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filterPrivacy="1" hidePivotFieldList="1"/>
  <xr:revisionPtr revIDLastSave="0" documentId="8_{86D1C69F-68AD-4893-9AB6-0EFB0AE1A4B6}" xr6:coauthVersionLast="47" xr6:coauthVersionMax="47" xr10:uidLastSave="{00000000-0000-0000-0000-000000000000}"/>
  <bookViews>
    <workbookView xWindow="0" yWindow="0" windowWidth="22260" windowHeight="12645" firstSheet="3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Dashboard" sheetId="11" r:id="rId4"/>
    <sheet name="Cancer analysis" sheetId="5" r:id="rId5"/>
    <sheet name="Transpalnt History" sheetId="6" r:id="rId6"/>
    <sheet name="Cancer History" sheetId="7" r:id="rId7"/>
    <sheet name="major surgeries and average HbA" sheetId="8" r:id="rId8"/>
    <sheet name="Healthcare Charges by Weight St" sheetId="9" r:id="rId9"/>
    <sheet name="Average Healthcare Charges by H" sheetId="10" r:id="rId10"/>
    <sheet name="Healthcare" sheetId="4" r:id="rId11"/>
  </sheets>
  <definedNames>
    <definedName name="Slicer_Diabetes_Status">#N/A</definedName>
    <definedName name="Slicer_Weight_Status">#N/A</definedName>
  </definedNames>
  <calcPr calcId="191028"/>
  <pivotCaches>
    <pivotCache cacheId="68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60" i="1" l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X2336" i="1"/>
  <c r="Y2336" i="1" s="1"/>
  <c r="X2335" i="1"/>
  <c r="Y2335" i="1" s="1"/>
  <c r="X2334" i="1"/>
  <c r="Y2334" i="1" s="1"/>
  <c r="X2333" i="1"/>
  <c r="Y2333" i="1" s="1"/>
  <c r="X2332" i="1"/>
  <c r="Y2332" i="1" s="1"/>
  <c r="X2331" i="1"/>
  <c r="Y2331" i="1" s="1"/>
  <c r="X2330" i="1"/>
  <c r="Y2330" i="1" s="1"/>
  <c r="X2329" i="1"/>
  <c r="Y2329" i="1" s="1"/>
  <c r="X2328" i="1"/>
  <c r="Y2328" i="1" s="1"/>
  <c r="X2327" i="1"/>
  <c r="Y2327" i="1" s="1"/>
  <c r="X2326" i="1"/>
  <c r="Y2326" i="1" s="1"/>
  <c r="X2325" i="1"/>
  <c r="Y2325" i="1" s="1"/>
  <c r="X2324" i="1"/>
  <c r="Y2324" i="1" s="1"/>
  <c r="X2323" i="1"/>
  <c r="Y2323" i="1" s="1"/>
  <c r="X2322" i="1"/>
  <c r="Y2322" i="1" s="1"/>
  <c r="X2321" i="1"/>
  <c r="Y2321" i="1" s="1"/>
  <c r="X2320" i="1"/>
  <c r="Y2320" i="1" s="1"/>
  <c r="X2319" i="1"/>
  <c r="Y2319" i="1" s="1"/>
  <c r="X2318" i="1"/>
  <c r="Y2318" i="1" s="1"/>
  <c r="X2317" i="1"/>
  <c r="Y2317" i="1" s="1"/>
  <c r="X2316" i="1"/>
  <c r="Y2316" i="1" s="1"/>
  <c r="X2315" i="1"/>
  <c r="Y2315" i="1" s="1"/>
  <c r="X2314" i="1"/>
  <c r="Y2314" i="1" s="1"/>
  <c r="X2313" i="1"/>
  <c r="Y2313" i="1" s="1"/>
  <c r="X2312" i="1"/>
  <c r="Y2312" i="1" s="1"/>
  <c r="X2311" i="1"/>
  <c r="Y2311" i="1" s="1"/>
  <c r="X2310" i="1"/>
  <c r="Y2310" i="1" s="1"/>
  <c r="X2309" i="1"/>
  <c r="Y2309" i="1" s="1"/>
  <c r="X2308" i="1"/>
  <c r="Y2308" i="1" s="1"/>
  <c r="X2307" i="1"/>
  <c r="Y2307" i="1" s="1"/>
  <c r="X2306" i="1"/>
  <c r="Y2306" i="1" s="1"/>
  <c r="X2305" i="1"/>
  <c r="Y2305" i="1" s="1"/>
  <c r="X2304" i="1"/>
  <c r="Y2304" i="1" s="1"/>
  <c r="X2303" i="1"/>
  <c r="Y2303" i="1" s="1"/>
  <c r="X2302" i="1"/>
  <c r="Y2302" i="1" s="1"/>
  <c r="X2301" i="1"/>
  <c r="Y2301" i="1" s="1"/>
  <c r="X2300" i="1"/>
  <c r="Y2300" i="1" s="1"/>
  <c r="X2299" i="1"/>
  <c r="Y2299" i="1" s="1"/>
  <c r="X2298" i="1"/>
  <c r="Y2298" i="1" s="1"/>
  <c r="X2297" i="1"/>
  <c r="Y2297" i="1" s="1"/>
  <c r="X2296" i="1"/>
  <c r="Y2296" i="1" s="1"/>
  <c r="X2295" i="1"/>
  <c r="Y2295" i="1" s="1"/>
  <c r="X2294" i="1"/>
  <c r="Y2294" i="1" s="1"/>
  <c r="X2293" i="1"/>
  <c r="Y2293" i="1" s="1"/>
  <c r="X2292" i="1"/>
  <c r="Y2292" i="1" s="1"/>
  <c r="X2291" i="1"/>
  <c r="Y2291" i="1" s="1"/>
  <c r="X2290" i="1"/>
  <c r="Y2290" i="1" s="1"/>
  <c r="X2289" i="1"/>
  <c r="Y2289" i="1" s="1"/>
  <c r="X2288" i="1"/>
  <c r="Y2288" i="1" s="1"/>
  <c r="X2287" i="1"/>
  <c r="Y2287" i="1" s="1"/>
  <c r="X2286" i="1"/>
  <c r="Y2286" i="1" s="1"/>
  <c r="X2285" i="1"/>
  <c r="Y2285" i="1" s="1"/>
  <c r="X2284" i="1"/>
  <c r="Y2284" i="1" s="1"/>
  <c r="X2283" i="1"/>
  <c r="Y2283" i="1" s="1"/>
  <c r="X2282" i="1"/>
  <c r="Y2282" i="1" s="1"/>
  <c r="X2281" i="1"/>
  <c r="Y2281" i="1" s="1"/>
  <c r="X2280" i="1"/>
  <c r="Y2280" i="1" s="1"/>
  <c r="X2279" i="1"/>
  <c r="Y2279" i="1" s="1"/>
  <c r="X2278" i="1"/>
  <c r="Y2278" i="1" s="1"/>
  <c r="X2277" i="1"/>
  <c r="Y2277" i="1" s="1"/>
  <c r="X2276" i="1"/>
  <c r="Y2276" i="1" s="1"/>
  <c r="X2275" i="1"/>
  <c r="Y2275" i="1" s="1"/>
  <c r="X2274" i="1"/>
  <c r="Y2274" i="1" s="1"/>
  <c r="X2273" i="1"/>
  <c r="Y2273" i="1" s="1"/>
  <c r="X2272" i="1"/>
  <c r="Y2272" i="1" s="1"/>
  <c r="X2271" i="1"/>
  <c r="Y2271" i="1" s="1"/>
  <c r="X2270" i="1"/>
  <c r="Y2270" i="1" s="1"/>
  <c r="X2269" i="1"/>
  <c r="Y2269" i="1" s="1"/>
  <c r="X2268" i="1"/>
  <c r="Y2268" i="1" s="1"/>
  <c r="X2267" i="1"/>
  <c r="Y2267" i="1" s="1"/>
  <c r="X2266" i="1"/>
  <c r="Y2266" i="1" s="1"/>
  <c r="X2265" i="1"/>
  <c r="Y2265" i="1" s="1"/>
  <c r="X2264" i="1"/>
  <c r="Y2264" i="1" s="1"/>
  <c r="X2263" i="1"/>
  <c r="Y2263" i="1" s="1"/>
  <c r="X2262" i="1"/>
  <c r="Y2262" i="1" s="1"/>
  <c r="X2261" i="1"/>
  <c r="Y2261" i="1" s="1"/>
  <c r="X2260" i="1"/>
  <c r="Y2260" i="1" s="1"/>
  <c r="X2259" i="1"/>
  <c r="Y2259" i="1" s="1"/>
  <c r="X2258" i="1"/>
  <c r="Y2258" i="1" s="1"/>
  <c r="X2257" i="1"/>
  <c r="Y2257" i="1" s="1"/>
  <c r="X2256" i="1"/>
  <c r="Y2256" i="1" s="1"/>
  <c r="X2255" i="1"/>
  <c r="Y2255" i="1" s="1"/>
  <c r="X2254" i="1"/>
  <c r="Y2254" i="1" s="1"/>
  <c r="X2253" i="1"/>
  <c r="Y2253" i="1" s="1"/>
  <c r="X2252" i="1"/>
  <c r="Y2252" i="1" s="1"/>
  <c r="X2251" i="1"/>
  <c r="Y2251" i="1" s="1"/>
  <c r="X2250" i="1"/>
  <c r="Y2250" i="1" s="1"/>
  <c r="X2249" i="1"/>
  <c r="Y2249" i="1" s="1"/>
  <c r="X2248" i="1"/>
  <c r="Y2248" i="1" s="1"/>
  <c r="X2247" i="1"/>
  <c r="Y2247" i="1" s="1"/>
  <c r="X2246" i="1"/>
  <c r="Y2246" i="1" s="1"/>
  <c r="X2245" i="1"/>
  <c r="Y2245" i="1" s="1"/>
  <c r="X2244" i="1"/>
  <c r="Y2244" i="1" s="1"/>
  <c r="X2243" i="1"/>
  <c r="Y2243" i="1" s="1"/>
  <c r="X2242" i="1"/>
  <c r="Y2242" i="1" s="1"/>
  <c r="X2241" i="1"/>
  <c r="Y2241" i="1" s="1"/>
  <c r="X2240" i="1"/>
  <c r="Y2240" i="1" s="1"/>
  <c r="X2239" i="1"/>
  <c r="Y2239" i="1" s="1"/>
  <c r="X2238" i="1"/>
  <c r="Y2238" i="1" s="1"/>
  <c r="X2237" i="1"/>
  <c r="Y2237" i="1" s="1"/>
  <c r="X2236" i="1"/>
  <c r="Y2236" i="1" s="1"/>
  <c r="X2235" i="1"/>
  <c r="Y2235" i="1" s="1"/>
  <c r="X2234" i="1"/>
  <c r="Y2234" i="1" s="1"/>
  <c r="X2233" i="1"/>
  <c r="Y2233" i="1" s="1"/>
  <c r="X2232" i="1"/>
  <c r="Y2232" i="1" s="1"/>
  <c r="X2231" i="1"/>
  <c r="Y2231" i="1" s="1"/>
  <c r="X2230" i="1"/>
  <c r="Y2230" i="1" s="1"/>
  <c r="X2229" i="1"/>
  <c r="Y2229" i="1" s="1"/>
  <c r="X2228" i="1"/>
  <c r="Y2228" i="1" s="1"/>
  <c r="X2227" i="1"/>
  <c r="Y2227" i="1" s="1"/>
  <c r="X2226" i="1"/>
  <c r="Y2226" i="1" s="1"/>
  <c r="X2225" i="1"/>
  <c r="Y2225" i="1" s="1"/>
  <c r="X2224" i="1"/>
  <c r="Y2224" i="1" s="1"/>
  <c r="X2223" i="1"/>
  <c r="Y2223" i="1" s="1"/>
  <c r="X2222" i="1"/>
  <c r="Y2222" i="1" s="1"/>
  <c r="X2221" i="1"/>
  <c r="Y2221" i="1" s="1"/>
  <c r="X2220" i="1"/>
  <c r="Y2220" i="1" s="1"/>
  <c r="X2219" i="1"/>
  <c r="Y2219" i="1" s="1"/>
  <c r="X2218" i="1"/>
  <c r="Y2218" i="1" s="1"/>
  <c r="X2217" i="1"/>
  <c r="Y2217" i="1" s="1"/>
  <c r="X2216" i="1"/>
  <c r="Y2216" i="1" s="1"/>
  <c r="X2215" i="1"/>
  <c r="Y2215" i="1" s="1"/>
  <c r="X2214" i="1"/>
  <c r="Y2214" i="1" s="1"/>
  <c r="X2213" i="1"/>
  <c r="Y2213" i="1" s="1"/>
  <c r="X2212" i="1"/>
  <c r="Y2212" i="1" s="1"/>
  <c r="X2211" i="1"/>
  <c r="Y2211" i="1" s="1"/>
  <c r="X2210" i="1"/>
  <c r="Y2210" i="1" s="1"/>
  <c r="X2209" i="1"/>
  <c r="Y2209" i="1" s="1"/>
  <c r="X2208" i="1"/>
  <c r="Y2208" i="1" s="1"/>
  <c r="X2207" i="1"/>
  <c r="Y2207" i="1" s="1"/>
  <c r="X2206" i="1"/>
  <c r="Y2206" i="1" s="1"/>
  <c r="X2205" i="1"/>
  <c r="Y2205" i="1" s="1"/>
  <c r="X2204" i="1"/>
  <c r="Y2204" i="1" s="1"/>
  <c r="X2203" i="1"/>
  <c r="Y2203" i="1" s="1"/>
  <c r="X2202" i="1"/>
  <c r="Y2202" i="1" s="1"/>
  <c r="X2201" i="1"/>
  <c r="Y2201" i="1" s="1"/>
  <c r="X2200" i="1"/>
  <c r="Y2200" i="1" s="1"/>
  <c r="X2199" i="1"/>
  <c r="Y2199" i="1" s="1"/>
  <c r="X2198" i="1"/>
  <c r="Y2198" i="1" s="1"/>
  <c r="X2197" i="1"/>
  <c r="Y2197" i="1" s="1"/>
  <c r="X2196" i="1"/>
  <c r="Y2196" i="1" s="1"/>
  <c r="X2195" i="1"/>
  <c r="Y2195" i="1" s="1"/>
  <c r="X2194" i="1"/>
  <c r="Y2194" i="1" s="1"/>
  <c r="X2193" i="1"/>
  <c r="Y2193" i="1" s="1"/>
  <c r="X2192" i="1"/>
  <c r="Y2192" i="1" s="1"/>
  <c r="X2191" i="1"/>
  <c r="Y2191" i="1" s="1"/>
  <c r="X2190" i="1"/>
  <c r="Y2190" i="1" s="1"/>
  <c r="X2189" i="1"/>
  <c r="Y2189" i="1" s="1"/>
  <c r="X2188" i="1"/>
  <c r="Y2188" i="1" s="1"/>
  <c r="X2187" i="1"/>
  <c r="Y2187" i="1" s="1"/>
  <c r="X2186" i="1"/>
  <c r="Y2186" i="1" s="1"/>
  <c r="X2185" i="1"/>
  <c r="Y2185" i="1" s="1"/>
  <c r="X2184" i="1"/>
  <c r="Y2184" i="1" s="1"/>
  <c r="X2183" i="1"/>
  <c r="Y2183" i="1" s="1"/>
  <c r="X2182" i="1"/>
  <c r="Y2182" i="1" s="1"/>
  <c r="X2181" i="1"/>
  <c r="Y2181" i="1" s="1"/>
  <c r="X2180" i="1"/>
  <c r="Y2180" i="1" s="1"/>
  <c r="X2179" i="1"/>
  <c r="Y2179" i="1" s="1"/>
  <c r="X2178" i="1"/>
  <c r="Y2178" i="1" s="1"/>
  <c r="X2177" i="1"/>
  <c r="Y2177" i="1" s="1"/>
  <c r="X2176" i="1"/>
  <c r="Y2176" i="1" s="1"/>
  <c r="X2175" i="1"/>
  <c r="Y2175" i="1" s="1"/>
  <c r="X2174" i="1"/>
  <c r="Y2174" i="1" s="1"/>
  <c r="X2173" i="1"/>
  <c r="Y2173" i="1" s="1"/>
  <c r="X2172" i="1"/>
  <c r="Y2172" i="1" s="1"/>
  <c r="X2171" i="1"/>
  <c r="Y2171" i="1" s="1"/>
  <c r="X2170" i="1"/>
  <c r="Y2170" i="1" s="1"/>
  <c r="X2169" i="1"/>
  <c r="Y2169" i="1" s="1"/>
  <c r="X2168" i="1"/>
  <c r="Y2168" i="1" s="1"/>
  <c r="X2167" i="1"/>
  <c r="Y2167" i="1" s="1"/>
  <c r="X2166" i="1"/>
  <c r="Y2166" i="1" s="1"/>
  <c r="X2165" i="1"/>
  <c r="Y2165" i="1" s="1"/>
  <c r="X2164" i="1"/>
  <c r="Y2164" i="1" s="1"/>
  <c r="X2163" i="1"/>
  <c r="Y2163" i="1" s="1"/>
  <c r="X2162" i="1"/>
  <c r="Y2162" i="1" s="1"/>
  <c r="X2161" i="1"/>
  <c r="Y2161" i="1" s="1"/>
  <c r="X2160" i="1"/>
  <c r="Y2160" i="1" s="1"/>
  <c r="X2159" i="1"/>
  <c r="Y2159" i="1" s="1"/>
  <c r="X2158" i="1"/>
  <c r="Y2158" i="1" s="1"/>
  <c r="X2157" i="1"/>
  <c r="Y2157" i="1" s="1"/>
  <c r="X2156" i="1"/>
  <c r="Y2156" i="1" s="1"/>
  <c r="X2155" i="1"/>
  <c r="Y2155" i="1" s="1"/>
  <c r="X2154" i="1"/>
  <c r="Y2154" i="1" s="1"/>
  <c r="X2153" i="1"/>
  <c r="Y2153" i="1" s="1"/>
  <c r="X2152" i="1"/>
  <c r="Y2152" i="1" s="1"/>
  <c r="X2151" i="1"/>
  <c r="Y2151" i="1" s="1"/>
  <c r="X2150" i="1"/>
  <c r="Y2150" i="1" s="1"/>
  <c r="X2149" i="1"/>
  <c r="Y2149" i="1" s="1"/>
  <c r="X2148" i="1"/>
  <c r="Y2148" i="1" s="1"/>
  <c r="X2147" i="1"/>
  <c r="Y2147" i="1" s="1"/>
  <c r="X2146" i="1"/>
  <c r="Y2146" i="1" s="1"/>
  <c r="X2145" i="1"/>
  <c r="Y2145" i="1" s="1"/>
  <c r="X2144" i="1"/>
  <c r="Y2144" i="1" s="1"/>
  <c r="X2143" i="1"/>
  <c r="Y2143" i="1" s="1"/>
  <c r="X2142" i="1"/>
  <c r="Y2142" i="1" s="1"/>
  <c r="X2141" i="1"/>
  <c r="Y2141" i="1" s="1"/>
  <c r="X2140" i="1"/>
  <c r="Y2140" i="1" s="1"/>
  <c r="X2139" i="1"/>
  <c r="Y2139" i="1" s="1"/>
  <c r="X2138" i="1"/>
  <c r="Y2138" i="1" s="1"/>
  <c r="X2137" i="1"/>
  <c r="Y2137" i="1" s="1"/>
  <c r="X2136" i="1"/>
  <c r="Y2136" i="1" s="1"/>
  <c r="X2135" i="1"/>
  <c r="Y2135" i="1" s="1"/>
  <c r="X2134" i="1"/>
  <c r="Y2134" i="1" s="1"/>
  <c r="X2133" i="1"/>
  <c r="Y2133" i="1" s="1"/>
  <c r="X2132" i="1"/>
  <c r="Y2132" i="1" s="1"/>
  <c r="X2131" i="1"/>
  <c r="Y2131" i="1" s="1"/>
  <c r="X2130" i="1"/>
  <c r="Y2130" i="1" s="1"/>
  <c r="X2129" i="1"/>
  <c r="Y2129" i="1" s="1"/>
  <c r="X2128" i="1"/>
  <c r="Y2128" i="1" s="1"/>
  <c r="X2127" i="1"/>
  <c r="Y2127" i="1" s="1"/>
  <c r="X2126" i="1"/>
  <c r="Y2126" i="1" s="1"/>
  <c r="X2125" i="1"/>
  <c r="Y2125" i="1" s="1"/>
  <c r="X2124" i="1"/>
  <c r="Y2124" i="1" s="1"/>
  <c r="X2123" i="1"/>
  <c r="Y2123" i="1" s="1"/>
  <c r="X2122" i="1"/>
  <c r="Y2122" i="1" s="1"/>
  <c r="X2121" i="1"/>
  <c r="Y2121" i="1" s="1"/>
  <c r="X2120" i="1"/>
  <c r="Y2120" i="1" s="1"/>
  <c r="X2119" i="1"/>
  <c r="Y2119" i="1" s="1"/>
  <c r="X2118" i="1"/>
  <c r="Y2118" i="1" s="1"/>
  <c r="X2117" i="1"/>
  <c r="Y2117" i="1" s="1"/>
  <c r="X2116" i="1"/>
  <c r="Y2116" i="1" s="1"/>
  <c r="X2115" i="1"/>
  <c r="Y2115" i="1" s="1"/>
  <c r="X2114" i="1"/>
  <c r="Y2114" i="1" s="1"/>
  <c r="X2113" i="1"/>
  <c r="Y2113" i="1" s="1"/>
  <c r="X2112" i="1"/>
  <c r="Y2112" i="1" s="1"/>
  <c r="X2111" i="1"/>
  <c r="Y2111" i="1" s="1"/>
  <c r="X2110" i="1"/>
  <c r="Y2110" i="1" s="1"/>
  <c r="X2109" i="1"/>
  <c r="Y2109" i="1" s="1"/>
  <c r="X2108" i="1"/>
  <c r="Y2108" i="1" s="1"/>
  <c r="X2107" i="1"/>
  <c r="Y2107" i="1" s="1"/>
  <c r="X2106" i="1"/>
  <c r="Y2106" i="1" s="1"/>
  <c r="X2105" i="1"/>
  <c r="Y2105" i="1" s="1"/>
  <c r="X2104" i="1"/>
  <c r="Y2104" i="1" s="1"/>
  <c r="X2103" i="1"/>
  <c r="Y2103" i="1" s="1"/>
  <c r="X2102" i="1"/>
  <c r="Y2102" i="1" s="1"/>
  <c r="X2101" i="1"/>
  <c r="Y2101" i="1" s="1"/>
  <c r="X2100" i="1"/>
  <c r="Y2100" i="1" s="1"/>
  <c r="X2099" i="1"/>
  <c r="Y2099" i="1" s="1"/>
  <c r="X2098" i="1"/>
  <c r="Y2098" i="1" s="1"/>
  <c r="X2097" i="1"/>
  <c r="Y2097" i="1" s="1"/>
  <c r="X2096" i="1"/>
  <c r="Y2096" i="1" s="1"/>
  <c r="X2095" i="1"/>
  <c r="Y2095" i="1" s="1"/>
  <c r="X2094" i="1"/>
  <c r="Y2094" i="1" s="1"/>
  <c r="X2093" i="1"/>
  <c r="Y2093" i="1" s="1"/>
  <c r="X2092" i="1"/>
  <c r="Y2092" i="1" s="1"/>
  <c r="X2091" i="1"/>
  <c r="Y2091" i="1" s="1"/>
  <c r="X2090" i="1"/>
  <c r="Y2090" i="1" s="1"/>
  <c r="X2089" i="1"/>
  <c r="Y2089" i="1" s="1"/>
  <c r="X2088" i="1"/>
  <c r="Y2088" i="1" s="1"/>
  <c r="X2087" i="1"/>
  <c r="Y2087" i="1" s="1"/>
  <c r="X2086" i="1"/>
  <c r="Y2086" i="1" s="1"/>
  <c r="X2085" i="1"/>
  <c r="Y2085" i="1" s="1"/>
  <c r="X2084" i="1"/>
  <c r="Y2084" i="1" s="1"/>
  <c r="X2083" i="1"/>
  <c r="Y2083" i="1" s="1"/>
  <c r="X2082" i="1"/>
  <c r="Y2082" i="1" s="1"/>
  <c r="X2081" i="1"/>
  <c r="Y2081" i="1" s="1"/>
  <c r="X2080" i="1"/>
  <c r="Y2080" i="1" s="1"/>
  <c r="X2079" i="1"/>
  <c r="Y2079" i="1" s="1"/>
  <c r="X2078" i="1"/>
  <c r="Y2078" i="1" s="1"/>
  <c r="X2077" i="1"/>
  <c r="Y2077" i="1" s="1"/>
  <c r="X2076" i="1"/>
  <c r="Y2076" i="1" s="1"/>
  <c r="X2075" i="1"/>
  <c r="Y2075" i="1" s="1"/>
  <c r="X2074" i="1"/>
  <c r="Y2074" i="1" s="1"/>
  <c r="X2073" i="1"/>
  <c r="Y2073" i="1" s="1"/>
  <c r="X2072" i="1"/>
  <c r="Y2072" i="1" s="1"/>
  <c r="X2071" i="1"/>
  <c r="Y2071" i="1" s="1"/>
  <c r="X2070" i="1"/>
  <c r="Y2070" i="1" s="1"/>
  <c r="X2069" i="1"/>
  <c r="Y2069" i="1" s="1"/>
  <c r="X2068" i="1"/>
  <c r="Y2068" i="1" s="1"/>
  <c r="X2067" i="1"/>
  <c r="Y2067" i="1" s="1"/>
  <c r="X2066" i="1"/>
  <c r="Y2066" i="1" s="1"/>
  <c r="X2065" i="1"/>
  <c r="Y2065" i="1" s="1"/>
  <c r="X2064" i="1"/>
  <c r="Y2064" i="1" s="1"/>
  <c r="X2063" i="1"/>
  <c r="Y2063" i="1" s="1"/>
  <c r="X2062" i="1"/>
  <c r="Y2062" i="1" s="1"/>
  <c r="X2061" i="1"/>
  <c r="Y2061" i="1" s="1"/>
  <c r="X2060" i="1"/>
  <c r="Y2060" i="1" s="1"/>
  <c r="X2059" i="1"/>
  <c r="Y2059" i="1" s="1"/>
  <c r="X2058" i="1"/>
  <c r="Y2058" i="1" s="1"/>
  <c r="X2057" i="1"/>
  <c r="Y2057" i="1" s="1"/>
  <c r="X2056" i="1"/>
  <c r="Y2056" i="1" s="1"/>
  <c r="X2055" i="1"/>
  <c r="Y2055" i="1" s="1"/>
  <c r="X2054" i="1"/>
  <c r="Y2054" i="1" s="1"/>
  <c r="X2053" i="1"/>
  <c r="Y2053" i="1" s="1"/>
  <c r="X2052" i="1"/>
  <c r="Y2052" i="1" s="1"/>
  <c r="X2051" i="1"/>
  <c r="Y2051" i="1" s="1"/>
  <c r="X2050" i="1"/>
  <c r="Y2050" i="1" s="1"/>
  <c r="X2049" i="1"/>
  <c r="Y2049" i="1" s="1"/>
  <c r="X2048" i="1"/>
  <c r="Y2048" i="1" s="1"/>
  <c r="X2047" i="1"/>
  <c r="Y2047" i="1" s="1"/>
  <c r="X2046" i="1"/>
  <c r="Y2046" i="1" s="1"/>
  <c r="X2045" i="1"/>
  <c r="Y2045" i="1" s="1"/>
  <c r="X2044" i="1"/>
  <c r="Y2044" i="1" s="1"/>
  <c r="X2043" i="1"/>
  <c r="Y2043" i="1" s="1"/>
  <c r="X2042" i="1"/>
  <c r="Y2042" i="1" s="1"/>
  <c r="X2041" i="1"/>
  <c r="Y2041" i="1" s="1"/>
  <c r="X2040" i="1"/>
  <c r="Y2040" i="1" s="1"/>
  <c r="X2039" i="1"/>
  <c r="Y2039" i="1" s="1"/>
  <c r="X2038" i="1"/>
  <c r="Y2038" i="1" s="1"/>
  <c r="X2037" i="1"/>
  <c r="Y2037" i="1" s="1"/>
  <c r="X2036" i="1"/>
  <c r="Y2036" i="1" s="1"/>
  <c r="X2035" i="1"/>
  <c r="Y2035" i="1" s="1"/>
  <c r="X2034" i="1"/>
  <c r="Y2034" i="1" s="1"/>
  <c r="X2033" i="1"/>
  <c r="Y2033" i="1" s="1"/>
  <c r="X2032" i="1"/>
  <c r="Y2032" i="1" s="1"/>
  <c r="X2031" i="1"/>
  <c r="Y2031" i="1" s="1"/>
  <c r="X2030" i="1"/>
  <c r="Y2030" i="1" s="1"/>
  <c r="X2029" i="1"/>
  <c r="Y2029" i="1" s="1"/>
  <c r="X2028" i="1"/>
  <c r="Y2028" i="1" s="1"/>
  <c r="X2027" i="1"/>
  <c r="Y2027" i="1" s="1"/>
  <c r="X2026" i="1"/>
  <c r="Y2026" i="1" s="1"/>
  <c r="X2025" i="1"/>
  <c r="Y2025" i="1" s="1"/>
  <c r="X2024" i="1"/>
  <c r="Y2024" i="1" s="1"/>
  <c r="X2023" i="1"/>
  <c r="Y2023" i="1" s="1"/>
  <c r="X2022" i="1"/>
  <c r="Y2022" i="1" s="1"/>
  <c r="X2021" i="1"/>
  <c r="Y2021" i="1" s="1"/>
  <c r="X2020" i="1"/>
  <c r="Y2020" i="1" s="1"/>
  <c r="X2019" i="1"/>
  <c r="Y2019" i="1" s="1"/>
  <c r="X2018" i="1"/>
  <c r="Y2018" i="1" s="1"/>
  <c r="X2017" i="1"/>
  <c r="Y2017" i="1" s="1"/>
  <c r="X2016" i="1"/>
  <c r="Y2016" i="1" s="1"/>
  <c r="X2015" i="1"/>
  <c r="Y2015" i="1" s="1"/>
  <c r="X2014" i="1"/>
  <c r="Y2014" i="1" s="1"/>
  <c r="X2013" i="1"/>
  <c r="Y2013" i="1" s="1"/>
  <c r="X2012" i="1"/>
  <c r="Y2012" i="1" s="1"/>
  <c r="X2011" i="1"/>
  <c r="Y2011" i="1" s="1"/>
  <c r="X2010" i="1"/>
  <c r="Y2010" i="1" s="1"/>
  <c r="X2009" i="1"/>
  <c r="Y2009" i="1" s="1"/>
  <c r="X2008" i="1"/>
  <c r="Y2008" i="1" s="1"/>
  <c r="X2007" i="1"/>
  <c r="Y2007" i="1" s="1"/>
  <c r="X2006" i="1"/>
  <c r="Y2006" i="1" s="1"/>
  <c r="X2005" i="1"/>
  <c r="Y2005" i="1" s="1"/>
  <c r="X2004" i="1"/>
  <c r="Y2004" i="1" s="1"/>
  <c r="X2003" i="1"/>
  <c r="Y2003" i="1" s="1"/>
  <c r="X2002" i="1"/>
  <c r="Y2002" i="1" s="1"/>
  <c r="X2001" i="1"/>
  <c r="Y2001" i="1" s="1"/>
  <c r="X2000" i="1"/>
  <c r="Y2000" i="1" s="1"/>
  <c r="X1999" i="1"/>
  <c r="Y1999" i="1" s="1"/>
  <c r="X1998" i="1"/>
  <c r="Y1998" i="1" s="1"/>
  <c r="X1997" i="1"/>
  <c r="Y1997" i="1" s="1"/>
  <c r="X1996" i="1"/>
  <c r="Y1996" i="1" s="1"/>
  <c r="X1995" i="1"/>
  <c r="Y1995" i="1" s="1"/>
  <c r="X1994" i="1"/>
  <c r="Y1994" i="1" s="1"/>
  <c r="X1993" i="1"/>
  <c r="Y1993" i="1" s="1"/>
  <c r="X1992" i="1"/>
  <c r="Y1992" i="1" s="1"/>
  <c r="X1991" i="1"/>
  <c r="Y1991" i="1" s="1"/>
  <c r="X1990" i="1"/>
  <c r="Y1990" i="1" s="1"/>
  <c r="X1989" i="1"/>
  <c r="Y1989" i="1" s="1"/>
  <c r="X1988" i="1"/>
  <c r="Y1988" i="1" s="1"/>
  <c r="X1987" i="1"/>
  <c r="Y1987" i="1" s="1"/>
  <c r="X1986" i="1"/>
  <c r="Y1986" i="1" s="1"/>
  <c r="X1985" i="1"/>
  <c r="Y1985" i="1" s="1"/>
  <c r="X1984" i="1"/>
  <c r="Y1984" i="1" s="1"/>
  <c r="X1983" i="1"/>
  <c r="Y1983" i="1" s="1"/>
  <c r="X1982" i="1"/>
  <c r="Y1982" i="1" s="1"/>
  <c r="X1981" i="1"/>
  <c r="Y1981" i="1" s="1"/>
  <c r="X1980" i="1"/>
  <c r="Y1980" i="1" s="1"/>
  <c r="X1979" i="1"/>
  <c r="Y1979" i="1" s="1"/>
  <c r="X1978" i="1"/>
  <c r="Y1978" i="1" s="1"/>
  <c r="X1977" i="1"/>
  <c r="Y1977" i="1" s="1"/>
  <c r="X1976" i="1"/>
  <c r="Y1976" i="1" s="1"/>
  <c r="X1975" i="1"/>
  <c r="Y1975" i="1" s="1"/>
  <c r="X1974" i="1"/>
  <c r="Y1974" i="1" s="1"/>
  <c r="X1973" i="1"/>
  <c r="Y1973" i="1" s="1"/>
  <c r="X1972" i="1"/>
  <c r="Y1972" i="1" s="1"/>
  <c r="X1971" i="1"/>
  <c r="Y1971" i="1" s="1"/>
  <c r="X1970" i="1"/>
  <c r="Y1970" i="1" s="1"/>
  <c r="X1969" i="1"/>
  <c r="Y1969" i="1" s="1"/>
  <c r="X1968" i="1"/>
  <c r="Y1968" i="1" s="1"/>
  <c r="X1967" i="1"/>
  <c r="Y1967" i="1" s="1"/>
  <c r="X1966" i="1"/>
  <c r="Y1966" i="1" s="1"/>
  <c r="X1965" i="1"/>
  <c r="Y1965" i="1" s="1"/>
  <c r="X1964" i="1"/>
  <c r="Y1964" i="1" s="1"/>
  <c r="X1963" i="1"/>
  <c r="Y1963" i="1" s="1"/>
  <c r="X1962" i="1"/>
  <c r="Y1962" i="1" s="1"/>
  <c r="X1961" i="1"/>
  <c r="Y1961" i="1" s="1"/>
  <c r="X1960" i="1"/>
  <c r="Y1960" i="1" s="1"/>
  <c r="X1959" i="1"/>
  <c r="Y1959" i="1" s="1"/>
  <c r="X1958" i="1"/>
  <c r="Y1958" i="1" s="1"/>
  <c r="X1957" i="1"/>
  <c r="Y1957" i="1" s="1"/>
  <c r="X1956" i="1"/>
  <c r="Y1956" i="1" s="1"/>
  <c r="X1955" i="1"/>
  <c r="Y1955" i="1" s="1"/>
  <c r="X1954" i="1"/>
  <c r="Y1954" i="1" s="1"/>
  <c r="X1953" i="1"/>
  <c r="Y1953" i="1" s="1"/>
  <c r="X1952" i="1"/>
  <c r="Y1952" i="1" s="1"/>
  <c r="X1951" i="1"/>
  <c r="Y1951" i="1" s="1"/>
  <c r="X1950" i="1"/>
  <c r="Y1950" i="1" s="1"/>
  <c r="X1949" i="1"/>
  <c r="Y1949" i="1" s="1"/>
  <c r="X1948" i="1"/>
  <c r="Y1948" i="1" s="1"/>
  <c r="X1947" i="1"/>
  <c r="Y1947" i="1" s="1"/>
  <c r="X1946" i="1"/>
  <c r="Y1946" i="1" s="1"/>
  <c r="X1945" i="1"/>
  <c r="Y1945" i="1" s="1"/>
  <c r="X1944" i="1"/>
  <c r="Y1944" i="1" s="1"/>
  <c r="X1943" i="1"/>
  <c r="Y1943" i="1" s="1"/>
  <c r="X1942" i="1"/>
  <c r="Y1942" i="1" s="1"/>
  <c r="X1941" i="1"/>
  <c r="Y1941" i="1" s="1"/>
  <c r="X1940" i="1"/>
  <c r="Y1940" i="1" s="1"/>
  <c r="X1939" i="1"/>
  <c r="Y1939" i="1" s="1"/>
  <c r="X1938" i="1"/>
  <c r="Y1938" i="1" s="1"/>
  <c r="X1937" i="1"/>
  <c r="Y1937" i="1" s="1"/>
  <c r="X1936" i="1"/>
  <c r="Y1936" i="1" s="1"/>
  <c r="X1935" i="1"/>
  <c r="Y1935" i="1" s="1"/>
  <c r="X1934" i="1"/>
  <c r="Y1934" i="1" s="1"/>
  <c r="X1933" i="1"/>
  <c r="Y1933" i="1" s="1"/>
  <c r="X1932" i="1"/>
  <c r="Y1932" i="1" s="1"/>
  <c r="X1931" i="1"/>
  <c r="Y1931" i="1" s="1"/>
  <c r="X1930" i="1"/>
  <c r="Y1930" i="1" s="1"/>
  <c r="X1929" i="1"/>
  <c r="Y1929" i="1" s="1"/>
  <c r="X1928" i="1"/>
  <c r="Y1928" i="1" s="1"/>
  <c r="X1927" i="1"/>
  <c r="Y1927" i="1" s="1"/>
  <c r="X1926" i="1"/>
  <c r="Y1926" i="1" s="1"/>
  <c r="X1925" i="1"/>
  <c r="Y1925" i="1" s="1"/>
  <c r="X1924" i="1"/>
  <c r="Y1924" i="1" s="1"/>
  <c r="X1923" i="1"/>
  <c r="Y1923" i="1" s="1"/>
  <c r="X1922" i="1"/>
  <c r="Y1922" i="1" s="1"/>
  <c r="X1921" i="1"/>
  <c r="Y1921" i="1" s="1"/>
  <c r="X1920" i="1"/>
  <c r="Y1920" i="1" s="1"/>
  <c r="X1919" i="1"/>
  <c r="Y1919" i="1" s="1"/>
  <c r="X1918" i="1"/>
  <c r="Y1918" i="1" s="1"/>
  <c r="X1917" i="1"/>
  <c r="Y1917" i="1" s="1"/>
  <c r="X1916" i="1"/>
  <c r="Y1916" i="1" s="1"/>
  <c r="X1915" i="1"/>
  <c r="Y1915" i="1" s="1"/>
  <c r="X1914" i="1"/>
  <c r="Y1914" i="1" s="1"/>
  <c r="X1913" i="1"/>
  <c r="Y1913" i="1" s="1"/>
  <c r="X1912" i="1"/>
  <c r="Y1912" i="1" s="1"/>
  <c r="X1911" i="1"/>
  <c r="Y1911" i="1" s="1"/>
  <c r="X1910" i="1"/>
  <c r="Y1910" i="1" s="1"/>
  <c r="X1909" i="1"/>
  <c r="Y1909" i="1" s="1"/>
  <c r="X1908" i="1"/>
  <c r="Y1908" i="1" s="1"/>
  <c r="X1907" i="1"/>
  <c r="Y1907" i="1" s="1"/>
  <c r="X1906" i="1"/>
  <c r="Y1906" i="1" s="1"/>
  <c r="X1905" i="1"/>
  <c r="Y1905" i="1" s="1"/>
  <c r="X1904" i="1"/>
  <c r="Y1904" i="1" s="1"/>
  <c r="X1903" i="1"/>
  <c r="Y1903" i="1" s="1"/>
  <c r="X1902" i="1"/>
  <c r="Y1902" i="1" s="1"/>
  <c r="X1901" i="1"/>
  <c r="Y1901" i="1" s="1"/>
  <c r="X1900" i="1"/>
  <c r="Y1900" i="1" s="1"/>
  <c r="X1899" i="1"/>
  <c r="Y1899" i="1" s="1"/>
  <c r="X1898" i="1"/>
  <c r="Y1898" i="1" s="1"/>
  <c r="X1897" i="1"/>
  <c r="Y1897" i="1" s="1"/>
  <c r="X1896" i="1"/>
  <c r="Y1896" i="1" s="1"/>
  <c r="X1895" i="1"/>
  <c r="Y1895" i="1" s="1"/>
  <c r="X1894" i="1"/>
  <c r="Y1894" i="1" s="1"/>
  <c r="X1893" i="1"/>
  <c r="Y1893" i="1" s="1"/>
  <c r="X1892" i="1"/>
  <c r="Y1892" i="1" s="1"/>
  <c r="X1891" i="1"/>
  <c r="Y1891" i="1" s="1"/>
  <c r="X1890" i="1"/>
  <c r="Y1890" i="1" s="1"/>
  <c r="X1889" i="1"/>
  <c r="Y1889" i="1" s="1"/>
  <c r="X1888" i="1"/>
  <c r="Y1888" i="1" s="1"/>
  <c r="X1887" i="1"/>
  <c r="Y1887" i="1" s="1"/>
  <c r="X1886" i="1"/>
  <c r="Y1886" i="1" s="1"/>
  <c r="X1885" i="1"/>
  <c r="Y1885" i="1" s="1"/>
  <c r="X1884" i="1"/>
  <c r="Y1884" i="1" s="1"/>
  <c r="X1883" i="1"/>
  <c r="Y1883" i="1" s="1"/>
  <c r="X1882" i="1"/>
  <c r="Y1882" i="1" s="1"/>
  <c r="X1881" i="1"/>
  <c r="Y1881" i="1" s="1"/>
  <c r="X1880" i="1"/>
  <c r="Y1880" i="1" s="1"/>
  <c r="X1879" i="1"/>
  <c r="Y1879" i="1" s="1"/>
  <c r="X1878" i="1"/>
  <c r="Y1878" i="1" s="1"/>
  <c r="X1877" i="1"/>
  <c r="Y1877" i="1" s="1"/>
  <c r="X1876" i="1"/>
  <c r="Y1876" i="1" s="1"/>
  <c r="X1875" i="1"/>
  <c r="Y1875" i="1" s="1"/>
  <c r="X1874" i="1"/>
  <c r="Y1874" i="1" s="1"/>
  <c r="X1873" i="1"/>
  <c r="Y1873" i="1" s="1"/>
  <c r="X1872" i="1"/>
  <c r="Y1872" i="1" s="1"/>
  <c r="X1871" i="1"/>
  <c r="Y1871" i="1" s="1"/>
  <c r="X1870" i="1"/>
  <c r="Y1870" i="1" s="1"/>
  <c r="X1869" i="1"/>
  <c r="Y1869" i="1" s="1"/>
  <c r="X1868" i="1"/>
  <c r="Y1868" i="1" s="1"/>
  <c r="X1867" i="1"/>
  <c r="Y1867" i="1" s="1"/>
  <c r="X1866" i="1"/>
  <c r="Y1866" i="1" s="1"/>
  <c r="X1865" i="1"/>
  <c r="Y1865" i="1" s="1"/>
  <c r="X1864" i="1"/>
  <c r="Y1864" i="1" s="1"/>
  <c r="X1863" i="1"/>
  <c r="Y1863" i="1" s="1"/>
  <c r="X1862" i="1"/>
  <c r="Y1862" i="1" s="1"/>
  <c r="X1861" i="1"/>
  <c r="Y1861" i="1" s="1"/>
  <c r="X1860" i="1"/>
  <c r="Y1860" i="1" s="1"/>
  <c r="X1859" i="1"/>
  <c r="Y1859" i="1" s="1"/>
  <c r="X1858" i="1"/>
  <c r="Y1858" i="1" s="1"/>
  <c r="X1857" i="1"/>
  <c r="Y1857" i="1" s="1"/>
  <c r="X1856" i="1"/>
  <c r="Y1856" i="1" s="1"/>
  <c r="X1855" i="1"/>
  <c r="Y1855" i="1" s="1"/>
  <c r="X1854" i="1"/>
  <c r="Y1854" i="1" s="1"/>
  <c r="X1853" i="1"/>
  <c r="Y1853" i="1" s="1"/>
  <c r="X1852" i="1"/>
  <c r="Y1852" i="1" s="1"/>
  <c r="X1851" i="1"/>
  <c r="Y1851" i="1" s="1"/>
  <c r="X1850" i="1"/>
  <c r="Y1850" i="1" s="1"/>
  <c r="X1849" i="1"/>
  <c r="Y1849" i="1" s="1"/>
  <c r="X1848" i="1"/>
  <c r="Y1848" i="1" s="1"/>
  <c r="X1847" i="1"/>
  <c r="Y1847" i="1" s="1"/>
  <c r="X1846" i="1"/>
  <c r="Y1846" i="1" s="1"/>
  <c r="X1845" i="1"/>
  <c r="Y1845" i="1" s="1"/>
  <c r="X1844" i="1"/>
  <c r="Y1844" i="1" s="1"/>
  <c r="X1843" i="1"/>
  <c r="Y1843" i="1" s="1"/>
  <c r="X1842" i="1"/>
  <c r="Y1842" i="1" s="1"/>
  <c r="X1841" i="1"/>
  <c r="Y1841" i="1" s="1"/>
  <c r="X1840" i="1"/>
  <c r="Y1840" i="1" s="1"/>
  <c r="X1839" i="1"/>
  <c r="Y1839" i="1" s="1"/>
  <c r="X1838" i="1"/>
  <c r="Y1838" i="1" s="1"/>
  <c r="X1837" i="1"/>
  <c r="Y1837" i="1" s="1"/>
  <c r="X1836" i="1"/>
  <c r="Y1836" i="1" s="1"/>
  <c r="X1835" i="1"/>
  <c r="Y1835" i="1" s="1"/>
  <c r="X1834" i="1"/>
  <c r="Y1834" i="1" s="1"/>
  <c r="X1833" i="1"/>
  <c r="Y1833" i="1" s="1"/>
  <c r="X1832" i="1"/>
  <c r="Y1832" i="1" s="1"/>
  <c r="X1831" i="1"/>
  <c r="Y1831" i="1" s="1"/>
  <c r="X1830" i="1"/>
  <c r="Y1830" i="1" s="1"/>
  <c r="X1829" i="1"/>
  <c r="Y1829" i="1" s="1"/>
  <c r="X1828" i="1"/>
  <c r="Y1828" i="1" s="1"/>
  <c r="X1827" i="1"/>
  <c r="Y1827" i="1" s="1"/>
  <c r="X1826" i="1"/>
  <c r="Y1826" i="1" s="1"/>
  <c r="X1825" i="1"/>
  <c r="Y1825" i="1" s="1"/>
  <c r="X1824" i="1"/>
  <c r="Y1824" i="1" s="1"/>
  <c r="X1823" i="1"/>
  <c r="Y1823" i="1" s="1"/>
  <c r="X1822" i="1"/>
  <c r="Y1822" i="1" s="1"/>
  <c r="X1821" i="1"/>
  <c r="Y1821" i="1" s="1"/>
  <c r="X1820" i="1"/>
  <c r="Y1820" i="1" s="1"/>
  <c r="X1819" i="1"/>
  <c r="Y1819" i="1" s="1"/>
  <c r="X1818" i="1"/>
  <c r="Y1818" i="1" s="1"/>
  <c r="X1817" i="1"/>
  <c r="Y1817" i="1" s="1"/>
  <c r="X1816" i="1"/>
  <c r="Y1816" i="1" s="1"/>
  <c r="X1815" i="1"/>
  <c r="Y1815" i="1" s="1"/>
  <c r="X1814" i="1"/>
  <c r="Y1814" i="1" s="1"/>
  <c r="X1813" i="1"/>
  <c r="Y1813" i="1" s="1"/>
  <c r="X1812" i="1"/>
  <c r="Y1812" i="1" s="1"/>
  <c r="X1811" i="1"/>
  <c r="Y1811" i="1" s="1"/>
  <c r="X1810" i="1"/>
  <c r="Y1810" i="1" s="1"/>
  <c r="X1809" i="1"/>
  <c r="Y1809" i="1" s="1"/>
  <c r="X1808" i="1"/>
  <c r="Y1808" i="1" s="1"/>
  <c r="X1807" i="1"/>
  <c r="Y1807" i="1" s="1"/>
  <c r="X1806" i="1"/>
  <c r="Y1806" i="1" s="1"/>
  <c r="X1805" i="1"/>
  <c r="Y1805" i="1" s="1"/>
  <c r="X1804" i="1"/>
  <c r="Y1804" i="1" s="1"/>
  <c r="X1803" i="1"/>
  <c r="Y1803" i="1" s="1"/>
  <c r="X1802" i="1"/>
  <c r="Y1802" i="1" s="1"/>
  <c r="X1801" i="1"/>
  <c r="Y1801" i="1" s="1"/>
  <c r="X1800" i="1"/>
  <c r="Y1800" i="1" s="1"/>
  <c r="X1799" i="1"/>
  <c r="Y1799" i="1" s="1"/>
  <c r="X1798" i="1"/>
  <c r="Y1798" i="1" s="1"/>
  <c r="X1797" i="1"/>
  <c r="Y1797" i="1" s="1"/>
  <c r="X1796" i="1"/>
  <c r="Y1796" i="1" s="1"/>
  <c r="X1795" i="1"/>
  <c r="Y1795" i="1" s="1"/>
  <c r="X1794" i="1"/>
  <c r="Y1794" i="1" s="1"/>
  <c r="X1793" i="1"/>
  <c r="Y1793" i="1" s="1"/>
  <c r="X1792" i="1"/>
  <c r="Y1792" i="1" s="1"/>
  <c r="X1791" i="1"/>
  <c r="Y1791" i="1" s="1"/>
  <c r="X1790" i="1"/>
  <c r="Y1790" i="1" s="1"/>
  <c r="X1789" i="1"/>
  <c r="Y1789" i="1" s="1"/>
  <c r="X1788" i="1"/>
  <c r="Y1788" i="1" s="1"/>
  <c r="X1787" i="1"/>
  <c r="Y1787" i="1" s="1"/>
  <c r="X1786" i="1"/>
  <c r="Y1786" i="1" s="1"/>
  <c r="X1785" i="1"/>
  <c r="Y1785" i="1" s="1"/>
  <c r="X1784" i="1"/>
  <c r="Y1784" i="1" s="1"/>
  <c r="X1783" i="1"/>
  <c r="Y1783" i="1" s="1"/>
  <c r="X1782" i="1"/>
  <c r="Y1782" i="1" s="1"/>
  <c r="X1781" i="1"/>
  <c r="Y1781" i="1" s="1"/>
  <c r="X1780" i="1"/>
  <c r="Y1780" i="1" s="1"/>
  <c r="X1779" i="1"/>
  <c r="Y1779" i="1" s="1"/>
  <c r="X1778" i="1"/>
  <c r="Y1778" i="1" s="1"/>
  <c r="X1777" i="1"/>
  <c r="Y1777" i="1" s="1"/>
  <c r="X1776" i="1"/>
  <c r="Y1776" i="1" s="1"/>
  <c r="X1775" i="1"/>
  <c r="Y1775" i="1" s="1"/>
  <c r="X1774" i="1"/>
  <c r="Y1774" i="1" s="1"/>
  <c r="X1773" i="1"/>
  <c r="Y1773" i="1" s="1"/>
  <c r="X1772" i="1"/>
  <c r="Y1772" i="1" s="1"/>
  <c r="X1771" i="1"/>
  <c r="Y1771" i="1" s="1"/>
  <c r="X1770" i="1"/>
  <c r="Y1770" i="1" s="1"/>
  <c r="X1769" i="1"/>
  <c r="Y1769" i="1" s="1"/>
  <c r="X1768" i="1"/>
  <c r="Y1768" i="1" s="1"/>
  <c r="X1767" i="1"/>
  <c r="Y1767" i="1" s="1"/>
  <c r="X1766" i="1"/>
  <c r="Y1766" i="1" s="1"/>
  <c r="X1765" i="1"/>
  <c r="Y1765" i="1" s="1"/>
  <c r="X1764" i="1"/>
  <c r="Y1764" i="1" s="1"/>
  <c r="X1763" i="1"/>
  <c r="Y1763" i="1" s="1"/>
  <c r="X1762" i="1"/>
  <c r="Y1762" i="1" s="1"/>
  <c r="X1761" i="1"/>
  <c r="Y1761" i="1" s="1"/>
  <c r="X1760" i="1"/>
  <c r="Y1760" i="1" s="1"/>
  <c r="X1759" i="1"/>
  <c r="Y1759" i="1" s="1"/>
  <c r="X1758" i="1"/>
  <c r="Y1758" i="1" s="1"/>
  <c r="X1757" i="1"/>
  <c r="Y1757" i="1" s="1"/>
  <c r="X1756" i="1"/>
  <c r="Y1756" i="1" s="1"/>
  <c r="X1755" i="1"/>
  <c r="Y1755" i="1" s="1"/>
  <c r="X1754" i="1"/>
  <c r="Y1754" i="1" s="1"/>
  <c r="X1753" i="1"/>
  <c r="Y1753" i="1" s="1"/>
  <c r="X1752" i="1"/>
  <c r="Y1752" i="1" s="1"/>
  <c r="X1751" i="1"/>
  <c r="Y1751" i="1" s="1"/>
  <c r="X1750" i="1"/>
  <c r="Y1750" i="1" s="1"/>
  <c r="X1749" i="1"/>
  <c r="Y1749" i="1" s="1"/>
  <c r="X1748" i="1"/>
  <c r="Y1748" i="1" s="1"/>
  <c r="X1747" i="1"/>
  <c r="Y1747" i="1" s="1"/>
  <c r="X1746" i="1"/>
  <c r="Y1746" i="1" s="1"/>
  <c r="X1745" i="1"/>
  <c r="Y1745" i="1" s="1"/>
  <c r="X1744" i="1"/>
  <c r="Y1744" i="1" s="1"/>
  <c r="X1743" i="1"/>
  <c r="Y1743" i="1" s="1"/>
  <c r="X1742" i="1"/>
  <c r="Y1742" i="1" s="1"/>
  <c r="X1741" i="1"/>
  <c r="Y1741" i="1" s="1"/>
  <c r="X1740" i="1"/>
  <c r="Y1740" i="1" s="1"/>
  <c r="X1739" i="1"/>
  <c r="Y1739" i="1" s="1"/>
  <c r="X1738" i="1"/>
  <c r="Y1738" i="1" s="1"/>
  <c r="X1737" i="1"/>
  <c r="Y1737" i="1" s="1"/>
  <c r="X1736" i="1"/>
  <c r="Y1736" i="1" s="1"/>
  <c r="X1735" i="1"/>
  <c r="Y1735" i="1" s="1"/>
  <c r="X1734" i="1"/>
  <c r="Y1734" i="1" s="1"/>
  <c r="X1733" i="1"/>
  <c r="Y1733" i="1" s="1"/>
  <c r="X1732" i="1"/>
  <c r="Y1732" i="1" s="1"/>
  <c r="X1731" i="1"/>
  <c r="Y1731" i="1" s="1"/>
  <c r="X1730" i="1"/>
  <c r="Y1730" i="1" s="1"/>
  <c r="X1729" i="1"/>
  <c r="Y1729" i="1" s="1"/>
  <c r="X1728" i="1"/>
  <c r="Y1728" i="1" s="1"/>
  <c r="X1727" i="1"/>
  <c r="Y1727" i="1" s="1"/>
  <c r="X1726" i="1"/>
  <c r="Y1726" i="1" s="1"/>
  <c r="X1725" i="1"/>
  <c r="Y1725" i="1" s="1"/>
  <c r="X1724" i="1"/>
  <c r="Y1724" i="1" s="1"/>
  <c r="X1723" i="1"/>
  <c r="Y1723" i="1" s="1"/>
  <c r="X1722" i="1"/>
  <c r="Y1722" i="1" s="1"/>
  <c r="X1721" i="1"/>
  <c r="Y1721" i="1" s="1"/>
  <c r="X1720" i="1"/>
  <c r="Y1720" i="1" s="1"/>
  <c r="X1719" i="1"/>
  <c r="Y1719" i="1" s="1"/>
  <c r="X1718" i="1"/>
  <c r="Y1718" i="1" s="1"/>
  <c r="X1717" i="1"/>
  <c r="Y1717" i="1" s="1"/>
  <c r="X1716" i="1"/>
  <c r="Y1716" i="1" s="1"/>
  <c r="X1715" i="1"/>
  <c r="Y1715" i="1" s="1"/>
  <c r="X1714" i="1"/>
  <c r="Y1714" i="1" s="1"/>
  <c r="X1713" i="1"/>
  <c r="Y1713" i="1" s="1"/>
  <c r="X1712" i="1"/>
  <c r="Y1712" i="1" s="1"/>
  <c r="X1711" i="1"/>
  <c r="Y1711" i="1" s="1"/>
  <c r="X1710" i="1"/>
  <c r="Y1710" i="1" s="1"/>
  <c r="X1709" i="1"/>
  <c r="Y1709" i="1" s="1"/>
  <c r="X1708" i="1"/>
  <c r="Y1708" i="1" s="1"/>
  <c r="X1707" i="1"/>
  <c r="Y1707" i="1" s="1"/>
  <c r="X1706" i="1"/>
  <c r="Y1706" i="1" s="1"/>
  <c r="X1705" i="1"/>
  <c r="Y1705" i="1" s="1"/>
  <c r="X1704" i="1"/>
  <c r="Y1704" i="1" s="1"/>
  <c r="X1703" i="1"/>
  <c r="Y1703" i="1" s="1"/>
  <c r="X1702" i="1"/>
  <c r="Y1702" i="1" s="1"/>
  <c r="X1701" i="1"/>
  <c r="Y1701" i="1" s="1"/>
  <c r="X1700" i="1"/>
  <c r="Y1700" i="1" s="1"/>
  <c r="X1699" i="1"/>
  <c r="Y1699" i="1" s="1"/>
  <c r="X1698" i="1"/>
  <c r="Y1698" i="1" s="1"/>
  <c r="X1697" i="1"/>
  <c r="Y1697" i="1" s="1"/>
  <c r="X1696" i="1"/>
  <c r="Y1696" i="1" s="1"/>
  <c r="X1695" i="1"/>
  <c r="Y1695" i="1" s="1"/>
  <c r="X1694" i="1"/>
  <c r="Y1694" i="1" s="1"/>
  <c r="X1693" i="1"/>
  <c r="Y1693" i="1" s="1"/>
  <c r="X1692" i="1"/>
  <c r="Y1692" i="1" s="1"/>
  <c r="X1691" i="1"/>
  <c r="Y1691" i="1" s="1"/>
  <c r="X1690" i="1"/>
  <c r="Y1690" i="1" s="1"/>
  <c r="X1689" i="1"/>
  <c r="Y1689" i="1" s="1"/>
  <c r="X1688" i="1"/>
  <c r="Y1688" i="1" s="1"/>
  <c r="X1687" i="1"/>
  <c r="Y1687" i="1" s="1"/>
  <c r="X1686" i="1"/>
  <c r="Y1686" i="1" s="1"/>
  <c r="X1685" i="1"/>
  <c r="Y1685" i="1" s="1"/>
  <c r="X1684" i="1"/>
  <c r="Y1684" i="1" s="1"/>
  <c r="X1683" i="1"/>
  <c r="Y1683" i="1" s="1"/>
  <c r="X1682" i="1"/>
  <c r="Y1682" i="1" s="1"/>
  <c r="X1681" i="1"/>
  <c r="Y1681" i="1" s="1"/>
  <c r="X1680" i="1"/>
  <c r="Y1680" i="1" s="1"/>
  <c r="X1679" i="1"/>
  <c r="Y1679" i="1" s="1"/>
  <c r="X1678" i="1"/>
  <c r="Y1678" i="1" s="1"/>
  <c r="X1677" i="1"/>
  <c r="Y1677" i="1" s="1"/>
  <c r="X1676" i="1"/>
  <c r="Y1676" i="1" s="1"/>
  <c r="X1675" i="1"/>
  <c r="Y1675" i="1" s="1"/>
  <c r="X1674" i="1"/>
  <c r="Y1674" i="1" s="1"/>
  <c r="X1673" i="1"/>
  <c r="Y1673" i="1" s="1"/>
  <c r="X1672" i="1"/>
  <c r="Y1672" i="1" s="1"/>
  <c r="X1671" i="1"/>
  <c r="Y1671" i="1" s="1"/>
  <c r="X1670" i="1"/>
  <c r="Y1670" i="1" s="1"/>
  <c r="X1669" i="1"/>
  <c r="Y1669" i="1" s="1"/>
  <c r="X1668" i="1"/>
  <c r="Y1668" i="1" s="1"/>
  <c r="X1667" i="1"/>
  <c r="Y1667" i="1" s="1"/>
  <c r="X1666" i="1"/>
  <c r="Y1666" i="1" s="1"/>
  <c r="X1665" i="1"/>
  <c r="Y1665" i="1" s="1"/>
  <c r="X1664" i="1"/>
  <c r="Y1664" i="1" s="1"/>
  <c r="X1663" i="1"/>
  <c r="Y1663" i="1" s="1"/>
  <c r="X1662" i="1"/>
  <c r="Y1662" i="1" s="1"/>
  <c r="X1661" i="1"/>
  <c r="Y1661" i="1" s="1"/>
  <c r="X1660" i="1"/>
  <c r="Y1660" i="1" s="1"/>
  <c r="X1659" i="1"/>
  <c r="Y1659" i="1" s="1"/>
  <c r="X1658" i="1"/>
  <c r="Y1658" i="1" s="1"/>
  <c r="X1657" i="1"/>
  <c r="Y1657" i="1" s="1"/>
  <c r="X1656" i="1"/>
  <c r="Y1656" i="1" s="1"/>
  <c r="X1655" i="1"/>
  <c r="Y1655" i="1" s="1"/>
  <c r="X1654" i="1"/>
  <c r="Y1654" i="1" s="1"/>
  <c r="X1653" i="1"/>
  <c r="Y1653" i="1" s="1"/>
  <c r="X1652" i="1"/>
  <c r="Y1652" i="1" s="1"/>
  <c r="X1651" i="1"/>
  <c r="Y1651" i="1" s="1"/>
  <c r="X1650" i="1"/>
  <c r="Y1650" i="1" s="1"/>
  <c r="X1649" i="1"/>
  <c r="Y1649" i="1" s="1"/>
  <c r="X1648" i="1"/>
  <c r="Y1648" i="1" s="1"/>
  <c r="X1647" i="1"/>
  <c r="Y1647" i="1" s="1"/>
  <c r="X1646" i="1"/>
  <c r="Y1646" i="1" s="1"/>
  <c r="X1645" i="1"/>
  <c r="Y1645" i="1" s="1"/>
  <c r="X1644" i="1"/>
  <c r="Y1644" i="1" s="1"/>
  <c r="X1643" i="1"/>
  <c r="Y1643" i="1" s="1"/>
  <c r="X1642" i="1"/>
  <c r="Y1642" i="1" s="1"/>
  <c r="X1641" i="1"/>
  <c r="Y1641" i="1" s="1"/>
  <c r="X1640" i="1"/>
  <c r="Y1640" i="1" s="1"/>
  <c r="X1639" i="1"/>
  <c r="Y1639" i="1" s="1"/>
  <c r="X1638" i="1"/>
  <c r="Y1638" i="1" s="1"/>
  <c r="X1637" i="1"/>
  <c r="Y1637" i="1" s="1"/>
  <c r="X1636" i="1"/>
  <c r="Y1636" i="1" s="1"/>
  <c r="X1635" i="1"/>
  <c r="Y1635" i="1" s="1"/>
  <c r="X1634" i="1"/>
  <c r="Y1634" i="1" s="1"/>
  <c r="X1633" i="1"/>
  <c r="Y1633" i="1" s="1"/>
  <c r="X1632" i="1"/>
  <c r="Y1632" i="1" s="1"/>
  <c r="X1631" i="1"/>
  <c r="Y1631" i="1" s="1"/>
  <c r="X1630" i="1"/>
  <c r="Y1630" i="1" s="1"/>
  <c r="X1629" i="1"/>
  <c r="Y1629" i="1" s="1"/>
  <c r="X1628" i="1"/>
  <c r="Y1628" i="1" s="1"/>
  <c r="X1627" i="1"/>
  <c r="Y1627" i="1" s="1"/>
  <c r="X1626" i="1"/>
  <c r="Y1626" i="1" s="1"/>
  <c r="X1625" i="1"/>
  <c r="Y1625" i="1" s="1"/>
  <c r="X1624" i="1"/>
  <c r="Y1624" i="1" s="1"/>
  <c r="X1623" i="1"/>
  <c r="Y1623" i="1" s="1"/>
  <c r="X1622" i="1"/>
  <c r="Y1622" i="1" s="1"/>
  <c r="X1621" i="1"/>
  <c r="Y1621" i="1" s="1"/>
  <c r="X1620" i="1"/>
  <c r="Y1620" i="1" s="1"/>
  <c r="X1619" i="1"/>
  <c r="Y1619" i="1" s="1"/>
  <c r="X1618" i="1"/>
  <c r="Y1618" i="1" s="1"/>
  <c r="X1617" i="1"/>
  <c r="Y1617" i="1" s="1"/>
  <c r="X1616" i="1"/>
  <c r="Y1616" i="1" s="1"/>
  <c r="X1615" i="1"/>
  <c r="Y1615" i="1" s="1"/>
  <c r="X1614" i="1"/>
  <c r="Y1614" i="1" s="1"/>
  <c r="X1613" i="1"/>
  <c r="Y1613" i="1" s="1"/>
  <c r="X1612" i="1"/>
  <c r="Y1612" i="1" s="1"/>
  <c r="X1611" i="1"/>
  <c r="Y1611" i="1" s="1"/>
  <c r="X1610" i="1"/>
  <c r="Y1610" i="1" s="1"/>
  <c r="X1609" i="1"/>
  <c r="Y1609" i="1" s="1"/>
  <c r="X1608" i="1"/>
  <c r="Y1608" i="1" s="1"/>
  <c r="X1607" i="1"/>
  <c r="Y1607" i="1" s="1"/>
  <c r="X1606" i="1"/>
  <c r="Y1606" i="1" s="1"/>
  <c r="X1605" i="1"/>
  <c r="Y1605" i="1" s="1"/>
  <c r="X1604" i="1"/>
  <c r="Y1604" i="1" s="1"/>
  <c r="X1603" i="1"/>
  <c r="Y1603" i="1" s="1"/>
  <c r="X1602" i="1"/>
  <c r="Y1602" i="1" s="1"/>
  <c r="X1601" i="1"/>
  <c r="Y1601" i="1" s="1"/>
  <c r="X1600" i="1"/>
  <c r="Y1600" i="1" s="1"/>
  <c r="X1599" i="1"/>
  <c r="Y1599" i="1" s="1"/>
  <c r="X1598" i="1"/>
  <c r="Y1598" i="1" s="1"/>
  <c r="X1597" i="1"/>
  <c r="Y1597" i="1" s="1"/>
  <c r="X1596" i="1"/>
  <c r="Y1596" i="1" s="1"/>
  <c r="X1595" i="1"/>
  <c r="Y1595" i="1" s="1"/>
  <c r="X1594" i="1"/>
  <c r="Y1594" i="1" s="1"/>
  <c r="X1593" i="1"/>
  <c r="Y1593" i="1" s="1"/>
  <c r="X1592" i="1"/>
  <c r="Y1592" i="1" s="1"/>
  <c r="X1591" i="1"/>
  <c r="Y1591" i="1" s="1"/>
  <c r="X1590" i="1"/>
  <c r="Y1590" i="1" s="1"/>
  <c r="X1589" i="1"/>
  <c r="Y1589" i="1" s="1"/>
  <c r="X1588" i="1"/>
  <c r="Y1588" i="1" s="1"/>
  <c r="X1587" i="1"/>
  <c r="Y1587" i="1" s="1"/>
  <c r="X1586" i="1"/>
  <c r="Y1586" i="1" s="1"/>
  <c r="X1585" i="1"/>
  <c r="Y1585" i="1" s="1"/>
  <c r="X1584" i="1"/>
  <c r="Y1584" i="1" s="1"/>
  <c r="X1583" i="1"/>
  <c r="Y1583" i="1" s="1"/>
  <c r="X1582" i="1"/>
  <c r="Y1582" i="1" s="1"/>
  <c r="X1581" i="1"/>
  <c r="Y1581" i="1" s="1"/>
  <c r="X1580" i="1"/>
  <c r="Y1580" i="1" s="1"/>
  <c r="X1579" i="1"/>
  <c r="Y1579" i="1" s="1"/>
  <c r="X1578" i="1"/>
  <c r="Y1578" i="1" s="1"/>
  <c r="X1577" i="1"/>
  <c r="Y1577" i="1" s="1"/>
  <c r="X1576" i="1"/>
  <c r="Y1576" i="1" s="1"/>
  <c r="X1575" i="1"/>
  <c r="Y1575" i="1" s="1"/>
  <c r="X1574" i="1"/>
  <c r="Y1574" i="1" s="1"/>
  <c r="X1573" i="1"/>
  <c r="Y1573" i="1" s="1"/>
  <c r="X1572" i="1"/>
  <c r="Y1572" i="1" s="1"/>
  <c r="X1571" i="1"/>
  <c r="Y1571" i="1" s="1"/>
  <c r="X1570" i="1"/>
  <c r="Y1570" i="1" s="1"/>
  <c r="X1569" i="1"/>
  <c r="Y1569" i="1" s="1"/>
  <c r="X1568" i="1"/>
  <c r="Y1568" i="1" s="1"/>
  <c r="X1567" i="1"/>
  <c r="Y1567" i="1" s="1"/>
  <c r="X1566" i="1"/>
  <c r="Y1566" i="1" s="1"/>
  <c r="X1565" i="1"/>
  <c r="Y1565" i="1" s="1"/>
  <c r="X1564" i="1"/>
  <c r="Y1564" i="1" s="1"/>
  <c r="X1563" i="1"/>
  <c r="Y1563" i="1" s="1"/>
  <c r="X1562" i="1"/>
  <c r="Y1562" i="1" s="1"/>
  <c r="X1561" i="1"/>
  <c r="Y1561" i="1" s="1"/>
  <c r="X1560" i="1"/>
  <c r="Y1560" i="1" s="1"/>
  <c r="X1559" i="1"/>
  <c r="Y1559" i="1" s="1"/>
  <c r="X1558" i="1"/>
  <c r="Y1558" i="1" s="1"/>
  <c r="X1557" i="1"/>
  <c r="Y1557" i="1" s="1"/>
  <c r="X1556" i="1"/>
  <c r="Y1556" i="1" s="1"/>
  <c r="X1555" i="1"/>
  <c r="Y1555" i="1" s="1"/>
  <c r="X1554" i="1"/>
  <c r="Y1554" i="1" s="1"/>
  <c r="X1553" i="1"/>
  <c r="Y1553" i="1" s="1"/>
  <c r="X1552" i="1"/>
  <c r="Y1552" i="1" s="1"/>
  <c r="X1551" i="1"/>
  <c r="Y1551" i="1" s="1"/>
  <c r="X1550" i="1"/>
  <c r="Y1550" i="1" s="1"/>
  <c r="X1549" i="1"/>
  <c r="Y1549" i="1" s="1"/>
  <c r="X1548" i="1"/>
  <c r="Y1548" i="1" s="1"/>
  <c r="X1547" i="1"/>
  <c r="Y1547" i="1" s="1"/>
  <c r="X1546" i="1"/>
  <c r="Y1546" i="1" s="1"/>
  <c r="X1545" i="1"/>
  <c r="Y1545" i="1" s="1"/>
  <c r="X1544" i="1"/>
  <c r="Y1544" i="1" s="1"/>
  <c r="X1543" i="1"/>
  <c r="Y1543" i="1" s="1"/>
  <c r="X1542" i="1"/>
  <c r="Y1542" i="1" s="1"/>
  <c r="X1541" i="1"/>
  <c r="Y1541" i="1" s="1"/>
  <c r="X1540" i="1"/>
  <c r="Y1540" i="1" s="1"/>
  <c r="X1539" i="1"/>
  <c r="Y1539" i="1" s="1"/>
  <c r="X1538" i="1"/>
  <c r="Y1538" i="1" s="1"/>
  <c r="X1537" i="1"/>
  <c r="Y1537" i="1" s="1"/>
  <c r="X1536" i="1"/>
  <c r="Y1536" i="1" s="1"/>
  <c r="X1535" i="1"/>
  <c r="Y1535" i="1" s="1"/>
  <c r="X1534" i="1"/>
  <c r="Y1534" i="1" s="1"/>
  <c r="X1533" i="1"/>
  <c r="Y1533" i="1" s="1"/>
  <c r="X1532" i="1"/>
  <c r="Y1532" i="1" s="1"/>
  <c r="X1531" i="1"/>
  <c r="Y1531" i="1" s="1"/>
  <c r="X1530" i="1"/>
  <c r="Y1530" i="1" s="1"/>
  <c r="X1529" i="1"/>
  <c r="Y1529" i="1" s="1"/>
  <c r="X1528" i="1"/>
  <c r="Y1528" i="1" s="1"/>
  <c r="X1527" i="1"/>
  <c r="Y1527" i="1" s="1"/>
  <c r="X1526" i="1"/>
  <c r="Y1526" i="1" s="1"/>
  <c r="X1525" i="1"/>
  <c r="Y1525" i="1" s="1"/>
  <c r="X1524" i="1"/>
  <c r="Y1524" i="1" s="1"/>
  <c r="X1523" i="1"/>
  <c r="Y1523" i="1" s="1"/>
  <c r="X1522" i="1"/>
  <c r="Y1522" i="1" s="1"/>
  <c r="X1521" i="1"/>
  <c r="Y1521" i="1" s="1"/>
  <c r="X1520" i="1"/>
  <c r="Y1520" i="1" s="1"/>
  <c r="X1519" i="1"/>
  <c r="Y1519" i="1" s="1"/>
  <c r="X1518" i="1"/>
  <c r="Y1518" i="1" s="1"/>
  <c r="X1517" i="1"/>
  <c r="Y1517" i="1" s="1"/>
  <c r="X1516" i="1"/>
  <c r="Y1516" i="1" s="1"/>
  <c r="X1515" i="1"/>
  <c r="Y1515" i="1" s="1"/>
  <c r="X1514" i="1"/>
  <c r="Y1514" i="1" s="1"/>
  <c r="X1513" i="1"/>
  <c r="Y1513" i="1" s="1"/>
  <c r="X1512" i="1"/>
  <c r="Y1512" i="1" s="1"/>
  <c r="X1511" i="1"/>
  <c r="Y1511" i="1" s="1"/>
  <c r="X1510" i="1"/>
  <c r="Y1510" i="1" s="1"/>
  <c r="X1509" i="1"/>
  <c r="Y1509" i="1" s="1"/>
  <c r="X1508" i="1"/>
  <c r="Y1508" i="1" s="1"/>
  <c r="X1507" i="1"/>
  <c r="Y1507" i="1" s="1"/>
  <c r="X1506" i="1"/>
  <c r="Y1506" i="1" s="1"/>
  <c r="X1505" i="1"/>
  <c r="Y1505" i="1" s="1"/>
  <c r="X1504" i="1"/>
  <c r="Y1504" i="1" s="1"/>
  <c r="X1503" i="1"/>
  <c r="Y1503" i="1" s="1"/>
  <c r="X1502" i="1"/>
  <c r="Y1502" i="1" s="1"/>
  <c r="X1501" i="1"/>
  <c r="Y1501" i="1" s="1"/>
  <c r="X1500" i="1"/>
  <c r="Y1500" i="1" s="1"/>
  <c r="X1499" i="1"/>
  <c r="Y1499" i="1" s="1"/>
  <c r="X1498" i="1"/>
  <c r="Y1498" i="1" s="1"/>
  <c r="X1497" i="1"/>
  <c r="Y1497" i="1" s="1"/>
  <c r="X1496" i="1"/>
  <c r="Y1496" i="1" s="1"/>
  <c r="X1495" i="1"/>
  <c r="Y1495" i="1" s="1"/>
  <c r="X1494" i="1"/>
  <c r="Y1494" i="1" s="1"/>
  <c r="X1493" i="1"/>
  <c r="Y1493" i="1" s="1"/>
  <c r="X1492" i="1"/>
  <c r="Y1492" i="1" s="1"/>
  <c r="X1491" i="1"/>
  <c r="Y1491" i="1" s="1"/>
  <c r="X1490" i="1"/>
  <c r="Y1490" i="1" s="1"/>
  <c r="X1489" i="1"/>
  <c r="Y1489" i="1" s="1"/>
  <c r="X1488" i="1"/>
  <c r="Y1488" i="1" s="1"/>
  <c r="X1487" i="1"/>
  <c r="Y1487" i="1" s="1"/>
  <c r="X1486" i="1"/>
  <c r="Y1486" i="1" s="1"/>
  <c r="X1485" i="1"/>
  <c r="Y1485" i="1" s="1"/>
  <c r="X1484" i="1"/>
  <c r="Y1484" i="1" s="1"/>
  <c r="X1483" i="1"/>
  <c r="Y1483" i="1" s="1"/>
  <c r="X1482" i="1"/>
  <c r="Y1482" i="1" s="1"/>
  <c r="X1481" i="1"/>
  <c r="Y1481" i="1" s="1"/>
  <c r="X1480" i="1"/>
  <c r="Y1480" i="1" s="1"/>
  <c r="X1479" i="1"/>
  <c r="Y1479" i="1" s="1"/>
  <c r="X1478" i="1"/>
  <c r="Y1478" i="1" s="1"/>
  <c r="X1477" i="1"/>
  <c r="Y1477" i="1" s="1"/>
  <c r="X1476" i="1"/>
  <c r="Y1476" i="1" s="1"/>
  <c r="X1475" i="1"/>
  <c r="Y1475" i="1" s="1"/>
  <c r="X1474" i="1"/>
  <c r="Y1474" i="1" s="1"/>
  <c r="X1473" i="1"/>
  <c r="Y1473" i="1" s="1"/>
  <c r="X1472" i="1"/>
  <c r="Y1472" i="1" s="1"/>
  <c r="X1471" i="1"/>
  <c r="Y1471" i="1" s="1"/>
  <c r="X1470" i="1"/>
  <c r="Y1470" i="1" s="1"/>
  <c r="X1469" i="1"/>
  <c r="Y1469" i="1" s="1"/>
  <c r="X1468" i="1"/>
  <c r="Y1468" i="1" s="1"/>
  <c r="X1467" i="1"/>
  <c r="Y1467" i="1" s="1"/>
  <c r="X1466" i="1"/>
  <c r="Y1466" i="1" s="1"/>
  <c r="X1465" i="1"/>
  <c r="Y1465" i="1" s="1"/>
  <c r="X1464" i="1"/>
  <c r="Y1464" i="1" s="1"/>
  <c r="X1463" i="1"/>
  <c r="Y1463" i="1" s="1"/>
  <c r="X1462" i="1"/>
  <c r="Y1462" i="1" s="1"/>
  <c r="X1461" i="1"/>
  <c r="Y1461" i="1" s="1"/>
  <c r="X1460" i="1"/>
  <c r="Y1460" i="1" s="1"/>
  <c r="X1459" i="1"/>
  <c r="Y1459" i="1" s="1"/>
  <c r="X1458" i="1"/>
  <c r="Y1458" i="1" s="1"/>
  <c r="X1457" i="1"/>
  <c r="Y1457" i="1" s="1"/>
  <c r="X1456" i="1"/>
  <c r="Y1456" i="1" s="1"/>
  <c r="X1455" i="1"/>
  <c r="Y1455" i="1" s="1"/>
  <c r="X1454" i="1"/>
  <c r="Y1454" i="1" s="1"/>
  <c r="X1453" i="1"/>
  <c r="Y1453" i="1" s="1"/>
  <c r="X1452" i="1"/>
  <c r="Y1452" i="1" s="1"/>
  <c r="X1451" i="1"/>
  <c r="Y1451" i="1" s="1"/>
  <c r="X1450" i="1"/>
  <c r="Y1450" i="1" s="1"/>
  <c r="X1449" i="1"/>
  <c r="Y1449" i="1" s="1"/>
  <c r="X1448" i="1"/>
  <c r="Y1448" i="1" s="1"/>
  <c r="X1447" i="1"/>
  <c r="Y1447" i="1" s="1"/>
  <c r="X1446" i="1"/>
  <c r="Y1446" i="1" s="1"/>
  <c r="X1445" i="1"/>
  <c r="Y1445" i="1" s="1"/>
  <c r="X1444" i="1"/>
  <c r="Y1444" i="1" s="1"/>
  <c r="X1443" i="1"/>
  <c r="Y1443" i="1" s="1"/>
  <c r="X1442" i="1"/>
  <c r="Y1442" i="1" s="1"/>
  <c r="X1441" i="1"/>
  <c r="Y1441" i="1" s="1"/>
  <c r="X1440" i="1"/>
  <c r="Y1440" i="1" s="1"/>
  <c r="X1439" i="1"/>
  <c r="Y1439" i="1" s="1"/>
  <c r="X1438" i="1"/>
  <c r="Y1438" i="1" s="1"/>
  <c r="X1437" i="1"/>
  <c r="Y1437" i="1" s="1"/>
  <c r="X1436" i="1"/>
  <c r="Y1436" i="1" s="1"/>
  <c r="X1435" i="1"/>
  <c r="Y1435" i="1" s="1"/>
  <c r="X1434" i="1"/>
  <c r="Y1434" i="1" s="1"/>
  <c r="X1433" i="1"/>
  <c r="Y1433" i="1" s="1"/>
  <c r="X1432" i="1"/>
  <c r="Y1432" i="1" s="1"/>
  <c r="X1431" i="1"/>
  <c r="Y1431" i="1" s="1"/>
  <c r="X1430" i="1"/>
  <c r="Y1430" i="1" s="1"/>
  <c r="X1429" i="1"/>
  <c r="Y1429" i="1" s="1"/>
  <c r="X1428" i="1"/>
  <c r="Y1428" i="1" s="1"/>
  <c r="X1427" i="1"/>
  <c r="Y1427" i="1" s="1"/>
  <c r="X1426" i="1"/>
  <c r="Y1426" i="1" s="1"/>
  <c r="X1425" i="1"/>
  <c r="Y1425" i="1" s="1"/>
  <c r="X1424" i="1"/>
  <c r="Y1424" i="1" s="1"/>
  <c r="X1423" i="1"/>
  <c r="Y1423" i="1" s="1"/>
  <c r="X1422" i="1"/>
  <c r="Y1422" i="1" s="1"/>
  <c r="X1421" i="1"/>
  <c r="Y1421" i="1" s="1"/>
  <c r="X1420" i="1"/>
  <c r="Y1420" i="1" s="1"/>
  <c r="X1419" i="1"/>
  <c r="Y1419" i="1" s="1"/>
  <c r="X1418" i="1"/>
  <c r="Y1418" i="1" s="1"/>
  <c r="X1417" i="1"/>
  <c r="Y1417" i="1" s="1"/>
  <c r="X1416" i="1"/>
  <c r="Y1416" i="1" s="1"/>
  <c r="X1415" i="1"/>
  <c r="Y1415" i="1" s="1"/>
  <c r="X1414" i="1"/>
  <c r="Y1414" i="1" s="1"/>
  <c r="X1413" i="1"/>
  <c r="Y1413" i="1" s="1"/>
  <c r="X1412" i="1"/>
  <c r="Y1412" i="1" s="1"/>
  <c r="X1411" i="1"/>
  <c r="Y1411" i="1" s="1"/>
  <c r="X1410" i="1"/>
  <c r="Y1410" i="1" s="1"/>
  <c r="X1409" i="1"/>
  <c r="Y1409" i="1" s="1"/>
  <c r="X1408" i="1"/>
  <c r="Y1408" i="1" s="1"/>
  <c r="X1407" i="1"/>
  <c r="Y1407" i="1" s="1"/>
  <c r="X1406" i="1"/>
  <c r="Y1406" i="1" s="1"/>
  <c r="X1405" i="1"/>
  <c r="Y1405" i="1" s="1"/>
  <c r="X1404" i="1"/>
  <c r="Y1404" i="1" s="1"/>
  <c r="X1403" i="1"/>
  <c r="Y1403" i="1" s="1"/>
  <c r="X1402" i="1"/>
  <c r="Y1402" i="1" s="1"/>
  <c r="X1401" i="1"/>
  <c r="Y1401" i="1" s="1"/>
  <c r="X1400" i="1"/>
  <c r="Y1400" i="1" s="1"/>
  <c r="X1399" i="1"/>
  <c r="Y1399" i="1" s="1"/>
  <c r="X1398" i="1"/>
  <c r="Y1398" i="1" s="1"/>
  <c r="X1397" i="1"/>
  <c r="Y1397" i="1" s="1"/>
  <c r="X1396" i="1"/>
  <c r="Y1396" i="1" s="1"/>
  <c r="X1395" i="1"/>
  <c r="Y1395" i="1" s="1"/>
  <c r="X1394" i="1"/>
  <c r="Y1394" i="1" s="1"/>
  <c r="X1393" i="1"/>
  <c r="Y1393" i="1" s="1"/>
  <c r="X1392" i="1"/>
  <c r="Y1392" i="1" s="1"/>
  <c r="X1391" i="1"/>
  <c r="Y1391" i="1" s="1"/>
  <c r="X1390" i="1"/>
  <c r="Y1390" i="1" s="1"/>
  <c r="X1389" i="1"/>
  <c r="Y1389" i="1" s="1"/>
  <c r="X1388" i="1"/>
  <c r="Y1388" i="1" s="1"/>
  <c r="X1387" i="1"/>
  <c r="Y1387" i="1" s="1"/>
  <c r="X1386" i="1"/>
  <c r="Y1386" i="1" s="1"/>
  <c r="X1385" i="1"/>
  <c r="Y1385" i="1" s="1"/>
  <c r="X1384" i="1"/>
  <c r="Y1384" i="1" s="1"/>
  <c r="X1383" i="1"/>
  <c r="Y1383" i="1" s="1"/>
  <c r="X1382" i="1"/>
  <c r="Y1382" i="1" s="1"/>
  <c r="X1381" i="1"/>
  <c r="Y1381" i="1" s="1"/>
  <c r="X1380" i="1"/>
  <c r="Y1380" i="1" s="1"/>
  <c r="X1379" i="1"/>
  <c r="Y1379" i="1" s="1"/>
  <c r="X1378" i="1"/>
  <c r="Y1378" i="1" s="1"/>
  <c r="X1377" i="1"/>
  <c r="Y1377" i="1" s="1"/>
  <c r="X1376" i="1"/>
  <c r="Y1376" i="1" s="1"/>
  <c r="X1375" i="1"/>
  <c r="Y1375" i="1" s="1"/>
  <c r="X1374" i="1"/>
  <c r="Y1374" i="1" s="1"/>
  <c r="X1373" i="1"/>
  <c r="Y1373" i="1" s="1"/>
  <c r="X1372" i="1"/>
  <c r="Y1372" i="1" s="1"/>
  <c r="X1371" i="1"/>
  <c r="Y1371" i="1" s="1"/>
  <c r="X1370" i="1"/>
  <c r="Y1370" i="1" s="1"/>
  <c r="X1369" i="1"/>
  <c r="Y1369" i="1" s="1"/>
  <c r="X1368" i="1"/>
  <c r="Y1368" i="1" s="1"/>
  <c r="X1367" i="1"/>
  <c r="Y1367" i="1" s="1"/>
  <c r="X1366" i="1"/>
  <c r="Y1366" i="1" s="1"/>
  <c r="X1365" i="1"/>
  <c r="Y1365" i="1" s="1"/>
  <c r="X1364" i="1"/>
  <c r="Y1364" i="1" s="1"/>
  <c r="X1363" i="1"/>
  <c r="Y1363" i="1" s="1"/>
  <c r="X1362" i="1"/>
  <c r="Y1362" i="1" s="1"/>
  <c r="X1361" i="1"/>
  <c r="Y1361" i="1" s="1"/>
  <c r="X1360" i="1"/>
  <c r="Y1360" i="1" s="1"/>
  <c r="X1359" i="1"/>
  <c r="Y1359" i="1" s="1"/>
  <c r="X1358" i="1"/>
  <c r="Y1358" i="1" s="1"/>
  <c r="X1357" i="1"/>
  <c r="Y1357" i="1" s="1"/>
  <c r="X1356" i="1"/>
  <c r="Y1356" i="1" s="1"/>
  <c r="X1355" i="1"/>
  <c r="Y1355" i="1" s="1"/>
  <c r="X1354" i="1"/>
  <c r="Y1354" i="1" s="1"/>
  <c r="X1353" i="1"/>
  <c r="Y1353" i="1" s="1"/>
  <c r="X1352" i="1"/>
  <c r="Y1352" i="1" s="1"/>
  <c r="X1351" i="1"/>
  <c r="Y1351" i="1" s="1"/>
  <c r="X1350" i="1"/>
  <c r="Y1350" i="1" s="1"/>
  <c r="X1349" i="1"/>
  <c r="Y1349" i="1" s="1"/>
  <c r="X1348" i="1"/>
  <c r="Y1348" i="1" s="1"/>
  <c r="X1347" i="1"/>
  <c r="Y1347" i="1" s="1"/>
  <c r="X1346" i="1"/>
  <c r="Y1346" i="1" s="1"/>
  <c r="X1345" i="1"/>
  <c r="Y1345" i="1" s="1"/>
  <c r="X1344" i="1"/>
  <c r="Y1344" i="1" s="1"/>
  <c r="X1343" i="1"/>
  <c r="Y1343" i="1" s="1"/>
  <c r="X1342" i="1"/>
  <c r="Y1342" i="1" s="1"/>
  <c r="X1341" i="1"/>
  <c r="Y1341" i="1" s="1"/>
  <c r="X1340" i="1"/>
  <c r="Y1340" i="1" s="1"/>
  <c r="X1339" i="1"/>
  <c r="Y1339" i="1" s="1"/>
  <c r="X1338" i="1"/>
  <c r="Y1338" i="1" s="1"/>
  <c r="X1337" i="1"/>
  <c r="Y1337" i="1" s="1"/>
  <c r="X1336" i="1"/>
  <c r="Y1336" i="1" s="1"/>
  <c r="X1335" i="1"/>
  <c r="Y1335" i="1" s="1"/>
  <c r="X1334" i="1"/>
  <c r="Y1334" i="1" s="1"/>
  <c r="X1333" i="1"/>
  <c r="Y1333" i="1" s="1"/>
  <c r="X1332" i="1"/>
  <c r="Y1332" i="1" s="1"/>
  <c r="X1331" i="1"/>
  <c r="Y1331" i="1" s="1"/>
  <c r="X1330" i="1"/>
  <c r="Y1330" i="1" s="1"/>
  <c r="X1329" i="1"/>
  <c r="Y1329" i="1" s="1"/>
  <c r="X1328" i="1"/>
  <c r="Y1328" i="1" s="1"/>
  <c r="X1327" i="1"/>
  <c r="Y1327" i="1" s="1"/>
  <c r="X1326" i="1"/>
  <c r="Y1326" i="1" s="1"/>
  <c r="X1325" i="1"/>
  <c r="Y1325" i="1" s="1"/>
  <c r="X1324" i="1"/>
  <c r="Y1324" i="1" s="1"/>
  <c r="X1323" i="1"/>
  <c r="Y1323" i="1" s="1"/>
  <c r="X1322" i="1"/>
  <c r="Y1322" i="1" s="1"/>
  <c r="X1321" i="1"/>
  <c r="Y1321" i="1" s="1"/>
  <c r="X1320" i="1"/>
  <c r="Y1320" i="1" s="1"/>
  <c r="X1319" i="1"/>
  <c r="Y1319" i="1" s="1"/>
  <c r="X1318" i="1"/>
  <c r="Y1318" i="1" s="1"/>
  <c r="X1317" i="1"/>
  <c r="Y1317" i="1" s="1"/>
  <c r="X1316" i="1"/>
  <c r="Y1316" i="1" s="1"/>
  <c r="X1315" i="1"/>
  <c r="Y1315" i="1" s="1"/>
  <c r="X1314" i="1"/>
  <c r="Y1314" i="1" s="1"/>
  <c r="X1313" i="1"/>
  <c r="Y1313" i="1" s="1"/>
  <c r="X1312" i="1"/>
  <c r="Y1312" i="1" s="1"/>
  <c r="X1311" i="1"/>
  <c r="Y1311" i="1" s="1"/>
  <c r="X1310" i="1"/>
  <c r="Y1310" i="1" s="1"/>
  <c r="X1309" i="1"/>
  <c r="Y1309" i="1" s="1"/>
  <c r="X1308" i="1"/>
  <c r="Y1308" i="1" s="1"/>
  <c r="X1307" i="1"/>
  <c r="Y1307" i="1" s="1"/>
  <c r="X1306" i="1"/>
  <c r="Y1306" i="1" s="1"/>
  <c r="X1305" i="1"/>
  <c r="Y1305" i="1" s="1"/>
  <c r="X1304" i="1"/>
  <c r="Y1304" i="1" s="1"/>
  <c r="X1303" i="1"/>
  <c r="Y1303" i="1" s="1"/>
  <c r="X1302" i="1"/>
  <c r="Y1302" i="1" s="1"/>
  <c r="X1301" i="1"/>
  <c r="Y1301" i="1" s="1"/>
  <c r="X1300" i="1"/>
  <c r="Y1300" i="1" s="1"/>
  <c r="X1299" i="1"/>
  <c r="Y1299" i="1" s="1"/>
  <c r="X1298" i="1"/>
  <c r="Y1298" i="1" s="1"/>
  <c r="X1297" i="1"/>
  <c r="Y1297" i="1" s="1"/>
  <c r="X1296" i="1"/>
  <c r="Y1296" i="1" s="1"/>
  <c r="X1295" i="1"/>
  <c r="Y1295" i="1" s="1"/>
  <c r="X1294" i="1"/>
  <c r="Y1294" i="1" s="1"/>
  <c r="X1293" i="1"/>
  <c r="Y1293" i="1" s="1"/>
  <c r="X1292" i="1"/>
  <c r="Y1292" i="1" s="1"/>
  <c r="X1291" i="1"/>
  <c r="Y1291" i="1" s="1"/>
  <c r="X1290" i="1"/>
  <c r="Y1290" i="1" s="1"/>
  <c r="X1289" i="1"/>
  <c r="Y1289" i="1" s="1"/>
  <c r="X1288" i="1"/>
  <c r="Y1288" i="1" s="1"/>
  <c r="X1287" i="1"/>
  <c r="Y1287" i="1" s="1"/>
  <c r="X1286" i="1"/>
  <c r="Y1286" i="1" s="1"/>
  <c r="X1285" i="1"/>
  <c r="Y1285" i="1" s="1"/>
  <c r="X1284" i="1"/>
  <c r="Y1284" i="1" s="1"/>
  <c r="X1283" i="1"/>
  <c r="Y1283" i="1" s="1"/>
  <c r="X1282" i="1"/>
  <c r="Y1282" i="1" s="1"/>
  <c r="X1281" i="1"/>
  <c r="Y1281" i="1" s="1"/>
  <c r="X1280" i="1"/>
  <c r="Y1280" i="1" s="1"/>
  <c r="X1279" i="1"/>
  <c r="Y1279" i="1" s="1"/>
  <c r="X1278" i="1"/>
  <c r="Y1278" i="1" s="1"/>
  <c r="X1277" i="1"/>
  <c r="Y1277" i="1" s="1"/>
  <c r="X1276" i="1"/>
  <c r="Y1276" i="1" s="1"/>
  <c r="X1275" i="1"/>
  <c r="Y1275" i="1" s="1"/>
  <c r="X1274" i="1"/>
  <c r="Y1274" i="1" s="1"/>
  <c r="X1273" i="1"/>
  <c r="Y1273" i="1" s="1"/>
  <c r="X1272" i="1"/>
  <c r="Y1272" i="1" s="1"/>
  <c r="X1271" i="1"/>
  <c r="Y1271" i="1" s="1"/>
  <c r="X1270" i="1"/>
  <c r="Y1270" i="1" s="1"/>
  <c r="X1269" i="1"/>
  <c r="Y1269" i="1" s="1"/>
  <c r="X1268" i="1"/>
  <c r="Y1268" i="1" s="1"/>
  <c r="X1267" i="1"/>
  <c r="Y1267" i="1" s="1"/>
  <c r="X1266" i="1"/>
  <c r="Y1266" i="1" s="1"/>
  <c r="X1265" i="1"/>
  <c r="Y1265" i="1" s="1"/>
  <c r="X1264" i="1"/>
  <c r="Y1264" i="1" s="1"/>
  <c r="X1263" i="1"/>
  <c r="Y1263" i="1" s="1"/>
  <c r="X1262" i="1"/>
  <c r="Y1262" i="1" s="1"/>
  <c r="X1261" i="1"/>
  <c r="Y1261" i="1" s="1"/>
  <c r="X1260" i="1"/>
  <c r="Y1260" i="1" s="1"/>
  <c r="X1259" i="1"/>
  <c r="Y1259" i="1" s="1"/>
  <c r="X1258" i="1"/>
  <c r="Y1258" i="1" s="1"/>
  <c r="X1257" i="1"/>
  <c r="Y1257" i="1" s="1"/>
  <c r="X1256" i="1"/>
  <c r="Y1256" i="1" s="1"/>
  <c r="X1255" i="1"/>
  <c r="Y1255" i="1" s="1"/>
  <c r="X1254" i="1"/>
  <c r="Y1254" i="1" s="1"/>
  <c r="X1253" i="1"/>
  <c r="Y1253" i="1" s="1"/>
  <c r="X1252" i="1"/>
  <c r="Y1252" i="1" s="1"/>
  <c r="X1251" i="1"/>
  <c r="Y1251" i="1" s="1"/>
  <c r="X1250" i="1"/>
  <c r="Y1250" i="1" s="1"/>
  <c r="X1249" i="1"/>
  <c r="Y1249" i="1" s="1"/>
  <c r="X1248" i="1"/>
  <c r="Y1248" i="1" s="1"/>
  <c r="X1247" i="1"/>
  <c r="Y1247" i="1" s="1"/>
  <c r="X1246" i="1"/>
  <c r="Y1246" i="1" s="1"/>
  <c r="X1245" i="1"/>
  <c r="Y1245" i="1" s="1"/>
  <c r="X1244" i="1"/>
  <c r="Y1244" i="1" s="1"/>
  <c r="X1243" i="1"/>
  <c r="Y1243" i="1" s="1"/>
  <c r="X1242" i="1"/>
  <c r="Y1242" i="1" s="1"/>
  <c r="X1241" i="1"/>
  <c r="Y1241" i="1" s="1"/>
  <c r="X1240" i="1"/>
  <c r="Y1240" i="1" s="1"/>
  <c r="X1239" i="1"/>
  <c r="Y1239" i="1" s="1"/>
  <c r="X1238" i="1"/>
  <c r="Y1238" i="1" s="1"/>
  <c r="X1237" i="1"/>
  <c r="Y1237" i="1" s="1"/>
  <c r="X1236" i="1"/>
  <c r="Y1236" i="1" s="1"/>
  <c r="X1235" i="1"/>
  <c r="Y1235" i="1" s="1"/>
  <c r="X1234" i="1"/>
  <c r="Y1234" i="1" s="1"/>
  <c r="X1233" i="1"/>
  <c r="Y1233" i="1" s="1"/>
  <c r="X1232" i="1"/>
  <c r="Y1232" i="1" s="1"/>
  <c r="X1231" i="1"/>
  <c r="Y1231" i="1" s="1"/>
  <c r="X1230" i="1"/>
  <c r="Y1230" i="1" s="1"/>
  <c r="X1229" i="1"/>
  <c r="Y1229" i="1" s="1"/>
  <c r="X1228" i="1"/>
  <c r="Y1228" i="1" s="1"/>
  <c r="X1227" i="1"/>
  <c r="Y1227" i="1" s="1"/>
  <c r="X1226" i="1"/>
  <c r="Y1226" i="1" s="1"/>
  <c r="X1225" i="1"/>
  <c r="Y1225" i="1" s="1"/>
  <c r="X1224" i="1"/>
  <c r="Y1224" i="1" s="1"/>
  <c r="X1223" i="1"/>
  <c r="Y1223" i="1" s="1"/>
  <c r="X1222" i="1"/>
  <c r="Y1222" i="1" s="1"/>
  <c r="X1221" i="1"/>
  <c r="Y1221" i="1" s="1"/>
  <c r="X1220" i="1"/>
  <c r="Y1220" i="1" s="1"/>
  <c r="X1219" i="1"/>
  <c r="Y1219" i="1" s="1"/>
  <c r="X1218" i="1"/>
  <c r="Y1218" i="1" s="1"/>
  <c r="X1217" i="1"/>
  <c r="Y1217" i="1" s="1"/>
  <c r="X1216" i="1"/>
  <c r="Y1216" i="1" s="1"/>
  <c r="X1215" i="1"/>
  <c r="Y1215" i="1" s="1"/>
  <c r="X1214" i="1"/>
  <c r="Y1214" i="1" s="1"/>
  <c r="X1213" i="1"/>
  <c r="Y1213" i="1" s="1"/>
  <c r="X1212" i="1"/>
  <c r="Y1212" i="1" s="1"/>
  <c r="X1211" i="1"/>
  <c r="Y1211" i="1" s="1"/>
  <c r="X1210" i="1"/>
  <c r="Y1210" i="1" s="1"/>
  <c r="X1209" i="1"/>
  <c r="Y1209" i="1" s="1"/>
  <c r="X1208" i="1"/>
  <c r="Y1208" i="1" s="1"/>
  <c r="X1207" i="1"/>
  <c r="Y1207" i="1" s="1"/>
  <c r="X1206" i="1"/>
  <c r="Y1206" i="1" s="1"/>
  <c r="X1205" i="1"/>
  <c r="Y1205" i="1" s="1"/>
  <c r="X1204" i="1"/>
  <c r="Y1204" i="1" s="1"/>
  <c r="X1203" i="1"/>
  <c r="Y1203" i="1" s="1"/>
  <c r="X1202" i="1"/>
  <c r="Y1202" i="1" s="1"/>
  <c r="X1201" i="1"/>
  <c r="Y1201" i="1" s="1"/>
  <c r="X1200" i="1"/>
  <c r="Y1200" i="1" s="1"/>
  <c r="X1199" i="1"/>
  <c r="Y1199" i="1" s="1"/>
  <c r="X1198" i="1"/>
  <c r="Y1198" i="1" s="1"/>
  <c r="X1197" i="1"/>
  <c r="Y1197" i="1" s="1"/>
  <c r="X1196" i="1"/>
  <c r="Y1196" i="1" s="1"/>
  <c r="X1195" i="1"/>
  <c r="Y1195" i="1" s="1"/>
  <c r="X1194" i="1"/>
  <c r="Y1194" i="1" s="1"/>
  <c r="X1193" i="1"/>
  <c r="Y1193" i="1" s="1"/>
  <c r="X1192" i="1"/>
  <c r="Y1192" i="1" s="1"/>
  <c r="X1191" i="1"/>
  <c r="Y1191" i="1" s="1"/>
  <c r="X1190" i="1"/>
  <c r="Y1190" i="1" s="1"/>
  <c r="X1189" i="1"/>
  <c r="Y1189" i="1" s="1"/>
  <c r="X1188" i="1"/>
  <c r="Y1188" i="1" s="1"/>
  <c r="X1187" i="1"/>
  <c r="Y1187" i="1" s="1"/>
  <c r="X1186" i="1"/>
  <c r="Y1186" i="1" s="1"/>
  <c r="X1185" i="1"/>
  <c r="Y1185" i="1" s="1"/>
  <c r="X1184" i="1"/>
  <c r="Y1184" i="1" s="1"/>
  <c r="X1183" i="1"/>
  <c r="Y1183" i="1" s="1"/>
  <c r="X1182" i="1"/>
  <c r="Y1182" i="1" s="1"/>
  <c r="X1181" i="1"/>
  <c r="Y1181" i="1" s="1"/>
  <c r="X1180" i="1"/>
  <c r="Y1180" i="1" s="1"/>
  <c r="X1179" i="1"/>
  <c r="Y1179" i="1" s="1"/>
  <c r="X1178" i="1"/>
  <c r="Y1178" i="1" s="1"/>
  <c r="X1177" i="1"/>
  <c r="Y1177" i="1" s="1"/>
  <c r="X1176" i="1"/>
  <c r="Y1176" i="1" s="1"/>
  <c r="X1175" i="1"/>
  <c r="Y1175" i="1" s="1"/>
  <c r="X1174" i="1"/>
  <c r="Y1174" i="1" s="1"/>
  <c r="X1173" i="1"/>
  <c r="Y1173" i="1" s="1"/>
  <c r="X1172" i="1"/>
  <c r="Y1172" i="1" s="1"/>
  <c r="X1171" i="1"/>
  <c r="Y1171" i="1" s="1"/>
  <c r="X1170" i="1"/>
  <c r="Y1170" i="1" s="1"/>
  <c r="X1169" i="1"/>
  <c r="Y1169" i="1" s="1"/>
  <c r="X1168" i="1"/>
  <c r="Y1168" i="1" s="1"/>
  <c r="X1167" i="1"/>
  <c r="Y1167" i="1" s="1"/>
  <c r="X1166" i="1"/>
  <c r="Y1166" i="1" s="1"/>
  <c r="X1165" i="1"/>
  <c r="Y1165" i="1" s="1"/>
  <c r="X1164" i="1"/>
  <c r="Y1164" i="1" s="1"/>
  <c r="X1163" i="1"/>
  <c r="Y1163" i="1" s="1"/>
  <c r="X1162" i="1"/>
  <c r="Y1162" i="1" s="1"/>
  <c r="X1161" i="1"/>
  <c r="Y1161" i="1" s="1"/>
  <c r="X1160" i="1"/>
  <c r="Y1160" i="1" s="1"/>
  <c r="X1159" i="1"/>
  <c r="Y1159" i="1" s="1"/>
  <c r="X1158" i="1"/>
  <c r="Y1158" i="1" s="1"/>
  <c r="X1157" i="1"/>
  <c r="Y1157" i="1" s="1"/>
  <c r="X1156" i="1"/>
  <c r="Y1156" i="1" s="1"/>
  <c r="X1155" i="1"/>
  <c r="Y1155" i="1" s="1"/>
  <c r="X1154" i="1"/>
  <c r="Y1154" i="1" s="1"/>
  <c r="X1153" i="1"/>
  <c r="Y1153" i="1" s="1"/>
  <c r="X1152" i="1"/>
  <c r="Y1152" i="1" s="1"/>
  <c r="X1151" i="1"/>
  <c r="Y1151" i="1" s="1"/>
  <c r="X1150" i="1"/>
  <c r="Y1150" i="1" s="1"/>
  <c r="X1149" i="1"/>
  <c r="Y1149" i="1" s="1"/>
  <c r="X1148" i="1"/>
  <c r="Y1148" i="1" s="1"/>
  <c r="X1147" i="1"/>
  <c r="Y1147" i="1" s="1"/>
  <c r="X1146" i="1"/>
  <c r="Y1146" i="1" s="1"/>
  <c r="X1145" i="1"/>
  <c r="Y1145" i="1" s="1"/>
  <c r="X1144" i="1"/>
  <c r="Y1144" i="1" s="1"/>
  <c r="X1143" i="1"/>
  <c r="Y1143" i="1" s="1"/>
  <c r="X1142" i="1"/>
  <c r="Y1142" i="1" s="1"/>
  <c r="X1141" i="1"/>
  <c r="Y1141" i="1" s="1"/>
  <c r="X1140" i="1"/>
  <c r="Y1140" i="1" s="1"/>
  <c r="X1139" i="1"/>
  <c r="Y1139" i="1" s="1"/>
  <c r="X1138" i="1"/>
  <c r="Y1138" i="1" s="1"/>
  <c r="X1137" i="1"/>
  <c r="Y1137" i="1" s="1"/>
  <c r="X1136" i="1"/>
  <c r="Y1136" i="1" s="1"/>
  <c r="X1135" i="1"/>
  <c r="Y1135" i="1" s="1"/>
  <c r="X1134" i="1"/>
  <c r="Y1134" i="1" s="1"/>
  <c r="X1133" i="1"/>
  <c r="Y1133" i="1" s="1"/>
  <c r="X1132" i="1"/>
  <c r="Y1132" i="1" s="1"/>
  <c r="X1131" i="1"/>
  <c r="Y1131" i="1" s="1"/>
  <c r="X1130" i="1"/>
  <c r="Y1130" i="1" s="1"/>
  <c r="X1129" i="1"/>
  <c r="Y1129" i="1" s="1"/>
  <c r="X1128" i="1"/>
  <c r="Y1128" i="1" s="1"/>
  <c r="X1127" i="1"/>
  <c r="Y1127" i="1" s="1"/>
  <c r="X1126" i="1"/>
  <c r="Y1126" i="1" s="1"/>
  <c r="X1125" i="1"/>
  <c r="Y1125" i="1" s="1"/>
  <c r="X1124" i="1"/>
  <c r="Y1124" i="1" s="1"/>
  <c r="X1123" i="1"/>
  <c r="Y1123" i="1" s="1"/>
  <c r="X1122" i="1"/>
  <c r="Y1122" i="1" s="1"/>
  <c r="X1121" i="1"/>
  <c r="Y1121" i="1" s="1"/>
  <c r="X1120" i="1"/>
  <c r="Y1120" i="1" s="1"/>
  <c r="X1119" i="1"/>
  <c r="Y1119" i="1" s="1"/>
  <c r="X1118" i="1"/>
  <c r="Y1118" i="1" s="1"/>
  <c r="X1117" i="1"/>
  <c r="Y1117" i="1" s="1"/>
  <c r="X1116" i="1"/>
  <c r="Y1116" i="1" s="1"/>
  <c r="X1115" i="1"/>
  <c r="Y1115" i="1" s="1"/>
  <c r="X1114" i="1"/>
  <c r="Y1114" i="1" s="1"/>
  <c r="X1113" i="1"/>
  <c r="Y1113" i="1" s="1"/>
  <c r="X1112" i="1"/>
  <c r="Y1112" i="1" s="1"/>
  <c r="X1111" i="1"/>
  <c r="Y1111" i="1" s="1"/>
  <c r="X1110" i="1"/>
  <c r="Y1110" i="1" s="1"/>
  <c r="X1109" i="1"/>
  <c r="Y1109" i="1" s="1"/>
  <c r="X1108" i="1"/>
  <c r="Y1108" i="1" s="1"/>
  <c r="X1107" i="1"/>
  <c r="Y1107" i="1" s="1"/>
  <c r="X1106" i="1"/>
  <c r="Y1106" i="1" s="1"/>
  <c r="X1105" i="1"/>
  <c r="Y1105" i="1" s="1"/>
  <c r="X1104" i="1"/>
  <c r="Y1104" i="1" s="1"/>
  <c r="X1103" i="1"/>
  <c r="Y1103" i="1" s="1"/>
  <c r="X1102" i="1"/>
  <c r="Y1102" i="1" s="1"/>
  <c r="X1101" i="1"/>
  <c r="Y1101" i="1" s="1"/>
  <c r="X1100" i="1"/>
  <c r="Y1100" i="1" s="1"/>
  <c r="X1099" i="1"/>
  <c r="Y1099" i="1" s="1"/>
  <c r="X1098" i="1"/>
  <c r="Y1098" i="1" s="1"/>
  <c r="X1097" i="1"/>
  <c r="Y1097" i="1" s="1"/>
  <c r="X1096" i="1"/>
  <c r="Y1096" i="1" s="1"/>
  <c r="X1095" i="1"/>
  <c r="Y1095" i="1" s="1"/>
  <c r="X1094" i="1"/>
  <c r="Y1094" i="1" s="1"/>
  <c r="X1093" i="1"/>
  <c r="Y1093" i="1" s="1"/>
  <c r="X1092" i="1"/>
  <c r="Y1092" i="1" s="1"/>
  <c r="X1091" i="1"/>
  <c r="Y1091" i="1" s="1"/>
  <c r="X1090" i="1"/>
  <c r="Y1090" i="1" s="1"/>
  <c r="X1089" i="1"/>
  <c r="Y1089" i="1" s="1"/>
  <c r="X1088" i="1"/>
  <c r="Y1088" i="1" s="1"/>
  <c r="X1087" i="1"/>
  <c r="Y1087" i="1" s="1"/>
  <c r="X1086" i="1"/>
  <c r="Y1086" i="1" s="1"/>
  <c r="X1085" i="1"/>
  <c r="Y1085" i="1" s="1"/>
  <c r="X1084" i="1"/>
  <c r="Y1084" i="1" s="1"/>
  <c r="X1083" i="1"/>
  <c r="Y1083" i="1" s="1"/>
  <c r="X1082" i="1"/>
  <c r="Y1082" i="1" s="1"/>
  <c r="X1081" i="1"/>
  <c r="Y1081" i="1" s="1"/>
  <c r="X1080" i="1"/>
  <c r="Y1080" i="1" s="1"/>
  <c r="X1079" i="1"/>
  <c r="Y1079" i="1" s="1"/>
  <c r="X1078" i="1"/>
  <c r="Y1078" i="1" s="1"/>
  <c r="X1077" i="1"/>
  <c r="Y1077" i="1" s="1"/>
  <c r="X1076" i="1"/>
  <c r="Y1076" i="1" s="1"/>
  <c r="X1075" i="1"/>
  <c r="Y1075" i="1" s="1"/>
  <c r="X1074" i="1"/>
  <c r="Y1074" i="1" s="1"/>
  <c r="X1073" i="1"/>
  <c r="Y1073" i="1" s="1"/>
  <c r="X1072" i="1"/>
  <c r="Y1072" i="1" s="1"/>
  <c r="X1071" i="1"/>
  <c r="Y1071" i="1" s="1"/>
  <c r="X1070" i="1"/>
  <c r="Y1070" i="1" s="1"/>
  <c r="X1069" i="1"/>
  <c r="Y1069" i="1" s="1"/>
  <c r="X1068" i="1"/>
  <c r="Y1068" i="1" s="1"/>
  <c r="X1067" i="1"/>
  <c r="Y1067" i="1" s="1"/>
  <c r="X1066" i="1"/>
  <c r="Y1066" i="1" s="1"/>
  <c r="X1065" i="1"/>
  <c r="Y1065" i="1" s="1"/>
  <c r="X1064" i="1"/>
  <c r="Y1064" i="1" s="1"/>
  <c r="X1063" i="1"/>
  <c r="Y1063" i="1" s="1"/>
  <c r="X1062" i="1"/>
  <c r="Y1062" i="1" s="1"/>
  <c r="X1061" i="1"/>
  <c r="Y1061" i="1" s="1"/>
  <c r="X1060" i="1"/>
  <c r="Y1060" i="1" s="1"/>
  <c r="X1059" i="1"/>
  <c r="Y1059" i="1" s="1"/>
  <c r="X1058" i="1"/>
  <c r="Y1058" i="1" s="1"/>
  <c r="X1057" i="1"/>
  <c r="Y1057" i="1" s="1"/>
  <c r="X1056" i="1"/>
  <c r="Y1056" i="1" s="1"/>
  <c r="X1055" i="1"/>
  <c r="Y1055" i="1" s="1"/>
  <c r="X1054" i="1"/>
  <c r="Y1054" i="1" s="1"/>
  <c r="X1053" i="1"/>
  <c r="Y1053" i="1" s="1"/>
  <c r="X1052" i="1"/>
  <c r="Y1052" i="1" s="1"/>
  <c r="X1051" i="1"/>
  <c r="Y1051" i="1" s="1"/>
  <c r="X1050" i="1"/>
  <c r="Y1050" i="1" s="1"/>
  <c r="X1049" i="1"/>
  <c r="Y1049" i="1" s="1"/>
  <c r="X1048" i="1"/>
  <c r="Y1048" i="1" s="1"/>
  <c r="X1047" i="1"/>
  <c r="Y1047" i="1" s="1"/>
  <c r="X1046" i="1"/>
  <c r="Y1046" i="1" s="1"/>
  <c r="X1045" i="1"/>
  <c r="Y1045" i="1" s="1"/>
  <c r="X1044" i="1"/>
  <c r="Y1044" i="1" s="1"/>
  <c r="X1043" i="1"/>
  <c r="Y1043" i="1" s="1"/>
  <c r="X1042" i="1"/>
  <c r="Y1042" i="1" s="1"/>
  <c r="X1041" i="1"/>
  <c r="Y1041" i="1" s="1"/>
  <c r="X1040" i="1"/>
  <c r="Y1040" i="1" s="1"/>
  <c r="X1039" i="1"/>
  <c r="Y1039" i="1" s="1"/>
  <c r="X1038" i="1"/>
  <c r="Y1038" i="1" s="1"/>
  <c r="X1037" i="1"/>
  <c r="Y1037" i="1" s="1"/>
  <c r="X1036" i="1"/>
  <c r="Y1036" i="1" s="1"/>
  <c r="X1035" i="1"/>
  <c r="Y1035" i="1" s="1"/>
  <c r="X1034" i="1"/>
  <c r="Y1034" i="1" s="1"/>
  <c r="X1033" i="1"/>
  <c r="Y1033" i="1" s="1"/>
  <c r="X1032" i="1"/>
  <c r="Y1032" i="1" s="1"/>
  <c r="X1031" i="1"/>
  <c r="Y1031" i="1" s="1"/>
  <c r="X1030" i="1"/>
  <c r="Y1030" i="1" s="1"/>
  <c r="X1029" i="1"/>
  <c r="Y1029" i="1" s="1"/>
  <c r="X1028" i="1"/>
  <c r="Y1028" i="1" s="1"/>
  <c r="X1027" i="1"/>
  <c r="Y1027" i="1" s="1"/>
  <c r="X1026" i="1"/>
  <c r="Y1026" i="1" s="1"/>
  <c r="X1025" i="1"/>
  <c r="Y1025" i="1" s="1"/>
  <c r="X1024" i="1"/>
  <c r="Y1024" i="1" s="1"/>
  <c r="X1023" i="1"/>
  <c r="Y1023" i="1" s="1"/>
  <c r="X1022" i="1"/>
  <c r="Y1022" i="1" s="1"/>
  <c r="X1021" i="1"/>
  <c r="Y1021" i="1" s="1"/>
  <c r="X1020" i="1"/>
  <c r="Y1020" i="1" s="1"/>
  <c r="X1019" i="1"/>
  <c r="Y1019" i="1" s="1"/>
  <c r="X1018" i="1"/>
  <c r="Y1018" i="1" s="1"/>
  <c r="X1017" i="1"/>
  <c r="Y1017" i="1" s="1"/>
  <c r="X1016" i="1"/>
  <c r="Y1016" i="1" s="1"/>
  <c r="X1015" i="1"/>
  <c r="Y1015" i="1" s="1"/>
  <c r="X1014" i="1"/>
  <c r="Y1014" i="1" s="1"/>
  <c r="X1013" i="1"/>
  <c r="Y1013" i="1" s="1"/>
  <c r="X1012" i="1"/>
  <c r="Y1012" i="1" s="1"/>
  <c r="X1011" i="1"/>
  <c r="Y1011" i="1" s="1"/>
  <c r="X1010" i="1"/>
  <c r="Y1010" i="1" s="1"/>
  <c r="X1009" i="1"/>
  <c r="Y1009" i="1" s="1"/>
  <c r="X1008" i="1"/>
  <c r="Y1008" i="1" s="1"/>
  <c r="X1007" i="1"/>
  <c r="Y1007" i="1" s="1"/>
  <c r="X1006" i="1"/>
  <c r="Y1006" i="1" s="1"/>
  <c r="X1005" i="1"/>
  <c r="Y1005" i="1" s="1"/>
  <c r="X1004" i="1"/>
  <c r="Y1004" i="1" s="1"/>
  <c r="X1003" i="1"/>
  <c r="Y1003" i="1" s="1"/>
  <c r="X1002" i="1"/>
  <c r="Y1002" i="1" s="1"/>
  <c r="X1001" i="1"/>
  <c r="Y1001" i="1" s="1"/>
  <c r="X1000" i="1"/>
  <c r="Y1000" i="1" s="1"/>
  <c r="X999" i="1"/>
  <c r="Y999" i="1" s="1"/>
  <c r="X998" i="1"/>
  <c r="Y998" i="1" s="1"/>
  <c r="X997" i="1"/>
  <c r="Y997" i="1" s="1"/>
  <c r="X996" i="1"/>
  <c r="Y996" i="1" s="1"/>
  <c r="X995" i="1"/>
  <c r="Y995" i="1" s="1"/>
  <c r="X994" i="1"/>
  <c r="Y994" i="1" s="1"/>
  <c r="X993" i="1"/>
  <c r="Y993" i="1" s="1"/>
  <c r="X992" i="1"/>
  <c r="Y992" i="1" s="1"/>
  <c r="X991" i="1"/>
  <c r="Y991" i="1" s="1"/>
  <c r="X990" i="1"/>
  <c r="Y990" i="1" s="1"/>
  <c r="X989" i="1"/>
  <c r="Y989" i="1" s="1"/>
  <c r="X988" i="1"/>
  <c r="Y988" i="1" s="1"/>
  <c r="X987" i="1"/>
  <c r="Y987" i="1" s="1"/>
  <c r="X986" i="1"/>
  <c r="Y986" i="1" s="1"/>
  <c r="X985" i="1"/>
  <c r="Y985" i="1" s="1"/>
  <c r="X984" i="1"/>
  <c r="Y984" i="1" s="1"/>
  <c r="X983" i="1"/>
  <c r="Y983" i="1" s="1"/>
  <c r="X982" i="1"/>
  <c r="Y982" i="1" s="1"/>
  <c r="X981" i="1"/>
  <c r="Y981" i="1" s="1"/>
  <c r="X980" i="1"/>
  <c r="Y980" i="1" s="1"/>
  <c r="X979" i="1"/>
  <c r="Y979" i="1" s="1"/>
  <c r="X978" i="1"/>
  <c r="Y978" i="1" s="1"/>
  <c r="X977" i="1"/>
  <c r="Y977" i="1" s="1"/>
  <c r="X976" i="1"/>
  <c r="Y976" i="1" s="1"/>
  <c r="X975" i="1"/>
  <c r="Y975" i="1" s="1"/>
  <c r="X974" i="1"/>
  <c r="Y974" i="1" s="1"/>
  <c r="X973" i="1"/>
  <c r="Y973" i="1" s="1"/>
  <c r="X972" i="1"/>
  <c r="Y972" i="1" s="1"/>
  <c r="X971" i="1"/>
  <c r="Y971" i="1" s="1"/>
  <c r="X970" i="1"/>
  <c r="Y970" i="1" s="1"/>
  <c r="X969" i="1"/>
  <c r="Y969" i="1" s="1"/>
  <c r="X968" i="1"/>
  <c r="Y968" i="1" s="1"/>
  <c r="X967" i="1"/>
  <c r="Y967" i="1" s="1"/>
  <c r="X966" i="1"/>
  <c r="Y966" i="1" s="1"/>
  <c r="X965" i="1"/>
  <c r="Y965" i="1" s="1"/>
  <c r="X964" i="1"/>
  <c r="Y964" i="1" s="1"/>
  <c r="X963" i="1"/>
  <c r="Y963" i="1" s="1"/>
  <c r="X962" i="1"/>
  <c r="Y962" i="1" s="1"/>
  <c r="X961" i="1"/>
  <c r="Y961" i="1" s="1"/>
  <c r="X960" i="1"/>
  <c r="Y960" i="1" s="1"/>
  <c r="X959" i="1"/>
  <c r="Y959" i="1" s="1"/>
  <c r="X958" i="1"/>
  <c r="Y958" i="1" s="1"/>
  <c r="X957" i="1"/>
  <c r="Y957" i="1" s="1"/>
  <c r="X956" i="1"/>
  <c r="Y956" i="1" s="1"/>
  <c r="X955" i="1"/>
  <c r="Y955" i="1" s="1"/>
  <c r="X954" i="1"/>
  <c r="Y954" i="1" s="1"/>
  <c r="X953" i="1"/>
  <c r="Y953" i="1" s="1"/>
  <c r="X952" i="1"/>
  <c r="Y952" i="1" s="1"/>
  <c r="X951" i="1"/>
  <c r="Y951" i="1" s="1"/>
  <c r="X950" i="1"/>
  <c r="Y950" i="1" s="1"/>
  <c r="X949" i="1"/>
  <c r="Y949" i="1" s="1"/>
  <c r="X948" i="1"/>
  <c r="Y948" i="1" s="1"/>
  <c r="X947" i="1"/>
  <c r="Y947" i="1" s="1"/>
  <c r="X946" i="1"/>
  <c r="Y946" i="1" s="1"/>
  <c r="X945" i="1"/>
  <c r="Y945" i="1" s="1"/>
  <c r="X944" i="1"/>
  <c r="Y944" i="1" s="1"/>
  <c r="X943" i="1"/>
  <c r="Y943" i="1" s="1"/>
  <c r="X942" i="1"/>
  <c r="Y942" i="1" s="1"/>
  <c r="X941" i="1"/>
  <c r="Y941" i="1" s="1"/>
  <c r="X940" i="1"/>
  <c r="Y940" i="1" s="1"/>
  <c r="X939" i="1"/>
  <c r="Y939" i="1" s="1"/>
  <c r="X938" i="1"/>
  <c r="Y938" i="1" s="1"/>
  <c r="X937" i="1"/>
  <c r="Y937" i="1" s="1"/>
  <c r="X936" i="1"/>
  <c r="Y936" i="1" s="1"/>
  <c r="X935" i="1"/>
  <c r="Y935" i="1" s="1"/>
  <c r="X934" i="1"/>
  <c r="Y934" i="1" s="1"/>
  <c r="X933" i="1"/>
  <c r="Y933" i="1" s="1"/>
  <c r="X932" i="1"/>
  <c r="Y932" i="1" s="1"/>
  <c r="X931" i="1"/>
  <c r="Y931" i="1" s="1"/>
  <c r="X930" i="1"/>
  <c r="Y930" i="1" s="1"/>
  <c r="X929" i="1"/>
  <c r="Y929" i="1" s="1"/>
  <c r="X928" i="1"/>
  <c r="Y928" i="1" s="1"/>
  <c r="X927" i="1"/>
  <c r="Y927" i="1" s="1"/>
  <c r="X926" i="1"/>
  <c r="Y926" i="1" s="1"/>
  <c r="X925" i="1"/>
  <c r="Y925" i="1" s="1"/>
  <c r="X924" i="1"/>
  <c r="Y924" i="1" s="1"/>
  <c r="X923" i="1"/>
  <c r="Y923" i="1" s="1"/>
  <c r="X922" i="1"/>
  <c r="Y922" i="1" s="1"/>
  <c r="X921" i="1"/>
  <c r="Y921" i="1" s="1"/>
  <c r="X920" i="1"/>
  <c r="Y920" i="1" s="1"/>
  <c r="X919" i="1"/>
  <c r="Y919" i="1" s="1"/>
  <c r="X918" i="1"/>
  <c r="Y918" i="1" s="1"/>
  <c r="X917" i="1"/>
  <c r="Y917" i="1" s="1"/>
  <c r="X916" i="1"/>
  <c r="Y916" i="1" s="1"/>
  <c r="X915" i="1"/>
  <c r="Y915" i="1" s="1"/>
  <c r="X914" i="1"/>
  <c r="Y914" i="1" s="1"/>
  <c r="X913" i="1"/>
  <c r="Y913" i="1" s="1"/>
  <c r="X912" i="1"/>
  <c r="Y912" i="1" s="1"/>
  <c r="X911" i="1"/>
  <c r="Y911" i="1" s="1"/>
  <c r="X910" i="1"/>
  <c r="Y910" i="1" s="1"/>
  <c r="X909" i="1"/>
  <c r="Y909" i="1" s="1"/>
  <c r="X908" i="1"/>
  <c r="Y908" i="1" s="1"/>
  <c r="X907" i="1"/>
  <c r="Y907" i="1" s="1"/>
  <c r="X906" i="1"/>
  <c r="Y906" i="1" s="1"/>
  <c r="X905" i="1"/>
  <c r="Y905" i="1" s="1"/>
  <c r="X904" i="1"/>
  <c r="Y904" i="1" s="1"/>
  <c r="X903" i="1"/>
  <c r="Y903" i="1" s="1"/>
  <c r="X902" i="1"/>
  <c r="Y902" i="1" s="1"/>
  <c r="X901" i="1"/>
  <c r="Y901" i="1" s="1"/>
  <c r="X900" i="1"/>
  <c r="Y900" i="1" s="1"/>
  <c r="X899" i="1"/>
  <c r="Y899" i="1" s="1"/>
  <c r="X898" i="1"/>
  <c r="Y898" i="1" s="1"/>
  <c r="X897" i="1"/>
  <c r="Y897" i="1" s="1"/>
  <c r="X896" i="1"/>
  <c r="Y896" i="1" s="1"/>
  <c r="X895" i="1"/>
  <c r="Y895" i="1" s="1"/>
  <c r="X894" i="1"/>
  <c r="Y894" i="1" s="1"/>
  <c r="X893" i="1"/>
  <c r="Y893" i="1" s="1"/>
  <c r="X892" i="1"/>
  <c r="Y892" i="1" s="1"/>
  <c r="X891" i="1"/>
  <c r="Y891" i="1" s="1"/>
  <c r="X890" i="1"/>
  <c r="Y890" i="1" s="1"/>
  <c r="X889" i="1"/>
  <c r="Y889" i="1" s="1"/>
  <c r="X888" i="1"/>
  <c r="Y888" i="1" s="1"/>
  <c r="X887" i="1"/>
  <c r="Y887" i="1" s="1"/>
  <c r="X886" i="1"/>
  <c r="Y886" i="1" s="1"/>
  <c r="X885" i="1"/>
  <c r="Y885" i="1" s="1"/>
  <c r="X884" i="1"/>
  <c r="Y884" i="1" s="1"/>
  <c r="X883" i="1"/>
  <c r="Y883" i="1" s="1"/>
  <c r="X882" i="1"/>
  <c r="Y882" i="1" s="1"/>
  <c r="X881" i="1"/>
  <c r="Y881" i="1" s="1"/>
  <c r="X880" i="1"/>
  <c r="Y880" i="1" s="1"/>
  <c r="X879" i="1"/>
  <c r="Y879" i="1" s="1"/>
  <c r="X878" i="1"/>
  <c r="Y878" i="1" s="1"/>
  <c r="X877" i="1"/>
  <c r="Y877" i="1" s="1"/>
  <c r="X876" i="1"/>
  <c r="Y876" i="1" s="1"/>
  <c r="X875" i="1"/>
  <c r="Y875" i="1" s="1"/>
  <c r="X874" i="1"/>
  <c r="Y874" i="1" s="1"/>
  <c r="X873" i="1"/>
  <c r="Y873" i="1" s="1"/>
  <c r="X872" i="1"/>
  <c r="Y872" i="1" s="1"/>
  <c r="X871" i="1"/>
  <c r="Y871" i="1" s="1"/>
  <c r="X870" i="1"/>
  <c r="Y870" i="1" s="1"/>
  <c r="X869" i="1"/>
  <c r="Y869" i="1" s="1"/>
  <c r="X868" i="1"/>
  <c r="Y868" i="1" s="1"/>
  <c r="X867" i="1"/>
  <c r="Y867" i="1" s="1"/>
  <c r="X866" i="1"/>
  <c r="Y866" i="1" s="1"/>
  <c r="X865" i="1"/>
  <c r="Y865" i="1" s="1"/>
  <c r="X864" i="1"/>
  <c r="Y864" i="1" s="1"/>
  <c r="X863" i="1"/>
  <c r="Y863" i="1" s="1"/>
  <c r="X862" i="1"/>
  <c r="Y862" i="1" s="1"/>
  <c r="X861" i="1"/>
  <c r="Y861" i="1" s="1"/>
  <c r="X860" i="1"/>
  <c r="Y860" i="1" s="1"/>
  <c r="X859" i="1"/>
  <c r="Y859" i="1" s="1"/>
  <c r="X858" i="1"/>
  <c r="Y858" i="1" s="1"/>
  <c r="X857" i="1"/>
  <c r="Y857" i="1" s="1"/>
  <c r="X856" i="1"/>
  <c r="Y856" i="1" s="1"/>
  <c r="X855" i="1"/>
  <c r="Y855" i="1" s="1"/>
  <c r="X854" i="1"/>
  <c r="Y854" i="1" s="1"/>
  <c r="X853" i="1"/>
  <c r="Y853" i="1" s="1"/>
  <c r="X852" i="1"/>
  <c r="Y852" i="1" s="1"/>
  <c r="X851" i="1"/>
  <c r="Y851" i="1" s="1"/>
  <c r="X850" i="1"/>
  <c r="Y850" i="1" s="1"/>
  <c r="X849" i="1"/>
  <c r="Y849" i="1" s="1"/>
  <c r="X848" i="1"/>
  <c r="Y848" i="1" s="1"/>
  <c r="X847" i="1"/>
  <c r="Y847" i="1" s="1"/>
  <c r="X846" i="1"/>
  <c r="Y846" i="1" s="1"/>
  <c r="X845" i="1"/>
  <c r="Y845" i="1" s="1"/>
  <c r="X844" i="1"/>
  <c r="Y844" i="1" s="1"/>
  <c r="X843" i="1"/>
  <c r="Y843" i="1" s="1"/>
  <c r="X842" i="1"/>
  <c r="Y842" i="1" s="1"/>
  <c r="X841" i="1"/>
  <c r="Y841" i="1" s="1"/>
  <c r="X840" i="1"/>
  <c r="Y840" i="1" s="1"/>
  <c r="X839" i="1"/>
  <c r="Y839" i="1" s="1"/>
  <c r="X838" i="1"/>
  <c r="Y838" i="1" s="1"/>
  <c r="X837" i="1"/>
  <c r="Y837" i="1" s="1"/>
  <c r="X836" i="1"/>
  <c r="Y836" i="1" s="1"/>
  <c r="X835" i="1"/>
  <c r="Y835" i="1" s="1"/>
  <c r="X834" i="1"/>
  <c r="Y834" i="1" s="1"/>
  <c r="X833" i="1"/>
  <c r="Y833" i="1" s="1"/>
  <c r="X832" i="1"/>
  <c r="Y832" i="1" s="1"/>
  <c r="X831" i="1"/>
  <c r="Y831" i="1" s="1"/>
  <c r="X830" i="1"/>
  <c r="Y830" i="1" s="1"/>
  <c r="X829" i="1"/>
  <c r="Y829" i="1" s="1"/>
  <c r="X828" i="1"/>
  <c r="Y828" i="1" s="1"/>
  <c r="X827" i="1"/>
  <c r="Y827" i="1" s="1"/>
  <c r="X826" i="1"/>
  <c r="Y826" i="1" s="1"/>
  <c r="X825" i="1"/>
  <c r="Y825" i="1" s="1"/>
  <c r="X824" i="1"/>
  <c r="Y824" i="1" s="1"/>
  <c r="X823" i="1"/>
  <c r="Y823" i="1" s="1"/>
  <c r="X822" i="1"/>
  <c r="Y822" i="1" s="1"/>
  <c r="X821" i="1"/>
  <c r="Y821" i="1" s="1"/>
  <c r="X820" i="1"/>
  <c r="Y820" i="1" s="1"/>
  <c r="X819" i="1"/>
  <c r="Y819" i="1" s="1"/>
  <c r="X818" i="1"/>
  <c r="Y818" i="1" s="1"/>
  <c r="X817" i="1"/>
  <c r="Y817" i="1" s="1"/>
  <c r="X816" i="1"/>
  <c r="Y816" i="1" s="1"/>
  <c r="X815" i="1"/>
  <c r="Y815" i="1" s="1"/>
  <c r="X814" i="1"/>
  <c r="Y814" i="1" s="1"/>
  <c r="X813" i="1"/>
  <c r="Y813" i="1" s="1"/>
  <c r="X812" i="1"/>
  <c r="Y812" i="1" s="1"/>
  <c r="X811" i="1"/>
  <c r="Y811" i="1" s="1"/>
  <c r="X810" i="1"/>
  <c r="Y810" i="1" s="1"/>
  <c r="X809" i="1"/>
  <c r="Y809" i="1" s="1"/>
  <c r="X808" i="1"/>
  <c r="Y808" i="1" s="1"/>
  <c r="X807" i="1"/>
  <c r="Y807" i="1" s="1"/>
  <c r="X806" i="1"/>
  <c r="Y806" i="1" s="1"/>
  <c r="X805" i="1"/>
  <c r="Y805" i="1" s="1"/>
  <c r="X804" i="1"/>
  <c r="Y804" i="1" s="1"/>
  <c r="X803" i="1"/>
  <c r="Y803" i="1" s="1"/>
  <c r="X802" i="1"/>
  <c r="Y802" i="1" s="1"/>
  <c r="X801" i="1"/>
  <c r="Y801" i="1" s="1"/>
  <c r="X800" i="1"/>
  <c r="Y800" i="1" s="1"/>
  <c r="X799" i="1"/>
  <c r="Y799" i="1" s="1"/>
  <c r="X798" i="1"/>
  <c r="Y798" i="1" s="1"/>
  <c r="X797" i="1"/>
  <c r="Y797" i="1" s="1"/>
  <c r="X796" i="1"/>
  <c r="Y796" i="1" s="1"/>
  <c r="X795" i="1"/>
  <c r="Y795" i="1" s="1"/>
  <c r="X794" i="1"/>
  <c r="Y794" i="1" s="1"/>
  <c r="X793" i="1"/>
  <c r="Y793" i="1" s="1"/>
  <c r="X792" i="1"/>
  <c r="Y792" i="1" s="1"/>
  <c r="X791" i="1"/>
  <c r="Y791" i="1" s="1"/>
  <c r="X790" i="1"/>
  <c r="Y790" i="1" s="1"/>
  <c r="X789" i="1"/>
  <c r="Y789" i="1" s="1"/>
  <c r="X788" i="1"/>
  <c r="Y788" i="1" s="1"/>
  <c r="X787" i="1"/>
  <c r="Y787" i="1" s="1"/>
  <c r="X786" i="1"/>
  <c r="Y786" i="1" s="1"/>
  <c r="X785" i="1"/>
  <c r="Y785" i="1" s="1"/>
  <c r="X784" i="1"/>
  <c r="Y784" i="1" s="1"/>
  <c r="X783" i="1"/>
  <c r="Y783" i="1" s="1"/>
  <c r="X782" i="1"/>
  <c r="Y782" i="1" s="1"/>
  <c r="X781" i="1"/>
  <c r="Y781" i="1" s="1"/>
  <c r="X780" i="1"/>
  <c r="Y780" i="1" s="1"/>
  <c r="X779" i="1"/>
  <c r="Y779" i="1" s="1"/>
  <c r="X778" i="1"/>
  <c r="Y778" i="1" s="1"/>
  <c r="X777" i="1"/>
  <c r="Y777" i="1" s="1"/>
  <c r="X776" i="1"/>
  <c r="Y776" i="1" s="1"/>
  <c r="X775" i="1"/>
  <c r="Y775" i="1" s="1"/>
  <c r="X774" i="1"/>
  <c r="Y774" i="1" s="1"/>
  <c r="X773" i="1"/>
  <c r="Y773" i="1" s="1"/>
  <c r="X772" i="1"/>
  <c r="Y772" i="1" s="1"/>
  <c r="X771" i="1"/>
  <c r="Y771" i="1" s="1"/>
  <c r="X770" i="1"/>
  <c r="Y770" i="1" s="1"/>
  <c r="X769" i="1"/>
  <c r="Y769" i="1" s="1"/>
  <c r="X768" i="1"/>
  <c r="Y768" i="1" s="1"/>
  <c r="X767" i="1"/>
  <c r="Y767" i="1" s="1"/>
  <c r="X766" i="1"/>
  <c r="Y766" i="1" s="1"/>
  <c r="X765" i="1"/>
  <c r="Y765" i="1" s="1"/>
  <c r="X764" i="1"/>
  <c r="Y764" i="1" s="1"/>
  <c r="X763" i="1"/>
  <c r="Y763" i="1" s="1"/>
  <c r="X762" i="1"/>
  <c r="Y762" i="1" s="1"/>
  <c r="X761" i="1"/>
  <c r="Y761" i="1" s="1"/>
  <c r="X760" i="1"/>
  <c r="Y760" i="1" s="1"/>
  <c r="X759" i="1"/>
  <c r="Y759" i="1" s="1"/>
  <c r="X758" i="1"/>
  <c r="Y758" i="1" s="1"/>
  <c r="X757" i="1"/>
  <c r="Y757" i="1" s="1"/>
  <c r="X756" i="1"/>
  <c r="Y756" i="1" s="1"/>
  <c r="X755" i="1"/>
  <c r="Y755" i="1" s="1"/>
  <c r="X754" i="1"/>
  <c r="Y754" i="1" s="1"/>
  <c r="X753" i="1"/>
  <c r="Y753" i="1" s="1"/>
  <c r="X752" i="1"/>
  <c r="Y752" i="1" s="1"/>
  <c r="X751" i="1"/>
  <c r="Y751" i="1" s="1"/>
  <c r="X750" i="1"/>
  <c r="Y750" i="1" s="1"/>
  <c r="X749" i="1"/>
  <c r="Y749" i="1" s="1"/>
  <c r="X748" i="1"/>
  <c r="Y748" i="1" s="1"/>
  <c r="X747" i="1"/>
  <c r="Y747" i="1" s="1"/>
  <c r="X746" i="1"/>
  <c r="Y746" i="1" s="1"/>
  <c r="X745" i="1"/>
  <c r="Y745" i="1" s="1"/>
  <c r="X744" i="1"/>
  <c r="Y744" i="1" s="1"/>
  <c r="X743" i="1"/>
  <c r="Y743" i="1" s="1"/>
  <c r="X742" i="1"/>
  <c r="Y742" i="1" s="1"/>
  <c r="X741" i="1"/>
  <c r="Y741" i="1" s="1"/>
  <c r="X740" i="1"/>
  <c r="Y740" i="1" s="1"/>
  <c r="X739" i="1"/>
  <c r="Y739" i="1" s="1"/>
  <c r="X738" i="1"/>
  <c r="Y738" i="1" s="1"/>
  <c r="X737" i="1"/>
  <c r="Y737" i="1" s="1"/>
  <c r="X736" i="1"/>
  <c r="Y736" i="1" s="1"/>
  <c r="X735" i="1"/>
  <c r="Y735" i="1" s="1"/>
  <c r="X734" i="1"/>
  <c r="Y734" i="1" s="1"/>
  <c r="X733" i="1"/>
  <c r="Y733" i="1" s="1"/>
  <c r="X732" i="1"/>
  <c r="Y732" i="1" s="1"/>
  <c r="X731" i="1"/>
  <c r="Y731" i="1" s="1"/>
  <c r="X730" i="1"/>
  <c r="Y730" i="1" s="1"/>
  <c r="X729" i="1"/>
  <c r="Y729" i="1" s="1"/>
  <c r="X728" i="1"/>
  <c r="Y728" i="1" s="1"/>
  <c r="X727" i="1"/>
  <c r="Y727" i="1" s="1"/>
  <c r="X726" i="1"/>
  <c r="Y726" i="1" s="1"/>
  <c r="X725" i="1"/>
  <c r="Y725" i="1" s="1"/>
  <c r="X724" i="1"/>
  <c r="Y724" i="1" s="1"/>
  <c r="X723" i="1"/>
  <c r="Y723" i="1" s="1"/>
  <c r="X722" i="1"/>
  <c r="Y722" i="1" s="1"/>
  <c r="X721" i="1"/>
  <c r="Y721" i="1" s="1"/>
  <c r="X720" i="1"/>
  <c r="Y720" i="1" s="1"/>
  <c r="X719" i="1"/>
  <c r="Y719" i="1" s="1"/>
  <c r="X718" i="1"/>
  <c r="Y718" i="1" s="1"/>
  <c r="X717" i="1"/>
  <c r="Y717" i="1" s="1"/>
  <c r="X716" i="1"/>
  <c r="Y716" i="1" s="1"/>
  <c r="X715" i="1"/>
  <c r="Y715" i="1" s="1"/>
  <c r="X714" i="1"/>
  <c r="Y714" i="1" s="1"/>
  <c r="X713" i="1"/>
  <c r="Y713" i="1" s="1"/>
  <c r="X712" i="1"/>
  <c r="Y712" i="1" s="1"/>
  <c r="X711" i="1"/>
  <c r="Y711" i="1" s="1"/>
  <c r="X710" i="1"/>
  <c r="Y710" i="1" s="1"/>
  <c r="X709" i="1"/>
  <c r="Y709" i="1" s="1"/>
  <c r="X708" i="1"/>
  <c r="Y708" i="1" s="1"/>
  <c r="X707" i="1"/>
  <c r="Y707" i="1" s="1"/>
  <c r="X706" i="1"/>
  <c r="Y706" i="1" s="1"/>
  <c r="X705" i="1"/>
  <c r="Y705" i="1" s="1"/>
  <c r="X704" i="1"/>
  <c r="Y704" i="1" s="1"/>
  <c r="X703" i="1"/>
  <c r="Y703" i="1" s="1"/>
  <c r="X702" i="1"/>
  <c r="Y702" i="1" s="1"/>
  <c r="X701" i="1"/>
  <c r="Y701" i="1" s="1"/>
  <c r="X700" i="1"/>
  <c r="Y700" i="1" s="1"/>
  <c r="X699" i="1"/>
  <c r="Y699" i="1" s="1"/>
  <c r="X698" i="1"/>
  <c r="Y698" i="1" s="1"/>
  <c r="X697" i="1"/>
  <c r="Y697" i="1" s="1"/>
  <c r="X696" i="1"/>
  <c r="Y696" i="1" s="1"/>
  <c r="X695" i="1"/>
  <c r="Y695" i="1" s="1"/>
  <c r="X694" i="1"/>
  <c r="Y694" i="1" s="1"/>
  <c r="X693" i="1"/>
  <c r="Y693" i="1" s="1"/>
  <c r="X692" i="1"/>
  <c r="Y692" i="1" s="1"/>
  <c r="X691" i="1"/>
  <c r="Y691" i="1" s="1"/>
  <c r="X690" i="1"/>
  <c r="Y690" i="1" s="1"/>
  <c r="X689" i="1"/>
  <c r="Y689" i="1" s="1"/>
  <c r="X688" i="1"/>
  <c r="Y688" i="1" s="1"/>
  <c r="X687" i="1"/>
  <c r="Y687" i="1" s="1"/>
  <c r="X686" i="1"/>
  <c r="Y686" i="1" s="1"/>
  <c r="X685" i="1"/>
  <c r="Y685" i="1" s="1"/>
  <c r="X684" i="1"/>
  <c r="Y684" i="1" s="1"/>
  <c r="X683" i="1"/>
  <c r="Y683" i="1" s="1"/>
  <c r="X682" i="1"/>
  <c r="Y682" i="1" s="1"/>
  <c r="X681" i="1"/>
  <c r="Y681" i="1" s="1"/>
  <c r="X680" i="1"/>
  <c r="Y680" i="1" s="1"/>
  <c r="X679" i="1"/>
  <c r="Y679" i="1" s="1"/>
  <c r="X678" i="1"/>
  <c r="Y678" i="1" s="1"/>
  <c r="X677" i="1"/>
  <c r="Y677" i="1" s="1"/>
  <c r="X676" i="1"/>
  <c r="Y676" i="1" s="1"/>
  <c r="X675" i="1"/>
  <c r="Y675" i="1" s="1"/>
  <c r="X674" i="1"/>
  <c r="Y674" i="1" s="1"/>
  <c r="X673" i="1"/>
  <c r="Y673" i="1" s="1"/>
  <c r="X672" i="1"/>
  <c r="Y672" i="1" s="1"/>
  <c r="X671" i="1"/>
  <c r="Y671" i="1" s="1"/>
  <c r="X670" i="1"/>
  <c r="Y670" i="1" s="1"/>
  <c r="X669" i="1"/>
  <c r="Y669" i="1" s="1"/>
  <c r="X668" i="1"/>
  <c r="Y668" i="1" s="1"/>
  <c r="X667" i="1"/>
  <c r="Y667" i="1" s="1"/>
  <c r="X666" i="1"/>
  <c r="Y666" i="1" s="1"/>
  <c r="X665" i="1"/>
  <c r="Y665" i="1" s="1"/>
  <c r="X664" i="1"/>
  <c r="Y664" i="1" s="1"/>
  <c r="X663" i="1"/>
  <c r="Y663" i="1" s="1"/>
  <c r="X662" i="1"/>
  <c r="Y662" i="1" s="1"/>
  <c r="X661" i="1"/>
  <c r="Y661" i="1" s="1"/>
  <c r="X660" i="1"/>
  <c r="Y660" i="1" s="1"/>
  <c r="X659" i="1"/>
  <c r="Y659" i="1" s="1"/>
  <c r="X658" i="1"/>
  <c r="Y658" i="1" s="1"/>
  <c r="X657" i="1"/>
  <c r="Y657" i="1" s="1"/>
  <c r="X656" i="1"/>
  <c r="Y656" i="1" s="1"/>
  <c r="X655" i="1"/>
  <c r="Y655" i="1" s="1"/>
  <c r="X654" i="1"/>
  <c r="Y654" i="1" s="1"/>
  <c r="X653" i="1"/>
  <c r="Y653" i="1" s="1"/>
  <c r="X652" i="1"/>
  <c r="Y652" i="1" s="1"/>
  <c r="X651" i="1"/>
  <c r="Y651" i="1" s="1"/>
  <c r="X650" i="1"/>
  <c r="Y650" i="1" s="1"/>
  <c r="X649" i="1"/>
  <c r="Y649" i="1" s="1"/>
  <c r="X648" i="1"/>
  <c r="Y648" i="1" s="1"/>
  <c r="X647" i="1"/>
  <c r="Y647" i="1" s="1"/>
  <c r="X646" i="1"/>
  <c r="Y646" i="1" s="1"/>
  <c r="X645" i="1"/>
  <c r="Y645" i="1" s="1"/>
  <c r="X644" i="1"/>
  <c r="Y644" i="1" s="1"/>
  <c r="X643" i="1"/>
  <c r="Y643" i="1" s="1"/>
  <c r="X642" i="1"/>
  <c r="Y642" i="1" s="1"/>
  <c r="X641" i="1"/>
  <c r="Y641" i="1" s="1"/>
  <c r="X640" i="1"/>
  <c r="Y640" i="1" s="1"/>
  <c r="X639" i="1"/>
  <c r="Y639" i="1" s="1"/>
  <c r="X638" i="1"/>
  <c r="Y638" i="1" s="1"/>
  <c r="X637" i="1"/>
  <c r="Y637" i="1" s="1"/>
  <c r="X636" i="1"/>
  <c r="Y636" i="1" s="1"/>
  <c r="X635" i="1"/>
  <c r="Y635" i="1" s="1"/>
  <c r="X634" i="1"/>
  <c r="Y634" i="1" s="1"/>
  <c r="X633" i="1"/>
  <c r="Y633" i="1" s="1"/>
  <c r="X632" i="1"/>
  <c r="Y632" i="1" s="1"/>
  <c r="X631" i="1"/>
  <c r="Y631" i="1" s="1"/>
  <c r="X630" i="1"/>
  <c r="Y630" i="1" s="1"/>
  <c r="X629" i="1"/>
  <c r="Y629" i="1" s="1"/>
  <c r="X628" i="1"/>
  <c r="Y628" i="1" s="1"/>
  <c r="X627" i="1"/>
  <c r="Y627" i="1" s="1"/>
  <c r="X626" i="1"/>
  <c r="Y626" i="1" s="1"/>
  <c r="X625" i="1"/>
  <c r="Y625" i="1" s="1"/>
  <c r="X624" i="1"/>
  <c r="Y624" i="1" s="1"/>
  <c r="X623" i="1"/>
  <c r="Y623" i="1" s="1"/>
  <c r="X622" i="1"/>
  <c r="Y622" i="1" s="1"/>
  <c r="X621" i="1"/>
  <c r="Y621" i="1" s="1"/>
  <c r="X620" i="1"/>
  <c r="Y620" i="1" s="1"/>
  <c r="X619" i="1"/>
  <c r="Y619" i="1" s="1"/>
  <c r="X618" i="1"/>
  <c r="Y618" i="1" s="1"/>
  <c r="X617" i="1"/>
  <c r="Y617" i="1" s="1"/>
  <c r="X616" i="1"/>
  <c r="Y616" i="1" s="1"/>
  <c r="X615" i="1"/>
  <c r="Y615" i="1" s="1"/>
  <c r="X614" i="1"/>
  <c r="Y614" i="1" s="1"/>
  <c r="X613" i="1"/>
  <c r="Y613" i="1" s="1"/>
  <c r="X612" i="1"/>
  <c r="Y612" i="1" s="1"/>
  <c r="X611" i="1"/>
  <c r="Y611" i="1" s="1"/>
  <c r="X610" i="1"/>
  <c r="Y610" i="1" s="1"/>
  <c r="X609" i="1"/>
  <c r="Y609" i="1" s="1"/>
  <c r="X608" i="1"/>
  <c r="Y608" i="1" s="1"/>
  <c r="X607" i="1"/>
  <c r="Y607" i="1" s="1"/>
  <c r="X606" i="1"/>
  <c r="Y606" i="1" s="1"/>
  <c r="X605" i="1"/>
  <c r="Y605" i="1" s="1"/>
  <c r="X604" i="1"/>
  <c r="Y604" i="1" s="1"/>
  <c r="X603" i="1"/>
  <c r="Y603" i="1" s="1"/>
  <c r="X602" i="1"/>
  <c r="Y602" i="1" s="1"/>
  <c r="X601" i="1"/>
  <c r="Y601" i="1" s="1"/>
  <c r="X600" i="1"/>
  <c r="Y600" i="1" s="1"/>
  <c r="X599" i="1"/>
  <c r="Y599" i="1" s="1"/>
  <c r="X598" i="1"/>
  <c r="Y598" i="1" s="1"/>
  <c r="X597" i="1"/>
  <c r="Y597" i="1" s="1"/>
  <c r="X596" i="1"/>
  <c r="Y596" i="1" s="1"/>
  <c r="X595" i="1"/>
  <c r="Y595" i="1" s="1"/>
  <c r="X594" i="1"/>
  <c r="Y594" i="1" s="1"/>
  <c r="X593" i="1"/>
  <c r="Y593" i="1" s="1"/>
  <c r="X592" i="1"/>
  <c r="Y592" i="1" s="1"/>
  <c r="X591" i="1"/>
  <c r="Y591" i="1" s="1"/>
  <c r="X590" i="1"/>
  <c r="Y590" i="1" s="1"/>
  <c r="X589" i="1"/>
  <c r="Y589" i="1" s="1"/>
  <c r="X588" i="1"/>
  <c r="Y588" i="1" s="1"/>
  <c r="X587" i="1"/>
  <c r="Y587" i="1" s="1"/>
  <c r="X586" i="1"/>
  <c r="Y586" i="1" s="1"/>
  <c r="X585" i="1"/>
  <c r="Y585" i="1" s="1"/>
  <c r="X584" i="1"/>
  <c r="Y584" i="1" s="1"/>
  <c r="X583" i="1"/>
  <c r="Y583" i="1" s="1"/>
  <c r="X582" i="1"/>
  <c r="Y582" i="1" s="1"/>
  <c r="X581" i="1"/>
  <c r="Y581" i="1" s="1"/>
  <c r="X580" i="1"/>
  <c r="Y580" i="1" s="1"/>
  <c r="X579" i="1"/>
  <c r="Y579" i="1" s="1"/>
  <c r="X578" i="1"/>
  <c r="Y578" i="1" s="1"/>
  <c r="X577" i="1"/>
  <c r="Y577" i="1" s="1"/>
  <c r="X576" i="1"/>
  <c r="Y576" i="1" s="1"/>
  <c r="X575" i="1"/>
  <c r="Y575" i="1" s="1"/>
  <c r="X574" i="1"/>
  <c r="Y574" i="1" s="1"/>
  <c r="X573" i="1"/>
  <c r="Y573" i="1" s="1"/>
  <c r="X572" i="1"/>
  <c r="Y572" i="1" s="1"/>
  <c r="X571" i="1"/>
  <c r="Y571" i="1" s="1"/>
  <c r="X570" i="1"/>
  <c r="Y570" i="1" s="1"/>
  <c r="X569" i="1"/>
  <c r="Y569" i="1" s="1"/>
  <c r="X568" i="1"/>
  <c r="Y568" i="1" s="1"/>
  <c r="X567" i="1"/>
  <c r="Y567" i="1" s="1"/>
  <c r="X566" i="1"/>
  <c r="Y566" i="1" s="1"/>
  <c r="X565" i="1"/>
  <c r="Y565" i="1" s="1"/>
  <c r="X564" i="1"/>
  <c r="Y564" i="1" s="1"/>
  <c r="X563" i="1"/>
  <c r="Y563" i="1" s="1"/>
  <c r="X562" i="1"/>
  <c r="Y562" i="1" s="1"/>
  <c r="X561" i="1"/>
  <c r="Y561" i="1" s="1"/>
  <c r="X560" i="1"/>
  <c r="Y560" i="1" s="1"/>
  <c r="X559" i="1"/>
  <c r="Y559" i="1" s="1"/>
  <c r="X558" i="1"/>
  <c r="Y558" i="1" s="1"/>
  <c r="X557" i="1"/>
  <c r="Y557" i="1" s="1"/>
  <c r="X556" i="1"/>
  <c r="Y556" i="1" s="1"/>
  <c r="X555" i="1"/>
  <c r="Y555" i="1" s="1"/>
  <c r="X554" i="1"/>
  <c r="Y554" i="1" s="1"/>
  <c r="X553" i="1"/>
  <c r="Y553" i="1" s="1"/>
  <c r="X552" i="1"/>
  <c r="Y552" i="1" s="1"/>
  <c r="X551" i="1"/>
  <c r="Y551" i="1" s="1"/>
  <c r="X550" i="1"/>
  <c r="Y550" i="1" s="1"/>
  <c r="X549" i="1"/>
  <c r="Y549" i="1" s="1"/>
  <c r="X548" i="1"/>
  <c r="Y548" i="1" s="1"/>
  <c r="X547" i="1"/>
  <c r="Y547" i="1" s="1"/>
  <c r="X546" i="1"/>
  <c r="Y546" i="1" s="1"/>
  <c r="X545" i="1"/>
  <c r="Y545" i="1" s="1"/>
  <c r="X544" i="1"/>
  <c r="Y544" i="1" s="1"/>
  <c r="X543" i="1"/>
  <c r="Y543" i="1" s="1"/>
  <c r="X542" i="1"/>
  <c r="Y542" i="1" s="1"/>
  <c r="X541" i="1"/>
  <c r="Y541" i="1" s="1"/>
  <c r="X540" i="1"/>
  <c r="Y540" i="1" s="1"/>
  <c r="X539" i="1"/>
  <c r="Y539" i="1" s="1"/>
  <c r="X538" i="1"/>
  <c r="Y538" i="1" s="1"/>
  <c r="X537" i="1"/>
  <c r="Y537" i="1" s="1"/>
  <c r="X536" i="1"/>
  <c r="Y536" i="1" s="1"/>
  <c r="X535" i="1"/>
  <c r="Y535" i="1" s="1"/>
  <c r="X534" i="1"/>
  <c r="Y534" i="1" s="1"/>
  <c r="X533" i="1"/>
  <c r="Y533" i="1" s="1"/>
  <c r="X532" i="1"/>
  <c r="Y532" i="1" s="1"/>
  <c r="X531" i="1"/>
  <c r="Y531" i="1" s="1"/>
  <c r="X530" i="1"/>
  <c r="Y530" i="1" s="1"/>
  <c r="X529" i="1"/>
  <c r="Y529" i="1" s="1"/>
  <c r="X528" i="1"/>
  <c r="Y528" i="1" s="1"/>
  <c r="X527" i="1"/>
  <c r="Y527" i="1" s="1"/>
  <c r="X526" i="1"/>
  <c r="Y526" i="1" s="1"/>
  <c r="X525" i="1"/>
  <c r="Y525" i="1" s="1"/>
  <c r="X524" i="1"/>
  <c r="Y524" i="1" s="1"/>
  <c r="X523" i="1"/>
  <c r="Y523" i="1" s="1"/>
  <c r="X522" i="1"/>
  <c r="Y522" i="1" s="1"/>
  <c r="X521" i="1"/>
  <c r="Y521" i="1" s="1"/>
  <c r="X520" i="1"/>
  <c r="Y520" i="1" s="1"/>
  <c r="X519" i="1"/>
  <c r="Y519" i="1" s="1"/>
  <c r="X518" i="1"/>
  <c r="Y518" i="1" s="1"/>
  <c r="X517" i="1"/>
  <c r="Y517" i="1" s="1"/>
  <c r="X516" i="1"/>
  <c r="Y516" i="1" s="1"/>
  <c r="X515" i="1"/>
  <c r="Y515" i="1" s="1"/>
  <c r="X514" i="1"/>
  <c r="Y514" i="1" s="1"/>
  <c r="X513" i="1"/>
  <c r="Y513" i="1" s="1"/>
  <c r="X512" i="1"/>
  <c r="Y512" i="1" s="1"/>
  <c r="X511" i="1"/>
  <c r="Y511" i="1" s="1"/>
  <c r="X510" i="1"/>
  <c r="Y510" i="1" s="1"/>
  <c r="X509" i="1"/>
  <c r="Y509" i="1" s="1"/>
  <c r="X508" i="1"/>
  <c r="Y508" i="1" s="1"/>
  <c r="X507" i="1"/>
  <c r="Y507" i="1" s="1"/>
  <c r="X506" i="1"/>
  <c r="Y506" i="1" s="1"/>
  <c r="X505" i="1"/>
  <c r="Y505" i="1" s="1"/>
  <c r="X504" i="1"/>
  <c r="Y504" i="1" s="1"/>
  <c r="X503" i="1"/>
  <c r="Y503" i="1" s="1"/>
  <c r="X502" i="1"/>
  <c r="Y502" i="1" s="1"/>
  <c r="X501" i="1"/>
  <c r="Y501" i="1" s="1"/>
  <c r="X500" i="1"/>
  <c r="Y500" i="1" s="1"/>
  <c r="X499" i="1"/>
  <c r="Y499" i="1" s="1"/>
  <c r="X498" i="1"/>
  <c r="Y498" i="1" s="1"/>
  <c r="X497" i="1"/>
  <c r="Y497" i="1" s="1"/>
  <c r="X496" i="1"/>
  <c r="Y496" i="1" s="1"/>
  <c r="X495" i="1"/>
  <c r="Y495" i="1" s="1"/>
  <c r="X494" i="1"/>
  <c r="Y494" i="1" s="1"/>
  <c r="X493" i="1"/>
  <c r="Y493" i="1" s="1"/>
  <c r="X492" i="1"/>
  <c r="Y492" i="1" s="1"/>
  <c r="X491" i="1"/>
  <c r="Y491" i="1" s="1"/>
  <c r="X490" i="1"/>
  <c r="Y490" i="1" s="1"/>
  <c r="X489" i="1"/>
  <c r="Y489" i="1" s="1"/>
  <c r="X488" i="1"/>
  <c r="Y488" i="1" s="1"/>
  <c r="X487" i="1"/>
  <c r="Y487" i="1" s="1"/>
  <c r="X486" i="1"/>
  <c r="Y486" i="1" s="1"/>
  <c r="X485" i="1"/>
  <c r="Y485" i="1" s="1"/>
  <c r="X484" i="1"/>
  <c r="Y484" i="1" s="1"/>
  <c r="X483" i="1"/>
  <c r="Y483" i="1" s="1"/>
  <c r="X482" i="1"/>
  <c r="Y482" i="1" s="1"/>
  <c r="X481" i="1"/>
  <c r="Y481" i="1" s="1"/>
  <c r="X480" i="1"/>
  <c r="Y480" i="1" s="1"/>
  <c r="X479" i="1"/>
  <c r="Y479" i="1" s="1"/>
  <c r="X478" i="1"/>
  <c r="Y478" i="1" s="1"/>
  <c r="X477" i="1"/>
  <c r="Y477" i="1" s="1"/>
  <c r="X476" i="1"/>
  <c r="Y476" i="1" s="1"/>
  <c r="X475" i="1"/>
  <c r="Y475" i="1" s="1"/>
  <c r="X474" i="1"/>
  <c r="Y474" i="1" s="1"/>
  <c r="X473" i="1"/>
  <c r="Y473" i="1" s="1"/>
  <c r="X472" i="1"/>
  <c r="Y472" i="1" s="1"/>
  <c r="X471" i="1"/>
  <c r="Y471" i="1" s="1"/>
  <c r="X470" i="1"/>
  <c r="Y470" i="1" s="1"/>
  <c r="X469" i="1"/>
  <c r="Y469" i="1" s="1"/>
  <c r="X468" i="1"/>
  <c r="Y468" i="1" s="1"/>
  <c r="X467" i="1"/>
  <c r="Y467" i="1" s="1"/>
  <c r="X466" i="1"/>
  <c r="Y466" i="1" s="1"/>
  <c r="X465" i="1"/>
  <c r="Y465" i="1" s="1"/>
  <c r="X464" i="1"/>
  <c r="Y464" i="1" s="1"/>
  <c r="X463" i="1"/>
  <c r="Y463" i="1" s="1"/>
  <c r="X462" i="1"/>
  <c r="Y462" i="1" s="1"/>
  <c r="X461" i="1"/>
  <c r="Y461" i="1" s="1"/>
  <c r="X460" i="1"/>
  <c r="Y460" i="1" s="1"/>
  <c r="X459" i="1"/>
  <c r="Y459" i="1" s="1"/>
  <c r="X458" i="1"/>
  <c r="Y458" i="1" s="1"/>
  <c r="X457" i="1"/>
  <c r="Y457" i="1" s="1"/>
  <c r="X456" i="1"/>
  <c r="Y456" i="1" s="1"/>
  <c r="X455" i="1"/>
  <c r="Y455" i="1" s="1"/>
  <c r="X454" i="1"/>
  <c r="Y454" i="1" s="1"/>
  <c r="X453" i="1"/>
  <c r="Y453" i="1" s="1"/>
  <c r="X452" i="1"/>
  <c r="Y452" i="1" s="1"/>
  <c r="X451" i="1"/>
  <c r="Y451" i="1" s="1"/>
  <c r="X450" i="1"/>
  <c r="Y450" i="1" s="1"/>
  <c r="X449" i="1"/>
  <c r="Y449" i="1" s="1"/>
  <c r="X448" i="1"/>
  <c r="Y448" i="1" s="1"/>
  <c r="X447" i="1"/>
  <c r="Y447" i="1" s="1"/>
  <c r="X446" i="1"/>
  <c r="Y446" i="1" s="1"/>
  <c r="X445" i="1"/>
  <c r="Y445" i="1" s="1"/>
  <c r="X444" i="1"/>
  <c r="Y444" i="1" s="1"/>
  <c r="X443" i="1"/>
  <c r="Y443" i="1" s="1"/>
  <c r="X442" i="1"/>
  <c r="Y442" i="1" s="1"/>
  <c r="X441" i="1"/>
  <c r="Y441" i="1" s="1"/>
  <c r="X440" i="1"/>
  <c r="Y440" i="1" s="1"/>
  <c r="X439" i="1"/>
  <c r="Y439" i="1" s="1"/>
  <c r="X438" i="1"/>
  <c r="Y438" i="1" s="1"/>
  <c r="X437" i="1"/>
  <c r="Y437" i="1" s="1"/>
  <c r="X436" i="1"/>
  <c r="Y436" i="1" s="1"/>
  <c r="X435" i="1"/>
  <c r="Y435" i="1" s="1"/>
  <c r="X434" i="1"/>
  <c r="Y434" i="1" s="1"/>
  <c r="X433" i="1"/>
  <c r="Y433" i="1" s="1"/>
  <c r="X432" i="1"/>
  <c r="Y432" i="1" s="1"/>
  <c r="X431" i="1"/>
  <c r="Y431" i="1" s="1"/>
  <c r="X430" i="1"/>
  <c r="Y430" i="1" s="1"/>
  <c r="X429" i="1"/>
  <c r="Y429" i="1" s="1"/>
  <c r="X428" i="1"/>
  <c r="Y428" i="1" s="1"/>
  <c r="X427" i="1"/>
  <c r="Y427" i="1" s="1"/>
  <c r="X426" i="1"/>
  <c r="Y426" i="1" s="1"/>
  <c r="X425" i="1"/>
  <c r="Y425" i="1" s="1"/>
  <c r="X424" i="1"/>
  <c r="Y424" i="1" s="1"/>
  <c r="X423" i="1"/>
  <c r="Y423" i="1" s="1"/>
  <c r="X422" i="1"/>
  <c r="Y422" i="1" s="1"/>
  <c r="X421" i="1"/>
  <c r="Y421" i="1" s="1"/>
  <c r="X420" i="1"/>
  <c r="Y420" i="1" s="1"/>
  <c r="X419" i="1"/>
  <c r="Y419" i="1" s="1"/>
  <c r="X418" i="1"/>
  <c r="Y418" i="1" s="1"/>
  <c r="X417" i="1"/>
  <c r="Y417" i="1" s="1"/>
  <c r="X416" i="1"/>
  <c r="Y416" i="1" s="1"/>
  <c r="X415" i="1"/>
  <c r="Y415" i="1" s="1"/>
  <c r="X414" i="1"/>
  <c r="Y414" i="1" s="1"/>
  <c r="X413" i="1"/>
  <c r="Y413" i="1" s="1"/>
  <c r="X412" i="1"/>
  <c r="Y412" i="1" s="1"/>
  <c r="X411" i="1"/>
  <c r="Y411" i="1" s="1"/>
  <c r="X410" i="1"/>
  <c r="Y410" i="1" s="1"/>
  <c r="X409" i="1"/>
  <c r="Y409" i="1" s="1"/>
  <c r="X408" i="1"/>
  <c r="Y408" i="1" s="1"/>
  <c r="X407" i="1"/>
  <c r="Y407" i="1" s="1"/>
  <c r="X406" i="1"/>
  <c r="Y406" i="1" s="1"/>
  <c r="X405" i="1"/>
  <c r="Y405" i="1" s="1"/>
  <c r="X404" i="1"/>
  <c r="Y404" i="1" s="1"/>
  <c r="X403" i="1"/>
  <c r="Y403" i="1" s="1"/>
  <c r="X402" i="1"/>
  <c r="Y402" i="1" s="1"/>
  <c r="X401" i="1"/>
  <c r="Y401" i="1" s="1"/>
  <c r="X400" i="1"/>
  <c r="Y400" i="1" s="1"/>
  <c r="X399" i="1"/>
  <c r="Y399" i="1" s="1"/>
  <c r="X398" i="1"/>
  <c r="Y398" i="1" s="1"/>
  <c r="X397" i="1"/>
  <c r="Y397" i="1" s="1"/>
  <c r="X396" i="1"/>
  <c r="Y396" i="1" s="1"/>
  <c r="X395" i="1"/>
  <c r="Y395" i="1" s="1"/>
  <c r="X394" i="1"/>
  <c r="Y394" i="1" s="1"/>
  <c r="X393" i="1"/>
  <c r="Y393" i="1" s="1"/>
  <c r="X392" i="1"/>
  <c r="Y392" i="1" s="1"/>
  <c r="X391" i="1"/>
  <c r="Y391" i="1" s="1"/>
  <c r="X390" i="1"/>
  <c r="Y390" i="1" s="1"/>
  <c r="X389" i="1"/>
  <c r="Y389" i="1" s="1"/>
  <c r="X388" i="1"/>
  <c r="Y388" i="1" s="1"/>
  <c r="X387" i="1"/>
  <c r="Y387" i="1" s="1"/>
  <c r="X386" i="1"/>
  <c r="Y386" i="1" s="1"/>
  <c r="X385" i="1"/>
  <c r="Y385" i="1" s="1"/>
  <c r="X384" i="1"/>
  <c r="Y384" i="1" s="1"/>
  <c r="X383" i="1"/>
  <c r="Y383" i="1" s="1"/>
  <c r="X382" i="1"/>
  <c r="Y382" i="1" s="1"/>
  <c r="X381" i="1"/>
  <c r="Y381" i="1" s="1"/>
  <c r="X380" i="1"/>
  <c r="Y380" i="1" s="1"/>
  <c r="X379" i="1"/>
  <c r="Y379" i="1" s="1"/>
  <c r="X378" i="1"/>
  <c r="Y378" i="1" s="1"/>
  <c r="X377" i="1"/>
  <c r="Y377" i="1" s="1"/>
  <c r="X376" i="1"/>
  <c r="Y376" i="1" s="1"/>
  <c r="X375" i="1"/>
  <c r="Y375" i="1" s="1"/>
  <c r="X374" i="1"/>
  <c r="Y374" i="1" s="1"/>
  <c r="X373" i="1"/>
  <c r="Y373" i="1" s="1"/>
  <c r="X372" i="1"/>
  <c r="Y372" i="1" s="1"/>
  <c r="X371" i="1"/>
  <c r="Y371" i="1" s="1"/>
  <c r="X370" i="1"/>
  <c r="Y370" i="1" s="1"/>
  <c r="X369" i="1"/>
  <c r="Y369" i="1" s="1"/>
  <c r="X368" i="1"/>
  <c r="Y368" i="1" s="1"/>
  <c r="X367" i="1"/>
  <c r="Y367" i="1" s="1"/>
  <c r="X366" i="1"/>
  <c r="Y366" i="1" s="1"/>
  <c r="X365" i="1"/>
  <c r="Y365" i="1" s="1"/>
  <c r="X364" i="1"/>
  <c r="Y364" i="1" s="1"/>
  <c r="X363" i="1"/>
  <c r="Y363" i="1" s="1"/>
  <c r="X362" i="1"/>
  <c r="Y362" i="1" s="1"/>
  <c r="X361" i="1"/>
  <c r="Y361" i="1" s="1"/>
  <c r="X360" i="1"/>
  <c r="Y360" i="1" s="1"/>
  <c r="X359" i="1"/>
  <c r="Y359" i="1" s="1"/>
  <c r="X358" i="1"/>
  <c r="Y358" i="1" s="1"/>
  <c r="X357" i="1"/>
  <c r="Y357" i="1" s="1"/>
  <c r="X356" i="1"/>
  <c r="Y356" i="1" s="1"/>
  <c r="X355" i="1"/>
  <c r="Y355" i="1" s="1"/>
  <c r="X354" i="1"/>
  <c r="Y354" i="1" s="1"/>
  <c r="X353" i="1"/>
  <c r="Y353" i="1" s="1"/>
  <c r="X352" i="1"/>
  <c r="Y352" i="1" s="1"/>
  <c r="X351" i="1"/>
  <c r="Y351" i="1" s="1"/>
  <c r="X350" i="1"/>
  <c r="Y350" i="1" s="1"/>
  <c r="X349" i="1"/>
  <c r="Y349" i="1" s="1"/>
  <c r="X348" i="1"/>
  <c r="Y348" i="1" s="1"/>
  <c r="X347" i="1"/>
  <c r="Y347" i="1" s="1"/>
  <c r="X346" i="1"/>
  <c r="Y346" i="1" s="1"/>
  <c r="X345" i="1"/>
  <c r="Y345" i="1" s="1"/>
  <c r="X344" i="1"/>
  <c r="Y344" i="1" s="1"/>
  <c r="X343" i="1"/>
  <c r="Y343" i="1" s="1"/>
  <c r="X342" i="1"/>
  <c r="Y342" i="1" s="1"/>
  <c r="X341" i="1"/>
  <c r="Y341" i="1" s="1"/>
  <c r="X340" i="1"/>
  <c r="Y340" i="1" s="1"/>
  <c r="X339" i="1"/>
  <c r="Y339" i="1" s="1"/>
  <c r="X338" i="1"/>
  <c r="Y338" i="1" s="1"/>
  <c r="X337" i="1"/>
  <c r="Y337" i="1" s="1"/>
  <c r="X336" i="1"/>
  <c r="Y336" i="1" s="1"/>
  <c r="X335" i="1"/>
  <c r="Y335" i="1" s="1"/>
  <c r="X334" i="1"/>
  <c r="Y334" i="1" s="1"/>
  <c r="X333" i="1"/>
  <c r="Y333" i="1" s="1"/>
  <c r="X332" i="1"/>
  <c r="Y332" i="1" s="1"/>
  <c r="X331" i="1"/>
  <c r="Y331" i="1" s="1"/>
  <c r="X330" i="1"/>
  <c r="Y330" i="1" s="1"/>
  <c r="X329" i="1"/>
  <c r="Y329" i="1" s="1"/>
  <c r="X328" i="1"/>
  <c r="Y328" i="1" s="1"/>
  <c r="X327" i="1"/>
  <c r="Y327" i="1" s="1"/>
  <c r="X326" i="1"/>
  <c r="Y326" i="1" s="1"/>
  <c r="X325" i="1"/>
  <c r="Y325" i="1" s="1"/>
  <c r="X324" i="1"/>
  <c r="Y324" i="1" s="1"/>
  <c r="X323" i="1"/>
  <c r="Y323" i="1" s="1"/>
  <c r="X322" i="1"/>
  <c r="Y322" i="1" s="1"/>
  <c r="X321" i="1"/>
  <c r="Y321" i="1" s="1"/>
  <c r="X320" i="1"/>
  <c r="Y320" i="1" s="1"/>
  <c r="X319" i="1"/>
  <c r="Y319" i="1" s="1"/>
  <c r="X318" i="1"/>
  <c r="Y318" i="1" s="1"/>
  <c r="X317" i="1"/>
  <c r="Y317" i="1" s="1"/>
  <c r="X316" i="1"/>
  <c r="Y316" i="1" s="1"/>
  <c r="X315" i="1"/>
  <c r="Y315" i="1" s="1"/>
  <c r="X314" i="1"/>
  <c r="Y314" i="1" s="1"/>
  <c r="X313" i="1"/>
  <c r="Y313" i="1" s="1"/>
  <c r="X312" i="1"/>
  <c r="Y312" i="1" s="1"/>
  <c r="X311" i="1"/>
  <c r="Y311" i="1" s="1"/>
  <c r="X310" i="1"/>
  <c r="Y310" i="1" s="1"/>
  <c r="X309" i="1"/>
  <c r="Y309" i="1" s="1"/>
  <c r="X308" i="1"/>
  <c r="Y308" i="1" s="1"/>
  <c r="X307" i="1"/>
  <c r="Y307" i="1" s="1"/>
  <c r="X306" i="1"/>
  <c r="Y306" i="1" s="1"/>
  <c r="X305" i="1"/>
  <c r="Y305" i="1" s="1"/>
  <c r="X304" i="1"/>
  <c r="Y304" i="1" s="1"/>
  <c r="X303" i="1"/>
  <c r="Y303" i="1" s="1"/>
  <c r="X302" i="1"/>
  <c r="Y302" i="1" s="1"/>
  <c r="X301" i="1"/>
  <c r="Y301" i="1" s="1"/>
  <c r="X300" i="1"/>
  <c r="Y300" i="1" s="1"/>
  <c r="X299" i="1"/>
  <c r="Y299" i="1" s="1"/>
  <c r="X298" i="1"/>
  <c r="Y298" i="1" s="1"/>
  <c r="X297" i="1"/>
  <c r="Y297" i="1" s="1"/>
  <c r="X296" i="1"/>
  <c r="Y296" i="1" s="1"/>
  <c r="X295" i="1"/>
  <c r="Y295" i="1" s="1"/>
  <c r="X294" i="1"/>
  <c r="Y294" i="1" s="1"/>
  <c r="X293" i="1"/>
  <c r="Y293" i="1" s="1"/>
  <c r="X292" i="1"/>
  <c r="Y292" i="1" s="1"/>
  <c r="X291" i="1"/>
  <c r="Y291" i="1" s="1"/>
  <c r="X290" i="1"/>
  <c r="Y290" i="1" s="1"/>
  <c r="X289" i="1"/>
  <c r="Y289" i="1" s="1"/>
  <c r="X288" i="1"/>
  <c r="Y288" i="1" s="1"/>
  <c r="X287" i="1"/>
  <c r="Y287" i="1" s="1"/>
  <c r="X286" i="1"/>
  <c r="Y286" i="1" s="1"/>
  <c r="X285" i="1"/>
  <c r="Y285" i="1" s="1"/>
  <c r="X284" i="1"/>
  <c r="Y284" i="1" s="1"/>
  <c r="X283" i="1"/>
  <c r="Y283" i="1" s="1"/>
  <c r="X282" i="1"/>
  <c r="Y282" i="1" s="1"/>
  <c r="X281" i="1"/>
  <c r="Y281" i="1" s="1"/>
  <c r="X280" i="1"/>
  <c r="Y280" i="1" s="1"/>
  <c r="X279" i="1"/>
  <c r="Y279" i="1" s="1"/>
  <c r="X278" i="1"/>
  <c r="Y278" i="1" s="1"/>
  <c r="X277" i="1"/>
  <c r="Y277" i="1" s="1"/>
  <c r="X276" i="1"/>
  <c r="Y276" i="1" s="1"/>
  <c r="X275" i="1"/>
  <c r="Y275" i="1" s="1"/>
  <c r="X274" i="1"/>
  <c r="Y274" i="1" s="1"/>
  <c r="X273" i="1"/>
  <c r="Y273" i="1" s="1"/>
  <c r="X272" i="1"/>
  <c r="Y272" i="1" s="1"/>
  <c r="X271" i="1"/>
  <c r="Y271" i="1" s="1"/>
  <c r="X270" i="1"/>
  <c r="Y270" i="1" s="1"/>
  <c r="X269" i="1"/>
  <c r="Y269" i="1" s="1"/>
  <c r="X268" i="1"/>
  <c r="Y268" i="1" s="1"/>
  <c r="X267" i="1"/>
  <c r="Y267" i="1" s="1"/>
  <c r="X266" i="1"/>
  <c r="Y266" i="1" s="1"/>
  <c r="X265" i="1"/>
  <c r="Y265" i="1" s="1"/>
  <c r="X264" i="1"/>
  <c r="Y264" i="1" s="1"/>
  <c r="X263" i="1"/>
  <c r="Y263" i="1" s="1"/>
  <c r="X262" i="1"/>
  <c r="Y262" i="1" s="1"/>
  <c r="X261" i="1"/>
  <c r="Y261" i="1" s="1"/>
  <c r="X260" i="1"/>
  <c r="Y260" i="1" s="1"/>
  <c r="X259" i="1"/>
  <c r="Y259" i="1" s="1"/>
  <c r="X258" i="1"/>
  <c r="Y258" i="1" s="1"/>
  <c r="X257" i="1"/>
  <c r="Y257" i="1" s="1"/>
  <c r="X256" i="1"/>
  <c r="Y256" i="1" s="1"/>
  <c r="X255" i="1"/>
  <c r="Y255" i="1" s="1"/>
  <c r="X254" i="1"/>
  <c r="Y254" i="1" s="1"/>
  <c r="X253" i="1"/>
  <c r="Y253" i="1" s="1"/>
  <c r="X252" i="1"/>
  <c r="Y252" i="1" s="1"/>
  <c r="X251" i="1"/>
  <c r="Y251" i="1" s="1"/>
  <c r="X250" i="1"/>
  <c r="Y250" i="1" s="1"/>
  <c r="X249" i="1"/>
  <c r="Y249" i="1" s="1"/>
  <c r="X248" i="1"/>
  <c r="Y248" i="1" s="1"/>
  <c r="X247" i="1"/>
  <c r="Y247" i="1" s="1"/>
  <c r="X246" i="1"/>
  <c r="Y246" i="1" s="1"/>
  <c r="X245" i="1"/>
  <c r="Y245" i="1" s="1"/>
  <c r="X244" i="1"/>
  <c r="Y244" i="1" s="1"/>
  <c r="X243" i="1"/>
  <c r="Y243" i="1" s="1"/>
  <c r="X242" i="1"/>
  <c r="Y242" i="1" s="1"/>
  <c r="X241" i="1"/>
  <c r="Y241" i="1" s="1"/>
  <c r="X240" i="1"/>
  <c r="Y240" i="1" s="1"/>
  <c r="X239" i="1"/>
  <c r="Y239" i="1" s="1"/>
  <c r="X238" i="1"/>
  <c r="Y238" i="1" s="1"/>
  <c r="X237" i="1"/>
  <c r="Y237" i="1" s="1"/>
  <c r="X236" i="1"/>
  <c r="Y236" i="1" s="1"/>
  <c r="X235" i="1"/>
  <c r="Y235" i="1" s="1"/>
  <c r="X234" i="1"/>
  <c r="Y234" i="1" s="1"/>
  <c r="X233" i="1"/>
  <c r="Y233" i="1" s="1"/>
  <c r="X232" i="1"/>
  <c r="Y232" i="1" s="1"/>
  <c r="X231" i="1"/>
  <c r="Y231" i="1" s="1"/>
  <c r="X230" i="1"/>
  <c r="Y230" i="1" s="1"/>
  <c r="X229" i="1"/>
  <c r="Y229" i="1" s="1"/>
  <c r="X228" i="1"/>
  <c r="Y228" i="1" s="1"/>
  <c r="X227" i="1"/>
  <c r="Y227" i="1" s="1"/>
  <c r="X226" i="1"/>
  <c r="Y226" i="1" s="1"/>
  <c r="X225" i="1"/>
  <c r="Y225" i="1" s="1"/>
  <c r="X224" i="1"/>
  <c r="Y224" i="1" s="1"/>
  <c r="X223" i="1"/>
  <c r="Y223" i="1" s="1"/>
  <c r="X222" i="1"/>
  <c r="Y222" i="1" s="1"/>
  <c r="X221" i="1"/>
  <c r="Y221" i="1" s="1"/>
  <c r="X220" i="1"/>
  <c r="Y220" i="1" s="1"/>
  <c r="X219" i="1"/>
  <c r="Y219" i="1" s="1"/>
  <c r="X218" i="1"/>
  <c r="Y218" i="1" s="1"/>
  <c r="X217" i="1"/>
  <c r="Y217" i="1" s="1"/>
  <c r="X216" i="1"/>
  <c r="Y216" i="1" s="1"/>
  <c r="X215" i="1"/>
  <c r="Y215" i="1" s="1"/>
  <c r="X214" i="1"/>
  <c r="Y214" i="1" s="1"/>
  <c r="X213" i="1"/>
  <c r="Y213" i="1" s="1"/>
  <c r="X212" i="1"/>
  <c r="Y212" i="1" s="1"/>
  <c r="X211" i="1"/>
  <c r="Y211" i="1" s="1"/>
  <c r="X210" i="1"/>
  <c r="Y210" i="1" s="1"/>
  <c r="X209" i="1"/>
  <c r="Y209" i="1" s="1"/>
  <c r="X208" i="1"/>
  <c r="Y208" i="1" s="1"/>
  <c r="X207" i="1"/>
  <c r="Y207" i="1" s="1"/>
  <c r="X206" i="1"/>
  <c r="Y206" i="1" s="1"/>
  <c r="X205" i="1"/>
  <c r="Y205" i="1" s="1"/>
  <c r="X204" i="1"/>
  <c r="Y204" i="1" s="1"/>
  <c r="X203" i="1"/>
  <c r="Y203" i="1" s="1"/>
  <c r="X202" i="1"/>
  <c r="Y202" i="1" s="1"/>
  <c r="X201" i="1"/>
  <c r="Y201" i="1" s="1"/>
  <c r="X200" i="1"/>
  <c r="Y200" i="1" s="1"/>
  <c r="X199" i="1"/>
  <c r="Y199" i="1" s="1"/>
  <c r="X198" i="1"/>
  <c r="Y198" i="1" s="1"/>
  <c r="X197" i="1"/>
  <c r="Y197" i="1" s="1"/>
  <c r="X196" i="1"/>
  <c r="Y196" i="1" s="1"/>
  <c r="X195" i="1"/>
  <c r="Y195" i="1" s="1"/>
  <c r="X194" i="1"/>
  <c r="Y194" i="1" s="1"/>
  <c r="X193" i="1"/>
  <c r="Y193" i="1" s="1"/>
  <c r="X192" i="1"/>
  <c r="Y192" i="1" s="1"/>
  <c r="X191" i="1"/>
  <c r="Y191" i="1" s="1"/>
  <c r="X190" i="1"/>
  <c r="Y190" i="1" s="1"/>
  <c r="X189" i="1"/>
  <c r="Y189" i="1" s="1"/>
  <c r="X188" i="1"/>
  <c r="Y188" i="1" s="1"/>
  <c r="X187" i="1"/>
  <c r="Y187" i="1" s="1"/>
  <c r="X186" i="1"/>
  <c r="Y186" i="1" s="1"/>
  <c r="X185" i="1"/>
  <c r="Y185" i="1" s="1"/>
  <c r="X184" i="1"/>
  <c r="Y184" i="1" s="1"/>
  <c r="X183" i="1"/>
  <c r="Y183" i="1" s="1"/>
  <c r="X182" i="1"/>
  <c r="Y182" i="1" s="1"/>
  <c r="X181" i="1"/>
  <c r="Y181" i="1" s="1"/>
  <c r="X180" i="1"/>
  <c r="Y180" i="1" s="1"/>
  <c r="X179" i="1"/>
  <c r="Y179" i="1" s="1"/>
  <c r="X178" i="1"/>
  <c r="Y178" i="1" s="1"/>
  <c r="X177" i="1"/>
  <c r="Y177" i="1" s="1"/>
  <c r="X176" i="1"/>
  <c r="Y176" i="1" s="1"/>
  <c r="X175" i="1"/>
  <c r="Y175" i="1" s="1"/>
  <c r="X174" i="1"/>
  <c r="Y174" i="1" s="1"/>
  <c r="X173" i="1"/>
  <c r="Y173" i="1" s="1"/>
  <c r="X172" i="1"/>
  <c r="Y172" i="1" s="1"/>
  <c r="X171" i="1"/>
  <c r="Y171" i="1" s="1"/>
  <c r="X170" i="1"/>
  <c r="Y170" i="1" s="1"/>
  <c r="X169" i="1"/>
  <c r="Y169" i="1" s="1"/>
  <c r="X168" i="1"/>
  <c r="Y168" i="1" s="1"/>
  <c r="X167" i="1"/>
  <c r="Y167" i="1" s="1"/>
  <c r="X166" i="1"/>
  <c r="Y166" i="1" s="1"/>
  <c r="X165" i="1"/>
  <c r="Y165" i="1" s="1"/>
  <c r="X164" i="1"/>
  <c r="Y164" i="1" s="1"/>
  <c r="X163" i="1"/>
  <c r="Y163" i="1" s="1"/>
  <c r="X162" i="1"/>
  <c r="Y162" i="1" s="1"/>
  <c r="X161" i="1"/>
  <c r="Y161" i="1" s="1"/>
  <c r="X160" i="1"/>
  <c r="Y160" i="1" s="1"/>
  <c r="X159" i="1"/>
  <c r="Y159" i="1" s="1"/>
  <c r="X158" i="1"/>
  <c r="Y158" i="1" s="1"/>
  <c r="X157" i="1"/>
  <c r="Y157" i="1" s="1"/>
  <c r="X156" i="1"/>
  <c r="Y156" i="1" s="1"/>
  <c r="X155" i="1"/>
  <c r="Y155" i="1" s="1"/>
  <c r="X154" i="1"/>
  <c r="Y154" i="1" s="1"/>
  <c r="X153" i="1"/>
  <c r="Y153" i="1" s="1"/>
  <c r="X152" i="1"/>
  <c r="Y152" i="1" s="1"/>
  <c r="X151" i="1"/>
  <c r="Y151" i="1" s="1"/>
  <c r="X150" i="1"/>
  <c r="Y150" i="1" s="1"/>
  <c r="X149" i="1"/>
  <c r="Y149" i="1" s="1"/>
  <c r="X148" i="1"/>
  <c r="Y148" i="1" s="1"/>
  <c r="X147" i="1"/>
  <c r="Y147" i="1" s="1"/>
  <c r="X146" i="1"/>
  <c r="Y146" i="1" s="1"/>
  <c r="X145" i="1"/>
  <c r="Y145" i="1" s="1"/>
  <c r="X144" i="1"/>
  <c r="Y144" i="1" s="1"/>
  <c r="X143" i="1"/>
  <c r="Y143" i="1" s="1"/>
  <c r="X142" i="1"/>
  <c r="Y142" i="1" s="1"/>
  <c r="X141" i="1"/>
  <c r="Y141" i="1" s="1"/>
  <c r="X140" i="1"/>
  <c r="Y140" i="1" s="1"/>
  <c r="X139" i="1"/>
  <c r="Y139" i="1" s="1"/>
  <c r="X138" i="1"/>
  <c r="Y138" i="1" s="1"/>
  <c r="X137" i="1"/>
  <c r="Y137" i="1" s="1"/>
  <c r="X136" i="1"/>
  <c r="Y136" i="1" s="1"/>
  <c r="X135" i="1"/>
  <c r="Y135" i="1" s="1"/>
  <c r="X134" i="1"/>
  <c r="Y134" i="1" s="1"/>
  <c r="X133" i="1"/>
  <c r="Y133" i="1" s="1"/>
  <c r="X132" i="1"/>
  <c r="Y132" i="1" s="1"/>
  <c r="X131" i="1"/>
  <c r="Y131" i="1" s="1"/>
  <c r="X130" i="1"/>
  <c r="Y130" i="1" s="1"/>
  <c r="X129" i="1"/>
  <c r="Y129" i="1" s="1"/>
  <c r="X128" i="1"/>
  <c r="Y128" i="1" s="1"/>
  <c r="X127" i="1"/>
  <c r="Y127" i="1" s="1"/>
  <c r="X126" i="1"/>
  <c r="Y126" i="1" s="1"/>
  <c r="X125" i="1"/>
  <c r="Y125" i="1" s="1"/>
  <c r="X124" i="1"/>
  <c r="Y124" i="1" s="1"/>
  <c r="X123" i="1"/>
  <c r="Y123" i="1" s="1"/>
  <c r="X122" i="1"/>
  <c r="Y122" i="1" s="1"/>
  <c r="X121" i="1"/>
  <c r="Y121" i="1" s="1"/>
  <c r="X120" i="1"/>
  <c r="Y120" i="1" s="1"/>
  <c r="X119" i="1"/>
  <c r="Y119" i="1" s="1"/>
  <c r="X118" i="1"/>
  <c r="Y118" i="1" s="1"/>
  <c r="X117" i="1"/>
  <c r="Y117" i="1" s="1"/>
  <c r="X116" i="1"/>
  <c r="Y116" i="1" s="1"/>
  <c r="X115" i="1"/>
  <c r="Y115" i="1" s="1"/>
  <c r="X114" i="1"/>
  <c r="Y114" i="1" s="1"/>
  <c r="X113" i="1"/>
  <c r="Y113" i="1" s="1"/>
  <c r="X112" i="1"/>
  <c r="Y112" i="1" s="1"/>
  <c r="X111" i="1"/>
  <c r="Y111" i="1" s="1"/>
  <c r="X110" i="1"/>
  <c r="Y110" i="1" s="1"/>
  <c r="X109" i="1"/>
  <c r="Y109" i="1" s="1"/>
  <c r="X108" i="1"/>
  <c r="Y108" i="1" s="1"/>
  <c r="X107" i="1"/>
  <c r="Y107" i="1" s="1"/>
  <c r="X106" i="1"/>
  <c r="Y106" i="1" s="1"/>
  <c r="X105" i="1"/>
  <c r="Y105" i="1" s="1"/>
  <c r="X104" i="1"/>
  <c r="Y104" i="1" s="1"/>
  <c r="X103" i="1"/>
  <c r="Y103" i="1" s="1"/>
  <c r="X102" i="1"/>
  <c r="Y102" i="1" s="1"/>
  <c r="X101" i="1"/>
  <c r="Y101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Y91" i="1" s="1"/>
  <c r="X90" i="1"/>
  <c r="Y90" i="1" s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82" i="1"/>
  <c r="Y82" i="1" s="1"/>
  <c r="X81" i="1"/>
  <c r="Y81" i="1" s="1"/>
  <c r="X80" i="1"/>
  <c r="Y80" i="1" s="1"/>
  <c r="X79" i="1"/>
  <c r="Y79" i="1" s="1"/>
  <c r="X78" i="1"/>
  <c r="Y78" i="1" s="1"/>
  <c r="X77" i="1"/>
  <c r="Y77" i="1" s="1"/>
  <c r="X76" i="1"/>
  <c r="Y76" i="1" s="1"/>
  <c r="X75" i="1"/>
  <c r="Y75" i="1" s="1"/>
  <c r="X74" i="1"/>
  <c r="Y74" i="1" s="1"/>
  <c r="X73" i="1"/>
  <c r="Y73" i="1" s="1"/>
  <c r="X72" i="1"/>
  <c r="Y72" i="1" s="1"/>
  <c r="X71" i="1"/>
  <c r="Y71" i="1" s="1"/>
  <c r="X70" i="1"/>
  <c r="Y70" i="1" s="1"/>
  <c r="X69" i="1"/>
  <c r="Y69" i="1" s="1"/>
  <c r="X68" i="1"/>
  <c r="Y68" i="1" s="1"/>
  <c r="X67" i="1"/>
  <c r="Y67" i="1" s="1"/>
  <c r="X66" i="1"/>
  <c r="Y66" i="1" s="1"/>
  <c r="X65" i="1"/>
  <c r="Y65" i="1" s="1"/>
  <c r="X64" i="1"/>
  <c r="Y64" i="1" s="1"/>
  <c r="X63" i="1"/>
  <c r="Y63" i="1" s="1"/>
  <c r="X62" i="1"/>
  <c r="Y62" i="1" s="1"/>
  <c r="X61" i="1"/>
  <c r="Y61" i="1" s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X50" i="1"/>
  <c r="Y50" i="1" s="1"/>
  <c r="X49" i="1"/>
  <c r="Y49" i="1" s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X5" i="1"/>
  <c r="Y5" i="1" s="1"/>
  <c r="X4" i="1"/>
  <c r="Y4" i="1" s="1"/>
  <c r="X3" i="1"/>
  <c r="Y3" i="1" s="1"/>
  <c r="X2" i="1"/>
  <c r="Y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F3" i="1"/>
  <c r="W3" i="1" s="1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K2" i="4"/>
  <c r="F2" i="1"/>
  <c r="W2" i="1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I3" i="4"/>
  <c r="J3" i="4"/>
  <c r="K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I2002" i="4"/>
  <c r="J2002" i="4"/>
  <c r="I2003" i="4"/>
  <c r="J2003" i="4"/>
  <c r="I2004" i="4"/>
  <c r="J2004" i="4"/>
  <c r="I2005" i="4"/>
  <c r="J2005" i="4"/>
  <c r="I2006" i="4"/>
  <c r="J2006" i="4"/>
  <c r="I2007" i="4"/>
  <c r="J2007" i="4"/>
  <c r="I2008" i="4"/>
  <c r="J2008" i="4"/>
  <c r="I2009" i="4"/>
  <c r="J2009" i="4"/>
  <c r="I2010" i="4"/>
  <c r="J2010" i="4"/>
  <c r="I2011" i="4"/>
  <c r="J2011" i="4"/>
  <c r="I2012" i="4"/>
  <c r="J2012" i="4"/>
  <c r="I2013" i="4"/>
  <c r="J2013" i="4"/>
  <c r="I2014" i="4"/>
  <c r="J2014" i="4"/>
  <c r="I2015" i="4"/>
  <c r="J2015" i="4"/>
  <c r="I2016" i="4"/>
  <c r="J2016" i="4"/>
  <c r="I2017" i="4"/>
  <c r="J2017" i="4"/>
  <c r="I2018" i="4"/>
  <c r="J2018" i="4"/>
  <c r="I2019" i="4"/>
  <c r="J2019" i="4"/>
  <c r="I2020" i="4"/>
  <c r="J2020" i="4"/>
  <c r="I2021" i="4"/>
  <c r="J2021" i="4"/>
  <c r="I2022" i="4"/>
  <c r="J2022" i="4"/>
  <c r="I2023" i="4"/>
  <c r="J2023" i="4"/>
  <c r="I2024" i="4"/>
  <c r="J2024" i="4"/>
  <c r="I2025" i="4"/>
  <c r="J2025" i="4"/>
  <c r="I2026" i="4"/>
  <c r="J2026" i="4"/>
  <c r="I2027" i="4"/>
  <c r="J2027" i="4"/>
  <c r="I2028" i="4"/>
  <c r="J2028" i="4"/>
  <c r="I2029" i="4"/>
  <c r="J2029" i="4"/>
  <c r="I2030" i="4"/>
  <c r="J2030" i="4"/>
  <c r="I2031" i="4"/>
  <c r="J2031" i="4"/>
  <c r="I2032" i="4"/>
  <c r="J2032" i="4"/>
  <c r="I2033" i="4"/>
  <c r="J2033" i="4"/>
  <c r="I2034" i="4"/>
  <c r="J2034" i="4"/>
  <c r="I2035" i="4"/>
  <c r="J2035" i="4"/>
  <c r="I2036" i="4"/>
  <c r="J2036" i="4"/>
  <c r="I2037" i="4"/>
  <c r="J2037" i="4"/>
  <c r="I2038" i="4"/>
  <c r="J2038" i="4"/>
  <c r="I2039" i="4"/>
  <c r="J2039" i="4"/>
  <c r="I2040" i="4"/>
  <c r="J2040" i="4"/>
  <c r="I2041" i="4"/>
  <c r="J2041" i="4"/>
  <c r="I2042" i="4"/>
  <c r="J2042" i="4"/>
  <c r="I2043" i="4"/>
  <c r="J2043" i="4"/>
  <c r="I2044" i="4"/>
  <c r="J2044" i="4"/>
  <c r="I2045" i="4"/>
  <c r="J2045" i="4"/>
  <c r="I2046" i="4"/>
  <c r="J2046" i="4"/>
  <c r="I2047" i="4"/>
  <c r="J2047" i="4"/>
  <c r="I2048" i="4"/>
  <c r="J2048" i="4"/>
  <c r="I2049" i="4"/>
  <c r="J2049" i="4"/>
  <c r="I2050" i="4"/>
  <c r="J2050" i="4"/>
  <c r="I2051" i="4"/>
  <c r="J2051" i="4"/>
  <c r="I2052" i="4"/>
  <c r="J2052" i="4"/>
  <c r="I2053" i="4"/>
  <c r="J2053" i="4"/>
  <c r="I2054" i="4"/>
  <c r="J2054" i="4"/>
  <c r="I2055" i="4"/>
  <c r="J2055" i="4"/>
  <c r="I2056" i="4"/>
  <c r="J2056" i="4"/>
  <c r="I2057" i="4"/>
  <c r="J2057" i="4"/>
  <c r="I2058" i="4"/>
  <c r="J2058" i="4"/>
  <c r="I2059" i="4"/>
  <c r="J2059" i="4"/>
  <c r="I2060" i="4"/>
  <c r="J2060" i="4"/>
  <c r="I2061" i="4"/>
  <c r="J2061" i="4"/>
  <c r="I2062" i="4"/>
  <c r="J2062" i="4"/>
  <c r="I2063" i="4"/>
  <c r="J2063" i="4"/>
  <c r="I2064" i="4"/>
  <c r="J2064" i="4"/>
  <c r="I2065" i="4"/>
  <c r="J2065" i="4"/>
  <c r="I2066" i="4"/>
  <c r="J2066" i="4"/>
  <c r="I2067" i="4"/>
  <c r="J2067" i="4"/>
  <c r="I2068" i="4"/>
  <c r="J2068" i="4"/>
  <c r="I2069" i="4"/>
  <c r="J2069" i="4"/>
  <c r="I2070" i="4"/>
  <c r="J2070" i="4"/>
  <c r="I2071" i="4"/>
  <c r="J2071" i="4"/>
  <c r="I2072" i="4"/>
  <c r="J2072" i="4"/>
  <c r="I2073" i="4"/>
  <c r="J2073" i="4"/>
  <c r="I2074" i="4"/>
  <c r="J2074" i="4"/>
  <c r="I2075" i="4"/>
  <c r="J2075" i="4"/>
  <c r="I2076" i="4"/>
  <c r="J2076" i="4"/>
  <c r="I2077" i="4"/>
  <c r="J2077" i="4"/>
  <c r="I2078" i="4"/>
  <c r="J2078" i="4"/>
  <c r="I2079" i="4"/>
  <c r="J2079" i="4"/>
  <c r="I2080" i="4"/>
  <c r="J2080" i="4"/>
  <c r="I2081" i="4"/>
  <c r="J2081" i="4"/>
  <c r="I2082" i="4"/>
  <c r="J2082" i="4"/>
  <c r="I2083" i="4"/>
  <c r="J2083" i="4"/>
  <c r="I2084" i="4"/>
  <c r="J2084" i="4"/>
  <c r="I2085" i="4"/>
  <c r="J2085" i="4"/>
  <c r="I2086" i="4"/>
  <c r="J2086" i="4"/>
  <c r="I2087" i="4"/>
  <c r="J2087" i="4"/>
  <c r="I2088" i="4"/>
  <c r="J2088" i="4"/>
  <c r="I2089" i="4"/>
  <c r="J2089" i="4"/>
  <c r="I2090" i="4"/>
  <c r="J2090" i="4"/>
  <c r="I2091" i="4"/>
  <c r="J2091" i="4"/>
  <c r="I2092" i="4"/>
  <c r="J2092" i="4"/>
  <c r="I2093" i="4"/>
  <c r="J2093" i="4"/>
  <c r="I2094" i="4"/>
  <c r="J2094" i="4"/>
  <c r="I2095" i="4"/>
  <c r="J2095" i="4"/>
  <c r="I2096" i="4"/>
  <c r="J2096" i="4"/>
  <c r="I2097" i="4"/>
  <c r="J2097" i="4"/>
  <c r="I2098" i="4"/>
  <c r="J2098" i="4"/>
  <c r="I2099" i="4"/>
  <c r="J2099" i="4"/>
  <c r="I2100" i="4"/>
  <c r="J2100" i="4"/>
  <c r="I2101" i="4"/>
  <c r="J2101" i="4"/>
  <c r="I2102" i="4"/>
  <c r="J2102" i="4"/>
  <c r="I2103" i="4"/>
  <c r="J2103" i="4"/>
  <c r="I2104" i="4"/>
  <c r="J2104" i="4"/>
  <c r="I2105" i="4"/>
  <c r="J2105" i="4"/>
  <c r="I2106" i="4"/>
  <c r="J2106" i="4"/>
  <c r="I2107" i="4"/>
  <c r="J2107" i="4"/>
  <c r="I2108" i="4"/>
  <c r="J2108" i="4"/>
  <c r="I2109" i="4"/>
  <c r="J2109" i="4"/>
  <c r="I2110" i="4"/>
  <c r="J2110" i="4"/>
  <c r="I2111" i="4"/>
  <c r="J2111" i="4"/>
  <c r="I2112" i="4"/>
  <c r="J2112" i="4"/>
  <c r="I2113" i="4"/>
  <c r="J2113" i="4"/>
  <c r="I2114" i="4"/>
  <c r="J2114" i="4"/>
  <c r="I2115" i="4"/>
  <c r="J2115" i="4"/>
  <c r="I2116" i="4"/>
  <c r="J2116" i="4"/>
  <c r="I2117" i="4"/>
  <c r="J2117" i="4"/>
  <c r="I2118" i="4"/>
  <c r="J2118" i="4"/>
  <c r="I2119" i="4"/>
  <c r="J2119" i="4"/>
  <c r="I2120" i="4"/>
  <c r="J2120" i="4"/>
  <c r="I2121" i="4"/>
  <c r="J2121" i="4"/>
  <c r="I2122" i="4"/>
  <c r="J2122" i="4"/>
  <c r="I2123" i="4"/>
  <c r="J2123" i="4"/>
  <c r="I2124" i="4"/>
  <c r="J2124" i="4"/>
  <c r="I2125" i="4"/>
  <c r="J2125" i="4"/>
  <c r="I2126" i="4"/>
  <c r="J2126" i="4"/>
  <c r="I2127" i="4"/>
  <c r="J2127" i="4"/>
  <c r="I2128" i="4"/>
  <c r="J2128" i="4"/>
  <c r="I2129" i="4"/>
  <c r="J2129" i="4"/>
  <c r="I2130" i="4"/>
  <c r="J2130" i="4"/>
  <c r="I2131" i="4"/>
  <c r="J2131" i="4"/>
  <c r="I2132" i="4"/>
  <c r="J2132" i="4"/>
  <c r="I2133" i="4"/>
  <c r="J2133" i="4"/>
  <c r="I2134" i="4"/>
  <c r="J2134" i="4"/>
  <c r="I2135" i="4"/>
  <c r="J2135" i="4"/>
  <c r="I2136" i="4"/>
  <c r="J2136" i="4"/>
  <c r="I2137" i="4"/>
  <c r="J2137" i="4"/>
  <c r="I2138" i="4"/>
  <c r="J2138" i="4"/>
  <c r="I2139" i="4"/>
  <c r="J2139" i="4"/>
  <c r="I2140" i="4"/>
  <c r="J2140" i="4"/>
  <c r="I2141" i="4"/>
  <c r="J2141" i="4"/>
  <c r="I2142" i="4"/>
  <c r="J2142" i="4"/>
  <c r="I2143" i="4"/>
  <c r="J2143" i="4"/>
  <c r="I2144" i="4"/>
  <c r="J2144" i="4"/>
  <c r="I2145" i="4"/>
  <c r="J2145" i="4"/>
  <c r="I2146" i="4"/>
  <c r="J2146" i="4"/>
  <c r="I2147" i="4"/>
  <c r="J2147" i="4"/>
  <c r="I2148" i="4"/>
  <c r="J2148" i="4"/>
  <c r="I2149" i="4"/>
  <c r="J2149" i="4"/>
  <c r="I2150" i="4"/>
  <c r="J2150" i="4"/>
  <c r="I2151" i="4"/>
  <c r="J2151" i="4"/>
  <c r="I2152" i="4"/>
  <c r="J2152" i="4"/>
  <c r="I2153" i="4"/>
  <c r="J2153" i="4"/>
  <c r="I2154" i="4"/>
  <c r="J2154" i="4"/>
  <c r="I2155" i="4"/>
  <c r="J2155" i="4"/>
  <c r="I2156" i="4"/>
  <c r="J2156" i="4"/>
  <c r="I2157" i="4"/>
  <c r="J2157" i="4"/>
  <c r="I2158" i="4"/>
  <c r="J2158" i="4"/>
  <c r="I2159" i="4"/>
  <c r="J2159" i="4"/>
  <c r="I2160" i="4"/>
  <c r="J2160" i="4"/>
  <c r="I2161" i="4"/>
  <c r="J2161" i="4"/>
  <c r="I2162" i="4"/>
  <c r="J2162" i="4"/>
  <c r="I2163" i="4"/>
  <c r="J2163" i="4"/>
  <c r="I2164" i="4"/>
  <c r="J2164" i="4"/>
  <c r="I2165" i="4"/>
  <c r="J2165" i="4"/>
  <c r="I2166" i="4"/>
  <c r="J2166" i="4"/>
  <c r="I2167" i="4"/>
  <c r="J2167" i="4"/>
  <c r="I2168" i="4"/>
  <c r="J2168" i="4"/>
  <c r="I2169" i="4"/>
  <c r="J2169" i="4"/>
  <c r="I2170" i="4"/>
  <c r="J2170" i="4"/>
  <c r="I2171" i="4"/>
  <c r="J2171" i="4"/>
  <c r="I2172" i="4"/>
  <c r="J2172" i="4"/>
  <c r="I2173" i="4"/>
  <c r="J2173" i="4"/>
  <c r="I2174" i="4"/>
  <c r="J2174" i="4"/>
  <c r="I2175" i="4"/>
  <c r="J2175" i="4"/>
  <c r="I2176" i="4"/>
  <c r="J2176" i="4"/>
  <c r="I2177" i="4"/>
  <c r="J2177" i="4"/>
  <c r="I2178" i="4"/>
  <c r="J2178" i="4"/>
  <c r="I2179" i="4"/>
  <c r="J2179" i="4"/>
  <c r="I2180" i="4"/>
  <c r="J2180" i="4"/>
  <c r="I2181" i="4"/>
  <c r="J2181" i="4"/>
  <c r="I2182" i="4"/>
  <c r="J2182" i="4"/>
  <c r="I2183" i="4"/>
  <c r="J2183" i="4"/>
  <c r="I2184" i="4"/>
  <c r="J2184" i="4"/>
  <c r="I2185" i="4"/>
  <c r="J2185" i="4"/>
  <c r="I2186" i="4"/>
  <c r="J2186" i="4"/>
  <c r="I2187" i="4"/>
  <c r="J2187" i="4"/>
  <c r="I2188" i="4"/>
  <c r="J2188" i="4"/>
  <c r="I2189" i="4"/>
  <c r="J2189" i="4"/>
  <c r="I2190" i="4"/>
  <c r="J2190" i="4"/>
  <c r="I2191" i="4"/>
  <c r="J2191" i="4"/>
  <c r="I2192" i="4"/>
  <c r="J2192" i="4"/>
  <c r="I2193" i="4"/>
  <c r="J2193" i="4"/>
  <c r="I2194" i="4"/>
  <c r="J2194" i="4"/>
  <c r="I2195" i="4"/>
  <c r="J2195" i="4"/>
  <c r="I2196" i="4"/>
  <c r="J2196" i="4"/>
  <c r="I2197" i="4"/>
  <c r="J2197" i="4"/>
  <c r="I2198" i="4"/>
  <c r="J2198" i="4"/>
  <c r="I2199" i="4"/>
  <c r="J2199" i="4"/>
  <c r="I2200" i="4"/>
  <c r="J2200" i="4"/>
  <c r="I2201" i="4"/>
  <c r="J2201" i="4"/>
  <c r="I2202" i="4"/>
  <c r="J2202" i="4"/>
  <c r="I2203" i="4"/>
  <c r="J2203" i="4"/>
  <c r="I2204" i="4"/>
  <c r="J2204" i="4"/>
  <c r="I2205" i="4"/>
  <c r="J2205" i="4"/>
  <c r="I2206" i="4"/>
  <c r="J2206" i="4"/>
  <c r="I2207" i="4"/>
  <c r="J2207" i="4"/>
  <c r="I2208" i="4"/>
  <c r="J2208" i="4"/>
  <c r="I2209" i="4"/>
  <c r="J2209" i="4"/>
  <c r="I2210" i="4"/>
  <c r="J2210" i="4"/>
  <c r="I2211" i="4"/>
  <c r="J2211" i="4"/>
  <c r="I2212" i="4"/>
  <c r="J2212" i="4"/>
  <c r="I2213" i="4"/>
  <c r="J2213" i="4"/>
  <c r="I2214" i="4"/>
  <c r="J2214" i="4"/>
  <c r="I2215" i="4"/>
  <c r="J2215" i="4"/>
  <c r="I2216" i="4"/>
  <c r="J2216" i="4"/>
  <c r="I2217" i="4"/>
  <c r="J2217" i="4"/>
  <c r="I2218" i="4"/>
  <c r="J2218" i="4"/>
  <c r="I2219" i="4"/>
  <c r="J2219" i="4"/>
  <c r="I2220" i="4"/>
  <c r="J2220" i="4"/>
  <c r="I2221" i="4"/>
  <c r="J2221" i="4"/>
  <c r="I2222" i="4"/>
  <c r="J2222" i="4"/>
  <c r="I2223" i="4"/>
  <c r="J2223" i="4"/>
  <c r="I2224" i="4"/>
  <c r="J2224" i="4"/>
  <c r="I2225" i="4"/>
  <c r="J2225" i="4"/>
  <c r="I2226" i="4"/>
  <c r="J2226" i="4"/>
  <c r="I2227" i="4"/>
  <c r="J2227" i="4"/>
  <c r="I2228" i="4"/>
  <c r="J2228" i="4"/>
  <c r="I2229" i="4"/>
  <c r="J2229" i="4"/>
  <c r="I2230" i="4"/>
  <c r="J2230" i="4"/>
  <c r="I2231" i="4"/>
  <c r="J2231" i="4"/>
  <c r="I2232" i="4"/>
  <c r="J2232" i="4"/>
  <c r="I2233" i="4"/>
  <c r="J2233" i="4"/>
  <c r="I2234" i="4"/>
  <c r="J2234" i="4"/>
  <c r="I2235" i="4"/>
  <c r="J2235" i="4"/>
  <c r="I2236" i="4"/>
  <c r="J2236" i="4"/>
  <c r="I2237" i="4"/>
  <c r="J2237" i="4"/>
  <c r="I2238" i="4"/>
  <c r="J2238" i="4"/>
  <c r="I2239" i="4"/>
  <c r="J2239" i="4"/>
  <c r="I2240" i="4"/>
  <c r="J2240" i="4"/>
  <c r="I2241" i="4"/>
  <c r="J2241" i="4"/>
  <c r="I2242" i="4"/>
  <c r="J2242" i="4"/>
  <c r="I2243" i="4"/>
  <c r="J2243" i="4"/>
  <c r="I2244" i="4"/>
  <c r="J2244" i="4"/>
  <c r="I2245" i="4"/>
  <c r="J2245" i="4"/>
  <c r="I2246" i="4"/>
  <c r="J2246" i="4"/>
  <c r="I2247" i="4"/>
  <c r="J2247" i="4"/>
  <c r="I2248" i="4"/>
  <c r="J2248" i="4"/>
  <c r="I2249" i="4"/>
  <c r="J2249" i="4"/>
  <c r="I2250" i="4"/>
  <c r="J2250" i="4"/>
  <c r="I2251" i="4"/>
  <c r="J2251" i="4"/>
  <c r="I2252" i="4"/>
  <c r="J2252" i="4"/>
  <c r="I2253" i="4"/>
  <c r="J2253" i="4"/>
  <c r="I2254" i="4"/>
  <c r="J2254" i="4"/>
  <c r="I2255" i="4"/>
  <c r="J2255" i="4"/>
  <c r="I2256" i="4"/>
  <c r="J2256" i="4"/>
  <c r="I2257" i="4"/>
  <c r="J2257" i="4"/>
  <c r="I2258" i="4"/>
  <c r="J2258" i="4"/>
  <c r="I2259" i="4"/>
  <c r="J2259" i="4"/>
  <c r="I2260" i="4"/>
  <c r="J2260" i="4"/>
  <c r="I2261" i="4"/>
  <c r="J2261" i="4"/>
  <c r="I2262" i="4"/>
  <c r="J2262" i="4"/>
  <c r="I2263" i="4"/>
  <c r="J2263" i="4"/>
  <c r="I2264" i="4"/>
  <c r="J2264" i="4"/>
  <c r="I2265" i="4"/>
  <c r="J2265" i="4"/>
  <c r="I2266" i="4"/>
  <c r="J2266" i="4"/>
  <c r="I2267" i="4"/>
  <c r="J2267" i="4"/>
  <c r="I2268" i="4"/>
  <c r="J2268" i="4"/>
  <c r="I2269" i="4"/>
  <c r="J2269" i="4"/>
  <c r="I2270" i="4"/>
  <c r="J2270" i="4"/>
  <c r="I2271" i="4"/>
  <c r="J2271" i="4"/>
  <c r="I2272" i="4"/>
  <c r="J2272" i="4"/>
  <c r="I2273" i="4"/>
  <c r="J2273" i="4"/>
  <c r="I2274" i="4"/>
  <c r="J2274" i="4"/>
  <c r="I2275" i="4"/>
  <c r="J2275" i="4"/>
  <c r="I2276" i="4"/>
  <c r="J2276" i="4"/>
  <c r="I2277" i="4"/>
  <c r="J2277" i="4"/>
  <c r="I2278" i="4"/>
  <c r="J2278" i="4"/>
  <c r="I2279" i="4"/>
  <c r="J2279" i="4"/>
  <c r="I2280" i="4"/>
  <c r="J2280" i="4"/>
  <c r="I2281" i="4"/>
  <c r="J2281" i="4"/>
  <c r="I2282" i="4"/>
  <c r="J2282" i="4"/>
  <c r="I2283" i="4"/>
  <c r="J2283" i="4"/>
  <c r="I2284" i="4"/>
  <c r="J2284" i="4"/>
  <c r="I2285" i="4"/>
  <c r="J2285" i="4"/>
  <c r="I2286" i="4"/>
  <c r="J2286" i="4"/>
  <c r="I2287" i="4"/>
  <c r="J2287" i="4"/>
  <c r="I2288" i="4"/>
  <c r="J2288" i="4"/>
  <c r="I2289" i="4"/>
  <c r="J2289" i="4"/>
  <c r="I2290" i="4"/>
  <c r="J2290" i="4"/>
  <c r="I2291" i="4"/>
  <c r="J2291" i="4"/>
  <c r="I2292" i="4"/>
  <c r="J2292" i="4"/>
  <c r="I2293" i="4"/>
  <c r="J2293" i="4"/>
  <c r="I2294" i="4"/>
  <c r="J2294" i="4"/>
  <c r="I2295" i="4"/>
  <c r="J2295" i="4"/>
  <c r="I2296" i="4"/>
  <c r="J2296" i="4"/>
  <c r="I2297" i="4"/>
  <c r="J2297" i="4"/>
  <c r="I2298" i="4"/>
  <c r="J2298" i="4"/>
  <c r="I2299" i="4"/>
  <c r="J2299" i="4"/>
  <c r="I2300" i="4"/>
  <c r="J2300" i="4"/>
  <c r="I2301" i="4"/>
  <c r="J2301" i="4"/>
  <c r="I2302" i="4"/>
  <c r="J2302" i="4"/>
  <c r="I2303" i="4"/>
  <c r="J2303" i="4"/>
  <c r="I2304" i="4"/>
  <c r="J2304" i="4"/>
  <c r="I2305" i="4"/>
  <c r="J2305" i="4"/>
  <c r="I2306" i="4"/>
  <c r="J2306" i="4"/>
  <c r="I2307" i="4"/>
  <c r="J2307" i="4"/>
  <c r="I2308" i="4"/>
  <c r="J2308" i="4"/>
  <c r="I2309" i="4"/>
  <c r="J2309" i="4"/>
  <c r="I2310" i="4"/>
  <c r="J2310" i="4"/>
  <c r="I2311" i="4"/>
  <c r="J2311" i="4"/>
  <c r="I2312" i="4"/>
  <c r="J2312" i="4"/>
  <c r="I2313" i="4"/>
  <c r="J2313" i="4"/>
  <c r="I2314" i="4"/>
  <c r="J2314" i="4"/>
  <c r="I2315" i="4"/>
  <c r="J2315" i="4"/>
  <c r="I2316" i="4"/>
  <c r="J2316" i="4"/>
  <c r="I2317" i="4"/>
  <c r="J2317" i="4"/>
  <c r="I2318" i="4"/>
  <c r="J2318" i="4"/>
  <c r="I2319" i="4"/>
  <c r="J2319" i="4"/>
  <c r="I2320" i="4"/>
  <c r="J2320" i="4"/>
  <c r="I2321" i="4"/>
  <c r="J2321" i="4"/>
  <c r="I2322" i="4"/>
  <c r="J2322" i="4"/>
  <c r="I2323" i="4"/>
  <c r="J2323" i="4"/>
  <c r="I2324" i="4"/>
  <c r="J2324" i="4"/>
  <c r="I2325" i="4"/>
  <c r="J2325" i="4"/>
  <c r="I2326" i="4"/>
  <c r="J2326" i="4"/>
  <c r="I2327" i="4"/>
  <c r="J2327" i="4"/>
  <c r="I2328" i="4"/>
  <c r="J2328" i="4"/>
  <c r="I2329" i="4"/>
  <c r="J2329" i="4"/>
  <c r="I2330" i="4"/>
  <c r="J2330" i="4"/>
  <c r="I2331" i="4"/>
  <c r="J2331" i="4"/>
  <c r="I2332" i="4"/>
  <c r="J2332" i="4"/>
  <c r="I2333" i="4"/>
  <c r="J2333" i="4"/>
  <c r="I2334" i="4"/>
  <c r="J2334" i="4"/>
  <c r="I2335" i="4"/>
  <c r="J2335" i="4"/>
  <c r="I2336" i="4"/>
  <c r="J2336" i="4"/>
  <c r="J2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" i="4"/>
  <c r="C2" i="4"/>
  <c r="B2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G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2" i="3"/>
  <c r="E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R2" i="1"/>
  <c r="N3" i="2"/>
  <c r="N4" i="2"/>
  <c r="P2" i="1"/>
  <c r="F4" i="1"/>
  <c r="W4" i="1" s="1"/>
  <c r="F5" i="1"/>
  <c r="W5" i="1" s="1"/>
  <c r="F6" i="1"/>
  <c r="W6" i="1" s="1"/>
  <c r="F7" i="1"/>
  <c r="W7" i="1" s="1"/>
  <c r="F8" i="1"/>
  <c r="W8" i="1" s="1"/>
  <c r="F9" i="1"/>
  <c r="W9" i="1" s="1"/>
  <c r="F10" i="1"/>
  <c r="W10" i="1" s="1"/>
  <c r="F11" i="1"/>
  <c r="W11" i="1" s="1"/>
  <c r="F12" i="1"/>
  <c r="W12" i="1" s="1"/>
  <c r="F13" i="1"/>
  <c r="W13" i="1" s="1"/>
  <c r="F14" i="1"/>
  <c r="W14" i="1" s="1"/>
  <c r="F15" i="1"/>
  <c r="W15" i="1" s="1"/>
  <c r="F16" i="1"/>
  <c r="W16" i="1" s="1"/>
  <c r="F17" i="1"/>
  <c r="W17" i="1" s="1"/>
  <c r="F18" i="1"/>
  <c r="W18" i="1" s="1"/>
  <c r="F19" i="1"/>
  <c r="W19" i="1" s="1"/>
  <c r="F20" i="1"/>
  <c r="W20" i="1" s="1"/>
  <c r="F21" i="1"/>
  <c r="W21" i="1" s="1"/>
  <c r="F22" i="1"/>
  <c r="W22" i="1" s="1"/>
  <c r="F23" i="1"/>
  <c r="W23" i="1" s="1"/>
  <c r="F24" i="1"/>
  <c r="W24" i="1" s="1"/>
  <c r="F25" i="1"/>
  <c r="W25" i="1" s="1"/>
  <c r="F26" i="1"/>
  <c r="W26" i="1" s="1"/>
  <c r="F27" i="1"/>
  <c r="W27" i="1" s="1"/>
  <c r="F28" i="1"/>
  <c r="W28" i="1" s="1"/>
  <c r="F29" i="1"/>
  <c r="W29" i="1" s="1"/>
  <c r="F30" i="1"/>
  <c r="W30" i="1" s="1"/>
  <c r="F31" i="1"/>
  <c r="W31" i="1" s="1"/>
  <c r="F32" i="1"/>
  <c r="W32" i="1" s="1"/>
  <c r="F33" i="1"/>
  <c r="W33" i="1" s="1"/>
  <c r="F34" i="1"/>
  <c r="W34" i="1" s="1"/>
  <c r="F35" i="1"/>
  <c r="W35" i="1" s="1"/>
  <c r="F36" i="1"/>
  <c r="W36" i="1" s="1"/>
  <c r="F37" i="1"/>
  <c r="W37" i="1" s="1"/>
  <c r="F38" i="1"/>
  <c r="W38" i="1" s="1"/>
  <c r="F39" i="1"/>
  <c r="W39" i="1" s="1"/>
  <c r="F40" i="1"/>
  <c r="W40" i="1" s="1"/>
  <c r="F41" i="1"/>
  <c r="W41" i="1" s="1"/>
  <c r="F42" i="1"/>
  <c r="W42" i="1" s="1"/>
  <c r="F43" i="1"/>
  <c r="W43" i="1" s="1"/>
  <c r="F44" i="1"/>
  <c r="W44" i="1" s="1"/>
  <c r="F45" i="1"/>
  <c r="W45" i="1" s="1"/>
  <c r="F46" i="1"/>
  <c r="W46" i="1" s="1"/>
  <c r="F47" i="1"/>
  <c r="W47" i="1" s="1"/>
  <c r="F48" i="1"/>
  <c r="W48" i="1" s="1"/>
  <c r="F49" i="1"/>
  <c r="W49" i="1" s="1"/>
  <c r="F50" i="1"/>
  <c r="W50" i="1" s="1"/>
  <c r="F51" i="1"/>
  <c r="W51" i="1" s="1"/>
  <c r="F52" i="1"/>
  <c r="W52" i="1" s="1"/>
  <c r="F53" i="1"/>
  <c r="W53" i="1" s="1"/>
  <c r="F54" i="1"/>
  <c r="W54" i="1" s="1"/>
  <c r="F55" i="1"/>
  <c r="W55" i="1" s="1"/>
  <c r="F56" i="1"/>
  <c r="W56" i="1" s="1"/>
  <c r="F57" i="1"/>
  <c r="W57" i="1" s="1"/>
  <c r="F58" i="1"/>
  <c r="W58" i="1" s="1"/>
  <c r="F59" i="1"/>
  <c r="W59" i="1" s="1"/>
  <c r="F60" i="1"/>
  <c r="W60" i="1" s="1"/>
  <c r="F61" i="1"/>
  <c r="W61" i="1" s="1"/>
  <c r="F62" i="1"/>
  <c r="W62" i="1" s="1"/>
  <c r="F63" i="1"/>
  <c r="W63" i="1" s="1"/>
  <c r="F64" i="1"/>
  <c r="W64" i="1" s="1"/>
  <c r="F65" i="1"/>
  <c r="W65" i="1" s="1"/>
  <c r="F66" i="1"/>
  <c r="W66" i="1" s="1"/>
  <c r="F67" i="1"/>
  <c r="W67" i="1" s="1"/>
  <c r="F68" i="1"/>
  <c r="W68" i="1" s="1"/>
  <c r="F69" i="1"/>
  <c r="W69" i="1" s="1"/>
  <c r="F70" i="1"/>
  <c r="W70" i="1" s="1"/>
  <c r="F71" i="1"/>
  <c r="W71" i="1" s="1"/>
  <c r="F72" i="1"/>
  <c r="W72" i="1" s="1"/>
  <c r="F73" i="1"/>
  <c r="W73" i="1" s="1"/>
  <c r="F74" i="1"/>
  <c r="W74" i="1" s="1"/>
  <c r="F75" i="1"/>
  <c r="W75" i="1" s="1"/>
  <c r="F76" i="1"/>
  <c r="W76" i="1" s="1"/>
  <c r="F77" i="1"/>
  <c r="W77" i="1" s="1"/>
  <c r="F78" i="1"/>
  <c r="W78" i="1" s="1"/>
  <c r="F79" i="1"/>
  <c r="W79" i="1" s="1"/>
  <c r="F80" i="1"/>
  <c r="W80" i="1" s="1"/>
  <c r="F81" i="1"/>
  <c r="W81" i="1" s="1"/>
  <c r="F82" i="1"/>
  <c r="W82" i="1" s="1"/>
  <c r="F83" i="1"/>
  <c r="W83" i="1" s="1"/>
  <c r="F84" i="1"/>
  <c r="W84" i="1" s="1"/>
  <c r="F85" i="1"/>
  <c r="W85" i="1" s="1"/>
  <c r="F86" i="1"/>
  <c r="W86" i="1" s="1"/>
  <c r="F87" i="1"/>
  <c r="W87" i="1" s="1"/>
  <c r="F88" i="1"/>
  <c r="W88" i="1" s="1"/>
  <c r="F89" i="1"/>
  <c r="W89" i="1" s="1"/>
  <c r="F90" i="1"/>
  <c r="W90" i="1" s="1"/>
  <c r="F91" i="1"/>
  <c r="W91" i="1" s="1"/>
  <c r="F92" i="1"/>
  <c r="W92" i="1" s="1"/>
  <c r="F93" i="1"/>
  <c r="W93" i="1" s="1"/>
  <c r="F94" i="1"/>
  <c r="W94" i="1" s="1"/>
  <c r="F95" i="1"/>
  <c r="W95" i="1" s="1"/>
  <c r="F96" i="1"/>
  <c r="W96" i="1" s="1"/>
  <c r="F97" i="1"/>
  <c r="W97" i="1" s="1"/>
  <c r="F98" i="1"/>
  <c r="W98" i="1" s="1"/>
  <c r="F99" i="1"/>
  <c r="W99" i="1" s="1"/>
  <c r="F100" i="1"/>
  <c r="W100" i="1" s="1"/>
  <c r="F101" i="1"/>
  <c r="W101" i="1" s="1"/>
  <c r="F102" i="1"/>
  <c r="W102" i="1" s="1"/>
  <c r="F103" i="1"/>
  <c r="W103" i="1" s="1"/>
  <c r="F104" i="1"/>
  <c r="W104" i="1" s="1"/>
  <c r="F105" i="1"/>
  <c r="W105" i="1" s="1"/>
  <c r="F106" i="1"/>
  <c r="W106" i="1" s="1"/>
  <c r="F107" i="1"/>
  <c r="W107" i="1" s="1"/>
  <c r="F108" i="1"/>
  <c r="W108" i="1" s="1"/>
  <c r="F109" i="1"/>
  <c r="W109" i="1" s="1"/>
  <c r="F110" i="1"/>
  <c r="W110" i="1" s="1"/>
  <c r="F111" i="1"/>
  <c r="W111" i="1" s="1"/>
  <c r="F112" i="1"/>
  <c r="W112" i="1" s="1"/>
  <c r="F113" i="1"/>
  <c r="W113" i="1" s="1"/>
  <c r="F114" i="1"/>
  <c r="W114" i="1" s="1"/>
  <c r="F115" i="1"/>
  <c r="W115" i="1" s="1"/>
  <c r="F116" i="1"/>
  <c r="W116" i="1" s="1"/>
  <c r="F117" i="1"/>
  <c r="W117" i="1" s="1"/>
  <c r="F118" i="1"/>
  <c r="W118" i="1" s="1"/>
  <c r="F119" i="1"/>
  <c r="W119" i="1" s="1"/>
  <c r="F120" i="1"/>
  <c r="W120" i="1" s="1"/>
  <c r="F121" i="1"/>
  <c r="W121" i="1" s="1"/>
  <c r="F122" i="1"/>
  <c r="W122" i="1" s="1"/>
  <c r="F123" i="1"/>
  <c r="W123" i="1" s="1"/>
  <c r="F124" i="1"/>
  <c r="W124" i="1" s="1"/>
  <c r="F125" i="1"/>
  <c r="W125" i="1" s="1"/>
  <c r="F126" i="1"/>
  <c r="W126" i="1" s="1"/>
  <c r="F127" i="1"/>
  <c r="W127" i="1" s="1"/>
  <c r="F128" i="1"/>
  <c r="W128" i="1" s="1"/>
  <c r="F129" i="1"/>
  <c r="W129" i="1" s="1"/>
  <c r="F130" i="1"/>
  <c r="W130" i="1" s="1"/>
  <c r="F131" i="1"/>
  <c r="W131" i="1" s="1"/>
  <c r="F132" i="1"/>
  <c r="W132" i="1" s="1"/>
  <c r="F133" i="1"/>
  <c r="W133" i="1" s="1"/>
  <c r="F134" i="1"/>
  <c r="W134" i="1" s="1"/>
  <c r="F135" i="1"/>
  <c r="W135" i="1" s="1"/>
  <c r="F136" i="1"/>
  <c r="W136" i="1" s="1"/>
  <c r="F137" i="1"/>
  <c r="W137" i="1" s="1"/>
  <c r="F138" i="1"/>
  <c r="W138" i="1" s="1"/>
  <c r="F139" i="1"/>
  <c r="W139" i="1" s="1"/>
  <c r="F140" i="1"/>
  <c r="W140" i="1" s="1"/>
  <c r="F141" i="1"/>
  <c r="W141" i="1" s="1"/>
  <c r="F142" i="1"/>
  <c r="W142" i="1" s="1"/>
  <c r="F143" i="1"/>
  <c r="W143" i="1" s="1"/>
  <c r="F144" i="1"/>
  <c r="W144" i="1" s="1"/>
  <c r="F145" i="1"/>
  <c r="W145" i="1" s="1"/>
  <c r="F146" i="1"/>
  <c r="W146" i="1" s="1"/>
  <c r="F147" i="1"/>
  <c r="W147" i="1" s="1"/>
  <c r="F148" i="1"/>
  <c r="W148" i="1" s="1"/>
  <c r="F149" i="1"/>
  <c r="W149" i="1" s="1"/>
  <c r="F150" i="1"/>
  <c r="W150" i="1" s="1"/>
  <c r="F151" i="1"/>
  <c r="W151" i="1" s="1"/>
  <c r="F152" i="1"/>
  <c r="W152" i="1" s="1"/>
  <c r="F153" i="1"/>
  <c r="W153" i="1" s="1"/>
  <c r="F154" i="1"/>
  <c r="W154" i="1" s="1"/>
  <c r="F155" i="1"/>
  <c r="W155" i="1" s="1"/>
  <c r="F156" i="1"/>
  <c r="W156" i="1" s="1"/>
  <c r="F157" i="1"/>
  <c r="W157" i="1" s="1"/>
  <c r="F158" i="1"/>
  <c r="W158" i="1" s="1"/>
  <c r="F159" i="1"/>
  <c r="W159" i="1" s="1"/>
  <c r="F160" i="1"/>
  <c r="W160" i="1" s="1"/>
  <c r="F161" i="1"/>
  <c r="W161" i="1" s="1"/>
  <c r="F162" i="1"/>
  <c r="W162" i="1" s="1"/>
  <c r="F163" i="1"/>
  <c r="W163" i="1" s="1"/>
  <c r="F164" i="1"/>
  <c r="W164" i="1" s="1"/>
  <c r="F165" i="1"/>
  <c r="W165" i="1" s="1"/>
  <c r="F166" i="1"/>
  <c r="W166" i="1" s="1"/>
  <c r="F167" i="1"/>
  <c r="W167" i="1" s="1"/>
  <c r="F168" i="1"/>
  <c r="W168" i="1" s="1"/>
  <c r="F169" i="1"/>
  <c r="W169" i="1" s="1"/>
  <c r="F170" i="1"/>
  <c r="W170" i="1" s="1"/>
  <c r="F171" i="1"/>
  <c r="W171" i="1" s="1"/>
  <c r="F172" i="1"/>
  <c r="W172" i="1" s="1"/>
  <c r="F173" i="1"/>
  <c r="W173" i="1" s="1"/>
  <c r="F174" i="1"/>
  <c r="W174" i="1" s="1"/>
  <c r="F175" i="1"/>
  <c r="W175" i="1" s="1"/>
  <c r="F176" i="1"/>
  <c r="W176" i="1" s="1"/>
  <c r="F177" i="1"/>
  <c r="W177" i="1" s="1"/>
  <c r="F178" i="1"/>
  <c r="W178" i="1" s="1"/>
  <c r="F179" i="1"/>
  <c r="W179" i="1" s="1"/>
  <c r="F180" i="1"/>
  <c r="W180" i="1" s="1"/>
  <c r="F181" i="1"/>
  <c r="W181" i="1" s="1"/>
  <c r="F182" i="1"/>
  <c r="W182" i="1" s="1"/>
  <c r="F183" i="1"/>
  <c r="W183" i="1" s="1"/>
  <c r="F184" i="1"/>
  <c r="W184" i="1" s="1"/>
  <c r="F185" i="1"/>
  <c r="W185" i="1" s="1"/>
  <c r="F186" i="1"/>
  <c r="W186" i="1" s="1"/>
  <c r="F187" i="1"/>
  <c r="W187" i="1" s="1"/>
  <c r="F188" i="1"/>
  <c r="W188" i="1" s="1"/>
  <c r="F189" i="1"/>
  <c r="W189" i="1" s="1"/>
  <c r="F190" i="1"/>
  <c r="W190" i="1" s="1"/>
  <c r="F191" i="1"/>
  <c r="W191" i="1" s="1"/>
  <c r="F192" i="1"/>
  <c r="W192" i="1" s="1"/>
  <c r="F193" i="1"/>
  <c r="W193" i="1" s="1"/>
  <c r="F194" i="1"/>
  <c r="W194" i="1" s="1"/>
  <c r="F195" i="1"/>
  <c r="W195" i="1" s="1"/>
  <c r="F196" i="1"/>
  <c r="W196" i="1" s="1"/>
  <c r="F197" i="1"/>
  <c r="W197" i="1" s="1"/>
  <c r="F198" i="1"/>
  <c r="W198" i="1" s="1"/>
  <c r="F199" i="1"/>
  <c r="W199" i="1" s="1"/>
  <c r="F200" i="1"/>
  <c r="W200" i="1" s="1"/>
  <c r="F201" i="1"/>
  <c r="W201" i="1" s="1"/>
  <c r="F202" i="1"/>
  <c r="W202" i="1" s="1"/>
  <c r="F203" i="1"/>
  <c r="W203" i="1" s="1"/>
  <c r="F204" i="1"/>
  <c r="W204" i="1" s="1"/>
  <c r="F205" i="1"/>
  <c r="W205" i="1" s="1"/>
  <c r="F206" i="1"/>
  <c r="W206" i="1" s="1"/>
  <c r="F207" i="1"/>
  <c r="W207" i="1" s="1"/>
  <c r="F208" i="1"/>
  <c r="W208" i="1" s="1"/>
  <c r="F209" i="1"/>
  <c r="W209" i="1" s="1"/>
  <c r="F210" i="1"/>
  <c r="W210" i="1" s="1"/>
  <c r="F211" i="1"/>
  <c r="W211" i="1" s="1"/>
  <c r="F212" i="1"/>
  <c r="W212" i="1" s="1"/>
  <c r="F213" i="1"/>
  <c r="W213" i="1" s="1"/>
  <c r="F214" i="1"/>
  <c r="W214" i="1" s="1"/>
  <c r="F215" i="1"/>
  <c r="W215" i="1" s="1"/>
  <c r="F216" i="1"/>
  <c r="W216" i="1" s="1"/>
  <c r="F217" i="1"/>
  <c r="W217" i="1" s="1"/>
  <c r="F218" i="1"/>
  <c r="W218" i="1" s="1"/>
  <c r="F219" i="1"/>
  <c r="W219" i="1" s="1"/>
  <c r="F220" i="1"/>
  <c r="W220" i="1" s="1"/>
  <c r="F221" i="1"/>
  <c r="W221" i="1" s="1"/>
  <c r="F222" i="1"/>
  <c r="W222" i="1" s="1"/>
  <c r="F223" i="1"/>
  <c r="W223" i="1" s="1"/>
  <c r="F224" i="1"/>
  <c r="W224" i="1" s="1"/>
  <c r="F225" i="1"/>
  <c r="W225" i="1" s="1"/>
  <c r="F226" i="1"/>
  <c r="W226" i="1" s="1"/>
  <c r="F227" i="1"/>
  <c r="W227" i="1" s="1"/>
  <c r="F228" i="1"/>
  <c r="W228" i="1" s="1"/>
  <c r="F229" i="1"/>
  <c r="W229" i="1" s="1"/>
  <c r="F230" i="1"/>
  <c r="W230" i="1" s="1"/>
  <c r="F231" i="1"/>
  <c r="W231" i="1" s="1"/>
  <c r="F232" i="1"/>
  <c r="W232" i="1" s="1"/>
  <c r="F233" i="1"/>
  <c r="W233" i="1" s="1"/>
  <c r="F234" i="1"/>
  <c r="W234" i="1" s="1"/>
  <c r="F235" i="1"/>
  <c r="W235" i="1" s="1"/>
  <c r="F236" i="1"/>
  <c r="W236" i="1" s="1"/>
  <c r="F237" i="1"/>
  <c r="W237" i="1" s="1"/>
  <c r="F238" i="1"/>
  <c r="W238" i="1" s="1"/>
  <c r="F239" i="1"/>
  <c r="W239" i="1" s="1"/>
  <c r="F240" i="1"/>
  <c r="W240" i="1" s="1"/>
  <c r="F241" i="1"/>
  <c r="W241" i="1" s="1"/>
  <c r="F242" i="1"/>
  <c r="W242" i="1" s="1"/>
  <c r="F243" i="1"/>
  <c r="W243" i="1" s="1"/>
  <c r="F244" i="1"/>
  <c r="W244" i="1" s="1"/>
  <c r="F245" i="1"/>
  <c r="W245" i="1" s="1"/>
  <c r="F246" i="1"/>
  <c r="W246" i="1" s="1"/>
  <c r="F247" i="1"/>
  <c r="W247" i="1" s="1"/>
  <c r="F248" i="1"/>
  <c r="W248" i="1" s="1"/>
  <c r="F249" i="1"/>
  <c r="W249" i="1" s="1"/>
  <c r="F250" i="1"/>
  <c r="W250" i="1" s="1"/>
  <c r="F251" i="1"/>
  <c r="W251" i="1" s="1"/>
  <c r="F252" i="1"/>
  <c r="W252" i="1" s="1"/>
  <c r="F253" i="1"/>
  <c r="W253" i="1" s="1"/>
  <c r="F254" i="1"/>
  <c r="W254" i="1" s="1"/>
  <c r="F255" i="1"/>
  <c r="W255" i="1" s="1"/>
  <c r="F256" i="1"/>
  <c r="W256" i="1" s="1"/>
  <c r="F257" i="1"/>
  <c r="W257" i="1" s="1"/>
  <c r="F258" i="1"/>
  <c r="W258" i="1" s="1"/>
  <c r="F259" i="1"/>
  <c r="W259" i="1" s="1"/>
  <c r="F260" i="1"/>
  <c r="W260" i="1" s="1"/>
  <c r="F261" i="1"/>
  <c r="W261" i="1" s="1"/>
  <c r="F262" i="1"/>
  <c r="W262" i="1" s="1"/>
  <c r="F263" i="1"/>
  <c r="W263" i="1" s="1"/>
  <c r="F264" i="1"/>
  <c r="W264" i="1" s="1"/>
  <c r="F265" i="1"/>
  <c r="W265" i="1" s="1"/>
  <c r="F266" i="1"/>
  <c r="W266" i="1" s="1"/>
  <c r="F267" i="1"/>
  <c r="W267" i="1" s="1"/>
  <c r="F268" i="1"/>
  <c r="W268" i="1" s="1"/>
  <c r="F269" i="1"/>
  <c r="W269" i="1" s="1"/>
  <c r="F270" i="1"/>
  <c r="W270" i="1" s="1"/>
  <c r="F271" i="1"/>
  <c r="W271" i="1" s="1"/>
  <c r="F272" i="1"/>
  <c r="W272" i="1" s="1"/>
  <c r="F273" i="1"/>
  <c r="W273" i="1" s="1"/>
  <c r="F274" i="1"/>
  <c r="W274" i="1" s="1"/>
  <c r="F275" i="1"/>
  <c r="W275" i="1" s="1"/>
  <c r="F276" i="1"/>
  <c r="W276" i="1" s="1"/>
  <c r="F277" i="1"/>
  <c r="W277" i="1" s="1"/>
  <c r="F278" i="1"/>
  <c r="W278" i="1" s="1"/>
  <c r="F279" i="1"/>
  <c r="W279" i="1" s="1"/>
  <c r="F280" i="1"/>
  <c r="W280" i="1" s="1"/>
  <c r="F281" i="1"/>
  <c r="W281" i="1" s="1"/>
  <c r="F282" i="1"/>
  <c r="W282" i="1" s="1"/>
  <c r="F283" i="1"/>
  <c r="W283" i="1" s="1"/>
  <c r="F284" i="1"/>
  <c r="W284" i="1" s="1"/>
  <c r="F285" i="1"/>
  <c r="W285" i="1" s="1"/>
  <c r="F286" i="1"/>
  <c r="W286" i="1" s="1"/>
  <c r="F287" i="1"/>
  <c r="W287" i="1" s="1"/>
  <c r="F288" i="1"/>
  <c r="W288" i="1" s="1"/>
  <c r="F289" i="1"/>
  <c r="W289" i="1" s="1"/>
  <c r="F290" i="1"/>
  <c r="W290" i="1" s="1"/>
  <c r="F291" i="1"/>
  <c r="W291" i="1" s="1"/>
  <c r="F292" i="1"/>
  <c r="W292" i="1" s="1"/>
  <c r="F293" i="1"/>
  <c r="W293" i="1" s="1"/>
  <c r="F294" i="1"/>
  <c r="W294" i="1" s="1"/>
  <c r="F295" i="1"/>
  <c r="W295" i="1" s="1"/>
  <c r="F296" i="1"/>
  <c r="W296" i="1" s="1"/>
  <c r="F297" i="1"/>
  <c r="W297" i="1" s="1"/>
  <c r="F298" i="1"/>
  <c r="W298" i="1" s="1"/>
  <c r="F299" i="1"/>
  <c r="W299" i="1" s="1"/>
  <c r="F300" i="1"/>
  <c r="W300" i="1" s="1"/>
  <c r="F301" i="1"/>
  <c r="W301" i="1" s="1"/>
  <c r="F302" i="1"/>
  <c r="W302" i="1" s="1"/>
  <c r="F303" i="1"/>
  <c r="W303" i="1" s="1"/>
  <c r="F304" i="1"/>
  <c r="W304" i="1" s="1"/>
  <c r="F305" i="1"/>
  <c r="W305" i="1" s="1"/>
  <c r="F306" i="1"/>
  <c r="W306" i="1" s="1"/>
  <c r="F307" i="1"/>
  <c r="W307" i="1" s="1"/>
  <c r="F308" i="1"/>
  <c r="W308" i="1" s="1"/>
  <c r="F309" i="1"/>
  <c r="W309" i="1" s="1"/>
  <c r="F310" i="1"/>
  <c r="W310" i="1" s="1"/>
  <c r="F311" i="1"/>
  <c r="W311" i="1" s="1"/>
  <c r="F312" i="1"/>
  <c r="W312" i="1" s="1"/>
  <c r="F313" i="1"/>
  <c r="W313" i="1" s="1"/>
  <c r="F314" i="1"/>
  <c r="W314" i="1" s="1"/>
  <c r="F315" i="1"/>
  <c r="W315" i="1" s="1"/>
  <c r="F316" i="1"/>
  <c r="W316" i="1" s="1"/>
  <c r="F317" i="1"/>
  <c r="W317" i="1" s="1"/>
  <c r="F318" i="1"/>
  <c r="W318" i="1" s="1"/>
  <c r="F319" i="1"/>
  <c r="W319" i="1" s="1"/>
  <c r="F320" i="1"/>
  <c r="W320" i="1" s="1"/>
  <c r="F321" i="1"/>
  <c r="W321" i="1" s="1"/>
  <c r="F322" i="1"/>
  <c r="W322" i="1" s="1"/>
  <c r="F323" i="1"/>
  <c r="W323" i="1" s="1"/>
  <c r="F324" i="1"/>
  <c r="W324" i="1" s="1"/>
  <c r="F325" i="1"/>
  <c r="W325" i="1" s="1"/>
  <c r="F326" i="1"/>
  <c r="W326" i="1" s="1"/>
  <c r="F327" i="1"/>
  <c r="W327" i="1" s="1"/>
  <c r="F328" i="1"/>
  <c r="W328" i="1" s="1"/>
  <c r="F329" i="1"/>
  <c r="W329" i="1" s="1"/>
  <c r="F330" i="1"/>
  <c r="W330" i="1" s="1"/>
  <c r="F331" i="1"/>
  <c r="W331" i="1" s="1"/>
  <c r="F332" i="1"/>
  <c r="W332" i="1" s="1"/>
  <c r="F333" i="1"/>
  <c r="W333" i="1" s="1"/>
  <c r="F334" i="1"/>
  <c r="W334" i="1" s="1"/>
  <c r="F335" i="1"/>
  <c r="W335" i="1" s="1"/>
  <c r="F336" i="1"/>
  <c r="W336" i="1" s="1"/>
  <c r="F337" i="1"/>
  <c r="W337" i="1" s="1"/>
  <c r="F338" i="1"/>
  <c r="W338" i="1" s="1"/>
  <c r="F339" i="1"/>
  <c r="W339" i="1" s="1"/>
  <c r="F340" i="1"/>
  <c r="W340" i="1" s="1"/>
  <c r="F341" i="1"/>
  <c r="W341" i="1" s="1"/>
  <c r="F342" i="1"/>
  <c r="W342" i="1" s="1"/>
  <c r="F343" i="1"/>
  <c r="W343" i="1" s="1"/>
  <c r="F344" i="1"/>
  <c r="W344" i="1" s="1"/>
  <c r="F345" i="1"/>
  <c r="W345" i="1" s="1"/>
  <c r="F346" i="1"/>
  <c r="W346" i="1" s="1"/>
  <c r="F347" i="1"/>
  <c r="W347" i="1" s="1"/>
  <c r="F348" i="1"/>
  <c r="W348" i="1" s="1"/>
  <c r="F349" i="1"/>
  <c r="W349" i="1" s="1"/>
  <c r="F350" i="1"/>
  <c r="W350" i="1" s="1"/>
  <c r="F351" i="1"/>
  <c r="W351" i="1" s="1"/>
  <c r="F352" i="1"/>
  <c r="W352" i="1" s="1"/>
  <c r="F353" i="1"/>
  <c r="W353" i="1" s="1"/>
  <c r="F354" i="1"/>
  <c r="W354" i="1" s="1"/>
  <c r="F355" i="1"/>
  <c r="W355" i="1" s="1"/>
  <c r="F356" i="1"/>
  <c r="W356" i="1" s="1"/>
  <c r="F357" i="1"/>
  <c r="W357" i="1" s="1"/>
  <c r="F358" i="1"/>
  <c r="W358" i="1" s="1"/>
  <c r="F359" i="1"/>
  <c r="W359" i="1" s="1"/>
  <c r="F360" i="1"/>
  <c r="W360" i="1" s="1"/>
  <c r="F361" i="1"/>
  <c r="W361" i="1" s="1"/>
  <c r="F362" i="1"/>
  <c r="W362" i="1" s="1"/>
  <c r="F363" i="1"/>
  <c r="W363" i="1" s="1"/>
  <c r="F364" i="1"/>
  <c r="W364" i="1" s="1"/>
  <c r="F365" i="1"/>
  <c r="W365" i="1" s="1"/>
  <c r="F366" i="1"/>
  <c r="W366" i="1" s="1"/>
  <c r="F367" i="1"/>
  <c r="W367" i="1" s="1"/>
  <c r="F368" i="1"/>
  <c r="W368" i="1" s="1"/>
  <c r="F369" i="1"/>
  <c r="W369" i="1" s="1"/>
  <c r="F370" i="1"/>
  <c r="W370" i="1" s="1"/>
  <c r="F371" i="1"/>
  <c r="W371" i="1" s="1"/>
  <c r="F372" i="1"/>
  <c r="W372" i="1" s="1"/>
  <c r="F373" i="1"/>
  <c r="W373" i="1" s="1"/>
  <c r="F374" i="1"/>
  <c r="W374" i="1" s="1"/>
  <c r="F375" i="1"/>
  <c r="W375" i="1" s="1"/>
  <c r="F376" i="1"/>
  <c r="W376" i="1" s="1"/>
  <c r="F377" i="1"/>
  <c r="W377" i="1" s="1"/>
  <c r="F378" i="1"/>
  <c r="W378" i="1" s="1"/>
  <c r="F379" i="1"/>
  <c r="W379" i="1" s="1"/>
  <c r="F380" i="1"/>
  <c r="W380" i="1" s="1"/>
  <c r="F381" i="1"/>
  <c r="W381" i="1" s="1"/>
  <c r="F382" i="1"/>
  <c r="W382" i="1" s="1"/>
  <c r="F383" i="1"/>
  <c r="W383" i="1" s="1"/>
  <c r="F384" i="1"/>
  <c r="W384" i="1" s="1"/>
  <c r="F385" i="1"/>
  <c r="W385" i="1" s="1"/>
  <c r="F386" i="1"/>
  <c r="W386" i="1" s="1"/>
  <c r="F387" i="1"/>
  <c r="W387" i="1" s="1"/>
  <c r="F388" i="1"/>
  <c r="W388" i="1" s="1"/>
  <c r="F389" i="1"/>
  <c r="W389" i="1" s="1"/>
  <c r="F390" i="1"/>
  <c r="W390" i="1" s="1"/>
  <c r="F391" i="1"/>
  <c r="W391" i="1" s="1"/>
  <c r="F392" i="1"/>
  <c r="W392" i="1" s="1"/>
  <c r="F393" i="1"/>
  <c r="W393" i="1" s="1"/>
  <c r="F394" i="1"/>
  <c r="W394" i="1" s="1"/>
  <c r="F395" i="1"/>
  <c r="W395" i="1" s="1"/>
  <c r="F396" i="1"/>
  <c r="W396" i="1" s="1"/>
  <c r="F397" i="1"/>
  <c r="W397" i="1" s="1"/>
  <c r="F398" i="1"/>
  <c r="W398" i="1" s="1"/>
  <c r="F399" i="1"/>
  <c r="W399" i="1" s="1"/>
  <c r="F400" i="1"/>
  <c r="W400" i="1" s="1"/>
  <c r="F401" i="1"/>
  <c r="W401" i="1" s="1"/>
  <c r="F402" i="1"/>
  <c r="W402" i="1" s="1"/>
  <c r="F403" i="1"/>
  <c r="W403" i="1" s="1"/>
  <c r="F404" i="1"/>
  <c r="W404" i="1" s="1"/>
  <c r="F405" i="1"/>
  <c r="W405" i="1" s="1"/>
  <c r="F406" i="1"/>
  <c r="W406" i="1" s="1"/>
  <c r="F407" i="1"/>
  <c r="W407" i="1" s="1"/>
  <c r="F408" i="1"/>
  <c r="W408" i="1" s="1"/>
  <c r="F409" i="1"/>
  <c r="W409" i="1" s="1"/>
  <c r="F410" i="1"/>
  <c r="W410" i="1" s="1"/>
  <c r="F411" i="1"/>
  <c r="W411" i="1" s="1"/>
  <c r="F412" i="1"/>
  <c r="W412" i="1" s="1"/>
  <c r="F413" i="1"/>
  <c r="W413" i="1" s="1"/>
  <c r="F414" i="1"/>
  <c r="W414" i="1" s="1"/>
  <c r="F415" i="1"/>
  <c r="W415" i="1" s="1"/>
  <c r="F416" i="1"/>
  <c r="W416" i="1" s="1"/>
  <c r="F417" i="1"/>
  <c r="W417" i="1" s="1"/>
  <c r="F418" i="1"/>
  <c r="W418" i="1" s="1"/>
  <c r="F419" i="1"/>
  <c r="W419" i="1" s="1"/>
  <c r="F420" i="1"/>
  <c r="W420" i="1" s="1"/>
  <c r="F421" i="1"/>
  <c r="W421" i="1" s="1"/>
  <c r="F422" i="1"/>
  <c r="W422" i="1" s="1"/>
  <c r="F423" i="1"/>
  <c r="W423" i="1" s="1"/>
  <c r="F424" i="1"/>
  <c r="W424" i="1" s="1"/>
  <c r="F425" i="1"/>
  <c r="W425" i="1" s="1"/>
  <c r="F426" i="1"/>
  <c r="W426" i="1" s="1"/>
  <c r="F427" i="1"/>
  <c r="W427" i="1" s="1"/>
  <c r="F428" i="1"/>
  <c r="W428" i="1" s="1"/>
  <c r="F429" i="1"/>
  <c r="W429" i="1" s="1"/>
  <c r="F430" i="1"/>
  <c r="W430" i="1" s="1"/>
  <c r="F431" i="1"/>
  <c r="W431" i="1" s="1"/>
  <c r="F432" i="1"/>
  <c r="W432" i="1" s="1"/>
  <c r="F433" i="1"/>
  <c r="W433" i="1" s="1"/>
  <c r="F434" i="1"/>
  <c r="W434" i="1" s="1"/>
  <c r="F435" i="1"/>
  <c r="W435" i="1" s="1"/>
  <c r="F436" i="1"/>
  <c r="W436" i="1" s="1"/>
  <c r="F437" i="1"/>
  <c r="W437" i="1" s="1"/>
  <c r="F438" i="1"/>
  <c r="W438" i="1" s="1"/>
  <c r="F439" i="1"/>
  <c r="W439" i="1" s="1"/>
  <c r="F440" i="1"/>
  <c r="W440" i="1" s="1"/>
  <c r="F441" i="1"/>
  <c r="W441" i="1" s="1"/>
  <c r="F442" i="1"/>
  <c r="W442" i="1" s="1"/>
  <c r="F443" i="1"/>
  <c r="W443" i="1" s="1"/>
  <c r="F444" i="1"/>
  <c r="W444" i="1" s="1"/>
  <c r="F445" i="1"/>
  <c r="W445" i="1" s="1"/>
  <c r="F446" i="1"/>
  <c r="W446" i="1" s="1"/>
  <c r="F447" i="1"/>
  <c r="W447" i="1" s="1"/>
  <c r="F448" i="1"/>
  <c r="W448" i="1" s="1"/>
  <c r="F449" i="1"/>
  <c r="W449" i="1" s="1"/>
  <c r="F450" i="1"/>
  <c r="W450" i="1" s="1"/>
  <c r="F451" i="1"/>
  <c r="W451" i="1" s="1"/>
  <c r="F452" i="1"/>
  <c r="W452" i="1" s="1"/>
  <c r="F453" i="1"/>
  <c r="W453" i="1" s="1"/>
  <c r="F454" i="1"/>
  <c r="W454" i="1" s="1"/>
  <c r="F455" i="1"/>
  <c r="W455" i="1" s="1"/>
  <c r="F456" i="1"/>
  <c r="W456" i="1" s="1"/>
  <c r="F457" i="1"/>
  <c r="W457" i="1" s="1"/>
  <c r="F458" i="1"/>
  <c r="W458" i="1" s="1"/>
  <c r="F459" i="1"/>
  <c r="W459" i="1" s="1"/>
  <c r="F460" i="1"/>
  <c r="W460" i="1" s="1"/>
  <c r="F461" i="1"/>
  <c r="W461" i="1" s="1"/>
  <c r="F462" i="1"/>
  <c r="W462" i="1" s="1"/>
  <c r="F463" i="1"/>
  <c r="W463" i="1" s="1"/>
  <c r="F464" i="1"/>
  <c r="W464" i="1" s="1"/>
  <c r="F465" i="1"/>
  <c r="W465" i="1" s="1"/>
  <c r="F466" i="1"/>
  <c r="W466" i="1" s="1"/>
  <c r="F467" i="1"/>
  <c r="W467" i="1" s="1"/>
  <c r="F468" i="1"/>
  <c r="W468" i="1" s="1"/>
  <c r="F469" i="1"/>
  <c r="W469" i="1" s="1"/>
  <c r="F470" i="1"/>
  <c r="W470" i="1" s="1"/>
  <c r="F471" i="1"/>
  <c r="W471" i="1" s="1"/>
  <c r="F472" i="1"/>
  <c r="W472" i="1" s="1"/>
  <c r="F473" i="1"/>
  <c r="W473" i="1" s="1"/>
  <c r="F474" i="1"/>
  <c r="W474" i="1" s="1"/>
  <c r="F475" i="1"/>
  <c r="W475" i="1" s="1"/>
  <c r="F476" i="1"/>
  <c r="W476" i="1" s="1"/>
  <c r="F477" i="1"/>
  <c r="W477" i="1" s="1"/>
  <c r="F478" i="1"/>
  <c r="W478" i="1" s="1"/>
  <c r="F479" i="1"/>
  <c r="W479" i="1" s="1"/>
  <c r="F480" i="1"/>
  <c r="W480" i="1" s="1"/>
  <c r="F481" i="1"/>
  <c r="W481" i="1" s="1"/>
  <c r="F482" i="1"/>
  <c r="W482" i="1" s="1"/>
  <c r="F483" i="1"/>
  <c r="W483" i="1" s="1"/>
  <c r="F484" i="1"/>
  <c r="W484" i="1" s="1"/>
  <c r="F485" i="1"/>
  <c r="W485" i="1" s="1"/>
  <c r="F486" i="1"/>
  <c r="W486" i="1" s="1"/>
  <c r="F487" i="1"/>
  <c r="W487" i="1" s="1"/>
  <c r="F488" i="1"/>
  <c r="W488" i="1" s="1"/>
  <c r="F489" i="1"/>
  <c r="W489" i="1" s="1"/>
  <c r="F490" i="1"/>
  <c r="W490" i="1" s="1"/>
  <c r="F491" i="1"/>
  <c r="W491" i="1" s="1"/>
  <c r="F492" i="1"/>
  <c r="W492" i="1" s="1"/>
  <c r="F493" i="1"/>
  <c r="W493" i="1" s="1"/>
  <c r="F494" i="1"/>
  <c r="W494" i="1" s="1"/>
  <c r="F495" i="1"/>
  <c r="W495" i="1" s="1"/>
  <c r="F496" i="1"/>
  <c r="W496" i="1" s="1"/>
  <c r="F497" i="1"/>
  <c r="W497" i="1" s="1"/>
  <c r="F498" i="1"/>
  <c r="W498" i="1" s="1"/>
  <c r="F499" i="1"/>
  <c r="W499" i="1" s="1"/>
  <c r="F500" i="1"/>
  <c r="W500" i="1" s="1"/>
  <c r="F501" i="1"/>
  <c r="W501" i="1" s="1"/>
  <c r="F502" i="1"/>
  <c r="W502" i="1" s="1"/>
  <c r="F503" i="1"/>
  <c r="W503" i="1" s="1"/>
  <c r="F504" i="1"/>
  <c r="W504" i="1" s="1"/>
  <c r="F505" i="1"/>
  <c r="W505" i="1" s="1"/>
  <c r="F506" i="1"/>
  <c r="W506" i="1" s="1"/>
  <c r="F507" i="1"/>
  <c r="W507" i="1" s="1"/>
  <c r="F508" i="1"/>
  <c r="W508" i="1" s="1"/>
  <c r="F509" i="1"/>
  <c r="W509" i="1" s="1"/>
  <c r="F510" i="1"/>
  <c r="W510" i="1" s="1"/>
  <c r="F511" i="1"/>
  <c r="W511" i="1" s="1"/>
  <c r="F512" i="1"/>
  <c r="W512" i="1" s="1"/>
  <c r="F513" i="1"/>
  <c r="W513" i="1" s="1"/>
  <c r="F514" i="1"/>
  <c r="W514" i="1" s="1"/>
  <c r="F515" i="1"/>
  <c r="W515" i="1" s="1"/>
  <c r="F516" i="1"/>
  <c r="W516" i="1" s="1"/>
  <c r="F517" i="1"/>
  <c r="W517" i="1" s="1"/>
  <c r="F518" i="1"/>
  <c r="W518" i="1" s="1"/>
  <c r="F519" i="1"/>
  <c r="W519" i="1" s="1"/>
  <c r="F520" i="1"/>
  <c r="W520" i="1" s="1"/>
  <c r="F521" i="1"/>
  <c r="W521" i="1" s="1"/>
  <c r="F522" i="1"/>
  <c r="W522" i="1" s="1"/>
  <c r="F523" i="1"/>
  <c r="W523" i="1" s="1"/>
  <c r="F524" i="1"/>
  <c r="W524" i="1" s="1"/>
  <c r="F525" i="1"/>
  <c r="W525" i="1" s="1"/>
  <c r="F526" i="1"/>
  <c r="W526" i="1" s="1"/>
  <c r="F527" i="1"/>
  <c r="W527" i="1" s="1"/>
  <c r="F528" i="1"/>
  <c r="W528" i="1" s="1"/>
  <c r="F529" i="1"/>
  <c r="W529" i="1" s="1"/>
  <c r="F530" i="1"/>
  <c r="W530" i="1" s="1"/>
  <c r="F531" i="1"/>
  <c r="W531" i="1" s="1"/>
  <c r="F532" i="1"/>
  <c r="W532" i="1" s="1"/>
  <c r="F533" i="1"/>
  <c r="W533" i="1" s="1"/>
  <c r="F534" i="1"/>
  <c r="W534" i="1" s="1"/>
  <c r="F535" i="1"/>
  <c r="W535" i="1" s="1"/>
  <c r="F536" i="1"/>
  <c r="W536" i="1" s="1"/>
  <c r="F537" i="1"/>
  <c r="W537" i="1" s="1"/>
  <c r="F538" i="1"/>
  <c r="W538" i="1" s="1"/>
  <c r="F539" i="1"/>
  <c r="W539" i="1" s="1"/>
  <c r="F540" i="1"/>
  <c r="W540" i="1" s="1"/>
  <c r="F541" i="1"/>
  <c r="W541" i="1" s="1"/>
  <c r="F542" i="1"/>
  <c r="W542" i="1" s="1"/>
  <c r="F543" i="1"/>
  <c r="W543" i="1" s="1"/>
  <c r="F544" i="1"/>
  <c r="W544" i="1" s="1"/>
  <c r="F545" i="1"/>
  <c r="W545" i="1" s="1"/>
  <c r="F546" i="1"/>
  <c r="W546" i="1" s="1"/>
  <c r="F547" i="1"/>
  <c r="W547" i="1" s="1"/>
  <c r="F548" i="1"/>
  <c r="W548" i="1" s="1"/>
  <c r="F549" i="1"/>
  <c r="W549" i="1" s="1"/>
  <c r="F550" i="1"/>
  <c r="W550" i="1" s="1"/>
  <c r="F551" i="1"/>
  <c r="W551" i="1" s="1"/>
  <c r="F552" i="1"/>
  <c r="W552" i="1" s="1"/>
  <c r="F553" i="1"/>
  <c r="W553" i="1" s="1"/>
  <c r="F554" i="1"/>
  <c r="W554" i="1" s="1"/>
  <c r="F555" i="1"/>
  <c r="W555" i="1" s="1"/>
  <c r="F556" i="1"/>
  <c r="W556" i="1" s="1"/>
  <c r="F557" i="1"/>
  <c r="W557" i="1" s="1"/>
  <c r="F558" i="1"/>
  <c r="W558" i="1" s="1"/>
  <c r="F559" i="1"/>
  <c r="W559" i="1" s="1"/>
  <c r="F560" i="1"/>
  <c r="W560" i="1" s="1"/>
  <c r="F561" i="1"/>
  <c r="W561" i="1" s="1"/>
  <c r="F562" i="1"/>
  <c r="W562" i="1" s="1"/>
  <c r="F563" i="1"/>
  <c r="W563" i="1" s="1"/>
  <c r="F564" i="1"/>
  <c r="W564" i="1" s="1"/>
  <c r="F565" i="1"/>
  <c r="W565" i="1" s="1"/>
  <c r="F566" i="1"/>
  <c r="W566" i="1" s="1"/>
  <c r="F567" i="1"/>
  <c r="W567" i="1" s="1"/>
  <c r="F568" i="1"/>
  <c r="W568" i="1" s="1"/>
  <c r="F569" i="1"/>
  <c r="W569" i="1" s="1"/>
  <c r="F570" i="1"/>
  <c r="W570" i="1" s="1"/>
  <c r="F571" i="1"/>
  <c r="W571" i="1" s="1"/>
  <c r="F572" i="1"/>
  <c r="W572" i="1" s="1"/>
  <c r="F573" i="1"/>
  <c r="W573" i="1" s="1"/>
  <c r="F574" i="1"/>
  <c r="W574" i="1" s="1"/>
  <c r="F575" i="1"/>
  <c r="W575" i="1" s="1"/>
  <c r="F576" i="1"/>
  <c r="W576" i="1" s="1"/>
  <c r="F577" i="1"/>
  <c r="W577" i="1" s="1"/>
  <c r="F578" i="1"/>
  <c r="W578" i="1" s="1"/>
  <c r="F579" i="1"/>
  <c r="W579" i="1" s="1"/>
  <c r="F580" i="1"/>
  <c r="W580" i="1" s="1"/>
  <c r="F581" i="1"/>
  <c r="W581" i="1" s="1"/>
  <c r="F582" i="1"/>
  <c r="W582" i="1" s="1"/>
  <c r="F583" i="1"/>
  <c r="W583" i="1" s="1"/>
  <c r="F584" i="1"/>
  <c r="W584" i="1" s="1"/>
  <c r="F585" i="1"/>
  <c r="W585" i="1" s="1"/>
  <c r="F586" i="1"/>
  <c r="W586" i="1" s="1"/>
  <c r="F587" i="1"/>
  <c r="W587" i="1" s="1"/>
  <c r="F588" i="1"/>
  <c r="W588" i="1" s="1"/>
  <c r="F589" i="1"/>
  <c r="W589" i="1" s="1"/>
  <c r="F590" i="1"/>
  <c r="W590" i="1" s="1"/>
  <c r="F591" i="1"/>
  <c r="W591" i="1" s="1"/>
  <c r="F592" i="1"/>
  <c r="W592" i="1" s="1"/>
  <c r="F593" i="1"/>
  <c r="W593" i="1" s="1"/>
  <c r="F594" i="1"/>
  <c r="W594" i="1" s="1"/>
  <c r="F595" i="1"/>
  <c r="W595" i="1" s="1"/>
  <c r="F596" i="1"/>
  <c r="W596" i="1" s="1"/>
  <c r="F597" i="1"/>
  <c r="W597" i="1" s="1"/>
  <c r="F598" i="1"/>
  <c r="W598" i="1" s="1"/>
  <c r="F599" i="1"/>
  <c r="W599" i="1" s="1"/>
  <c r="F600" i="1"/>
  <c r="W600" i="1" s="1"/>
  <c r="F601" i="1"/>
  <c r="W601" i="1" s="1"/>
  <c r="F602" i="1"/>
  <c r="W602" i="1" s="1"/>
  <c r="F603" i="1"/>
  <c r="W603" i="1" s="1"/>
  <c r="F604" i="1"/>
  <c r="W604" i="1" s="1"/>
  <c r="F605" i="1"/>
  <c r="W605" i="1" s="1"/>
  <c r="F606" i="1"/>
  <c r="W606" i="1" s="1"/>
  <c r="F607" i="1"/>
  <c r="W607" i="1" s="1"/>
  <c r="F608" i="1"/>
  <c r="W608" i="1" s="1"/>
  <c r="F609" i="1"/>
  <c r="W609" i="1" s="1"/>
  <c r="F610" i="1"/>
  <c r="W610" i="1" s="1"/>
  <c r="F611" i="1"/>
  <c r="W611" i="1" s="1"/>
  <c r="F612" i="1"/>
  <c r="W612" i="1" s="1"/>
  <c r="F613" i="1"/>
  <c r="W613" i="1" s="1"/>
  <c r="F614" i="1"/>
  <c r="W614" i="1" s="1"/>
  <c r="F615" i="1"/>
  <c r="W615" i="1" s="1"/>
  <c r="F616" i="1"/>
  <c r="W616" i="1" s="1"/>
  <c r="F617" i="1"/>
  <c r="W617" i="1" s="1"/>
  <c r="F618" i="1"/>
  <c r="W618" i="1" s="1"/>
  <c r="F619" i="1"/>
  <c r="W619" i="1" s="1"/>
  <c r="F620" i="1"/>
  <c r="W620" i="1" s="1"/>
  <c r="F621" i="1"/>
  <c r="W621" i="1" s="1"/>
  <c r="F622" i="1"/>
  <c r="W622" i="1" s="1"/>
  <c r="F623" i="1"/>
  <c r="W623" i="1" s="1"/>
  <c r="F624" i="1"/>
  <c r="W624" i="1" s="1"/>
  <c r="F625" i="1"/>
  <c r="W625" i="1" s="1"/>
  <c r="F626" i="1"/>
  <c r="W626" i="1" s="1"/>
  <c r="F627" i="1"/>
  <c r="W627" i="1" s="1"/>
  <c r="F628" i="1"/>
  <c r="W628" i="1" s="1"/>
  <c r="F629" i="1"/>
  <c r="W629" i="1" s="1"/>
  <c r="F630" i="1"/>
  <c r="W630" i="1" s="1"/>
  <c r="F631" i="1"/>
  <c r="W631" i="1" s="1"/>
  <c r="F632" i="1"/>
  <c r="W632" i="1" s="1"/>
  <c r="F633" i="1"/>
  <c r="W633" i="1" s="1"/>
  <c r="F634" i="1"/>
  <c r="W634" i="1" s="1"/>
  <c r="F635" i="1"/>
  <c r="W635" i="1" s="1"/>
  <c r="F636" i="1"/>
  <c r="W636" i="1" s="1"/>
  <c r="F637" i="1"/>
  <c r="W637" i="1" s="1"/>
  <c r="F638" i="1"/>
  <c r="W638" i="1" s="1"/>
  <c r="F639" i="1"/>
  <c r="W639" i="1" s="1"/>
  <c r="F640" i="1"/>
  <c r="W640" i="1" s="1"/>
  <c r="F641" i="1"/>
  <c r="W641" i="1" s="1"/>
  <c r="F642" i="1"/>
  <c r="W642" i="1" s="1"/>
  <c r="F643" i="1"/>
  <c r="W643" i="1" s="1"/>
  <c r="F644" i="1"/>
  <c r="W644" i="1" s="1"/>
  <c r="F645" i="1"/>
  <c r="W645" i="1" s="1"/>
  <c r="F646" i="1"/>
  <c r="W646" i="1" s="1"/>
  <c r="F647" i="1"/>
  <c r="W647" i="1" s="1"/>
  <c r="F648" i="1"/>
  <c r="W648" i="1" s="1"/>
  <c r="F649" i="1"/>
  <c r="W649" i="1" s="1"/>
  <c r="F650" i="1"/>
  <c r="W650" i="1" s="1"/>
  <c r="F651" i="1"/>
  <c r="W651" i="1" s="1"/>
  <c r="F652" i="1"/>
  <c r="W652" i="1" s="1"/>
  <c r="F653" i="1"/>
  <c r="W653" i="1" s="1"/>
  <c r="F654" i="1"/>
  <c r="W654" i="1" s="1"/>
  <c r="F655" i="1"/>
  <c r="W655" i="1" s="1"/>
  <c r="F656" i="1"/>
  <c r="W656" i="1" s="1"/>
  <c r="F657" i="1"/>
  <c r="W657" i="1" s="1"/>
  <c r="F658" i="1"/>
  <c r="W658" i="1" s="1"/>
  <c r="F659" i="1"/>
  <c r="W659" i="1" s="1"/>
  <c r="F660" i="1"/>
  <c r="W660" i="1" s="1"/>
  <c r="F661" i="1"/>
  <c r="W661" i="1" s="1"/>
  <c r="F662" i="1"/>
  <c r="W662" i="1" s="1"/>
  <c r="F663" i="1"/>
  <c r="W663" i="1" s="1"/>
  <c r="F664" i="1"/>
  <c r="W664" i="1" s="1"/>
  <c r="F665" i="1"/>
  <c r="W665" i="1" s="1"/>
  <c r="F666" i="1"/>
  <c r="W666" i="1" s="1"/>
  <c r="F667" i="1"/>
  <c r="W667" i="1" s="1"/>
  <c r="F668" i="1"/>
  <c r="W668" i="1" s="1"/>
  <c r="F669" i="1"/>
  <c r="W669" i="1" s="1"/>
  <c r="F670" i="1"/>
  <c r="W670" i="1" s="1"/>
  <c r="F671" i="1"/>
  <c r="W671" i="1" s="1"/>
  <c r="F672" i="1"/>
  <c r="W672" i="1" s="1"/>
  <c r="F673" i="1"/>
  <c r="W673" i="1" s="1"/>
  <c r="F674" i="1"/>
  <c r="W674" i="1" s="1"/>
  <c r="F675" i="1"/>
  <c r="W675" i="1" s="1"/>
  <c r="F676" i="1"/>
  <c r="W676" i="1" s="1"/>
  <c r="F677" i="1"/>
  <c r="W677" i="1" s="1"/>
  <c r="F678" i="1"/>
  <c r="W678" i="1" s="1"/>
  <c r="F679" i="1"/>
  <c r="W679" i="1" s="1"/>
  <c r="F680" i="1"/>
  <c r="W680" i="1" s="1"/>
  <c r="F681" i="1"/>
  <c r="W681" i="1" s="1"/>
  <c r="F682" i="1"/>
  <c r="W682" i="1" s="1"/>
  <c r="F683" i="1"/>
  <c r="W683" i="1" s="1"/>
  <c r="F684" i="1"/>
  <c r="W684" i="1" s="1"/>
  <c r="F685" i="1"/>
  <c r="W685" i="1" s="1"/>
  <c r="F686" i="1"/>
  <c r="W686" i="1" s="1"/>
  <c r="F687" i="1"/>
  <c r="W687" i="1" s="1"/>
  <c r="F688" i="1"/>
  <c r="W688" i="1" s="1"/>
  <c r="F689" i="1"/>
  <c r="W689" i="1" s="1"/>
  <c r="F690" i="1"/>
  <c r="W690" i="1" s="1"/>
  <c r="F691" i="1"/>
  <c r="W691" i="1" s="1"/>
  <c r="F692" i="1"/>
  <c r="W692" i="1" s="1"/>
  <c r="F693" i="1"/>
  <c r="W693" i="1" s="1"/>
  <c r="F694" i="1"/>
  <c r="W694" i="1" s="1"/>
  <c r="F695" i="1"/>
  <c r="W695" i="1" s="1"/>
  <c r="F696" i="1"/>
  <c r="W696" i="1" s="1"/>
  <c r="F697" i="1"/>
  <c r="W697" i="1" s="1"/>
  <c r="F698" i="1"/>
  <c r="W698" i="1" s="1"/>
  <c r="F699" i="1"/>
  <c r="W699" i="1" s="1"/>
  <c r="F700" i="1"/>
  <c r="W700" i="1" s="1"/>
  <c r="F701" i="1"/>
  <c r="W701" i="1" s="1"/>
  <c r="F702" i="1"/>
  <c r="W702" i="1" s="1"/>
  <c r="F703" i="1"/>
  <c r="W703" i="1" s="1"/>
  <c r="F704" i="1"/>
  <c r="W704" i="1" s="1"/>
  <c r="F705" i="1"/>
  <c r="W705" i="1" s="1"/>
  <c r="F706" i="1"/>
  <c r="W706" i="1" s="1"/>
  <c r="F707" i="1"/>
  <c r="W707" i="1" s="1"/>
  <c r="F708" i="1"/>
  <c r="W708" i="1" s="1"/>
  <c r="F709" i="1"/>
  <c r="W709" i="1" s="1"/>
  <c r="F710" i="1"/>
  <c r="W710" i="1" s="1"/>
  <c r="F711" i="1"/>
  <c r="W711" i="1" s="1"/>
  <c r="F712" i="1"/>
  <c r="W712" i="1" s="1"/>
  <c r="F713" i="1"/>
  <c r="W713" i="1" s="1"/>
  <c r="F714" i="1"/>
  <c r="W714" i="1" s="1"/>
  <c r="F715" i="1"/>
  <c r="W715" i="1" s="1"/>
  <c r="F716" i="1"/>
  <c r="W716" i="1" s="1"/>
  <c r="F717" i="1"/>
  <c r="W717" i="1" s="1"/>
  <c r="F718" i="1"/>
  <c r="W718" i="1" s="1"/>
  <c r="F719" i="1"/>
  <c r="W719" i="1" s="1"/>
  <c r="F720" i="1"/>
  <c r="W720" i="1" s="1"/>
  <c r="F721" i="1"/>
  <c r="W721" i="1" s="1"/>
  <c r="F722" i="1"/>
  <c r="W722" i="1" s="1"/>
  <c r="F723" i="1"/>
  <c r="W723" i="1" s="1"/>
  <c r="F724" i="1"/>
  <c r="W724" i="1" s="1"/>
  <c r="F725" i="1"/>
  <c r="W725" i="1" s="1"/>
  <c r="F726" i="1"/>
  <c r="W726" i="1" s="1"/>
  <c r="F727" i="1"/>
  <c r="W727" i="1" s="1"/>
  <c r="F728" i="1"/>
  <c r="W728" i="1" s="1"/>
  <c r="F729" i="1"/>
  <c r="W729" i="1" s="1"/>
  <c r="F730" i="1"/>
  <c r="W730" i="1" s="1"/>
  <c r="F731" i="1"/>
  <c r="W731" i="1" s="1"/>
  <c r="F732" i="1"/>
  <c r="W732" i="1" s="1"/>
  <c r="F733" i="1"/>
  <c r="W733" i="1" s="1"/>
  <c r="F734" i="1"/>
  <c r="W734" i="1" s="1"/>
  <c r="F735" i="1"/>
  <c r="W735" i="1" s="1"/>
  <c r="F736" i="1"/>
  <c r="W736" i="1" s="1"/>
  <c r="F737" i="1"/>
  <c r="W737" i="1" s="1"/>
  <c r="F738" i="1"/>
  <c r="W738" i="1" s="1"/>
  <c r="F739" i="1"/>
  <c r="W739" i="1" s="1"/>
  <c r="F740" i="1"/>
  <c r="W740" i="1" s="1"/>
  <c r="F741" i="1"/>
  <c r="W741" i="1" s="1"/>
  <c r="F742" i="1"/>
  <c r="W742" i="1" s="1"/>
  <c r="F743" i="1"/>
  <c r="W743" i="1" s="1"/>
  <c r="F744" i="1"/>
  <c r="W744" i="1" s="1"/>
  <c r="F745" i="1"/>
  <c r="W745" i="1" s="1"/>
  <c r="F746" i="1"/>
  <c r="W746" i="1" s="1"/>
  <c r="F747" i="1"/>
  <c r="W747" i="1" s="1"/>
  <c r="F748" i="1"/>
  <c r="W748" i="1" s="1"/>
  <c r="F749" i="1"/>
  <c r="W749" i="1" s="1"/>
  <c r="F750" i="1"/>
  <c r="W750" i="1" s="1"/>
  <c r="F751" i="1"/>
  <c r="W751" i="1" s="1"/>
  <c r="F752" i="1"/>
  <c r="W752" i="1" s="1"/>
  <c r="F753" i="1"/>
  <c r="W753" i="1" s="1"/>
  <c r="F754" i="1"/>
  <c r="W754" i="1" s="1"/>
  <c r="F755" i="1"/>
  <c r="W755" i="1" s="1"/>
  <c r="F756" i="1"/>
  <c r="W756" i="1" s="1"/>
  <c r="F757" i="1"/>
  <c r="W757" i="1" s="1"/>
  <c r="F758" i="1"/>
  <c r="W758" i="1" s="1"/>
  <c r="F759" i="1"/>
  <c r="W759" i="1" s="1"/>
  <c r="F760" i="1"/>
  <c r="W760" i="1" s="1"/>
  <c r="F761" i="1"/>
  <c r="W761" i="1" s="1"/>
  <c r="F762" i="1"/>
  <c r="W762" i="1" s="1"/>
  <c r="F763" i="1"/>
  <c r="W763" i="1" s="1"/>
  <c r="F764" i="1"/>
  <c r="W764" i="1" s="1"/>
  <c r="F765" i="1"/>
  <c r="W765" i="1" s="1"/>
  <c r="F766" i="1"/>
  <c r="W766" i="1" s="1"/>
  <c r="F767" i="1"/>
  <c r="W767" i="1" s="1"/>
  <c r="F768" i="1"/>
  <c r="W768" i="1" s="1"/>
  <c r="F769" i="1"/>
  <c r="W769" i="1" s="1"/>
  <c r="F770" i="1"/>
  <c r="W770" i="1" s="1"/>
  <c r="F771" i="1"/>
  <c r="W771" i="1" s="1"/>
  <c r="F772" i="1"/>
  <c r="W772" i="1" s="1"/>
  <c r="F773" i="1"/>
  <c r="W773" i="1" s="1"/>
  <c r="F774" i="1"/>
  <c r="W774" i="1" s="1"/>
  <c r="F775" i="1"/>
  <c r="W775" i="1" s="1"/>
  <c r="F776" i="1"/>
  <c r="W776" i="1" s="1"/>
  <c r="F777" i="1"/>
  <c r="W777" i="1" s="1"/>
  <c r="F778" i="1"/>
  <c r="W778" i="1" s="1"/>
  <c r="F779" i="1"/>
  <c r="W779" i="1" s="1"/>
  <c r="F780" i="1"/>
  <c r="W780" i="1" s="1"/>
  <c r="F781" i="1"/>
  <c r="W781" i="1" s="1"/>
  <c r="F782" i="1"/>
  <c r="W782" i="1" s="1"/>
  <c r="F783" i="1"/>
  <c r="W783" i="1" s="1"/>
  <c r="F784" i="1"/>
  <c r="W784" i="1" s="1"/>
  <c r="F785" i="1"/>
  <c r="W785" i="1" s="1"/>
  <c r="F786" i="1"/>
  <c r="W786" i="1" s="1"/>
  <c r="F787" i="1"/>
  <c r="W787" i="1" s="1"/>
  <c r="F788" i="1"/>
  <c r="W788" i="1" s="1"/>
  <c r="F789" i="1"/>
  <c r="W789" i="1" s="1"/>
  <c r="F790" i="1"/>
  <c r="W790" i="1" s="1"/>
  <c r="F791" i="1"/>
  <c r="W791" i="1" s="1"/>
  <c r="F792" i="1"/>
  <c r="W792" i="1" s="1"/>
  <c r="F793" i="1"/>
  <c r="W793" i="1" s="1"/>
  <c r="F794" i="1"/>
  <c r="W794" i="1" s="1"/>
  <c r="F795" i="1"/>
  <c r="W795" i="1" s="1"/>
  <c r="F796" i="1"/>
  <c r="W796" i="1" s="1"/>
  <c r="F797" i="1"/>
  <c r="W797" i="1" s="1"/>
  <c r="F798" i="1"/>
  <c r="W798" i="1" s="1"/>
  <c r="F799" i="1"/>
  <c r="W799" i="1" s="1"/>
  <c r="F800" i="1"/>
  <c r="W800" i="1" s="1"/>
  <c r="F801" i="1"/>
  <c r="W801" i="1" s="1"/>
  <c r="F802" i="1"/>
  <c r="W802" i="1" s="1"/>
  <c r="F803" i="1"/>
  <c r="W803" i="1" s="1"/>
  <c r="F804" i="1"/>
  <c r="W804" i="1" s="1"/>
  <c r="F805" i="1"/>
  <c r="W805" i="1" s="1"/>
  <c r="F806" i="1"/>
  <c r="W806" i="1" s="1"/>
  <c r="F807" i="1"/>
  <c r="W807" i="1" s="1"/>
  <c r="F808" i="1"/>
  <c r="W808" i="1" s="1"/>
  <c r="F809" i="1"/>
  <c r="W809" i="1" s="1"/>
  <c r="F810" i="1"/>
  <c r="W810" i="1" s="1"/>
  <c r="F811" i="1"/>
  <c r="W811" i="1" s="1"/>
  <c r="F812" i="1"/>
  <c r="W812" i="1" s="1"/>
  <c r="F813" i="1"/>
  <c r="W813" i="1" s="1"/>
  <c r="F814" i="1"/>
  <c r="W814" i="1" s="1"/>
  <c r="F815" i="1"/>
  <c r="W815" i="1" s="1"/>
  <c r="F816" i="1"/>
  <c r="W816" i="1" s="1"/>
  <c r="F817" i="1"/>
  <c r="W817" i="1" s="1"/>
  <c r="F818" i="1"/>
  <c r="W818" i="1" s="1"/>
  <c r="F819" i="1"/>
  <c r="W819" i="1" s="1"/>
  <c r="F820" i="1"/>
  <c r="W820" i="1" s="1"/>
  <c r="F821" i="1"/>
  <c r="W821" i="1" s="1"/>
  <c r="F822" i="1"/>
  <c r="W822" i="1" s="1"/>
  <c r="F823" i="1"/>
  <c r="W823" i="1" s="1"/>
  <c r="F824" i="1"/>
  <c r="W824" i="1" s="1"/>
  <c r="F825" i="1"/>
  <c r="W825" i="1" s="1"/>
  <c r="F826" i="1"/>
  <c r="W826" i="1" s="1"/>
  <c r="F827" i="1"/>
  <c r="W827" i="1" s="1"/>
  <c r="F828" i="1"/>
  <c r="W828" i="1" s="1"/>
  <c r="F829" i="1"/>
  <c r="W829" i="1" s="1"/>
  <c r="F830" i="1"/>
  <c r="W830" i="1" s="1"/>
  <c r="F831" i="1"/>
  <c r="W831" i="1" s="1"/>
  <c r="F832" i="1"/>
  <c r="W832" i="1" s="1"/>
  <c r="F833" i="1"/>
  <c r="W833" i="1" s="1"/>
  <c r="F834" i="1"/>
  <c r="W834" i="1" s="1"/>
  <c r="F835" i="1"/>
  <c r="W835" i="1" s="1"/>
  <c r="F836" i="1"/>
  <c r="W836" i="1" s="1"/>
  <c r="F837" i="1"/>
  <c r="W837" i="1" s="1"/>
  <c r="F838" i="1"/>
  <c r="W838" i="1" s="1"/>
  <c r="F839" i="1"/>
  <c r="W839" i="1" s="1"/>
  <c r="F840" i="1"/>
  <c r="W840" i="1" s="1"/>
  <c r="F841" i="1"/>
  <c r="W841" i="1" s="1"/>
  <c r="F842" i="1"/>
  <c r="W842" i="1" s="1"/>
  <c r="F843" i="1"/>
  <c r="W843" i="1" s="1"/>
  <c r="F844" i="1"/>
  <c r="W844" i="1" s="1"/>
  <c r="F845" i="1"/>
  <c r="W845" i="1" s="1"/>
  <c r="F846" i="1"/>
  <c r="W846" i="1" s="1"/>
  <c r="F847" i="1"/>
  <c r="W847" i="1" s="1"/>
  <c r="F848" i="1"/>
  <c r="W848" i="1" s="1"/>
  <c r="F849" i="1"/>
  <c r="W849" i="1" s="1"/>
  <c r="F850" i="1"/>
  <c r="W850" i="1" s="1"/>
  <c r="F851" i="1"/>
  <c r="W851" i="1" s="1"/>
  <c r="F852" i="1"/>
  <c r="W852" i="1" s="1"/>
  <c r="F853" i="1"/>
  <c r="W853" i="1" s="1"/>
  <c r="F854" i="1"/>
  <c r="W854" i="1" s="1"/>
  <c r="F855" i="1"/>
  <c r="W855" i="1" s="1"/>
  <c r="F856" i="1"/>
  <c r="W856" i="1" s="1"/>
  <c r="F857" i="1"/>
  <c r="W857" i="1" s="1"/>
  <c r="F858" i="1"/>
  <c r="W858" i="1" s="1"/>
  <c r="F859" i="1"/>
  <c r="W859" i="1" s="1"/>
  <c r="F860" i="1"/>
  <c r="W860" i="1" s="1"/>
  <c r="F861" i="1"/>
  <c r="W861" i="1" s="1"/>
  <c r="F862" i="1"/>
  <c r="W862" i="1" s="1"/>
  <c r="F863" i="1"/>
  <c r="W863" i="1" s="1"/>
  <c r="F864" i="1"/>
  <c r="W864" i="1" s="1"/>
  <c r="F865" i="1"/>
  <c r="W865" i="1" s="1"/>
  <c r="F866" i="1"/>
  <c r="W866" i="1" s="1"/>
  <c r="F867" i="1"/>
  <c r="W867" i="1" s="1"/>
  <c r="F868" i="1"/>
  <c r="W868" i="1" s="1"/>
  <c r="F869" i="1"/>
  <c r="W869" i="1" s="1"/>
  <c r="F870" i="1"/>
  <c r="W870" i="1" s="1"/>
  <c r="F871" i="1"/>
  <c r="W871" i="1" s="1"/>
  <c r="F872" i="1"/>
  <c r="W872" i="1" s="1"/>
  <c r="F873" i="1"/>
  <c r="W873" i="1" s="1"/>
  <c r="F874" i="1"/>
  <c r="W874" i="1" s="1"/>
  <c r="F875" i="1"/>
  <c r="W875" i="1" s="1"/>
  <c r="F876" i="1"/>
  <c r="W876" i="1" s="1"/>
  <c r="F877" i="1"/>
  <c r="W877" i="1" s="1"/>
  <c r="F878" i="1"/>
  <c r="W878" i="1" s="1"/>
  <c r="F879" i="1"/>
  <c r="W879" i="1" s="1"/>
  <c r="F880" i="1"/>
  <c r="W880" i="1" s="1"/>
  <c r="F881" i="1"/>
  <c r="W881" i="1" s="1"/>
  <c r="F882" i="1"/>
  <c r="W882" i="1" s="1"/>
  <c r="F883" i="1"/>
  <c r="W883" i="1" s="1"/>
  <c r="F884" i="1"/>
  <c r="W884" i="1" s="1"/>
  <c r="F885" i="1"/>
  <c r="W885" i="1" s="1"/>
  <c r="F886" i="1"/>
  <c r="W886" i="1" s="1"/>
  <c r="F887" i="1"/>
  <c r="W887" i="1" s="1"/>
  <c r="F888" i="1"/>
  <c r="W888" i="1" s="1"/>
  <c r="F889" i="1"/>
  <c r="W889" i="1" s="1"/>
  <c r="F890" i="1"/>
  <c r="W890" i="1" s="1"/>
  <c r="F891" i="1"/>
  <c r="W891" i="1" s="1"/>
  <c r="F892" i="1"/>
  <c r="W892" i="1" s="1"/>
  <c r="F893" i="1"/>
  <c r="W893" i="1" s="1"/>
  <c r="F894" i="1"/>
  <c r="W894" i="1" s="1"/>
  <c r="F895" i="1"/>
  <c r="W895" i="1" s="1"/>
  <c r="F896" i="1"/>
  <c r="W896" i="1" s="1"/>
  <c r="F897" i="1"/>
  <c r="W897" i="1" s="1"/>
  <c r="F898" i="1"/>
  <c r="W898" i="1" s="1"/>
  <c r="F899" i="1"/>
  <c r="W899" i="1" s="1"/>
  <c r="F900" i="1"/>
  <c r="W900" i="1" s="1"/>
  <c r="F901" i="1"/>
  <c r="W901" i="1" s="1"/>
  <c r="F902" i="1"/>
  <c r="W902" i="1" s="1"/>
  <c r="F903" i="1"/>
  <c r="W903" i="1" s="1"/>
  <c r="F904" i="1"/>
  <c r="W904" i="1" s="1"/>
  <c r="F905" i="1"/>
  <c r="W905" i="1" s="1"/>
  <c r="F906" i="1"/>
  <c r="W906" i="1" s="1"/>
  <c r="F907" i="1"/>
  <c r="W907" i="1" s="1"/>
  <c r="F908" i="1"/>
  <c r="W908" i="1" s="1"/>
  <c r="F909" i="1"/>
  <c r="W909" i="1" s="1"/>
  <c r="F910" i="1"/>
  <c r="W910" i="1" s="1"/>
  <c r="F911" i="1"/>
  <c r="W911" i="1" s="1"/>
  <c r="F912" i="1"/>
  <c r="W912" i="1" s="1"/>
  <c r="F913" i="1"/>
  <c r="W913" i="1" s="1"/>
  <c r="F914" i="1"/>
  <c r="W914" i="1" s="1"/>
  <c r="F915" i="1"/>
  <c r="W915" i="1" s="1"/>
  <c r="F916" i="1"/>
  <c r="W916" i="1" s="1"/>
  <c r="F917" i="1"/>
  <c r="W917" i="1" s="1"/>
  <c r="F918" i="1"/>
  <c r="W918" i="1" s="1"/>
  <c r="F919" i="1"/>
  <c r="W919" i="1" s="1"/>
  <c r="F920" i="1"/>
  <c r="W920" i="1" s="1"/>
  <c r="F921" i="1"/>
  <c r="W921" i="1" s="1"/>
  <c r="F922" i="1"/>
  <c r="W922" i="1" s="1"/>
  <c r="F923" i="1"/>
  <c r="W923" i="1" s="1"/>
  <c r="F924" i="1"/>
  <c r="W924" i="1" s="1"/>
  <c r="F925" i="1"/>
  <c r="W925" i="1" s="1"/>
  <c r="F926" i="1"/>
  <c r="W926" i="1" s="1"/>
  <c r="F927" i="1"/>
  <c r="W927" i="1" s="1"/>
  <c r="F928" i="1"/>
  <c r="W928" i="1" s="1"/>
  <c r="F929" i="1"/>
  <c r="W929" i="1" s="1"/>
  <c r="F930" i="1"/>
  <c r="W930" i="1" s="1"/>
  <c r="F931" i="1"/>
  <c r="W931" i="1" s="1"/>
  <c r="F932" i="1"/>
  <c r="W932" i="1" s="1"/>
  <c r="F933" i="1"/>
  <c r="W933" i="1" s="1"/>
  <c r="F934" i="1"/>
  <c r="W934" i="1" s="1"/>
  <c r="F935" i="1"/>
  <c r="W935" i="1" s="1"/>
  <c r="F936" i="1"/>
  <c r="W936" i="1" s="1"/>
  <c r="F937" i="1"/>
  <c r="W937" i="1" s="1"/>
  <c r="F938" i="1"/>
  <c r="W938" i="1" s="1"/>
  <c r="F939" i="1"/>
  <c r="W939" i="1" s="1"/>
  <c r="F940" i="1"/>
  <c r="W940" i="1" s="1"/>
  <c r="F941" i="1"/>
  <c r="W941" i="1" s="1"/>
  <c r="F942" i="1"/>
  <c r="W942" i="1" s="1"/>
  <c r="F943" i="1"/>
  <c r="W943" i="1" s="1"/>
  <c r="F944" i="1"/>
  <c r="W944" i="1" s="1"/>
  <c r="F945" i="1"/>
  <c r="W945" i="1" s="1"/>
  <c r="F946" i="1"/>
  <c r="W946" i="1" s="1"/>
  <c r="F947" i="1"/>
  <c r="W947" i="1" s="1"/>
  <c r="F948" i="1"/>
  <c r="W948" i="1" s="1"/>
  <c r="F949" i="1"/>
  <c r="W949" i="1" s="1"/>
  <c r="F950" i="1"/>
  <c r="W950" i="1" s="1"/>
  <c r="F951" i="1"/>
  <c r="W951" i="1" s="1"/>
  <c r="F952" i="1"/>
  <c r="W952" i="1" s="1"/>
  <c r="F953" i="1"/>
  <c r="W953" i="1" s="1"/>
  <c r="F954" i="1"/>
  <c r="W954" i="1" s="1"/>
  <c r="F955" i="1"/>
  <c r="W955" i="1" s="1"/>
  <c r="F956" i="1"/>
  <c r="W956" i="1" s="1"/>
  <c r="F957" i="1"/>
  <c r="W957" i="1" s="1"/>
  <c r="F958" i="1"/>
  <c r="W958" i="1" s="1"/>
  <c r="F959" i="1"/>
  <c r="W959" i="1" s="1"/>
  <c r="F960" i="1"/>
  <c r="W960" i="1" s="1"/>
  <c r="F961" i="1"/>
  <c r="W961" i="1" s="1"/>
  <c r="F962" i="1"/>
  <c r="W962" i="1" s="1"/>
  <c r="F963" i="1"/>
  <c r="W963" i="1" s="1"/>
  <c r="F964" i="1"/>
  <c r="W964" i="1" s="1"/>
  <c r="F965" i="1"/>
  <c r="W965" i="1" s="1"/>
  <c r="F966" i="1"/>
  <c r="W966" i="1" s="1"/>
  <c r="F967" i="1"/>
  <c r="W967" i="1" s="1"/>
  <c r="F968" i="1"/>
  <c r="W968" i="1" s="1"/>
  <c r="F969" i="1"/>
  <c r="W969" i="1" s="1"/>
  <c r="F970" i="1"/>
  <c r="W970" i="1" s="1"/>
  <c r="F971" i="1"/>
  <c r="W971" i="1" s="1"/>
  <c r="F972" i="1"/>
  <c r="W972" i="1" s="1"/>
  <c r="F973" i="1"/>
  <c r="W973" i="1" s="1"/>
  <c r="F974" i="1"/>
  <c r="W974" i="1" s="1"/>
  <c r="F975" i="1"/>
  <c r="W975" i="1" s="1"/>
  <c r="F976" i="1"/>
  <c r="W976" i="1" s="1"/>
  <c r="F977" i="1"/>
  <c r="W977" i="1" s="1"/>
  <c r="F978" i="1"/>
  <c r="W978" i="1" s="1"/>
  <c r="F979" i="1"/>
  <c r="W979" i="1" s="1"/>
  <c r="F980" i="1"/>
  <c r="W980" i="1" s="1"/>
  <c r="F981" i="1"/>
  <c r="W981" i="1" s="1"/>
  <c r="F982" i="1"/>
  <c r="W982" i="1" s="1"/>
  <c r="F983" i="1"/>
  <c r="W983" i="1" s="1"/>
  <c r="F984" i="1"/>
  <c r="W984" i="1" s="1"/>
  <c r="F985" i="1"/>
  <c r="W985" i="1" s="1"/>
  <c r="F986" i="1"/>
  <c r="W986" i="1" s="1"/>
  <c r="F987" i="1"/>
  <c r="W987" i="1" s="1"/>
  <c r="F988" i="1"/>
  <c r="W988" i="1" s="1"/>
  <c r="F989" i="1"/>
  <c r="W989" i="1" s="1"/>
  <c r="F990" i="1"/>
  <c r="W990" i="1" s="1"/>
  <c r="F991" i="1"/>
  <c r="W991" i="1" s="1"/>
  <c r="F992" i="1"/>
  <c r="W992" i="1" s="1"/>
  <c r="F993" i="1"/>
  <c r="W993" i="1" s="1"/>
  <c r="F994" i="1"/>
  <c r="W994" i="1" s="1"/>
  <c r="F995" i="1"/>
  <c r="W995" i="1" s="1"/>
  <c r="F996" i="1"/>
  <c r="W996" i="1" s="1"/>
  <c r="F997" i="1"/>
  <c r="W997" i="1" s="1"/>
  <c r="F998" i="1"/>
  <c r="W998" i="1" s="1"/>
  <c r="F999" i="1"/>
  <c r="W999" i="1" s="1"/>
  <c r="F1000" i="1"/>
  <c r="W1000" i="1" s="1"/>
  <c r="F1001" i="1"/>
  <c r="W1001" i="1" s="1"/>
  <c r="F1002" i="1"/>
  <c r="W1002" i="1" s="1"/>
  <c r="F1003" i="1"/>
  <c r="W1003" i="1" s="1"/>
  <c r="F1004" i="1"/>
  <c r="W1004" i="1" s="1"/>
  <c r="F1005" i="1"/>
  <c r="W1005" i="1" s="1"/>
  <c r="F1006" i="1"/>
  <c r="W1006" i="1" s="1"/>
  <c r="F1007" i="1"/>
  <c r="W1007" i="1" s="1"/>
  <c r="F1008" i="1"/>
  <c r="W1008" i="1" s="1"/>
  <c r="F1009" i="1"/>
  <c r="W1009" i="1" s="1"/>
  <c r="F1010" i="1"/>
  <c r="W1010" i="1" s="1"/>
  <c r="F1011" i="1"/>
  <c r="W1011" i="1" s="1"/>
  <c r="F1012" i="1"/>
  <c r="W1012" i="1" s="1"/>
  <c r="F1013" i="1"/>
  <c r="W1013" i="1" s="1"/>
  <c r="F1014" i="1"/>
  <c r="W1014" i="1" s="1"/>
  <c r="F1015" i="1"/>
  <c r="W1015" i="1" s="1"/>
  <c r="F1016" i="1"/>
  <c r="W1016" i="1" s="1"/>
  <c r="F1017" i="1"/>
  <c r="W1017" i="1" s="1"/>
  <c r="F1018" i="1"/>
  <c r="W1018" i="1" s="1"/>
  <c r="F1019" i="1"/>
  <c r="W1019" i="1" s="1"/>
  <c r="F1020" i="1"/>
  <c r="W1020" i="1" s="1"/>
  <c r="F1021" i="1"/>
  <c r="W1021" i="1" s="1"/>
  <c r="F1022" i="1"/>
  <c r="W1022" i="1" s="1"/>
  <c r="F1023" i="1"/>
  <c r="W1023" i="1" s="1"/>
  <c r="F1024" i="1"/>
  <c r="W1024" i="1" s="1"/>
  <c r="F1025" i="1"/>
  <c r="W1025" i="1" s="1"/>
  <c r="F1026" i="1"/>
  <c r="W1026" i="1" s="1"/>
  <c r="F1027" i="1"/>
  <c r="W1027" i="1" s="1"/>
  <c r="F1028" i="1"/>
  <c r="W1028" i="1" s="1"/>
  <c r="F1029" i="1"/>
  <c r="W1029" i="1" s="1"/>
  <c r="F1030" i="1"/>
  <c r="W1030" i="1" s="1"/>
  <c r="F1031" i="1"/>
  <c r="W1031" i="1" s="1"/>
  <c r="F1032" i="1"/>
  <c r="W1032" i="1" s="1"/>
  <c r="F1033" i="1"/>
  <c r="W1033" i="1" s="1"/>
  <c r="F1034" i="1"/>
  <c r="W1034" i="1" s="1"/>
  <c r="F1035" i="1"/>
  <c r="W1035" i="1" s="1"/>
  <c r="F1036" i="1"/>
  <c r="W1036" i="1" s="1"/>
  <c r="F1037" i="1"/>
  <c r="W1037" i="1" s="1"/>
  <c r="F1038" i="1"/>
  <c r="W1038" i="1" s="1"/>
  <c r="F1039" i="1"/>
  <c r="W1039" i="1" s="1"/>
  <c r="F1040" i="1"/>
  <c r="W1040" i="1" s="1"/>
  <c r="F1041" i="1"/>
  <c r="W1041" i="1" s="1"/>
  <c r="F1042" i="1"/>
  <c r="W1042" i="1" s="1"/>
  <c r="F1043" i="1"/>
  <c r="W1043" i="1" s="1"/>
  <c r="F1044" i="1"/>
  <c r="W1044" i="1" s="1"/>
  <c r="F1045" i="1"/>
  <c r="W1045" i="1" s="1"/>
  <c r="F1046" i="1"/>
  <c r="W1046" i="1" s="1"/>
  <c r="F1047" i="1"/>
  <c r="W1047" i="1" s="1"/>
  <c r="F1048" i="1"/>
  <c r="W1048" i="1" s="1"/>
  <c r="F1049" i="1"/>
  <c r="W1049" i="1" s="1"/>
  <c r="F1050" i="1"/>
  <c r="W1050" i="1" s="1"/>
  <c r="F1051" i="1"/>
  <c r="W1051" i="1" s="1"/>
  <c r="F1052" i="1"/>
  <c r="W1052" i="1" s="1"/>
  <c r="F1053" i="1"/>
  <c r="W1053" i="1" s="1"/>
  <c r="F1054" i="1"/>
  <c r="W1054" i="1" s="1"/>
  <c r="F1055" i="1"/>
  <c r="W1055" i="1" s="1"/>
  <c r="F1056" i="1"/>
  <c r="W1056" i="1" s="1"/>
  <c r="F1057" i="1"/>
  <c r="W1057" i="1" s="1"/>
  <c r="F1058" i="1"/>
  <c r="W1058" i="1" s="1"/>
  <c r="F1059" i="1"/>
  <c r="W1059" i="1" s="1"/>
  <c r="F1060" i="1"/>
  <c r="W1060" i="1" s="1"/>
  <c r="F1061" i="1"/>
  <c r="W1061" i="1" s="1"/>
  <c r="F1062" i="1"/>
  <c r="W1062" i="1" s="1"/>
  <c r="F1063" i="1"/>
  <c r="W1063" i="1" s="1"/>
  <c r="F1064" i="1"/>
  <c r="W1064" i="1" s="1"/>
  <c r="F1065" i="1"/>
  <c r="W1065" i="1" s="1"/>
  <c r="F1066" i="1"/>
  <c r="W1066" i="1" s="1"/>
  <c r="F1067" i="1"/>
  <c r="W1067" i="1" s="1"/>
  <c r="F1068" i="1"/>
  <c r="W1068" i="1" s="1"/>
  <c r="F1069" i="1"/>
  <c r="W1069" i="1" s="1"/>
  <c r="F1070" i="1"/>
  <c r="W1070" i="1" s="1"/>
  <c r="F1071" i="1"/>
  <c r="W1071" i="1" s="1"/>
  <c r="F1072" i="1"/>
  <c r="W1072" i="1" s="1"/>
  <c r="F1073" i="1"/>
  <c r="W1073" i="1" s="1"/>
  <c r="F1074" i="1"/>
  <c r="W1074" i="1" s="1"/>
  <c r="F1075" i="1"/>
  <c r="W1075" i="1" s="1"/>
  <c r="F1076" i="1"/>
  <c r="W1076" i="1" s="1"/>
  <c r="F1077" i="1"/>
  <c r="W1077" i="1" s="1"/>
  <c r="F1078" i="1"/>
  <c r="W1078" i="1" s="1"/>
  <c r="F1079" i="1"/>
  <c r="W1079" i="1" s="1"/>
  <c r="F1080" i="1"/>
  <c r="W1080" i="1" s="1"/>
  <c r="F1081" i="1"/>
  <c r="W1081" i="1" s="1"/>
  <c r="F1082" i="1"/>
  <c r="W1082" i="1" s="1"/>
  <c r="F1083" i="1"/>
  <c r="W1083" i="1" s="1"/>
  <c r="F1084" i="1"/>
  <c r="W1084" i="1" s="1"/>
  <c r="F1085" i="1"/>
  <c r="W1085" i="1" s="1"/>
  <c r="F1086" i="1"/>
  <c r="W1086" i="1" s="1"/>
  <c r="F1087" i="1"/>
  <c r="W1087" i="1" s="1"/>
  <c r="F1088" i="1"/>
  <c r="W1088" i="1" s="1"/>
  <c r="F1089" i="1"/>
  <c r="W1089" i="1" s="1"/>
  <c r="F1090" i="1"/>
  <c r="W1090" i="1" s="1"/>
  <c r="F1091" i="1"/>
  <c r="W1091" i="1" s="1"/>
  <c r="F1092" i="1"/>
  <c r="W1092" i="1" s="1"/>
  <c r="F1093" i="1"/>
  <c r="W1093" i="1" s="1"/>
  <c r="F1094" i="1"/>
  <c r="W1094" i="1" s="1"/>
  <c r="F1095" i="1"/>
  <c r="W1095" i="1" s="1"/>
  <c r="F1096" i="1"/>
  <c r="W1096" i="1" s="1"/>
  <c r="F1097" i="1"/>
  <c r="W1097" i="1" s="1"/>
  <c r="F1098" i="1"/>
  <c r="W1098" i="1" s="1"/>
  <c r="F1099" i="1"/>
  <c r="W1099" i="1" s="1"/>
  <c r="F1100" i="1"/>
  <c r="W1100" i="1" s="1"/>
  <c r="F1101" i="1"/>
  <c r="W1101" i="1" s="1"/>
  <c r="F1102" i="1"/>
  <c r="W1102" i="1" s="1"/>
  <c r="F1103" i="1"/>
  <c r="W1103" i="1" s="1"/>
  <c r="F1104" i="1"/>
  <c r="W1104" i="1" s="1"/>
  <c r="F1105" i="1"/>
  <c r="W1105" i="1" s="1"/>
  <c r="F1106" i="1"/>
  <c r="W1106" i="1" s="1"/>
  <c r="F1107" i="1"/>
  <c r="W1107" i="1" s="1"/>
  <c r="F1108" i="1"/>
  <c r="W1108" i="1" s="1"/>
  <c r="F1109" i="1"/>
  <c r="W1109" i="1" s="1"/>
  <c r="F1110" i="1"/>
  <c r="W1110" i="1" s="1"/>
  <c r="F1111" i="1"/>
  <c r="W1111" i="1" s="1"/>
  <c r="F1112" i="1"/>
  <c r="W1112" i="1" s="1"/>
  <c r="F1113" i="1"/>
  <c r="W1113" i="1" s="1"/>
  <c r="F1114" i="1"/>
  <c r="W1114" i="1" s="1"/>
  <c r="F1115" i="1"/>
  <c r="W1115" i="1" s="1"/>
  <c r="F1116" i="1"/>
  <c r="W1116" i="1" s="1"/>
  <c r="F1117" i="1"/>
  <c r="W1117" i="1" s="1"/>
  <c r="F1118" i="1"/>
  <c r="W1118" i="1" s="1"/>
  <c r="F1119" i="1"/>
  <c r="W1119" i="1" s="1"/>
  <c r="F1120" i="1"/>
  <c r="W1120" i="1" s="1"/>
  <c r="F1121" i="1"/>
  <c r="W1121" i="1" s="1"/>
  <c r="F1122" i="1"/>
  <c r="W1122" i="1" s="1"/>
  <c r="F1123" i="1"/>
  <c r="W1123" i="1" s="1"/>
  <c r="F1124" i="1"/>
  <c r="W1124" i="1" s="1"/>
  <c r="F1125" i="1"/>
  <c r="W1125" i="1" s="1"/>
  <c r="F1126" i="1"/>
  <c r="W1126" i="1" s="1"/>
  <c r="F1127" i="1"/>
  <c r="W1127" i="1" s="1"/>
  <c r="F1128" i="1"/>
  <c r="W1128" i="1" s="1"/>
  <c r="F1129" i="1"/>
  <c r="W1129" i="1" s="1"/>
  <c r="F1130" i="1"/>
  <c r="W1130" i="1" s="1"/>
  <c r="F1131" i="1"/>
  <c r="W1131" i="1" s="1"/>
  <c r="F1132" i="1"/>
  <c r="W1132" i="1" s="1"/>
  <c r="F1133" i="1"/>
  <c r="W1133" i="1" s="1"/>
  <c r="F1134" i="1"/>
  <c r="W1134" i="1" s="1"/>
  <c r="F1135" i="1"/>
  <c r="W1135" i="1" s="1"/>
  <c r="F1136" i="1"/>
  <c r="W1136" i="1" s="1"/>
  <c r="F1137" i="1"/>
  <c r="W1137" i="1" s="1"/>
  <c r="F1138" i="1"/>
  <c r="W1138" i="1" s="1"/>
  <c r="F1139" i="1"/>
  <c r="W1139" i="1" s="1"/>
  <c r="F1140" i="1"/>
  <c r="W1140" i="1" s="1"/>
  <c r="F1141" i="1"/>
  <c r="W1141" i="1" s="1"/>
  <c r="F1142" i="1"/>
  <c r="W1142" i="1" s="1"/>
  <c r="F1143" i="1"/>
  <c r="W1143" i="1" s="1"/>
  <c r="F1144" i="1"/>
  <c r="W1144" i="1" s="1"/>
  <c r="F1145" i="1"/>
  <c r="W1145" i="1" s="1"/>
  <c r="F1146" i="1"/>
  <c r="W1146" i="1" s="1"/>
  <c r="F1147" i="1"/>
  <c r="W1147" i="1" s="1"/>
  <c r="F1148" i="1"/>
  <c r="W1148" i="1" s="1"/>
  <c r="F1149" i="1"/>
  <c r="W1149" i="1" s="1"/>
  <c r="F1150" i="1"/>
  <c r="W1150" i="1" s="1"/>
  <c r="F1151" i="1"/>
  <c r="W1151" i="1" s="1"/>
  <c r="F1152" i="1"/>
  <c r="W1152" i="1" s="1"/>
  <c r="F1153" i="1"/>
  <c r="W1153" i="1" s="1"/>
  <c r="F1154" i="1"/>
  <c r="W1154" i="1" s="1"/>
  <c r="F1155" i="1"/>
  <c r="W1155" i="1" s="1"/>
  <c r="F1156" i="1"/>
  <c r="W1156" i="1" s="1"/>
  <c r="F1157" i="1"/>
  <c r="W1157" i="1" s="1"/>
  <c r="F1158" i="1"/>
  <c r="W1158" i="1" s="1"/>
  <c r="F1159" i="1"/>
  <c r="W1159" i="1" s="1"/>
  <c r="F1160" i="1"/>
  <c r="W1160" i="1" s="1"/>
  <c r="F1161" i="1"/>
  <c r="W1161" i="1" s="1"/>
  <c r="F1162" i="1"/>
  <c r="W1162" i="1" s="1"/>
  <c r="F1163" i="1"/>
  <c r="W1163" i="1" s="1"/>
  <c r="F1164" i="1"/>
  <c r="W1164" i="1" s="1"/>
  <c r="F1165" i="1"/>
  <c r="W1165" i="1" s="1"/>
  <c r="F1166" i="1"/>
  <c r="W1166" i="1" s="1"/>
  <c r="F1167" i="1"/>
  <c r="W1167" i="1" s="1"/>
  <c r="F1168" i="1"/>
  <c r="W1168" i="1" s="1"/>
  <c r="F1169" i="1"/>
  <c r="W1169" i="1" s="1"/>
  <c r="F1170" i="1"/>
  <c r="W1170" i="1" s="1"/>
  <c r="F1171" i="1"/>
  <c r="W1171" i="1" s="1"/>
  <c r="F1172" i="1"/>
  <c r="W1172" i="1" s="1"/>
  <c r="F1173" i="1"/>
  <c r="W1173" i="1" s="1"/>
  <c r="F1174" i="1"/>
  <c r="W1174" i="1" s="1"/>
  <c r="F1175" i="1"/>
  <c r="W1175" i="1" s="1"/>
  <c r="F1176" i="1"/>
  <c r="W1176" i="1" s="1"/>
  <c r="F1177" i="1"/>
  <c r="W1177" i="1" s="1"/>
  <c r="F1178" i="1"/>
  <c r="W1178" i="1" s="1"/>
  <c r="F1179" i="1"/>
  <c r="W1179" i="1" s="1"/>
  <c r="F1180" i="1"/>
  <c r="W1180" i="1" s="1"/>
  <c r="F1181" i="1"/>
  <c r="W1181" i="1" s="1"/>
  <c r="F1182" i="1"/>
  <c r="W1182" i="1" s="1"/>
  <c r="F1183" i="1"/>
  <c r="W1183" i="1" s="1"/>
  <c r="F1184" i="1"/>
  <c r="W1184" i="1" s="1"/>
  <c r="F1185" i="1"/>
  <c r="W1185" i="1" s="1"/>
  <c r="F1186" i="1"/>
  <c r="W1186" i="1" s="1"/>
  <c r="F1187" i="1"/>
  <c r="W1187" i="1" s="1"/>
  <c r="F1188" i="1"/>
  <c r="W1188" i="1" s="1"/>
  <c r="F1189" i="1"/>
  <c r="W1189" i="1" s="1"/>
  <c r="F1190" i="1"/>
  <c r="W1190" i="1" s="1"/>
  <c r="F1191" i="1"/>
  <c r="W1191" i="1" s="1"/>
  <c r="F1192" i="1"/>
  <c r="W1192" i="1" s="1"/>
  <c r="F1193" i="1"/>
  <c r="W1193" i="1" s="1"/>
  <c r="F1194" i="1"/>
  <c r="W1194" i="1" s="1"/>
  <c r="F1195" i="1"/>
  <c r="W1195" i="1" s="1"/>
  <c r="F1196" i="1"/>
  <c r="W1196" i="1" s="1"/>
  <c r="F1197" i="1"/>
  <c r="W1197" i="1" s="1"/>
  <c r="F1198" i="1"/>
  <c r="W1198" i="1" s="1"/>
  <c r="F1199" i="1"/>
  <c r="W1199" i="1" s="1"/>
  <c r="F1200" i="1"/>
  <c r="W1200" i="1" s="1"/>
  <c r="F1201" i="1"/>
  <c r="W1201" i="1" s="1"/>
  <c r="F1202" i="1"/>
  <c r="W1202" i="1" s="1"/>
  <c r="F1203" i="1"/>
  <c r="W1203" i="1" s="1"/>
  <c r="F1204" i="1"/>
  <c r="W1204" i="1" s="1"/>
  <c r="F1205" i="1"/>
  <c r="W1205" i="1" s="1"/>
  <c r="F1206" i="1"/>
  <c r="W1206" i="1" s="1"/>
  <c r="F1207" i="1"/>
  <c r="W1207" i="1" s="1"/>
  <c r="F1208" i="1"/>
  <c r="W1208" i="1" s="1"/>
  <c r="F1209" i="1"/>
  <c r="W1209" i="1" s="1"/>
  <c r="F1210" i="1"/>
  <c r="W1210" i="1" s="1"/>
  <c r="F1211" i="1"/>
  <c r="W1211" i="1" s="1"/>
  <c r="F1212" i="1"/>
  <c r="W1212" i="1" s="1"/>
  <c r="F1213" i="1"/>
  <c r="W1213" i="1" s="1"/>
  <c r="F1214" i="1"/>
  <c r="W1214" i="1" s="1"/>
  <c r="F1215" i="1"/>
  <c r="W1215" i="1" s="1"/>
  <c r="F1216" i="1"/>
  <c r="W1216" i="1" s="1"/>
  <c r="F1217" i="1"/>
  <c r="W1217" i="1" s="1"/>
  <c r="F1218" i="1"/>
  <c r="W1218" i="1" s="1"/>
  <c r="F1219" i="1"/>
  <c r="W1219" i="1" s="1"/>
  <c r="F1220" i="1"/>
  <c r="W1220" i="1" s="1"/>
  <c r="F1221" i="1"/>
  <c r="W1221" i="1" s="1"/>
  <c r="F1222" i="1"/>
  <c r="W1222" i="1" s="1"/>
  <c r="F1223" i="1"/>
  <c r="W1223" i="1" s="1"/>
  <c r="F1224" i="1"/>
  <c r="W1224" i="1" s="1"/>
  <c r="F1225" i="1"/>
  <c r="W1225" i="1" s="1"/>
  <c r="F1226" i="1"/>
  <c r="W1226" i="1" s="1"/>
  <c r="F1227" i="1"/>
  <c r="W1227" i="1" s="1"/>
  <c r="F1228" i="1"/>
  <c r="W1228" i="1" s="1"/>
  <c r="F1229" i="1"/>
  <c r="W1229" i="1" s="1"/>
  <c r="F1230" i="1"/>
  <c r="W1230" i="1" s="1"/>
  <c r="F1231" i="1"/>
  <c r="W1231" i="1" s="1"/>
  <c r="F1232" i="1"/>
  <c r="W1232" i="1" s="1"/>
  <c r="F1233" i="1"/>
  <c r="W1233" i="1" s="1"/>
  <c r="F1234" i="1"/>
  <c r="W1234" i="1" s="1"/>
  <c r="F1235" i="1"/>
  <c r="W1235" i="1" s="1"/>
  <c r="F1236" i="1"/>
  <c r="W1236" i="1" s="1"/>
  <c r="F1237" i="1"/>
  <c r="W1237" i="1" s="1"/>
  <c r="F1238" i="1"/>
  <c r="W1238" i="1" s="1"/>
  <c r="F1239" i="1"/>
  <c r="W1239" i="1" s="1"/>
  <c r="F1240" i="1"/>
  <c r="W1240" i="1" s="1"/>
  <c r="F1241" i="1"/>
  <c r="W1241" i="1" s="1"/>
  <c r="F1242" i="1"/>
  <c r="W1242" i="1" s="1"/>
  <c r="F1243" i="1"/>
  <c r="W1243" i="1" s="1"/>
  <c r="F1244" i="1"/>
  <c r="W1244" i="1" s="1"/>
  <c r="F1245" i="1"/>
  <c r="W1245" i="1" s="1"/>
  <c r="F1246" i="1"/>
  <c r="W1246" i="1" s="1"/>
  <c r="F1247" i="1"/>
  <c r="W1247" i="1" s="1"/>
  <c r="F1248" i="1"/>
  <c r="W1248" i="1" s="1"/>
  <c r="F1249" i="1"/>
  <c r="W1249" i="1" s="1"/>
  <c r="F1250" i="1"/>
  <c r="W1250" i="1" s="1"/>
  <c r="F1251" i="1"/>
  <c r="W1251" i="1" s="1"/>
  <c r="F1252" i="1"/>
  <c r="W1252" i="1" s="1"/>
  <c r="F1253" i="1"/>
  <c r="W1253" i="1" s="1"/>
  <c r="F1254" i="1"/>
  <c r="W1254" i="1" s="1"/>
  <c r="F1255" i="1"/>
  <c r="W1255" i="1" s="1"/>
  <c r="F1256" i="1"/>
  <c r="W1256" i="1" s="1"/>
  <c r="F1257" i="1"/>
  <c r="W1257" i="1" s="1"/>
  <c r="F1258" i="1"/>
  <c r="W1258" i="1" s="1"/>
  <c r="F1259" i="1"/>
  <c r="W1259" i="1" s="1"/>
  <c r="F1260" i="1"/>
  <c r="W1260" i="1" s="1"/>
  <c r="F1261" i="1"/>
  <c r="W1261" i="1" s="1"/>
  <c r="F1262" i="1"/>
  <c r="W1262" i="1" s="1"/>
  <c r="F1263" i="1"/>
  <c r="W1263" i="1" s="1"/>
  <c r="F1264" i="1"/>
  <c r="W1264" i="1" s="1"/>
  <c r="F1265" i="1"/>
  <c r="W1265" i="1" s="1"/>
  <c r="F1266" i="1"/>
  <c r="W1266" i="1" s="1"/>
  <c r="F1267" i="1"/>
  <c r="W1267" i="1" s="1"/>
  <c r="F1268" i="1"/>
  <c r="W1268" i="1" s="1"/>
  <c r="F1269" i="1"/>
  <c r="W1269" i="1" s="1"/>
  <c r="F1270" i="1"/>
  <c r="W1270" i="1" s="1"/>
  <c r="F1271" i="1"/>
  <c r="W1271" i="1" s="1"/>
  <c r="F1272" i="1"/>
  <c r="W1272" i="1" s="1"/>
  <c r="F1273" i="1"/>
  <c r="W1273" i="1" s="1"/>
  <c r="F1274" i="1"/>
  <c r="W1274" i="1" s="1"/>
  <c r="F1275" i="1"/>
  <c r="W1275" i="1" s="1"/>
  <c r="F1276" i="1"/>
  <c r="W1276" i="1" s="1"/>
  <c r="F1277" i="1"/>
  <c r="W1277" i="1" s="1"/>
  <c r="F1278" i="1"/>
  <c r="W1278" i="1" s="1"/>
  <c r="F1279" i="1"/>
  <c r="W1279" i="1" s="1"/>
  <c r="F1280" i="1"/>
  <c r="W1280" i="1" s="1"/>
  <c r="F1281" i="1"/>
  <c r="W1281" i="1" s="1"/>
  <c r="F1282" i="1"/>
  <c r="W1282" i="1" s="1"/>
  <c r="F1283" i="1"/>
  <c r="W1283" i="1" s="1"/>
  <c r="F1284" i="1"/>
  <c r="W1284" i="1" s="1"/>
  <c r="F1285" i="1"/>
  <c r="W1285" i="1" s="1"/>
  <c r="F1286" i="1"/>
  <c r="W1286" i="1" s="1"/>
  <c r="F1287" i="1"/>
  <c r="W1287" i="1" s="1"/>
  <c r="F1288" i="1"/>
  <c r="W1288" i="1" s="1"/>
  <c r="F1289" i="1"/>
  <c r="W1289" i="1" s="1"/>
  <c r="F1290" i="1"/>
  <c r="W1290" i="1" s="1"/>
  <c r="F1291" i="1"/>
  <c r="W1291" i="1" s="1"/>
  <c r="F1292" i="1"/>
  <c r="W1292" i="1" s="1"/>
  <c r="F1293" i="1"/>
  <c r="W1293" i="1" s="1"/>
  <c r="F1294" i="1"/>
  <c r="W1294" i="1" s="1"/>
  <c r="F1295" i="1"/>
  <c r="W1295" i="1" s="1"/>
  <c r="F1296" i="1"/>
  <c r="W1296" i="1" s="1"/>
  <c r="F1297" i="1"/>
  <c r="W1297" i="1" s="1"/>
  <c r="F1298" i="1"/>
  <c r="W1298" i="1" s="1"/>
  <c r="F1299" i="1"/>
  <c r="W1299" i="1" s="1"/>
  <c r="F1300" i="1"/>
  <c r="W1300" i="1" s="1"/>
  <c r="F1301" i="1"/>
  <c r="W1301" i="1" s="1"/>
  <c r="F1302" i="1"/>
  <c r="W1302" i="1" s="1"/>
  <c r="F1303" i="1"/>
  <c r="W1303" i="1" s="1"/>
  <c r="F1304" i="1"/>
  <c r="W1304" i="1" s="1"/>
  <c r="F1305" i="1"/>
  <c r="W1305" i="1" s="1"/>
  <c r="F1306" i="1"/>
  <c r="W1306" i="1" s="1"/>
  <c r="F1307" i="1"/>
  <c r="W1307" i="1" s="1"/>
  <c r="F1308" i="1"/>
  <c r="W1308" i="1" s="1"/>
  <c r="F1309" i="1"/>
  <c r="W1309" i="1" s="1"/>
  <c r="F1310" i="1"/>
  <c r="W1310" i="1" s="1"/>
  <c r="F1311" i="1"/>
  <c r="W1311" i="1" s="1"/>
  <c r="F1312" i="1"/>
  <c r="W1312" i="1" s="1"/>
  <c r="F1313" i="1"/>
  <c r="W1313" i="1" s="1"/>
  <c r="F1314" i="1"/>
  <c r="W1314" i="1" s="1"/>
  <c r="F1315" i="1"/>
  <c r="W1315" i="1" s="1"/>
  <c r="F1316" i="1"/>
  <c r="W1316" i="1" s="1"/>
  <c r="F1317" i="1"/>
  <c r="W1317" i="1" s="1"/>
  <c r="F1318" i="1"/>
  <c r="W1318" i="1" s="1"/>
  <c r="F1319" i="1"/>
  <c r="W1319" i="1" s="1"/>
  <c r="F1320" i="1"/>
  <c r="W1320" i="1" s="1"/>
  <c r="F1321" i="1"/>
  <c r="W1321" i="1" s="1"/>
  <c r="F1322" i="1"/>
  <c r="W1322" i="1" s="1"/>
  <c r="F1323" i="1"/>
  <c r="W1323" i="1" s="1"/>
  <c r="F1324" i="1"/>
  <c r="W1324" i="1" s="1"/>
  <c r="F1325" i="1"/>
  <c r="W1325" i="1" s="1"/>
  <c r="F1326" i="1"/>
  <c r="W1326" i="1" s="1"/>
  <c r="F1327" i="1"/>
  <c r="W1327" i="1" s="1"/>
  <c r="F1328" i="1"/>
  <c r="W1328" i="1" s="1"/>
  <c r="F1329" i="1"/>
  <c r="W1329" i="1" s="1"/>
  <c r="F1330" i="1"/>
  <c r="W1330" i="1" s="1"/>
  <c r="F1331" i="1"/>
  <c r="W1331" i="1" s="1"/>
  <c r="F1332" i="1"/>
  <c r="W1332" i="1" s="1"/>
  <c r="F1333" i="1"/>
  <c r="W1333" i="1" s="1"/>
  <c r="F1334" i="1"/>
  <c r="W1334" i="1" s="1"/>
  <c r="F1335" i="1"/>
  <c r="W1335" i="1" s="1"/>
  <c r="F1336" i="1"/>
  <c r="W1336" i="1" s="1"/>
  <c r="F1337" i="1"/>
  <c r="W1337" i="1" s="1"/>
  <c r="F1338" i="1"/>
  <c r="W1338" i="1" s="1"/>
  <c r="F1339" i="1"/>
  <c r="W1339" i="1" s="1"/>
  <c r="F1340" i="1"/>
  <c r="W1340" i="1" s="1"/>
  <c r="F1341" i="1"/>
  <c r="W1341" i="1" s="1"/>
  <c r="F1342" i="1"/>
  <c r="W1342" i="1" s="1"/>
  <c r="F1343" i="1"/>
  <c r="W1343" i="1" s="1"/>
  <c r="F1344" i="1"/>
  <c r="W1344" i="1" s="1"/>
  <c r="F1345" i="1"/>
  <c r="W1345" i="1" s="1"/>
  <c r="F1346" i="1"/>
  <c r="W1346" i="1" s="1"/>
  <c r="F1347" i="1"/>
  <c r="W1347" i="1" s="1"/>
  <c r="F1348" i="1"/>
  <c r="W1348" i="1" s="1"/>
  <c r="F1349" i="1"/>
  <c r="W1349" i="1" s="1"/>
  <c r="F1350" i="1"/>
  <c r="W1350" i="1" s="1"/>
  <c r="F1351" i="1"/>
  <c r="W1351" i="1" s="1"/>
  <c r="F1352" i="1"/>
  <c r="W1352" i="1" s="1"/>
  <c r="F1353" i="1"/>
  <c r="W1353" i="1" s="1"/>
  <c r="F1354" i="1"/>
  <c r="W1354" i="1" s="1"/>
  <c r="F1355" i="1"/>
  <c r="W1355" i="1" s="1"/>
  <c r="F1356" i="1"/>
  <c r="W1356" i="1" s="1"/>
  <c r="F1357" i="1"/>
  <c r="W1357" i="1" s="1"/>
  <c r="F1358" i="1"/>
  <c r="W1358" i="1" s="1"/>
  <c r="F1359" i="1"/>
  <c r="W1359" i="1" s="1"/>
  <c r="F1360" i="1"/>
  <c r="W1360" i="1" s="1"/>
  <c r="F1361" i="1"/>
  <c r="W1361" i="1" s="1"/>
  <c r="F1362" i="1"/>
  <c r="W1362" i="1" s="1"/>
  <c r="F1363" i="1"/>
  <c r="W1363" i="1" s="1"/>
  <c r="F1364" i="1"/>
  <c r="W1364" i="1" s="1"/>
  <c r="F1365" i="1"/>
  <c r="W1365" i="1" s="1"/>
  <c r="F1366" i="1"/>
  <c r="W1366" i="1" s="1"/>
  <c r="F1367" i="1"/>
  <c r="W1367" i="1" s="1"/>
  <c r="F1368" i="1"/>
  <c r="W1368" i="1" s="1"/>
  <c r="F1369" i="1"/>
  <c r="W1369" i="1" s="1"/>
  <c r="F1370" i="1"/>
  <c r="W1370" i="1" s="1"/>
  <c r="F1371" i="1"/>
  <c r="W1371" i="1" s="1"/>
  <c r="F1372" i="1"/>
  <c r="W1372" i="1" s="1"/>
  <c r="F1373" i="1"/>
  <c r="W1373" i="1" s="1"/>
  <c r="F1374" i="1"/>
  <c r="W1374" i="1" s="1"/>
  <c r="F1375" i="1"/>
  <c r="W1375" i="1" s="1"/>
  <c r="F1376" i="1"/>
  <c r="W1376" i="1" s="1"/>
  <c r="F1377" i="1"/>
  <c r="W1377" i="1" s="1"/>
  <c r="F1378" i="1"/>
  <c r="W1378" i="1" s="1"/>
  <c r="F1379" i="1"/>
  <c r="W1379" i="1" s="1"/>
  <c r="F1380" i="1"/>
  <c r="W1380" i="1" s="1"/>
  <c r="F1381" i="1"/>
  <c r="W1381" i="1" s="1"/>
  <c r="F1382" i="1"/>
  <c r="W1382" i="1" s="1"/>
  <c r="F1383" i="1"/>
  <c r="W1383" i="1" s="1"/>
  <c r="F1384" i="1"/>
  <c r="W1384" i="1" s="1"/>
  <c r="F1385" i="1"/>
  <c r="W1385" i="1" s="1"/>
  <c r="F1386" i="1"/>
  <c r="W1386" i="1" s="1"/>
  <c r="F1387" i="1"/>
  <c r="W1387" i="1" s="1"/>
  <c r="F1388" i="1"/>
  <c r="W1388" i="1" s="1"/>
  <c r="F1389" i="1"/>
  <c r="W1389" i="1" s="1"/>
  <c r="F1390" i="1"/>
  <c r="W1390" i="1" s="1"/>
  <c r="F1391" i="1"/>
  <c r="W1391" i="1" s="1"/>
  <c r="F1392" i="1"/>
  <c r="W1392" i="1" s="1"/>
  <c r="F1393" i="1"/>
  <c r="W1393" i="1" s="1"/>
  <c r="F1394" i="1"/>
  <c r="W1394" i="1" s="1"/>
  <c r="F1395" i="1"/>
  <c r="W1395" i="1" s="1"/>
  <c r="F1396" i="1"/>
  <c r="W1396" i="1" s="1"/>
  <c r="F1397" i="1"/>
  <c r="W1397" i="1" s="1"/>
  <c r="F1398" i="1"/>
  <c r="W1398" i="1" s="1"/>
  <c r="F1399" i="1"/>
  <c r="W1399" i="1" s="1"/>
  <c r="F1400" i="1"/>
  <c r="W1400" i="1" s="1"/>
  <c r="F1401" i="1"/>
  <c r="W1401" i="1" s="1"/>
  <c r="F1402" i="1"/>
  <c r="W1402" i="1" s="1"/>
  <c r="F1403" i="1"/>
  <c r="W1403" i="1" s="1"/>
  <c r="F1404" i="1"/>
  <c r="W1404" i="1" s="1"/>
  <c r="F1405" i="1"/>
  <c r="W1405" i="1" s="1"/>
  <c r="F1406" i="1"/>
  <c r="W1406" i="1" s="1"/>
  <c r="F1407" i="1"/>
  <c r="W1407" i="1" s="1"/>
  <c r="F1408" i="1"/>
  <c r="W1408" i="1" s="1"/>
  <c r="F1409" i="1"/>
  <c r="W1409" i="1" s="1"/>
  <c r="F1410" i="1"/>
  <c r="W1410" i="1" s="1"/>
  <c r="F1411" i="1"/>
  <c r="W1411" i="1" s="1"/>
  <c r="F1412" i="1"/>
  <c r="W1412" i="1" s="1"/>
  <c r="F1413" i="1"/>
  <c r="W1413" i="1" s="1"/>
  <c r="F1414" i="1"/>
  <c r="W1414" i="1" s="1"/>
  <c r="F1415" i="1"/>
  <c r="W1415" i="1" s="1"/>
  <c r="F1416" i="1"/>
  <c r="W1416" i="1" s="1"/>
  <c r="F1417" i="1"/>
  <c r="W1417" i="1" s="1"/>
  <c r="F1418" i="1"/>
  <c r="W1418" i="1" s="1"/>
  <c r="F1419" i="1"/>
  <c r="W1419" i="1" s="1"/>
  <c r="F1420" i="1"/>
  <c r="W1420" i="1" s="1"/>
  <c r="F1421" i="1"/>
  <c r="W1421" i="1" s="1"/>
  <c r="F1422" i="1"/>
  <c r="W1422" i="1" s="1"/>
  <c r="F1423" i="1"/>
  <c r="W1423" i="1" s="1"/>
  <c r="F1424" i="1"/>
  <c r="W1424" i="1" s="1"/>
  <c r="F1425" i="1"/>
  <c r="W1425" i="1" s="1"/>
  <c r="F1426" i="1"/>
  <c r="W1426" i="1" s="1"/>
  <c r="F1427" i="1"/>
  <c r="W1427" i="1" s="1"/>
  <c r="F1428" i="1"/>
  <c r="W1428" i="1" s="1"/>
  <c r="F1429" i="1"/>
  <c r="W1429" i="1" s="1"/>
  <c r="F1430" i="1"/>
  <c r="W1430" i="1" s="1"/>
  <c r="F1431" i="1"/>
  <c r="W1431" i="1" s="1"/>
  <c r="F1432" i="1"/>
  <c r="W1432" i="1" s="1"/>
  <c r="F1433" i="1"/>
  <c r="W1433" i="1" s="1"/>
  <c r="F1434" i="1"/>
  <c r="W1434" i="1" s="1"/>
  <c r="F1435" i="1"/>
  <c r="W1435" i="1" s="1"/>
  <c r="F1436" i="1"/>
  <c r="W1436" i="1" s="1"/>
  <c r="F1437" i="1"/>
  <c r="W1437" i="1" s="1"/>
  <c r="F1438" i="1"/>
  <c r="W1438" i="1" s="1"/>
  <c r="F1439" i="1"/>
  <c r="W1439" i="1" s="1"/>
  <c r="F1440" i="1"/>
  <c r="W1440" i="1" s="1"/>
  <c r="F1441" i="1"/>
  <c r="W1441" i="1" s="1"/>
  <c r="F1442" i="1"/>
  <c r="W1442" i="1" s="1"/>
  <c r="F1443" i="1"/>
  <c r="W1443" i="1" s="1"/>
  <c r="F1444" i="1"/>
  <c r="W1444" i="1" s="1"/>
  <c r="F1445" i="1"/>
  <c r="W1445" i="1" s="1"/>
  <c r="F1446" i="1"/>
  <c r="W1446" i="1" s="1"/>
  <c r="F1447" i="1"/>
  <c r="W1447" i="1" s="1"/>
  <c r="F1448" i="1"/>
  <c r="W1448" i="1" s="1"/>
  <c r="F1449" i="1"/>
  <c r="W1449" i="1" s="1"/>
  <c r="F1450" i="1"/>
  <c r="W1450" i="1" s="1"/>
  <c r="F1451" i="1"/>
  <c r="W1451" i="1" s="1"/>
  <c r="F1452" i="1"/>
  <c r="W1452" i="1" s="1"/>
  <c r="F1453" i="1"/>
  <c r="W1453" i="1" s="1"/>
  <c r="F1454" i="1"/>
  <c r="W1454" i="1" s="1"/>
  <c r="F1455" i="1"/>
  <c r="W1455" i="1" s="1"/>
  <c r="F1456" i="1"/>
  <c r="W1456" i="1" s="1"/>
  <c r="F1457" i="1"/>
  <c r="W1457" i="1" s="1"/>
  <c r="F1458" i="1"/>
  <c r="W1458" i="1" s="1"/>
  <c r="F1459" i="1"/>
  <c r="W1459" i="1" s="1"/>
  <c r="F1460" i="1"/>
  <c r="W1460" i="1" s="1"/>
  <c r="F1461" i="1"/>
  <c r="W1461" i="1" s="1"/>
  <c r="F1462" i="1"/>
  <c r="W1462" i="1" s="1"/>
  <c r="F1463" i="1"/>
  <c r="W1463" i="1" s="1"/>
  <c r="F1464" i="1"/>
  <c r="W1464" i="1" s="1"/>
  <c r="F1465" i="1"/>
  <c r="W1465" i="1" s="1"/>
  <c r="F1466" i="1"/>
  <c r="W1466" i="1" s="1"/>
  <c r="F1467" i="1"/>
  <c r="W1467" i="1" s="1"/>
  <c r="F1468" i="1"/>
  <c r="W1468" i="1" s="1"/>
  <c r="F1469" i="1"/>
  <c r="W1469" i="1" s="1"/>
  <c r="F1470" i="1"/>
  <c r="W1470" i="1" s="1"/>
  <c r="F1471" i="1"/>
  <c r="W1471" i="1" s="1"/>
  <c r="F1472" i="1"/>
  <c r="W1472" i="1" s="1"/>
  <c r="F1473" i="1"/>
  <c r="W1473" i="1" s="1"/>
  <c r="F1474" i="1"/>
  <c r="W1474" i="1" s="1"/>
  <c r="F1475" i="1"/>
  <c r="W1475" i="1" s="1"/>
  <c r="F1476" i="1"/>
  <c r="W1476" i="1" s="1"/>
  <c r="F1477" i="1"/>
  <c r="W1477" i="1" s="1"/>
  <c r="F1478" i="1"/>
  <c r="W1478" i="1" s="1"/>
  <c r="F1479" i="1"/>
  <c r="W1479" i="1" s="1"/>
  <c r="F1480" i="1"/>
  <c r="W1480" i="1" s="1"/>
  <c r="F1481" i="1"/>
  <c r="W1481" i="1" s="1"/>
  <c r="F1482" i="1"/>
  <c r="W1482" i="1" s="1"/>
  <c r="F1483" i="1"/>
  <c r="W1483" i="1" s="1"/>
  <c r="F1484" i="1"/>
  <c r="W1484" i="1" s="1"/>
  <c r="F1485" i="1"/>
  <c r="W1485" i="1" s="1"/>
  <c r="F1486" i="1"/>
  <c r="W1486" i="1" s="1"/>
  <c r="F1487" i="1"/>
  <c r="W1487" i="1" s="1"/>
  <c r="F1488" i="1"/>
  <c r="W1488" i="1" s="1"/>
  <c r="F1489" i="1"/>
  <c r="W1489" i="1" s="1"/>
  <c r="F1490" i="1"/>
  <c r="W1490" i="1" s="1"/>
  <c r="F1491" i="1"/>
  <c r="W1491" i="1" s="1"/>
  <c r="F1492" i="1"/>
  <c r="W1492" i="1" s="1"/>
  <c r="F1493" i="1"/>
  <c r="W1493" i="1" s="1"/>
  <c r="F1494" i="1"/>
  <c r="W1494" i="1" s="1"/>
  <c r="F1495" i="1"/>
  <c r="W1495" i="1" s="1"/>
  <c r="F1496" i="1"/>
  <c r="W1496" i="1" s="1"/>
  <c r="F1497" i="1"/>
  <c r="W1497" i="1" s="1"/>
  <c r="F1498" i="1"/>
  <c r="W1498" i="1" s="1"/>
  <c r="F1499" i="1"/>
  <c r="W1499" i="1" s="1"/>
  <c r="F1500" i="1"/>
  <c r="W1500" i="1" s="1"/>
  <c r="F1501" i="1"/>
  <c r="W1501" i="1" s="1"/>
  <c r="F1502" i="1"/>
  <c r="W1502" i="1" s="1"/>
  <c r="F1503" i="1"/>
  <c r="W1503" i="1" s="1"/>
  <c r="F1504" i="1"/>
  <c r="W1504" i="1" s="1"/>
  <c r="F1505" i="1"/>
  <c r="W1505" i="1" s="1"/>
  <c r="F1506" i="1"/>
  <c r="W1506" i="1" s="1"/>
  <c r="F1507" i="1"/>
  <c r="W1507" i="1" s="1"/>
  <c r="F1508" i="1"/>
  <c r="W1508" i="1" s="1"/>
  <c r="F1509" i="1"/>
  <c r="W1509" i="1" s="1"/>
  <c r="F1510" i="1"/>
  <c r="W1510" i="1" s="1"/>
  <c r="F1511" i="1"/>
  <c r="W1511" i="1" s="1"/>
  <c r="F1512" i="1"/>
  <c r="W1512" i="1" s="1"/>
  <c r="F1513" i="1"/>
  <c r="W1513" i="1" s="1"/>
  <c r="F1514" i="1"/>
  <c r="W1514" i="1" s="1"/>
  <c r="F1515" i="1"/>
  <c r="W1515" i="1" s="1"/>
  <c r="F1516" i="1"/>
  <c r="W1516" i="1" s="1"/>
  <c r="F1517" i="1"/>
  <c r="W1517" i="1" s="1"/>
  <c r="F1518" i="1"/>
  <c r="W1518" i="1" s="1"/>
  <c r="F1519" i="1"/>
  <c r="W1519" i="1" s="1"/>
  <c r="F1520" i="1"/>
  <c r="W1520" i="1" s="1"/>
  <c r="F1521" i="1"/>
  <c r="W1521" i="1" s="1"/>
  <c r="F1522" i="1"/>
  <c r="W1522" i="1" s="1"/>
  <c r="F1523" i="1"/>
  <c r="W1523" i="1" s="1"/>
  <c r="F1524" i="1"/>
  <c r="W1524" i="1" s="1"/>
  <c r="F1525" i="1"/>
  <c r="W1525" i="1" s="1"/>
  <c r="F1526" i="1"/>
  <c r="W1526" i="1" s="1"/>
  <c r="F1527" i="1"/>
  <c r="W1527" i="1" s="1"/>
  <c r="F1528" i="1"/>
  <c r="W1528" i="1" s="1"/>
  <c r="F1529" i="1"/>
  <c r="W1529" i="1" s="1"/>
  <c r="F1530" i="1"/>
  <c r="W1530" i="1" s="1"/>
  <c r="F1531" i="1"/>
  <c r="W1531" i="1" s="1"/>
  <c r="F1532" i="1"/>
  <c r="W1532" i="1" s="1"/>
  <c r="F1533" i="1"/>
  <c r="W1533" i="1" s="1"/>
  <c r="F1534" i="1"/>
  <c r="W1534" i="1" s="1"/>
  <c r="F1535" i="1"/>
  <c r="W1535" i="1" s="1"/>
  <c r="F1536" i="1"/>
  <c r="W1536" i="1" s="1"/>
  <c r="F1537" i="1"/>
  <c r="W1537" i="1" s="1"/>
  <c r="F1538" i="1"/>
  <c r="W1538" i="1" s="1"/>
  <c r="F1539" i="1"/>
  <c r="W1539" i="1" s="1"/>
  <c r="F1540" i="1"/>
  <c r="W1540" i="1" s="1"/>
  <c r="F1541" i="1"/>
  <c r="W1541" i="1" s="1"/>
  <c r="F1542" i="1"/>
  <c r="W1542" i="1" s="1"/>
  <c r="F1543" i="1"/>
  <c r="W1543" i="1" s="1"/>
  <c r="F1544" i="1"/>
  <c r="W1544" i="1" s="1"/>
  <c r="F1545" i="1"/>
  <c r="W1545" i="1" s="1"/>
  <c r="F1546" i="1"/>
  <c r="W1546" i="1" s="1"/>
  <c r="F1547" i="1"/>
  <c r="W1547" i="1" s="1"/>
  <c r="F1548" i="1"/>
  <c r="W1548" i="1" s="1"/>
  <c r="F1549" i="1"/>
  <c r="W1549" i="1" s="1"/>
  <c r="F1550" i="1"/>
  <c r="W1550" i="1" s="1"/>
  <c r="F1551" i="1"/>
  <c r="W1551" i="1" s="1"/>
  <c r="F1552" i="1"/>
  <c r="W1552" i="1" s="1"/>
  <c r="F1553" i="1"/>
  <c r="W1553" i="1" s="1"/>
  <c r="F1554" i="1"/>
  <c r="W1554" i="1" s="1"/>
  <c r="F1555" i="1"/>
  <c r="W1555" i="1" s="1"/>
  <c r="F1556" i="1"/>
  <c r="W1556" i="1" s="1"/>
  <c r="F1557" i="1"/>
  <c r="W1557" i="1" s="1"/>
  <c r="F1558" i="1"/>
  <c r="W1558" i="1" s="1"/>
  <c r="F1559" i="1"/>
  <c r="W1559" i="1" s="1"/>
  <c r="F1560" i="1"/>
  <c r="W1560" i="1" s="1"/>
  <c r="F1561" i="1"/>
  <c r="W1561" i="1" s="1"/>
  <c r="F1562" i="1"/>
  <c r="W1562" i="1" s="1"/>
  <c r="F1563" i="1"/>
  <c r="W1563" i="1" s="1"/>
  <c r="F1564" i="1"/>
  <c r="W1564" i="1" s="1"/>
  <c r="F1565" i="1"/>
  <c r="W1565" i="1" s="1"/>
  <c r="F1566" i="1"/>
  <c r="W1566" i="1" s="1"/>
  <c r="F1567" i="1"/>
  <c r="W1567" i="1" s="1"/>
  <c r="F1568" i="1"/>
  <c r="W1568" i="1" s="1"/>
  <c r="F1569" i="1"/>
  <c r="W1569" i="1" s="1"/>
  <c r="F1570" i="1"/>
  <c r="W1570" i="1" s="1"/>
  <c r="F1571" i="1"/>
  <c r="W1571" i="1" s="1"/>
  <c r="F1572" i="1"/>
  <c r="W1572" i="1" s="1"/>
  <c r="F1573" i="1"/>
  <c r="W1573" i="1" s="1"/>
  <c r="F1574" i="1"/>
  <c r="W1574" i="1" s="1"/>
  <c r="F1575" i="1"/>
  <c r="W1575" i="1" s="1"/>
  <c r="F1576" i="1"/>
  <c r="W1576" i="1" s="1"/>
  <c r="F1577" i="1"/>
  <c r="W1577" i="1" s="1"/>
  <c r="F1578" i="1"/>
  <c r="W1578" i="1" s="1"/>
  <c r="F1579" i="1"/>
  <c r="W1579" i="1" s="1"/>
  <c r="F1580" i="1"/>
  <c r="W1580" i="1" s="1"/>
  <c r="F1581" i="1"/>
  <c r="W1581" i="1" s="1"/>
  <c r="F1582" i="1"/>
  <c r="W1582" i="1" s="1"/>
  <c r="F1583" i="1"/>
  <c r="W1583" i="1" s="1"/>
  <c r="F1584" i="1"/>
  <c r="W1584" i="1" s="1"/>
  <c r="F1585" i="1"/>
  <c r="W1585" i="1" s="1"/>
  <c r="F1586" i="1"/>
  <c r="W1586" i="1" s="1"/>
  <c r="F1587" i="1"/>
  <c r="W1587" i="1" s="1"/>
  <c r="F1588" i="1"/>
  <c r="W1588" i="1" s="1"/>
  <c r="F1589" i="1"/>
  <c r="W1589" i="1" s="1"/>
  <c r="F1590" i="1"/>
  <c r="W1590" i="1" s="1"/>
  <c r="F1591" i="1"/>
  <c r="W1591" i="1" s="1"/>
  <c r="F1592" i="1"/>
  <c r="W1592" i="1" s="1"/>
  <c r="F1593" i="1"/>
  <c r="W1593" i="1" s="1"/>
  <c r="F1594" i="1"/>
  <c r="W1594" i="1" s="1"/>
  <c r="F1595" i="1"/>
  <c r="W1595" i="1" s="1"/>
  <c r="F1596" i="1"/>
  <c r="W1596" i="1" s="1"/>
  <c r="F1597" i="1"/>
  <c r="W1597" i="1" s="1"/>
  <c r="F1598" i="1"/>
  <c r="W1598" i="1" s="1"/>
  <c r="F1599" i="1"/>
  <c r="W1599" i="1" s="1"/>
  <c r="F1600" i="1"/>
  <c r="W1600" i="1" s="1"/>
  <c r="F1601" i="1"/>
  <c r="W1601" i="1" s="1"/>
  <c r="F1602" i="1"/>
  <c r="W1602" i="1" s="1"/>
  <c r="F1603" i="1"/>
  <c r="W1603" i="1" s="1"/>
  <c r="F1604" i="1"/>
  <c r="W1604" i="1" s="1"/>
  <c r="F1605" i="1"/>
  <c r="W1605" i="1" s="1"/>
  <c r="F1606" i="1"/>
  <c r="W1606" i="1" s="1"/>
  <c r="F1607" i="1"/>
  <c r="W1607" i="1" s="1"/>
  <c r="F1608" i="1"/>
  <c r="W1608" i="1" s="1"/>
  <c r="F1609" i="1"/>
  <c r="W1609" i="1" s="1"/>
  <c r="F1610" i="1"/>
  <c r="W1610" i="1" s="1"/>
  <c r="F1611" i="1"/>
  <c r="W1611" i="1" s="1"/>
  <c r="F1612" i="1"/>
  <c r="W1612" i="1" s="1"/>
  <c r="F1613" i="1"/>
  <c r="W1613" i="1" s="1"/>
  <c r="F1614" i="1"/>
  <c r="W1614" i="1" s="1"/>
  <c r="F1615" i="1"/>
  <c r="W1615" i="1" s="1"/>
  <c r="F1616" i="1"/>
  <c r="W1616" i="1" s="1"/>
  <c r="F1617" i="1"/>
  <c r="W1617" i="1" s="1"/>
  <c r="F1618" i="1"/>
  <c r="W1618" i="1" s="1"/>
  <c r="F1619" i="1"/>
  <c r="W1619" i="1" s="1"/>
  <c r="F1620" i="1"/>
  <c r="W1620" i="1" s="1"/>
  <c r="F1621" i="1"/>
  <c r="W1621" i="1" s="1"/>
  <c r="F1622" i="1"/>
  <c r="W1622" i="1" s="1"/>
  <c r="F1623" i="1"/>
  <c r="W1623" i="1" s="1"/>
  <c r="F1624" i="1"/>
  <c r="W1624" i="1" s="1"/>
  <c r="F1625" i="1"/>
  <c r="W1625" i="1" s="1"/>
  <c r="F1626" i="1"/>
  <c r="W1626" i="1" s="1"/>
  <c r="F1627" i="1"/>
  <c r="W1627" i="1" s="1"/>
  <c r="F1628" i="1"/>
  <c r="W1628" i="1" s="1"/>
  <c r="F1629" i="1"/>
  <c r="W1629" i="1" s="1"/>
  <c r="F1630" i="1"/>
  <c r="W1630" i="1" s="1"/>
  <c r="F1631" i="1"/>
  <c r="W1631" i="1" s="1"/>
  <c r="F1632" i="1"/>
  <c r="W1632" i="1" s="1"/>
  <c r="F1633" i="1"/>
  <c r="W1633" i="1" s="1"/>
  <c r="F1634" i="1"/>
  <c r="W1634" i="1" s="1"/>
  <c r="F1635" i="1"/>
  <c r="W1635" i="1" s="1"/>
  <c r="F1636" i="1"/>
  <c r="W1636" i="1" s="1"/>
  <c r="F1637" i="1"/>
  <c r="W1637" i="1" s="1"/>
  <c r="F1638" i="1"/>
  <c r="W1638" i="1" s="1"/>
  <c r="F1639" i="1"/>
  <c r="W1639" i="1" s="1"/>
  <c r="F1640" i="1"/>
  <c r="W1640" i="1" s="1"/>
  <c r="F1641" i="1"/>
  <c r="W1641" i="1" s="1"/>
  <c r="F1642" i="1"/>
  <c r="W1642" i="1" s="1"/>
  <c r="F1643" i="1"/>
  <c r="W1643" i="1" s="1"/>
  <c r="F1644" i="1"/>
  <c r="W1644" i="1" s="1"/>
  <c r="F1645" i="1"/>
  <c r="W1645" i="1" s="1"/>
  <c r="F1646" i="1"/>
  <c r="W1646" i="1" s="1"/>
  <c r="F1647" i="1"/>
  <c r="W1647" i="1" s="1"/>
  <c r="F1648" i="1"/>
  <c r="W1648" i="1" s="1"/>
  <c r="F1649" i="1"/>
  <c r="W1649" i="1" s="1"/>
  <c r="F1650" i="1"/>
  <c r="W1650" i="1" s="1"/>
  <c r="F1651" i="1"/>
  <c r="W1651" i="1" s="1"/>
  <c r="F1652" i="1"/>
  <c r="W1652" i="1" s="1"/>
  <c r="F1653" i="1"/>
  <c r="W1653" i="1" s="1"/>
  <c r="F1654" i="1"/>
  <c r="W1654" i="1" s="1"/>
  <c r="F1655" i="1"/>
  <c r="W1655" i="1" s="1"/>
  <c r="F1656" i="1"/>
  <c r="W1656" i="1" s="1"/>
  <c r="F1657" i="1"/>
  <c r="W1657" i="1" s="1"/>
  <c r="F1658" i="1"/>
  <c r="W1658" i="1" s="1"/>
  <c r="F1659" i="1"/>
  <c r="W1659" i="1" s="1"/>
  <c r="F1660" i="1"/>
  <c r="W1660" i="1" s="1"/>
  <c r="F1661" i="1"/>
  <c r="W1661" i="1" s="1"/>
  <c r="F1662" i="1"/>
  <c r="W1662" i="1" s="1"/>
  <c r="F1663" i="1"/>
  <c r="W1663" i="1" s="1"/>
  <c r="F1664" i="1"/>
  <c r="W1664" i="1" s="1"/>
  <c r="F1665" i="1"/>
  <c r="W1665" i="1" s="1"/>
  <c r="F1666" i="1"/>
  <c r="W1666" i="1" s="1"/>
  <c r="F1667" i="1"/>
  <c r="W1667" i="1" s="1"/>
  <c r="F1668" i="1"/>
  <c r="W1668" i="1" s="1"/>
  <c r="F1669" i="1"/>
  <c r="W1669" i="1" s="1"/>
  <c r="F1670" i="1"/>
  <c r="W1670" i="1" s="1"/>
  <c r="F1671" i="1"/>
  <c r="W1671" i="1" s="1"/>
  <c r="F1672" i="1"/>
  <c r="W1672" i="1" s="1"/>
  <c r="F1673" i="1"/>
  <c r="W1673" i="1" s="1"/>
  <c r="F1674" i="1"/>
  <c r="W1674" i="1" s="1"/>
  <c r="F1675" i="1"/>
  <c r="W1675" i="1" s="1"/>
  <c r="F1676" i="1"/>
  <c r="W1676" i="1" s="1"/>
  <c r="F1677" i="1"/>
  <c r="W1677" i="1" s="1"/>
  <c r="F1678" i="1"/>
  <c r="W1678" i="1" s="1"/>
  <c r="F1679" i="1"/>
  <c r="W1679" i="1" s="1"/>
  <c r="F1680" i="1"/>
  <c r="W1680" i="1" s="1"/>
  <c r="F1681" i="1"/>
  <c r="W1681" i="1" s="1"/>
  <c r="F1682" i="1"/>
  <c r="W1682" i="1" s="1"/>
  <c r="F1683" i="1"/>
  <c r="W1683" i="1" s="1"/>
  <c r="F1684" i="1"/>
  <c r="W1684" i="1" s="1"/>
  <c r="F1685" i="1"/>
  <c r="W1685" i="1" s="1"/>
  <c r="F1686" i="1"/>
  <c r="W1686" i="1" s="1"/>
  <c r="F1687" i="1"/>
  <c r="W1687" i="1" s="1"/>
  <c r="F1688" i="1"/>
  <c r="W1688" i="1" s="1"/>
  <c r="F1689" i="1"/>
  <c r="W1689" i="1" s="1"/>
  <c r="F1690" i="1"/>
  <c r="W1690" i="1" s="1"/>
  <c r="F1691" i="1"/>
  <c r="W1691" i="1" s="1"/>
  <c r="F1692" i="1"/>
  <c r="W1692" i="1" s="1"/>
  <c r="F1693" i="1"/>
  <c r="W1693" i="1" s="1"/>
  <c r="F1694" i="1"/>
  <c r="W1694" i="1" s="1"/>
  <c r="F1695" i="1"/>
  <c r="W1695" i="1" s="1"/>
  <c r="F1696" i="1"/>
  <c r="W1696" i="1" s="1"/>
  <c r="F1697" i="1"/>
  <c r="W1697" i="1" s="1"/>
  <c r="F1698" i="1"/>
  <c r="W1698" i="1" s="1"/>
  <c r="F1699" i="1"/>
  <c r="W1699" i="1" s="1"/>
  <c r="F1700" i="1"/>
  <c r="W1700" i="1" s="1"/>
  <c r="F1701" i="1"/>
  <c r="W1701" i="1" s="1"/>
  <c r="F1702" i="1"/>
  <c r="W1702" i="1" s="1"/>
  <c r="F1703" i="1"/>
  <c r="W1703" i="1" s="1"/>
  <c r="F1704" i="1"/>
  <c r="W1704" i="1" s="1"/>
  <c r="F1705" i="1"/>
  <c r="W1705" i="1" s="1"/>
  <c r="F1706" i="1"/>
  <c r="W1706" i="1" s="1"/>
  <c r="F1707" i="1"/>
  <c r="W1707" i="1" s="1"/>
  <c r="F1708" i="1"/>
  <c r="W1708" i="1" s="1"/>
  <c r="F1709" i="1"/>
  <c r="W1709" i="1" s="1"/>
  <c r="F1710" i="1"/>
  <c r="W1710" i="1" s="1"/>
  <c r="F1711" i="1"/>
  <c r="W1711" i="1" s="1"/>
  <c r="F1712" i="1"/>
  <c r="W1712" i="1" s="1"/>
  <c r="F1713" i="1"/>
  <c r="W1713" i="1" s="1"/>
  <c r="F1714" i="1"/>
  <c r="W1714" i="1" s="1"/>
  <c r="F1715" i="1"/>
  <c r="W1715" i="1" s="1"/>
  <c r="F1716" i="1"/>
  <c r="W1716" i="1" s="1"/>
  <c r="F1717" i="1"/>
  <c r="W1717" i="1" s="1"/>
  <c r="F1718" i="1"/>
  <c r="W1718" i="1" s="1"/>
  <c r="F1719" i="1"/>
  <c r="W1719" i="1" s="1"/>
  <c r="F1720" i="1"/>
  <c r="W1720" i="1" s="1"/>
  <c r="F1721" i="1"/>
  <c r="W1721" i="1" s="1"/>
  <c r="F1722" i="1"/>
  <c r="W1722" i="1" s="1"/>
  <c r="F1723" i="1"/>
  <c r="W1723" i="1" s="1"/>
  <c r="F1724" i="1"/>
  <c r="W1724" i="1" s="1"/>
  <c r="F1725" i="1"/>
  <c r="W1725" i="1" s="1"/>
  <c r="F1726" i="1"/>
  <c r="W1726" i="1" s="1"/>
  <c r="F1727" i="1"/>
  <c r="W1727" i="1" s="1"/>
  <c r="F1728" i="1"/>
  <c r="W1728" i="1" s="1"/>
  <c r="F1729" i="1"/>
  <c r="W1729" i="1" s="1"/>
  <c r="F1730" i="1"/>
  <c r="W1730" i="1" s="1"/>
  <c r="F1731" i="1"/>
  <c r="W1731" i="1" s="1"/>
  <c r="F1732" i="1"/>
  <c r="W1732" i="1" s="1"/>
  <c r="F1733" i="1"/>
  <c r="W1733" i="1" s="1"/>
  <c r="F1734" i="1"/>
  <c r="W1734" i="1" s="1"/>
  <c r="F1735" i="1"/>
  <c r="W1735" i="1" s="1"/>
  <c r="F1736" i="1"/>
  <c r="W1736" i="1" s="1"/>
  <c r="F1737" i="1"/>
  <c r="W1737" i="1" s="1"/>
  <c r="F1738" i="1"/>
  <c r="W1738" i="1" s="1"/>
  <c r="F1739" i="1"/>
  <c r="W1739" i="1" s="1"/>
  <c r="F1740" i="1"/>
  <c r="W1740" i="1" s="1"/>
  <c r="F1741" i="1"/>
  <c r="W1741" i="1" s="1"/>
  <c r="F1742" i="1"/>
  <c r="W1742" i="1" s="1"/>
  <c r="F1743" i="1"/>
  <c r="W1743" i="1" s="1"/>
  <c r="F1744" i="1"/>
  <c r="W1744" i="1" s="1"/>
  <c r="F1745" i="1"/>
  <c r="W1745" i="1" s="1"/>
  <c r="F1746" i="1"/>
  <c r="W1746" i="1" s="1"/>
  <c r="F1747" i="1"/>
  <c r="W1747" i="1" s="1"/>
  <c r="F1748" i="1"/>
  <c r="W1748" i="1" s="1"/>
  <c r="F1749" i="1"/>
  <c r="W1749" i="1" s="1"/>
  <c r="F1750" i="1"/>
  <c r="W1750" i="1" s="1"/>
  <c r="F1751" i="1"/>
  <c r="W1751" i="1" s="1"/>
  <c r="F1752" i="1"/>
  <c r="W1752" i="1" s="1"/>
  <c r="F1753" i="1"/>
  <c r="W1753" i="1" s="1"/>
  <c r="F1754" i="1"/>
  <c r="W1754" i="1" s="1"/>
  <c r="F1755" i="1"/>
  <c r="W1755" i="1" s="1"/>
  <c r="F1756" i="1"/>
  <c r="W1756" i="1" s="1"/>
  <c r="F1757" i="1"/>
  <c r="W1757" i="1" s="1"/>
  <c r="F1758" i="1"/>
  <c r="W1758" i="1" s="1"/>
  <c r="F1759" i="1"/>
  <c r="W1759" i="1" s="1"/>
  <c r="F1760" i="1"/>
  <c r="W1760" i="1" s="1"/>
  <c r="F1761" i="1"/>
  <c r="W1761" i="1" s="1"/>
  <c r="F1762" i="1"/>
  <c r="W1762" i="1" s="1"/>
  <c r="F1763" i="1"/>
  <c r="W1763" i="1" s="1"/>
  <c r="F1764" i="1"/>
  <c r="W1764" i="1" s="1"/>
  <c r="F1765" i="1"/>
  <c r="W1765" i="1" s="1"/>
  <c r="F1766" i="1"/>
  <c r="W1766" i="1" s="1"/>
  <c r="F1767" i="1"/>
  <c r="W1767" i="1" s="1"/>
  <c r="F1768" i="1"/>
  <c r="W1768" i="1" s="1"/>
  <c r="F1769" i="1"/>
  <c r="W1769" i="1" s="1"/>
  <c r="F1770" i="1"/>
  <c r="W1770" i="1" s="1"/>
  <c r="F1771" i="1"/>
  <c r="W1771" i="1" s="1"/>
  <c r="F1772" i="1"/>
  <c r="W1772" i="1" s="1"/>
  <c r="F1773" i="1"/>
  <c r="W1773" i="1" s="1"/>
  <c r="F1774" i="1"/>
  <c r="W1774" i="1" s="1"/>
  <c r="F1775" i="1"/>
  <c r="W1775" i="1" s="1"/>
  <c r="F1776" i="1"/>
  <c r="W1776" i="1" s="1"/>
  <c r="F1777" i="1"/>
  <c r="W1777" i="1" s="1"/>
  <c r="F1778" i="1"/>
  <c r="W1778" i="1" s="1"/>
  <c r="F1779" i="1"/>
  <c r="W1779" i="1" s="1"/>
  <c r="F1780" i="1"/>
  <c r="W1780" i="1" s="1"/>
  <c r="F1781" i="1"/>
  <c r="W1781" i="1" s="1"/>
  <c r="F1782" i="1"/>
  <c r="W1782" i="1" s="1"/>
  <c r="F1783" i="1"/>
  <c r="W1783" i="1" s="1"/>
  <c r="F1784" i="1"/>
  <c r="W1784" i="1" s="1"/>
  <c r="F1785" i="1"/>
  <c r="W1785" i="1" s="1"/>
  <c r="F1786" i="1"/>
  <c r="W1786" i="1" s="1"/>
  <c r="F1787" i="1"/>
  <c r="W1787" i="1" s="1"/>
  <c r="F1788" i="1"/>
  <c r="W1788" i="1" s="1"/>
  <c r="F1789" i="1"/>
  <c r="W1789" i="1" s="1"/>
  <c r="F1790" i="1"/>
  <c r="W1790" i="1" s="1"/>
  <c r="F1791" i="1"/>
  <c r="W1791" i="1" s="1"/>
  <c r="F1792" i="1"/>
  <c r="W1792" i="1" s="1"/>
  <c r="F1793" i="1"/>
  <c r="W1793" i="1" s="1"/>
  <c r="F1794" i="1"/>
  <c r="W1794" i="1" s="1"/>
  <c r="F1795" i="1"/>
  <c r="W1795" i="1" s="1"/>
  <c r="F1796" i="1"/>
  <c r="W1796" i="1" s="1"/>
  <c r="F1797" i="1"/>
  <c r="W1797" i="1" s="1"/>
  <c r="F1798" i="1"/>
  <c r="W1798" i="1" s="1"/>
  <c r="F1799" i="1"/>
  <c r="W1799" i="1" s="1"/>
  <c r="F1800" i="1"/>
  <c r="W1800" i="1" s="1"/>
  <c r="F1801" i="1"/>
  <c r="W1801" i="1" s="1"/>
  <c r="F1802" i="1"/>
  <c r="W1802" i="1" s="1"/>
  <c r="F1803" i="1"/>
  <c r="W1803" i="1" s="1"/>
  <c r="F1804" i="1"/>
  <c r="W1804" i="1" s="1"/>
  <c r="F1805" i="1"/>
  <c r="W1805" i="1" s="1"/>
  <c r="F1806" i="1"/>
  <c r="W1806" i="1" s="1"/>
  <c r="F1807" i="1"/>
  <c r="W1807" i="1" s="1"/>
  <c r="F1808" i="1"/>
  <c r="W1808" i="1" s="1"/>
  <c r="F1809" i="1"/>
  <c r="W1809" i="1" s="1"/>
  <c r="F1810" i="1"/>
  <c r="W1810" i="1" s="1"/>
  <c r="F1811" i="1"/>
  <c r="W1811" i="1" s="1"/>
  <c r="F1812" i="1"/>
  <c r="W1812" i="1" s="1"/>
  <c r="F1813" i="1"/>
  <c r="W1813" i="1" s="1"/>
  <c r="F1814" i="1"/>
  <c r="W1814" i="1" s="1"/>
  <c r="F1815" i="1"/>
  <c r="W1815" i="1" s="1"/>
  <c r="F1816" i="1"/>
  <c r="W1816" i="1" s="1"/>
  <c r="F1817" i="1"/>
  <c r="W1817" i="1" s="1"/>
  <c r="F1818" i="1"/>
  <c r="W1818" i="1" s="1"/>
  <c r="F1819" i="1"/>
  <c r="W1819" i="1" s="1"/>
  <c r="F1820" i="1"/>
  <c r="W1820" i="1" s="1"/>
  <c r="F1821" i="1"/>
  <c r="W1821" i="1" s="1"/>
  <c r="F1822" i="1"/>
  <c r="W1822" i="1" s="1"/>
  <c r="F1823" i="1"/>
  <c r="W1823" i="1" s="1"/>
  <c r="F1824" i="1"/>
  <c r="W1824" i="1" s="1"/>
  <c r="F1825" i="1"/>
  <c r="W1825" i="1" s="1"/>
  <c r="F1826" i="1"/>
  <c r="W1826" i="1" s="1"/>
  <c r="F1827" i="1"/>
  <c r="W1827" i="1" s="1"/>
  <c r="F1828" i="1"/>
  <c r="W1828" i="1" s="1"/>
  <c r="F1829" i="1"/>
  <c r="W1829" i="1" s="1"/>
  <c r="F1830" i="1"/>
  <c r="W1830" i="1" s="1"/>
  <c r="F1831" i="1"/>
  <c r="W1831" i="1" s="1"/>
  <c r="F1832" i="1"/>
  <c r="W1832" i="1" s="1"/>
  <c r="F1833" i="1"/>
  <c r="W1833" i="1" s="1"/>
  <c r="F1834" i="1"/>
  <c r="W1834" i="1" s="1"/>
  <c r="F1835" i="1"/>
  <c r="W1835" i="1" s="1"/>
  <c r="F1836" i="1"/>
  <c r="W1836" i="1" s="1"/>
  <c r="F1837" i="1"/>
  <c r="W1837" i="1" s="1"/>
  <c r="F1838" i="1"/>
  <c r="W1838" i="1" s="1"/>
  <c r="F1839" i="1"/>
  <c r="W1839" i="1" s="1"/>
  <c r="F1840" i="1"/>
  <c r="W1840" i="1" s="1"/>
  <c r="F1841" i="1"/>
  <c r="W1841" i="1" s="1"/>
  <c r="F1842" i="1"/>
  <c r="W1842" i="1" s="1"/>
  <c r="F1843" i="1"/>
  <c r="W1843" i="1" s="1"/>
  <c r="F1844" i="1"/>
  <c r="W1844" i="1" s="1"/>
  <c r="F1845" i="1"/>
  <c r="W1845" i="1" s="1"/>
  <c r="F1846" i="1"/>
  <c r="W1846" i="1" s="1"/>
  <c r="F1847" i="1"/>
  <c r="W1847" i="1" s="1"/>
  <c r="F1848" i="1"/>
  <c r="W1848" i="1" s="1"/>
  <c r="F1849" i="1"/>
  <c r="W1849" i="1" s="1"/>
  <c r="F1850" i="1"/>
  <c r="W1850" i="1" s="1"/>
  <c r="F1851" i="1"/>
  <c r="W1851" i="1" s="1"/>
  <c r="F1852" i="1"/>
  <c r="W1852" i="1" s="1"/>
  <c r="F1853" i="1"/>
  <c r="W1853" i="1" s="1"/>
  <c r="F1854" i="1"/>
  <c r="W1854" i="1" s="1"/>
  <c r="F1855" i="1"/>
  <c r="W1855" i="1" s="1"/>
  <c r="F1856" i="1"/>
  <c r="W1856" i="1" s="1"/>
  <c r="F1857" i="1"/>
  <c r="W1857" i="1" s="1"/>
  <c r="F1858" i="1"/>
  <c r="W1858" i="1" s="1"/>
  <c r="F1859" i="1"/>
  <c r="W1859" i="1" s="1"/>
  <c r="F1860" i="1"/>
  <c r="W1860" i="1" s="1"/>
  <c r="F1861" i="1"/>
  <c r="W1861" i="1" s="1"/>
  <c r="F1862" i="1"/>
  <c r="W1862" i="1" s="1"/>
  <c r="F1863" i="1"/>
  <c r="W1863" i="1" s="1"/>
  <c r="F1864" i="1"/>
  <c r="W1864" i="1" s="1"/>
  <c r="F1865" i="1"/>
  <c r="W1865" i="1" s="1"/>
  <c r="F1866" i="1"/>
  <c r="W1866" i="1" s="1"/>
  <c r="F1867" i="1"/>
  <c r="W1867" i="1" s="1"/>
  <c r="F1868" i="1"/>
  <c r="W1868" i="1" s="1"/>
  <c r="F1869" i="1"/>
  <c r="W1869" i="1" s="1"/>
  <c r="F1870" i="1"/>
  <c r="W1870" i="1" s="1"/>
  <c r="F1871" i="1"/>
  <c r="W1871" i="1" s="1"/>
  <c r="F1872" i="1"/>
  <c r="W1872" i="1" s="1"/>
  <c r="F1873" i="1"/>
  <c r="W1873" i="1" s="1"/>
  <c r="F1874" i="1"/>
  <c r="W1874" i="1" s="1"/>
  <c r="F1875" i="1"/>
  <c r="W1875" i="1" s="1"/>
  <c r="F1876" i="1"/>
  <c r="W1876" i="1" s="1"/>
  <c r="F1877" i="1"/>
  <c r="W1877" i="1" s="1"/>
  <c r="F1878" i="1"/>
  <c r="W1878" i="1" s="1"/>
  <c r="F1879" i="1"/>
  <c r="W1879" i="1" s="1"/>
  <c r="F1880" i="1"/>
  <c r="W1880" i="1" s="1"/>
  <c r="F1881" i="1"/>
  <c r="W1881" i="1" s="1"/>
  <c r="F1882" i="1"/>
  <c r="W1882" i="1" s="1"/>
  <c r="F1883" i="1"/>
  <c r="W1883" i="1" s="1"/>
  <c r="F1884" i="1"/>
  <c r="W1884" i="1" s="1"/>
  <c r="F1885" i="1"/>
  <c r="W1885" i="1" s="1"/>
  <c r="F1886" i="1"/>
  <c r="W1886" i="1" s="1"/>
  <c r="F1887" i="1"/>
  <c r="W1887" i="1" s="1"/>
  <c r="F1888" i="1"/>
  <c r="W1888" i="1" s="1"/>
  <c r="F1889" i="1"/>
  <c r="W1889" i="1" s="1"/>
  <c r="F1890" i="1"/>
  <c r="W1890" i="1" s="1"/>
  <c r="F1891" i="1"/>
  <c r="W1891" i="1" s="1"/>
  <c r="F1892" i="1"/>
  <c r="W1892" i="1" s="1"/>
  <c r="F1893" i="1"/>
  <c r="W1893" i="1" s="1"/>
  <c r="F1894" i="1"/>
  <c r="W1894" i="1" s="1"/>
  <c r="F1895" i="1"/>
  <c r="W1895" i="1" s="1"/>
  <c r="F1896" i="1"/>
  <c r="W1896" i="1" s="1"/>
  <c r="F1897" i="1"/>
  <c r="W1897" i="1" s="1"/>
  <c r="F1898" i="1"/>
  <c r="W1898" i="1" s="1"/>
  <c r="F1899" i="1"/>
  <c r="W1899" i="1" s="1"/>
  <c r="F1900" i="1"/>
  <c r="W1900" i="1" s="1"/>
  <c r="F1901" i="1"/>
  <c r="W1901" i="1" s="1"/>
  <c r="F1902" i="1"/>
  <c r="W1902" i="1" s="1"/>
  <c r="F1903" i="1"/>
  <c r="W1903" i="1" s="1"/>
  <c r="F1904" i="1"/>
  <c r="W1904" i="1" s="1"/>
  <c r="F1905" i="1"/>
  <c r="W1905" i="1" s="1"/>
  <c r="F1906" i="1"/>
  <c r="W1906" i="1" s="1"/>
  <c r="F1907" i="1"/>
  <c r="W1907" i="1" s="1"/>
  <c r="F1908" i="1"/>
  <c r="W1908" i="1" s="1"/>
  <c r="F1909" i="1"/>
  <c r="W1909" i="1" s="1"/>
  <c r="F1910" i="1"/>
  <c r="W1910" i="1" s="1"/>
  <c r="F1911" i="1"/>
  <c r="W1911" i="1" s="1"/>
  <c r="F1912" i="1"/>
  <c r="W1912" i="1" s="1"/>
  <c r="F1913" i="1"/>
  <c r="W1913" i="1" s="1"/>
  <c r="F1914" i="1"/>
  <c r="W1914" i="1" s="1"/>
  <c r="F1915" i="1"/>
  <c r="W1915" i="1" s="1"/>
  <c r="F1916" i="1"/>
  <c r="W1916" i="1" s="1"/>
  <c r="F1917" i="1"/>
  <c r="W1917" i="1" s="1"/>
  <c r="F1918" i="1"/>
  <c r="W1918" i="1" s="1"/>
  <c r="F1919" i="1"/>
  <c r="W1919" i="1" s="1"/>
  <c r="F1920" i="1"/>
  <c r="W1920" i="1" s="1"/>
  <c r="F1921" i="1"/>
  <c r="W1921" i="1" s="1"/>
  <c r="F1922" i="1"/>
  <c r="W1922" i="1" s="1"/>
  <c r="F1923" i="1"/>
  <c r="W1923" i="1" s="1"/>
  <c r="F1924" i="1"/>
  <c r="W1924" i="1" s="1"/>
  <c r="F1925" i="1"/>
  <c r="W1925" i="1" s="1"/>
  <c r="F1926" i="1"/>
  <c r="W1926" i="1" s="1"/>
  <c r="F1927" i="1"/>
  <c r="W1927" i="1" s="1"/>
  <c r="F1928" i="1"/>
  <c r="W1928" i="1" s="1"/>
  <c r="F1929" i="1"/>
  <c r="W1929" i="1" s="1"/>
  <c r="F1930" i="1"/>
  <c r="W1930" i="1" s="1"/>
  <c r="F1931" i="1"/>
  <c r="W1931" i="1" s="1"/>
  <c r="F1932" i="1"/>
  <c r="W1932" i="1" s="1"/>
  <c r="F1933" i="1"/>
  <c r="W1933" i="1" s="1"/>
  <c r="F1934" i="1"/>
  <c r="W1934" i="1" s="1"/>
  <c r="F1935" i="1"/>
  <c r="W1935" i="1" s="1"/>
  <c r="F1936" i="1"/>
  <c r="W1936" i="1" s="1"/>
  <c r="F1937" i="1"/>
  <c r="W1937" i="1" s="1"/>
  <c r="F1938" i="1"/>
  <c r="W1938" i="1" s="1"/>
  <c r="F1939" i="1"/>
  <c r="W1939" i="1" s="1"/>
  <c r="F1940" i="1"/>
  <c r="W1940" i="1" s="1"/>
  <c r="F1941" i="1"/>
  <c r="W1941" i="1" s="1"/>
  <c r="F1942" i="1"/>
  <c r="W1942" i="1" s="1"/>
  <c r="F1943" i="1"/>
  <c r="W1943" i="1" s="1"/>
  <c r="F1944" i="1"/>
  <c r="W1944" i="1" s="1"/>
  <c r="F1945" i="1"/>
  <c r="W1945" i="1" s="1"/>
  <c r="F1946" i="1"/>
  <c r="W1946" i="1" s="1"/>
  <c r="F1947" i="1"/>
  <c r="W1947" i="1" s="1"/>
  <c r="F1948" i="1"/>
  <c r="W1948" i="1" s="1"/>
  <c r="F1949" i="1"/>
  <c r="W1949" i="1" s="1"/>
  <c r="F1950" i="1"/>
  <c r="W1950" i="1" s="1"/>
  <c r="F1951" i="1"/>
  <c r="W1951" i="1" s="1"/>
  <c r="F1952" i="1"/>
  <c r="W1952" i="1" s="1"/>
  <c r="F1953" i="1"/>
  <c r="W1953" i="1" s="1"/>
  <c r="F1954" i="1"/>
  <c r="W1954" i="1" s="1"/>
  <c r="F1955" i="1"/>
  <c r="W1955" i="1" s="1"/>
  <c r="F1956" i="1"/>
  <c r="W1956" i="1" s="1"/>
  <c r="F1957" i="1"/>
  <c r="W1957" i="1" s="1"/>
  <c r="F1958" i="1"/>
  <c r="W1958" i="1" s="1"/>
  <c r="F1959" i="1"/>
  <c r="W1959" i="1" s="1"/>
  <c r="F1960" i="1"/>
  <c r="W1960" i="1" s="1"/>
  <c r="F1961" i="1"/>
  <c r="W1961" i="1" s="1"/>
  <c r="F1962" i="1"/>
  <c r="W1962" i="1" s="1"/>
  <c r="F1963" i="1"/>
  <c r="W1963" i="1" s="1"/>
  <c r="F1964" i="1"/>
  <c r="W1964" i="1" s="1"/>
  <c r="F1965" i="1"/>
  <c r="W1965" i="1" s="1"/>
  <c r="F1966" i="1"/>
  <c r="W1966" i="1" s="1"/>
  <c r="F1967" i="1"/>
  <c r="W1967" i="1" s="1"/>
  <c r="F1968" i="1"/>
  <c r="W1968" i="1" s="1"/>
  <c r="F1969" i="1"/>
  <c r="W1969" i="1" s="1"/>
  <c r="F1970" i="1"/>
  <c r="W1970" i="1" s="1"/>
  <c r="F1971" i="1"/>
  <c r="W1971" i="1" s="1"/>
  <c r="F1972" i="1"/>
  <c r="W1972" i="1" s="1"/>
  <c r="F1973" i="1"/>
  <c r="W1973" i="1" s="1"/>
  <c r="F1974" i="1"/>
  <c r="W1974" i="1" s="1"/>
  <c r="F1975" i="1"/>
  <c r="W1975" i="1" s="1"/>
  <c r="F1976" i="1"/>
  <c r="W1976" i="1" s="1"/>
  <c r="F1977" i="1"/>
  <c r="W1977" i="1" s="1"/>
  <c r="F1978" i="1"/>
  <c r="W1978" i="1" s="1"/>
  <c r="F1979" i="1"/>
  <c r="W1979" i="1" s="1"/>
  <c r="F1980" i="1"/>
  <c r="W1980" i="1" s="1"/>
  <c r="F1981" i="1"/>
  <c r="W1981" i="1" s="1"/>
  <c r="F1982" i="1"/>
  <c r="W1982" i="1" s="1"/>
  <c r="F1983" i="1"/>
  <c r="W1983" i="1" s="1"/>
  <c r="F1984" i="1"/>
  <c r="W1984" i="1" s="1"/>
  <c r="F1985" i="1"/>
  <c r="W1985" i="1" s="1"/>
  <c r="F1986" i="1"/>
  <c r="W1986" i="1" s="1"/>
  <c r="F1987" i="1"/>
  <c r="W1987" i="1" s="1"/>
  <c r="F1988" i="1"/>
  <c r="W1988" i="1" s="1"/>
  <c r="F1989" i="1"/>
  <c r="W1989" i="1" s="1"/>
  <c r="F1990" i="1"/>
  <c r="W1990" i="1" s="1"/>
  <c r="F1991" i="1"/>
  <c r="W1991" i="1" s="1"/>
  <c r="F1992" i="1"/>
  <c r="W1992" i="1" s="1"/>
  <c r="F1993" i="1"/>
  <c r="W1993" i="1" s="1"/>
  <c r="F1994" i="1"/>
  <c r="W1994" i="1" s="1"/>
  <c r="F1995" i="1"/>
  <c r="W1995" i="1" s="1"/>
  <c r="F1996" i="1"/>
  <c r="W1996" i="1" s="1"/>
  <c r="F1997" i="1"/>
  <c r="W1997" i="1" s="1"/>
  <c r="F1998" i="1"/>
  <c r="W1998" i="1" s="1"/>
  <c r="F1999" i="1"/>
  <c r="W1999" i="1" s="1"/>
  <c r="F2000" i="1"/>
  <c r="W2000" i="1" s="1"/>
  <c r="F2001" i="1"/>
  <c r="W2001" i="1" s="1"/>
  <c r="F2002" i="1"/>
  <c r="W2002" i="1" s="1"/>
  <c r="F2003" i="1"/>
  <c r="W2003" i="1" s="1"/>
  <c r="F2004" i="1"/>
  <c r="W2004" i="1" s="1"/>
  <c r="F2005" i="1"/>
  <c r="W2005" i="1" s="1"/>
  <c r="F2006" i="1"/>
  <c r="W2006" i="1" s="1"/>
  <c r="F2007" i="1"/>
  <c r="W2007" i="1" s="1"/>
  <c r="F2008" i="1"/>
  <c r="W2008" i="1" s="1"/>
  <c r="F2009" i="1"/>
  <c r="W2009" i="1" s="1"/>
  <c r="F2010" i="1"/>
  <c r="W2010" i="1" s="1"/>
  <c r="F2011" i="1"/>
  <c r="W2011" i="1" s="1"/>
  <c r="F2012" i="1"/>
  <c r="W2012" i="1" s="1"/>
  <c r="F2013" i="1"/>
  <c r="W2013" i="1" s="1"/>
  <c r="F2014" i="1"/>
  <c r="W2014" i="1" s="1"/>
  <c r="F2015" i="1"/>
  <c r="W2015" i="1" s="1"/>
  <c r="F2016" i="1"/>
  <c r="W2016" i="1" s="1"/>
  <c r="F2017" i="1"/>
  <c r="W2017" i="1" s="1"/>
  <c r="F2018" i="1"/>
  <c r="W2018" i="1" s="1"/>
  <c r="F2019" i="1"/>
  <c r="W2019" i="1" s="1"/>
  <c r="F2020" i="1"/>
  <c r="W2020" i="1" s="1"/>
  <c r="F2021" i="1"/>
  <c r="W2021" i="1" s="1"/>
  <c r="F2022" i="1"/>
  <c r="W2022" i="1" s="1"/>
  <c r="F2023" i="1"/>
  <c r="W2023" i="1" s="1"/>
  <c r="F2024" i="1"/>
  <c r="W2024" i="1" s="1"/>
  <c r="F2025" i="1"/>
  <c r="W2025" i="1" s="1"/>
  <c r="F2026" i="1"/>
  <c r="W2026" i="1" s="1"/>
  <c r="F2027" i="1"/>
  <c r="W2027" i="1" s="1"/>
  <c r="F2028" i="1"/>
  <c r="W2028" i="1" s="1"/>
  <c r="F2029" i="1"/>
  <c r="W2029" i="1" s="1"/>
  <c r="F2030" i="1"/>
  <c r="W2030" i="1" s="1"/>
  <c r="F2031" i="1"/>
  <c r="W2031" i="1" s="1"/>
  <c r="F2032" i="1"/>
  <c r="W2032" i="1" s="1"/>
  <c r="F2033" i="1"/>
  <c r="W2033" i="1" s="1"/>
  <c r="F2034" i="1"/>
  <c r="W2034" i="1" s="1"/>
  <c r="F2035" i="1"/>
  <c r="W2035" i="1" s="1"/>
  <c r="F2036" i="1"/>
  <c r="W2036" i="1" s="1"/>
  <c r="F2037" i="1"/>
  <c r="W2037" i="1" s="1"/>
  <c r="F2038" i="1"/>
  <c r="W2038" i="1" s="1"/>
  <c r="F2039" i="1"/>
  <c r="W2039" i="1" s="1"/>
  <c r="F2040" i="1"/>
  <c r="W2040" i="1" s="1"/>
  <c r="F2041" i="1"/>
  <c r="W2041" i="1" s="1"/>
  <c r="F2042" i="1"/>
  <c r="W2042" i="1" s="1"/>
  <c r="F2043" i="1"/>
  <c r="W2043" i="1" s="1"/>
  <c r="F2044" i="1"/>
  <c r="W2044" i="1" s="1"/>
  <c r="F2045" i="1"/>
  <c r="W2045" i="1" s="1"/>
  <c r="F2046" i="1"/>
  <c r="W2046" i="1" s="1"/>
  <c r="F2047" i="1"/>
  <c r="W2047" i="1" s="1"/>
  <c r="F2048" i="1"/>
  <c r="W2048" i="1" s="1"/>
  <c r="F2049" i="1"/>
  <c r="W2049" i="1" s="1"/>
  <c r="F2050" i="1"/>
  <c r="W2050" i="1" s="1"/>
  <c r="F2051" i="1"/>
  <c r="W2051" i="1" s="1"/>
  <c r="F2052" i="1"/>
  <c r="W2052" i="1" s="1"/>
  <c r="F2053" i="1"/>
  <c r="W2053" i="1" s="1"/>
  <c r="F2054" i="1"/>
  <c r="W2054" i="1" s="1"/>
  <c r="F2055" i="1"/>
  <c r="W2055" i="1" s="1"/>
  <c r="F2056" i="1"/>
  <c r="W2056" i="1" s="1"/>
  <c r="F2057" i="1"/>
  <c r="W2057" i="1" s="1"/>
  <c r="F2058" i="1"/>
  <c r="W2058" i="1" s="1"/>
  <c r="F2059" i="1"/>
  <c r="W2059" i="1" s="1"/>
  <c r="F2060" i="1"/>
  <c r="W2060" i="1" s="1"/>
  <c r="F2061" i="1"/>
  <c r="W2061" i="1" s="1"/>
  <c r="F2062" i="1"/>
  <c r="W2062" i="1" s="1"/>
  <c r="F2063" i="1"/>
  <c r="W2063" i="1" s="1"/>
  <c r="F2064" i="1"/>
  <c r="W2064" i="1" s="1"/>
  <c r="F2065" i="1"/>
  <c r="W2065" i="1" s="1"/>
  <c r="F2066" i="1"/>
  <c r="W2066" i="1" s="1"/>
  <c r="F2067" i="1"/>
  <c r="W2067" i="1" s="1"/>
  <c r="F2068" i="1"/>
  <c r="W2068" i="1" s="1"/>
  <c r="F2069" i="1"/>
  <c r="W2069" i="1" s="1"/>
  <c r="F2070" i="1"/>
  <c r="W2070" i="1" s="1"/>
  <c r="F2071" i="1"/>
  <c r="W2071" i="1" s="1"/>
  <c r="F2072" i="1"/>
  <c r="W2072" i="1" s="1"/>
  <c r="F2073" i="1"/>
  <c r="W2073" i="1" s="1"/>
  <c r="F2074" i="1"/>
  <c r="W2074" i="1" s="1"/>
  <c r="F2075" i="1"/>
  <c r="W2075" i="1" s="1"/>
  <c r="F2076" i="1"/>
  <c r="W2076" i="1" s="1"/>
  <c r="F2077" i="1"/>
  <c r="W2077" i="1" s="1"/>
  <c r="F2078" i="1"/>
  <c r="W2078" i="1" s="1"/>
  <c r="F2079" i="1"/>
  <c r="W2079" i="1" s="1"/>
  <c r="F2080" i="1"/>
  <c r="W2080" i="1" s="1"/>
  <c r="F2081" i="1"/>
  <c r="W2081" i="1" s="1"/>
  <c r="F2082" i="1"/>
  <c r="W2082" i="1" s="1"/>
  <c r="F2083" i="1"/>
  <c r="W2083" i="1" s="1"/>
  <c r="F2084" i="1"/>
  <c r="W2084" i="1" s="1"/>
  <c r="F2085" i="1"/>
  <c r="W2085" i="1" s="1"/>
  <c r="F2086" i="1"/>
  <c r="W2086" i="1" s="1"/>
  <c r="F2087" i="1"/>
  <c r="W2087" i="1" s="1"/>
  <c r="F2088" i="1"/>
  <c r="W2088" i="1" s="1"/>
  <c r="F2089" i="1"/>
  <c r="W2089" i="1" s="1"/>
  <c r="F2090" i="1"/>
  <c r="W2090" i="1" s="1"/>
  <c r="F2091" i="1"/>
  <c r="W2091" i="1" s="1"/>
  <c r="F2092" i="1"/>
  <c r="W2092" i="1" s="1"/>
  <c r="F2093" i="1"/>
  <c r="W2093" i="1" s="1"/>
  <c r="F2094" i="1"/>
  <c r="W2094" i="1" s="1"/>
  <c r="F2095" i="1"/>
  <c r="W2095" i="1" s="1"/>
  <c r="F2096" i="1"/>
  <c r="W2096" i="1" s="1"/>
  <c r="F2097" i="1"/>
  <c r="W2097" i="1" s="1"/>
  <c r="F2098" i="1"/>
  <c r="W2098" i="1" s="1"/>
  <c r="F2099" i="1"/>
  <c r="W2099" i="1" s="1"/>
  <c r="F2100" i="1"/>
  <c r="W2100" i="1" s="1"/>
  <c r="F2101" i="1"/>
  <c r="W2101" i="1" s="1"/>
  <c r="F2102" i="1"/>
  <c r="W2102" i="1" s="1"/>
  <c r="F2103" i="1"/>
  <c r="W2103" i="1" s="1"/>
  <c r="F2104" i="1"/>
  <c r="W2104" i="1" s="1"/>
  <c r="F2105" i="1"/>
  <c r="W2105" i="1" s="1"/>
  <c r="F2106" i="1"/>
  <c r="W2106" i="1" s="1"/>
  <c r="F2107" i="1"/>
  <c r="W2107" i="1" s="1"/>
  <c r="F2108" i="1"/>
  <c r="W2108" i="1" s="1"/>
  <c r="F2109" i="1"/>
  <c r="W2109" i="1" s="1"/>
  <c r="F2110" i="1"/>
  <c r="W2110" i="1" s="1"/>
  <c r="F2111" i="1"/>
  <c r="W2111" i="1" s="1"/>
  <c r="F2112" i="1"/>
  <c r="W2112" i="1" s="1"/>
  <c r="F2113" i="1"/>
  <c r="W2113" i="1" s="1"/>
  <c r="F2114" i="1"/>
  <c r="W2114" i="1" s="1"/>
  <c r="F2115" i="1"/>
  <c r="W2115" i="1" s="1"/>
  <c r="F2116" i="1"/>
  <c r="W2116" i="1" s="1"/>
  <c r="F2117" i="1"/>
  <c r="W2117" i="1" s="1"/>
  <c r="F2118" i="1"/>
  <c r="W2118" i="1" s="1"/>
  <c r="F2119" i="1"/>
  <c r="W2119" i="1" s="1"/>
  <c r="F2120" i="1"/>
  <c r="W2120" i="1" s="1"/>
  <c r="F2121" i="1"/>
  <c r="W2121" i="1" s="1"/>
  <c r="F2122" i="1"/>
  <c r="W2122" i="1" s="1"/>
  <c r="F2123" i="1"/>
  <c r="W2123" i="1" s="1"/>
  <c r="F2124" i="1"/>
  <c r="W2124" i="1" s="1"/>
  <c r="F2125" i="1"/>
  <c r="W2125" i="1" s="1"/>
  <c r="F2126" i="1"/>
  <c r="W2126" i="1" s="1"/>
  <c r="F2127" i="1"/>
  <c r="W2127" i="1" s="1"/>
  <c r="F2128" i="1"/>
  <c r="W2128" i="1" s="1"/>
  <c r="F2129" i="1"/>
  <c r="W2129" i="1" s="1"/>
  <c r="F2130" i="1"/>
  <c r="W2130" i="1" s="1"/>
  <c r="F2131" i="1"/>
  <c r="W2131" i="1" s="1"/>
  <c r="F2132" i="1"/>
  <c r="W2132" i="1" s="1"/>
  <c r="F2133" i="1"/>
  <c r="W2133" i="1" s="1"/>
  <c r="F2134" i="1"/>
  <c r="W2134" i="1" s="1"/>
  <c r="F2135" i="1"/>
  <c r="W2135" i="1" s="1"/>
  <c r="F2136" i="1"/>
  <c r="W2136" i="1" s="1"/>
  <c r="F2137" i="1"/>
  <c r="W2137" i="1" s="1"/>
  <c r="F2138" i="1"/>
  <c r="W2138" i="1" s="1"/>
  <c r="F2139" i="1"/>
  <c r="W2139" i="1" s="1"/>
  <c r="F2140" i="1"/>
  <c r="W2140" i="1" s="1"/>
  <c r="F2141" i="1"/>
  <c r="W2141" i="1" s="1"/>
  <c r="F2142" i="1"/>
  <c r="W2142" i="1" s="1"/>
  <c r="F2143" i="1"/>
  <c r="W2143" i="1" s="1"/>
  <c r="F2144" i="1"/>
  <c r="W2144" i="1" s="1"/>
  <c r="F2145" i="1"/>
  <c r="W2145" i="1" s="1"/>
  <c r="F2146" i="1"/>
  <c r="W2146" i="1" s="1"/>
  <c r="F2147" i="1"/>
  <c r="W2147" i="1" s="1"/>
  <c r="F2148" i="1"/>
  <c r="W2148" i="1" s="1"/>
  <c r="F2149" i="1"/>
  <c r="W2149" i="1" s="1"/>
  <c r="F2150" i="1"/>
  <c r="W2150" i="1" s="1"/>
  <c r="F2151" i="1"/>
  <c r="W2151" i="1" s="1"/>
  <c r="F2152" i="1"/>
  <c r="W2152" i="1" s="1"/>
  <c r="F2153" i="1"/>
  <c r="W2153" i="1" s="1"/>
  <c r="F2154" i="1"/>
  <c r="W2154" i="1" s="1"/>
  <c r="F2155" i="1"/>
  <c r="W2155" i="1" s="1"/>
  <c r="F2156" i="1"/>
  <c r="W2156" i="1" s="1"/>
  <c r="F2157" i="1"/>
  <c r="W2157" i="1" s="1"/>
  <c r="F2158" i="1"/>
  <c r="W2158" i="1" s="1"/>
  <c r="F2159" i="1"/>
  <c r="W2159" i="1" s="1"/>
  <c r="F2160" i="1"/>
  <c r="W2160" i="1" s="1"/>
  <c r="F2161" i="1"/>
  <c r="W2161" i="1" s="1"/>
  <c r="F2162" i="1"/>
  <c r="W2162" i="1" s="1"/>
  <c r="F2163" i="1"/>
  <c r="W2163" i="1" s="1"/>
  <c r="F2164" i="1"/>
  <c r="W2164" i="1" s="1"/>
  <c r="F2165" i="1"/>
  <c r="W2165" i="1" s="1"/>
  <c r="F2166" i="1"/>
  <c r="W2166" i="1" s="1"/>
  <c r="F2167" i="1"/>
  <c r="W2167" i="1" s="1"/>
  <c r="F2168" i="1"/>
  <c r="W2168" i="1" s="1"/>
  <c r="F2169" i="1"/>
  <c r="W2169" i="1" s="1"/>
  <c r="F2170" i="1"/>
  <c r="W2170" i="1" s="1"/>
  <c r="F2171" i="1"/>
  <c r="W2171" i="1" s="1"/>
  <c r="F2172" i="1"/>
  <c r="W2172" i="1" s="1"/>
  <c r="F2173" i="1"/>
  <c r="W2173" i="1" s="1"/>
  <c r="F2174" i="1"/>
  <c r="W2174" i="1" s="1"/>
  <c r="F2175" i="1"/>
  <c r="W2175" i="1" s="1"/>
  <c r="F2176" i="1"/>
  <c r="W2176" i="1" s="1"/>
  <c r="F2177" i="1"/>
  <c r="W2177" i="1" s="1"/>
  <c r="F2178" i="1"/>
  <c r="W2178" i="1" s="1"/>
  <c r="F2179" i="1"/>
  <c r="W2179" i="1" s="1"/>
  <c r="F2180" i="1"/>
  <c r="W2180" i="1" s="1"/>
  <c r="F2181" i="1"/>
  <c r="W2181" i="1" s="1"/>
  <c r="F2182" i="1"/>
  <c r="W2182" i="1" s="1"/>
  <c r="F2183" i="1"/>
  <c r="W2183" i="1" s="1"/>
  <c r="F2184" i="1"/>
  <c r="W2184" i="1" s="1"/>
  <c r="F2185" i="1"/>
  <c r="W2185" i="1" s="1"/>
  <c r="F2186" i="1"/>
  <c r="W2186" i="1" s="1"/>
  <c r="F2187" i="1"/>
  <c r="W2187" i="1" s="1"/>
  <c r="F2188" i="1"/>
  <c r="W2188" i="1" s="1"/>
  <c r="F2189" i="1"/>
  <c r="W2189" i="1" s="1"/>
  <c r="F2190" i="1"/>
  <c r="W2190" i="1" s="1"/>
  <c r="F2191" i="1"/>
  <c r="W2191" i="1" s="1"/>
  <c r="F2192" i="1"/>
  <c r="W2192" i="1" s="1"/>
  <c r="F2193" i="1"/>
  <c r="W2193" i="1" s="1"/>
  <c r="F2194" i="1"/>
  <c r="W2194" i="1" s="1"/>
  <c r="F2195" i="1"/>
  <c r="W2195" i="1" s="1"/>
  <c r="F2196" i="1"/>
  <c r="W2196" i="1" s="1"/>
  <c r="F2197" i="1"/>
  <c r="W2197" i="1" s="1"/>
  <c r="F2198" i="1"/>
  <c r="W2198" i="1" s="1"/>
  <c r="F2199" i="1"/>
  <c r="W2199" i="1" s="1"/>
  <c r="F2200" i="1"/>
  <c r="W2200" i="1" s="1"/>
  <c r="F2201" i="1"/>
  <c r="W2201" i="1" s="1"/>
  <c r="F2202" i="1"/>
  <c r="W2202" i="1" s="1"/>
  <c r="F2203" i="1"/>
  <c r="W2203" i="1" s="1"/>
  <c r="F2204" i="1"/>
  <c r="W2204" i="1" s="1"/>
  <c r="F2205" i="1"/>
  <c r="W2205" i="1" s="1"/>
  <c r="F2206" i="1"/>
  <c r="W2206" i="1" s="1"/>
  <c r="F2207" i="1"/>
  <c r="W2207" i="1" s="1"/>
  <c r="F2208" i="1"/>
  <c r="W2208" i="1" s="1"/>
  <c r="F2209" i="1"/>
  <c r="W2209" i="1" s="1"/>
  <c r="F2210" i="1"/>
  <c r="W2210" i="1" s="1"/>
  <c r="F2211" i="1"/>
  <c r="W2211" i="1" s="1"/>
  <c r="F2212" i="1"/>
  <c r="W2212" i="1" s="1"/>
  <c r="F2213" i="1"/>
  <c r="W2213" i="1" s="1"/>
  <c r="F2214" i="1"/>
  <c r="W2214" i="1" s="1"/>
  <c r="F2215" i="1"/>
  <c r="W2215" i="1" s="1"/>
  <c r="F2216" i="1"/>
  <c r="W2216" i="1" s="1"/>
  <c r="F2217" i="1"/>
  <c r="W2217" i="1" s="1"/>
  <c r="F2218" i="1"/>
  <c r="W2218" i="1" s="1"/>
  <c r="F2219" i="1"/>
  <c r="W2219" i="1" s="1"/>
  <c r="F2220" i="1"/>
  <c r="W2220" i="1" s="1"/>
  <c r="F2221" i="1"/>
  <c r="W2221" i="1" s="1"/>
  <c r="F2222" i="1"/>
  <c r="W2222" i="1" s="1"/>
  <c r="F2223" i="1"/>
  <c r="W2223" i="1" s="1"/>
  <c r="F2224" i="1"/>
  <c r="W2224" i="1" s="1"/>
  <c r="F2225" i="1"/>
  <c r="W2225" i="1" s="1"/>
  <c r="F2226" i="1"/>
  <c r="W2226" i="1" s="1"/>
  <c r="F2227" i="1"/>
  <c r="W2227" i="1" s="1"/>
  <c r="F2228" i="1"/>
  <c r="W2228" i="1" s="1"/>
  <c r="F2229" i="1"/>
  <c r="W2229" i="1" s="1"/>
  <c r="F2230" i="1"/>
  <c r="W2230" i="1" s="1"/>
  <c r="F2231" i="1"/>
  <c r="W2231" i="1" s="1"/>
  <c r="F2232" i="1"/>
  <c r="W2232" i="1" s="1"/>
  <c r="F2233" i="1"/>
  <c r="W2233" i="1" s="1"/>
  <c r="F2234" i="1"/>
  <c r="W2234" i="1" s="1"/>
  <c r="F2235" i="1"/>
  <c r="W2235" i="1" s="1"/>
  <c r="F2236" i="1"/>
  <c r="W2236" i="1" s="1"/>
  <c r="F2237" i="1"/>
  <c r="W2237" i="1" s="1"/>
  <c r="F2238" i="1"/>
  <c r="W2238" i="1" s="1"/>
  <c r="F2239" i="1"/>
  <c r="W2239" i="1" s="1"/>
  <c r="F2240" i="1"/>
  <c r="W2240" i="1" s="1"/>
  <c r="F2241" i="1"/>
  <c r="W2241" i="1" s="1"/>
  <c r="F2242" i="1"/>
  <c r="W2242" i="1" s="1"/>
  <c r="F2243" i="1"/>
  <c r="W2243" i="1" s="1"/>
  <c r="F2244" i="1"/>
  <c r="W2244" i="1" s="1"/>
  <c r="F2245" i="1"/>
  <c r="W2245" i="1" s="1"/>
  <c r="F2246" i="1"/>
  <c r="W2246" i="1" s="1"/>
  <c r="F2247" i="1"/>
  <c r="W2247" i="1" s="1"/>
  <c r="F2248" i="1"/>
  <c r="W2248" i="1" s="1"/>
  <c r="F2249" i="1"/>
  <c r="W2249" i="1" s="1"/>
  <c r="F2250" i="1"/>
  <c r="W2250" i="1" s="1"/>
  <c r="F2251" i="1"/>
  <c r="W2251" i="1" s="1"/>
  <c r="F2252" i="1"/>
  <c r="W2252" i="1" s="1"/>
  <c r="F2253" i="1"/>
  <c r="W2253" i="1" s="1"/>
  <c r="F2254" i="1"/>
  <c r="W2254" i="1" s="1"/>
  <c r="F2255" i="1"/>
  <c r="W2255" i="1" s="1"/>
  <c r="F2256" i="1"/>
  <c r="W2256" i="1" s="1"/>
  <c r="F2257" i="1"/>
  <c r="W2257" i="1" s="1"/>
  <c r="F2258" i="1"/>
  <c r="W2258" i="1" s="1"/>
  <c r="F2259" i="1"/>
  <c r="W2259" i="1" s="1"/>
  <c r="F2260" i="1"/>
  <c r="W2260" i="1" s="1"/>
  <c r="F2261" i="1"/>
  <c r="W2261" i="1" s="1"/>
  <c r="F2262" i="1"/>
  <c r="W2262" i="1" s="1"/>
  <c r="F2263" i="1"/>
  <c r="W2263" i="1" s="1"/>
  <c r="F2264" i="1"/>
  <c r="W2264" i="1" s="1"/>
  <c r="F2265" i="1"/>
  <c r="W2265" i="1" s="1"/>
  <c r="F2266" i="1"/>
  <c r="W2266" i="1" s="1"/>
  <c r="F2267" i="1"/>
  <c r="W2267" i="1" s="1"/>
  <c r="F2268" i="1"/>
  <c r="W2268" i="1" s="1"/>
  <c r="F2269" i="1"/>
  <c r="W2269" i="1" s="1"/>
  <c r="F2270" i="1"/>
  <c r="W2270" i="1" s="1"/>
  <c r="F2271" i="1"/>
  <c r="W2271" i="1" s="1"/>
  <c r="F2272" i="1"/>
  <c r="W2272" i="1" s="1"/>
  <c r="F2273" i="1"/>
  <c r="W2273" i="1" s="1"/>
  <c r="F2274" i="1"/>
  <c r="W2274" i="1" s="1"/>
  <c r="F2275" i="1"/>
  <c r="W2275" i="1" s="1"/>
  <c r="F2276" i="1"/>
  <c r="W2276" i="1" s="1"/>
  <c r="F2277" i="1"/>
  <c r="W2277" i="1" s="1"/>
  <c r="F2278" i="1"/>
  <c r="W2278" i="1" s="1"/>
  <c r="F2279" i="1"/>
  <c r="W2279" i="1" s="1"/>
  <c r="F2280" i="1"/>
  <c r="W2280" i="1" s="1"/>
  <c r="F2281" i="1"/>
  <c r="W2281" i="1" s="1"/>
  <c r="F2282" i="1"/>
  <c r="W2282" i="1" s="1"/>
  <c r="F2283" i="1"/>
  <c r="W2283" i="1" s="1"/>
  <c r="F2284" i="1"/>
  <c r="W2284" i="1" s="1"/>
  <c r="F2285" i="1"/>
  <c r="W2285" i="1" s="1"/>
  <c r="F2286" i="1"/>
  <c r="W2286" i="1" s="1"/>
  <c r="F2287" i="1"/>
  <c r="W2287" i="1" s="1"/>
  <c r="F2288" i="1"/>
  <c r="W2288" i="1" s="1"/>
  <c r="F2289" i="1"/>
  <c r="W2289" i="1" s="1"/>
  <c r="F2290" i="1"/>
  <c r="W2290" i="1" s="1"/>
  <c r="F2291" i="1"/>
  <c r="W2291" i="1" s="1"/>
  <c r="F2292" i="1"/>
  <c r="W2292" i="1" s="1"/>
  <c r="F2293" i="1"/>
  <c r="W2293" i="1" s="1"/>
  <c r="F2294" i="1"/>
  <c r="W2294" i="1" s="1"/>
  <c r="F2295" i="1"/>
  <c r="W2295" i="1" s="1"/>
  <c r="F2296" i="1"/>
  <c r="W2296" i="1" s="1"/>
  <c r="F2297" i="1"/>
  <c r="W2297" i="1" s="1"/>
  <c r="F2298" i="1"/>
  <c r="W2298" i="1" s="1"/>
  <c r="F2299" i="1"/>
  <c r="W2299" i="1" s="1"/>
  <c r="F2300" i="1"/>
  <c r="W2300" i="1" s="1"/>
  <c r="F2301" i="1"/>
  <c r="W2301" i="1" s="1"/>
  <c r="F2302" i="1"/>
  <c r="W2302" i="1" s="1"/>
  <c r="F2303" i="1"/>
  <c r="W2303" i="1" s="1"/>
  <c r="F2304" i="1"/>
  <c r="W2304" i="1" s="1"/>
  <c r="F2305" i="1"/>
  <c r="W2305" i="1" s="1"/>
  <c r="F2306" i="1"/>
  <c r="W2306" i="1" s="1"/>
  <c r="F2307" i="1"/>
  <c r="W2307" i="1" s="1"/>
  <c r="F2308" i="1"/>
  <c r="W2308" i="1" s="1"/>
  <c r="F2309" i="1"/>
  <c r="W2309" i="1" s="1"/>
  <c r="F2310" i="1"/>
  <c r="W2310" i="1" s="1"/>
  <c r="F2311" i="1"/>
  <c r="W2311" i="1" s="1"/>
  <c r="F2312" i="1"/>
  <c r="W2312" i="1" s="1"/>
  <c r="F2313" i="1"/>
  <c r="W2313" i="1" s="1"/>
  <c r="F2314" i="1"/>
  <c r="W2314" i="1" s="1"/>
  <c r="F2315" i="1"/>
  <c r="W2315" i="1" s="1"/>
  <c r="F2316" i="1"/>
  <c r="W2316" i="1" s="1"/>
  <c r="F2317" i="1"/>
  <c r="W2317" i="1" s="1"/>
  <c r="F2318" i="1"/>
  <c r="W2318" i="1" s="1"/>
  <c r="F2319" i="1"/>
  <c r="W2319" i="1" s="1"/>
  <c r="F2320" i="1"/>
  <c r="W2320" i="1" s="1"/>
  <c r="F2321" i="1"/>
  <c r="W2321" i="1" s="1"/>
  <c r="F2322" i="1"/>
  <c r="W2322" i="1" s="1"/>
  <c r="F2323" i="1"/>
  <c r="W2323" i="1" s="1"/>
  <c r="F2324" i="1"/>
  <c r="W2324" i="1" s="1"/>
  <c r="F2325" i="1"/>
  <c r="W2325" i="1" s="1"/>
  <c r="F2326" i="1"/>
  <c r="W2326" i="1" s="1"/>
  <c r="F2327" i="1"/>
  <c r="W2327" i="1" s="1"/>
  <c r="F2328" i="1"/>
  <c r="W2328" i="1" s="1"/>
  <c r="F2329" i="1"/>
  <c r="W2329" i="1" s="1"/>
  <c r="F2330" i="1"/>
  <c r="W2330" i="1" s="1"/>
  <c r="F2331" i="1"/>
  <c r="W2331" i="1" s="1"/>
  <c r="F2332" i="1"/>
  <c r="W2332" i="1" s="1"/>
  <c r="F2333" i="1"/>
  <c r="W2333" i="1" s="1"/>
  <c r="F2334" i="1"/>
  <c r="W2334" i="1" s="1"/>
  <c r="F2335" i="1"/>
  <c r="W2335" i="1" s="1"/>
  <c r="F2336" i="1"/>
  <c r="W2336" i="1" s="1"/>
  <c r="F2337" i="1"/>
  <c r="W2337" i="1" s="1"/>
  <c r="F2338" i="1"/>
  <c r="W2338" i="1" s="1"/>
  <c r="F2339" i="1"/>
  <c r="W2339" i="1" s="1"/>
  <c r="F2340" i="1"/>
  <c r="W2340" i="1" s="1"/>
  <c r="F2341" i="1"/>
  <c r="W2341" i="1" s="1"/>
  <c r="F2342" i="1"/>
  <c r="W2342" i="1" s="1"/>
  <c r="F2343" i="1"/>
  <c r="W2343" i="1" s="1"/>
  <c r="F2344" i="1"/>
  <c r="W2344" i="1" s="1"/>
  <c r="F2345" i="1"/>
  <c r="W2345" i="1" s="1"/>
  <c r="F2346" i="1"/>
  <c r="W2346" i="1" s="1"/>
  <c r="F2347" i="1"/>
  <c r="W2347" i="1" s="1"/>
  <c r="F2348" i="1"/>
  <c r="W2348" i="1" s="1"/>
  <c r="F2349" i="1"/>
  <c r="W2349" i="1" s="1"/>
  <c r="F2350" i="1"/>
  <c r="W2350" i="1" s="1"/>
  <c r="F2351" i="1"/>
  <c r="W2351" i="1" s="1"/>
  <c r="F2352" i="1"/>
  <c r="W2352" i="1" s="1"/>
  <c r="F2353" i="1"/>
  <c r="W2353" i="1" s="1"/>
  <c r="F2354" i="1"/>
  <c r="W2354" i="1" s="1"/>
  <c r="F2355" i="1"/>
  <c r="W2355" i="1" s="1"/>
  <c r="F2356" i="1"/>
  <c r="W2356" i="1" s="1"/>
  <c r="F2357" i="1"/>
  <c r="W2357" i="1" s="1"/>
  <c r="F2358" i="1"/>
  <c r="W2358" i="1" s="1"/>
  <c r="F2359" i="1"/>
  <c r="W2359" i="1" s="1"/>
  <c r="F2360" i="1"/>
  <c r="W2360" i="1" s="1"/>
</calcChain>
</file>

<file path=xl/sharedStrings.xml><?xml version="1.0" encoding="utf-8"?>
<sst xmlns="http://schemas.openxmlformats.org/spreadsheetml/2006/main" count="35202" uniqueCount="4751">
  <si>
    <t>Customer ID</t>
  </si>
  <si>
    <t>name</t>
  </si>
  <si>
    <t>First Name</t>
  </si>
  <si>
    <t>title</t>
  </si>
  <si>
    <t>Lat 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</si>
  <si>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</si>
  <si>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</si>
  <si>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</si>
  <si>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</si>
  <si>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</si>
  <si>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</si>
  <si>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</si>
  <si>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</si>
  <si>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</si>
  <si>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</si>
  <si>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</si>
  <si>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</si>
  <si>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</si>
  <si>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</si>
  <si>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</si>
  <si>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</si>
  <si>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</si>
  <si>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</si>
  <si>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</si>
  <si>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</si>
  <si>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</si>
  <si>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</si>
  <si>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</si>
  <si>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</si>
  <si>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</si>
  <si>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</si>
  <si>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</si>
  <si>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</si>
  <si>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</si>
  <si>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</si>
  <si>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</si>
  <si>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</si>
  <si>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</si>
  <si>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</si>
  <si>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</si>
  <si>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</si>
  <si>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</si>
  <si>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</si>
  <si>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</si>
  <si>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</si>
  <si>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</si>
  <si>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</si>
  <si>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</si>
  <si>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</si>
  <si>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</si>
  <si>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</si>
  <si>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</si>
  <si>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</si>
  <si>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</si>
  <si>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</si>
  <si>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</si>
  <si>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</si>
  <si>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</si>
  <si>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</si>
  <si>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</si>
  <si>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</si>
  <si>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</si>
  <si>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</si>
  <si>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</si>
  <si>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</si>
  <si>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</si>
  <si>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</si>
  <si>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</si>
  <si>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</si>
  <si>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</si>
  <si>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</si>
  <si>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</si>
  <si>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</si>
  <si>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</si>
  <si>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</si>
  <si>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</si>
  <si>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</si>
  <si>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</si>
  <si>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</si>
  <si>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</si>
  <si>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</si>
  <si>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</si>
  <si>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</si>
  <si>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</si>
  <si>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</si>
  <si>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</si>
  <si>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</si>
  <si>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</si>
  <si>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</si>
  <si>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</si>
  <si>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</si>
  <si>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</si>
  <si>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</si>
  <si>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</si>
  <si>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</si>
  <si>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</si>
  <si>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</si>
  <si>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</si>
  <si>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</si>
  <si>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</si>
  <si>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</si>
  <si>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</si>
  <si>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</si>
  <si>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</si>
  <si>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</si>
  <si>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</si>
  <si>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</si>
  <si>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</si>
  <si>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</si>
  <si>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</si>
  <si>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</si>
  <si>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</si>
  <si>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</si>
  <si>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</si>
  <si>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</si>
  <si>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</si>
  <si>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</si>
  <si>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</si>
  <si>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</si>
  <si>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</si>
  <si>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</si>
  <si>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</si>
  <si>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</si>
  <si>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</si>
  <si>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</si>
  <si>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</si>
  <si>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</si>
  <si>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</si>
  <si>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</si>
  <si>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</si>
  <si>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</si>
  <si>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</si>
  <si>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</si>
  <si>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</si>
  <si>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</si>
  <si>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</si>
  <si>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</si>
  <si>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</si>
  <si>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</si>
  <si>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</si>
  <si>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</si>
  <si>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</si>
  <si>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</si>
  <si>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</si>
  <si>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</si>
  <si>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</si>
  <si>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</si>
  <si>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</si>
  <si>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</si>
  <si>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</si>
  <si>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</si>
  <si>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</si>
  <si>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</si>
  <si>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</si>
  <si>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</si>
  <si>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</si>
  <si>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</si>
  <si>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</si>
  <si>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</si>
  <si>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</si>
  <si>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</si>
  <si>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</si>
  <si>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</si>
  <si>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</si>
  <si>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</si>
  <si>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</si>
  <si>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</si>
  <si>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</si>
  <si>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</si>
  <si>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</si>
  <si>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</si>
  <si>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</si>
  <si>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</si>
  <si>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</si>
  <si>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</si>
  <si>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</si>
  <si>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</si>
  <si>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</si>
  <si>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</si>
  <si>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</si>
  <si>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</si>
  <si>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</si>
  <si>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</si>
  <si>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</si>
  <si>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</si>
  <si>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</si>
  <si>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</si>
  <si>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</si>
  <si>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</si>
  <si>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</si>
  <si>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</si>
  <si>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</si>
  <si>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</si>
  <si>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</si>
  <si>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</si>
  <si>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</si>
  <si>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</si>
  <si>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</si>
  <si>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</si>
  <si>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</si>
  <si>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</si>
  <si>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</si>
  <si>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</si>
  <si>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</si>
  <si>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</si>
  <si>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</si>
  <si>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</si>
  <si>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</si>
  <si>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</si>
  <si>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</si>
  <si>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</si>
  <si>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</si>
  <si>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</si>
  <si>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</si>
  <si>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</si>
  <si>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</si>
  <si>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</si>
  <si>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</si>
  <si>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</si>
  <si>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</si>
  <si>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</si>
  <si>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</si>
  <si>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</si>
  <si>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</si>
  <si>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</si>
  <si>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</si>
  <si>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</si>
  <si>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</si>
  <si>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</si>
  <si>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</si>
  <si>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</si>
  <si>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</si>
  <si>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</si>
  <si>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</si>
  <si>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</si>
  <si>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</si>
  <si>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</si>
  <si>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</si>
  <si>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</si>
  <si>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</si>
  <si>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</si>
  <si>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</si>
  <si>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</si>
  <si>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</si>
  <si>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</si>
  <si>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</si>
  <si>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</si>
  <si>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</si>
  <si>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</si>
  <si>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</si>
  <si>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</si>
  <si>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</si>
  <si>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</si>
  <si>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</si>
  <si>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</si>
  <si>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</si>
  <si>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</si>
  <si>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</si>
  <si>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</si>
  <si>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</si>
  <si>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</si>
  <si>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</si>
  <si>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</si>
  <si>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</si>
  <si>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</si>
  <si>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</si>
  <si>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</si>
  <si>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</si>
  <si>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</si>
  <si>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</si>
  <si>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</si>
  <si>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</si>
  <si>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</si>
  <si>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</si>
  <si>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</si>
  <si>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</si>
  <si>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</si>
  <si>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</si>
  <si>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</si>
  <si>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</si>
  <si>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</si>
  <si>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</si>
  <si>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</si>
  <si>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</si>
  <si>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</si>
  <si>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</si>
  <si>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</si>
  <si>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</si>
  <si>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</si>
  <si>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</si>
  <si>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</si>
  <si>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</si>
  <si>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</si>
  <si>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</si>
  <si>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</si>
  <si>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</si>
  <si>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</si>
  <si>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</si>
  <si>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</si>
  <si>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</si>
  <si>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</si>
  <si>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</si>
  <si>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</si>
  <si>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</si>
  <si>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</si>
  <si>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</si>
  <si>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</si>
  <si>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</si>
  <si>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</si>
  <si>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</si>
  <si>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</si>
  <si>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</si>
  <si>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</si>
  <si>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</si>
  <si>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</si>
  <si>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</si>
  <si>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</si>
  <si>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</si>
  <si>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</si>
  <si>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</si>
  <si>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</si>
  <si>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</si>
  <si>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</si>
  <si>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</si>
  <si>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</si>
  <si>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</si>
  <si>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</si>
  <si>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</si>
  <si>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</si>
  <si>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</si>
  <si>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</si>
  <si>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</si>
  <si>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</si>
  <si>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</si>
  <si>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</si>
  <si>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</si>
  <si>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</si>
  <si>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</si>
  <si>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</si>
  <si>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</si>
  <si>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</si>
  <si>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</si>
  <si>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</si>
  <si>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</si>
  <si>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</si>
  <si>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</si>
  <si>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</si>
  <si>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</si>
  <si>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</si>
  <si>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</si>
  <si>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</si>
  <si>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</si>
  <si>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</si>
  <si>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</si>
  <si>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</si>
  <si>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</si>
  <si>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</si>
  <si>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</si>
  <si>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</si>
  <si>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</si>
  <si>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</si>
  <si>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</si>
  <si>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</si>
  <si>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</si>
  <si>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</si>
  <si>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</si>
  <si>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</si>
  <si>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</si>
  <si>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</si>
  <si>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</si>
  <si>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</si>
  <si>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</si>
  <si>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</si>
  <si>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</si>
  <si>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</si>
  <si>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</si>
  <si>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</si>
  <si>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</si>
  <si>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</si>
  <si>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</si>
  <si>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</si>
  <si>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</si>
  <si>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</si>
  <si>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</si>
  <si>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</si>
  <si>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</si>
  <si>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</si>
  <si>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</si>
  <si>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</si>
  <si>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</si>
  <si>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</si>
  <si>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</si>
  <si>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</si>
  <si>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</si>
  <si>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</si>
  <si>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</si>
  <si>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</si>
  <si>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</si>
  <si>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</si>
  <si>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</si>
  <si>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</si>
  <si>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</si>
  <si>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</si>
  <si>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</si>
  <si>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</si>
  <si>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</si>
  <si>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</si>
  <si>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</si>
  <si>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</si>
  <si>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</si>
  <si>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</si>
  <si>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</si>
  <si>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</si>
  <si>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</si>
  <si>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</si>
  <si>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</si>
  <si>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</si>
  <si>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</si>
  <si>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</si>
  <si>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</si>
  <si>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</si>
  <si>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</si>
  <si>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</si>
  <si>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</si>
  <si>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</si>
  <si>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</si>
  <si>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</si>
  <si>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</si>
  <si>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</si>
  <si>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</si>
  <si>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</si>
  <si>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</si>
  <si>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</si>
  <si>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</si>
  <si>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</si>
  <si>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</si>
  <si>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</si>
  <si>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</si>
  <si>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</si>
  <si>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</si>
  <si>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</si>
  <si>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</si>
  <si>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</si>
  <si>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</si>
  <si>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</si>
  <si>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</si>
  <si>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</si>
  <si>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</si>
  <si>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</si>
  <si>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</si>
  <si>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</si>
  <si>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</si>
  <si>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</si>
  <si>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</si>
  <si>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</si>
  <si>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</si>
  <si>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</si>
  <si>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</si>
  <si>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</si>
  <si>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</si>
  <si>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</si>
  <si>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</si>
  <si>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</si>
  <si>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</si>
  <si>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</si>
  <si>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</si>
  <si>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</si>
  <si>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</si>
  <si>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</si>
  <si>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</si>
  <si>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</si>
  <si>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</si>
  <si>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</si>
  <si>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</si>
  <si>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</si>
  <si>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</si>
  <si>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</si>
  <si>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</si>
  <si>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</si>
  <si>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</si>
  <si>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</si>
  <si>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</si>
  <si>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</si>
  <si>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</si>
  <si>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</si>
  <si>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</si>
  <si>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</si>
  <si>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</si>
  <si>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</si>
  <si>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</si>
  <si>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</si>
  <si>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</si>
  <si>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</si>
  <si>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</si>
  <si>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</si>
  <si>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</si>
  <si>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</si>
  <si>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</si>
  <si>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</si>
  <si>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</si>
  <si>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</si>
  <si>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</si>
  <si>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</si>
  <si>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</si>
  <si>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</si>
  <si>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</si>
  <si>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</si>
  <si>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</si>
  <si>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</si>
  <si>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</si>
  <si>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</si>
  <si>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</si>
  <si>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</si>
  <si>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</si>
  <si>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</si>
  <si>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</si>
  <si>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</si>
  <si>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</si>
  <si>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</si>
  <si>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</si>
  <si>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</si>
  <si>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</si>
  <si>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</si>
  <si>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</si>
  <si>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</si>
  <si>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</si>
  <si>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</si>
  <si>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</si>
  <si>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</si>
  <si>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</si>
  <si>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</si>
  <si>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</si>
  <si>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</si>
  <si>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</si>
  <si>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</si>
  <si>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</si>
  <si>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</si>
  <si>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</si>
  <si>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</si>
  <si>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</si>
  <si>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</si>
  <si>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</si>
  <si>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</si>
  <si>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</si>
  <si>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</si>
  <si>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</si>
  <si>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</si>
  <si>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</si>
  <si>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</si>
  <si>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</si>
  <si>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</si>
  <si>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</si>
  <si>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</si>
  <si>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</si>
  <si>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</si>
  <si>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</si>
  <si>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</si>
  <si>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</si>
  <si>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</si>
  <si>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</si>
  <si>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</si>
  <si>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</si>
  <si>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</si>
  <si>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</si>
  <si>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</si>
  <si>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</si>
  <si>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</si>
  <si>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</si>
  <si>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</si>
  <si>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</si>
  <si>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</si>
  <si>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</si>
  <si>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</si>
  <si>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</si>
  <si>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</si>
  <si>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</si>
  <si>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</si>
  <si>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</si>
  <si>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</si>
  <si>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</si>
  <si>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</si>
  <si>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</si>
  <si>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</si>
  <si>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</si>
  <si>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</si>
  <si>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</si>
  <si>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</si>
  <si>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</si>
  <si>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</si>
  <si>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</si>
  <si>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</si>
  <si>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</si>
  <si>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</si>
  <si>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</si>
  <si>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</si>
  <si>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</si>
  <si>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</si>
  <si>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</si>
  <si>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</si>
  <si>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</si>
  <si>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</si>
  <si>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</si>
  <si>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</si>
  <si>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</si>
  <si>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</si>
  <si>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</si>
  <si>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</si>
  <si>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</si>
  <si>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</si>
  <si>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</si>
  <si>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</si>
  <si>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</si>
  <si>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</si>
  <si>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</si>
  <si>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</si>
  <si>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</si>
  <si>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</si>
  <si>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</si>
  <si>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</si>
  <si>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</si>
  <si>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</si>
  <si>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</si>
  <si>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</si>
  <si>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</si>
  <si>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</si>
  <si>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</si>
  <si>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</si>
  <si>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</si>
  <si>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</si>
  <si>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</si>
  <si>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</si>
  <si>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</si>
  <si>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</si>
  <si>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</si>
  <si>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</si>
  <si>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</si>
  <si>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</si>
  <si>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</si>
  <si>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</si>
  <si>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</si>
  <si>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</si>
  <si>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</si>
  <si>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</si>
  <si>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</si>
  <si>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</si>
  <si>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</si>
  <si>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</si>
  <si>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</si>
  <si>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</si>
  <si>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</si>
  <si>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</si>
  <si>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</si>
  <si>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</si>
  <si>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</si>
  <si>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</si>
  <si>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</si>
  <si>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</si>
  <si>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</si>
  <si>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</si>
  <si>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</si>
  <si>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</si>
  <si>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</si>
  <si>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</si>
  <si>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</si>
  <si>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</si>
  <si>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</si>
  <si>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</si>
  <si>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</si>
  <si>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</si>
  <si>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</si>
  <si>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</si>
  <si>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</si>
  <si>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</si>
  <si>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</si>
  <si>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</si>
  <si>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</si>
  <si>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</si>
  <si>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</si>
  <si>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</si>
  <si>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</si>
  <si>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</si>
  <si>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</si>
  <si>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</si>
  <si>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</si>
  <si>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</si>
  <si>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</si>
  <si>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</si>
  <si>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</si>
  <si>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</si>
  <si>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</si>
  <si>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</si>
  <si>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</si>
  <si>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</si>
  <si>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</si>
  <si>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</si>
  <si>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</si>
  <si>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</si>
  <si>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</si>
  <si>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</si>
  <si>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</si>
  <si>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</si>
  <si>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</si>
  <si>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</si>
  <si>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</si>
  <si>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</si>
  <si>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</si>
  <si>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</si>
  <si>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</si>
  <si>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</si>
  <si>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</si>
  <si>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</si>
  <si>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</si>
  <si>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</si>
  <si>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</si>
  <si>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</si>
  <si>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</si>
  <si>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</si>
  <si>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</si>
  <si>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</si>
  <si>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</si>
  <si>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</si>
  <si>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</si>
  <si>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</si>
  <si>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</si>
  <si>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</si>
  <si>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</si>
  <si>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</si>
  <si>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</si>
  <si>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</si>
  <si>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</si>
  <si>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</si>
  <si>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</si>
  <si>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</si>
  <si>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</si>
  <si>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</si>
  <si>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</si>
  <si>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</si>
  <si>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</si>
  <si>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</si>
  <si>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</si>
  <si>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</si>
  <si>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</si>
  <si>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</si>
  <si>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</si>
  <si>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</si>
  <si>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</si>
  <si>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</si>
  <si>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</si>
  <si>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</si>
  <si>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</si>
  <si>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</si>
  <si>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</si>
  <si>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</si>
  <si>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</si>
  <si>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</si>
  <si>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</si>
  <si>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</si>
  <si>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</si>
  <si>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</si>
  <si>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</si>
  <si>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</si>
  <si>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</si>
  <si>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</si>
  <si>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</si>
  <si>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</si>
  <si>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</si>
  <si>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</si>
  <si>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</si>
  <si>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</si>
  <si>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</si>
  <si>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</si>
  <si>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</si>
  <si>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</si>
  <si>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</si>
  <si>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</si>
  <si>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</si>
  <si>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</si>
  <si>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</si>
  <si>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</si>
  <si>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</si>
  <si>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</si>
  <si>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</si>
  <si>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</si>
  <si>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</si>
  <si>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</si>
  <si>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</si>
  <si>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</si>
  <si>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</si>
  <si>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</si>
  <si>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</si>
  <si>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</si>
  <si>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</si>
  <si>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</si>
  <si>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</si>
  <si>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</si>
  <si>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</si>
  <si>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</si>
  <si>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</si>
  <si>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</si>
  <si>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</si>
  <si>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</si>
  <si>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</si>
  <si>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</si>
  <si>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</si>
  <si>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</si>
  <si>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</si>
  <si>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</si>
  <si>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</si>
  <si>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</si>
  <si>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</si>
  <si>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</si>
  <si>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</si>
  <si>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</si>
  <si>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</si>
  <si>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</si>
  <si>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</si>
  <si>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</si>
  <si>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</si>
  <si>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</si>
  <si>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</si>
  <si>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</si>
  <si>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</si>
  <si>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</si>
  <si>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</si>
  <si>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</si>
  <si>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</si>
  <si>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</si>
  <si>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</si>
  <si>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</si>
  <si>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</si>
  <si>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</si>
  <si>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</si>
  <si>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</si>
  <si>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</si>
  <si>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</si>
  <si>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</si>
  <si>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</si>
  <si>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</si>
  <si>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</si>
  <si>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</si>
  <si>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</si>
  <si>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</si>
  <si>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</si>
  <si>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</si>
  <si>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</si>
  <si>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</si>
  <si>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</si>
  <si>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</si>
  <si>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</si>
  <si>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</si>
  <si>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</si>
  <si>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</si>
  <si>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</si>
  <si>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</si>
  <si>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</si>
  <si>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</si>
  <si>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</si>
  <si>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</si>
  <si>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</si>
  <si>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</si>
  <si>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</si>
  <si>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</si>
  <si>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</si>
  <si>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</si>
  <si>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</si>
  <si>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</si>
  <si>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</si>
  <si>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</si>
  <si>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</si>
  <si>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</si>
  <si>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</si>
  <si>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</si>
  <si>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</si>
  <si>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</si>
  <si>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</si>
  <si>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</si>
  <si>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</si>
  <si>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</si>
  <si>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</si>
  <si>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</si>
  <si>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</si>
  <si>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</si>
  <si>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</si>
  <si>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</si>
  <si>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</si>
  <si>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</si>
  <si>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</si>
  <si>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</si>
  <si>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</si>
  <si>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</si>
  <si>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</si>
  <si>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</si>
  <si>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</si>
  <si>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</si>
  <si>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</si>
  <si>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</si>
  <si>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</si>
  <si>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</si>
  <si>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</si>
  <si>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</si>
  <si>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</si>
  <si>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</si>
  <si>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</si>
  <si>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</si>
  <si>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</si>
  <si>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</si>
  <si>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</si>
  <si>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</si>
  <si>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</si>
  <si>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</si>
  <si>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</si>
  <si>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</si>
  <si>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</si>
  <si>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</si>
  <si>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</si>
  <si>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</si>
  <si>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</si>
  <si>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</si>
  <si>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</si>
  <si>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</si>
  <si>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</si>
  <si>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</si>
  <si>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</si>
  <si>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</si>
  <si>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</si>
  <si>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</si>
  <si>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</si>
  <si>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</si>
  <si>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</si>
  <si>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</si>
  <si>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</si>
  <si>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</si>
  <si>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</si>
  <si>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</si>
  <si>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</si>
  <si>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</si>
  <si>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</si>
  <si>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</si>
  <si>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</si>
  <si>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</si>
  <si>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</si>
  <si>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</si>
  <si>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</si>
  <si>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</si>
  <si>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</si>
  <si>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</si>
  <si>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</si>
  <si>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</si>
  <si>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</si>
  <si>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</si>
  <si>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</si>
  <si>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</si>
  <si>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</si>
  <si>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</si>
  <si>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</si>
  <si>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</si>
  <si>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</si>
  <si>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</si>
  <si>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</si>
  <si>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</si>
  <si>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</si>
  <si>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</si>
  <si>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</si>
  <si>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</si>
  <si>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</si>
  <si>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</si>
  <si>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</si>
  <si>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</si>
  <si>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</si>
  <si>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</si>
  <si>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</si>
  <si>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</si>
  <si>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</si>
  <si>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</si>
  <si>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</si>
  <si>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</si>
  <si>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</si>
  <si>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</si>
  <si>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</si>
  <si>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</si>
  <si>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</si>
  <si>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</si>
  <si>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</si>
  <si>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</si>
  <si>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</si>
  <si>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</si>
  <si>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</si>
  <si>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</si>
  <si>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</si>
  <si>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</si>
  <si>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</si>
  <si>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</si>
  <si>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</si>
  <si>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</si>
  <si>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</si>
  <si>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</si>
  <si>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</si>
  <si>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</si>
  <si>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</si>
  <si>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</si>
  <si>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</si>
  <si>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</si>
  <si>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</si>
  <si>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</si>
  <si>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</si>
  <si>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</si>
  <si>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</si>
  <si>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</si>
  <si>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</si>
  <si>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</si>
  <si>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</si>
  <si>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</si>
  <si>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</si>
  <si>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</si>
  <si>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</si>
  <si>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</si>
  <si>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</si>
  <si>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</si>
  <si>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</si>
  <si>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</si>
  <si>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</si>
  <si>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</si>
  <si>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</si>
  <si>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</si>
  <si>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</si>
  <si>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</si>
  <si>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</si>
  <si>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</si>
  <si>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</si>
  <si>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</si>
  <si>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</si>
  <si>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</si>
  <si>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</si>
  <si>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</si>
  <si>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</si>
  <si>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</si>
  <si>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</si>
  <si>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</si>
  <si>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</si>
  <si>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</si>
  <si>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</si>
  <si>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</si>
  <si>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</si>
  <si>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</si>
  <si>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</si>
  <si>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</si>
  <si>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</si>
  <si>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</si>
  <si>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</si>
  <si>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</si>
  <si>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</si>
  <si>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</si>
  <si>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</si>
  <si>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</si>
  <si>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</si>
  <si>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</si>
  <si>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</si>
  <si>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</si>
  <si>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</si>
  <si>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</si>
  <si>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</si>
  <si>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</si>
  <si>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</si>
  <si>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</si>
  <si>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</si>
  <si>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</si>
  <si>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</si>
  <si>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</si>
  <si>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</si>
  <si>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</si>
  <si>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</si>
  <si>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</si>
  <si>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</si>
  <si>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</si>
  <si>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</si>
  <si>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</si>
  <si>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</si>
  <si>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</si>
  <si>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</si>
  <si>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</si>
  <si>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</si>
  <si>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</si>
  <si>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</si>
  <si>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</si>
  <si>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</si>
  <si>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</si>
  <si>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</si>
  <si>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</si>
  <si>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</si>
  <si>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</si>
  <si>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</si>
  <si>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</si>
  <si>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</si>
  <si>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</si>
  <si>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</si>
  <si>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</si>
  <si>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</si>
  <si>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</si>
  <si>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</si>
  <si>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</si>
  <si>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</si>
  <si>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</si>
  <si>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</si>
  <si>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</si>
  <si>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</si>
  <si>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</si>
  <si>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</si>
  <si>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</si>
  <si>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</si>
  <si>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</si>
  <si>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</si>
  <si>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</si>
  <si>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</si>
  <si>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</si>
  <si>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</si>
  <si>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</si>
  <si>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</si>
  <si>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</si>
  <si>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</si>
  <si>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</si>
  <si>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</si>
  <si>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</si>
  <si>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</si>
  <si>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</si>
  <si>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</si>
  <si>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</si>
  <si>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</si>
  <si>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</si>
  <si>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</si>
  <si>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</si>
  <si>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</si>
  <si>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</si>
  <si>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</si>
  <si>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</si>
  <si>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</si>
  <si>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</si>
  <si>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</si>
  <si>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</si>
  <si>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</si>
  <si>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</si>
  <si>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</si>
  <si>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</si>
  <si>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</si>
  <si>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</si>
  <si>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</si>
  <si>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</si>
  <si>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</si>
  <si>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</si>
  <si>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</si>
  <si>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</si>
  <si>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</si>
  <si>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</si>
  <si>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</si>
  <si>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</si>
  <si>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</si>
  <si>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</si>
  <si>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</si>
  <si>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</si>
  <si>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</si>
  <si>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</si>
  <si>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</si>
  <si>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</si>
  <si>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</si>
  <si>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</si>
  <si>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</si>
  <si>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</si>
  <si>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</si>
  <si>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</si>
  <si>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</si>
  <si>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</si>
  <si>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</si>
  <si>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</si>
  <si>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</si>
  <si>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</si>
  <si>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</si>
  <si>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</si>
  <si>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</si>
  <si>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</si>
  <si>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</si>
  <si>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</si>
  <si>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</si>
  <si>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</si>
  <si>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</si>
  <si>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</si>
  <si>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</si>
  <si>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</si>
  <si>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</si>
  <si>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</si>
  <si>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</si>
  <si>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</si>
  <si>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</si>
  <si>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</si>
  <si>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</si>
  <si>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</si>
  <si>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</si>
  <si>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</si>
  <si>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</si>
  <si>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</si>
  <si>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</si>
  <si>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</si>
  <si>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</si>
  <si>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</si>
  <si>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</si>
  <si>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</si>
  <si>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</si>
  <si>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</si>
  <si>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</si>
  <si>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</si>
  <si>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</si>
  <si>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</si>
  <si>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</si>
  <si>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</si>
  <si>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</si>
  <si>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</si>
  <si>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</si>
  <si>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</si>
  <si>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</si>
  <si>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</si>
  <si>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</si>
  <si>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</si>
  <si>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</si>
  <si>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</si>
  <si>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</si>
  <si>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</si>
  <si>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</si>
  <si>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</si>
  <si>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</si>
  <si>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</si>
  <si>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</si>
  <si>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</si>
  <si>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</si>
  <si>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</si>
  <si>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</si>
  <si>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</si>
  <si>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</si>
  <si>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</si>
  <si>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</si>
  <si>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</si>
  <si>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</si>
  <si>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</si>
  <si>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</si>
  <si>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</si>
  <si>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</si>
  <si>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</si>
  <si>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</si>
  <si>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</si>
  <si>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</si>
  <si>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</si>
  <si>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</si>
  <si>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</si>
  <si>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</si>
  <si>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</si>
  <si>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</si>
  <si>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</si>
  <si>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</si>
  <si>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</si>
  <si>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</si>
  <si>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</si>
  <si>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</si>
  <si>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</si>
  <si>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</si>
  <si>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</si>
  <si>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</si>
  <si>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</si>
  <si>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</si>
  <si>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</si>
  <si>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</si>
  <si>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</si>
  <si>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</si>
  <si>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</si>
  <si>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</si>
  <si>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</si>
  <si>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</si>
  <si>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</si>
  <si>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</si>
  <si>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</si>
  <si>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</si>
  <si>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</si>
  <si>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</si>
  <si>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</si>
  <si>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</si>
  <si>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</si>
  <si>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</si>
  <si>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</si>
  <si>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</si>
  <si>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</si>
  <si>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</si>
  <si>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</si>
  <si>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</si>
  <si>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</si>
  <si>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</si>
  <si>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</si>
  <si>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</si>
  <si>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</si>
  <si>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</si>
  <si>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</si>
  <si>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</si>
  <si>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</si>
  <si>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</si>
  <si>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</si>
  <si>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</si>
  <si>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</si>
  <si>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</si>
  <si>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</si>
  <si>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</si>
  <si>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</si>
  <si>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</si>
  <si>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</si>
  <si>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</si>
  <si>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</si>
  <si>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</si>
  <si>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</si>
  <si>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</si>
  <si>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</si>
  <si>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</si>
  <si>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</si>
  <si>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</si>
  <si>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</si>
  <si>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</si>
  <si>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</si>
  <si>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</si>
  <si>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</si>
  <si>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</si>
  <si>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</si>
  <si>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</si>
  <si>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</si>
  <si>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</si>
  <si>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</si>
  <si>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</si>
  <si>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</si>
  <si>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</si>
  <si>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</si>
  <si>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</si>
  <si>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</si>
  <si>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</si>
  <si>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</si>
  <si>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</si>
  <si>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</si>
  <si>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</si>
  <si>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</si>
  <si>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</si>
  <si>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</si>
  <si>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</si>
  <si>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</si>
  <si>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</si>
  <si>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</si>
  <si>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</si>
  <si>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</si>
  <si>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</si>
  <si>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</si>
  <si>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</si>
  <si>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</si>
  <si>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</si>
  <si>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</si>
  <si>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</si>
  <si>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</si>
  <si>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</si>
  <si>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</si>
  <si>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</si>
  <si>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</si>
  <si>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</si>
  <si>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</si>
  <si>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</si>
  <si>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</si>
  <si>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</si>
  <si>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</si>
  <si>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</si>
  <si>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</si>
  <si>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</si>
  <si>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</si>
  <si>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</si>
  <si>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</si>
  <si>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</si>
  <si>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</si>
  <si>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</si>
  <si>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</si>
  <si>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</si>
  <si>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</si>
  <si>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</si>
  <si>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</si>
  <si>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</si>
  <si>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</si>
  <si>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</si>
  <si>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</si>
  <si>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</si>
  <si>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</si>
  <si>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</si>
  <si>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</si>
  <si>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</si>
  <si>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</si>
  <si>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</si>
  <si>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</si>
  <si>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</si>
  <si>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</si>
  <si>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</si>
  <si>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</si>
  <si>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</si>
  <si>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</si>
  <si>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</si>
  <si>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</si>
  <si>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</si>
  <si>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</si>
  <si>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</si>
  <si>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</si>
  <si>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</si>
  <si>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</si>
  <si>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</si>
  <si>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</si>
  <si>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</si>
  <si>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</si>
  <si>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</si>
  <si>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</si>
  <si>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</si>
  <si>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</si>
  <si>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</si>
  <si>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</si>
  <si>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</si>
  <si>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</si>
  <si>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</si>
  <si>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</si>
  <si>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</si>
  <si>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</si>
  <si>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</si>
  <si>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</si>
  <si>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</si>
  <si>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</si>
  <si>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</si>
  <si>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</si>
  <si>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</si>
  <si>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</si>
  <si>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</si>
  <si>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</si>
  <si>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</si>
  <si>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</si>
  <si>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</si>
  <si>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</si>
  <si>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</si>
  <si>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</si>
  <si>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</si>
  <si>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</si>
  <si>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</si>
  <si>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</si>
  <si>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</si>
  <si>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</si>
  <si>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</si>
  <si>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</si>
  <si>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</si>
  <si>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</si>
  <si>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</si>
  <si>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</si>
  <si>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</si>
  <si>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</si>
  <si>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</si>
  <si>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</si>
  <si>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</si>
  <si>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</si>
  <si>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</si>
  <si>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</si>
  <si>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</si>
  <si>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</si>
  <si>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</si>
  <si>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</si>
  <si>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</si>
  <si>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</si>
  <si>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</si>
  <si>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</si>
  <si>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</si>
  <si>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</si>
  <si>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</si>
  <si>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</si>
  <si>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</si>
  <si>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</si>
  <si>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</si>
  <si>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</si>
  <si>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</si>
  <si>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</si>
  <si>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</si>
  <si>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</si>
  <si>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</si>
  <si>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</si>
  <si>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</si>
  <si>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</si>
  <si>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</si>
  <si>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</si>
  <si>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</si>
  <si>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</si>
  <si>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</si>
  <si>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</si>
  <si>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</si>
  <si>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</si>
  <si>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</si>
  <si>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</si>
  <si>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</si>
  <si>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</si>
  <si>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</si>
  <si>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</si>
  <si>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</si>
  <si>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</si>
  <si>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</si>
  <si>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</si>
  <si>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</si>
  <si>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</si>
  <si>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</si>
  <si>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</si>
  <si>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</si>
  <si>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</si>
  <si>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</si>
  <si>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</si>
  <si>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</si>
  <si>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</si>
  <si>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</si>
  <si>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</si>
  <si>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</si>
  <si>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</si>
  <si>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</si>
  <si>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</si>
  <si>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</si>
  <si>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</si>
  <si>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</si>
  <si>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</si>
  <si>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</si>
  <si>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</si>
  <si>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</si>
  <si>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</si>
  <si>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</si>
  <si>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</si>
  <si>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</si>
  <si>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</si>
  <si>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</si>
  <si>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</si>
  <si>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</si>
  <si>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</si>
  <si>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</si>
  <si>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</si>
  <si>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</si>
  <si>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</si>
  <si>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</si>
  <si>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</si>
  <si>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</si>
  <si>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</si>
  <si>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</si>
  <si>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</si>
  <si>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</si>
  <si>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</si>
  <si>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</si>
  <si>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</si>
  <si>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</si>
  <si>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</si>
  <si>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</si>
  <si>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</si>
  <si>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</si>
  <si>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</si>
  <si>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</si>
  <si>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</si>
  <si>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</si>
  <si>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</si>
  <si>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</si>
  <si>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</si>
  <si>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</si>
  <si>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</si>
  <si>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</si>
  <si>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</si>
  <si>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</si>
  <si>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</si>
  <si>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</si>
  <si>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</si>
  <si>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</si>
  <si>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</si>
  <si>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</si>
  <si>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</si>
  <si>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</si>
  <si>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</si>
  <si>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</si>
  <si>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</si>
  <si>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</si>
  <si>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</si>
  <si>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</si>
  <si>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</si>
  <si>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</si>
  <si>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</si>
  <si>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</si>
  <si>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</si>
  <si>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</si>
  <si>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</si>
  <si>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</si>
  <si>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</si>
  <si>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</si>
  <si>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</si>
  <si>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</si>
  <si>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</si>
  <si>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</si>
  <si>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</si>
  <si>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</si>
  <si>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</si>
  <si>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</si>
  <si>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</si>
  <si>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</si>
  <si>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</si>
  <si>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</si>
  <si>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</si>
  <si>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</si>
  <si>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</si>
  <si>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</si>
  <si>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</si>
  <si>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</si>
  <si>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</si>
  <si>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</si>
  <si>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</si>
  <si>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</si>
  <si>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</si>
  <si>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</si>
  <si>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</si>
  <si>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</si>
  <si>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</si>
  <si>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</si>
  <si>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</si>
  <si>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</si>
  <si>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</si>
  <si>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</si>
  <si>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</si>
  <si>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</si>
  <si>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</si>
  <si>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</si>
  <si>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</si>
  <si>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</si>
  <si>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</si>
  <si>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</si>
  <si>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</si>
  <si>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</si>
  <si>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</si>
  <si>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</si>
  <si>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</si>
  <si>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</si>
  <si>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</si>
  <si>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</si>
  <si>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</si>
  <si>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</si>
  <si>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</si>
  <si>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</si>
  <si>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</si>
  <si>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</si>
  <si>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</si>
  <si>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</si>
  <si>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</si>
  <si>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</si>
  <si>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</si>
  <si>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</si>
  <si>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</si>
  <si>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</si>
  <si>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</si>
  <si>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</si>
  <si>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</si>
  <si>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</si>
  <si>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</si>
  <si>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</si>
  <si>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</si>
  <si>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</si>
  <si>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</si>
  <si>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</si>
  <si>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</si>
  <si>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</si>
  <si>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</si>
  <si>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</si>
  <si>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</si>
  <si>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</si>
  <si>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</si>
  <si>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</si>
  <si>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</si>
  <si>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</si>
  <si>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</si>
  <si>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</si>
  <si>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</si>
  <si>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</si>
  <si>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</si>
  <si>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</si>
  <si>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</si>
  <si>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</si>
  <si>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</si>
  <si>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</si>
  <si>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</si>
  <si>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</si>
  <si>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</si>
  <si>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</si>
  <si>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</si>
  <si>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</si>
  <si>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</si>
  <si>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</si>
  <si>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</si>
  <si>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</si>
  <si>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</si>
  <si>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</si>
  <si>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</si>
  <si>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</si>
  <si>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</si>
  <si>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</si>
  <si>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</si>
  <si>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</si>
  <si>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</si>
  <si>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</si>
  <si>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</si>
  <si>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</si>
  <si>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</si>
  <si>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</si>
  <si>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</si>
  <si>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</si>
  <si>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</si>
  <si>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</si>
  <si>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</si>
  <si>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</si>
  <si>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</si>
  <si>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</si>
  <si>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</si>
  <si>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</si>
  <si>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</si>
  <si>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</si>
  <si>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</si>
  <si>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</si>
  <si>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</si>
  <si>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</si>
  <si>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</si>
  <si>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</si>
  <si>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</si>
  <si>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</si>
  <si>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</si>
  <si>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</si>
  <si>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</si>
  <si>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</si>
  <si>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</si>
  <si>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</si>
  <si>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</si>
  <si>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</si>
  <si>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</si>
  <si>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</si>
  <si>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</si>
  <si>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</si>
  <si>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</si>
  <si>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</si>
  <si>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</si>
  <si>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</si>
  <si>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</si>
  <si>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</si>
  <si>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</si>
  <si>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</si>
  <si>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</si>
  <si>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</si>
  <si>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</si>
  <si>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</si>
  <si>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</si>
  <si>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</si>
  <si>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</si>
  <si>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</si>
  <si>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</si>
  <si>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</si>
  <si>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</si>
  <si>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</si>
  <si>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</si>
  <si>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</si>
  <si>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</si>
  <si>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</si>
  <si>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</si>
  <si>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</si>
  <si>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</si>
  <si>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</si>
  <si>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</si>
  <si>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</si>
  <si>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</si>
  <si>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</si>
  <si>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</si>
  <si>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</si>
  <si>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</si>
  <si>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</si>
  <si>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</si>
  <si>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</si>
  <si>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</si>
  <si>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</si>
  <si>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</si>
  <si>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</si>
  <si>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</si>
  <si>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</si>
  <si>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</si>
  <si>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</si>
  <si>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</si>
  <si>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</si>
  <si>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</si>
  <si>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</si>
  <si>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</si>
  <si>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</si>
  <si>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</si>
  <si>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</si>
  <si>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</si>
  <si>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</si>
  <si>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</si>
  <si>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</si>
  <si>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</si>
  <si>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</si>
  <si>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</si>
  <si>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</si>
  <si>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</si>
  <si>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</si>
  <si>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</si>
  <si>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</si>
  <si>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</si>
  <si>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</si>
  <si>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</si>
  <si>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</si>
  <si>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</si>
  <si>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</si>
  <si>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</si>
  <si>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</si>
  <si>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</si>
  <si>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</si>
  <si>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</si>
  <si>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</si>
  <si>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</si>
  <si>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</si>
  <si>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</si>
  <si>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</si>
  <si>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</si>
  <si>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</si>
  <si>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</si>
  <si>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</si>
  <si>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</si>
  <si>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</si>
  <si>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</si>
  <si>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</si>
  <si>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</si>
  <si>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</si>
  <si>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</si>
  <si>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</si>
  <si>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</si>
  <si>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</si>
  <si>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</si>
  <si>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</si>
  <si>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</si>
  <si>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</si>
  <si>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</si>
  <si>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</si>
  <si>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</si>
  <si>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</si>
  <si>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</si>
  <si>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</si>
  <si>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</si>
  <si>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</si>
  <si>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</si>
  <si>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</si>
  <si>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</si>
  <si>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</si>
  <si>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</si>
  <si>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</si>
  <si>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</si>
  <si>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</si>
  <si>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</si>
  <si>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</si>
  <si>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</si>
  <si>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</si>
  <si>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</si>
  <si>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</si>
  <si>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</si>
  <si>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</si>
  <si>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</si>
  <si>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</si>
  <si>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</si>
  <si>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</si>
  <si>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</si>
  <si>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</si>
  <si>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</si>
  <si>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</si>
  <si>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</si>
  <si>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</si>
  <si>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</si>
  <si>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</si>
  <si>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</si>
  <si>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</si>
  <si>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</si>
  <si>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</si>
  <si>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</si>
  <si>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</si>
  <si>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</si>
  <si>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</si>
  <si>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</si>
  <si>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</si>
  <si>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</si>
  <si>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</si>
  <si>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</si>
  <si>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</si>
  <si>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</si>
  <si>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</si>
  <si>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</si>
  <si>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</si>
  <si>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</si>
  <si>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</si>
  <si>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</si>
  <si>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</si>
  <si>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</si>
  <si>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</si>
  <si>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</si>
  <si>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</si>
  <si>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</si>
  <si>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</si>
  <si>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</si>
  <si>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</si>
  <si>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</si>
  <si>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</si>
  <si>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</si>
  <si>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</si>
  <si>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</si>
  <si>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</si>
  <si>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</si>
  <si>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</si>
  <si>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</si>
  <si>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</si>
  <si>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</si>
  <si>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</si>
  <si>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</si>
  <si>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</si>
  <si>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</si>
  <si>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</si>
  <si>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</si>
  <si>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</si>
  <si>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</si>
  <si>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</si>
  <si>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</si>
  <si>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</si>
  <si>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</si>
  <si>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</si>
  <si>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</si>
  <si>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</si>
  <si>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</si>
  <si>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</si>
  <si>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</si>
  <si>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</si>
  <si>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</si>
  <si>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</si>
  <si>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</si>
  <si>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</si>
  <si>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</si>
  <si>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</si>
  <si>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</si>
  <si>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</si>
  <si>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</si>
  <si>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</si>
  <si>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</si>
  <si>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</si>
  <si>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</si>
  <si>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</si>
  <si>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</si>
  <si>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</si>
  <si>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</si>
  <si>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</si>
  <si>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</si>
  <si>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</si>
  <si>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</si>
  <si>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</si>
  <si>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</si>
  <si>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</si>
  <si>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</si>
  <si>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</si>
  <si>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</si>
  <si>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</si>
  <si>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</si>
  <si>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</si>
  <si>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</si>
  <si>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</si>
  <si>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</si>
  <si>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</si>
  <si>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</si>
  <si>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</si>
  <si>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</si>
  <si>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</si>
  <si>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</si>
  <si>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</si>
  <si>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</si>
  <si>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</si>
  <si>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</si>
  <si>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</si>
  <si>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</si>
  <si>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</si>
  <si>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</si>
  <si>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</si>
  <si>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</si>
  <si>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</si>
  <si>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</si>
  <si>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</si>
  <si>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</si>
  <si>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</si>
  <si>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</si>
  <si>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</si>
  <si>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</si>
  <si>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</si>
  <si>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</si>
  <si>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</si>
  <si>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</si>
  <si>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</si>
  <si>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</si>
  <si>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</si>
  <si>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</si>
  <si>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</si>
  <si>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</si>
  <si>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</si>
  <si>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</si>
  <si>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</si>
  <si>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</si>
  <si>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</si>
  <si>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</si>
  <si>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</si>
  <si>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</si>
  <si>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</si>
  <si>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</si>
  <si>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</si>
  <si>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</si>
  <si>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</si>
  <si>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</si>
  <si>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</si>
  <si>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</si>
  <si>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</si>
  <si>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</si>
  <si>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</si>
  <si>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</si>
  <si>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</si>
  <si>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</si>
  <si>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</si>
  <si>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</si>
  <si>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</si>
  <si>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</si>
  <si>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</si>
  <si>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</si>
  <si>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</si>
  <si>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</si>
  <si>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</si>
  <si>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</si>
  <si>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</si>
  <si>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</si>
  <si>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</si>
  <si>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</si>
  <si>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</si>
  <si>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</si>
  <si>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</si>
  <si>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</si>
  <si>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</si>
  <si>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</si>
  <si>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</si>
  <si>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</si>
  <si>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</si>
  <si>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</si>
  <si>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</si>
  <si>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</si>
  <si>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</si>
  <si>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</si>
  <si>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</si>
  <si>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</si>
  <si>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</si>
  <si>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</si>
  <si>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</si>
  <si>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</si>
  <si>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</si>
  <si>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</si>
  <si>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</si>
  <si>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</si>
  <si>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</si>
  <si>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</si>
  <si>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</si>
  <si>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</si>
  <si>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</si>
  <si>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</si>
  <si>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</si>
  <si>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</si>
  <si>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</si>
  <si>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</si>
  <si>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</si>
  <si>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</si>
  <si>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</si>
  <si>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</si>
  <si>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</si>
  <si>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</si>
  <si>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</si>
  <si>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</si>
  <si>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</si>
  <si>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</si>
  <si>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</si>
  <si>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</si>
  <si>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</si>
  <si>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</si>
  <si>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</si>
  <si>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</si>
  <si>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</si>
  <si>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</si>
  <si>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</si>
  <si>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</si>
  <si>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</si>
  <si>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</si>
  <si>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</si>
  <si>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</si>
  <si>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</si>
  <si>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</si>
  <si>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</si>
  <si>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</si>
  <si>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</si>
  <si>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</si>
  <si>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</si>
  <si>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</si>
  <si>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</si>
  <si>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</si>
  <si>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</si>
  <si>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</si>
  <si>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</si>
  <si>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</si>
  <si>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</si>
  <si>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</si>
  <si>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</si>
  <si>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</si>
  <si>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</si>
  <si>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</si>
  <si>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</si>
  <si>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</si>
  <si>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</si>
  <si>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</si>
  <si>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</si>
  <si>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</si>
  <si>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</si>
  <si>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</si>
  <si>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</si>
  <si>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</si>
  <si>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</si>
  <si>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</si>
  <si>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</si>
  <si>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</si>
  <si>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</si>
  <si>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</si>
  <si>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</si>
  <si>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</si>
  <si>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</si>
  <si>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</si>
  <si>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</si>
  <si>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</si>
  <si>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</si>
  <si>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</si>
  <si>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</si>
  <si>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</si>
  <si>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</si>
  <si>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</si>
  <si>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</si>
  <si>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</si>
  <si>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</si>
  <si>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</si>
  <si>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</si>
  <si>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</si>
  <si>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</si>
  <si>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</si>
  <si>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</si>
  <si>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</si>
  <si>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</si>
  <si>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</si>
  <si>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</si>
  <si>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</si>
  <si>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</si>
  <si>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</si>
  <si>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</si>
  <si>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</si>
  <si>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</si>
  <si>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</si>
  <si>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</si>
  <si>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</si>
  <si>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</si>
  <si>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</si>
  <si>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</si>
  <si>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</si>
  <si>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</si>
  <si>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</si>
  <si>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</si>
  <si>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</si>
  <si>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</si>
  <si>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</si>
  <si>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</si>
  <si>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</si>
  <si>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</si>
  <si>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</si>
  <si>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</si>
  <si>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</si>
  <si>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</si>
  <si>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</si>
  <si>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</si>
  <si>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</si>
  <si>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</si>
  <si>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</si>
  <si>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</si>
  <si>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</si>
  <si>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</si>
  <si>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</si>
  <si>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</si>
  <si>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</si>
  <si>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</si>
  <si>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</si>
  <si>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</si>
  <si>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</si>
  <si>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</si>
  <si>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</si>
  <si>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</si>
  <si>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</si>
  <si>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</si>
  <si>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</si>
  <si>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</si>
  <si>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</si>
  <si>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</si>
  <si>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</si>
  <si>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</si>
  <si>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</si>
  <si>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</si>
  <si>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</si>
  <si>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</si>
  <si>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</si>
  <si>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</si>
  <si>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</si>
  <si>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</si>
  <si>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</si>
  <si>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</si>
  <si>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</si>
  <si>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</si>
  <si>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</si>
  <si>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</si>
  <si>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</si>
  <si>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</si>
  <si>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</si>
  <si>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</si>
  <si>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</si>
  <si>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</si>
  <si>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</si>
  <si>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</si>
  <si>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</si>
  <si>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</si>
  <si>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</si>
  <si>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</si>
  <si>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</si>
  <si>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</si>
  <si>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</si>
  <si>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</si>
  <si>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</si>
  <si>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</si>
  <si>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</si>
  <si>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</si>
  <si>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</si>
  <si>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</si>
  <si>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</si>
  <si>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</si>
  <si>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</si>
  <si>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</si>
  <si>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</si>
  <si>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</si>
  <si>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</si>
  <si>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</si>
  <si>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</si>
  <si>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</si>
  <si>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</si>
  <si>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</si>
  <si>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</si>
  <si>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</si>
  <si>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</si>
  <si>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</si>
  <si>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</si>
  <si>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</si>
  <si>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</si>
  <si>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</si>
  <si>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</si>
  <si>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</si>
  <si>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</si>
  <si>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</si>
  <si>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</si>
  <si>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</si>
  <si>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</si>
  <si>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</si>
  <si>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</si>
  <si>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</si>
  <si>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</si>
  <si>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</si>
  <si>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</si>
  <si>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</si>
  <si>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</si>
  <si>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</si>
  <si>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</si>
  <si>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</si>
  <si>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</si>
  <si>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</si>
  <si>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</si>
  <si>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</si>
  <si>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</si>
  <si>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</si>
  <si>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</si>
  <si>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</si>
  <si>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</si>
  <si>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</si>
  <si>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</si>
  <si>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</si>
  <si>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</si>
  <si>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</si>
  <si>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</si>
  <si>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</si>
  <si>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</si>
  <si>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</si>
  <si>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</si>
  <si>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</si>
  <si>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</si>
  <si>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</si>
  <si>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</si>
  <si>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</si>
  <si>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</si>
  <si>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</si>
  <si>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</si>
  <si>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</si>
  <si>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</si>
  <si>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</si>
  <si>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</si>
  <si>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</si>
  <si>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</si>
  <si>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</si>
  <si>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</si>
  <si>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</si>
  <si>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</si>
  <si>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</si>
  <si>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</si>
  <si>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</si>
  <si>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</si>
  <si>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</si>
  <si>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</si>
  <si>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</si>
  <si>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</si>
  <si>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</si>
  <si>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</si>
  <si>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</si>
  <si>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</si>
  <si>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</si>
  <si>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</si>
  <si>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</si>
  <si>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</si>
  <si>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</si>
  <si>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</si>
  <si>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</si>
  <si>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</si>
  <si>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</si>
  <si>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</si>
  <si>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</si>
  <si>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</si>
  <si>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</si>
  <si>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</si>
  <si>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</si>
  <si>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</si>
  <si>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</si>
  <si>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</si>
  <si>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</si>
  <si>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</si>
  <si>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</si>
  <si>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</si>
  <si>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</si>
  <si>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</si>
  <si>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</si>
  <si>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</si>
  <si>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</si>
  <si>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</si>
  <si>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</si>
  <si>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</si>
  <si>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</si>
  <si>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</si>
  <si>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</si>
  <si>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</si>
  <si>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</si>
  <si>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</si>
  <si>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</si>
  <si>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</si>
  <si>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</si>
  <si>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</si>
  <si>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</si>
  <si>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</si>
  <si>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</si>
  <si>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</si>
  <si>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</si>
  <si>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</si>
  <si>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</si>
  <si>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</si>
  <si>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</si>
  <si>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</si>
  <si>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</si>
  <si>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</si>
  <si>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</si>
  <si>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</si>
  <si>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</si>
  <si>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</si>
  <si>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</si>
  <si>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</si>
  <si>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</si>
  <si>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</si>
  <si>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</si>
  <si>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</si>
  <si>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</si>
  <si>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</si>
  <si>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</si>
  <si>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</si>
  <si>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</si>
  <si>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</si>
  <si>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</si>
  <si>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</si>
  <si>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</si>
  <si>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</si>
  <si>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</si>
  <si>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</si>
  <si>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</si>
  <si>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</si>
  <si>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</si>
  <si>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</si>
  <si>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</si>
  <si>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</si>
  <si>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</si>
  <si>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</si>
  <si>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</si>
  <si>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</si>
  <si>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</si>
  <si>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</si>
  <si>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</si>
  <si>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</si>
  <si>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</si>
  <si>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</si>
  <si>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</si>
  <si>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</si>
  <si>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</si>
  <si>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</si>
  <si>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</si>
  <si>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</si>
  <si>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</si>
  <si>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</si>
  <si>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</si>
  <si>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</si>
  <si>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</si>
  <si>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</si>
  <si>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</si>
  <si>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</si>
  <si>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</si>
  <si>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</si>
  <si>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</si>
  <si>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</si>
  <si>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</si>
  <si>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</si>
  <si>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</si>
  <si>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</si>
  <si>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</si>
  <si>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</si>
  <si>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</si>
  <si>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</si>
  <si>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</si>
  <si>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</si>
  <si>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</si>
  <si>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</si>
  <si>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</si>
  <si>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</si>
  <si>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</si>
  <si>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</si>
  <si>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</si>
  <si>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</si>
  <si>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</si>
  <si>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</si>
  <si>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</si>
  <si>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</si>
  <si>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</si>
  <si>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</si>
  <si>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</si>
  <si>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</si>
  <si>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</si>
  <si>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</si>
  <si>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</si>
  <si>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</si>
  <si>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</si>
  <si>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</si>
  <si>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</si>
  <si>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</si>
  <si>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</si>
  <si>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</si>
  <si>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</si>
  <si>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</si>
  <si>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</si>
  <si>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</si>
  <si>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</si>
  <si>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</si>
  <si>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</si>
  <si>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</si>
  <si>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</si>
  <si>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</si>
  <si>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</si>
  <si>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</si>
  <si>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</si>
  <si>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</si>
  <si>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</si>
  <si>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</si>
  <si>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</si>
  <si>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</si>
  <si>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</si>
  <si>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</si>
  <si>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</si>
  <si>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</si>
  <si>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</si>
  <si>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</si>
  <si>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</si>
  <si>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</si>
  <si>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</si>
  <si>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</si>
  <si>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</si>
  <si>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</si>
  <si>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</si>
  <si>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</si>
  <si>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</si>
  <si>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</si>
  <si>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</si>
  <si>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</si>
  <si>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</si>
  <si>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</si>
  <si>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</si>
  <si>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</si>
  <si>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</si>
  <si>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</si>
  <si>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</si>
  <si>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</si>
  <si>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</si>
  <si>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</si>
  <si>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</si>
  <si>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</si>
  <si>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</si>
  <si>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</si>
  <si>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</si>
  <si>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</si>
  <si>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</si>
  <si>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</si>
  <si>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</si>
  <si>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</si>
  <si>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</si>
  <si>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</si>
  <si>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</si>
  <si>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</si>
  <si>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</si>
  <si>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</si>
  <si>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</si>
  <si>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</si>
  <si>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</si>
  <si>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</si>
  <si>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</si>
  <si>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</si>
  <si>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</si>
  <si>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</si>
  <si>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</si>
  <si>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</si>
  <si>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</si>
  <si>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</si>
  <si>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</si>
  <si>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</si>
  <si>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</si>
  <si>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</si>
  <si>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</si>
  <si>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</si>
  <si>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</si>
  <si>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</si>
  <si>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</si>
  <si>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</si>
  <si>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</si>
  <si>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</si>
  <si>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</si>
  <si>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</si>
  <si>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</si>
  <si>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</si>
  <si>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</si>
  <si>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</si>
  <si>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</si>
  <si>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</si>
  <si>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</si>
  <si>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</si>
  <si>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</si>
  <si>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</si>
  <si>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</si>
  <si>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</si>
  <si>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</si>
  <si>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</si>
  <si>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</si>
  <si>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</si>
  <si>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</si>
  <si>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</si>
  <si>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</si>
  <si>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</si>
  <si>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</si>
  <si>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</si>
  <si>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</si>
  <si>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</si>
  <si>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</si>
  <si>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</si>
  <si>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</si>
  <si>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</si>
  <si>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</si>
  <si>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</si>
  <si>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</si>
  <si>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</si>
  <si>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</si>
  <si>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</si>
  <si>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</si>
  <si>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</si>
  <si>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</si>
  <si>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</si>
  <si>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</si>
  <si>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</si>
  <si>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</si>
  <si>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</si>
  <si>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</si>
  <si>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</si>
  <si>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</si>
  <si>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</si>
  <si>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</si>
  <si>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</si>
  <si>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</si>
  <si>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</si>
  <si>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</si>
  <si>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</si>
  <si>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</si>
  <si>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</si>
  <si>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</si>
  <si>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</si>
  <si>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</si>
  <si>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</si>
  <si>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</si>
  <si>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</si>
  <si>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</si>
  <si>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</si>
  <si>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</si>
  <si>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</si>
  <si>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</si>
  <si>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</si>
  <si>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</si>
  <si>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</si>
  <si>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</si>
  <si>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</si>
  <si>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</si>
  <si>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</si>
  <si>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</si>
  <si>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</si>
  <si>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</si>
  <si>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</si>
  <si>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</si>
  <si>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</si>
  <si>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</si>
  <si>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</si>
  <si>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</si>
  <si>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</si>
  <si>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</si>
  <si>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</si>
  <si>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</si>
  <si>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</si>
  <si>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</si>
  <si>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</si>
  <si>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</si>
  <si>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</si>
  <si>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</si>
  <si>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</si>
  <si>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</si>
  <si>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</si>
  <si>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</si>
  <si>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</si>
  <si>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</si>
  <si>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</si>
  <si>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</si>
  <si>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</si>
  <si>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</si>
  <si>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</si>
  <si>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</si>
  <si>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</si>
  <si>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</si>
  <si>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</si>
  <si>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</si>
  <si>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</si>
  <si>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</si>
  <si>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</si>
  <si>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</si>
  <si>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</si>
  <si>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</si>
  <si>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</si>
  <si>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</si>
  <si>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</si>
  <si>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</si>
  <si>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</si>
  <si>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</si>
  <si>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</si>
  <si>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</si>
  <si>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</si>
  <si>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</si>
  <si>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</si>
  <si>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</si>
  <si>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</si>
  <si>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</si>
  <si>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</si>
  <si>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</si>
  <si>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</si>
  <si>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</si>
  <si>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</si>
  <si>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</si>
  <si>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</si>
  <si>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</si>
  <si>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</si>
  <si>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</si>
  <si>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</si>
  <si>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</si>
  <si>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</si>
  <si>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</si>
  <si>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</si>
  <si>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</si>
  <si>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</si>
  <si>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</si>
  <si>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</si>
  <si>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</si>
  <si>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</si>
  <si>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</si>
  <si>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</si>
  <si>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</si>
  <si>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</si>
  <si>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</si>
  <si>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</si>
  <si>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</si>
  <si>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</si>
  <si>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</si>
  <si>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</si>
  <si>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</si>
  <si>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</si>
  <si>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</si>
  <si>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</si>
  <si>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</si>
  <si>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</si>
  <si>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</si>
  <si>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</si>
  <si>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</si>
  <si>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</si>
  <si>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</si>
  <si>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</si>
  <si>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</si>
  <si>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</si>
  <si>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</si>
  <si>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</si>
  <si>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</si>
  <si>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</si>
  <si>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</si>
  <si>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</si>
  <si>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</si>
  <si>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</si>
  <si>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</si>
  <si>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</si>
  <si>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</si>
  <si>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</si>
  <si>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</si>
  <si>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</si>
  <si>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</si>
  <si>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</si>
  <si>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</si>
  <si>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</si>
  <si>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</si>
  <si>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</si>
  <si>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</si>
  <si>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</si>
  <si>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</si>
  <si>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</si>
  <si>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</si>
  <si>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</si>
  <si>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</si>
  <si>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</si>
  <si>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</si>
  <si>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</si>
  <si>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</si>
  <si>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</si>
  <si>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</si>
  <si>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</si>
  <si>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</si>
  <si>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</si>
  <si>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</si>
  <si>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</si>
  <si>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</si>
  <si>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</si>
  <si>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</si>
  <si>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</si>
  <si>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</si>
  <si>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</si>
  <si>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</si>
  <si>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</si>
  <si>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</si>
  <si>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</si>
  <si>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</si>
  <si>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</si>
  <si>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</si>
  <si>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</si>
  <si>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</si>
  <si>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</si>
  <si>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</si>
  <si>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</si>
  <si>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</si>
  <si>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</si>
  <si>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</si>
  <si>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</si>
  <si>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</si>
  <si>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</si>
  <si>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</si>
  <si>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</si>
  <si>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</si>
  <si>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</si>
  <si>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</si>
  <si>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</si>
  <si>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</si>
  <si>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</si>
  <si>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</si>
  <si>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</si>
  <si>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</si>
  <si>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</si>
  <si>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</si>
  <si>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</si>
  <si>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</si>
  <si>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</si>
  <si>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</si>
  <si>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</si>
  <si>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</si>
  <si>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</si>
  <si>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</si>
  <si>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</si>
  <si>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</si>
  <si>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</si>
  <si>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</si>
  <si>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</si>
  <si>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</si>
  <si>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</si>
  <si>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</si>
  <si>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</si>
  <si>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</si>
  <si>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</si>
  <si>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</si>
  <si>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</si>
  <si>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</si>
  <si>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</si>
  <si>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</si>
  <si>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</si>
  <si>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</si>
  <si>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</si>
  <si>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</si>
  <si>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</si>
  <si>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</si>
  <si>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</si>
  <si>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</si>
  <si>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</si>
  <si>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</si>
  <si>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</si>
  <si>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</si>
  <si>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</si>
  <si>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</si>
  <si>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</si>
  <si>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</si>
  <si>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</si>
  <si>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</si>
  <si>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</si>
  <si>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</si>
  <si>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</si>
  <si>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</si>
  <si>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</si>
  <si>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</si>
  <si>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</si>
  <si>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</si>
  <si>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</si>
  <si>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</si>
  <si>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</si>
  <si>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</si>
  <si>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</si>
  <si>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</si>
  <si>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</si>
  <si>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</si>
  <si>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</si>
  <si>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</si>
  <si>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</si>
  <si>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</si>
  <si>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</si>
  <si>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</si>
  <si>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</si>
  <si>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</si>
  <si>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</si>
  <si>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</si>
  <si>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</si>
  <si>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</si>
  <si>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</si>
  <si>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</si>
  <si>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</si>
  <si>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</si>
  <si>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</si>
  <si>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</si>
  <si>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</si>
  <si>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</si>
  <si>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</si>
  <si>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</si>
  <si>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</si>
  <si>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</si>
  <si>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</si>
  <si>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</si>
  <si>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</si>
  <si>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</si>
  <si>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</si>
  <si>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</si>
  <si>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</si>
  <si>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</si>
  <si>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</si>
  <si>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</si>
  <si>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</si>
  <si>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</si>
  <si>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</si>
  <si>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</si>
  <si>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</si>
  <si>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</si>
  <si>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</si>
  <si>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</si>
  <si>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</si>
  <si>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</si>
  <si>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</si>
  <si>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</si>
  <si>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</si>
  <si>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</si>
  <si>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</si>
  <si>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</si>
  <si>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</si>
  <si>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</si>
  <si>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</si>
  <si>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</si>
  <si>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</si>
  <si>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</si>
  <si>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</si>
  <si>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</si>
  <si>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</si>
  <si>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</si>
  <si>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</si>
  <si>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</si>
  <si>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</si>
  <si>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</si>
  <si>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</si>
  <si>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</si>
  <si>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</si>
  <si>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</si>
  <si>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</si>
  <si>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</si>
  <si>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</si>
  <si>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</si>
  <si>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</si>
  <si>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</si>
  <si>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</si>
  <si>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</si>
  <si>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</si>
  <si>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</si>
  <si>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</si>
  <si>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</si>
  <si>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</si>
  <si>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</si>
  <si>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</si>
  <si>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</si>
  <si>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</si>
  <si>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</si>
  <si>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</si>
  <si>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</si>
  <si>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</si>
  <si>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</si>
  <si>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</si>
  <si>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</si>
  <si>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</si>
  <si>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</si>
  <si>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</si>
  <si>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</si>
  <si>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</si>
  <si>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</si>
  <si>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</si>
  <si>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</si>
  <si>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</si>
  <si>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</si>
  <si>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</si>
  <si>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</si>
  <si>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</si>
  <si>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</si>
  <si>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</si>
  <si>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</si>
  <si>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</si>
  <si>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</si>
  <si>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</si>
  <si>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</si>
  <si>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</si>
  <si>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</si>
  <si>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</si>
  <si>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</si>
  <si>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</si>
  <si>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</si>
  <si>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</si>
  <si>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</si>
  <si>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</si>
  <si>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</si>
  <si>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</si>
  <si>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</si>
  <si>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</si>
  <si>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</si>
  <si>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</si>
  <si>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</si>
  <si>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</si>
  <si>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</si>
  <si>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</si>
  <si>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</si>
  <si>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</si>
  <si>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</si>
  <si>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</si>
  <si>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</si>
  <si>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</si>
  <si>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</si>
  <si>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</si>
  <si>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</si>
  <si>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</si>
  <si>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</si>
  <si>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</si>
  <si>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</si>
  <si>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</si>
  <si>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</si>
  <si>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</si>
  <si>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</si>
  <si>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</si>
  <si>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</si>
  <si>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</si>
  <si>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</si>
  <si>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</si>
  <si>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</si>
  <si>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</si>
  <si>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</si>
  <si>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</si>
  <si>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</si>
  <si>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</si>
  <si>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</si>
  <si>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</si>
  <si>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</si>
  <si>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</si>
  <si>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</si>
  <si>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</si>
  <si>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</si>
  <si>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</si>
  <si>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</si>
  <si>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</si>
  <si>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</si>
  <si>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</si>
  <si>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</si>
  <si>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</si>
  <si>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</si>
  <si>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</si>
  <si>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</si>
  <si>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</si>
  <si>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</si>
  <si>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</si>
  <si>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</si>
  <si>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</si>
  <si>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</si>
  <si>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</si>
  <si>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</si>
  <si>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</si>
  <si>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</si>
  <si>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</si>
  <si>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</si>
  <si>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</si>
  <si>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</si>
  <si>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</si>
  <si>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</si>
  <si>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</si>
  <si>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</si>
  <si>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</si>
  <si>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</si>
  <si>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</si>
  <si>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</si>
  <si>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</si>
  <si>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</si>
  <si>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</si>
  <si>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</si>
  <si>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</si>
  <si>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</si>
  <si>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</si>
  <si>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</si>
  <si>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</si>
  <si>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</si>
  <si>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</si>
  <si>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</si>
  <si>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</si>
  <si>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</si>
  <si>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</si>
  <si>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</si>
  <si>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</si>
  <si>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</si>
  <si>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</si>
  <si>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</si>
  <si>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</si>
  <si>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</si>
  <si>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</si>
  <si>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</si>
  <si>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</si>
  <si>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</si>
  <si>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</si>
  <si>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</si>
  <si>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</si>
  <si>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</si>
  <si>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</si>
  <si>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</si>
  <si>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</si>
  <si>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</si>
  <si>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</si>
  <si>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</si>
  <si>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</si>
  <si>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</si>
  <si>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</si>
  <si>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</si>
  <si>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</si>
  <si>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</si>
  <si>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</si>
  <si>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</si>
  <si>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</si>
  <si>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</si>
  <si>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</si>
  <si>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</si>
  <si>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</si>
  <si>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</si>
  <si>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</si>
  <si>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</si>
  <si>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</si>
  <si>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</si>
  <si>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</si>
  <si>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</si>
  <si>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</si>
  <si>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</si>
  <si>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</si>
  <si>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</si>
  <si>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</si>
  <si>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</si>
  <si>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</si>
  <si>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</si>
  <si>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</si>
  <si>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</si>
  <si>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</si>
  <si>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</si>
  <si>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</si>
  <si>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</si>
  <si>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</si>
  <si>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</si>
  <si>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</si>
  <si>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</si>
  <si>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</si>
  <si>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</si>
  <si>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</si>
  <si>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</si>
  <si>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</si>
  <si>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</si>
  <si>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</si>
  <si>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</si>
  <si>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</si>
  <si>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</si>
  <si>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</si>
  <si>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</si>
  <si>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</si>
  <si>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</si>
  <si>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</si>
  <si>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</si>
  <si>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</si>
  <si>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</si>
  <si>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</si>
  <si>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</si>
  <si>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</si>
  <si>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</si>
  <si>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</si>
  <si>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</si>
  <si>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</si>
  <si>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</si>
  <si>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</si>
  <si>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</si>
  <si>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</si>
  <si>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</si>
  <si>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</si>
  <si>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</si>
  <si>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</si>
  <si>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</si>
  <si>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</si>
  <si>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</si>
  <si>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</si>
  <si>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</si>
  <si>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</si>
  <si>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</si>
  <si>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</si>
  <si>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</si>
  <si>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</si>
  <si>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</si>
  <si>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</si>
  <si>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</si>
  <si>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</si>
  <si>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</si>
  <si>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</si>
  <si>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</si>
  <si>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</si>
  <si>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</si>
  <si>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</si>
  <si>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</si>
  <si>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</si>
  <si>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</si>
  <si>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</si>
  <si>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</si>
  <si>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</si>
  <si>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</si>
  <si>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</si>
  <si>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</si>
  <si>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</si>
  <si>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</si>
  <si>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</si>
  <si>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</si>
  <si>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</si>
  <si>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</si>
  <si>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</si>
  <si>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</si>
  <si>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</si>
  <si>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</si>
  <si>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</si>
  <si>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</si>
  <si>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</si>
  <si>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</si>
  <si>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</si>
  <si>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</si>
  <si>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</si>
  <si>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</si>
  <si>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</si>
  <si>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</si>
  <si>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</si>
  <si>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</si>
  <si>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</si>
  <si>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</si>
  <si>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</si>
  <si>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</si>
  <si>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</si>
  <si>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</si>
  <si>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</si>
  <si>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</si>
  <si>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</si>
  <si>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</si>
  <si>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</si>
  <si>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</si>
  <si>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</si>
  <si>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</si>
  <si>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</si>
  <si>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</si>
  <si>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</si>
  <si>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</si>
  <si>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</si>
  <si>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</si>
  <si>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</si>
  <si>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</si>
  <si>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</si>
  <si>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</si>
  <si>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</si>
  <si>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</si>
  <si>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</si>
  <si>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</si>
  <si>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</si>
  <si>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</si>
  <si>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</si>
  <si>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</si>
  <si>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</si>
  <si>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</si>
  <si>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</si>
  <si>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</si>
  <si>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</si>
  <si>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</si>
  <si>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</si>
  <si>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</si>
  <si>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</si>
  <si>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</si>
  <si>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</si>
  <si>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</si>
  <si>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</si>
  <si>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</si>
  <si>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</si>
  <si>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</si>
  <si>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</si>
  <si>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</si>
  <si>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</si>
  <si>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</si>
  <si>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</si>
  <si>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</si>
  <si>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</si>
  <si>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</si>
  <si>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</si>
  <si>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</si>
  <si>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</si>
  <si>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</si>
  <si>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</si>
  <si>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</si>
  <si>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</si>
  <si>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</si>
  <si>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</si>
  <si>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</si>
  <si>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</si>
  <si>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</si>
  <si>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</si>
  <si>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</si>
  <si>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</si>
  <si>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</si>
  <si>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</si>
  <si>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</si>
  <si>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</si>
  <si>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</si>
  <si>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</si>
  <si>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</si>
  <si>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</si>
  <si>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</si>
  <si>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</si>
  <si>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</si>
  <si>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</si>
  <si>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</si>
  <si>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</si>
  <si>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</si>
  <si>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</si>
  <si>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</si>
  <si>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</si>
  <si>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</si>
  <si>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</si>
  <si>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</si>
  <si>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</si>
  <si>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</si>
  <si>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</si>
  <si>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</si>
  <si>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</si>
  <si>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</si>
  <si>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</si>
  <si>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</si>
  <si>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</si>
  <si>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</si>
  <si>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</si>
  <si>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</si>
  <si>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</si>
  <si>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</si>
  <si>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</si>
  <si>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</si>
  <si>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</si>
  <si>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</si>
  <si>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</si>
  <si>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</si>
  <si>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</si>
  <si>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</si>
  <si>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</si>
  <si>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</si>
  <si>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</si>
  <si>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</si>
  <si>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</si>
  <si>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</si>
  <si>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</si>
  <si>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</si>
  <si>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</si>
  <si>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</si>
  <si>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</si>
  <si>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</si>
  <si>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</si>
  <si>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</si>
  <si>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</si>
  <si>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</si>
  <si>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</si>
  <si>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</si>
  <si>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</si>
  <si>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</si>
  <si>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</si>
  <si>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</si>
  <si>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</si>
  <si>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</si>
  <si>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</si>
  <si>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</si>
  <si>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</si>
  <si>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</si>
  <si>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</si>
  <si>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</si>
  <si>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</si>
  <si>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</si>
  <si>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</si>
  <si>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</si>
  <si>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</si>
  <si>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</si>
  <si>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</si>
  <si>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</si>
  <si>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</si>
  <si>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</si>
  <si>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</si>
  <si>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</si>
  <si>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</si>
  <si>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</si>
  <si>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</si>
  <si>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</si>
  <si>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</si>
  <si>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</si>
  <si>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</si>
  <si>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</si>
  <si>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</si>
  <si>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</si>
  <si>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</si>
  <si>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</si>
  <si>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</si>
  <si>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</si>
  <si>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</si>
  <si>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</si>
  <si>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</si>
  <si>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</si>
  <si>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</si>
  <si>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</si>
  <si>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</si>
  <si>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</si>
  <si>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</si>
  <si>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</si>
  <si>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</si>
  <si>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</si>
  <si>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</si>
  <si>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</si>
  <si>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</si>
  <si>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</si>
  <si>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</si>
  <si>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</si>
  <si>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</si>
  <si>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</si>
  <si>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</si>
  <si>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</si>
  <si>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</si>
  <si>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</si>
  <si>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</si>
  <si>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</si>
  <si>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</si>
  <si>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</si>
  <si>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</si>
  <si>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</si>
  <si>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</si>
  <si>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</si>
  <si>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</si>
  <si>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</si>
  <si>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</si>
  <si>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</si>
  <si>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</si>
  <si>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</si>
  <si>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</si>
  <si>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</si>
  <si>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</si>
  <si>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</si>
  <si>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</si>
  <si>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</si>
  <si>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</si>
  <si>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</si>
  <si>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</si>
  <si>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</si>
  <si>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</si>
  <si>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</si>
  <si>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</si>
  <si>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</si>
  <si>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</si>
  <si>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</si>
  <si>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</si>
  <si>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</si>
  <si>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</si>
  <si>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</si>
  <si>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</si>
  <si>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</si>
  <si>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</si>
  <si>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</si>
  <si>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</si>
  <si>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</si>
  <si>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</si>
  <si>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</si>
  <si>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</si>
  <si>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</si>
  <si>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</si>
  <si>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</si>
  <si>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</si>
  <si>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</si>
  <si>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</si>
  <si>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</si>
  <si>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</si>
  <si>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</si>
  <si>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</si>
  <si>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</si>
  <si>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</si>
  <si>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</si>
  <si>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</si>
  <si>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</si>
  <si>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</si>
  <si>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</si>
  <si>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</si>
  <si>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</si>
  <si>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</si>
  <si>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</si>
  <si>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</si>
  <si>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</si>
  <si>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</si>
  <si>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</si>
  <si>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</si>
  <si>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</si>
  <si>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</si>
  <si>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</si>
  <si>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</si>
  <si>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</si>
  <si>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</si>
  <si>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</si>
  <si>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</si>
  <si>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</si>
  <si>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</si>
  <si>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</si>
  <si>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</si>
  <si>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</si>
  <si>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</si>
  <si>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</si>
  <si>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</si>
  <si>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</si>
  <si>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</si>
  <si>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</si>
  <si>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</si>
  <si>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</si>
  <si>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</si>
  <si>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</si>
  <si>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</si>
  <si>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</si>
  <si>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</si>
  <si>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</si>
  <si>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</si>
  <si>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</si>
  <si>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</si>
  <si>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</si>
  <si>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</si>
  <si>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</si>
  <si>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</si>
  <si>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</si>
  <si>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</si>
  <si>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</si>
  <si>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</si>
  <si>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</si>
  <si>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</si>
  <si>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</si>
  <si>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</si>
  <si>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</si>
  <si>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</si>
  <si>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</si>
  <si>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</si>
  <si>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</si>
  <si>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</si>
  <si>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</si>
  <si>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</si>
  <si>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</si>
  <si>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</si>
  <si>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</si>
  <si>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</si>
  <si>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</si>
  <si>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</si>
  <si>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</si>
  <si>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</si>
  <si>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</si>
  <si>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</si>
  <si>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</si>
  <si>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</si>
  <si>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</si>
  <si>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</si>
  <si>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</si>
  <si>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</si>
  <si>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</si>
  <si>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</si>
  <si>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</si>
  <si>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</si>
  <si>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</si>
  <si>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</si>
  <si>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</si>
  <si>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</si>
  <si>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</si>
  <si>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</si>
  <si>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</si>
  <si>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</si>
  <si>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</si>
  <si>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</si>
  <si>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</si>
  <si>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</si>
  <si>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</si>
  <si>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</si>
  <si>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</si>
  <si>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</si>
  <si>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</si>
  <si>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</si>
  <si>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</si>
  <si>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</si>
  <si>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</si>
  <si>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</si>
  <si>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</si>
  <si>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</si>
  <si>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</si>
  <si>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</si>
  <si>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</si>
  <si>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</si>
  <si>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</si>
  <si>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</si>
  <si>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</si>
  <si>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</si>
  <si>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</si>
  <si>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</si>
  <si>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</si>
  <si>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</si>
  <si>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</si>
  <si>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</si>
  <si>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</si>
  <si>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</si>
  <si>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</si>
  <si>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</si>
  <si>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</si>
  <si>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</si>
  <si>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</si>
  <si>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</si>
  <si>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</si>
  <si>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</si>
  <si>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</si>
  <si>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</si>
  <si>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</si>
  <si>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</si>
  <si>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</si>
  <si>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</si>
  <si>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</si>
  <si>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</si>
  <si>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</si>
  <si>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</si>
  <si>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</si>
  <si>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</si>
  <si>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</si>
  <si>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</si>
  <si>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</si>
  <si>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</si>
  <si>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</si>
  <si>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</si>
  <si>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</si>
  <si>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</si>
  <si>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</si>
  <si>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</si>
  <si>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</si>
  <si>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</si>
  <si>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</si>
  <si>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</si>
  <si>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</si>
  <si>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</si>
  <si>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</si>
  <si>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</si>
  <si>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</si>
  <si>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</si>
  <si>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</si>
  <si>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</si>
  <si>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</si>
  <si>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</si>
  <si>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</si>
  <si>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</si>
  <si>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</si>
  <si>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</si>
  <si>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</si>
  <si>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</si>
  <si>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</si>
  <si>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</si>
  <si>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</si>
  <si>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</si>
  <si>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</si>
  <si>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</si>
  <si>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</si>
  <si>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</si>
  <si>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</si>
  <si>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</si>
  <si>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</si>
  <si>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</si>
  <si>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</si>
  <si>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</si>
  <si>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</si>
  <si>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</si>
  <si>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</si>
  <si>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</si>
  <si>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</si>
  <si>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</si>
  <si>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</si>
  <si>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</si>
  <si>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</si>
  <si>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</si>
  <si>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</si>
  <si>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</si>
  <si>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</si>
  <si>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</si>
  <si>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</si>
  <si>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</si>
  <si>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</si>
  <si>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</si>
  <si>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</si>
  <si>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</si>
  <si>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</si>
  <si>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</si>
  <si>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</si>
  <si>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</si>
  <si>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</si>
  <si>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</si>
  <si>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</si>
  <si>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</si>
  <si>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</si>
  <si>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</si>
  <si>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</si>
  <si>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</si>
  <si>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</si>
  <si>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</si>
  <si>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</si>
  <si>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</si>
  <si>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</si>
  <si>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</si>
  <si>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</si>
  <si>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</si>
  <si>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</si>
  <si>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</si>
  <si>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</si>
  <si>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</si>
  <si>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</si>
  <si>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</si>
  <si>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</si>
  <si>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</si>
  <si>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</si>
  <si>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</si>
  <si>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</si>
  <si>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</si>
  <si>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</si>
  <si>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</si>
  <si>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</si>
  <si>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</si>
  <si>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</si>
  <si>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</si>
  <si>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</si>
  <si>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</si>
  <si>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</si>
  <si>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</si>
  <si>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</si>
  <si>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</si>
  <si>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</si>
  <si>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</si>
  <si>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</si>
  <si>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</si>
  <si>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</si>
  <si>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</si>
  <si>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</si>
  <si>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</si>
  <si>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</si>
  <si>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</si>
  <si>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</si>
  <si>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</si>
  <si>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</si>
  <si>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</si>
  <si>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</si>
  <si>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</si>
  <si>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</si>
  <si>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</si>
  <si>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</si>
  <si>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</si>
  <si>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</si>
  <si>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</si>
  <si>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</si>
  <si>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</si>
  <si>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</si>
  <si>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</si>
  <si>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</si>
  <si>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</si>
  <si>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</si>
  <si>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</si>
  <si>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</si>
  <si>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</si>
  <si>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</si>
  <si>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</si>
  <si>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</si>
  <si>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</si>
  <si>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</si>
  <si>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</si>
  <si>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</si>
  <si>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</si>
  <si>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</si>
  <si>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</si>
  <si>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</si>
  <si>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</si>
  <si>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</si>
  <si>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</si>
  <si>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</si>
  <si>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</si>
  <si>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</si>
  <si>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</si>
  <si>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</si>
  <si>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</si>
  <si>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</si>
  <si>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</si>
  <si>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</si>
  <si>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</si>
  <si>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</si>
  <si>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</si>
  <si>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</si>
  <si>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</si>
  <si>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</si>
  <si>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</si>
  <si>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</si>
  <si>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</si>
  <si>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</si>
  <si>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</si>
  <si>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</si>
  <si>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</si>
  <si>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</si>
  <si>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</si>
  <si>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</si>
  <si>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</si>
  <si>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</si>
  <si>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</si>
  <si>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</si>
  <si>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</si>
  <si>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</si>
  <si>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</si>
  <si>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</si>
  <si>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</si>
  <si>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</si>
  <si>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</si>
  <si>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</si>
  <si>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</si>
  <si>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</si>
  <si>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</si>
  <si>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</si>
  <si>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</si>
  <si>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</si>
  <si>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</si>
  <si>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</si>
  <si>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</si>
  <si>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</si>
  <si>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</si>
  <si>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</si>
  <si>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</si>
  <si>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</si>
  <si>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</si>
  <si>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</si>
  <si>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</si>
  <si>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</si>
  <si>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</si>
  <si>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</si>
  <si>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</si>
  <si>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</si>
  <si>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</si>
  <si>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</si>
  <si>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</si>
  <si>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</si>
  <si>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</si>
  <si>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</si>
  <si>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</si>
  <si>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</si>
  <si>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</si>
  <si>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</si>
  <si>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</si>
  <si>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</si>
  <si>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</si>
  <si>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</si>
  <si>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</si>
  <si>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</si>
  <si>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</si>
  <si>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</si>
  <si>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</si>
  <si>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</si>
  <si>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</si>
  <si>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</si>
  <si>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</si>
  <si>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</si>
  <si>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</si>
  <si>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</si>
  <si>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</si>
  <si>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</si>
  <si>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</si>
  <si>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</si>
  <si>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</si>
  <si>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</si>
  <si>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</si>
  <si>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</si>
  <si>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</si>
  <si>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</si>
  <si>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</si>
  <si>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</si>
  <si>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</si>
  <si>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</si>
  <si>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</si>
  <si>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</si>
  <si>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</si>
  <si>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</si>
  <si>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</si>
  <si>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</si>
  <si>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</si>
  <si>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</si>
  <si>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</si>
  <si>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</si>
  <si>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</si>
  <si>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</si>
  <si>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</si>
  <si>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</si>
  <si>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</si>
  <si>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</si>
  <si>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</si>
  <si>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</si>
  <si>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</si>
  <si>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</si>
  <si>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</si>
  <si>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</si>
  <si>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</si>
  <si>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</si>
  <si>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</si>
  <si>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</si>
  <si>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</si>
  <si>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</si>
  <si>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</si>
  <si>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</si>
  <si>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</si>
  <si>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</si>
  <si>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</si>
  <si>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</si>
  <si>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</si>
  <si>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</si>
  <si>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</si>
  <si>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</si>
  <si>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</si>
  <si>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</si>
  <si>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</si>
  <si>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</si>
  <si>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</si>
  <si>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</si>
  <si>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</si>
  <si>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</si>
  <si>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</si>
  <si>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</si>
  <si>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</si>
  <si>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</si>
  <si>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</si>
  <si>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</si>
  <si>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</si>
  <si>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</si>
  <si>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</si>
  <si>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</si>
  <si>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</si>
  <si>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</si>
  <si>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</si>
  <si>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</si>
  <si>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</si>
  <si>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</si>
  <si>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</si>
  <si>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</si>
  <si>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</si>
  <si>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</si>
  <si>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</si>
  <si>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</si>
  <si>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</si>
  <si>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</si>
  <si>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</si>
  <si>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</si>
  <si>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</si>
  <si>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</si>
  <si>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</si>
  <si>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</si>
  <si>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</si>
  <si>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</si>
  <si>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</si>
  <si>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</si>
  <si>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</si>
  <si>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</si>
  <si>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</si>
  <si>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</si>
  <si>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</si>
  <si>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</si>
  <si>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</si>
  <si>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</si>
  <si>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</si>
  <si>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</si>
  <si>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</si>
  <si>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</si>
  <si>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</si>
  <si>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</si>
  <si>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</si>
  <si>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</si>
  <si>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</si>
  <si>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</si>
  <si>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</si>
  <si>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</si>
  <si>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</si>
  <si>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</si>
  <si>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</si>
  <si>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</si>
  <si>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</si>
  <si>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</si>
  <si>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</si>
  <si>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</si>
  <si>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</si>
  <si>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</si>
  <si>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</si>
  <si>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</si>
  <si>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</si>
  <si>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</si>
  <si>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</si>
  <si>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</si>
  <si>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</si>
  <si>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</si>
  <si>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</si>
  <si>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</si>
  <si>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</si>
  <si>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</si>
  <si>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</si>
  <si>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</si>
  <si>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</si>
  <si>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</si>
  <si>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</si>
  <si>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</si>
  <si>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</si>
  <si>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</si>
  <si>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</si>
  <si>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</si>
  <si>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</si>
  <si>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</si>
  <si>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</si>
  <si>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</si>
  <si>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</si>
  <si>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</si>
  <si>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</si>
  <si>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</si>
  <si>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</si>
  <si>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</si>
  <si>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</si>
  <si>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</si>
  <si>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</si>
  <si>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</si>
  <si>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</si>
  <si>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</si>
  <si>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</si>
  <si>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</si>
  <si>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</si>
  <si>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</si>
  <si>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</si>
  <si>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</si>
  <si>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</si>
  <si>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</si>
  <si>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</si>
  <si>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</si>
  <si>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</si>
  <si>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</si>
  <si>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</si>
  <si>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</si>
  <si>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</si>
  <si>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</si>
  <si>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</si>
  <si>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</si>
  <si>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</si>
  <si>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</si>
  <si>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</si>
  <si>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</si>
  <si>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</si>
  <si>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</si>
  <si>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</si>
  <si>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</si>
  <si>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</si>
  <si>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</si>
  <si>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</si>
  <si>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</si>
  <si>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</si>
  <si>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</si>
  <si>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</si>
  <si>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</si>
  <si>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</si>
  <si>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</si>
  <si>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</si>
  <si>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</si>
  <si>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</si>
  <si>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</si>
  <si>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</si>
  <si>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</si>
  <si>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</si>
  <si>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</si>
  <si>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</si>
  <si>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</si>
  <si>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</si>
  <si>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</si>
  <si>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</si>
  <si>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</si>
  <si>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</si>
  <si>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</si>
  <si>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</si>
  <si>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</si>
  <si>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</si>
  <si>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</si>
  <si>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</si>
  <si>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</si>
  <si>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</si>
  <si>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</si>
  <si>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</si>
  <si>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</si>
  <si>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</si>
  <si>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</si>
  <si>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</si>
  <si>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</si>
  <si>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</si>
  <si>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</si>
  <si>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</si>
  <si>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</si>
  <si>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</si>
  <si>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</si>
  <si>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</si>
  <si>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</si>
  <si>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</si>
  <si>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</si>
  <si>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</si>
  <si>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</si>
  <si>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</si>
  <si>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</si>
  <si>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</si>
  <si>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</si>
  <si>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</si>
  <si>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</si>
  <si>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</si>
  <si>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</si>
  <si>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</si>
  <si>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</si>
  <si>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</si>
  <si>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</si>
  <si>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</si>
  <si>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</si>
  <si>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</si>
  <si>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</si>
  <si>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</si>
  <si>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</si>
  <si>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</si>
  <si>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</si>
  <si>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</si>
  <si>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</si>
  <si>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</si>
  <si>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</si>
  <si>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</si>
  <si>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</si>
  <si>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</si>
  <si>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</si>
  <si>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</si>
  <si>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</si>
  <si>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</si>
  <si>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</si>
  <si>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</si>
  <si>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</si>
  <si>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</si>
  <si>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</si>
  <si>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</si>
  <si>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</si>
  <si>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</si>
  <si>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</si>
  <si>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</si>
  <si>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</si>
  <si>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</si>
  <si>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</si>
  <si>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</si>
  <si>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</si>
  <si>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</si>
  <si>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</si>
  <si>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</si>
  <si>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</si>
  <si>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</si>
  <si>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</si>
  <si>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</si>
  <si>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</si>
  <si>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</si>
  <si>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</si>
  <si>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</si>
  <si>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</si>
  <si>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</si>
  <si>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</si>
  <si>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</si>
  <si>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</si>
  <si>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</si>
  <si>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</si>
  <si>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</si>
  <si>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</si>
  <si>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</si>
  <si>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</si>
  <si>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</si>
  <si>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</si>
  <si>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</si>
  <si>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</si>
  <si>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</si>
  <si>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</si>
  <si>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</si>
  <si>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</si>
  <si>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</si>
  <si>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</si>
  <si>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</si>
  <si>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</si>
  <si>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</si>
  <si>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</si>
  <si>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</si>
  <si>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</si>
  <si>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</si>
  <si>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</si>
  <si>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</si>
  <si>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</si>
  <si>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</si>
  <si>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</si>
  <si>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</si>
  <si>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</si>
  <si>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</si>
  <si>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</si>
  <si>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</si>
  <si>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</si>
  <si>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</si>
  <si>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</si>
  <si>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</si>
  <si>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</si>
  <si>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</si>
  <si>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</si>
  <si>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</si>
  <si>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</si>
  <si>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</si>
  <si>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</si>
  <si>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</si>
  <si>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</si>
  <si>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</si>
  <si>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</si>
  <si>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</si>
  <si>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</si>
  <si>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</si>
  <si>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</si>
  <si>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</si>
  <si>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</si>
  <si>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</si>
  <si>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</si>
  <si>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</si>
  <si>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</si>
  <si>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</si>
  <si>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</si>
  <si>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</si>
  <si>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</si>
  <si>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</si>
  <si>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</si>
  <si>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</si>
  <si>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</si>
  <si>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</si>
  <si>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</si>
  <si>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</si>
  <si>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</si>
  <si>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</si>
  <si>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</si>
  <si>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</si>
  <si>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</si>
  <si>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</si>
  <si>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</si>
  <si>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</si>
  <si>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</si>
  <si>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</si>
  <si>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</si>
  <si>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</si>
  <si>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</si>
  <si>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</si>
  <si>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</si>
  <si>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</si>
  <si>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</si>
  <si>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</si>
  <si>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</si>
  <si>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</si>
  <si>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</si>
  <si>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</si>
  <si>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</si>
  <si>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</si>
  <si>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</si>
  <si>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</si>
  <si>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</si>
  <si>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</si>
  <si>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</si>
  <si>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</si>
  <si>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</si>
  <si>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</si>
  <si>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</si>
  <si>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</si>
  <si>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</si>
  <si>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</si>
  <si>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</si>
  <si>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</si>
  <si>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</si>
  <si>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</si>
  <si>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</si>
  <si>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</si>
  <si>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</si>
  <si>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</si>
  <si>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</si>
  <si>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</si>
  <si>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</si>
  <si>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</si>
  <si>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</si>
  <si>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</si>
  <si>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</si>
  <si>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</si>
  <si>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</si>
  <si>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</si>
  <si>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</si>
  <si>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</si>
  <si>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</si>
  <si>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</si>
  <si>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</si>
  <si>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</si>
  <si>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</si>
  <si>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</si>
  <si>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</si>
  <si>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</si>
  <si>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</si>
  <si>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</si>
  <si>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</si>
  <si>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</si>
  <si>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</si>
  <si>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</si>
  <si>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</si>
  <si>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</si>
  <si>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</si>
  <si>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</si>
  <si>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</si>
  <si>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</si>
  <si>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</si>
  <si>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</si>
  <si>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</si>
  <si>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</si>
  <si>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</si>
  <si>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</si>
  <si>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</si>
  <si>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</si>
  <si>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</si>
  <si>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</si>
  <si>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</si>
  <si>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</si>
  <si>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</si>
  <si>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</si>
  <si>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</si>
  <si>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</si>
  <si>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</si>
  <si>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</si>
  <si>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</si>
  <si>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</si>
  <si>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</si>
  <si>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</si>
  <si>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</si>
  <si>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</si>
  <si>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</si>
  <si>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</si>
  <si>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</si>
  <si>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</si>
  <si>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</si>
  <si>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</si>
  <si>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</si>
  <si>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</si>
  <si>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</si>
  <si>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</si>
  <si>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</si>
  <si>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</si>
  <si>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</si>
  <si>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</si>
  <si>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</si>
  <si>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</si>
  <si>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</si>
  <si>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</si>
  <si>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</si>
  <si>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</si>
  <si>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</si>
  <si>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</si>
  <si>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</si>
  <si>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</si>
  <si>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</si>
  <si>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</si>
  <si>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</si>
  <si>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</si>
  <si>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</si>
  <si>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</si>
  <si>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</si>
  <si>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</si>
  <si>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</si>
  <si>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</si>
  <si>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</si>
  <si>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</si>
  <si>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</si>
  <si>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</si>
  <si>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</si>
  <si>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</si>
  <si>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</si>
  <si>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</si>
  <si>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</si>
  <si>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</si>
  <si>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</si>
  <si>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</si>
  <si>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</si>
  <si>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</si>
  <si>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</si>
  <si>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</si>
  <si>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</si>
  <si>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</si>
  <si>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</si>
  <si>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</si>
  <si>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</si>
  <si>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</si>
  <si>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</si>
  <si>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</si>
  <si>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</si>
  <si>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</si>
  <si>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</si>
  <si>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</si>
  <si>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</si>
  <si>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</si>
  <si>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</si>
  <si>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</si>
  <si>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</si>
  <si>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</si>
  <si>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</si>
  <si>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</si>
  <si>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</si>
  <si>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</si>
  <si>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</si>
  <si>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</si>
  <si>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</si>
  <si>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</si>
  <si>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</si>
  <si>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</si>
  <si>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</si>
  <si>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</si>
  <si>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</si>
  <si>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</si>
  <si>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</si>
  <si>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</si>
  <si>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</si>
  <si>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</si>
  <si>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</si>
  <si>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</si>
  <si>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</si>
  <si>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</si>
  <si>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</si>
  <si>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</si>
  <si>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</si>
  <si>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</si>
  <si>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</si>
  <si>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</si>
  <si>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</si>
  <si>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</si>
  <si>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</si>
  <si>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</si>
  <si>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</si>
  <si>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</si>
  <si>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</si>
  <si>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</si>
  <si>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</si>
  <si>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</si>
  <si>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</si>
  <si>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</si>
  <si>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</si>
  <si>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</si>
  <si>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</si>
  <si>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</si>
  <si>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</si>
  <si>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</si>
  <si>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</si>
  <si>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</si>
  <si>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</si>
  <si>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</si>
  <si>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</si>
  <si>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</si>
  <si>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</si>
  <si>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</si>
  <si>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</si>
  <si>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</si>
  <si>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</si>
  <si>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</si>
  <si>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</si>
  <si>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</si>
  <si>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</si>
  <si>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</si>
  <si>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</si>
  <si>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</si>
  <si>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</si>
  <si>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</si>
  <si>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</si>
  <si>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</si>
  <si>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</si>
  <si>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</si>
  <si>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</si>
  <si>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</si>
  <si>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</si>
  <si>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</si>
  <si>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</si>
  <si>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</si>
  <si>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</si>
  <si>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</si>
  <si>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</si>
  <si>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</si>
  <si>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</si>
  <si>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</si>
  <si>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</si>
  <si>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</si>
  <si>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</si>
  <si>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</si>
  <si>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</si>
  <si>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</si>
  <si>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</si>
  <si>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</si>
  <si>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</si>
  <si>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</si>
  <si>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</si>
  <si>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</si>
  <si>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</si>
  <si>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</si>
  <si>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</si>
  <si>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</si>
  <si>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</si>
  <si>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</si>
  <si>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</si>
  <si>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</si>
  <si>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</si>
  <si>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</si>
  <si>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</si>
  <si>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</si>
  <si>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</si>
  <si>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</si>
  <si>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</si>
  <si>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</si>
  <si>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</si>
  <si>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</si>
  <si>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</si>
  <si>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</si>
  <si>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</si>
  <si>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</si>
  <si>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</si>
  <si>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</si>
  <si>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</si>
  <si>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</si>
  <si>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</si>
  <si>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</si>
  <si>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</si>
  <si>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</si>
  <si>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</si>
  <si>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</si>
  <si>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</si>
  <si>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</si>
  <si>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</si>
  <si>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</si>
  <si>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</si>
  <si>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</si>
  <si>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</si>
  <si>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</si>
  <si>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</si>
  <si>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</si>
  <si>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</si>
  <si>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</si>
  <si>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</si>
  <si>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</si>
  <si>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</si>
  <si>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</si>
  <si>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</si>
  <si>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</si>
  <si>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</si>
  <si>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</si>
  <si>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</si>
  <si>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</si>
  <si>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</si>
  <si>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</si>
  <si>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</si>
  <si>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</si>
  <si>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</si>
  <si>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</si>
  <si>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</si>
  <si>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</si>
  <si>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</si>
  <si>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</si>
  <si>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</si>
  <si>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</si>
  <si>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</si>
  <si>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</si>
  <si>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</si>
  <si>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</si>
  <si>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</si>
  <si>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</si>
  <si>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</si>
  <si>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</si>
  <si>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</si>
  <si>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</si>
  <si>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</si>
  <si>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</si>
  <si>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</si>
  <si>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</si>
  <si>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</si>
  <si>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</si>
  <si>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</si>
  <si>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</si>
  <si>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</si>
  <si>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</si>
  <si>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</si>
  <si>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</si>
  <si>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</si>
  <si>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</si>
  <si>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</si>
  <si>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</si>
  <si>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</si>
  <si>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</si>
  <si>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</si>
  <si>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</si>
  <si>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</si>
  <si>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</si>
  <si>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</si>
  <si>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</si>
  <si>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</si>
  <si>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</si>
  <si>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</si>
  <si>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</si>
  <si>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</si>
  <si>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</si>
  <si>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</si>
  <si>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</si>
  <si>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</si>
  <si>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</si>
  <si>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</si>
  <si>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</si>
  <si>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</si>
  <si>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</si>
  <si>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</si>
  <si>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</si>
  <si>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</si>
  <si>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</si>
  <si>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</si>
  <si>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</si>
  <si>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</si>
  <si>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</si>
  <si>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</si>
  <si>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</si>
  <si>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</si>
  <si>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</si>
  <si>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</si>
  <si>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</si>
  <si>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</si>
  <si>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</si>
  <si>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</si>
  <si>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</si>
  <si>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</si>
  <si>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</si>
  <si>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</si>
  <si>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</si>
  <si>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</si>
  <si>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</si>
  <si>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</si>
  <si>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</si>
  <si>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</si>
  <si>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</si>
  <si>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</si>
  <si>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</si>
  <si>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</si>
  <si>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</si>
  <si>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</si>
  <si>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</si>
  <si>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</si>
  <si>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</si>
  <si>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</si>
  <si>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</si>
  <si>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</si>
  <si>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</si>
  <si>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</si>
  <si>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</si>
  <si>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</si>
  <si>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</si>
  <si>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</si>
  <si>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</si>
  <si>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</si>
  <si>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</si>
  <si>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</si>
  <si>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</si>
  <si>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</si>
  <si>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</si>
  <si>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</si>
  <si>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</si>
  <si>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</si>
  <si>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</si>
  <si>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</si>
  <si>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</si>
  <si>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</si>
  <si>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</si>
  <si>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</si>
  <si>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</si>
  <si>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</si>
  <si>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</si>
  <si>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</si>
  <si>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</si>
  <si>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</si>
  <si>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</si>
  <si>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</si>
  <si>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</si>
  <si>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</si>
  <si>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</si>
  <si>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</si>
  <si>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</si>
  <si>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</si>
  <si>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</si>
  <si>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Weight Status</t>
  </si>
  <si>
    <t>HBA1C</t>
  </si>
  <si>
    <t>Diabetes Status</t>
  </si>
  <si>
    <t>Heart Issues</t>
  </si>
  <si>
    <t>Column1</t>
  </si>
  <si>
    <t>Any Transplants</t>
  </si>
  <si>
    <t>Cancer history</t>
  </si>
  <si>
    <t>NumberOfMajorSurgeries</t>
  </si>
  <si>
    <t>Smoker</t>
  </si>
  <si>
    <t>Column2</t>
  </si>
  <si>
    <t>Missing values  = 2</t>
  </si>
  <si>
    <t>No</t>
  </si>
  <si>
    <t>yes</t>
  </si>
  <si>
    <t>Replacing missing values with no</t>
  </si>
  <si>
    <t>Yes</t>
  </si>
  <si>
    <t>?</t>
  </si>
  <si>
    <t>year</t>
  </si>
  <si>
    <t>month</t>
  </si>
  <si>
    <t>Month</t>
  </si>
  <si>
    <t>date</t>
  </si>
  <si>
    <t>D.O.B</t>
  </si>
  <si>
    <t>children</t>
  </si>
  <si>
    <t>Age</t>
  </si>
  <si>
    <t>charges</t>
  </si>
  <si>
    <t>Hospital tier</t>
  </si>
  <si>
    <t>City tier</t>
  </si>
  <si>
    <t>State ID</t>
  </si>
  <si>
    <t>Rounded average</t>
  </si>
  <si>
    <t>State id</t>
  </si>
  <si>
    <t>HbA1c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</si>
  <si>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</si>
  <si>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</si>
  <si>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</si>
  <si>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</si>
  <si>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</si>
  <si>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</si>
  <si>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</si>
  <si>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</si>
  <si>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</si>
  <si>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</si>
  <si>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</si>
  <si>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</si>
  <si>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</si>
  <si>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</si>
  <si>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</si>
  <si>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</si>
  <si>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</si>
  <si>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</si>
  <si>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</si>
  <si>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</si>
  <si>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</si>
  <si>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</si>
  <si>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</si>
  <si>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</si>
  <si>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</si>
  <si>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</si>
  <si>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</si>
  <si>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</si>
  <si>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Healthcare Data Analysis and Insights</t>
  </si>
  <si>
    <t>Count of Customer ID</t>
  </si>
  <si>
    <t>Cancer History</t>
  </si>
  <si>
    <t>(blank)</t>
  </si>
  <si>
    <t>Grand Total</t>
  </si>
  <si>
    <t>Count of Any Transplants</t>
  </si>
  <si>
    <t>Average of HbA1c</t>
  </si>
  <si>
    <t>Sum of NumberOfMajorSurgeries</t>
  </si>
  <si>
    <t>Sum of charges</t>
  </si>
  <si>
    <t>Diabetes</t>
  </si>
  <si>
    <t>Normal</t>
  </si>
  <si>
    <t>Prediabetes</t>
  </si>
  <si>
    <t>Normal Weight</t>
  </si>
  <si>
    <t>Obesity</t>
  </si>
  <si>
    <t>Overweight</t>
  </si>
  <si>
    <t>Underweight</t>
  </si>
  <si>
    <t>Average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</si>
</sst>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&quot;$&quot;#,##0.0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ourier New"/>
      <charset val="1"/>
    </font>
    <font>
      <sz val="11"/>
      <color rgb="FF632D09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top"/>
    </xf>
    <xf numFmtId="165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9" fillId="5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/>
    </dxf>
    <dxf>
      <alignment horizontal="center"/>
    </dxf>
    <dxf>
      <alignment horizontal="center" vertical="top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border outline="0">
        <bottom style="thin">
          <color indexed="64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1.xlsx]Average Healthcare Charges by 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Healthcare Charges by Hospital Tier Across States</a:t>
            </a:r>
          </a:p>
        </c:rich>
      </c:tx>
      <c:layout>
        <c:manualLayout>
          <c:xMode val="edge"/>
          <c:yMode val="edge"/>
          <c:x val="9.7194419013129335E-2"/>
          <c:y val="0.115972264607747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Healthcare Charges by H'!$B$3:$B$4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Healthcare Charges by H'!$A$5:$A$8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'Average Healthcare Charges by H'!$B$5:$B$8</c:f>
              <c:numCache>
                <c:formatCode>"$"#,##0.00</c:formatCode>
                <c:ptCount val="3"/>
                <c:pt idx="0">
                  <c:v>4256.8100000000004</c:v>
                </c:pt>
                <c:pt idx="1">
                  <c:v>2809.1318260869562</c:v>
                </c:pt>
                <c:pt idx="2">
                  <c:v>1940.3454347826084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8-47BC-99EB-A25D3EB95CEF}"/>
            </c:ext>
          </c:extLst>
        </c:ser>
        <c:ser>
          <c:idx val="1"/>
          <c:order val="1"/>
          <c:tx>
            <c:strRef>
              <c:f>'Average Healthcare Charges by H'!$C$3:$C$4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Healthcare Charges by H'!$A$5:$A$8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'Average Healthcare Charges by H'!$C$5:$C$8</c:f>
              <c:numCache>
                <c:formatCode>"$"#,##0.00</c:formatCode>
                <c:ptCount val="3"/>
                <c:pt idx="0">
                  <c:v>3805.5450000000001</c:v>
                </c:pt>
                <c:pt idx="1">
                  <c:v>2819.3633093525186</c:v>
                </c:pt>
                <c:pt idx="2">
                  <c:v>1992.8488888888885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8-47BC-99EB-A25D3EB95CEF}"/>
            </c:ext>
          </c:extLst>
        </c:ser>
        <c:ser>
          <c:idx val="2"/>
          <c:order val="2"/>
          <c:tx>
            <c:strRef>
              <c:f>'Average Healthcare Charges by H'!$D$3:$D$4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'Average Healthcare Charges by H'!$A$5:$A$8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'Average Healthcare Charges by H'!$D$5:$D$8</c:f>
              <c:numCache>
                <c:formatCode>"$"#,##0.00</c:formatCode>
                <c:ptCount val="3"/>
                <c:pt idx="0">
                  <c:v>3155.2466666666674</c:v>
                </c:pt>
                <c:pt idx="1">
                  <c:v>2874.5643589743604</c:v>
                </c:pt>
                <c:pt idx="2">
                  <c:v>2054.724509803922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8-47BC-99EB-A25D3EB95CEF}"/>
            </c:ext>
          </c:extLst>
        </c:ser>
        <c:ser>
          <c:idx val="3"/>
          <c:order val="3"/>
          <c:tx>
            <c:strRef>
              <c:f>'Average Healthcare Charges by H'!$E$3:$E$4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'Average Healthcare Charges by H'!$A$5:$A$8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'Average Healthcare Charges by H'!$E$5:$E$8</c:f>
              <c:numCache>
                <c:formatCode>"$"#,##0.00</c:formatCode>
                <c:ptCount val="3"/>
                <c:pt idx="0">
                  <c:v>31107.73442953021</c:v>
                </c:pt>
                <c:pt idx="1">
                  <c:v>15338.350413223125</c:v>
                </c:pt>
                <c:pt idx="2">
                  <c:v>11348.037251356227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F8-47BC-99EB-A25D3EB95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331400"/>
        <c:axId val="668168"/>
      </c:barChart>
      <c:catAx>
        <c:axId val="15833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68"/>
        <c:crosses val="autoZero"/>
        <c:auto val="1"/>
        <c:lblAlgn val="ctr"/>
        <c:lblOffset val="100"/>
        <c:noMultiLvlLbl val="0"/>
      </c:catAx>
      <c:valAx>
        <c:axId val="66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3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1.xlsx]Healthcare Charges by Weight St!PivotTable4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Charges by Weight Status and Diabetes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 Charges by Weight St'!$B$3:$B$4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'Healthcare Charges by Weight St'!$A$5:$A$10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(blank)</c:v>
                </c:pt>
              </c:strCache>
            </c:strRef>
          </c:cat>
          <c:val>
            <c:numRef>
              <c:f>'Healthcare Charges by Weight St'!$B$5:$B$10</c:f>
              <c:numCache>
                <c:formatCode>"$"#,##0.00</c:formatCode>
                <c:ptCount val="5"/>
                <c:pt idx="0">
                  <c:v>1595715.8</c:v>
                </c:pt>
                <c:pt idx="1">
                  <c:v>2997979.8</c:v>
                </c:pt>
                <c:pt idx="2">
                  <c:v>1434182.14</c:v>
                </c:pt>
                <c:pt idx="3">
                  <c:v>1164338.5699999998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C-4EBF-9470-8376A2FC00BC}"/>
            </c:ext>
          </c:extLst>
        </c:ser>
        <c:ser>
          <c:idx val="1"/>
          <c:order val="1"/>
          <c:tx>
            <c:strRef>
              <c:f>'Healthcare Charges by Weight St'!$C$3:$C$4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'Healthcare Charges by Weight St'!$A$5:$A$10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(blank)</c:v>
                </c:pt>
              </c:strCache>
            </c:strRef>
          </c:cat>
          <c:val>
            <c:numRef>
              <c:f>'Healthcare Charges by Weight St'!$C$5:$C$10</c:f>
              <c:numCache>
                <c:formatCode>"$"#,##0.00</c:formatCode>
                <c:ptCount val="5"/>
                <c:pt idx="0">
                  <c:v>4437473</c:v>
                </c:pt>
                <c:pt idx="1">
                  <c:v>6922656.8999999994</c:v>
                </c:pt>
                <c:pt idx="2">
                  <c:v>3629088.6099999994</c:v>
                </c:pt>
                <c:pt idx="3">
                  <c:v>2202772.36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8-4227-B582-8C602A254A08}"/>
            </c:ext>
          </c:extLst>
        </c:ser>
        <c:ser>
          <c:idx val="2"/>
          <c:order val="2"/>
          <c:tx>
            <c:strRef>
              <c:f>'Healthcare Charges by Weight St'!$D$3:$D$4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'Healthcare Charges by Weight St'!$A$5:$A$10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(blank)</c:v>
                </c:pt>
              </c:strCache>
            </c:strRef>
          </c:cat>
          <c:val>
            <c:numRef>
              <c:f>'Healthcare Charges by Weight St'!$D$5:$D$10</c:f>
              <c:numCache>
                <c:formatCode>"$"#,##0.00</c:formatCode>
                <c:ptCount val="5"/>
                <c:pt idx="0">
                  <c:v>1520343.0199999996</c:v>
                </c:pt>
                <c:pt idx="1">
                  <c:v>2880287.0100000007</c:v>
                </c:pt>
                <c:pt idx="2">
                  <c:v>1781699.5100000002</c:v>
                </c:pt>
                <c:pt idx="3">
                  <c:v>748905.08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8-4227-B582-8C602A254A08}"/>
            </c:ext>
          </c:extLst>
        </c:ser>
        <c:ser>
          <c:idx val="3"/>
          <c:order val="3"/>
          <c:tx>
            <c:strRef>
              <c:f>'Healthcare Charges by Weight St'!$E$3:$E$4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'Healthcare Charges by Weight St'!$A$5:$A$10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(blank)</c:v>
                </c:pt>
              </c:strCache>
            </c:strRef>
          </c:cat>
          <c:val>
            <c:numRef>
              <c:f>'Healthcare Charges by Weight St'!$E$5:$E$10</c:f>
              <c:numCache>
                <c:formatCode>"$"#,##0.00</c:formatCode>
                <c:ptCount val="5"/>
                <c:pt idx="4">
                  <c:v>453454.22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C8-4227-B582-8C602A254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56392"/>
        <c:axId val="189458440"/>
      </c:barChart>
      <c:catAx>
        <c:axId val="189456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8440"/>
        <c:crosses val="autoZero"/>
        <c:auto val="1"/>
        <c:lblAlgn val="ctr"/>
        <c:lblOffset val="100"/>
        <c:noMultiLvlLbl val="0"/>
      </c:catAx>
      <c:valAx>
        <c:axId val="18945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1.xlsx]major surgeries and average HbA!PivotTable3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Major Surgeries by Transplant History</a:t>
            </a:r>
          </a:p>
        </c:rich>
      </c:tx>
      <c:layout>
        <c:manualLayout>
          <c:xMode val="edge"/>
          <c:yMode val="edge"/>
          <c:x val="4.440710099304733E-2"/>
          <c:y val="4.7715705058296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'major surgeries and average HbA'!$B$3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B-41FE-B96D-272214003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4B-41FE-B96D-2722140030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4B-41FE-B96D-272214003037}"/>
              </c:ext>
            </c:extLst>
          </c:dPt>
          <c:cat>
            <c:strRef>
              <c:f>'major surgeries and average HbA'!$A$4:$A$7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'major surgeries and average HbA'!$B$4:$B$7</c:f>
              <c:numCache>
                <c:formatCode>General</c:formatCode>
                <c:ptCount val="3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4B-41FE-B96D-272214003037}"/>
            </c:ext>
          </c:extLst>
        </c:ser>
        <c:ser>
          <c:idx val="1"/>
          <c:order val="1"/>
          <c:tx>
            <c:strRef>
              <c:f>'major surgeries and average HbA'!$C$3</c:f>
              <c:strCache>
                <c:ptCount val="1"/>
                <c:pt idx="0">
                  <c:v>Sum of NumberOfMajorSurgeries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84B-41FE-B96D-272214003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84B-41FE-B96D-2722140030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84B-41FE-B96D-272214003037}"/>
              </c:ext>
            </c:extLst>
          </c:dPt>
          <c:cat>
            <c:strRef>
              <c:f>'major surgeries and average HbA'!$A$4:$A$7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'major surgeries and average HbA'!$C$4:$C$7</c:f>
              <c:numCache>
                <c:formatCode>General</c:formatCode>
                <c:ptCount val="3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84B-41FE-B96D-272214003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1.xlsx]major surgeries and average HbA!PivotTable3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HBA1C by Transplant History</a:t>
            </a:r>
          </a:p>
        </c:rich>
      </c:tx>
      <c:layout>
        <c:manualLayout>
          <c:xMode val="edge"/>
          <c:yMode val="edge"/>
          <c:x val="4.9628307252657676E-2"/>
          <c:y val="4.2105359529194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'major surgeries and average HbA'!$B$3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'major surgeries and average HbA'!$A$4:$A$7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'major surgeries and average HbA'!$B$4:$B$7</c:f>
              <c:numCache>
                <c:formatCode>General</c:formatCode>
                <c:ptCount val="3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7-4658-B270-F18936EEB9C4}"/>
            </c:ext>
          </c:extLst>
        </c:ser>
        <c:ser>
          <c:idx val="1"/>
          <c:order val="1"/>
          <c:tx>
            <c:strRef>
              <c:f>'major surgeries and average HbA'!$C$3</c:f>
              <c:strCache>
                <c:ptCount val="1"/>
                <c:pt idx="0">
                  <c:v>Sum of NumberOfMajorSurgeries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'major surgeries and average HbA'!$A$4:$A$7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'major surgeries and average HbA'!$C$4:$C$7</c:f>
              <c:numCache>
                <c:formatCode>General</c:formatCode>
                <c:ptCount val="3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7-4658-B270-F18936EE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210503"/>
        <c:axId val="775212551"/>
      </c:barChart>
      <c:catAx>
        <c:axId val="775210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212551"/>
        <c:crosses val="autoZero"/>
        <c:auto val="1"/>
        <c:lblAlgn val="ctr"/>
        <c:lblOffset val="100"/>
        <c:noMultiLvlLbl val="0"/>
      </c:catAx>
      <c:valAx>
        <c:axId val="77521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210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1.xlsx]Cancer History!PivotTable2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History by Smoking Status</a:t>
            </a:r>
          </a:p>
        </c:rich>
      </c:tx>
      <c:layout>
        <c:manualLayout>
          <c:xMode val="edge"/>
          <c:yMode val="edge"/>
          <c:x val="4.664829799107143E-3"/>
          <c:y val="7.2979665420610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'Cancer History'!$B$3:$B$4</c:f>
              <c:strCache>
                <c:ptCount val="1"/>
                <c:pt idx="0">
                  <c:v>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8E-49EF-9A33-FCC167C08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8E-49EF-9A33-FCC167C084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8E-49EF-9A33-FCC167C0840C}"/>
              </c:ext>
            </c:extLst>
          </c:dPt>
          <c:cat>
            <c:strRef>
              <c:f>'Cancer History'!$A$5:$A$8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'Cancer History'!$B$5:$B$8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8E-49EF-9A33-FCC167C0840C}"/>
            </c:ext>
          </c:extLst>
        </c:ser>
        <c:ser>
          <c:idx val="1"/>
          <c:order val="1"/>
          <c:tx>
            <c:strRef>
              <c:f>'Cancer History'!$C$3:$C$4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88E-49EF-9A33-FCC167C08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88E-49EF-9A33-FCC167C084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88E-49EF-9A33-FCC167C0840C}"/>
              </c:ext>
            </c:extLst>
          </c:dPt>
          <c:cat>
            <c:strRef>
              <c:f>'Cancer History'!$A$5:$A$8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'Cancer History'!$C$5:$C$8</c:f>
              <c:numCache>
                <c:formatCode>General</c:formatCode>
                <c:ptCount val="3"/>
                <c:pt idx="0">
                  <c:v>1538</c:v>
                </c:pt>
                <c:pt idx="1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88E-49EF-9A33-FCC167C0840C}"/>
            </c:ext>
          </c:extLst>
        </c:ser>
        <c:ser>
          <c:idx val="2"/>
          <c:order val="2"/>
          <c:tx>
            <c:strRef>
              <c:f>'Cancer History'!$D$3:$D$4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88E-49EF-9A33-FCC167C08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8E-49EF-9A33-FCC167C084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88E-49EF-9A33-FCC167C0840C}"/>
              </c:ext>
            </c:extLst>
          </c:dPt>
          <c:cat>
            <c:strRef>
              <c:f>'Cancer History'!$A$5:$A$8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'Cancer History'!$D$5:$D$8</c:f>
              <c:numCache>
                <c:formatCode>General</c:formatCode>
                <c:ptCount val="3"/>
                <c:pt idx="0">
                  <c:v>404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88E-49EF-9A33-FCC167C0840C}"/>
            </c:ext>
          </c:extLst>
        </c:ser>
        <c:ser>
          <c:idx val="3"/>
          <c:order val="3"/>
          <c:tx>
            <c:strRef>
              <c:f>'Cancer History'!$E$3:$E$4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88E-49EF-9A33-FCC167C08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88E-49EF-9A33-FCC167C084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88E-49EF-9A33-FCC167C0840C}"/>
              </c:ext>
            </c:extLst>
          </c:dPt>
          <c:cat>
            <c:strRef>
              <c:f>'Cancer History'!$A$5:$A$8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'Cancer History'!$E$5:$E$8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B-088E-49EF-9A33-FCC167C08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1.xlsx]Transpalnt History!PivotTable1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Major Surgeries by without Transplant History</a:t>
            </a:r>
          </a:p>
        </c:rich>
      </c:tx>
      <c:layout>
        <c:manualLayout>
          <c:xMode val="edge"/>
          <c:yMode val="edge"/>
          <c:x val="3.9861149258083768E-2"/>
          <c:y val="6.1805513170030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'Transpalnt History'!$B$3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D9-4272-821B-31BED14CC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D9-4272-821B-31BED14CC2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D9-4272-821B-31BED14CC27A}"/>
              </c:ext>
            </c:extLst>
          </c:dPt>
          <c:cat>
            <c:strRef>
              <c:f>'Transpalnt History'!$A$4:$A$7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'Transpalnt History'!$B$4:$B$7</c:f>
              <c:numCache>
                <c:formatCode>General</c:formatCode>
                <c:ptCount val="3"/>
                <c:pt idx="0">
                  <c:v>2191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D9-4272-821B-31BED14CC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1.xlsx]Cancer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Analysis</a:t>
            </a:r>
          </a:p>
        </c:rich>
      </c:tx>
      <c:layout>
        <c:manualLayout>
          <c:xMode val="edge"/>
          <c:yMode val="edge"/>
          <c:x val="4.9493051737520867E-2"/>
          <c:y val="5.2777820163302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'Cancer analysis'!$B$3:$B$4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54-4728-9DB8-CA11B6CCB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54-4728-9DB8-CA11B6CCB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54-4728-9DB8-CA11B6CCB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54-4728-9DB8-CA11B6CCBC67}"/>
              </c:ext>
            </c:extLst>
          </c:dPt>
          <c:cat>
            <c:strRef>
              <c:f>'Cancer analysis'!$A$5:$A$9</c:f>
              <c:strCache>
                <c:ptCount val="4"/>
                <c:pt idx="0">
                  <c:v>?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'Cancer analysis'!$B$5:$B$9</c:f>
              <c:numCache>
                <c:formatCode>General</c:formatCode>
                <c:ptCount val="4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54-4728-9DB8-CA11B6CCBC67}"/>
            </c:ext>
          </c:extLst>
        </c:ser>
        <c:ser>
          <c:idx val="1"/>
          <c:order val="1"/>
          <c:tx>
            <c:strRef>
              <c:f>'Cancer analysis'!$C$3:$C$4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554-4728-9DB8-CA11B6CCB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554-4728-9DB8-CA11B6CCB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554-4728-9DB8-CA11B6CCB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554-4728-9DB8-CA11B6CCBC67}"/>
              </c:ext>
            </c:extLst>
          </c:dPt>
          <c:cat>
            <c:strRef>
              <c:f>'Cancer analysis'!$A$5:$A$9</c:f>
              <c:strCache>
                <c:ptCount val="4"/>
                <c:pt idx="0">
                  <c:v>?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'Cancer analysis'!$C$5:$C$9</c:f>
              <c:numCache>
                <c:formatCode>General</c:formatCode>
                <c:ptCount val="4"/>
                <c:pt idx="1">
                  <c:v>307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554-4728-9DB8-CA11B6CCBC67}"/>
            </c:ext>
          </c:extLst>
        </c:ser>
        <c:ser>
          <c:idx val="2"/>
          <c:order val="2"/>
          <c:tx>
            <c:strRef>
              <c:f>'Cancer analysis'!$D$3:$D$4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554-4728-9DB8-CA11B6CCB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554-4728-9DB8-CA11B6CCB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554-4728-9DB8-CA11B6CCB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554-4728-9DB8-CA11B6CCBC67}"/>
              </c:ext>
            </c:extLst>
          </c:dPt>
          <c:cat>
            <c:strRef>
              <c:f>'Cancer analysis'!$A$5:$A$9</c:f>
              <c:strCache>
                <c:ptCount val="4"/>
                <c:pt idx="0">
                  <c:v>?</c:v>
                </c:pt>
                <c:pt idx="1">
                  <c:v>No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'Cancer analysis'!$D$5:$D$9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F554-4728-9DB8-CA11B6CC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Age and BMI</a:t>
            </a:r>
          </a:p>
        </c:rich>
      </c:tx>
      <c:layout>
        <c:manualLayout>
          <c:xMode val="edge"/>
          <c:yMode val="edge"/>
          <c:x val="8.612510936132986E-2"/>
          <c:y val="3.819448682996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'Hospitalisation Details'!$Z$1</c:f>
              <c:strCache>
                <c:ptCount val="1"/>
                <c:pt idx="0">
                  <c:v>BMI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'Hospitalisation Details'!$W$2:$W$2360</c:f>
              <c:numCache>
                <c:formatCode>0</c:formatCode>
                <c:ptCount val="2359"/>
                <c:pt idx="0">
                  <c:v>34</c:v>
                </c:pt>
                <c:pt idx="1">
                  <c:v>33</c:v>
                </c:pt>
                <c:pt idx="2">
                  <c:v>33</c:v>
                </c:pt>
                <c:pt idx="3">
                  <c:v>34</c:v>
                </c:pt>
                <c:pt idx="4">
                  <c:v>28</c:v>
                </c:pt>
                <c:pt idx="5">
                  <c:v>24</c:v>
                </c:pt>
                <c:pt idx="6">
                  <c:v>33</c:v>
                </c:pt>
                <c:pt idx="7">
                  <c:v>31</c:v>
                </c:pt>
                <c:pt idx="8">
                  <c:v>23</c:v>
                </c:pt>
                <c:pt idx="9">
                  <c:v>28</c:v>
                </c:pt>
                <c:pt idx="10">
                  <c:v>25</c:v>
                </c:pt>
                <c:pt idx="11">
                  <c:v>26</c:v>
                </c:pt>
                <c:pt idx="12">
                  <c:v>26</c:v>
                </c:pt>
                <c:pt idx="13">
                  <c:v>24</c:v>
                </c:pt>
                <c:pt idx="14">
                  <c:v>33</c:v>
                </c:pt>
                <c:pt idx="15">
                  <c:v>30</c:v>
                </c:pt>
                <c:pt idx="16">
                  <c:v>33</c:v>
                </c:pt>
                <c:pt idx="17">
                  <c:v>30</c:v>
                </c:pt>
                <c:pt idx="18">
                  <c:v>30</c:v>
                </c:pt>
                <c:pt idx="19">
                  <c:v>22</c:v>
                </c:pt>
                <c:pt idx="20">
                  <c:v>25</c:v>
                </c:pt>
                <c:pt idx="21">
                  <c:v>32</c:v>
                </c:pt>
                <c:pt idx="22">
                  <c:v>31</c:v>
                </c:pt>
                <c:pt idx="23">
                  <c:v>31</c:v>
                </c:pt>
                <c:pt idx="24">
                  <c:v>25</c:v>
                </c:pt>
                <c:pt idx="25">
                  <c:v>31</c:v>
                </c:pt>
                <c:pt idx="26">
                  <c:v>26</c:v>
                </c:pt>
                <c:pt idx="27">
                  <c:v>27</c:v>
                </c:pt>
                <c:pt idx="28">
                  <c:v>31</c:v>
                </c:pt>
                <c:pt idx="29">
                  <c:v>31</c:v>
                </c:pt>
                <c:pt idx="30">
                  <c:v>24</c:v>
                </c:pt>
                <c:pt idx="31">
                  <c:v>24</c:v>
                </c:pt>
                <c:pt idx="32">
                  <c:v>31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27</c:v>
                </c:pt>
                <c:pt idx="37">
                  <c:v>24</c:v>
                </c:pt>
                <c:pt idx="38">
                  <c:v>21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22</c:v>
                </c:pt>
                <c:pt idx="43">
                  <c:v>21</c:v>
                </c:pt>
                <c:pt idx="44">
                  <c:v>24</c:v>
                </c:pt>
                <c:pt idx="45">
                  <c:v>21</c:v>
                </c:pt>
                <c:pt idx="46">
                  <c:v>22</c:v>
                </c:pt>
                <c:pt idx="47">
                  <c:v>21</c:v>
                </c:pt>
                <c:pt idx="48">
                  <c:v>25</c:v>
                </c:pt>
                <c:pt idx="49">
                  <c:v>22</c:v>
                </c:pt>
                <c:pt idx="50">
                  <c:v>24</c:v>
                </c:pt>
                <c:pt idx="51">
                  <c:v>22</c:v>
                </c:pt>
                <c:pt idx="52">
                  <c:v>23</c:v>
                </c:pt>
                <c:pt idx="53">
                  <c:v>22</c:v>
                </c:pt>
                <c:pt idx="54">
                  <c:v>32</c:v>
                </c:pt>
                <c:pt idx="55">
                  <c:v>21</c:v>
                </c:pt>
                <c:pt idx="56">
                  <c:v>24</c:v>
                </c:pt>
                <c:pt idx="57">
                  <c:v>24</c:v>
                </c:pt>
                <c:pt idx="58">
                  <c:v>30</c:v>
                </c:pt>
                <c:pt idx="59">
                  <c:v>29</c:v>
                </c:pt>
                <c:pt idx="60">
                  <c:v>24</c:v>
                </c:pt>
                <c:pt idx="61">
                  <c:v>27</c:v>
                </c:pt>
                <c:pt idx="62">
                  <c:v>34</c:v>
                </c:pt>
                <c:pt idx="63">
                  <c:v>22</c:v>
                </c:pt>
                <c:pt idx="64">
                  <c:v>29</c:v>
                </c:pt>
                <c:pt idx="65">
                  <c:v>22</c:v>
                </c:pt>
                <c:pt idx="66">
                  <c:v>22</c:v>
                </c:pt>
                <c:pt idx="67">
                  <c:v>28</c:v>
                </c:pt>
                <c:pt idx="68">
                  <c:v>23</c:v>
                </c:pt>
                <c:pt idx="69">
                  <c:v>28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28</c:v>
                </c:pt>
                <c:pt idx="76">
                  <c:v>22</c:v>
                </c:pt>
                <c:pt idx="77">
                  <c:v>23</c:v>
                </c:pt>
                <c:pt idx="78">
                  <c:v>22</c:v>
                </c:pt>
                <c:pt idx="79">
                  <c:v>23</c:v>
                </c:pt>
                <c:pt idx="80">
                  <c:v>22</c:v>
                </c:pt>
                <c:pt idx="81">
                  <c:v>23</c:v>
                </c:pt>
                <c:pt idx="82">
                  <c:v>29</c:v>
                </c:pt>
                <c:pt idx="83">
                  <c:v>22</c:v>
                </c:pt>
                <c:pt idx="84">
                  <c:v>22</c:v>
                </c:pt>
                <c:pt idx="85">
                  <c:v>26</c:v>
                </c:pt>
                <c:pt idx="86">
                  <c:v>28</c:v>
                </c:pt>
                <c:pt idx="87">
                  <c:v>24</c:v>
                </c:pt>
                <c:pt idx="88">
                  <c:v>23</c:v>
                </c:pt>
                <c:pt idx="89">
                  <c:v>26</c:v>
                </c:pt>
                <c:pt idx="90">
                  <c:v>24</c:v>
                </c:pt>
                <c:pt idx="91">
                  <c:v>27</c:v>
                </c:pt>
                <c:pt idx="92">
                  <c:v>28</c:v>
                </c:pt>
                <c:pt idx="93">
                  <c:v>31</c:v>
                </c:pt>
                <c:pt idx="94">
                  <c:v>28</c:v>
                </c:pt>
                <c:pt idx="95">
                  <c:v>27</c:v>
                </c:pt>
                <c:pt idx="96">
                  <c:v>24</c:v>
                </c:pt>
                <c:pt idx="97">
                  <c:v>27</c:v>
                </c:pt>
                <c:pt idx="98">
                  <c:v>23</c:v>
                </c:pt>
                <c:pt idx="99">
                  <c:v>23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25</c:v>
                </c:pt>
                <c:pt idx="104">
                  <c:v>28</c:v>
                </c:pt>
                <c:pt idx="105">
                  <c:v>26</c:v>
                </c:pt>
                <c:pt idx="106">
                  <c:v>29</c:v>
                </c:pt>
                <c:pt idx="107">
                  <c:v>23</c:v>
                </c:pt>
                <c:pt idx="108">
                  <c:v>27</c:v>
                </c:pt>
                <c:pt idx="109">
                  <c:v>29</c:v>
                </c:pt>
                <c:pt idx="110">
                  <c:v>31</c:v>
                </c:pt>
                <c:pt idx="111">
                  <c:v>28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24</c:v>
                </c:pt>
                <c:pt idx="116">
                  <c:v>34</c:v>
                </c:pt>
                <c:pt idx="117">
                  <c:v>21</c:v>
                </c:pt>
                <c:pt idx="118">
                  <c:v>22</c:v>
                </c:pt>
                <c:pt idx="119">
                  <c:v>31</c:v>
                </c:pt>
                <c:pt idx="120">
                  <c:v>23</c:v>
                </c:pt>
                <c:pt idx="121">
                  <c:v>22</c:v>
                </c:pt>
                <c:pt idx="122">
                  <c:v>22</c:v>
                </c:pt>
                <c:pt idx="123">
                  <c:v>23</c:v>
                </c:pt>
                <c:pt idx="124">
                  <c:v>22</c:v>
                </c:pt>
                <c:pt idx="125">
                  <c:v>23</c:v>
                </c:pt>
                <c:pt idx="126">
                  <c:v>22</c:v>
                </c:pt>
                <c:pt idx="127">
                  <c:v>21</c:v>
                </c:pt>
                <c:pt idx="128">
                  <c:v>22</c:v>
                </c:pt>
                <c:pt idx="129">
                  <c:v>23</c:v>
                </c:pt>
                <c:pt idx="130">
                  <c:v>23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23</c:v>
                </c:pt>
                <c:pt idx="136">
                  <c:v>23</c:v>
                </c:pt>
                <c:pt idx="137">
                  <c:v>22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22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23</c:v>
                </c:pt>
                <c:pt idx="156">
                  <c:v>22</c:v>
                </c:pt>
                <c:pt idx="157">
                  <c:v>22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28</c:v>
                </c:pt>
                <c:pt idx="162">
                  <c:v>22</c:v>
                </c:pt>
                <c:pt idx="163">
                  <c:v>23</c:v>
                </c:pt>
                <c:pt idx="164">
                  <c:v>27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23</c:v>
                </c:pt>
                <c:pt idx="169">
                  <c:v>23</c:v>
                </c:pt>
                <c:pt idx="170">
                  <c:v>26</c:v>
                </c:pt>
                <c:pt idx="171">
                  <c:v>23</c:v>
                </c:pt>
                <c:pt idx="172">
                  <c:v>31</c:v>
                </c:pt>
                <c:pt idx="173">
                  <c:v>21</c:v>
                </c:pt>
                <c:pt idx="174">
                  <c:v>30</c:v>
                </c:pt>
                <c:pt idx="175">
                  <c:v>24</c:v>
                </c:pt>
                <c:pt idx="176">
                  <c:v>23</c:v>
                </c:pt>
                <c:pt idx="177">
                  <c:v>24</c:v>
                </c:pt>
                <c:pt idx="178">
                  <c:v>24</c:v>
                </c:pt>
                <c:pt idx="179">
                  <c:v>25</c:v>
                </c:pt>
                <c:pt idx="180">
                  <c:v>32</c:v>
                </c:pt>
                <c:pt idx="181">
                  <c:v>25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24</c:v>
                </c:pt>
                <c:pt idx="189">
                  <c:v>27</c:v>
                </c:pt>
                <c:pt idx="190">
                  <c:v>24</c:v>
                </c:pt>
                <c:pt idx="191">
                  <c:v>28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26</c:v>
                </c:pt>
                <c:pt idx="197">
                  <c:v>26</c:v>
                </c:pt>
                <c:pt idx="198">
                  <c:v>22</c:v>
                </c:pt>
                <c:pt idx="199">
                  <c:v>25</c:v>
                </c:pt>
                <c:pt idx="200">
                  <c:v>25</c:v>
                </c:pt>
                <c:pt idx="201">
                  <c:v>24</c:v>
                </c:pt>
                <c:pt idx="202">
                  <c:v>37</c:v>
                </c:pt>
                <c:pt idx="203">
                  <c:v>23</c:v>
                </c:pt>
                <c:pt idx="204">
                  <c:v>21</c:v>
                </c:pt>
                <c:pt idx="205">
                  <c:v>23</c:v>
                </c:pt>
                <c:pt idx="206">
                  <c:v>22</c:v>
                </c:pt>
                <c:pt idx="207">
                  <c:v>23</c:v>
                </c:pt>
                <c:pt idx="208">
                  <c:v>23</c:v>
                </c:pt>
                <c:pt idx="209">
                  <c:v>29</c:v>
                </c:pt>
                <c:pt idx="210">
                  <c:v>23</c:v>
                </c:pt>
                <c:pt idx="211">
                  <c:v>22</c:v>
                </c:pt>
                <c:pt idx="212">
                  <c:v>25</c:v>
                </c:pt>
                <c:pt idx="213">
                  <c:v>26</c:v>
                </c:pt>
                <c:pt idx="214">
                  <c:v>25</c:v>
                </c:pt>
                <c:pt idx="215">
                  <c:v>25</c:v>
                </c:pt>
                <c:pt idx="216">
                  <c:v>26</c:v>
                </c:pt>
                <c:pt idx="217">
                  <c:v>32</c:v>
                </c:pt>
                <c:pt idx="218">
                  <c:v>34</c:v>
                </c:pt>
                <c:pt idx="219">
                  <c:v>21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21</c:v>
                </c:pt>
                <c:pt idx="226">
                  <c:v>22</c:v>
                </c:pt>
                <c:pt idx="227">
                  <c:v>22</c:v>
                </c:pt>
                <c:pt idx="228">
                  <c:v>31</c:v>
                </c:pt>
                <c:pt idx="229">
                  <c:v>22</c:v>
                </c:pt>
                <c:pt idx="230">
                  <c:v>22</c:v>
                </c:pt>
                <c:pt idx="231">
                  <c:v>21</c:v>
                </c:pt>
                <c:pt idx="232">
                  <c:v>22</c:v>
                </c:pt>
                <c:pt idx="233">
                  <c:v>26</c:v>
                </c:pt>
                <c:pt idx="234">
                  <c:v>25</c:v>
                </c:pt>
                <c:pt idx="235">
                  <c:v>24</c:v>
                </c:pt>
                <c:pt idx="236">
                  <c:v>23</c:v>
                </c:pt>
                <c:pt idx="237">
                  <c:v>35</c:v>
                </c:pt>
                <c:pt idx="238">
                  <c:v>37</c:v>
                </c:pt>
                <c:pt idx="239">
                  <c:v>29</c:v>
                </c:pt>
                <c:pt idx="240">
                  <c:v>22</c:v>
                </c:pt>
                <c:pt idx="241">
                  <c:v>29</c:v>
                </c:pt>
                <c:pt idx="242">
                  <c:v>22</c:v>
                </c:pt>
                <c:pt idx="243">
                  <c:v>28</c:v>
                </c:pt>
                <c:pt idx="244">
                  <c:v>23</c:v>
                </c:pt>
                <c:pt idx="245">
                  <c:v>37</c:v>
                </c:pt>
                <c:pt idx="246">
                  <c:v>26</c:v>
                </c:pt>
                <c:pt idx="247">
                  <c:v>27</c:v>
                </c:pt>
                <c:pt idx="248">
                  <c:v>25</c:v>
                </c:pt>
                <c:pt idx="249">
                  <c:v>26</c:v>
                </c:pt>
                <c:pt idx="250">
                  <c:v>26</c:v>
                </c:pt>
                <c:pt idx="251">
                  <c:v>24</c:v>
                </c:pt>
                <c:pt idx="252">
                  <c:v>27</c:v>
                </c:pt>
                <c:pt idx="253">
                  <c:v>24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30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22</c:v>
                </c:pt>
                <c:pt idx="262">
                  <c:v>35</c:v>
                </c:pt>
                <c:pt idx="263">
                  <c:v>28</c:v>
                </c:pt>
                <c:pt idx="264">
                  <c:v>26</c:v>
                </c:pt>
                <c:pt idx="265">
                  <c:v>29</c:v>
                </c:pt>
                <c:pt idx="266">
                  <c:v>36</c:v>
                </c:pt>
                <c:pt idx="267">
                  <c:v>34</c:v>
                </c:pt>
                <c:pt idx="268">
                  <c:v>24</c:v>
                </c:pt>
                <c:pt idx="269">
                  <c:v>24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29</c:v>
                </c:pt>
                <c:pt idx="274">
                  <c:v>26</c:v>
                </c:pt>
                <c:pt idx="275">
                  <c:v>25</c:v>
                </c:pt>
                <c:pt idx="276">
                  <c:v>30</c:v>
                </c:pt>
                <c:pt idx="277">
                  <c:v>32</c:v>
                </c:pt>
                <c:pt idx="278">
                  <c:v>32</c:v>
                </c:pt>
                <c:pt idx="279">
                  <c:v>27</c:v>
                </c:pt>
                <c:pt idx="280">
                  <c:v>30</c:v>
                </c:pt>
                <c:pt idx="281">
                  <c:v>23</c:v>
                </c:pt>
                <c:pt idx="282">
                  <c:v>22</c:v>
                </c:pt>
                <c:pt idx="283">
                  <c:v>22</c:v>
                </c:pt>
                <c:pt idx="284">
                  <c:v>23</c:v>
                </c:pt>
                <c:pt idx="285">
                  <c:v>28</c:v>
                </c:pt>
                <c:pt idx="286">
                  <c:v>38</c:v>
                </c:pt>
                <c:pt idx="287">
                  <c:v>29</c:v>
                </c:pt>
                <c:pt idx="288">
                  <c:v>22</c:v>
                </c:pt>
                <c:pt idx="289">
                  <c:v>25</c:v>
                </c:pt>
                <c:pt idx="290">
                  <c:v>26</c:v>
                </c:pt>
                <c:pt idx="291">
                  <c:v>26</c:v>
                </c:pt>
                <c:pt idx="292">
                  <c:v>29</c:v>
                </c:pt>
                <c:pt idx="293">
                  <c:v>21</c:v>
                </c:pt>
                <c:pt idx="294">
                  <c:v>27</c:v>
                </c:pt>
                <c:pt idx="295">
                  <c:v>27</c:v>
                </c:pt>
                <c:pt idx="296">
                  <c:v>26</c:v>
                </c:pt>
                <c:pt idx="297">
                  <c:v>22</c:v>
                </c:pt>
                <c:pt idx="298">
                  <c:v>23</c:v>
                </c:pt>
                <c:pt idx="299">
                  <c:v>26</c:v>
                </c:pt>
                <c:pt idx="300">
                  <c:v>27</c:v>
                </c:pt>
                <c:pt idx="301">
                  <c:v>28</c:v>
                </c:pt>
                <c:pt idx="302">
                  <c:v>28</c:v>
                </c:pt>
                <c:pt idx="303">
                  <c:v>32</c:v>
                </c:pt>
                <c:pt idx="304">
                  <c:v>33</c:v>
                </c:pt>
                <c:pt idx="305">
                  <c:v>30</c:v>
                </c:pt>
                <c:pt idx="306">
                  <c:v>26</c:v>
                </c:pt>
                <c:pt idx="307">
                  <c:v>26</c:v>
                </c:pt>
                <c:pt idx="308">
                  <c:v>30</c:v>
                </c:pt>
                <c:pt idx="309">
                  <c:v>30</c:v>
                </c:pt>
                <c:pt idx="310">
                  <c:v>23</c:v>
                </c:pt>
                <c:pt idx="311">
                  <c:v>30</c:v>
                </c:pt>
                <c:pt idx="312">
                  <c:v>24</c:v>
                </c:pt>
                <c:pt idx="313">
                  <c:v>31</c:v>
                </c:pt>
                <c:pt idx="314">
                  <c:v>39</c:v>
                </c:pt>
                <c:pt idx="315">
                  <c:v>34</c:v>
                </c:pt>
                <c:pt idx="316">
                  <c:v>23</c:v>
                </c:pt>
                <c:pt idx="317">
                  <c:v>38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24</c:v>
                </c:pt>
                <c:pt idx="323">
                  <c:v>32</c:v>
                </c:pt>
                <c:pt idx="324">
                  <c:v>37</c:v>
                </c:pt>
                <c:pt idx="325">
                  <c:v>31</c:v>
                </c:pt>
                <c:pt idx="326">
                  <c:v>25</c:v>
                </c:pt>
                <c:pt idx="327">
                  <c:v>39</c:v>
                </c:pt>
                <c:pt idx="328">
                  <c:v>27</c:v>
                </c:pt>
                <c:pt idx="329">
                  <c:v>32</c:v>
                </c:pt>
                <c:pt idx="330">
                  <c:v>33</c:v>
                </c:pt>
                <c:pt idx="331">
                  <c:v>25</c:v>
                </c:pt>
                <c:pt idx="332">
                  <c:v>32</c:v>
                </c:pt>
                <c:pt idx="333">
                  <c:v>32</c:v>
                </c:pt>
                <c:pt idx="334">
                  <c:v>30</c:v>
                </c:pt>
                <c:pt idx="335">
                  <c:v>30</c:v>
                </c:pt>
                <c:pt idx="336">
                  <c:v>26</c:v>
                </c:pt>
                <c:pt idx="337">
                  <c:v>25</c:v>
                </c:pt>
                <c:pt idx="338">
                  <c:v>30</c:v>
                </c:pt>
                <c:pt idx="339">
                  <c:v>29</c:v>
                </c:pt>
                <c:pt idx="340">
                  <c:v>28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34</c:v>
                </c:pt>
                <c:pt idx="345">
                  <c:v>31</c:v>
                </c:pt>
                <c:pt idx="346">
                  <c:v>32</c:v>
                </c:pt>
                <c:pt idx="347">
                  <c:v>25</c:v>
                </c:pt>
                <c:pt idx="348">
                  <c:v>23</c:v>
                </c:pt>
                <c:pt idx="349">
                  <c:v>29</c:v>
                </c:pt>
                <c:pt idx="350">
                  <c:v>22</c:v>
                </c:pt>
                <c:pt idx="351">
                  <c:v>22</c:v>
                </c:pt>
                <c:pt idx="352">
                  <c:v>29</c:v>
                </c:pt>
                <c:pt idx="353">
                  <c:v>35</c:v>
                </c:pt>
                <c:pt idx="354">
                  <c:v>33</c:v>
                </c:pt>
                <c:pt idx="355">
                  <c:v>31</c:v>
                </c:pt>
                <c:pt idx="356">
                  <c:v>33</c:v>
                </c:pt>
                <c:pt idx="357">
                  <c:v>29</c:v>
                </c:pt>
                <c:pt idx="358">
                  <c:v>29</c:v>
                </c:pt>
                <c:pt idx="359">
                  <c:v>30</c:v>
                </c:pt>
                <c:pt idx="360">
                  <c:v>30</c:v>
                </c:pt>
                <c:pt idx="361">
                  <c:v>22</c:v>
                </c:pt>
                <c:pt idx="362">
                  <c:v>29</c:v>
                </c:pt>
                <c:pt idx="363">
                  <c:v>24</c:v>
                </c:pt>
                <c:pt idx="364">
                  <c:v>40</c:v>
                </c:pt>
                <c:pt idx="365">
                  <c:v>26</c:v>
                </c:pt>
                <c:pt idx="366">
                  <c:v>39</c:v>
                </c:pt>
                <c:pt idx="367">
                  <c:v>23</c:v>
                </c:pt>
                <c:pt idx="368">
                  <c:v>33</c:v>
                </c:pt>
                <c:pt idx="369">
                  <c:v>22</c:v>
                </c:pt>
                <c:pt idx="370">
                  <c:v>30</c:v>
                </c:pt>
                <c:pt idx="371">
                  <c:v>30</c:v>
                </c:pt>
                <c:pt idx="372">
                  <c:v>27</c:v>
                </c:pt>
                <c:pt idx="373">
                  <c:v>28</c:v>
                </c:pt>
                <c:pt idx="374">
                  <c:v>23</c:v>
                </c:pt>
                <c:pt idx="375">
                  <c:v>38</c:v>
                </c:pt>
                <c:pt idx="376">
                  <c:v>33</c:v>
                </c:pt>
                <c:pt idx="377">
                  <c:v>32</c:v>
                </c:pt>
                <c:pt idx="378">
                  <c:v>31</c:v>
                </c:pt>
                <c:pt idx="379">
                  <c:v>31</c:v>
                </c:pt>
                <c:pt idx="380">
                  <c:v>45</c:v>
                </c:pt>
                <c:pt idx="381">
                  <c:v>38</c:v>
                </c:pt>
                <c:pt idx="382">
                  <c:v>31</c:v>
                </c:pt>
                <c:pt idx="383">
                  <c:v>24</c:v>
                </c:pt>
                <c:pt idx="384">
                  <c:v>39</c:v>
                </c:pt>
                <c:pt idx="385">
                  <c:v>27</c:v>
                </c:pt>
                <c:pt idx="386">
                  <c:v>28</c:v>
                </c:pt>
                <c:pt idx="387">
                  <c:v>27</c:v>
                </c:pt>
                <c:pt idx="388">
                  <c:v>37</c:v>
                </c:pt>
                <c:pt idx="389">
                  <c:v>36</c:v>
                </c:pt>
                <c:pt idx="390">
                  <c:v>41</c:v>
                </c:pt>
                <c:pt idx="391">
                  <c:v>33</c:v>
                </c:pt>
                <c:pt idx="392">
                  <c:v>35</c:v>
                </c:pt>
                <c:pt idx="393">
                  <c:v>34</c:v>
                </c:pt>
                <c:pt idx="394">
                  <c:v>42</c:v>
                </c:pt>
                <c:pt idx="395">
                  <c:v>23</c:v>
                </c:pt>
                <c:pt idx="396">
                  <c:v>44</c:v>
                </c:pt>
                <c:pt idx="397">
                  <c:v>31</c:v>
                </c:pt>
                <c:pt idx="398">
                  <c:v>38</c:v>
                </c:pt>
                <c:pt idx="399">
                  <c:v>36</c:v>
                </c:pt>
                <c:pt idx="400">
                  <c:v>21</c:v>
                </c:pt>
                <c:pt idx="401">
                  <c:v>39</c:v>
                </c:pt>
                <c:pt idx="402">
                  <c:v>32</c:v>
                </c:pt>
                <c:pt idx="403">
                  <c:v>33</c:v>
                </c:pt>
                <c:pt idx="404">
                  <c:v>40</c:v>
                </c:pt>
                <c:pt idx="405">
                  <c:v>35</c:v>
                </c:pt>
                <c:pt idx="406">
                  <c:v>35</c:v>
                </c:pt>
                <c:pt idx="407">
                  <c:v>35</c:v>
                </c:pt>
                <c:pt idx="408">
                  <c:v>31</c:v>
                </c:pt>
                <c:pt idx="409">
                  <c:v>39</c:v>
                </c:pt>
                <c:pt idx="410">
                  <c:v>44</c:v>
                </c:pt>
                <c:pt idx="411">
                  <c:v>38</c:v>
                </c:pt>
                <c:pt idx="412">
                  <c:v>27</c:v>
                </c:pt>
                <c:pt idx="413">
                  <c:v>45</c:v>
                </c:pt>
                <c:pt idx="414">
                  <c:v>32</c:v>
                </c:pt>
                <c:pt idx="415">
                  <c:v>35</c:v>
                </c:pt>
                <c:pt idx="416">
                  <c:v>25</c:v>
                </c:pt>
                <c:pt idx="417">
                  <c:v>25</c:v>
                </c:pt>
                <c:pt idx="418">
                  <c:v>36</c:v>
                </c:pt>
                <c:pt idx="419">
                  <c:v>35</c:v>
                </c:pt>
                <c:pt idx="420">
                  <c:v>30</c:v>
                </c:pt>
                <c:pt idx="421">
                  <c:v>22</c:v>
                </c:pt>
                <c:pt idx="422">
                  <c:v>33</c:v>
                </c:pt>
                <c:pt idx="423">
                  <c:v>45</c:v>
                </c:pt>
                <c:pt idx="424">
                  <c:v>28</c:v>
                </c:pt>
                <c:pt idx="425">
                  <c:v>41</c:v>
                </c:pt>
                <c:pt idx="426">
                  <c:v>26</c:v>
                </c:pt>
                <c:pt idx="427">
                  <c:v>24</c:v>
                </c:pt>
                <c:pt idx="428">
                  <c:v>38</c:v>
                </c:pt>
                <c:pt idx="429">
                  <c:v>33</c:v>
                </c:pt>
                <c:pt idx="430">
                  <c:v>32</c:v>
                </c:pt>
                <c:pt idx="431">
                  <c:v>27</c:v>
                </c:pt>
                <c:pt idx="432">
                  <c:v>31</c:v>
                </c:pt>
                <c:pt idx="433">
                  <c:v>36</c:v>
                </c:pt>
                <c:pt idx="434">
                  <c:v>30</c:v>
                </c:pt>
                <c:pt idx="435">
                  <c:v>30</c:v>
                </c:pt>
                <c:pt idx="436">
                  <c:v>35</c:v>
                </c:pt>
                <c:pt idx="437">
                  <c:v>35</c:v>
                </c:pt>
                <c:pt idx="438">
                  <c:v>37</c:v>
                </c:pt>
                <c:pt idx="439">
                  <c:v>26</c:v>
                </c:pt>
                <c:pt idx="440">
                  <c:v>34</c:v>
                </c:pt>
                <c:pt idx="441">
                  <c:v>42</c:v>
                </c:pt>
                <c:pt idx="442">
                  <c:v>42</c:v>
                </c:pt>
                <c:pt idx="443">
                  <c:v>32</c:v>
                </c:pt>
                <c:pt idx="444">
                  <c:v>37</c:v>
                </c:pt>
                <c:pt idx="445">
                  <c:v>33</c:v>
                </c:pt>
                <c:pt idx="446">
                  <c:v>31</c:v>
                </c:pt>
                <c:pt idx="447">
                  <c:v>43</c:v>
                </c:pt>
                <c:pt idx="448">
                  <c:v>24</c:v>
                </c:pt>
                <c:pt idx="449">
                  <c:v>35</c:v>
                </c:pt>
                <c:pt idx="450">
                  <c:v>35</c:v>
                </c:pt>
                <c:pt idx="451">
                  <c:v>32</c:v>
                </c:pt>
                <c:pt idx="452">
                  <c:v>35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27</c:v>
                </c:pt>
                <c:pt idx="457">
                  <c:v>42</c:v>
                </c:pt>
                <c:pt idx="458">
                  <c:v>37</c:v>
                </c:pt>
                <c:pt idx="459">
                  <c:v>31</c:v>
                </c:pt>
                <c:pt idx="460">
                  <c:v>29</c:v>
                </c:pt>
                <c:pt idx="461">
                  <c:v>27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44</c:v>
                </c:pt>
                <c:pt idx="466">
                  <c:v>31</c:v>
                </c:pt>
                <c:pt idx="467">
                  <c:v>42</c:v>
                </c:pt>
                <c:pt idx="468">
                  <c:v>34</c:v>
                </c:pt>
                <c:pt idx="469">
                  <c:v>23</c:v>
                </c:pt>
                <c:pt idx="470">
                  <c:v>25</c:v>
                </c:pt>
                <c:pt idx="471">
                  <c:v>37</c:v>
                </c:pt>
                <c:pt idx="472">
                  <c:v>31</c:v>
                </c:pt>
                <c:pt idx="473">
                  <c:v>32</c:v>
                </c:pt>
                <c:pt idx="474">
                  <c:v>35</c:v>
                </c:pt>
                <c:pt idx="475">
                  <c:v>31</c:v>
                </c:pt>
                <c:pt idx="476">
                  <c:v>35</c:v>
                </c:pt>
                <c:pt idx="477">
                  <c:v>36</c:v>
                </c:pt>
                <c:pt idx="478">
                  <c:v>28</c:v>
                </c:pt>
                <c:pt idx="479">
                  <c:v>44</c:v>
                </c:pt>
                <c:pt idx="480">
                  <c:v>38</c:v>
                </c:pt>
                <c:pt idx="481">
                  <c:v>40</c:v>
                </c:pt>
                <c:pt idx="482">
                  <c:v>40</c:v>
                </c:pt>
                <c:pt idx="483">
                  <c:v>38</c:v>
                </c:pt>
                <c:pt idx="484">
                  <c:v>34</c:v>
                </c:pt>
                <c:pt idx="485">
                  <c:v>31</c:v>
                </c:pt>
                <c:pt idx="486">
                  <c:v>33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35</c:v>
                </c:pt>
                <c:pt idx="491">
                  <c:v>32</c:v>
                </c:pt>
                <c:pt idx="492">
                  <c:v>36</c:v>
                </c:pt>
                <c:pt idx="493">
                  <c:v>36</c:v>
                </c:pt>
                <c:pt idx="494">
                  <c:v>35</c:v>
                </c:pt>
                <c:pt idx="495">
                  <c:v>26</c:v>
                </c:pt>
                <c:pt idx="496">
                  <c:v>22</c:v>
                </c:pt>
                <c:pt idx="497">
                  <c:v>34</c:v>
                </c:pt>
                <c:pt idx="498">
                  <c:v>38</c:v>
                </c:pt>
                <c:pt idx="499">
                  <c:v>29</c:v>
                </c:pt>
                <c:pt idx="500">
                  <c:v>44</c:v>
                </c:pt>
                <c:pt idx="501">
                  <c:v>46</c:v>
                </c:pt>
                <c:pt idx="502">
                  <c:v>23</c:v>
                </c:pt>
                <c:pt idx="503">
                  <c:v>38</c:v>
                </c:pt>
                <c:pt idx="504">
                  <c:v>37</c:v>
                </c:pt>
                <c:pt idx="505">
                  <c:v>34</c:v>
                </c:pt>
                <c:pt idx="506">
                  <c:v>33</c:v>
                </c:pt>
                <c:pt idx="507">
                  <c:v>38</c:v>
                </c:pt>
                <c:pt idx="508">
                  <c:v>35</c:v>
                </c:pt>
                <c:pt idx="509">
                  <c:v>21</c:v>
                </c:pt>
                <c:pt idx="510">
                  <c:v>36</c:v>
                </c:pt>
                <c:pt idx="511">
                  <c:v>29</c:v>
                </c:pt>
                <c:pt idx="512">
                  <c:v>37</c:v>
                </c:pt>
                <c:pt idx="513">
                  <c:v>26</c:v>
                </c:pt>
                <c:pt idx="514">
                  <c:v>28</c:v>
                </c:pt>
                <c:pt idx="515">
                  <c:v>41</c:v>
                </c:pt>
                <c:pt idx="516">
                  <c:v>30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47</c:v>
                </c:pt>
                <c:pt idx="521">
                  <c:v>23</c:v>
                </c:pt>
                <c:pt idx="522">
                  <c:v>36</c:v>
                </c:pt>
                <c:pt idx="523">
                  <c:v>23</c:v>
                </c:pt>
                <c:pt idx="524">
                  <c:v>48</c:v>
                </c:pt>
                <c:pt idx="525">
                  <c:v>45</c:v>
                </c:pt>
                <c:pt idx="526">
                  <c:v>34</c:v>
                </c:pt>
                <c:pt idx="527">
                  <c:v>34</c:v>
                </c:pt>
                <c:pt idx="528">
                  <c:v>32</c:v>
                </c:pt>
                <c:pt idx="529">
                  <c:v>46</c:v>
                </c:pt>
                <c:pt idx="530">
                  <c:v>40</c:v>
                </c:pt>
                <c:pt idx="531">
                  <c:v>35</c:v>
                </c:pt>
                <c:pt idx="532">
                  <c:v>21</c:v>
                </c:pt>
                <c:pt idx="533">
                  <c:v>39</c:v>
                </c:pt>
                <c:pt idx="534">
                  <c:v>39</c:v>
                </c:pt>
                <c:pt idx="535">
                  <c:v>38</c:v>
                </c:pt>
                <c:pt idx="536">
                  <c:v>34</c:v>
                </c:pt>
                <c:pt idx="537">
                  <c:v>39</c:v>
                </c:pt>
                <c:pt idx="538">
                  <c:v>37</c:v>
                </c:pt>
                <c:pt idx="539">
                  <c:v>36</c:v>
                </c:pt>
                <c:pt idx="540">
                  <c:v>39</c:v>
                </c:pt>
                <c:pt idx="541">
                  <c:v>36</c:v>
                </c:pt>
                <c:pt idx="542">
                  <c:v>48</c:v>
                </c:pt>
                <c:pt idx="543">
                  <c:v>45</c:v>
                </c:pt>
                <c:pt idx="544">
                  <c:v>30</c:v>
                </c:pt>
                <c:pt idx="545">
                  <c:v>24</c:v>
                </c:pt>
                <c:pt idx="546">
                  <c:v>25</c:v>
                </c:pt>
                <c:pt idx="547">
                  <c:v>34</c:v>
                </c:pt>
                <c:pt idx="548">
                  <c:v>42</c:v>
                </c:pt>
                <c:pt idx="549">
                  <c:v>31</c:v>
                </c:pt>
                <c:pt idx="550">
                  <c:v>46</c:v>
                </c:pt>
                <c:pt idx="551">
                  <c:v>52</c:v>
                </c:pt>
                <c:pt idx="552">
                  <c:v>25</c:v>
                </c:pt>
                <c:pt idx="553">
                  <c:v>30</c:v>
                </c:pt>
                <c:pt idx="554">
                  <c:v>37</c:v>
                </c:pt>
                <c:pt idx="555">
                  <c:v>29</c:v>
                </c:pt>
                <c:pt idx="556">
                  <c:v>39</c:v>
                </c:pt>
                <c:pt idx="557">
                  <c:v>40</c:v>
                </c:pt>
                <c:pt idx="558">
                  <c:v>37</c:v>
                </c:pt>
                <c:pt idx="559">
                  <c:v>35</c:v>
                </c:pt>
                <c:pt idx="560">
                  <c:v>38</c:v>
                </c:pt>
                <c:pt idx="561">
                  <c:v>33</c:v>
                </c:pt>
                <c:pt idx="562">
                  <c:v>45</c:v>
                </c:pt>
                <c:pt idx="563">
                  <c:v>24</c:v>
                </c:pt>
                <c:pt idx="564">
                  <c:v>33</c:v>
                </c:pt>
                <c:pt idx="565">
                  <c:v>35</c:v>
                </c:pt>
                <c:pt idx="566">
                  <c:v>34</c:v>
                </c:pt>
                <c:pt idx="567">
                  <c:v>52</c:v>
                </c:pt>
                <c:pt idx="568">
                  <c:v>35</c:v>
                </c:pt>
                <c:pt idx="569">
                  <c:v>52</c:v>
                </c:pt>
                <c:pt idx="570">
                  <c:v>38</c:v>
                </c:pt>
                <c:pt idx="571">
                  <c:v>25</c:v>
                </c:pt>
                <c:pt idx="572">
                  <c:v>38</c:v>
                </c:pt>
                <c:pt idx="573">
                  <c:v>49</c:v>
                </c:pt>
                <c:pt idx="574">
                  <c:v>38</c:v>
                </c:pt>
                <c:pt idx="575">
                  <c:v>37</c:v>
                </c:pt>
                <c:pt idx="576">
                  <c:v>40</c:v>
                </c:pt>
                <c:pt idx="577">
                  <c:v>35</c:v>
                </c:pt>
                <c:pt idx="578">
                  <c:v>40</c:v>
                </c:pt>
                <c:pt idx="579">
                  <c:v>28</c:v>
                </c:pt>
                <c:pt idx="580">
                  <c:v>25</c:v>
                </c:pt>
                <c:pt idx="581">
                  <c:v>29</c:v>
                </c:pt>
                <c:pt idx="582">
                  <c:v>46</c:v>
                </c:pt>
                <c:pt idx="583">
                  <c:v>33</c:v>
                </c:pt>
                <c:pt idx="584">
                  <c:v>47</c:v>
                </c:pt>
                <c:pt idx="585">
                  <c:v>29</c:v>
                </c:pt>
                <c:pt idx="586">
                  <c:v>27</c:v>
                </c:pt>
                <c:pt idx="587">
                  <c:v>38</c:v>
                </c:pt>
                <c:pt idx="588">
                  <c:v>37</c:v>
                </c:pt>
                <c:pt idx="589">
                  <c:v>39</c:v>
                </c:pt>
                <c:pt idx="590">
                  <c:v>38</c:v>
                </c:pt>
                <c:pt idx="591">
                  <c:v>32</c:v>
                </c:pt>
                <c:pt idx="592">
                  <c:v>42</c:v>
                </c:pt>
                <c:pt idx="593">
                  <c:v>36</c:v>
                </c:pt>
                <c:pt idx="594">
                  <c:v>36</c:v>
                </c:pt>
                <c:pt idx="595">
                  <c:v>35</c:v>
                </c:pt>
                <c:pt idx="596">
                  <c:v>42</c:v>
                </c:pt>
                <c:pt idx="597">
                  <c:v>47</c:v>
                </c:pt>
                <c:pt idx="598">
                  <c:v>22</c:v>
                </c:pt>
                <c:pt idx="599">
                  <c:v>43</c:v>
                </c:pt>
                <c:pt idx="600">
                  <c:v>33</c:v>
                </c:pt>
                <c:pt idx="601">
                  <c:v>26</c:v>
                </c:pt>
                <c:pt idx="602">
                  <c:v>31</c:v>
                </c:pt>
                <c:pt idx="603">
                  <c:v>39</c:v>
                </c:pt>
                <c:pt idx="604">
                  <c:v>38</c:v>
                </c:pt>
                <c:pt idx="605">
                  <c:v>39</c:v>
                </c:pt>
                <c:pt idx="606">
                  <c:v>39</c:v>
                </c:pt>
                <c:pt idx="607">
                  <c:v>36</c:v>
                </c:pt>
                <c:pt idx="608">
                  <c:v>36</c:v>
                </c:pt>
                <c:pt idx="609">
                  <c:v>37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39</c:v>
                </c:pt>
                <c:pt idx="614">
                  <c:v>51</c:v>
                </c:pt>
                <c:pt idx="615">
                  <c:v>22</c:v>
                </c:pt>
                <c:pt idx="616">
                  <c:v>26</c:v>
                </c:pt>
                <c:pt idx="617">
                  <c:v>31</c:v>
                </c:pt>
                <c:pt idx="618">
                  <c:v>52</c:v>
                </c:pt>
                <c:pt idx="619">
                  <c:v>34</c:v>
                </c:pt>
                <c:pt idx="620">
                  <c:v>35</c:v>
                </c:pt>
                <c:pt idx="621">
                  <c:v>53</c:v>
                </c:pt>
                <c:pt idx="622">
                  <c:v>36</c:v>
                </c:pt>
                <c:pt idx="623">
                  <c:v>31</c:v>
                </c:pt>
                <c:pt idx="624">
                  <c:v>40</c:v>
                </c:pt>
                <c:pt idx="625">
                  <c:v>36</c:v>
                </c:pt>
                <c:pt idx="626">
                  <c:v>40</c:v>
                </c:pt>
                <c:pt idx="627">
                  <c:v>42</c:v>
                </c:pt>
                <c:pt idx="628">
                  <c:v>38</c:v>
                </c:pt>
                <c:pt idx="629">
                  <c:v>36</c:v>
                </c:pt>
                <c:pt idx="630">
                  <c:v>42</c:v>
                </c:pt>
                <c:pt idx="631">
                  <c:v>42</c:v>
                </c:pt>
                <c:pt idx="632">
                  <c:v>40</c:v>
                </c:pt>
                <c:pt idx="633">
                  <c:v>51</c:v>
                </c:pt>
                <c:pt idx="634">
                  <c:v>44</c:v>
                </c:pt>
                <c:pt idx="635">
                  <c:v>35</c:v>
                </c:pt>
                <c:pt idx="636">
                  <c:v>34</c:v>
                </c:pt>
                <c:pt idx="637">
                  <c:v>48</c:v>
                </c:pt>
                <c:pt idx="638">
                  <c:v>44</c:v>
                </c:pt>
                <c:pt idx="639">
                  <c:v>39</c:v>
                </c:pt>
                <c:pt idx="640">
                  <c:v>53</c:v>
                </c:pt>
                <c:pt idx="641">
                  <c:v>39</c:v>
                </c:pt>
                <c:pt idx="642">
                  <c:v>40</c:v>
                </c:pt>
                <c:pt idx="643">
                  <c:v>40</c:v>
                </c:pt>
                <c:pt idx="644">
                  <c:v>42</c:v>
                </c:pt>
                <c:pt idx="645">
                  <c:v>42</c:v>
                </c:pt>
                <c:pt idx="646">
                  <c:v>38</c:v>
                </c:pt>
                <c:pt idx="647">
                  <c:v>44</c:v>
                </c:pt>
                <c:pt idx="648">
                  <c:v>45</c:v>
                </c:pt>
                <c:pt idx="649">
                  <c:v>27</c:v>
                </c:pt>
                <c:pt idx="650">
                  <c:v>52</c:v>
                </c:pt>
                <c:pt idx="651">
                  <c:v>41</c:v>
                </c:pt>
                <c:pt idx="652">
                  <c:v>39</c:v>
                </c:pt>
                <c:pt idx="653">
                  <c:v>43</c:v>
                </c:pt>
                <c:pt idx="654">
                  <c:v>37</c:v>
                </c:pt>
                <c:pt idx="655">
                  <c:v>48</c:v>
                </c:pt>
                <c:pt idx="656">
                  <c:v>31</c:v>
                </c:pt>
                <c:pt idx="657">
                  <c:v>38</c:v>
                </c:pt>
                <c:pt idx="658">
                  <c:v>43</c:v>
                </c:pt>
                <c:pt idx="659">
                  <c:v>48</c:v>
                </c:pt>
                <c:pt idx="660">
                  <c:v>43</c:v>
                </c:pt>
                <c:pt idx="661">
                  <c:v>42</c:v>
                </c:pt>
                <c:pt idx="662">
                  <c:v>54</c:v>
                </c:pt>
                <c:pt idx="663">
                  <c:v>33</c:v>
                </c:pt>
                <c:pt idx="664">
                  <c:v>52</c:v>
                </c:pt>
                <c:pt idx="665">
                  <c:v>45</c:v>
                </c:pt>
                <c:pt idx="666">
                  <c:v>32</c:v>
                </c:pt>
                <c:pt idx="667">
                  <c:v>45</c:v>
                </c:pt>
                <c:pt idx="668">
                  <c:v>54</c:v>
                </c:pt>
                <c:pt idx="669">
                  <c:v>39</c:v>
                </c:pt>
                <c:pt idx="670">
                  <c:v>54</c:v>
                </c:pt>
                <c:pt idx="671">
                  <c:v>33</c:v>
                </c:pt>
                <c:pt idx="672">
                  <c:v>43</c:v>
                </c:pt>
                <c:pt idx="673">
                  <c:v>21</c:v>
                </c:pt>
                <c:pt idx="674">
                  <c:v>46</c:v>
                </c:pt>
                <c:pt idx="675">
                  <c:v>53</c:v>
                </c:pt>
                <c:pt idx="676">
                  <c:v>24</c:v>
                </c:pt>
                <c:pt idx="677">
                  <c:v>55</c:v>
                </c:pt>
                <c:pt idx="678">
                  <c:v>39</c:v>
                </c:pt>
                <c:pt idx="679">
                  <c:v>31</c:v>
                </c:pt>
                <c:pt idx="680">
                  <c:v>39</c:v>
                </c:pt>
                <c:pt idx="681">
                  <c:v>41</c:v>
                </c:pt>
                <c:pt idx="682">
                  <c:v>41</c:v>
                </c:pt>
                <c:pt idx="683">
                  <c:v>33</c:v>
                </c:pt>
                <c:pt idx="684">
                  <c:v>44</c:v>
                </c:pt>
                <c:pt idx="685">
                  <c:v>43</c:v>
                </c:pt>
                <c:pt idx="686">
                  <c:v>39</c:v>
                </c:pt>
                <c:pt idx="687">
                  <c:v>33</c:v>
                </c:pt>
                <c:pt idx="688">
                  <c:v>32</c:v>
                </c:pt>
                <c:pt idx="689">
                  <c:v>39</c:v>
                </c:pt>
                <c:pt idx="690">
                  <c:v>23</c:v>
                </c:pt>
                <c:pt idx="691">
                  <c:v>22</c:v>
                </c:pt>
                <c:pt idx="692">
                  <c:v>46</c:v>
                </c:pt>
                <c:pt idx="693">
                  <c:v>46</c:v>
                </c:pt>
                <c:pt idx="694">
                  <c:v>37</c:v>
                </c:pt>
                <c:pt idx="695">
                  <c:v>42</c:v>
                </c:pt>
                <c:pt idx="696">
                  <c:v>41</c:v>
                </c:pt>
                <c:pt idx="697">
                  <c:v>56</c:v>
                </c:pt>
                <c:pt idx="698">
                  <c:v>46</c:v>
                </c:pt>
                <c:pt idx="699">
                  <c:v>52</c:v>
                </c:pt>
                <c:pt idx="700">
                  <c:v>38</c:v>
                </c:pt>
                <c:pt idx="701">
                  <c:v>52</c:v>
                </c:pt>
                <c:pt idx="702">
                  <c:v>46</c:v>
                </c:pt>
                <c:pt idx="703">
                  <c:v>37</c:v>
                </c:pt>
                <c:pt idx="704">
                  <c:v>30</c:v>
                </c:pt>
                <c:pt idx="705">
                  <c:v>31</c:v>
                </c:pt>
                <c:pt idx="706">
                  <c:v>42</c:v>
                </c:pt>
                <c:pt idx="707">
                  <c:v>47</c:v>
                </c:pt>
                <c:pt idx="708">
                  <c:v>42</c:v>
                </c:pt>
                <c:pt idx="709">
                  <c:v>42</c:v>
                </c:pt>
                <c:pt idx="710">
                  <c:v>56</c:v>
                </c:pt>
                <c:pt idx="711">
                  <c:v>31</c:v>
                </c:pt>
                <c:pt idx="712">
                  <c:v>41</c:v>
                </c:pt>
                <c:pt idx="713">
                  <c:v>35</c:v>
                </c:pt>
                <c:pt idx="714">
                  <c:v>43</c:v>
                </c:pt>
                <c:pt idx="715">
                  <c:v>42</c:v>
                </c:pt>
                <c:pt idx="716">
                  <c:v>36</c:v>
                </c:pt>
                <c:pt idx="717">
                  <c:v>56</c:v>
                </c:pt>
                <c:pt idx="718">
                  <c:v>48</c:v>
                </c:pt>
                <c:pt idx="719">
                  <c:v>49</c:v>
                </c:pt>
                <c:pt idx="720">
                  <c:v>56</c:v>
                </c:pt>
                <c:pt idx="721">
                  <c:v>52</c:v>
                </c:pt>
                <c:pt idx="722">
                  <c:v>41</c:v>
                </c:pt>
                <c:pt idx="723">
                  <c:v>42</c:v>
                </c:pt>
                <c:pt idx="724">
                  <c:v>41</c:v>
                </c:pt>
                <c:pt idx="725">
                  <c:v>56</c:v>
                </c:pt>
                <c:pt idx="726">
                  <c:v>37</c:v>
                </c:pt>
                <c:pt idx="727">
                  <c:v>44</c:v>
                </c:pt>
                <c:pt idx="728">
                  <c:v>45</c:v>
                </c:pt>
                <c:pt idx="729">
                  <c:v>38</c:v>
                </c:pt>
                <c:pt idx="730">
                  <c:v>41</c:v>
                </c:pt>
                <c:pt idx="731">
                  <c:v>40</c:v>
                </c:pt>
                <c:pt idx="732">
                  <c:v>41</c:v>
                </c:pt>
                <c:pt idx="733">
                  <c:v>27</c:v>
                </c:pt>
                <c:pt idx="734">
                  <c:v>34</c:v>
                </c:pt>
                <c:pt idx="735">
                  <c:v>54</c:v>
                </c:pt>
                <c:pt idx="736">
                  <c:v>48</c:v>
                </c:pt>
                <c:pt idx="737">
                  <c:v>43</c:v>
                </c:pt>
                <c:pt idx="738">
                  <c:v>47</c:v>
                </c:pt>
                <c:pt idx="739">
                  <c:v>53</c:v>
                </c:pt>
                <c:pt idx="740">
                  <c:v>54</c:v>
                </c:pt>
                <c:pt idx="741">
                  <c:v>56</c:v>
                </c:pt>
                <c:pt idx="742">
                  <c:v>31</c:v>
                </c:pt>
                <c:pt idx="743">
                  <c:v>42</c:v>
                </c:pt>
                <c:pt idx="744">
                  <c:v>45</c:v>
                </c:pt>
                <c:pt idx="745">
                  <c:v>33</c:v>
                </c:pt>
                <c:pt idx="746">
                  <c:v>44</c:v>
                </c:pt>
                <c:pt idx="747">
                  <c:v>45</c:v>
                </c:pt>
                <c:pt idx="748">
                  <c:v>30</c:v>
                </c:pt>
                <c:pt idx="749">
                  <c:v>52</c:v>
                </c:pt>
                <c:pt idx="750">
                  <c:v>57</c:v>
                </c:pt>
                <c:pt idx="751">
                  <c:v>22</c:v>
                </c:pt>
                <c:pt idx="752">
                  <c:v>40</c:v>
                </c:pt>
                <c:pt idx="753">
                  <c:v>40</c:v>
                </c:pt>
                <c:pt idx="754">
                  <c:v>36</c:v>
                </c:pt>
                <c:pt idx="755">
                  <c:v>40</c:v>
                </c:pt>
                <c:pt idx="756">
                  <c:v>43</c:v>
                </c:pt>
                <c:pt idx="757">
                  <c:v>43</c:v>
                </c:pt>
                <c:pt idx="758">
                  <c:v>45</c:v>
                </c:pt>
                <c:pt idx="759">
                  <c:v>37</c:v>
                </c:pt>
                <c:pt idx="760">
                  <c:v>30</c:v>
                </c:pt>
                <c:pt idx="761">
                  <c:v>55</c:v>
                </c:pt>
                <c:pt idx="762">
                  <c:v>42</c:v>
                </c:pt>
                <c:pt idx="763">
                  <c:v>49</c:v>
                </c:pt>
                <c:pt idx="764">
                  <c:v>44</c:v>
                </c:pt>
                <c:pt idx="765">
                  <c:v>29</c:v>
                </c:pt>
                <c:pt idx="766">
                  <c:v>44</c:v>
                </c:pt>
                <c:pt idx="767">
                  <c:v>39</c:v>
                </c:pt>
                <c:pt idx="768">
                  <c:v>40</c:v>
                </c:pt>
                <c:pt idx="769">
                  <c:v>56</c:v>
                </c:pt>
                <c:pt idx="770">
                  <c:v>55</c:v>
                </c:pt>
                <c:pt idx="771">
                  <c:v>39</c:v>
                </c:pt>
                <c:pt idx="772">
                  <c:v>49</c:v>
                </c:pt>
                <c:pt idx="773">
                  <c:v>51</c:v>
                </c:pt>
                <c:pt idx="774">
                  <c:v>41</c:v>
                </c:pt>
                <c:pt idx="775">
                  <c:v>42</c:v>
                </c:pt>
                <c:pt idx="776">
                  <c:v>41</c:v>
                </c:pt>
                <c:pt idx="777">
                  <c:v>45</c:v>
                </c:pt>
                <c:pt idx="778">
                  <c:v>46</c:v>
                </c:pt>
                <c:pt idx="779">
                  <c:v>55</c:v>
                </c:pt>
                <c:pt idx="780">
                  <c:v>44</c:v>
                </c:pt>
                <c:pt idx="781">
                  <c:v>44</c:v>
                </c:pt>
                <c:pt idx="782">
                  <c:v>32</c:v>
                </c:pt>
                <c:pt idx="783">
                  <c:v>50</c:v>
                </c:pt>
                <c:pt idx="784">
                  <c:v>44</c:v>
                </c:pt>
                <c:pt idx="785">
                  <c:v>44</c:v>
                </c:pt>
                <c:pt idx="786">
                  <c:v>56</c:v>
                </c:pt>
                <c:pt idx="787">
                  <c:v>39</c:v>
                </c:pt>
                <c:pt idx="788">
                  <c:v>37</c:v>
                </c:pt>
                <c:pt idx="789">
                  <c:v>57</c:v>
                </c:pt>
                <c:pt idx="790">
                  <c:v>42</c:v>
                </c:pt>
                <c:pt idx="791">
                  <c:v>45</c:v>
                </c:pt>
                <c:pt idx="792">
                  <c:v>42</c:v>
                </c:pt>
                <c:pt idx="793">
                  <c:v>43</c:v>
                </c:pt>
                <c:pt idx="794">
                  <c:v>43</c:v>
                </c:pt>
                <c:pt idx="795">
                  <c:v>43</c:v>
                </c:pt>
                <c:pt idx="796">
                  <c:v>44</c:v>
                </c:pt>
                <c:pt idx="797">
                  <c:v>53</c:v>
                </c:pt>
                <c:pt idx="798">
                  <c:v>23</c:v>
                </c:pt>
                <c:pt idx="799">
                  <c:v>36</c:v>
                </c:pt>
                <c:pt idx="800">
                  <c:v>41</c:v>
                </c:pt>
                <c:pt idx="801">
                  <c:v>55</c:v>
                </c:pt>
                <c:pt idx="802">
                  <c:v>42</c:v>
                </c:pt>
                <c:pt idx="803">
                  <c:v>36</c:v>
                </c:pt>
                <c:pt idx="804">
                  <c:v>44</c:v>
                </c:pt>
                <c:pt idx="805">
                  <c:v>45</c:v>
                </c:pt>
                <c:pt idx="806">
                  <c:v>37</c:v>
                </c:pt>
                <c:pt idx="807">
                  <c:v>41</c:v>
                </c:pt>
                <c:pt idx="808">
                  <c:v>58</c:v>
                </c:pt>
                <c:pt idx="809">
                  <c:v>54</c:v>
                </c:pt>
                <c:pt idx="810">
                  <c:v>43</c:v>
                </c:pt>
                <c:pt idx="811">
                  <c:v>32</c:v>
                </c:pt>
                <c:pt idx="812">
                  <c:v>48</c:v>
                </c:pt>
                <c:pt idx="813">
                  <c:v>58</c:v>
                </c:pt>
                <c:pt idx="814">
                  <c:v>40</c:v>
                </c:pt>
                <c:pt idx="815">
                  <c:v>40</c:v>
                </c:pt>
                <c:pt idx="816">
                  <c:v>56</c:v>
                </c:pt>
                <c:pt idx="817">
                  <c:v>59</c:v>
                </c:pt>
                <c:pt idx="818">
                  <c:v>38</c:v>
                </c:pt>
                <c:pt idx="819">
                  <c:v>45</c:v>
                </c:pt>
                <c:pt idx="820">
                  <c:v>45</c:v>
                </c:pt>
                <c:pt idx="821">
                  <c:v>45</c:v>
                </c:pt>
                <c:pt idx="822">
                  <c:v>45</c:v>
                </c:pt>
                <c:pt idx="823">
                  <c:v>40</c:v>
                </c:pt>
                <c:pt idx="824">
                  <c:v>35</c:v>
                </c:pt>
                <c:pt idx="825">
                  <c:v>51</c:v>
                </c:pt>
                <c:pt idx="826">
                  <c:v>32</c:v>
                </c:pt>
                <c:pt idx="827">
                  <c:v>47</c:v>
                </c:pt>
                <c:pt idx="828">
                  <c:v>25</c:v>
                </c:pt>
                <c:pt idx="829">
                  <c:v>49</c:v>
                </c:pt>
                <c:pt idx="830">
                  <c:v>46</c:v>
                </c:pt>
                <c:pt idx="831">
                  <c:v>45</c:v>
                </c:pt>
                <c:pt idx="832">
                  <c:v>48</c:v>
                </c:pt>
                <c:pt idx="833">
                  <c:v>57</c:v>
                </c:pt>
                <c:pt idx="834">
                  <c:v>45</c:v>
                </c:pt>
                <c:pt idx="835">
                  <c:v>21</c:v>
                </c:pt>
                <c:pt idx="836">
                  <c:v>41</c:v>
                </c:pt>
                <c:pt idx="837">
                  <c:v>36</c:v>
                </c:pt>
                <c:pt idx="838">
                  <c:v>42</c:v>
                </c:pt>
                <c:pt idx="839">
                  <c:v>47</c:v>
                </c:pt>
                <c:pt idx="840">
                  <c:v>46</c:v>
                </c:pt>
                <c:pt idx="841">
                  <c:v>46</c:v>
                </c:pt>
                <c:pt idx="842">
                  <c:v>47</c:v>
                </c:pt>
                <c:pt idx="843">
                  <c:v>46</c:v>
                </c:pt>
                <c:pt idx="844">
                  <c:v>51</c:v>
                </c:pt>
                <c:pt idx="845">
                  <c:v>40</c:v>
                </c:pt>
                <c:pt idx="846">
                  <c:v>44</c:v>
                </c:pt>
                <c:pt idx="847">
                  <c:v>44</c:v>
                </c:pt>
                <c:pt idx="848">
                  <c:v>57</c:v>
                </c:pt>
                <c:pt idx="849">
                  <c:v>48</c:v>
                </c:pt>
                <c:pt idx="850">
                  <c:v>30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48</c:v>
                </c:pt>
                <c:pt idx="856">
                  <c:v>44</c:v>
                </c:pt>
                <c:pt idx="857">
                  <c:v>34</c:v>
                </c:pt>
                <c:pt idx="858">
                  <c:v>39</c:v>
                </c:pt>
                <c:pt idx="859">
                  <c:v>58</c:v>
                </c:pt>
                <c:pt idx="860">
                  <c:v>33</c:v>
                </c:pt>
                <c:pt idx="861">
                  <c:v>42</c:v>
                </c:pt>
                <c:pt idx="862">
                  <c:v>27</c:v>
                </c:pt>
                <c:pt idx="863">
                  <c:v>41</c:v>
                </c:pt>
                <c:pt idx="864">
                  <c:v>50</c:v>
                </c:pt>
                <c:pt idx="865">
                  <c:v>48</c:v>
                </c:pt>
                <c:pt idx="866">
                  <c:v>42</c:v>
                </c:pt>
                <c:pt idx="867">
                  <c:v>48</c:v>
                </c:pt>
                <c:pt idx="868">
                  <c:v>45</c:v>
                </c:pt>
                <c:pt idx="869">
                  <c:v>46</c:v>
                </c:pt>
                <c:pt idx="870">
                  <c:v>46</c:v>
                </c:pt>
                <c:pt idx="871">
                  <c:v>46</c:v>
                </c:pt>
                <c:pt idx="872">
                  <c:v>44</c:v>
                </c:pt>
                <c:pt idx="873">
                  <c:v>51</c:v>
                </c:pt>
                <c:pt idx="874">
                  <c:v>58</c:v>
                </c:pt>
                <c:pt idx="875">
                  <c:v>44</c:v>
                </c:pt>
                <c:pt idx="876">
                  <c:v>43</c:v>
                </c:pt>
                <c:pt idx="877">
                  <c:v>42</c:v>
                </c:pt>
                <c:pt idx="878">
                  <c:v>35</c:v>
                </c:pt>
                <c:pt idx="879">
                  <c:v>49</c:v>
                </c:pt>
                <c:pt idx="880">
                  <c:v>40</c:v>
                </c:pt>
                <c:pt idx="881">
                  <c:v>40</c:v>
                </c:pt>
                <c:pt idx="882">
                  <c:v>44</c:v>
                </c:pt>
                <c:pt idx="883">
                  <c:v>45</c:v>
                </c:pt>
                <c:pt idx="884">
                  <c:v>45</c:v>
                </c:pt>
                <c:pt idx="885">
                  <c:v>53</c:v>
                </c:pt>
                <c:pt idx="886">
                  <c:v>45</c:v>
                </c:pt>
                <c:pt idx="887">
                  <c:v>49</c:v>
                </c:pt>
                <c:pt idx="888">
                  <c:v>40</c:v>
                </c:pt>
                <c:pt idx="889">
                  <c:v>59</c:v>
                </c:pt>
                <c:pt idx="890">
                  <c:v>61</c:v>
                </c:pt>
                <c:pt idx="891">
                  <c:v>61</c:v>
                </c:pt>
                <c:pt idx="892">
                  <c:v>54</c:v>
                </c:pt>
                <c:pt idx="893">
                  <c:v>61</c:v>
                </c:pt>
                <c:pt idx="894">
                  <c:v>21</c:v>
                </c:pt>
                <c:pt idx="895">
                  <c:v>47</c:v>
                </c:pt>
                <c:pt idx="896">
                  <c:v>42</c:v>
                </c:pt>
                <c:pt idx="897">
                  <c:v>47</c:v>
                </c:pt>
                <c:pt idx="898">
                  <c:v>40</c:v>
                </c:pt>
                <c:pt idx="899">
                  <c:v>48</c:v>
                </c:pt>
                <c:pt idx="900">
                  <c:v>47</c:v>
                </c:pt>
                <c:pt idx="901">
                  <c:v>48</c:v>
                </c:pt>
                <c:pt idx="902">
                  <c:v>33</c:v>
                </c:pt>
                <c:pt idx="903">
                  <c:v>43</c:v>
                </c:pt>
                <c:pt idx="904">
                  <c:v>45</c:v>
                </c:pt>
                <c:pt idx="905">
                  <c:v>60</c:v>
                </c:pt>
                <c:pt idx="906">
                  <c:v>44</c:v>
                </c:pt>
                <c:pt idx="907">
                  <c:v>33</c:v>
                </c:pt>
                <c:pt idx="908">
                  <c:v>60</c:v>
                </c:pt>
                <c:pt idx="909">
                  <c:v>43</c:v>
                </c:pt>
                <c:pt idx="910">
                  <c:v>47</c:v>
                </c:pt>
                <c:pt idx="911">
                  <c:v>47</c:v>
                </c:pt>
                <c:pt idx="912">
                  <c:v>49</c:v>
                </c:pt>
                <c:pt idx="913">
                  <c:v>47</c:v>
                </c:pt>
                <c:pt idx="914">
                  <c:v>46</c:v>
                </c:pt>
                <c:pt idx="915">
                  <c:v>49</c:v>
                </c:pt>
                <c:pt idx="916">
                  <c:v>49</c:v>
                </c:pt>
                <c:pt idx="917">
                  <c:v>25</c:v>
                </c:pt>
                <c:pt idx="918">
                  <c:v>59</c:v>
                </c:pt>
                <c:pt idx="919">
                  <c:v>30</c:v>
                </c:pt>
                <c:pt idx="920">
                  <c:v>37</c:v>
                </c:pt>
                <c:pt idx="921">
                  <c:v>29</c:v>
                </c:pt>
                <c:pt idx="922">
                  <c:v>43</c:v>
                </c:pt>
                <c:pt idx="923">
                  <c:v>48</c:v>
                </c:pt>
                <c:pt idx="924">
                  <c:v>50</c:v>
                </c:pt>
                <c:pt idx="925">
                  <c:v>47</c:v>
                </c:pt>
                <c:pt idx="926">
                  <c:v>42</c:v>
                </c:pt>
                <c:pt idx="927">
                  <c:v>37</c:v>
                </c:pt>
                <c:pt idx="928">
                  <c:v>32</c:v>
                </c:pt>
                <c:pt idx="929">
                  <c:v>59</c:v>
                </c:pt>
                <c:pt idx="930">
                  <c:v>29</c:v>
                </c:pt>
                <c:pt idx="931">
                  <c:v>58</c:v>
                </c:pt>
                <c:pt idx="932">
                  <c:v>30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48</c:v>
                </c:pt>
                <c:pt idx="937">
                  <c:v>24</c:v>
                </c:pt>
                <c:pt idx="938">
                  <c:v>46</c:v>
                </c:pt>
                <c:pt idx="939">
                  <c:v>46</c:v>
                </c:pt>
                <c:pt idx="940">
                  <c:v>27</c:v>
                </c:pt>
                <c:pt idx="941">
                  <c:v>46</c:v>
                </c:pt>
                <c:pt idx="942">
                  <c:v>33</c:v>
                </c:pt>
                <c:pt idx="943">
                  <c:v>28</c:v>
                </c:pt>
                <c:pt idx="944">
                  <c:v>60</c:v>
                </c:pt>
                <c:pt idx="945">
                  <c:v>50</c:v>
                </c:pt>
                <c:pt idx="946">
                  <c:v>29</c:v>
                </c:pt>
                <c:pt idx="947">
                  <c:v>31</c:v>
                </c:pt>
                <c:pt idx="948">
                  <c:v>55</c:v>
                </c:pt>
                <c:pt idx="949">
                  <c:v>44</c:v>
                </c:pt>
                <c:pt idx="950">
                  <c:v>43</c:v>
                </c:pt>
                <c:pt idx="951">
                  <c:v>39</c:v>
                </c:pt>
                <c:pt idx="952">
                  <c:v>47</c:v>
                </c:pt>
                <c:pt idx="953">
                  <c:v>47</c:v>
                </c:pt>
                <c:pt idx="954">
                  <c:v>46</c:v>
                </c:pt>
                <c:pt idx="955">
                  <c:v>47</c:v>
                </c:pt>
                <c:pt idx="956">
                  <c:v>49</c:v>
                </c:pt>
                <c:pt idx="957">
                  <c:v>61</c:v>
                </c:pt>
                <c:pt idx="958">
                  <c:v>48</c:v>
                </c:pt>
                <c:pt idx="959">
                  <c:v>49</c:v>
                </c:pt>
                <c:pt idx="960">
                  <c:v>45</c:v>
                </c:pt>
                <c:pt idx="961">
                  <c:v>28</c:v>
                </c:pt>
                <c:pt idx="962">
                  <c:v>51</c:v>
                </c:pt>
                <c:pt idx="963">
                  <c:v>26</c:v>
                </c:pt>
                <c:pt idx="964">
                  <c:v>28</c:v>
                </c:pt>
                <c:pt idx="965">
                  <c:v>51</c:v>
                </c:pt>
                <c:pt idx="966">
                  <c:v>34</c:v>
                </c:pt>
                <c:pt idx="967">
                  <c:v>37</c:v>
                </c:pt>
                <c:pt idx="968">
                  <c:v>25</c:v>
                </c:pt>
                <c:pt idx="969">
                  <c:v>31</c:v>
                </c:pt>
                <c:pt idx="970">
                  <c:v>64</c:v>
                </c:pt>
                <c:pt idx="971">
                  <c:v>49</c:v>
                </c:pt>
                <c:pt idx="972">
                  <c:v>38</c:v>
                </c:pt>
                <c:pt idx="973">
                  <c:v>60</c:v>
                </c:pt>
                <c:pt idx="974">
                  <c:v>44</c:v>
                </c:pt>
                <c:pt idx="975">
                  <c:v>56</c:v>
                </c:pt>
                <c:pt idx="976">
                  <c:v>51</c:v>
                </c:pt>
                <c:pt idx="977">
                  <c:v>53</c:v>
                </c:pt>
                <c:pt idx="978">
                  <c:v>43</c:v>
                </c:pt>
                <c:pt idx="979">
                  <c:v>43</c:v>
                </c:pt>
                <c:pt idx="980">
                  <c:v>64</c:v>
                </c:pt>
                <c:pt idx="981">
                  <c:v>31</c:v>
                </c:pt>
                <c:pt idx="982">
                  <c:v>45</c:v>
                </c:pt>
                <c:pt idx="983">
                  <c:v>36</c:v>
                </c:pt>
                <c:pt idx="984">
                  <c:v>48</c:v>
                </c:pt>
                <c:pt idx="985">
                  <c:v>49</c:v>
                </c:pt>
                <c:pt idx="986">
                  <c:v>48</c:v>
                </c:pt>
                <c:pt idx="987">
                  <c:v>22</c:v>
                </c:pt>
                <c:pt idx="988">
                  <c:v>40</c:v>
                </c:pt>
                <c:pt idx="989">
                  <c:v>43</c:v>
                </c:pt>
                <c:pt idx="990">
                  <c:v>55</c:v>
                </c:pt>
                <c:pt idx="991">
                  <c:v>51</c:v>
                </c:pt>
                <c:pt idx="992">
                  <c:v>61</c:v>
                </c:pt>
                <c:pt idx="993">
                  <c:v>50</c:v>
                </c:pt>
                <c:pt idx="994">
                  <c:v>61</c:v>
                </c:pt>
                <c:pt idx="995">
                  <c:v>32</c:v>
                </c:pt>
                <c:pt idx="996">
                  <c:v>25</c:v>
                </c:pt>
                <c:pt idx="997">
                  <c:v>32</c:v>
                </c:pt>
                <c:pt idx="998">
                  <c:v>50</c:v>
                </c:pt>
                <c:pt idx="999">
                  <c:v>59</c:v>
                </c:pt>
                <c:pt idx="1000">
                  <c:v>53</c:v>
                </c:pt>
                <c:pt idx="1001">
                  <c:v>48</c:v>
                </c:pt>
                <c:pt idx="1002">
                  <c:v>52</c:v>
                </c:pt>
                <c:pt idx="1003">
                  <c:v>53</c:v>
                </c:pt>
                <c:pt idx="1004">
                  <c:v>53</c:v>
                </c:pt>
                <c:pt idx="1005">
                  <c:v>36</c:v>
                </c:pt>
                <c:pt idx="1006">
                  <c:v>44</c:v>
                </c:pt>
                <c:pt idx="1007">
                  <c:v>62</c:v>
                </c:pt>
                <c:pt idx="1008">
                  <c:v>43</c:v>
                </c:pt>
                <c:pt idx="1009">
                  <c:v>29</c:v>
                </c:pt>
                <c:pt idx="1010">
                  <c:v>63</c:v>
                </c:pt>
                <c:pt idx="1011">
                  <c:v>48</c:v>
                </c:pt>
                <c:pt idx="1012">
                  <c:v>48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44</c:v>
                </c:pt>
                <c:pt idx="1017">
                  <c:v>62</c:v>
                </c:pt>
                <c:pt idx="1018">
                  <c:v>52</c:v>
                </c:pt>
                <c:pt idx="1019">
                  <c:v>25</c:v>
                </c:pt>
                <c:pt idx="1020">
                  <c:v>52</c:v>
                </c:pt>
                <c:pt idx="1021">
                  <c:v>51</c:v>
                </c:pt>
                <c:pt idx="1022">
                  <c:v>52</c:v>
                </c:pt>
                <c:pt idx="1023">
                  <c:v>48</c:v>
                </c:pt>
                <c:pt idx="1024">
                  <c:v>47</c:v>
                </c:pt>
                <c:pt idx="1025">
                  <c:v>33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63</c:v>
                </c:pt>
                <c:pt idx="1031">
                  <c:v>55</c:v>
                </c:pt>
                <c:pt idx="1032">
                  <c:v>55</c:v>
                </c:pt>
                <c:pt idx="1033">
                  <c:v>47</c:v>
                </c:pt>
                <c:pt idx="1034">
                  <c:v>49</c:v>
                </c:pt>
                <c:pt idx="1035">
                  <c:v>51</c:v>
                </c:pt>
                <c:pt idx="1036">
                  <c:v>63</c:v>
                </c:pt>
                <c:pt idx="1037">
                  <c:v>54</c:v>
                </c:pt>
                <c:pt idx="1038">
                  <c:v>54</c:v>
                </c:pt>
                <c:pt idx="1039">
                  <c:v>60</c:v>
                </c:pt>
                <c:pt idx="1040">
                  <c:v>42</c:v>
                </c:pt>
                <c:pt idx="1041">
                  <c:v>53</c:v>
                </c:pt>
                <c:pt idx="1042">
                  <c:v>34</c:v>
                </c:pt>
                <c:pt idx="1043">
                  <c:v>32</c:v>
                </c:pt>
                <c:pt idx="1044">
                  <c:v>48</c:v>
                </c:pt>
                <c:pt idx="1045">
                  <c:v>49</c:v>
                </c:pt>
                <c:pt idx="1046">
                  <c:v>48</c:v>
                </c:pt>
                <c:pt idx="1047">
                  <c:v>47</c:v>
                </c:pt>
                <c:pt idx="1048">
                  <c:v>49</c:v>
                </c:pt>
                <c:pt idx="1049">
                  <c:v>0</c:v>
                </c:pt>
                <c:pt idx="1050">
                  <c:v>44</c:v>
                </c:pt>
                <c:pt idx="1051">
                  <c:v>50</c:v>
                </c:pt>
                <c:pt idx="1052">
                  <c:v>0</c:v>
                </c:pt>
                <c:pt idx="1053">
                  <c:v>51</c:v>
                </c:pt>
                <c:pt idx="1054">
                  <c:v>51</c:v>
                </c:pt>
                <c:pt idx="1055">
                  <c:v>38</c:v>
                </c:pt>
                <c:pt idx="1056">
                  <c:v>51</c:v>
                </c:pt>
                <c:pt idx="1057">
                  <c:v>43</c:v>
                </c:pt>
                <c:pt idx="1058">
                  <c:v>38</c:v>
                </c:pt>
                <c:pt idx="1059">
                  <c:v>42</c:v>
                </c:pt>
                <c:pt idx="1060">
                  <c:v>43</c:v>
                </c:pt>
                <c:pt idx="1061">
                  <c:v>53</c:v>
                </c:pt>
                <c:pt idx="1062">
                  <c:v>49</c:v>
                </c:pt>
                <c:pt idx="1063">
                  <c:v>48</c:v>
                </c:pt>
                <c:pt idx="1064">
                  <c:v>49</c:v>
                </c:pt>
                <c:pt idx="1065">
                  <c:v>47</c:v>
                </c:pt>
                <c:pt idx="1066">
                  <c:v>49</c:v>
                </c:pt>
                <c:pt idx="1067">
                  <c:v>51</c:v>
                </c:pt>
                <c:pt idx="1068">
                  <c:v>61</c:v>
                </c:pt>
                <c:pt idx="1069">
                  <c:v>57</c:v>
                </c:pt>
                <c:pt idx="1070">
                  <c:v>52</c:v>
                </c:pt>
                <c:pt idx="1071">
                  <c:v>53</c:v>
                </c:pt>
                <c:pt idx="1072">
                  <c:v>46</c:v>
                </c:pt>
                <c:pt idx="1073">
                  <c:v>53</c:v>
                </c:pt>
                <c:pt idx="1074">
                  <c:v>50</c:v>
                </c:pt>
                <c:pt idx="1075">
                  <c:v>27</c:v>
                </c:pt>
                <c:pt idx="1076">
                  <c:v>57</c:v>
                </c:pt>
                <c:pt idx="1077">
                  <c:v>52</c:v>
                </c:pt>
                <c:pt idx="1078">
                  <c:v>55</c:v>
                </c:pt>
                <c:pt idx="1079">
                  <c:v>55</c:v>
                </c:pt>
                <c:pt idx="1080">
                  <c:v>61</c:v>
                </c:pt>
                <c:pt idx="1081">
                  <c:v>24</c:v>
                </c:pt>
                <c:pt idx="1082">
                  <c:v>50</c:v>
                </c:pt>
                <c:pt idx="1083">
                  <c:v>50</c:v>
                </c:pt>
                <c:pt idx="1084">
                  <c:v>38</c:v>
                </c:pt>
                <c:pt idx="1085">
                  <c:v>50</c:v>
                </c:pt>
                <c:pt idx="1086">
                  <c:v>53</c:v>
                </c:pt>
                <c:pt idx="1087">
                  <c:v>53</c:v>
                </c:pt>
                <c:pt idx="1088">
                  <c:v>52</c:v>
                </c:pt>
                <c:pt idx="1089">
                  <c:v>53</c:v>
                </c:pt>
                <c:pt idx="1090">
                  <c:v>47</c:v>
                </c:pt>
                <c:pt idx="1091">
                  <c:v>28</c:v>
                </c:pt>
                <c:pt idx="1092">
                  <c:v>59</c:v>
                </c:pt>
                <c:pt idx="1093">
                  <c:v>51</c:v>
                </c:pt>
                <c:pt idx="1094">
                  <c:v>54</c:v>
                </c:pt>
                <c:pt idx="1095">
                  <c:v>49</c:v>
                </c:pt>
                <c:pt idx="1096">
                  <c:v>34</c:v>
                </c:pt>
                <c:pt idx="1097">
                  <c:v>52</c:v>
                </c:pt>
                <c:pt idx="1098">
                  <c:v>43</c:v>
                </c:pt>
                <c:pt idx="1099">
                  <c:v>52</c:v>
                </c:pt>
                <c:pt idx="1100">
                  <c:v>52</c:v>
                </c:pt>
                <c:pt idx="1101">
                  <c:v>53</c:v>
                </c:pt>
                <c:pt idx="1102">
                  <c:v>46</c:v>
                </c:pt>
                <c:pt idx="1103">
                  <c:v>32</c:v>
                </c:pt>
                <c:pt idx="1104">
                  <c:v>53</c:v>
                </c:pt>
                <c:pt idx="1105">
                  <c:v>53</c:v>
                </c:pt>
                <c:pt idx="1106">
                  <c:v>48</c:v>
                </c:pt>
                <c:pt idx="1107">
                  <c:v>60</c:v>
                </c:pt>
                <c:pt idx="1108">
                  <c:v>48</c:v>
                </c:pt>
                <c:pt idx="1109">
                  <c:v>56</c:v>
                </c:pt>
                <c:pt idx="1110">
                  <c:v>56</c:v>
                </c:pt>
                <c:pt idx="1111">
                  <c:v>43</c:v>
                </c:pt>
                <c:pt idx="1112">
                  <c:v>36</c:v>
                </c:pt>
                <c:pt idx="1113">
                  <c:v>56</c:v>
                </c:pt>
                <c:pt idx="1114">
                  <c:v>54</c:v>
                </c:pt>
                <c:pt idx="1115">
                  <c:v>52</c:v>
                </c:pt>
                <c:pt idx="1116">
                  <c:v>50</c:v>
                </c:pt>
                <c:pt idx="1117">
                  <c:v>39</c:v>
                </c:pt>
                <c:pt idx="1118">
                  <c:v>44</c:v>
                </c:pt>
                <c:pt idx="1119">
                  <c:v>50</c:v>
                </c:pt>
                <c:pt idx="1120">
                  <c:v>46</c:v>
                </c:pt>
                <c:pt idx="1121">
                  <c:v>52</c:v>
                </c:pt>
                <c:pt idx="1122">
                  <c:v>55</c:v>
                </c:pt>
                <c:pt idx="1123">
                  <c:v>53</c:v>
                </c:pt>
                <c:pt idx="1124">
                  <c:v>55</c:v>
                </c:pt>
                <c:pt idx="1125">
                  <c:v>56</c:v>
                </c:pt>
                <c:pt idx="1126">
                  <c:v>53</c:v>
                </c:pt>
                <c:pt idx="1127">
                  <c:v>53</c:v>
                </c:pt>
                <c:pt idx="1128">
                  <c:v>49</c:v>
                </c:pt>
                <c:pt idx="1129">
                  <c:v>53</c:v>
                </c:pt>
                <c:pt idx="1130">
                  <c:v>63</c:v>
                </c:pt>
                <c:pt idx="1131">
                  <c:v>49</c:v>
                </c:pt>
                <c:pt idx="1132">
                  <c:v>38</c:v>
                </c:pt>
                <c:pt idx="1133">
                  <c:v>30</c:v>
                </c:pt>
                <c:pt idx="1134">
                  <c:v>38</c:v>
                </c:pt>
                <c:pt idx="1135">
                  <c:v>55</c:v>
                </c:pt>
                <c:pt idx="1136">
                  <c:v>56</c:v>
                </c:pt>
                <c:pt idx="1137">
                  <c:v>54</c:v>
                </c:pt>
                <c:pt idx="1138">
                  <c:v>50</c:v>
                </c:pt>
                <c:pt idx="1139">
                  <c:v>54</c:v>
                </c:pt>
                <c:pt idx="1140">
                  <c:v>55</c:v>
                </c:pt>
                <c:pt idx="1141">
                  <c:v>50</c:v>
                </c:pt>
                <c:pt idx="1142">
                  <c:v>49</c:v>
                </c:pt>
                <c:pt idx="1143">
                  <c:v>49</c:v>
                </c:pt>
                <c:pt idx="1144">
                  <c:v>51</c:v>
                </c:pt>
                <c:pt idx="1145">
                  <c:v>52</c:v>
                </c:pt>
                <c:pt idx="1146">
                  <c:v>38</c:v>
                </c:pt>
                <c:pt idx="1147">
                  <c:v>47</c:v>
                </c:pt>
                <c:pt idx="1148">
                  <c:v>57</c:v>
                </c:pt>
                <c:pt idx="1149">
                  <c:v>49</c:v>
                </c:pt>
                <c:pt idx="1150">
                  <c:v>57</c:v>
                </c:pt>
                <c:pt idx="1151">
                  <c:v>34</c:v>
                </c:pt>
                <c:pt idx="1152">
                  <c:v>54</c:v>
                </c:pt>
                <c:pt idx="1153">
                  <c:v>52</c:v>
                </c:pt>
                <c:pt idx="1154">
                  <c:v>51</c:v>
                </c:pt>
                <c:pt idx="1155">
                  <c:v>54</c:v>
                </c:pt>
                <c:pt idx="1156">
                  <c:v>54</c:v>
                </c:pt>
                <c:pt idx="1157">
                  <c:v>52</c:v>
                </c:pt>
                <c:pt idx="1158">
                  <c:v>52</c:v>
                </c:pt>
                <c:pt idx="1159">
                  <c:v>59</c:v>
                </c:pt>
                <c:pt idx="1160">
                  <c:v>52</c:v>
                </c:pt>
                <c:pt idx="1161">
                  <c:v>45</c:v>
                </c:pt>
                <c:pt idx="1162">
                  <c:v>61</c:v>
                </c:pt>
                <c:pt idx="1163">
                  <c:v>53</c:v>
                </c:pt>
                <c:pt idx="1164">
                  <c:v>44</c:v>
                </c:pt>
                <c:pt idx="1165">
                  <c:v>50</c:v>
                </c:pt>
                <c:pt idx="1166">
                  <c:v>55</c:v>
                </c:pt>
                <c:pt idx="1167">
                  <c:v>28</c:v>
                </c:pt>
                <c:pt idx="1168">
                  <c:v>46</c:v>
                </c:pt>
                <c:pt idx="1169">
                  <c:v>54</c:v>
                </c:pt>
                <c:pt idx="1170">
                  <c:v>58</c:v>
                </c:pt>
                <c:pt idx="1171">
                  <c:v>56</c:v>
                </c:pt>
                <c:pt idx="1172">
                  <c:v>55</c:v>
                </c:pt>
                <c:pt idx="1173">
                  <c:v>52</c:v>
                </c:pt>
                <c:pt idx="1174">
                  <c:v>45</c:v>
                </c:pt>
                <c:pt idx="1175">
                  <c:v>60</c:v>
                </c:pt>
                <c:pt idx="1176">
                  <c:v>61</c:v>
                </c:pt>
                <c:pt idx="1177">
                  <c:v>49</c:v>
                </c:pt>
                <c:pt idx="1178">
                  <c:v>54</c:v>
                </c:pt>
                <c:pt idx="1179">
                  <c:v>51</c:v>
                </c:pt>
                <c:pt idx="1180">
                  <c:v>56</c:v>
                </c:pt>
                <c:pt idx="1181">
                  <c:v>56</c:v>
                </c:pt>
                <c:pt idx="1182">
                  <c:v>56</c:v>
                </c:pt>
                <c:pt idx="1183">
                  <c:v>25</c:v>
                </c:pt>
                <c:pt idx="1184">
                  <c:v>61</c:v>
                </c:pt>
                <c:pt idx="1185">
                  <c:v>53</c:v>
                </c:pt>
                <c:pt idx="1186">
                  <c:v>30</c:v>
                </c:pt>
                <c:pt idx="1187">
                  <c:v>49</c:v>
                </c:pt>
                <c:pt idx="1188">
                  <c:v>53</c:v>
                </c:pt>
                <c:pt idx="1189">
                  <c:v>54</c:v>
                </c:pt>
                <c:pt idx="1190">
                  <c:v>54</c:v>
                </c:pt>
                <c:pt idx="1191">
                  <c:v>34</c:v>
                </c:pt>
                <c:pt idx="1192">
                  <c:v>57</c:v>
                </c:pt>
                <c:pt idx="1193">
                  <c:v>55</c:v>
                </c:pt>
                <c:pt idx="1194">
                  <c:v>55</c:v>
                </c:pt>
                <c:pt idx="1195">
                  <c:v>57</c:v>
                </c:pt>
                <c:pt idx="1196">
                  <c:v>54</c:v>
                </c:pt>
                <c:pt idx="1197">
                  <c:v>57</c:v>
                </c:pt>
                <c:pt idx="1198">
                  <c:v>28</c:v>
                </c:pt>
                <c:pt idx="1199">
                  <c:v>54</c:v>
                </c:pt>
                <c:pt idx="1200">
                  <c:v>55</c:v>
                </c:pt>
                <c:pt idx="1201">
                  <c:v>55</c:v>
                </c:pt>
                <c:pt idx="1202">
                  <c:v>54</c:v>
                </c:pt>
                <c:pt idx="1203">
                  <c:v>59</c:v>
                </c:pt>
                <c:pt idx="1204">
                  <c:v>30</c:v>
                </c:pt>
                <c:pt idx="1205">
                  <c:v>64</c:v>
                </c:pt>
                <c:pt idx="1206">
                  <c:v>54</c:v>
                </c:pt>
                <c:pt idx="1207">
                  <c:v>41</c:v>
                </c:pt>
                <c:pt idx="1208">
                  <c:v>42</c:v>
                </c:pt>
                <c:pt idx="1209">
                  <c:v>62</c:v>
                </c:pt>
                <c:pt idx="1210">
                  <c:v>54</c:v>
                </c:pt>
                <c:pt idx="1211">
                  <c:v>55</c:v>
                </c:pt>
                <c:pt idx="1212">
                  <c:v>56</c:v>
                </c:pt>
                <c:pt idx="1213">
                  <c:v>38</c:v>
                </c:pt>
                <c:pt idx="1214">
                  <c:v>46</c:v>
                </c:pt>
                <c:pt idx="1215">
                  <c:v>52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49</c:v>
                </c:pt>
                <c:pt idx="1220">
                  <c:v>54</c:v>
                </c:pt>
                <c:pt idx="1221">
                  <c:v>54</c:v>
                </c:pt>
                <c:pt idx="1222">
                  <c:v>51</c:v>
                </c:pt>
                <c:pt idx="1223">
                  <c:v>53</c:v>
                </c:pt>
                <c:pt idx="1224">
                  <c:v>29</c:v>
                </c:pt>
                <c:pt idx="1225">
                  <c:v>51</c:v>
                </c:pt>
                <c:pt idx="1226">
                  <c:v>45</c:v>
                </c:pt>
                <c:pt idx="1227">
                  <c:v>53</c:v>
                </c:pt>
                <c:pt idx="1228">
                  <c:v>54</c:v>
                </c:pt>
                <c:pt idx="1229">
                  <c:v>41</c:v>
                </c:pt>
                <c:pt idx="1230">
                  <c:v>55</c:v>
                </c:pt>
                <c:pt idx="1231">
                  <c:v>59</c:v>
                </c:pt>
                <c:pt idx="1232">
                  <c:v>59</c:v>
                </c:pt>
                <c:pt idx="1233">
                  <c:v>58</c:v>
                </c:pt>
                <c:pt idx="1234">
                  <c:v>51</c:v>
                </c:pt>
                <c:pt idx="1235">
                  <c:v>53</c:v>
                </c:pt>
                <c:pt idx="1236">
                  <c:v>52</c:v>
                </c:pt>
                <c:pt idx="1237">
                  <c:v>56</c:v>
                </c:pt>
                <c:pt idx="1238">
                  <c:v>38</c:v>
                </c:pt>
                <c:pt idx="1239">
                  <c:v>63</c:v>
                </c:pt>
                <c:pt idx="1240">
                  <c:v>64</c:v>
                </c:pt>
                <c:pt idx="1241">
                  <c:v>34</c:v>
                </c:pt>
                <c:pt idx="1242">
                  <c:v>35</c:v>
                </c:pt>
                <c:pt idx="1243">
                  <c:v>55</c:v>
                </c:pt>
                <c:pt idx="1244">
                  <c:v>44</c:v>
                </c:pt>
                <c:pt idx="1245">
                  <c:v>58</c:v>
                </c:pt>
                <c:pt idx="1246">
                  <c:v>53</c:v>
                </c:pt>
                <c:pt idx="1247">
                  <c:v>52</c:v>
                </c:pt>
                <c:pt idx="1248">
                  <c:v>57</c:v>
                </c:pt>
                <c:pt idx="1249">
                  <c:v>55</c:v>
                </c:pt>
                <c:pt idx="1250">
                  <c:v>53</c:v>
                </c:pt>
                <c:pt idx="1251">
                  <c:v>53</c:v>
                </c:pt>
                <c:pt idx="1252">
                  <c:v>57</c:v>
                </c:pt>
                <c:pt idx="1253">
                  <c:v>51</c:v>
                </c:pt>
                <c:pt idx="1254">
                  <c:v>46</c:v>
                </c:pt>
                <c:pt idx="1255">
                  <c:v>53</c:v>
                </c:pt>
                <c:pt idx="1256">
                  <c:v>46</c:v>
                </c:pt>
                <c:pt idx="1257">
                  <c:v>57</c:v>
                </c:pt>
                <c:pt idx="1258">
                  <c:v>58</c:v>
                </c:pt>
                <c:pt idx="1259">
                  <c:v>58</c:v>
                </c:pt>
                <c:pt idx="1260">
                  <c:v>57</c:v>
                </c:pt>
                <c:pt idx="1261">
                  <c:v>62</c:v>
                </c:pt>
                <c:pt idx="1262">
                  <c:v>50</c:v>
                </c:pt>
                <c:pt idx="1263">
                  <c:v>62</c:v>
                </c:pt>
                <c:pt idx="1264">
                  <c:v>57</c:v>
                </c:pt>
                <c:pt idx="1265">
                  <c:v>39</c:v>
                </c:pt>
                <c:pt idx="1266">
                  <c:v>48</c:v>
                </c:pt>
                <c:pt idx="1267">
                  <c:v>54</c:v>
                </c:pt>
                <c:pt idx="1268">
                  <c:v>49</c:v>
                </c:pt>
                <c:pt idx="1269">
                  <c:v>55</c:v>
                </c:pt>
                <c:pt idx="1270">
                  <c:v>55</c:v>
                </c:pt>
                <c:pt idx="1271">
                  <c:v>57</c:v>
                </c:pt>
                <c:pt idx="1272">
                  <c:v>59</c:v>
                </c:pt>
                <c:pt idx="1273">
                  <c:v>56</c:v>
                </c:pt>
                <c:pt idx="1274">
                  <c:v>59</c:v>
                </c:pt>
                <c:pt idx="1275">
                  <c:v>58</c:v>
                </c:pt>
                <c:pt idx="1276">
                  <c:v>53</c:v>
                </c:pt>
                <c:pt idx="1277">
                  <c:v>60</c:v>
                </c:pt>
                <c:pt idx="1278">
                  <c:v>59</c:v>
                </c:pt>
                <c:pt idx="1279">
                  <c:v>60</c:v>
                </c:pt>
                <c:pt idx="1280">
                  <c:v>61</c:v>
                </c:pt>
                <c:pt idx="1281">
                  <c:v>34</c:v>
                </c:pt>
                <c:pt idx="1282">
                  <c:v>36</c:v>
                </c:pt>
                <c:pt idx="1283">
                  <c:v>62</c:v>
                </c:pt>
                <c:pt idx="1284">
                  <c:v>49</c:v>
                </c:pt>
                <c:pt idx="1285">
                  <c:v>64</c:v>
                </c:pt>
                <c:pt idx="1286">
                  <c:v>49</c:v>
                </c:pt>
                <c:pt idx="1287">
                  <c:v>50</c:v>
                </c:pt>
                <c:pt idx="1288">
                  <c:v>54</c:v>
                </c:pt>
                <c:pt idx="1289">
                  <c:v>59</c:v>
                </c:pt>
                <c:pt idx="1290">
                  <c:v>59</c:v>
                </c:pt>
                <c:pt idx="1291">
                  <c:v>34</c:v>
                </c:pt>
                <c:pt idx="1292">
                  <c:v>51</c:v>
                </c:pt>
                <c:pt idx="1293">
                  <c:v>40</c:v>
                </c:pt>
                <c:pt idx="1294">
                  <c:v>36</c:v>
                </c:pt>
                <c:pt idx="1295">
                  <c:v>58</c:v>
                </c:pt>
                <c:pt idx="1296">
                  <c:v>26</c:v>
                </c:pt>
                <c:pt idx="1297">
                  <c:v>59</c:v>
                </c:pt>
                <c:pt idx="1298">
                  <c:v>56</c:v>
                </c:pt>
                <c:pt idx="1299">
                  <c:v>55</c:v>
                </c:pt>
                <c:pt idx="1300">
                  <c:v>59</c:v>
                </c:pt>
                <c:pt idx="1301">
                  <c:v>58</c:v>
                </c:pt>
                <c:pt idx="1302">
                  <c:v>54</c:v>
                </c:pt>
                <c:pt idx="1303">
                  <c:v>32</c:v>
                </c:pt>
                <c:pt idx="1304">
                  <c:v>57</c:v>
                </c:pt>
                <c:pt idx="1305">
                  <c:v>57</c:v>
                </c:pt>
                <c:pt idx="1306">
                  <c:v>56</c:v>
                </c:pt>
                <c:pt idx="1307">
                  <c:v>60</c:v>
                </c:pt>
                <c:pt idx="1308">
                  <c:v>57</c:v>
                </c:pt>
                <c:pt idx="1309">
                  <c:v>61</c:v>
                </c:pt>
                <c:pt idx="1310">
                  <c:v>60</c:v>
                </c:pt>
                <c:pt idx="1311">
                  <c:v>53</c:v>
                </c:pt>
                <c:pt idx="1312">
                  <c:v>60</c:v>
                </c:pt>
                <c:pt idx="1313">
                  <c:v>26</c:v>
                </c:pt>
                <c:pt idx="1314">
                  <c:v>58</c:v>
                </c:pt>
                <c:pt idx="1315">
                  <c:v>51</c:v>
                </c:pt>
                <c:pt idx="1316">
                  <c:v>35</c:v>
                </c:pt>
                <c:pt idx="1317">
                  <c:v>30</c:v>
                </c:pt>
                <c:pt idx="1318">
                  <c:v>51</c:v>
                </c:pt>
                <c:pt idx="1319">
                  <c:v>37</c:v>
                </c:pt>
                <c:pt idx="1320">
                  <c:v>52</c:v>
                </c:pt>
                <c:pt idx="1321">
                  <c:v>24</c:v>
                </c:pt>
                <c:pt idx="1322">
                  <c:v>26</c:v>
                </c:pt>
                <c:pt idx="1323">
                  <c:v>54</c:v>
                </c:pt>
                <c:pt idx="1324">
                  <c:v>59</c:v>
                </c:pt>
                <c:pt idx="1325">
                  <c:v>59</c:v>
                </c:pt>
                <c:pt idx="1326">
                  <c:v>59</c:v>
                </c:pt>
                <c:pt idx="1327">
                  <c:v>54</c:v>
                </c:pt>
                <c:pt idx="1328">
                  <c:v>60</c:v>
                </c:pt>
                <c:pt idx="1329">
                  <c:v>60</c:v>
                </c:pt>
                <c:pt idx="1330">
                  <c:v>46</c:v>
                </c:pt>
                <c:pt idx="1331">
                  <c:v>56</c:v>
                </c:pt>
                <c:pt idx="1332">
                  <c:v>57</c:v>
                </c:pt>
                <c:pt idx="1333">
                  <c:v>60</c:v>
                </c:pt>
                <c:pt idx="1334">
                  <c:v>54</c:v>
                </c:pt>
                <c:pt idx="1335">
                  <c:v>56</c:v>
                </c:pt>
                <c:pt idx="1336">
                  <c:v>50</c:v>
                </c:pt>
                <c:pt idx="1337">
                  <c:v>56</c:v>
                </c:pt>
                <c:pt idx="1338">
                  <c:v>36</c:v>
                </c:pt>
                <c:pt idx="1339">
                  <c:v>57</c:v>
                </c:pt>
                <c:pt idx="1340">
                  <c:v>45</c:v>
                </c:pt>
                <c:pt idx="1341">
                  <c:v>57</c:v>
                </c:pt>
                <c:pt idx="1342">
                  <c:v>54</c:v>
                </c:pt>
                <c:pt idx="1343">
                  <c:v>22</c:v>
                </c:pt>
                <c:pt idx="1344">
                  <c:v>59</c:v>
                </c:pt>
                <c:pt idx="1345">
                  <c:v>56</c:v>
                </c:pt>
                <c:pt idx="1346">
                  <c:v>37</c:v>
                </c:pt>
                <c:pt idx="1347">
                  <c:v>54</c:v>
                </c:pt>
                <c:pt idx="1348">
                  <c:v>58</c:v>
                </c:pt>
                <c:pt idx="1349">
                  <c:v>62</c:v>
                </c:pt>
                <c:pt idx="1350">
                  <c:v>30</c:v>
                </c:pt>
                <c:pt idx="1351">
                  <c:v>63</c:v>
                </c:pt>
                <c:pt idx="1352">
                  <c:v>24</c:v>
                </c:pt>
                <c:pt idx="1353">
                  <c:v>37</c:v>
                </c:pt>
                <c:pt idx="1354">
                  <c:v>57</c:v>
                </c:pt>
                <c:pt idx="1355">
                  <c:v>62</c:v>
                </c:pt>
                <c:pt idx="1356">
                  <c:v>60</c:v>
                </c:pt>
                <c:pt idx="1357">
                  <c:v>61</c:v>
                </c:pt>
                <c:pt idx="1358">
                  <c:v>62</c:v>
                </c:pt>
                <c:pt idx="1359">
                  <c:v>62</c:v>
                </c:pt>
                <c:pt idx="1360">
                  <c:v>61</c:v>
                </c:pt>
                <c:pt idx="1361">
                  <c:v>47</c:v>
                </c:pt>
                <c:pt idx="1362">
                  <c:v>53</c:v>
                </c:pt>
                <c:pt idx="1363">
                  <c:v>62</c:v>
                </c:pt>
                <c:pt idx="1364">
                  <c:v>29</c:v>
                </c:pt>
                <c:pt idx="1365">
                  <c:v>58</c:v>
                </c:pt>
                <c:pt idx="1366">
                  <c:v>56</c:v>
                </c:pt>
                <c:pt idx="1367">
                  <c:v>56</c:v>
                </c:pt>
                <c:pt idx="1368">
                  <c:v>43</c:v>
                </c:pt>
                <c:pt idx="1369">
                  <c:v>41</c:v>
                </c:pt>
                <c:pt idx="1370">
                  <c:v>46</c:v>
                </c:pt>
                <c:pt idx="1371">
                  <c:v>55</c:v>
                </c:pt>
                <c:pt idx="1372">
                  <c:v>60</c:v>
                </c:pt>
                <c:pt idx="1373">
                  <c:v>61</c:v>
                </c:pt>
                <c:pt idx="1374">
                  <c:v>60</c:v>
                </c:pt>
                <c:pt idx="1375">
                  <c:v>22</c:v>
                </c:pt>
                <c:pt idx="1376">
                  <c:v>56</c:v>
                </c:pt>
                <c:pt idx="1377">
                  <c:v>43</c:v>
                </c:pt>
                <c:pt idx="1378">
                  <c:v>57</c:v>
                </c:pt>
                <c:pt idx="1379">
                  <c:v>37</c:v>
                </c:pt>
                <c:pt idx="1380">
                  <c:v>58</c:v>
                </c:pt>
                <c:pt idx="1381">
                  <c:v>54</c:v>
                </c:pt>
                <c:pt idx="1382">
                  <c:v>38</c:v>
                </c:pt>
                <c:pt idx="1383">
                  <c:v>56</c:v>
                </c:pt>
                <c:pt idx="1384">
                  <c:v>61</c:v>
                </c:pt>
                <c:pt idx="1385">
                  <c:v>57</c:v>
                </c:pt>
                <c:pt idx="1386">
                  <c:v>54</c:v>
                </c:pt>
                <c:pt idx="1387">
                  <c:v>53</c:v>
                </c:pt>
                <c:pt idx="1388">
                  <c:v>61</c:v>
                </c:pt>
                <c:pt idx="1389">
                  <c:v>60</c:v>
                </c:pt>
                <c:pt idx="1390">
                  <c:v>60</c:v>
                </c:pt>
                <c:pt idx="1391">
                  <c:v>62</c:v>
                </c:pt>
                <c:pt idx="1392">
                  <c:v>40</c:v>
                </c:pt>
                <c:pt idx="1393">
                  <c:v>60</c:v>
                </c:pt>
                <c:pt idx="1394">
                  <c:v>32</c:v>
                </c:pt>
                <c:pt idx="1395">
                  <c:v>60</c:v>
                </c:pt>
                <c:pt idx="1396">
                  <c:v>60</c:v>
                </c:pt>
                <c:pt idx="1397">
                  <c:v>59</c:v>
                </c:pt>
                <c:pt idx="1398">
                  <c:v>55</c:v>
                </c:pt>
                <c:pt idx="1399">
                  <c:v>44</c:v>
                </c:pt>
                <c:pt idx="1400">
                  <c:v>57</c:v>
                </c:pt>
                <c:pt idx="1401">
                  <c:v>41</c:v>
                </c:pt>
                <c:pt idx="1402">
                  <c:v>61</c:v>
                </c:pt>
                <c:pt idx="1403">
                  <c:v>38</c:v>
                </c:pt>
                <c:pt idx="1404">
                  <c:v>56</c:v>
                </c:pt>
                <c:pt idx="1405">
                  <c:v>63</c:v>
                </c:pt>
                <c:pt idx="1406">
                  <c:v>61</c:v>
                </c:pt>
                <c:pt idx="1407">
                  <c:v>46</c:v>
                </c:pt>
                <c:pt idx="1408">
                  <c:v>60</c:v>
                </c:pt>
                <c:pt idx="1409">
                  <c:v>43</c:v>
                </c:pt>
                <c:pt idx="1410">
                  <c:v>61</c:v>
                </c:pt>
                <c:pt idx="1411">
                  <c:v>62</c:v>
                </c:pt>
                <c:pt idx="1412">
                  <c:v>62</c:v>
                </c:pt>
                <c:pt idx="1413">
                  <c:v>61</c:v>
                </c:pt>
                <c:pt idx="1414">
                  <c:v>62</c:v>
                </c:pt>
                <c:pt idx="1415">
                  <c:v>60</c:v>
                </c:pt>
                <c:pt idx="1416">
                  <c:v>62</c:v>
                </c:pt>
                <c:pt idx="1417">
                  <c:v>62</c:v>
                </c:pt>
                <c:pt idx="1418">
                  <c:v>52</c:v>
                </c:pt>
                <c:pt idx="1419">
                  <c:v>59</c:v>
                </c:pt>
                <c:pt idx="1420">
                  <c:v>59</c:v>
                </c:pt>
                <c:pt idx="1421">
                  <c:v>58</c:v>
                </c:pt>
                <c:pt idx="1422">
                  <c:v>22</c:v>
                </c:pt>
                <c:pt idx="1423">
                  <c:v>61</c:v>
                </c:pt>
                <c:pt idx="1424">
                  <c:v>61</c:v>
                </c:pt>
                <c:pt idx="1425">
                  <c:v>62</c:v>
                </c:pt>
                <c:pt idx="1426">
                  <c:v>35</c:v>
                </c:pt>
                <c:pt idx="1427">
                  <c:v>61</c:v>
                </c:pt>
                <c:pt idx="1428">
                  <c:v>60</c:v>
                </c:pt>
                <c:pt idx="1429">
                  <c:v>62</c:v>
                </c:pt>
                <c:pt idx="1430">
                  <c:v>58</c:v>
                </c:pt>
                <c:pt idx="1431">
                  <c:v>43</c:v>
                </c:pt>
                <c:pt idx="1432">
                  <c:v>32</c:v>
                </c:pt>
                <c:pt idx="1433">
                  <c:v>44</c:v>
                </c:pt>
                <c:pt idx="1434">
                  <c:v>61</c:v>
                </c:pt>
                <c:pt idx="1435">
                  <c:v>60</c:v>
                </c:pt>
                <c:pt idx="1436">
                  <c:v>47</c:v>
                </c:pt>
                <c:pt idx="1437">
                  <c:v>59</c:v>
                </c:pt>
                <c:pt idx="1438">
                  <c:v>40</c:v>
                </c:pt>
                <c:pt idx="1439">
                  <c:v>42</c:v>
                </c:pt>
                <c:pt idx="1440">
                  <c:v>58</c:v>
                </c:pt>
                <c:pt idx="1441">
                  <c:v>57</c:v>
                </c:pt>
                <c:pt idx="1442">
                  <c:v>58</c:v>
                </c:pt>
                <c:pt idx="1443">
                  <c:v>63</c:v>
                </c:pt>
                <c:pt idx="1444">
                  <c:v>63</c:v>
                </c:pt>
                <c:pt idx="1445">
                  <c:v>34</c:v>
                </c:pt>
                <c:pt idx="1446">
                  <c:v>52</c:v>
                </c:pt>
                <c:pt idx="1447">
                  <c:v>63</c:v>
                </c:pt>
                <c:pt idx="1448">
                  <c:v>64</c:v>
                </c:pt>
                <c:pt idx="1449">
                  <c:v>39</c:v>
                </c:pt>
                <c:pt idx="1450">
                  <c:v>35</c:v>
                </c:pt>
                <c:pt idx="1451">
                  <c:v>49</c:v>
                </c:pt>
                <c:pt idx="1452">
                  <c:v>62</c:v>
                </c:pt>
                <c:pt idx="1453">
                  <c:v>62</c:v>
                </c:pt>
                <c:pt idx="1454">
                  <c:v>62</c:v>
                </c:pt>
                <c:pt idx="1455">
                  <c:v>63</c:v>
                </c:pt>
                <c:pt idx="1456">
                  <c:v>62</c:v>
                </c:pt>
                <c:pt idx="1457">
                  <c:v>60</c:v>
                </c:pt>
                <c:pt idx="1458">
                  <c:v>63</c:v>
                </c:pt>
                <c:pt idx="1459">
                  <c:v>52</c:v>
                </c:pt>
                <c:pt idx="1460">
                  <c:v>36</c:v>
                </c:pt>
                <c:pt idx="1461">
                  <c:v>40</c:v>
                </c:pt>
                <c:pt idx="1462">
                  <c:v>59</c:v>
                </c:pt>
                <c:pt idx="1463">
                  <c:v>58</c:v>
                </c:pt>
                <c:pt idx="1464">
                  <c:v>59</c:v>
                </c:pt>
                <c:pt idx="1465">
                  <c:v>59</c:v>
                </c:pt>
                <c:pt idx="1466">
                  <c:v>35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59</c:v>
                </c:pt>
                <c:pt idx="1472">
                  <c:v>64</c:v>
                </c:pt>
                <c:pt idx="1473">
                  <c:v>36</c:v>
                </c:pt>
                <c:pt idx="1474">
                  <c:v>54</c:v>
                </c:pt>
                <c:pt idx="1475">
                  <c:v>47</c:v>
                </c:pt>
                <c:pt idx="1476">
                  <c:v>62</c:v>
                </c:pt>
                <c:pt idx="1477">
                  <c:v>31</c:v>
                </c:pt>
                <c:pt idx="1478">
                  <c:v>57</c:v>
                </c:pt>
                <c:pt idx="1479">
                  <c:v>57</c:v>
                </c:pt>
                <c:pt idx="1480">
                  <c:v>59</c:v>
                </c:pt>
                <c:pt idx="1481">
                  <c:v>57</c:v>
                </c:pt>
                <c:pt idx="1482">
                  <c:v>60</c:v>
                </c:pt>
                <c:pt idx="1483">
                  <c:v>64</c:v>
                </c:pt>
                <c:pt idx="1484">
                  <c:v>64</c:v>
                </c:pt>
                <c:pt idx="1485">
                  <c:v>64</c:v>
                </c:pt>
                <c:pt idx="1486">
                  <c:v>56</c:v>
                </c:pt>
                <c:pt idx="1487">
                  <c:v>56</c:v>
                </c:pt>
                <c:pt idx="1488">
                  <c:v>38</c:v>
                </c:pt>
                <c:pt idx="1489">
                  <c:v>27</c:v>
                </c:pt>
                <c:pt idx="1490">
                  <c:v>63</c:v>
                </c:pt>
                <c:pt idx="1491">
                  <c:v>55</c:v>
                </c:pt>
                <c:pt idx="1492">
                  <c:v>61</c:v>
                </c:pt>
                <c:pt idx="1493">
                  <c:v>63</c:v>
                </c:pt>
                <c:pt idx="1494">
                  <c:v>64</c:v>
                </c:pt>
                <c:pt idx="1495">
                  <c:v>54</c:v>
                </c:pt>
                <c:pt idx="1496">
                  <c:v>59</c:v>
                </c:pt>
                <c:pt idx="1497">
                  <c:v>64</c:v>
                </c:pt>
                <c:pt idx="1498">
                  <c:v>61</c:v>
                </c:pt>
                <c:pt idx="1499">
                  <c:v>64</c:v>
                </c:pt>
                <c:pt idx="1500">
                  <c:v>52</c:v>
                </c:pt>
                <c:pt idx="1501">
                  <c:v>34</c:v>
                </c:pt>
                <c:pt idx="1502">
                  <c:v>61</c:v>
                </c:pt>
                <c:pt idx="1503">
                  <c:v>56</c:v>
                </c:pt>
                <c:pt idx="1504">
                  <c:v>38</c:v>
                </c:pt>
                <c:pt idx="1505">
                  <c:v>64</c:v>
                </c:pt>
                <c:pt idx="1506">
                  <c:v>64</c:v>
                </c:pt>
                <c:pt idx="1507">
                  <c:v>51</c:v>
                </c:pt>
                <c:pt idx="1508">
                  <c:v>54</c:v>
                </c:pt>
                <c:pt idx="1509">
                  <c:v>62</c:v>
                </c:pt>
                <c:pt idx="1510">
                  <c:v>42</c:v>
                </c:pt>
                <c:pt idx="1511">
                  <c:v>48</c:v>
                </c:pt>
                <c:pt idx="1512">
                  <c:v>63</c:v>
                </c:pt>
                <c:pt idx="1513">
                  <c:v>59</c:v>
                </c:pt>
                <c:pt idx="1514">
                  <c:v>21</c:v>
                </c:pt>
                <c:pt idx="1515">
                  <c:v>33</c:v>
                </c:pt>
                <c:pt idx="1516">
                  <c:v>53</c:v>
                </c:pt>
                <c:pt idx="1517">
                  <c:v>63</c:v>
                </c:pt>
                <c:pt idx="1518">
                  <c:v>42</c:v>
                </c:pt>
                <c:pt idx="1519">
                  <c:v>22</c:v>
                </c:pt>
                <c:pt idx="1520">
                  <c:v>63</c:v>
                </c:pt>
                <c:pt idx="1521">
                  <c:v>63</c:v>
                </c:pt>
                <c:pt idx="1522">
                  <c:v>63</c:v>
                </c:pt>
                <c:pt idx="1523">
                  <c:v>59</c:v>
                </c:pt>
                <c:pt idx="1524">
                  <c:v>65</c:v>
                </c:pt>
                <c:pt idx="1525">
                  <c:v>65</c:v>
                </c:pt>
                <c:pt idx="1526">
                  <c:v>66</c:v>
                </c:pt>
                <c:pt idx="1527">
                  <c:v>66</c:v>
                </c:pt>
                <c:pt idx="1528">
                  <c:v>65</c:v>
                </c:pt>
                <c:pt idx="1529">
                  <c:v>46</c:v>
                </c:pt>
                <c:pt idx="1530">
                  <c:v>44</c:v>
                </c:pt>
                <c:pt idx="1531">
                  <c:v>64</c:v>
                </c:pt>
                <c:pt idx="1532">
                  <c:v>56</c:v>
                </c:pt>
                <c:pt idx="1533">
                  <c:v>54</c:v>
                </c:pt>
                <c:pt idx="1534">
                  <c:v>64</c:v>
                </c:pt>
                <c:pt idx="1535">
                  <c:v>62</c:v>
                </c:pt>
                <c:pt idx="1536">
                  <c:v>60</c:v>
                </c:pt>
                <c:pt idx="1537">
                  <c:v>64</c:v>
                </c:pt>
                <c:pt idx="1538">
                  <c:v>57</c:v>
                </c:pt>
                <c:pt idx="1539">
                  <c:v>59</c:v>
                </c:pt>
                <c:pt idx="1540">
                  <c:v>41</c:v>
                </c:pt>
                <c:pt idx="1541">
                  <c:v>64</c:v>
                </c:pt>
                <c:pt idx="1542">
                  <c:v>48</c:v>
                </c:pt>
                <c:pt idx="1543">
                  <c:v>54</c:v>
                </c:pt>
                <c:pt idx="1544">
                  <c:v>64</c:v>
                </c:pt>
                <c:pt idx="1545">
                  <c:v>34</c:v>
                </c:pt>
                <c:pt idx="1546">
                  <c:v>63</c:v>
                </c:pt>
                <c:pt idx="1547">
                  <c:v>27</c:v>
                </c:pt>
                <c:pt idx="1548">
                  <c:v>65</c:v>
                </c:pt>
                <c:pt idx="1549">
                  <c:v>64</c:v>
                </c:pt>
                <c:pt idx="1550">
                  <c:v>64</c:v>
                </c:pt>
                <c:pt idx="1551">
                  <c:v>64</c:v>
                </c:pt>
                <c:pt idx="1552">
                  <c:v>44</c:v>
                </c:pt>
                <c:pt idx="1553">
                  <c:v>63</c:v>
                </c:pt>
                <c:pt idx="1554">
                  <c:v>60</c:v>
                </c:pt>
                <c:pt idx="1555">
                  <c:v>63</c:v>
                </c:pt>
                <c:pt idx="1556">
                  <c:v>64</c:v>
                </c:pt>
                <c:pt idx="1557">
                  <c:v>32</c:v>
                </c:pt>
                <c:pt idx="1558">
                  <c:v>50</c:v>
                </c:pt>
                <c:pt idx="1559">
                  <c:v>65</c:v>
                </c:pt>
                <c:pt idx="1560">
                  <c:v>36</c:v>
                </c:pt>
                <c:pt idx="1561">
                  <c:v>62</c:v>
                </c:pt>
                <c:pt idx="1562">
                  <c:v>47</c:v>
                </c:pt>
                <c:pt idx="1563">
                  <c:v>42</c:v>
                </c:pt>
                <c:pt idx="1564">
                  <c:v>66</c:v>
                </c:pt>
                <c:pt idx="1565">
                  <c:v>66</c:v>
                </c:pt>
                <c:pt idx="1566">
                  <c:v>66</c:v>
                </c:pt>
                <c:pt idx="1567">
                  <c:v>33</c:v>
                </c:pt>
                <c:pt idx="1568">
                  <c:v>65</c:v>
                </c:pt>
                <c:pt idx="1569">
                  <c:v>32</c:v>
                </c:pt>
                <c:pt idx="1570">
                  <c:v>64</c:v>
                </c:pt>
                <c:pt idx="1571">
                  <c:v>59</c:v>
                </c:pt>
                <c:pt idx="1572">
                  <c:v>51</c:v>
                </c:pt>
                <c:pt idx="1573">
                  <c:v>66</c:v>
                </c:pt>
                <c:pt idx="1574">
                  <c:v>66</c:v>
                </c:pt>
                <c:pt idx="1575">
                  <c:v>65</c:v>
                </c:pt>
                <c:pt idx="1576">
                  <c:v>41</c:v>
                </c:pt>
                <c:pt idx="1577">
                  <c:v>66</c:v>
                </c:pt>
                <c:pt idx="1578">
                  <c:v>66</c:v>
                </c:pt>
                <c:pt idx="1579">
                  <c:v>51</c:v>
                </c:pt>
                <c:pt idx="1580">
                  <c:v>36</c:v>
                </c:pt>
                <c:pt idx="1581">
                  <c:v>63</c:v>
                </c:pt>
                <c:pt idx="1582">
                  <c:v>66</c:v>
                </c:pt>
                <c:pt idx="1583">
                  <c:v>58</c:v>
                </c:pt>
                <c:pt idx="1584">
                  <c:v>34</c:v>
                </c:pt>
                <c:pt idx="1585">
                  <c:v>62</c:v>
                </c:pt>
                <c:pt idx="1586">
                  <c:v>64</c:v>
                </c:pt>
                <c:pt idx="1587">
                  <c:v>57</c:v>
                </c:pt>
                <c:pt idx="1588">
                  <c:v>64</c:v>
                </c:pt>
                <c:pt idx="1589">
                  <c:v>42</c:v>
                </c:pt>
                <c:pt idx="1590">
                  <c:v>63</c:v>
                </c:pt>
                <c:pt idx="1591">
                  <c:v>41</c:v>
                </c:pt>
                <c:pt idx="1592">
                  <c:v>39</c:v>
                </c:pt>
                <c:pt idx="1593">
                  <c:v>45</c:v>
                </c:pt>
                <c:pt idx="1594">
                  <c:v>41</c:v>
                </c:pt>
                <c:pt idx="1595">
                  <c:v>57</c:v>
                </c:pt>
                <c:pt idx="1596">
                  <c:v>22</c:v>
                </c:pt>
                <c:pt idx="1597">
                  <c:v>67</c:v>
                </c:pt>
                <c:pt idx="1598">
                  <c:v>59</c:v>
                </c:pt>
                <c:pt idx="1599">
                  <c:v>39</c:v>
                </c:pt>
                <c:pt idx="1600">
                  <c:v>67</c:v>
                </c:pt>
                <c:pt idx="1601">
                  <c:v>67</c:v>
                </c:pt>
                <c:pt idx="1602">
                  <c:v>23</c:v>
                </c:pt>
                <c:pt idx="1603">
                  <c:v>66</c:v>
                </c:pt>
                <c:pt idx="1604">
                  <c:v>47</c:v>
                </c:pt>
                <c:pt idx="1605">
                  <c:v>67</c:v>
                </c:pt>
                <c:pt idx="1606">
                  <c:v>41</c:v>
                </c:pt>
                <c:pt idx="1607">
                  <c:v>66</c:v>
                </c:pt>
                <c:pt idx="1608">
                  <c:v>67</c:v>
                </c:pt>
                <c:pt idx="1609">
                  <c:v>64</c:v>
                </c:pt>
                <c:pt idx="1610">
                  <c:v>66</c:v>
                </c:pt>
                <c:pt idx="1611">
                  <c:v>67</c:v>
                </c:pt>
                <c:pt idx="1612">
                  <c:v>36</c:v>
                </c:pt>
                <c:pt idx="1613">
                  <c:v>67</c:v>
                </c:pt>
                <c:pt idx="1614">
                  <c:v>62</c:v>
                </c:pt>
                <c:pt idx="1615">
                  <c:v>63</c:v>
                </c:pt>
                <c:pt idx="1616">
                  <c:v>63</c:v>
                </c:pt>
                <c:pt idx="1617">
                  <c:v>65</c:v>
                </c:pt>
                <c:pt idx="1618">
                  <c:v>35</c:v>
                </c:pt>
                <c:pt idx="1619">
                  <c:v>50</c:v>
                </c:pt>
                <c:pt idx="1620">
                  <c:v>65</c:v>
                </c:pt>
                <c:pt idx="1621">
                  <c:v>22</c:v>
                </c:pt>
                <c:pt idx="1622">
                  <c:v>42</c:v>
                </c:pt>
                <c:pt idx="1623">
                  <c:v>57</c:v>
                </c:pt>
                <c:pt idx="1624">
                  <c:v>42</c:v>
                </c:pt>
                <c:pt idx="1625">
                  <c:v>68</c:v>
                </c:pt>
                <c:pt idx="1626">
                  <c:v>65</c:v>
                </c:pt>
                <c:pt idx="1627">
                  <c:v>67</c:v>
                </c:pt>
                <c:pt idx="1628">
                  <c:v>66</c:v>
                </c:pt>
                <c:pt idx="1629">
                  <c:v>51</c:v>
                </c:pt>
                <c:pt idx="1630">
                  <c:v>54</c:v>
                </c:pt>
                <c:pt idx="1631">
                  <c:v>22</c:v>
                </c:pt>
                <c:pt idx="1632">
                  <c:v>57</c:v>
                </c:pt>
                <c:pt idx="1633">
                  <c:v>68</c:v>
                </c:pt>
                <c:pt idx="1634">
                  <c:v>68</c:v>
                </c:pt>
                <c:pt idx="1635">
                  <c:v>57</c:v>
                </c:pt>
                <c:pt idx="1636">
                  <c:v>66</c:v>
                </c:pt>
                <c:pt idx="1637">
                  <c:v>59</c:v>
                </c:pt>
                <c:pt idx="1638">
                  <c:v>37</c:v>
                </c:pt>
                <c:pt idx="1639">
                  <c:v>63</c:v>
                </c:pt>
                <c:pt idx="1640">
                  <c:v>61</c:v>
                </c:pt>
                <c:pt idx="1641">
                  <c:v>68</c:v>
                </c:pt>
                <c:pt idx="1642">
                  <c:v>68</c:v>
                </c:pt>
                <c:pt idx="1643">
                  <c:v>68</c:v>
                </c:pt>
                <c:pt idx="1644">
                  <c:v>27</c:v>
                </c:pt>
                <c:pt idx="1645">
                  <c:v>59</c:v>
                </c:pt>
                <c:pt idx="1646">
                  <c:v>58</c:v>
                </c:pt>
                <c:pt idx="1647">
                  <c:v>67</c:v>
                </c:pt>
                <c:pt idx="1648">
                  <c:v>67</c:v>
                </c:pt>
                <c:pt idx="1649">
                  <c:v>29</c:v>
                </c:pt>
                <c:pt idx="1650">
                  <c:v>49</c:v>
                </c:pt>
                <c:pt idx="1651">
                  <c:v>66</c:v>
                </c:pt>
                <c:pt idx="1652">
                  <c:v>47</c:v>
                </c:pt>
                <c:pt idx="1653">
                  <c:v>37</c:v>
                </c:pt>
                <c:pt idx="1654">
                  <c:v>37</c:v>
                </c:pt>
                <c:pt idx="1655">
                  <c:v>28</c:v>
                </c:pt>
                <c:pt idx="1656">
                  <c:v>63</c:v>
                </c:pt>
                <c:pt idx="1657">
                  <c:v>63</c:v>
                </c:pt>
                <c:pt idx="1658">
                  <c:v>59</c:v>
                </c:pt>
                <c:pt idx="1659">
                  <c:v>60</c:v>
                </c:pt>
                <c:pt idx="1660">
                  <c:v>35</c:v>
                </c:pt>
                <c:pt idx="1661">
                  <c:v>59</c:v>
                </c:pt>
                <c:pt idx="1662">
                  <c:v>44</c:v>
                </c:pt>
                <c:pt idx="1663">
                  <c:v>57</c:v>
                </c:pt>
                <c:pt idx="1664">
                  <c:v>68</c:v>
                </c:pt>
                <c:pt idx="1665">
                  <c:v>44</c:v>
                </c:pt>
                <c:pt idx="1666">
                  <c:v>24</c:v>
                </c:pt>
                <c:pt idx="1667">
                  <c:v>64</c:v>
                </c:pt>
                <c:pt idx="1668">
                  <c:v>61</c:v>
                </c:pt>
                <c:pt idx="1669">
                  <c:v>50</c:v>
                </c:pt>
                <c:pt idx="1670">
                  <c:v>47</c:v>
                </c:pt>
                <c:pt idx="1671">
                  <c:v>45</c:v>
                </c:pt>
                <c:pt idx="1672">
                  <c:v>55</c:v>
                </c:pt>
                <c:pt idx="1673">
                  <c:v>68</c:v>
                </c:pt>
                <c:pt idx="1674">
                  <c:v>45</c:v>
                </c:pt>
                <c:pt idx="1675">
                  <c:v>57</c:v>
                </c:pt>
                <c:pt idx="1676">
                  <c:v>63</c:v>
                </c:pt>
                <c:pt idx="1677">
                  <c:v>68</c:v>
                </c:pt>
                <c:pt idx="1678">
                  <c:v>31</c:v>
                </c:pt>
                <c:pt idx="1679">
                  <c:v>66</c:v>
                </c:pt>
                <c:pt idx="1680">
                  <c:v>46</c:v>
                </c:pt>
                <c:pt idx="1681">
                  <c:v>56</c:v>
                </c:pt>
                <c:pt idx="1682">
                  <c:v>55</c:v>
                </c:pt>
                <c:pt idx="1683">
                  <c:v>58</c:v>
                </c:pt>
                <c:pt idx="1684">
                  <c:v>51</c:v>
                </c:pt>
                <c:pt idx="1685">
                  <c:v>53</c:v>
                </c:pt>
                <c:pt idx="1686">
                  <c:v>48</c:v>
                </c:pt>
                <c:pt idx="1687">
                  <c:v>54</c:v>
                </c:pt>
                <c:pt idx="1688">
                  <c:v>64</c:v>
                </c:pt>
                <c:pt idx="1689">
                  <c:v>67</c:v>
                </c:pt>
                <c:pt idx="1690">
                  <c:v>66</c:v>
                </c:pt>
                <c:pt idx="1691">
                  <c:v>64</c:v>
                </c:pt>
                <c:pt idx="1692">
                  <c:v>47</c:v>
                </c:pt>
                <c:pt idx="1693">
                  <c:v>66</c:v>
                </c:pt>
                <c:pt idx="1694">
                  <c:v>57</c:v>
                </c:pt>
                <c:pt idx="1695">
                  <c:v>62</c:v>
                </c:pt>
                <c:pt idx="1696">
                  <c:v>25</c:v>
                </c:pt>
                <c:pt idx="1697">
                  <c:v>37</c:v>
                </c:pt>
                <c:pt idx="1698">
                  <c:v>58</c:v>
                </c:pt>
                <c:pt idx="1699">
                  <c:v>64</c:v>
                </c:pt>
                <c:pt idx="1700">
                  <c:v>62</c:v>
                </c:pt>
                <c:pt idx="1701">
                  <c:v>36</c:v>
                </c:pt>
                <c:pt idx="1702">
                  <c:v>50</c:v>
                </c:pt>
                <c:pt idx="1703">
                  <c:v>22</c:v>
                </c:pt>
                <c:pt idx="1704">
                  <c:v>52</c:v>
                </c:pt>
                <c:pt idx="1705">
                  <c:v>67</c:v>
                </c:pt>
                <c:pt idx="1706">
                  <c:v>52</c:v>
                </c:pt>
                <c:pt idx="1707">
                  <c:v>61</c:v>
                </c:pt>
                <c:pt idx="1708">
                  <c:v>66</c:v>
                </c:pt>
                <c:pt idx="1709">
                  <c:v>37</c:v>
                </c:pt>
                <c:pt idx="1710">
                  <c:v>53</c:v>
                </c:pt>
                <c:pt idx="1711">
                  <c:v>50</c:v>
                </c:pt>
                <c:pt idx="1712">
                  <c:v>52</c:v>
                </c:pt>
                <c:pt idx="1713">
                  <c:v>29</c:v>
                </c:pt>
                <c:pt idx="1714">
                  <c:v>42</c:v>
                </c:pt>
                <c:pt idx="1715">
                  <c:v>43</c:v>
                </c:pt>
                <c:pt idx="1716">
                  <c:v>63</c:v>
                </c:pt>
                <c:pt idx="1717">
                  <c:v>46</c:v>
                </c:pt>
                <c:pt idx="1718">
                  <c:v>44</c:v>
                </c:pt>
                <c:pt idx="1719">
                  <c:v>46</c:v>
                </c:pt>
                <c:pt idx="1720">
                  <c:v>37</c:v>
                </c:pt>
                <c:pt idx="1721">
                  <c:v>48</c:v>
                </c:pt>
                <c:pt idx="1722">
                  <c:v>68</c:v>
                </c:pt>
                <c:pt idx="1723">
                  <c:v>68</c:v>
                </c:pt>
                <c:pt idx="1724">
                  <c:v>41</c:v>
                </c:pt>
                <c:pt idx="1725">
                  <c:v>33</c:v>
                </c:pt>
                <c:pt idx="1726">
                  <c:v>39</c:v>
                </c:pt>
                <c:pt idx="1727">
                  <c:v>32</c:v>
                </c:pt>
                <c:pt idx="1728">
                  <c:v>44</c:v>
                </c:pt>
                <c:pt idx="1729">
                  <c:v>52</c:v>
                </c:pt>
                <c:pt idx="1730">
                  <c:v>38</c:v>
                </c:pt>
                <c:pt idx="1731">
                  <c:v>38</c:v>
                </c:pt>
                <c:pt idx="1732">
                  <c:v>24</c:v>
                </c:pt>
                <c:pt idx="1733">
                  <c:v>54</c:v>
                </c:pt>
                <c:pt idx="1734">
                  <c:v>23</c:v>
                </c:pt>
                <c:pt idx="1735">
                  <c:v>57</c:v>
                </c:pt>
                <c:pt idx="1736">
                  <c:v>60</c:v>
                </c:pt>
                <c:pt idx="1737">
                  <c:v>31</c:v>
                </c:pt>
                <c:pt idx="1738">
                  <c:v>22</c:v>
                </c:pt>
                <c:pt idx="1739">
                  <c:v>68</c:v>
                </c:pt>
                <c:pt idx="1740">
                  <c:v>30</c:v>
                </c:pt>
                <c:pt idx="1741">
                  <c:v>25</c:v>
                </c:pt>
                <c:pt idx="1742">
                  <c:v>63</c:v>
                </c:pt>
                <c:pt idx="1743">
                  <c:v>56</c:v>
                </c:pt>
                <c:pt idx="1744">
                  <c:v>51</c:v>
                </c:pt>
                <c:pt idx="1745">
                  <c:v>49</c:v>
                </c:pt>
                <c:pt idx="1746">
                  <c:v>32</c:v>
                </c:pt>
                <c:pt idx="1747">
                  <c:v>52</c:v>
                </c:pt>
                <c:pt idx="1748">
                  <c:v>37</c:v>
                </c:pt>
                <c:pt idx="1749">
                  <c:v>64</c:v>
                </c:pt>
                <c:pt idx="1750">
                  <c:v>31</c:v>
                </c:pt>
                <c:pt idx="1751">
                  <c:v>52</c:v>
                </c:pt>
                <c:pt idx="1752">
                  <c:v>23</c:v>
                </c:pt>
                <c:pt idx="1753">
                  <c:v>58</c:v>
                </c:pt>
                <c:pt idx="1754">
                  <c:v>49</c:v>
                </c:pt>
                <c:pt idx="1755">
                  <c:v>46</c:v>
                </c:pt>
                <c:pt idx="1756">
                  <c:v>55</c:v>
                </c:pt>
                <c:pt idx="1757">
                  <c:v>30</c:v>
                </c:pt>
                <c:pt idx="1758">
                  <c:v>22</c:v>
                </c:pt>
                <c:pt idx="1759">
                  <c:v>24</c:v>
                </c:pt>
                <c:pt idx="1760">
                  <c:v>28</c:v>
                </c:pt>
                <c:pt idx="1761">
                  <c:v>61</c:v>
                </c:pt>
                <c:pt idx="1762">
                  <c:v>62</c:v>
                </c:pt>
                <c:pt idx="1763">
                  <c:v>22</c:v>
                </c:pt>
                <c:pt idx="1764">
                  <c:v>44</c:v>
                </c:pt>
                <c:pt idx="1765">
                  <c:v>51</c:v>
                </c:pt>
                <c:pt idx="1766">
                  <c:v>63</c:v>
                </c:pt>
                <c:pt idx="1767">
                  <c:v>22</c:v>
                </c:pt>
                <c:pt idx="1768">
                  <c:v>34</c:v>
                </c:pt>
                <c:pt idx="1769">
                  <c:v>22</c:v>
                </c:pt>
                <c:pt idx="1770">
                  <c:v>55</c:v>
                </c:pt>
                <c:pt idx="1771">
                  <c:v>35</c:v>
                </c:pt>
                <c:pt idx="1772">
                  <c:v>61</c:v>
                </c:pt>
                <c:pt idx="1773">
                  <c:v>58</c:v>
                </c:pt>
                <c:pt idx="1774">
                  <c:v>62</c:v>
                </c:pt>
                <c:pt idx="1775">
                  <c:v>24</c:v>
                </c:pt>
                <c:pt idx="1776">
                  <c:v>56</c:v>
                </c:pt>
                <c:pt idx="1777">
                  <c:v>36</c:v>
                </c:pt>
                <c:pt idx="1778">
                  <c:v>32</c:v>
                </c:pt>
                <c:pt idx="1779">
                  <c:v>23</c:v>
                </c:pt>
                <c:pt idx="1780">
                  <c:v>60</c:v>
                </c:pt>
                <c:pt idx="1781">
                  <c:v>47</c:v>
                </c:pt>
                <c:pt idx="1782">
                  <c:v>62</c:v>
                </c:pt>
                <c:pt idx="1783">
                  <c:v>49</c:v>
                </c:pt>
                <c:pt idx="1784">
                  <c:v>29</c:v>
                </c:pt>
                <c:pt idx="1785">
                  <c:v>46</c:v>
                </c:pt>
                <c:pt idx="1786">
                  <c:v>36</c:v>
                </c:pt>
                <c:pt idx="1787">
                  <c:v>49</c:v>
                </c:pt>
                <c:pt idx="1788">
                  <c:v>25</c:v>
                </c:pt>
                <c:pt idx="1789">
                  <c:v>51</c:v>
                </c:pt>
                <c:pt idx="1790">
                  <c:v>61</c:v>
                </c:pt>
                <c:pt idx="1791">
                  <c:v>27</c:v>
                </c:pt>
                <c:pt idx="1792">
                  <c:v>33</c:v>
                </c:pt>
                <c:pt idx="1793">
                  <c:v>63</c:v>
                </c:pt>
                <c:pt idx="1794">
                  <c:v>29</c:v>
                </c:pt>
                <c:pt idx="1795">
                  <c:v>22</c:v>
                </c:pt>
                <c:pt idx="1796">
                  <c:v>31</c:v>
                </c:pt>
                <c:pt idx="1797">
                  <c:v>33</c:v>
                </c:pt>
                <c:pt idx="1798">
                  <c:v>31</c:v>
                </c:pt>
                <c:pt idx="1799">
                  <c:v>26</c:v>
                </c:pt>
                <c:pt idx="1800">
                  <c:v>62</c:v>
                </c:pt>
                <c:pt idx="1801">
                  <c:v>40</c:v>
                </c:pt>
                <c:pt idx="1802">
                  <c:v>28</c:v>
                </c:pt>
                <c:pt idx="1803">
                  <c:v>56</c:v>
                </c:pt>
                <c:pt idx="1804">
                  <c:v>59</c:v>
                </c:pt>
                <c:pt idx="1805">
                  <c:v>33</c:v>
                </c:pt>
                <c:pt idx="1806">
                  <c:v>46</c:v>
                </c:pt>
                <c:pt idx="1807">
                  <c:v>30</c:v>
                </c:pt>
                <c:pt idx="1808">
                  <c:v>47</c:v>
                </c:pt>
                <c:pt idx="1809">
                  <c:v>63</c:v>
                </c:pt>
                <c:pt idx="1810">
                  <c:v>23</c:v>
                </c:pt>
                <c:pt idx="1811">
                  <c:v>62</c:v>
                </c:pt>
                <c:pt idx="1812">
                  <c:v>31</c:v>
                </c:pt>
                <c:pt idx="1813">
                  <c:v>57</c:v>
                </c:pt>
                <c:pt idx="1814">
                  <c:v>63</c:v>
                </c:pt>
                <c:pt idx="1815">
                  <c:v>28</c:v>
                </c:pt>
                <c:pt idx="1816">
                  <c:v>33</c:v>
                </c:pt>
                <c:pt idx="1817">
                  <c:v>38</c:v>
                </c:pt>
                <c:pt idx="1818">
                  <c:v>42</c:v>
                </c:pt>
                <c:pt idx="1819">
                  <c:v>37</c:v>
                </c:pt>
                <c:pt idx="1820">
                  <c:v>33</c:v>
                </c:pt>
                <c:pt idx="1821">
                  <c:v>47</c:v>
                </c:pt>
                <c:pt idx="1822">
                  <c:v>35</c:v>
                </c:pt>
                <c:pt idx="1823">
                  <c:v>40</c:v>
                </c:pt>
                <c:pt idx="1824">
                  <c:v>59</c:v>
                </c:pt>
                <c:pt idx="1825">
                  <c:v>59</c:v>
                </c:pt>
                <c:pt idx="1826">
                  <c:v>35</c:v>
                </c:pt>
                <c:pt idx="1827">
                  <c:v>39</c:v>
                </c:pt>
                <c:pt idx="1828">
                  <c:v>33</c:v>
                </c:pt>
                <c:pt idx="1829">
                  <c:v>43</c:v>
                </c:pt>
                <c:pt idx="1830">
                  <c:v>38</c:v>
                </c:pt>
                <c:pt idx="1831">
                  <c:v>45</c:v>
                </c:pt>
                <c:pt idx="1832">
                  <c:v>34</c:v>
                </c:pt>
                <c:pt idx="1833">
                  <c:v>41</c:v>
                </c:pt>
                <c:pt idx="1834">
                  <c:v>63</c:v>
                </c:pt>
                <c:pt idx="1835">
                  <c:v>48</c:v>
                </c:pt>
                <c:pt idx="1836">
                  <c:v>32</c:v>
                </c:pt>
                <c:pt idx="1837">
                  <c:v>36</c:v>
                </c:pt>
                <c:pt idx="1838">
                  <c:v>54</c:v>
                </c:pt>
                <c:pt idx="1839">
                  <c:v>46</c:v>
                </c:pt>
                <c:pt idx="1840">
                  <c:v>29</c:v>
                </c:pt>
                <c:pt idx="1841">
                  <c:v>46</c:v>
                </c:pt>
                <c:pt idx="1842">
                  <c:v>60</c:v>
                </c:pt>
                <c:pt idx="1843">
                  <c:v>38</c:v>
                </c:pt>
                <c:pt idx="1844">
                  <c:v>43</c:v>
                </c:pt>
                <c:pt idx="1845">
                  <c:v>24</c:v>
                </c:pt>
                <c:pt idx="1846">
                  <c:v>32</c:v>
                </c:pt>
                <c:pt idx="1847">
                  <c:v>39</c:v>
                </c:pt>
                <c:pt idx="1848">
                  <c:v>60</c:v>
                </c:pt>
                <c:pt idx="1849">
                  <c:v>33</c:v>
                </c:pt>
                <c:pt idx="1850">
                  <c:v>41</c:v>
                </c:pt>
                <c:pt idx="1851">
                  <c:v>64</c:v>
                </c:pt>
                <c:pt idx="1852">
                  <c:v>41</c:v>
                </c:pt>
                <c:pt idx="1853">
                  <c:v>64</c:v>
                </c:pt>
                <c:pt idx="1854">
                  <c:v>57</c:v>
                </c:pt>
                <c:pt idx="1855">
                  <c:v>60</c:v>
                </c:pt>
                <c:pt idx="1856">
                  <c:v>58</c:v>
                </c:pt>
                <c:pt idx="1857">
                  <c:v>61</c:v>
                </c:pt>
                <c:pt idx="1858">
                  <c:v>34</c:v>
                </c:pt>
                <c:pt idx="1859">
                  <c:v>40</c:v>
                </c:pt>
                <c:pt idx="1860">
                  <c:v>59</c:v>
                </c:pt>
                <c:pt idx="1861">
                  <c:v>50</c:v>
                </c:pt>
                <c:pt idx="1862">
                  <c:v>61</c:v>
                </c:pt>
                <c:pt idx="1863">
                  <c:v>38</c:v>
                </c:pt>
                <c:pt idx="1864">
                  <c:v>43</c:v>
                </c:pt>
                <c:pt idx="1865">
                  <c:v>48</c:v>
                </c:pt>
                <c:pt idx="1866">
                  <c:v>57</c:v>
                </c:pt>
                <c:pt idx="1867">
                  <c:v>52</c:v>
                </c:pt>
                <c:pt idx="1868">
                  <c:v>52</c:v>
                </c:pt>
                <c:pt idx="1869">
                  <c:v>45</c:v>
                </c:pt>
                <c:pt idx="1870">
                  <c:v>22</c:v>
                </c:pt>
                <c:pt idx="1871">
                  <c:v>46</c:v>
                </c:pt>
                <c:pt idx="1872">
                  <c:v>35</c:v>
                </c:pt>
                <c:pt idx="1873">
                  <c:v>27</c:v>
                </c:pt>
                <c:pt idx="1874">
                  <c:v>42</c:v>
                </c:pt>
                <c:pt idx="1875">
                  <c:v>63</c:v>
                </c:pt>
                <c:pt idx="1876">
                  <c:v>50</c:v>
                </c:pt>
                <c:pt idx="1877">
                  <c:v>47</c:v>
                </c:pt>
                <c:pt idx="1878">
                  <c:v>47</c:v>
                </c:pt>
                <c:pt idx="1879">
                  <c:v>63</c:v>
                </c:pt>
                <c:pt idx="1880">
                  <c:v>47</c:v>
                </c:pt>
                <c:pt idx="1881">
                  <c:v>23</c:v>
                </c:pt>
                <c:pt idx="1882">
                  <c:v>50</c:v>
                </c:pt>
                <c:pt idx="1883">
                  <c:v>37</c:v>
                </c:pt>
                <c:pt idx="1884">
                  <c:v>25</c:v>
                </c:pt>
                <c:pt idx="1885">
                  <c:v>46</c:v>
                </c:pt>
                <c:pt idx="1886">
                  <c:v>61</c:v>
                </c:pt>
                <c:pt idx="1887">
                  <c:v>55</c:v>
                </c:pt>
                <c:pt idx="1888">
                  <c:v>43</c:v>
                </c:pt>
                <c:pt idx="1889">
                  <c:v>27</c:v>
                </c:pt>
                <c:pt idx="1890">
                  <c:v>60</c:v>
                </c:pt>
                <c:pt idx="1891">
                  <c:v>42</c:v>
                </c:pt>
                <c:pt idx="1892">
                  <c:v>46</c:v>
                </c:pt>
                <c:pt idx="1893">
                  <c:v>23</c:v>
                </c:pt>
                <c:pt idx="1894">
                  <c:v>55</c:v>
                </c:pt>
                <c:pt idx="1895">
                  <c:v>51</c:v>
                </c:pt>
                <c:pt idx="1896">
                  <c:v>22</c:v>
                </c:pt>
                <c:pt idx="1897">
                  <c:v>29</c:v>
                </c:pt>
                <c:pt idx="1898">
                  <c:v>56</c:v>
                </c:pt>
                <c:pt idx="1899">
                  <c:v>32</c:v>
                </c:pt>
                <c:pt idx="1900">
                  <c:v>53</c:v>
                </c:pt>
                <c:pt idx="1901">
                  <c:v>50</c:v>
                </c:pt>
                <c:pt idx="1902">
                  <c:v>43</c:v>
                </c:pt>
                <c:pt idx="1903">
                  <c:v>52</c:v>
                </c:pt>
                <c:pt idx="1904">
                  <c:v>53</c:v>
                </c:pt>
                <c:pt idx="1905">
                  <c:v>56</c:v>
                </c:pt>
                <c:pt idx="1906">
                  <c:v>55</c:v>
                </c:pt>
                <c:pt idx="1907">
                  <c:v>22</c:v>
                </c:pt>
                <c:pt idx="1908">
                  <c:v>53</c:v>
                </c:pt>
                <c:pt idx="1909">
                  <c:v>52</c:v>
                </c:pt>
                <c:pt idx="1910">
                  <c:v>61</c:v>
                </c:pt>
                <c:pt idx="1911">
                  <c:v>22</c:v>
                </c:pt>
                <c:pt idx="1912">
                  <c:v>27</c:v>
                </c:pt>
                <c:pt idx="1913">
                  <c:v>55</c:v>
                </c:pt>
                <c:pt idx="1914">
                  <c:v>58</c:v>
                </c:pt>
                <c:pt idx="1915">
                  <c:v>65</c:v>
                </c:pt>
                <c:pt idx="1916">
                  <c:v>54</c:v>
                </c:pt>
                <c:pt idx="1917">
                  <c:v>51</c:v>
                </c:pt>
                <c:pt idx="1918">
                  <c:v>50</c:v>
                </c:pt>
                <c:pt idx="1919">
                  <c:v>56</c:v>
                </c:pt>
                <c:pt idx="1920">
                  <c:v>30</c:v>
                </c:pt>
                <c:pt idx="1921">
                  <c:v>34</c:v>
                </c:pt>
                <c:pt idx="1922">
                  <c:v>32</c:v>
                </c:pt>
                <c:pt idx="1923">
                  <c:v>31</c:v>
                </c:pt>
                <c:pt idx="1924">
                  <c:v>55</c:v>
                </c:pt>
                <c:pt idx="1925">
                  <c:v>57</c:v>
                </c:pt>
                <c:pt idx="1926">
                  <c:v>39</c:v>
                </c:pt>
                <c:pt idx="1927">
                  <c:v>50</c:v>
                </c:pt>
                <c:pt idx="1928">
                  <c:v>30</c:v>
                </c:pt>
                <c:pt idx="1929">
                  <c:v>28</c:v>
                </c:pt>
                <c:pt idx="1930">
                  <c:v>27</c:v>
                </c:pt>
                <c:pt idx="1931">
                  <c:v>50</c:v>
                </c:pt>
                <c:pt idx="1932">
                  <c:v>54</c:v>
                </c:pt>
                <c:pt idx="1933">
                  <c:v>58</c:v>
                </c:pt>
                <c:pt idx="1934">
                  <c:v>57</c:v>
                </c:pt>
                <c:pt idx="1935">
                  <c:v>25</c:v>
                </c:pt>
                <c:pt idx="1936">
                  <c:v>54</c:v>
                </c:pt>
                <c:pt idx="1937">
                  <c:v>63</c:v>
                </c:pt>
                <c:pt idx="1938">
                  <c:v>55</c:v>
                </c:pt>
                <c:pt idx="1939">
                  <c:v>25</c:v>
                </c:pt>
                <c:pt idx="1940">
                  <c:v>25</c:v>
                </c:pt>
                <c:pt idx="1941">
                  <c:v>60</c:v>
                </c:pt>
                <c:pt idx="1942">
                  <c:v>24</c:v>
                </c:pt>
                <c:pt idx="1943">
                  <c:v>53</c:v>
                </c:pt>
                <c:pt idx="1944">
                  <c:v>51</c:v>
                </c:pt>
                <c:pt idx="1945">
                  <c:v>21</c:v>
                </c:pt>
                <c:pt idx="1946">
                  <c:v>52</c:v>
                </c:pt>
                <c:pt idx="1947">
                  <c:v>56</c:v>
                </c:pt>
                <c:pt idx="1948">
                  <c:v>22</c:v>
                </c:pt>
                <c:pt idx="1949">
                  <c:v>38</c:v>
                </c:pt>
                <c:pt idx="1950">
                  <c:v>35</c:v>
                </c:pt>
                <c:pt idx="1951">
                  <c:v>67</c:v>
                </c:pt>
                <c:pt idx="1952">
                  <c:v>24</c:v>
                </c:pt>
                <c:pt idx="1953">
                  <c:v>25</c:v>
                </c:pt>
                <c:pt idx="1954">
                  <c:v>66</c:v>
                </c:pt>
                <c:pt idx="1955">
                  <c:v>68</c:v>
                </c:pt>
                <c:pt idx="1956">
                  <c:v>32</c:v>
                </c:pt>
                <c:pt idx="1957">
                  <c:v>35</c:v>
                </c:pt>
                <c:pt idx="1958">
                  <c:v>56</c:v>
                </c:pt>
                <c:pt idx="1959">
                  <c:v>60</c:v>
                </c:pt>
                <c:pt idx="1960">
                  <c:v>26</c:v>
                </c:pt>
                <c:pt idx="1961">
                  <c:v>58</c:v>
                </c:pt>
                <c:pt idx="1962">
                  <c:v>57</c:v>
                </c:pt>
                <c:pt idx="1963">
                  <c:v>38</c:v>
                </c:pt>
                <c:pt idx="1964">
                  <c:v>40</c:v>
                </c:pt>
                <c:pt idx="1965">
                  <c:v>45</c:v>
                </c:pt>
                <c:pt idx="1966">
                  <c:v>61</c:v>
                </c:pt>
                <c:pt idx="1967">
                  <c:v>42</c:v>
                </c:pt>
                <c:pt idx="1968">
                  <c:v>40</c:v>
                </c:pt>
                <c:pt idx="1969">
                  <c:v>34</c:v>
                </c:pt>
                <c:pt idx="1970">
                  <c:v>29</c:v>
                </c:pt>
                <c:pt idx="1971">
                  <c:v>29</c:v>
                </c:pt>
                <c:pt idx="1972">
                  <c:v>34</c:v>
                </c:pt>
                <c:pt idx="1973">
                  <c:v>23</c:v>
                </c:pt>
                <c:pt idx="1974">
                  <c:v>66</c:v>
                </c:pt>
                <c:pt idx="1975">
                  <c:v>40</c:v>
                </c:pt>
                <c:pt idx="1976">
                  <c:v>36</c:v>
                </c:pt>
                <c:pt idx="1977">
                  <c:v>35</c:v>
                </c:pt>
                <c:pt idx="1978">
                  <c:v>65</c:v>
                </c:pt>
                <c:pt idx="1979">
                  <c:v>26</c:v>
                </c:pt>
                <c:pt idx="1980">
                  <c:v>40</c:v>
                </c:pt>
                <c:pt idx="1981">
                  <c:v>65</c:v>
                </c:pt>
                <c:pt idx="1982">
                  <c:v>27</c:v>
                </c:pt>
                <c:pt idx="1983">
                  <c:v>62</c:v>
                </c:pt>
                <c:pt idx="1984">
                  <c:v>35</c:v>
                </c:pt>
                <c:pt idx="1985">
                  <c:v>48</c:v>
                </c:pt>
                <c:pt idx="1986">
                  <c:v>52</c:v>
                </c:pt>
                <c:pt idx="1987">
                  <c:v>43</c:v>
                </c:pt>
                <c:pt idx="1988">
                  <c:v>41</c:v>
                </c:pt>
                <c:pt idx="1989">
                  <c:v>35</c:v>
                </c:pt>
                <c:pt idx="1990">
                  <c:v>65</c:v>
                </c:pt>
                <c:pt idx="1991">
                  <c:v>64</c:v>
                </c:pt>
                <c:pt idx="1992">
                  <c:v>66</c:v>
                </c:pt>
                <c:pt idx="1993">
                  <c:v>23</c:v>
                </c:pt>
                <c:pt idx="1994">
                  <c:v>34</c:v>
                </c:pt>
                <c:pt idx="1995">
                  <c:v>46</c:v>
                </c:pt>
                <c:pt idx="1996">
                  <c:v>47</c:v>
                </c:pt>
                <c:pt idx="1997">
                  <c:v>64</c:v>
                </c:pt>
                <c:pt idx="1998">
                  <c:v>49</c:v>
                </c:pt>
                <c:pt idx="1999">
                  <c:v>57</c:v>
                </c:pt>
                <c:pt idx="2000">
                  <c:v>48</c:v>
                </c:pt>
                <c:pt idx="2001">
                  <c:v>68</c:v>
                </c:pt>
                <c:pt idx="2002">
                  <c:v>40</c:v>
                </c:pt>
                <c:pt idx="2003">
                  <c:v>39</c:v>
                </c:pt>
                <c:pt idx="2004">
                  <c:v>67</c:v>
                </c:pt>
                <c:pt idx="2005">
                  <c:v>50</c:v>
                </c:pt>
                <c:pt idx="2006">
                  <c:v>33</c:v>
                </c:pt>
                <c:pt idx="2007">
                  <c:v>53</c:v>
                </c:pt>
                <c:pt idx="2008">
                  <c:v>28</c:v>
                </c:pt>
                <c:pt idx="2009">
                  <c:v>45</c:v>
                </c:pt>
                <c:pt idx="2010">
                  <c:v>43</c:v>
                </c:pt>
                <c:pt idx="2011">
                  <c:v>36</c:v>
                </c:pt>
                <c:pt idx="2012">
                  <c:v>51</c:v>
                </c:pt>
                <c:pt idx="2013">
                  <c:v>37</c:v>
                </c:pt>
                <c:pt idx="2014">
                  <c:v>50</c:v>
                </c:pt>
                <c:pt idx="2015">
                  <c:v>35</c:v>
                </c:pt>
                <c:pt idx="2016">
                  <c:v>45</c:v>
                </c:pt>
                <c:pt idx="2017">
                  <c:v>59</c:v>
                </c:pt>
                <c:pt idx="2018">
                  <c:v>47</c:v>
                </c:pt>
                <c:pt idx="2019">
                  <c:v>54</c:v>
                </c:pt>
                <c:pt idx="2020">
                  <c:v>68</c:v>
                </c:pt>
                <c:pt idx="2021">
                  <c:v>63</c:v>
                </c:pt>
                <c:pt idx="2022">
                  <c:v>64</c:v>
                </c:pt>
                <c:pt idx="2023">
                  <c:v>54</c:v>
                </c:pt>
                <c:pt idx="2024">
                  <c:v>22</c:v>
                </c:pt>
                <c:pt idx="2025">
                  <c:v>57</c:v>
                </c:pt>
                <c:pt idx="2026">
                  <c:v>50</c:v>
                </c:pt>
                <c:pt idx="2027">
                  <c:v>28</c:v>
                </c:pt>
                <c:pt idx="2028">
                  <c:v>43</c:v>
                </c:pt>
                <c:pt idx="2029">
                  <c:v>40</c:v>
                </c:pt>
                <c:pt idx="2030">
                  <c:v>55</c:v>
                </c:pt>
                <c:pt idx="2031">
                  <c:v>27</c:v>
                </c:pt>
                <c:pt idx="2032">
                  <c:v>42</c:v>
                </c:pt>
                <c:pt idx="2033">
                  <c:v>38</c:v>
                </c:pt>
                <c:pt idx="2034">
                  <c:v>65</c:v>
                </c:pt>
                <c:pt idx="2035">
                  <c:v>21</c:v>
                </c:pt>
                <c:pt idx="2036">
                  <c:v>26</c:v>
                </c:pt>
                <c:pt idx="2037">
                  <c:v>58</c:v>
                </c:pt>
                <c:pt idx="2038">
                  <c:v>31</c:v>
                </c:pt>
                <c:pt idx="2039">
                  <c:v>52</c:v>
                </c:pt>
                <c:pt idx="2040">
                  <c:v>50</c:v>
                </c:pt>
                <c:pt idx="2041">
                  <c:v>65</c:v>
                </c:pt>
                <c:pt idx="2042">
                  <c:v>49</c:v>
                </c:pt>
                <c:pt idx="2043">
                  <c:v>42</c:v>
                </c:pt>
                <c:pt idx="2044">
                  <c:v>51</c:v>
                </c:pt>
                <c:pt idx="2045">
                  <c:v>54</c:v>
                </c:pt>
                <c:pt idx="2046">
                  <c:v>33</c:v>
                </c:pt>
                <c:pt idx="2047">
                  <c:v>47</c:v>
                </c:pt>
                <c:pt idx="2048">
                  <c:v>57</c:v>
                </c:pt>
                <c:pt idx="2049">
                  <c:v>32</c:v>
                </c:pt>
                <c:pt idx="2050">
                  <c:v>50</c:v>
                </c:pt>
                <c:pt idx="2051">
                  <c:v>39</c:v>
                </c:pt>
                <c:pt idx="2052">
                  <c:v>54</c:v>
                </c:pt>
                <c:pt idx="2053">
                  <c:v>50</c:v>
                </c:pt>
                <c:pt idx="2054">
                  <c:v>45</c:v>
                </c:pt>
                <c:pt idx="2055">
                  <c:v>50</c:v>
                </c:pt>
                <c:pt idx="2056">
                  <c:v>23</c:v>
                </c:pt>
                <c:pt idx="2057">
                  <c:v>36</c:v>
                </c:pt>
                <c:pt idx="2058">
                  <c:v>57</c:v>
                </c:pt>
                <c:pt idx="2059">
                  <c:v>36</c:v>
                </c:pt>
                <c:pt idx="2060">
                  <c:v>36</c:v>
                </c:pt>
                <c:pt idx="2061">
                  <c:v>51</c:v>
                </c:pt>
                <c:pt idx="2062">
                  <c:v>53</c:v>
                </c:pt>
                <c:pt idx="2063">
                  <c:v>45</c:v>
                </c:pt>
                <c:pt idx="2064">
                  <c:v>30</c:v>
                </c:pt>
                <c:pt idx="2065">
                  <c:v>44</c:v>
                </c:pt>
                <c:pt idx="2066">
                  <c:v>55</c:v>
                </c:pt>
                <c:pt idx="2067">
                  <c:v>31</c:v>
                </c:pt>
                <c:pt idx="2068">
                  <c:v>59</c:v>
                </c:pt>
                <c:pt idx="2069">
                  <c:v>32</c:v>
                </c:pt>
                <c:pt idx="2070">
                  <c:v>64</c:v>
                </c:pt>
                <c:pt idx="2071">
                  <c:v>56</c:v>
                </c:pt>
                <c:pt idx="2072">
                  <c:v>41</c:v>
                </c:pt>
                <c:pt idx="2073">
                  <c:v>36</c:v>
                </c:pt>
                <c:pt idx="2074">
                  <c:v>22</c:v>
                </c:pt>
                <c:pt idx="2075">
                  <c:v>54</c:v>
                </c:pt>
                <c:pt idx="2076">
                  <c:v>40</c:v>
                </c:pt>
                <c:pt idx="2077">
                  <c:v>56</c:v>
                </c:pt>
                <c:pt idx="2078">
                  <c:v>24</c:v>
                </c:pt>
                <c:pt idx="2079">
                  <c:v>42</c:v>
                </c:pt>
                <c:pt idx="2080">
                  <c:v>23</c:v>
                </c:pt>
                <c:pt idx="2081">
                  <c:v>32</c:v>
                </c:pt>
                <c:pt idx="2082">
                  <c:v>21</c:v>
                </c:pt>
                <c:pt idx="2083">
                  <c:v>23</c:v>
                </c:pt>
                <c:pt idx="2084">
                  <c:v>63</c:v>
                </c:pt>
                <c:pt idx="2085">
                  <c:v>26</c:v>
                </c:pt>
                <c:pt idx="2086">
                  <c:v>29</c:v>
                </c:pt>
                <c:pt idx="2087">
                  <c:v>25</c:v>
                </c:pt>
                <c:pt idx="2088">
                  <c:v>32</c:v>
                </c:pt>
                <c:pt idx="2089">
                  <c:v>54</c:v>
                </c:pt>
                <c:pt idx="2090">
                  <c:v>23</c:v>
                </c:pt>
                <c:pt idx="2091">
                  <c:v>26</c:v>
                </c:pt>
                <c:pt idx="2092">
                  <c:v>55</c:v>
                </c:pt>
                <c:pt idx="2093">
                  <c:v>51</c:v>
                </c:pt>
                <c:pt idx="2094">
                  <c:v>64</c:v>
                </c:pt>
                <c:pt idx="2095">
                  <c:v>28</c:v>
                </c:pt>
                <c:pt idx="2096">
                  <c:v>30</c:v>
                </c:pt>
                <c:pt idx="2097">
                  <c:v>40</c:v>
                </c:pt>
                <c:pt idx="2098">
                  <c:v>21</c:v>
                </c:pt>
                <c:pt idx="2099">
                  <c:v>43</c:v>
                </c:pt>
                <c:pt idx="2100">
                  <c:v>42</c:v>
                </c:pt>
                <c:pt idx="2101">
                  <c:v>23</c:v>
                </c:pt>
                <c:pt idx="2102">
                  <c:v>36</c:v>
                </c:pt>
                <c:pt idx="2103">
                  <c:v>28</c:v>
                </c:pt>
                <c:pt idx="2104">
                  <c:v>49</c:v>
                </c:pt>
                <c:pt idx="2105">
                  <c:v>22</c:v>
                </c:pt>
                <c:pt idx="2106">
                  <c:v>32</c:v>
                </c:pt>
                <c:pt idx="2107">
                  <c:v>23</c:v>
                </c:pt>
                <c:pt idx="2108">
                  <c:v>30</c:v>
                </c:pt>
                <c:pt idx="2109">
                  <c:v>23</c:v>
                </c:pt>
                <c:pt idx="2110">
                  <c:v>31</c:v>
                </c:pt>
                <c:pt idx="2111">
                  <c:v>43</c:v>
                </c:pt>
                <c:pt idx="2112">
                  <c:v>59</c:v>
                </c:pt>
                <c:pt idx="2113">
                  <c:v>28</c:v>
                </c:pt>
                <c:pt idx="2114">
                  <c:v>29</c:v>
                </c:pt>
                <c:pt idx="2115">
                  <c:v>44</c:v>
                </c:pt>
                <c:pt idx="2116">
                  <c:v>51</c:v>
                </c:pt>
                <c:pt idx="2117">
                  <c:v>49</c:v>
                </c:pt>
                <c:pt idx="2118">
                  <c:v>27</c:v>
                </c:pt>
                <c:pt idx="2119">
                  <c:v>58</c:v>
                </c:pt>
                <c:pt idx="2120">
                  <c:v>29</c:v>
                </c:pt>
                <c:pt idx="2121">
                  <c:v>38</c:v>
                </c:pt>
                <c:pt idx="2122">
                  <c:v>55</c:v>
                </c:pt>
                <c:pt idx="2123">
                  <c:v>37</c:v>
                </c:pt>
                <c:pt idx="2124">
                  <c:v>52</c:v>
                </c:pt>
                <c:pt idx="2125">
                  <c:v>34</c:v>
                </c:pt>
                <c:pt idx="2126">
                  <c:v>53</c:v>
                </c:pt>
                <c:pt idx="2127">
                  <c:v>62</c:v>
                </c:pt>
                <c:pt idx="2128">
                  <c:v>55</c:v>
                </c:pt>
                <c:pt idx="2129">
                  <c:v>26</c:v>
                </c:pt>
                <c:pt idx="2130">
                  <c:v>25</c:v>
                </c:pt>
                <c:pt idx="2131">
                  <c:v>25</c:v>
                </c:pt>
                <c:pt idx="2132">
                  <c:v>47</c:v>
                </c:pt>
                <c:pt idx="2133">
                  <c:v>52</c:v>
                </c:pt>
                <c:pt idx="2134">
                  <c:v>50</c:v>
                </c:pt>
                <c:pt idx="2135">
                  <c:v>34</c:v>
                </c:pt>
                <c:pt idx="2136">
                  <c:v>44</c:v>
                </c:pt>
                <c:pt idx="2137">
                  <c:v>27</c:v>
                </c:pt>
                <c:pt idx="2138">
                  <c:v>63</c:v>
                </c:pt>
                <c:pt idx="2139">
                  <c:v>30</c:v>
                </c:pt>
                <c:pt idx="2140">
                  <c:v>46</c:v>
                </c:pt>
                <c:pt idx="2141">
                  <c:v>29</c:v>
                </c:pt>
                <c:pt idx="2142">
                  <c:v>22</c:v>
                </c:pt>
                <c:pt idx="2143">
                  <c:v>51</c:v>
                </c:pt>
                <c:pt idx="2144">
                  <c:v>27</c:v>
                </c:pt>
                <c:pt idx="2145">
                  <c:v>32</c:v>
                </c:pt>
                <c:pt idx="2146">
                  <c:v>23</c:v>
                </c:pt>
                <c:pt idx="2147">
                  <c:v>21</c:v>
                </c:pt>
                <c:pt idx="2148">
                  <c:v>34</c:v>
                </c:pt>
                <c:pt idx="2149">
                  <c:v>59</c:v>
                </c:pt>
                <c:pt idx="2150">
                  <c:v>51</c:v>
                </c:pt>
                <c:pt idx="2151">
                  <c:v>22</c:v>
                </c:pt>
                <c:pt idx="2152">
                  <c:v>63</c:v>
                </c:pt>
                <c:pt idx="2153">
                  <c:v>53</c:v>
                </c:pt>
                <c:pt idx="2154">
                  <c:v>34</c:v>
                </c:pt>
                <c:pt idx="2155">
                  <c:v>65</c:v>
                </c:pt>
                <c:pt idx="2156">
                  <c:v>56</c:v>
                </c:pt>
                <c:pt idx="2157">
                  <c:v>60</c:v>
                </c:pt>
                <c:pt idx="2158">
                  <c:v>34</c:v>
                </c:pt>
                <c:pt idx="2159">
                  <c:v>34</c:v>
                </c:pt>
                <c:pt idx="2160">
                  <c:v>53</c:v>
                </c:pt>
                <c:pt idx="2161">
                  <c:v>23</c:v>
                </c:pt>
                <c:pt idx="2162">
                  <c:v>63</c:v>
                </c:pt>
                <c:pt idx="2163">
                  <c:v>35</c:v>
                </c:pt>
                <c:pt idx="2164">
                  <c:v>58</c:v>
                </c:pt>
                <c:pt idx="2165">
                  <c:v>49</c:v>
                </c:pt>
                <c:pt idx="2166">
                  <c:v>34</c:v>
                </c:pt>
                <c:pt idx="2167">
                  <c:v>34</c:v>
                </c:pt>
                <c:pt idx="2168">
                  <c:v>34</c:v>
                </c:pt>
                <c:pt idx="2169">
                  <c:v>37</c:v>
                </c:pt>
                <c:pt idx="2170">
                  <c:v>37</c:v>
                </c:pt>
                <c:pt idx="2171">
                  <c:v>30</c:v>
                </c:pt>
                <c:pt idx="2172">
                  <c:v>26</c:v>
                </c:pt>
                <c:pt idx="2173">
                  <c:v>36</c:v>
                </c:pt>
                <c:pt idx="2174">
                  <c:v>40</c:v>
                </c:pt>
                <c:pt idx="2175">
                  <c:v>50</c:v>
                </c:pt>
                <c:pt idx="2176">
                  <c:v>56</c:v>
                </c:pt>
                <c:pt idx="2177">
                  <c:v>47</c:v>
                </c:pt>
                <c:pt idx="2178">
                  <c:v>24</c:v>
                </c:pt>
                <c:pt idx="2179">
                  <c:v>26</c:v>
                </c:pt>
                <c:pt idx="2180">
                  <c:v>35</c:v>
                </c:pt>
                <c:pt idx="2181">
                  <c:v>44</c:v>
                </c:pt>
                <c:pt idx="2182">
                  <c:v>56</c:v>
                </c:pt>
                <c:pt idx="2183">
                  <c:v>38</c:v>
                </c:pt>
                <c:pt idx="2184">
                  <c:v>50</c:v>
                </c:pt>
                <c:pt idx="2185">
                  <c:v>40</c:v>
                </c:pt>
                <c:pt idx="2186">
                  <c:v>43</c:v>
                </c:pt>
                <c:pt idx="2187">
                  <c:v>47</c:v>
                </c:pt>
                <c:pt idx="2188">
                  <c:v>28</c:v>
                </c:pt>
                <c:pt idx="2189">
                  <c:v>53</c:v>
                </c:pt>
                <c:pt idx="2190">
                  <c:v>37</c:v>
                </c:pt>
                <c:pt idx="2191">
                  <c:v>62</c:v>
                </c:pt>
                <c:pt idx="2192">
                  <c:v>46</c:v>
                </c:pt>
                <c:pt idx="2193">
                  <c:v>36</c:v>
                </c:pt>
                <c:pt idx="2194">
                  <c:v>46</c:v>
                </c:pt>
                <c:pt idx="2195">
                  <c:v>24</c:v>
                </c:pt>
                <c:pt idx="2196">
                  <c:v>56</c:v>
                </c:pt>
                <c:pt idx="2197">
                  <c:v>54</c:v>
                </c:pt>
                <c:pt idx="2198">
                  <c:v>40</c:v>
                </c:pt>
                <c:pt idx="2199">
                  <c:v>26</c:v>
                </c:pt>
                <c:pt idx="2200">
                  <c:v>36</c:v>
                </c:pt>
                <c:pt idx="2201">
                  <c:v>40</c:v>
                </c:pt>
                <c:pt idx="2202">
                  <c:v>34</c:v>
                </c:pt>
                <c:pt idx="2203">
                  <c:v>34</c:v>
                </c:pt>
                <c:pt idx="2204">
                  <c:v>50</c:v>
                </c:pt>
                <c:pt idx="2205">
                  <c:v>34</c:v>
                </c:pt>
                <c:pt idx="2206">
                  <c:v>21</c:v>
                </c:pt>
                <c:pt idx="2207">
                  <c:v>46</c:v>
                </c:pt>
                <c:pt idx="2208">
                  <c:v>62</c:v>
                </c:pt>
                <c:pt idx="2209">
                  <c:v>59</c:v>
                </c:pt>
                <c:pt idx="2210">
                  <c:v>39</c:v>
                </c:pt>
                <c:pt idx="2211">
                  <c:v>49</c:v>
                </c:pt>
                <c:pt idx="2212">
                  <c:v>46</c:v>
                </c:pt>
                <c:pt idx="2213">
                  <c:v>48</c:v>
                </c:pt>
                <c:pt idx="2214">
                  <c:v>41</c:v>
                </c:pt>
                <c:pt idx="2215">
                  <c:v>44</c:v>
                </c:pt>
                <c:pt idx="2216">
                  <c:v>64</c:v>
                </c:pt>
                <c:pt idx="2217">
                  <c:v>33</c:v>
                </c:pt>
                <c:pt idx="2218">
                  <c:v>44</c:v>
                </c:pt>
                <c:pt idx="2219">
                  <c:v>48</c:v>
                </c:pt>
                <c:pt idx="2220">
                  <c:v>60</c:v>
                </c:pt>
                <c:pt idx="2221">
                  <c:v>48</c:v>
                </c:pt>
                <c:pt idx="2222">
                  <c:v>45</c:v>
                </c:pt>
                <c:pt idx="2223">
                  <c:v>31</c:v>
                </c:pt>
                <c:pt idx="2224">
                  <c:v>48</c:v>
                </c:pt>
                <c:pt idx="2225">
                  <c:v>58</c:v>
                </c:pt>
                <c:pt idx="2226">
                  <c:v>23</c:v>
                </c:pt>
                <c:pt idx="2227">
                  <c:v>49</c:v>
                </c:pt>
                <c:pt idx="2228">
                  <c:v>52</c:v>
                </c:pt>
                <c:pt idx="2229">
                  <c:v>39</c:v>
                </c:pt>
                <c:pt idx="2230">
                  <c:v>41</c:v>
                </c:pt>
                <c:pt idx="2231">
                  <c:v>43</c:v>
                </c:pt>
                <c:pt idx="2232">
                  <c:v>41</c:v>
                </c:pt>
                <c:pt idx="2233">
                  <c:v>50</c:v>
                </c:pt>
                <c:pt idx="2234">
                  <c:v>39</c:v>
                </c:pt>
                <c:pt idx="2235">
                  <c:v>43</c:v>
                </c:pt>
                <c:pt idx="2236">
                  <c:v>47</c:v>
                </c:pt>
                <c:pt idx="2237">
                  <c:v>60</c:v>
                </c:pt>
                <c:pt idx="2238">
                  <c:v>43</c:v>
                </c:pt>
                <c:pt idx="2239">
                  <c:v>41</c:v>
                </c:pt>
                <c:pt idx="2240">
                  <c:v>47</c:v>
                </c:pt>
                <c:pt idx="2241">
                  <c:v>45</c:v>
                </c:pt>
                <c:pt idx="2242">
                  <c:v>45</c:v>
                </c:pt>
                <c:pt idx="2243">
                  <c:v>49</c:v>
                </c:pt>
                <c:pt idx="2244">
                  <c:v>64</c:v>
                </c:pt>
                <c:pt idx="2245">
                  <c:v>60</c:v>
                </c:pt>
                <c:pt idx="2246">
                  <c:v>40</c:v>
                </c:pt>
                <c:pt idx="2247">
                  <c:v>51</c:v>
                </c:pt>
                <c:pt idx="2248">
                  <c:v>56</c:v>
                </c:pt>
                <c:pt idx="2249">
                  <c:v>49</c:v>
                </c:pt>
                <c:pt idx="2250">
                  <c:v>54</c:v>
                </c:pt>
                <c:pt idx="2251">
                  <c:v>27</c:v>
                </c:pt>
                <c:pt idx="2252">
                  <c:v>34</c:v>
                </c:pt>
                <c:pt idx="2253">
                  <c:v>47</c:v>
                </c:pt>
                <c:pt idx="2254">
                  <c:v>43</c:v>
                </c:pt>
                <c:pt idx="2255">
                  <c:v>52</c:v>
                </c:pt>
                <c:pt idx="2256">
                  <c:v>47</c:v>
                </c:pt>
                <c:pt idx="2257">
                  <c:v>54</c:v>
                </c:pt>
                <c:pt idx="2258">
                  <c:v>54</c:v>
                </c:pt>
                <c:pt idx="2259">
                  <c:v>57</c:v>
                </c:pt>
                <c:pt idx="2260">
                  <c:v>62</c:v>
                </c:pt>
                <c:pt idx="2261">
                  <c:v>49</c:v>
                </c:pt>
                <c:pt idx="2262">
                  <c:v>62</c:v>
                </c:pt>
                <c:pt idx="2263">
                  <c:v>55</c:v>
                </c:pt>
                <c:pt idx="2264">
                  <c:v>58</c:v>
                </c:pt>
                <c:pt idx="2265">
                  <c:v>51</c:v>
                </c:pt>
                <c:pt idx="2266">
                  <c:v>49</c:v>
                </c:pt>
                <c:pt idx="2267">
                  <c:v>50</c:v>
                </c:pt>
                <c:pt idx="2268">
                  <c:v>51</c:v>
                </c:pt>
                <c:pt idx="2269">
                  <c:v>64</c:v>
                </c:pt>
                <c:pt idx="2270">
                  <c:v>60</c:v>
                </c:pt>
                <c:pt idx="2271">
                  <c:v>54</c:v>
                </c:pt>
                <c:pt idx="2272">
                  <c:v>41</c:v>
                </c:pt>
                <c:pt idx="2273">
                  <c:v>57</c:v>
                </c:pt>
                <c:pt idx="2274">
                  <c:v>49</c:v>
                </c:pt>
                <c:pt idx="2275">
                  <c:v>28</c:v>
                </c:pt>
                <c:pt idx="2276">
                  <c:v>47</c:v>
                </c:pt>
                <c:pt idx="2277">
                  <c:v>53</c:v>
                </c:pt>
                <c:pt idx="2278">
                  <c:v>51</c:v>
                </c:pt>
                <c:pt idx="2279">
                  <c:v>59</c:v>
                </c:pt>
                <c:pt idx="2280">
                  <c:v>58</c:v>
                </c:pt>
                <c:pt idx="2281">
                  <c:v>59</c:v>
                </c:pt>
                <c:pt idx="2282">
                  <c:v>46</c:v>
                </c:pt>
                <c:pt idx="2283">
                  <c:v>54</c:v>
                </c:pt>
                <c:pt idx="2284">
                  <c:v>49</c:v>
                </c:pt>
                <c:pt idx="2285">
                  <c:v>60</c:v>
                </c:pt>
                <c:pt idx="2286">
                  <c:v>54</c:v>
                </c:pt>
                <c:pt idx="2287">
                  <c:v>51</c:v>
                </c:pt>
                <c:pt idx="2288">
                  <c:v>47</c:v>
                </c:pt>
                <c:pt idx="2289">
                  <c:v>60</c:v>
                </c:pt>
                <c:pt idx="2290">
                  <c:v>56</c:v>
                </c:pt>
                <c:pt idx="2291">
                  <c:v>61</c:v>
                </c:pt>
                <c:pt idx="2292">
                  <c:v>39</c:v>
                </c:pt>
                <c:pt idx="2293">
                  <c:v>60</c:v>
                </c:pt>
                <c:pt idx="2294">
                  <c:v>60</c:v>
                </c:pt>
                <c:pt idx="2295">
                  <c:v>45</c:v>
                </c:pt>
                <c:pt idx="2296">
                  <c:v>60</c:v>
                </c:pt>
                <c:pt idx="2297">
                  <c:v>38</c:v>
                </c:pt>
                <c:pt idx="2298">
                  <c:v>51</c:v>
                </c:pt>
                <c:pt idx="2299">
                  <c:v>57</c:v>
                </c:pt>
                <c:pt idx="2300">
                  <c:v>54</c:v>
                </c:pt>
                <c:pt idx="2301">
                  <c:v>59</c:v>
                </c:pt>
                <c:pt idx="2302">
                  <c:v>26</c:v>
                </c:pt>
                <c:pt idx="2303">
                  <c:v>33</c:v>
                </c:pt>
                <c:pt idx="2304">
                  <c:v>55</c:v>
                </c:pt>
                <c:pt idx="2305">
                  <c:v>63</c:v>
                </c:pt>
                <c:pt idx="2306">
                  <c:v>52</c:v>
                </c:pt>
                <c:pt idx="2307">
                  <c:v>65</c:v>
                </c:pt>
                <c:pt idx="2308">
                  <c:v>47</c:v>
                </c:pt>
                <c:pt idx="2309">
                  <c:v>41</c:v>
                </c:pt>
                <c:pt idx="2310">
                  <c:v>63</c:v>
                </c:pt>
                <c:pt idx="2311">
                  <c:v>49</c:v>
                </c:pt>
                <c:pt idx="2312">
                  <c:v>48</c:v>
                </c:pt>
                <c:pt idx="2313">
                  <c:v>54</c:v>
                </c:pt>
                <c:pt idx="2314">
                  <c:v>65</c:v>
                </c:pt>
                <c:pt idx="2315">
                  <c:v>57</c:v>
                </c:pt>
                <c:pt idx="2316">
                  <c:v>65</c:v>
                </c:pt>
                <c:pt idx="2317">
                  <c:v>68</c:v>
                </c:pt>
                <c:pt idx="2318">
                  <c:v>67</c:v>
                </c:pt>
                <c:pt idx="2319">
                  <c:v>55</c:v>
                </c:pt>
                <c:pt idx="2320">
                  <c:v>68</c:v>
                </c:pt>
                <c:pt idx="2321">
                  <c:v>67</c:v>
                </c:pt>
                <c:pt idx="2322">
                  <c:v>65</c:v>
                </c:pt>
                <c:pt idx="2323">
                  <c:v>55</c:v>
                </c:pt>
                <c:pt idx="2324">
                  <c:v>61</c:v>
                </c:pt>
                <c:pt idx="2325">
                  <c:v>63</c:v>
                </c:pt>
                <c:pt idx="2326">
                  <c:v>67</c:v>
                </c:pt>
                <c:pt idx="2327">
                  <c:v>64</c:v>
                </c:pt>
                <c:pt idx="2328">
                  <c:v>64</c:v>
                </c:pt>
                <c:pt idx="2329">
                  <c:v>57</c:v>
                </c:pt>
                <c:pt idx="2330">
                  <c:v>64</c:v>
                </c:pt>
                <c:pt idx="2331">
                  <c:v>61</c:v>
                </c:pt>
                <c:pt idx="2332">
                  <c:v>67</c:v>
                </c:pt>
                <c:pt idx="2333">
                  <c:v>47</c:v>
                </c:pt>
                <c:pt idx="2334">
                  <c:v>63</c:v>
                </c:pt>
                <c:pt idx="2335">
                  <c:v>68</c:v>
                </c:pt>
                <c:pt idx="2336">
                  <c:v>32</c:v>
                </c:pt>
                <c:pt idx="2337">
                  <c:v>64</c:v>
                </c:pt>
                <c:pt idx="2338">
                  <c:v>37</c:v>
                </c:pt>
                <c:pt idx="2339">
                  <c:v>35</c:v>
                </c:pt>
                <c:pt idx="2340">
                  <c:v>56</c:v>
                </c:pt>
                <c:pt idx="2341">
                  <c:v>49</c:v>
                </c:pt>
                <c:pt idx="2342">
                  <c:v>58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</c:numCache>
            </c:numRef>
          </c:xVal>
          <c:yVal>
            <c:numRef>
              <c:f>'Hospitalisation Details'!$Z$2:$Z$2360</c:f>
              <c:numCache>
                <c:formatCode>General</c:formatCode>
                <c:ptCount val="2359"/>
                <c:pt idx="0">
                  <c:v>17.579999999999998</c:v>
                </c:pt>
                <c:pt idx="1">
                  <c:v>17.600000000000001</c:v>
                </c:pt>
                <c:pt idx="2">
                  <c:v>16.47</c:v>
                </c:pt>
                <c:pt idx="3">
                  <c:v>17.7</c:v>
                </c:pt>
                <c:pt idx="4">
                  <c:v>22.34</c:v>
                </c:pt>
                <c:pt idx="5">
                  <c:v>22.24</c:v>
                </c:pt>
                <c:pt idx="6">
                  <c:v>17.07</c:v>
                </c:pt>
                <c:pt idx="7">
                  <c:v>17.82</c:v>
                </c:pt>
                <c:pt idx="8">
                  <c:v>21.77</c:v>
                </c:pt>
                <c:pt idx="9">
                  <c:v>20.100000000000001</c:v>
                </c:pt>
                <c:pt idx="10">
                  <c:v>24.76</c:v>
                </c:pt>
                <c:pt idx="11">
                  <c:v>22.24</c:v>
                </c:pt>
                <c:pt idx="12">
                  <c:v>23.35</c:v>
                </c:pt>
                <c:pt idx="13">
                  <c:v>21.38</c:v>
                </c:pt>
                <c:pt idx="14">
                  <c:v>17.86</c:v>
                </c:pt>
                <c:pt idx="15">
                  <c:v>19.21</c:v>
                </c:pt>
                <c:pt idx="16">
                  <c:v>17.079999999999998</c:v>
                </c:pt>
                <c:pt idx="17">
                  <c:v>18.82</c:v>
                </c:pt>
                <c:pt idx="18">
                  <c:v>20.47</c:v>
                </c:pt>
                <c:pt idx="19">
                  <c:v>25.03</c:v>
                </c:pt>
                <c:pt idx="20">
                  <c:v>24.14</c:v>
                </c:pt>
                <c:pt idx="21">
                  <c:v>18.93</c:v>
                </c:pt>
                <c:pt idx="22">
                  <c:v>20.13</c:v>
                </c:pt>
                <c:pt idx="23">
                  <c:v>20.54</c:v>
                </c:pt>
                <c:pt idx="24">
                  <c:v>25.19</c:v>
                </c:pt>
                <c:pt idx="25">
                  <c:v>20.399999999999999</c:v>
                </c:pt>
                <c:pt idx="26">
                  <c:v>20.66</c:v>
                </c:pt>
                <c:pt idx="27">
                  <c:v>15.88</c:v>
                </c:pt>
                <c:pt idx="28">
                  <c:v>20.85</c:v>
                </c:pt>
                <c:pt idx="29">
                  <c:v>16.14</c:v>
                </c:pt>
                <c:pt idx="30">
                  <c:v>16.489999999999998</c:v>
                </c:pt>
                <c:pt idx="31">
                  <c:v>18.27</c:v>
                </c:pt>
                <c:pt idx="32">
                  <c:v>15.77</c:v>
                </c:pt>
                <c:pt idx="33">
                  <c:v>16.399999999999999</c:v>
                </c:pt>
                <c:pt idx="34">
                  <c:v>21.64</c:v>
                </c:pt>
                <c:pt idx="35">
                  <c:v>17.98</c:v>
                </c:pt>
                <c:pt idx="36">
                  <c:v>15.61</c:v>
                </c:pt>
                <c:pt idx="37">
                  <c:v>17.170000000000002</c:v>
                </c:pt>
                <c:pt idx="38">
                  <c:v>23.21</c:v>
                </c:pt>
                <c:pt idx="39">
                  <c:v>30.14</c:v>
                </c:pt>
                <c:pt idx="40">
                  <c:v>16.87</c:v>
                </c:pt>
                <c:pt idx="41">
                  <c:v>21.84</c:v>
                </c:pt>
                <c:pt idx="42">
                  <c:v>33.33</c:v>
                </c:pt>
                <c:pt idx="43">
                  <c:v>33.659999999999997</c:v>
                </c:pt>
                <c:pt idx="44">
                  <c:v>19.3</c:v>
                </c:pt>
                <c:pt idx="45">
                  <c:v>#N/A</c:v>
                </c:pt>
                <c:pt idx="46">
                  <c:v>34.1</c:v>
                </c:pt>
                <c:pt idx="47">
                  <c:v>34.43</c:v>
                </c:pt>
                <c:pt idx="48">
                  <c:v>16.739999999999998</c:v>
                </c:pt>
                <c:pt idx="49">
                  <c:v>37.29</c:v>
                </c:pt>
                <c:pt idx="50">
                  <c:v>16.55</c:v>
                </c:pt>
                <c:pt idx="51">
                  <c:v>41.14</c:v>
                </c:pt>
                <c:pt idx="52">
                  <c:v>15.01</c:v>
                </c:pt>
                <c:pt idx="53">
                  <c:v>43.01</c:v>
                </c:pt>
                <c:pt idx="54">
                  <c:v>20.46</c:v>
                </c:pt>
                <c:pt idx="55">
                  <c:v>53.13</c:v>
                </c:pt>
                <c:pt idx="56">
                  <c:v>18.25</c:v>
                </c:pt>
                <c:pt idx="57">
                  <c:v>19.32</c:v>
                </c:pt>
                <c:pt idx="58">
                  <c:v>17.41</c:v>
                </c:pt>
                <c:pt idx="59">
                  <c:v>22.79</c:v>
                </c:pt>
                <c:pt idx="60">
                  <c:v>22.76</c:v>
                </c:pt>
                <c:pt idx="61">
                  <c:v>15.56</c:v>
                </c:pt>
                <c:pt idx="62">
                  <c:v>19.07</c:v>
                </c:pt>
                <c:pt idx="63">
                  <c:v>17.12</c:v>
                </c:pt>
                <c:pt idx="64">
                  <c:v>16.22</c:v>
                </c:pt>
                <c:pt idx="65">
                  <c:v>19.3</c:v>
                </c:pt>
                <c:pt idx="66">
                  <c:v>19.21</c:v>
                </c:pt>
                <c:pt idx="67">
                  <c:v>19.7</c:v>
                </c:pt>
                <c:pt idx="68">
                  <c:v>21.98</c:v>
                </c:pt>
                <c:pt idx="69">
                  <c:v>16.600000000000001</c:v>
                </c:pt>
                <c:pt idx="70">
                  <c:v>21.87</c:v>
                </c:pt>
                <c:pt idx="71">
                  <c:v>19.8</c:v>
                </c:pt>
                <c:pt idx="72">
                  <c:v>20.3</c:v>
                </c:pt>
                <c:pt idx="73">
                  <c:v>20.7</c:v>
                </c:pt>
                <c:pt idx="74">
                  <c:v>27.6</c:v>
                </c:pt>
                <c:pt idx="75">
                  <c:v>17.440000000000001</c:v>
                </c:pt>
                <c:pt idx="76">
                  <c:v>28.7</c:v>
                </c:pt>
                <c:pt idx="77">
                  <c:v>30.4</c:v>
                </c:pt>
                <c:pt idx="78">
                  <c:v>34.1</c:v>
                </c:pt>
                <c:pt idx="79">
                  <c:v>34.4</c:v>
                </c:pt>
                <c:pt idx="80">
                  <c:v>35.4</c:v>
                </c:pt>
                <c:pt idx="81">
                  <c:v>20.72</c:v>
                </c:pt>
                <c:pt idx="82">
                  <c:v>15.22</c:v>
                </c:pt>
                <c:pt idx="83">
                  <c:v>19.43</c:v>
                </c:pt>
                <c:pt idx="84">
                  <c:v>24.09</c:v>
                </c:pt>
                <c:pt idx="85">
                  <c:v>16.13</c:v>
                </c:pt>
                <c:pt idx="86">
                  <c:v>23.88</c:v>
                </c:pt>
                <c:pt idx="87">
                  <c:v>15.12</c:v>
                </c:pt>
                <c:pt idx="88">
                  <c:v>15.18</c:v>
                </c:pt>
                <c:pt idx="89">
                  <c:v>20.43</c:v>
                </c:pt>
                <c:pt idx="90">
                  <c:v>20.88</c:v>
                </c:pt>
                <c:pt idx="91">
                  <c:v>24.75</c:v>
                </c:pt>
                <c:pt idx="92">
                  <c:v>24.39</c:v>
                </c:pt>
                <c:pt idx="93">
                  <c:v>15.6</c:v>
                </c:pt>
                <c:pt idx="94">
                  <c:v>21.26</c:v>
                </c:pt>
                <c:pt idx="95">
                  <c:v>19.329999999999998</c:v>
                </c:pt>
                <c:pt idx="96">
                  <c:v>16.64</c:v>
                </c:pt>
                <c:pt idx="97">
                  <c:v>18.579999999999998</c:v>
                </c:pt>
                <c:pt idx="98">
                  <c:v>18.5</c:v>
                </c:pt>
                <c:pt idx="99">
                  <c:v>33.33</c:v>
                </c:pt>
                <c:pt idx="100">
                  <c:v>24.59</c:v>
                </c:pt>
                <c:pt idx="101">
                  <c:v>15.41</c:v>
                </c:pt>
                <c:pt idx="102">
                  <c:v>16.5</c:v>
                </c:pt>
                <c:pt idx="103">
                  <c:v>20.58</c:v>
                </c:pt>
                <c:pt idx="104">
                  <c:v>16.670000000000002</c:v>
                </c:pt>
                <c:pt idx="105">
                  <c:v>17.940000000000001</c:v>
                </c:pt>
                <c:pt idx="106">
                  <c:v>17.34</c:v>
                </c:pt>
                <c:pt idx="107">
                  <c:v>19.39</c:v>
                </c:pt>
                <c:pt idx="108">
                  <c:v>16.63</c:v>
                </c:pt>
                <c:pt idx="109">
                  <c:v>15.17</c:v>
                </c:pt>
                <c:pt idx="110">
                  <c:v>15.92</c:v>
                </c:pt>
                <c:pt idx="111">
                  <c:v>18.36</c:v>
                </c:pt>
                <c:pt idx="112">
                  <c:v>23.21</c:v>
                </c:pt>
                <c:pt idx="113">
                  <c:v>31.1</c:v>
                </c:pt>
                <c:pt idx="114">
                  <c:v>35.53</c:v>
                </c:pt>
                <c:pt idx="115">
                  <c:v>36.85</c:v>
                </c:pt>
                <c:pt idx="116">
                  <c:v>20.149999999999999</c:v>
                </c:pt>
                <c:pt idx="117">
                  <c:v>20.79</c:v>
                </c:pt>
                <c:pt idx="118">
                  <c:v>26.73</c:v>
                </c:pt>
                <c:pt idx="119">
                  <c:v>22.57</c:v>
                </c:pt>
                <c:pt idx="120">
                  <c:v>17.48</c:v>
                </c:pt>
                <c:pt idx="121">
                  <c:v>31.13</c:v>
                </c:pt>
                <c:pt idx="122">
                  <c:v>31.35</c:v>
                </c:pt>
                <c:pt idx="123">
                  <c:v>20.425000000000001</c:v>
                </c:pt>
                <c:pt idx="124">
                  <c:v>21.754999999999999</c:v>
                </c:pt>
                <c:pt idx="125">
                  <c:v>22.61</c:v>
                </c:pt>
                <c:pt idx="126">
                  <c:v>36.85</c:v>
                </c:pt>
                <c:pt idx="127">
                  <c:v>38.17</c:v>
                </c:pt>
                <c:pt idx="128">
                  <c:v>38.28</c:v>
                </c:pt>
                <c:pt idx="129">
                  <c:v>25.175000000000001</c:v>
                </c:pt>
                <c:pt idx="130">
                  <c:v>25.555</c:v>
                </c:pt>
                <c:pt idx="131">
                  <c:v>39.159999999999997</c:v>
                </c:pt>
                <c:pt idx="132">
                  <c:v>39.82</c:v>
                </c:pt>
                <c:pt idx="133">
                  <c:v>40.26</c:v>
                </c:pt>
                <c:pt idx="134">
                  <c:v>27.835000000000001</c:v>
                </c:pt>
                <c:pt idx="135">
                  <c:v>30.59</c:v>
                </c:pt>
                <c:pt idx="136">
                  <c:v>30.59</c:v>
                </c:pt>
                <c:pt idx="137">
                  <c:v>35.53</c:v>
                </c:pt>
                <c:pt idx="138">
                  <c:v>26.84</c:v>
                </c:pt>
                <c:pt idx="139">
                  <c:v>33.770000000000003</c:v>
                </c:pt>
                <c:pt idx="140">
                  <c:v>39.5</c:v>
                </c:pt>
                <c:pt idx="141">
                  <c:v>15.96</c:v>
                </c:pt>
                <c:pt idx="142">
                  <c:v>21.47</c:v>
                </c:pt>
                <c:pt idx="143">
                  <c:v>22.99</c:v>
                </c:pt>
                <c:pt idx="144">
                  <c:v>23.085000000000001</c:v>
                </c:pt>
                <c:pt idx="145">
                  <c:v>23.75</c:v>
                </c:pt>
                <c:pt idx="146">
                  <c:v>25.46</c:v>
                </c:pt>
                <c:pt idx="147">
                  <c:v>26.125</c:v>
                </c:pt>
                <c:pt idx="148">
                  <c:v>23.32</c:v>
                </c:pt>
                <c:pt idx="149">
                  <c:v>28.5</c:v>
                </c:pt>
                <c:pt idx="150">
                  <c:v>29.37</c:v>
                </c:pt>
                <c:pt idx="151">
                  <c:v>30.03</c:v>
                </c:pt>
                <c:pt idx="152">
                  <c:v>33.770000000000003</c:v>
                </c:pt>
                <c:pt idx="153">
                  <c:v>35.200000000000003</c:v>
                </c:pt>
                <c:pt idx="154">
                  <c:v>17.8</c:v>
                </c:pt>
                <c:pt idx="155">
                  <c:v>18.600000000000001</c:v>
                </c:pt>
                <c:pt idx="156">
                  <c:v>20.6</c:v>
                </c:pt>
                <c:pt idx="157">
                  <c:v>24.7</c:v>
                </c:pt>
                <c:pt idx="158">
                  <c:v>28.9</c:v>
                </c:pt>
                <c:pt idx="159">
                  <c:v>29.8</c:v>
                </c:pt>
                <c:pt idx="160">
                  <c:v>32.9</c:v>
                </c:pt>
                <c:pt idx="161">
                  <c:v>25.64</c:v>
                </c:pt>
                <c:pt idx="162">
                  <c:v>40.5</c:v>
                </c:pt>
                <c:pt idx="163">
                  <c:v>29.734999999999999</c:v>
                </c:pt>
                <c:pt idx="164">
                  <c:v>26.51</c:v>
                </c:pt>
                <c:pt idx="165">
                  <c:v>27.98</c:v>
                </c:pt>
                <c:pt idx="166">
                  <c:v>32.56</c:v>
                </c:pt>
                <c:pt idx="167">
                  <c:v>34.4</c:v>
                </c:pt>
                <c:pt idx="168">
                  <c:v>20.9</c:v>
                </c:pt>
                <c:pt idx="169">
                  <c:v>24.6</c:v>
                </c:pt>
                <c:pt idx="170">
                  <c:v>41.91</c:v>
                </c:pt>
                <c:pt idx="171">
                  <c:v>28.4</c:v>
                </c:pt>
                <c:pt idx="172">
                  <c:v>20.49</c:v>
                </c:pt>
                <c:pt idx="173">
                  <c:v>27.06</c:v>
                </c:pt>
                <c:pt idx="174">
                  <c:v>22.05</c:v>
                </c:pt>
                <c:pt idx="175">
                  <c:v>29.6</c:v>
                </c:pt>
                <c:pt idx="176">
                  <c:v>31.46</c:v>
                </c:pt>
                <c:pt idx="177">
                  <c:v>33</c:v>
                </c:pt>
                <c:pt idx="178">
                  <c:v>33.299999999999997</c:v>
                </c:pt>
                <c:pt idx="179">
                  <c:v>28.975000000000001</c:v>
                </c:pt>
                <c:pt idx="180">
                  <c:v>23.06</c:v>
                </c:pt>
                <c:pt idx="181">
                  <c:v>31.254999999999999</c:v>
                </c:pt>
                <c:pt idx="182">
                  <c:v>36.86</c:v>
                </c:pt>
                <c:pt idx="183">
                  <c:v>22</c:v>
                </c:pt>
                <c:pt idx="184">
                  <c:v>27.93</c:v>
                </c:pt>
                <c:pt idx="185">
                  <c:v>23.4</c:v>
                </c:pt>
                <c:pt idx="186">
                  <c:v>25.8</c:v>
                </c:pt>
                <c:pt idx="187">
                  <c:v>29.3</c:v>
                </c:pt>
                <c:pt idx="188">
                  <c:v>33</c:v>
                </c:pt>
                <c:pt idx="189">
                  <c:v>32.01</c:v>
                </c:pt>
                <c:pt idx="190">
                  <c:v>40.47</c:v>
                </c:pt>
                <c:pt idx="191">
                  <c:v>35.86</c:v>
                </c:pt>
                <c:pt idx="192">
                  <c:v>25.8</c:v>
                </c:pt>
                <c:pt idx="193">
                  <c:v>34.6</c:v>
                </c:pt>
                <c:pt idx="194">
                  <c:v>34.869999999999997</c:v>
                </c:pt>
                <c:pt idx="195">
                  <c:v>39.49</c:v>
                </c:pt>
                <c:pt idx="196">
                  <c:v>25.175000000000001</c:v>
                </c:pt>
                <c:pt idx="197">
                  <c:v>32.11</c:v>
                </c:pt>
                <c:pt idx="198">
                  <c:v>27.74</c:v>
                </c:pt>
                <c:pt idx="199">
                  <c:v>26.03</c:v>
                </c:pt>
                <c:pt idx="200">
                  <c:v>22.3</c:v>
                </c:pt>
                <c:pt idx="201">
                  <c:v>27.36</c:v>
                </c:pt>
                <c:pt idx="202">
                  <c:v>15.65</c:v>
                </c:pt>
                <c:pt idx="203">
                  <c:v>22.515000000000001</c:v>
                </c:pt>
                <c:pt idx="204">
                  <c:v>29.24</c:v>
                </c:pt>
                <c:pt idx="205">
                  <c:v>30.495000000000001</c:v>
                </c:pt>
                <c:pt idx="206">
                  <c:v>32.11</c:v>
                </c:pt>
                <c:pt idx="207">
                  <c:v>35.15</c:v>
                </c:pt>
                <c:pt idx="208">
                  <c:v>36.575000000000003</c:v>
                </c:pt>
                <c:pt idx="209">
                  <c:v>25.74</c:v>
                </c:pt>
                <c:pt idx="210">
                  <c:v>37.43</c:v>
                </c:pt>
                <c:pt idx="211">
                  <c:v>30.72</c:v>
                </c:pt>
                <c:pt idx="212">
                  <c:v>24.3</c:v>
                </c:pt>
                <c:pt idx="213">
                  <c:v>27.1</c:v>
                </c:pt>
                <c:pt idx="214">
                  <c:v>28.05</c:v>
                </c:pt>
                <c:pt idx="215">
                  <c:v>28.82</c:v>
                </c:pt>
                <c:pt idx="216">
                  <c:v>36</c:v>
                </c:pt>
                <c:pt idx="217">
                  <c:v>23.83</c:v>
                </c:pt>
                <c:pt idx="218">
                  <c:v>15.41</c:v>
                </c:pt>
                <c:pt idx="219">
                  <c:v>25.08</c:v>
                </c:pt>
                <c:pt idx="220">
                  <c:v>26.315000000000001</c:v>
                </c:pt>
                <c:pt idx="221">
                  <c:v>28.215</c:v>
                </c:pt>
                <c:pt idx="222">
                  <c:v>24.09</c:v>
                </c:pt>
                <c:pt idx="223">
                  <c:v>30.114999999999998</c:v>
                </c:pt>
                <c:pt idx="224">
                  <c:v>30.305</c:v>
                </c:pt>
                <c:pt idx="225">
                  <c:v>31.92</c:v>
                </c:pt>
                <c:pt idx="226">
                  <c:v>33.155000000000001</c:v>
                </c:pt>
                <c:pt idx="227">
                  <c:v>35.625</c:v>
                </c:pt>
                <c:pt idx="228">
                  <c:v>23.57</c:v>
                </c:pt>
                <c:pt idx="229">
                  <c:v>40.185000000000002</c:v>
                </c:pt>
                <c:pt idx="230">
                  <c:v>40.28</c:v>
                </c:pt>
                <c:pt idx="231">
                  <c:v>37.29</c:v>
                </c:pt>
                <c:pt idx="232">
                  <c:v>25.555</c:v>
                </c:pt>
                <c:pt idx="233">
                  <c:v>28.88</c:v>
                </c:pt>
                <c:pt idx="234">
                  <c:v>31.73</c:v>
                </c:pt>
                <c:pt idx="235">
                  <c:v>28.975000000000001</c:v>
                </c:pt>
                <c:pt idx="236">
                  <c:v>31.92</c:v>
                </c:pt>
                <c:pt idx="237">
                  <c:v>17.670000000000002</c:v>
                </c:pt>
                <c:pt idx="238">
                  <c:v>15.82</c:v>
                </c:pt>
                <c:pt idx="239">
                  <c:v>20.8</c:v>
                </c:pt>
                <c:pt idx="240">
                  <c:v>26.18</c:v>
                </c:pt>
                <c:pt idx="241">
                  <c:v>35.42</c:v>
                </c:pt>
                <c:pt idx="242">
                  <c:v>28.4</c:v>
                </c:pt>
                <c:pt idx="243">
                  <c:v>23.655000000000001</c:v>
                </c:pt>
                <c:pt idx="244">
                  <c:v>32.395000000000003</c:v>
                </c:pt>
                <c:pt idx="245">
                  <c:v>15.68</c:v>
                </c:pt>
                <c:pt idx="246">
                  <c:v>23.844999999999999</c:v>
                </c:pt>
                <c:pt idx="247">
                  <c:v>24.51</c:v>
                </c:pt>
                <c:pt idx="248">
                  <c:v>35.72</c:v>
                </c:pt>
                <c:pt idx="249">
                  <c:v>35.200000000000003</c:v>
                </c:pt>
                <c:pt idx="250">
                  <c:v>50.38</c:v>
                </c:pt>
                <c:pt idx="251">
                  <c:v>28.785</c:v>
                </c:pt>
                <c:pt idx="252">
                  <c:v>22.6</c:v>
                </c:pt>
                <c:pt idx="253">
                  <c:v>30.59</c:v>
                </c:pt>
                <c:pt idx="254">
                  <c:v>27.72</c:v>
                </c:pt>
                <c:pt idx="255">
                  <c:v>33.99</c:v>
                </c:pt>
                <c:pt idx="256">
                  <c:v>39.49</c:v>
                </c:pt>
                <c:pt idx="257">
                  <c:v>23.1</c:v>
                </c:pt>
                <c:pt idx="258">
                  <c:v>30.5</c:v>
                </c:pt>
                <c:pt idx="259">
                  <c:v>32.67</c:v>
                </c:pt>
                <c:pt idx="260">
                  <c:v>33.659999999999997</c:v>
                </c:pt>
                <c:pt idx="261">
                  <c:v>29.98</c:v>
                </c:pt>
                <c:pt idx="262">
                  <c:v>17.97</c:v>
                </c:pt>
                <c:pt idx="263">
                  <c:v>27.55</c:v>
                </c:pt>
                <c:pt idx="264">
                  <c:v>20.234999999999999</c:v>
                </c:pt>
                <c:pt idx="265">
                  <c:v>35.625</c:v>
                </c:pt>
                <c:pt idx="266">
                  <c:v>17.3</c:v>
                </c:pt>
                <c:pt idx="267">
                  <c:v>18.46</c:v>
                </c:pt>
                <c:pt idx="268">
                  <c:v>31.13</c:v>
                </c:pt>
                <c:pt idx="269">
                  <c:v>28.06</c:v>
                </c:pt>
                <c:pt idx="270">
                  <c:v>17.399999999999999</c:v>
                </c:pt>
                <c:pt idx="271">
                  <c:v>22.135000000000002</c:v>
                </c:pt>
                <c:pt idx="272">
                  <c:v>26.4</c:v>
                </c:pt>
                <c:pt idx="273">
                  <c:v>30.3</c:v>
                </c:pt>
                <c:pt idx="274">
                  <c:v>28.31</c:v>
                </c:pt>
                <c:pt idx="275">
                  <c:v>31.35</c:v>
                </c:pt>
                <c:pt idx="276">
                  <c:v>17.670000000000002</c:v>
                </c:pt>
                <c:pt idx="277">
                  <c:v>24.96</c:v>
                </c:pt>
                <c:pt idx="278">
                  <c:v>38.06</c:v>
                </c:pt>
                <c:pt idx="279">
                  <c:v>28.12</c:v>
                </c:pt>
                <c:pt idx="280">
                  <c:v>31.065000000000001</c:v>
                </c:pt>
                <c:pt idx="281">
                  <c:v>24.51</c:v>
                </c:pt>
                <c:pt idx="282">
                  <c:v>24.605</c:v>
                </c:pt>
                <c:pt idx="283">
                  <c:v>25.745000000000001</c:v>
                </c:pt>
                <c:pt idx="284">
                  <c:v>31.824999999999999</c:v>
                </c:pt>
                <c:pt idx="285">
                  <c:v>26.22</c:v>
                </c:pt>
                <c:pt idx="286">
                  <c:v>16.72</c:v>
                </c:pt>
                <c:pt idx="287">
                  <c:v>30.59</c:v>
                </c:pt>
                <c:pt idx="288">
                  <c:v>39.615000000000002</c:v>
                </c:pt>
                <c:pt idx="289">
                  <c:v>23.18</c:v>
                </c:pt>
                <c:pt idx="290">
                  <c:v>30.4</c:v>
                </c:pt>
                <c:pt idx="291">
                  <c:v>39.805</c:v>
                </c:pt>
                <c:pt idx="292">
                  <c:v>25.44</c:v>
                </c:pt>
                <c:pt idx="293">
                  <c:v>30.13</c:v>
                </c:pt>
                <c:pt idx="294">
                  <c:v>#N/A</c:v>
                </c:pt>
                <c:pt idx="295">
                  <c:v>17.385000000000002</c:v>
                </c:pt>
                <c:pt idx="296">
                  <c:v>27.36</c:v>
                </c:pt>
                <c:pt idx="297">
                  <c:v>32.119999999999997</c:v>
                </c:pt>
                <c:pt idx="298">
                  <c:v>20.614999999999998</c:v>
                </c:pt>
                <c:pt idx="299">
                  <c:v>29.68</c:v>
                </c:pt>
                <c:pt idx="300">
                  <c:v>24.225000000000001</c:v>
                </c:pt>
                <c:pt idx="301">
                  <c:v>29.925000000000001</c:v>
                </c:pt>
                <c:pt idx="302">
                  <c:v>33.344999999999999</c:v>
                </c:pt>
                <c:pt idx="303">
                  <c:v>27.2</c:v>
                </c:pt>
                <c:pt idx="304">
                  <c:v>27.94</c:v>
                </c:pt>
                <c:pt idx="305">
                  <c:v>29.45</c:v>
                </c:pt>
                <c:pt idx="306">
                  <c:v>28.12</c:v>
                </c:pt>
                <c:pt idx="307">
                  <c:v>34.865000000000002</c:v>
                </c:pt>
                <c:pt idx="308">
                  <c:v>29.15</c:v>
                </c:pt>
                <c:pt idx="309">
                  <c:v>30</c:v>
                </c:pt>
                <c:pt idx="310">
                  <c:v>23.4</c:v>
                </c:pt>
                <c:pt idx="311">
                  <c:v>46.53</c:v>
                </c:pt>
                <c:pt idx="312">
                  <c:v>29.77</c:v>
                </c:pt>
                <c:pt idx="313">
                  <c:v>24.1</c:v>
                </c:pt>
                <c:pt idx="314">
                  <c:v>16.71</c:v>
                </c:pt>
                <c:pt idx="315">
                  <c:v>19.37</c:v>
                </c:pt>
                <c:pt idx="316">
                  <c:v>30.36</c:v>
                </c:pt>
                <c:pt idx="317">
                  <c:v>15.57</c:v>
                </c:pt>
                <c:pt idx="318">
                  <c:v>34.484999999999999</c:v>
                </c:pt>
                <c:pt idx="319">
                  <c:v>25.27</c:v>
                </c:pt>
                <c:pt idx="320">
                  <c:v>26.6</c:v>
                </c:pt>
                <c:pt idx="321">
                  <c:v>28.48</c:v>
                </c:pt>
                <c:pt idx="322">
                  <c:v>31.79</c:v>
                </c:pt>
                <c:pt idx="323">
                  <c:v>30.875</c:v>
                </c:pt>
                <c:pt idx="324">
                  <c:v>16.079999999999998</c:v>
                </c:pt>
                <c:pt idx="325">
                  <c:v>26.03</c:v>
                </c:pt>
                <c:pt idx="326">
                  <c:v>23.75</c:v>
                </c:pt>
                <c:pt idx="327">
                  <c:v>17.03</c:v>
                </c:pt>
                <c:pt idx="328">
                  <c:v>27.39</c:v>
                </c:pt>
                <c:pt idx="329">
                  <c:v>25.8</c:v>
                </c:pt>
                <c:pt idx="330">
                  <c:v>25.61</c:v>
                </c:pt>
                <c:pt idx="331">
                  <c:v>16.815000000000001</c:v>
                </c:pt>
                <c:pt idx="332">
                  <c:v>33.11</c:v>
                </c:pt>
                <c:pt idx="333">
                  <c:v>33.4</c:v>
                </c:pt>
                <c:pt idx="334">
                  <c:v>22.23</c:v>
                </c:pt>
                <c:pt idx="335">
                  <c:v>22.61</c:v>
                </c:pt>
                <c:pt idx="336">
                  <c:v>29.34</c:v>
                </c:pt>
                <c:pt idx="337">
                  <c:v>21.89</c:v>
                </c:pt>
                <c:pt idx="338">
                  <c:v>40.185000000000002</c:v>
                </c:pt>
                <c:pt idx="339">
                  <c:v>23.465</c:v>
                </c:pt>
                <c:pt idx="340">
                  <c:v>20.8</c:v>
                </c:pt>
                <c:pt idx="341">
                  <c:v>28.594999999999999</c:v>
                </c:pt>
                <c:pt idx="342">
                  <c:v>33.99</c:v>
                </c:pt>
                <c:pt idx="343">
                  <c:v>42.13</c:v>
                </c:pt>
                <c:pt idx="344">
                  <c:v>20.399999999999999</c:v>
                </c:pt>
                <c:pt idx="345">
                  <c:v>35.435000000000002</c:v>
                </c:pt>
                <c:pt idx="346">
                  <c:v>37.1</c:v>
                </c:pt>
                <c:pt idx="347">
                  <c:v>25.745000000000001</c:v>
                </c:pt>
                <c:pt idx="348">
                  <c:v>33.31</c:v>
                </c:pt>
                <c:pt idx="349">
                  <c:v>33.914999999999999</c:v>
                </c:pt>
                <c:pt idx="350">
                  <c:v>30.54</c:v>
                </c:pt>
                <c:pt idx="351">
                  <c:v>30.95</c:v>
                </c:pt>
                <c:pt idx="352">
                  <c:v>25.84</c:v>
                </c:pt>
                <c:pt idx="353">
                  <c:v>20.81</c:v>
                </c:pt>
                <c:pt idx="354">
                  <c:v>25.9</c:v>
                </c:pt>
                <c:pt idx="355">
                  <c:v>21.47</c:v>
                </c:pt>
                <c:pt idx="356">
                  <c:v>35.53</c:v>
                </c:pt>
                <c:pt idx="357">
                  <c:v>19.8</c:v>
                </c:pt>
                <c:pt idx="358">
                  <c:v>28.785</c:v>
                </c:pt>
                <c:pt idx="359">
                  <c:v>29.48</c:v>
                </c:pt>
                <c:pt idx="360">
                  <c:v>29.92</c:v>
                </c:pt>
                <c:pt idx="361">
                  <c:v>38.664999999999999</c:v>
                </c:pt>
                <c:pt idx="362">
                  <c:v>42.4</c:v>
                </c:pt>
                <c:pt idx="363">
                  <c:v>32.25</c:v>
                </c:pt>
                <c:pt idx="364">
                  <c:v>17.3</c:v>
                </c:pt>
                <c:pt idx="365">
                  <c:v>34.799999999999997</c:v>
                </c:pt>
                <c:pt idx="366">
                  <c:v>17.5</c:v>
                </c:pt>
                <c:pt idx="367">
                  <c:v>31.02</c:v>
                </c:pt>
                <c:pt idx="368">
                  <c:v>38.94</c:v>
                </c:pt>
                <c:pt idx="369">
                  <c:v>30.4</c:v>
                </c:pt>
                <c:pt idx="370">
                  <c:v>23.7</c:v>
                </c:pt>
                <c:pt idx="371">
                  <c:v>32.49</c:v>
                </c:pt>
                <c:pt idx="372">
                  <c:v>39.270000000000003</c:v>
                </c:pt>
                <c:pt idx="373">
                  <c:v>28.5</c:v>
                </c:pt>
                <c:pt idx="374">
                  <c:v>32.67</c:v>
                </c:pt>
                <c:pt idx="375">
                  <c:v>19.12</c:v>
                </c:pt>
                <c:pt idx="376">
                  <c:v>27.7</c:v>
                </c:pt>
                <c:pt idx="377">
                  <c:v>34.770000000000003</c:v>
                </c:pt>
                <c:pt idx="378">
                  <c:v>25.175000000000001</c:v>
                </c:pt>
                <c:pt idx="379">
                  <c:v>23.21</c:v>
                </c:pt>
                <c:pt idx="380">
                  <c:v>16.690000000000001</c:v>
                </c:pt>
                <c:pt idx="381">
                  <c:v>16.809999999999999</c:v>
                </c:pt>
                <c:pt idx="382">
                  <c:v>34.799999999999997</c:v>
                </c:pt>
                <c:pt idx="383">
                  <c:v>33.630000000000003</c:v>
                </c:pt>
                <c:pt idx="384">
                  <c:v>17.75</c:v>
                </c:pt>
                <c:pt idx="385">
                  <c:v>32.700000000000003</c:v>
                </c:pt>
                <c:pt idx="386">
                  <c:v>22.515000000000001</c:v>
                </c:pt>
                <c:pt idx="387">
                  <c:v>37.1</c:v>
                </c:pt>
                <c:pt idx="388">
                  <c:v>18.920000000000002</c:v>
                </c:pt>
                <c:pt idx="389">
                  <c:v>20.83</c:v>
                </c:pt>
                <c:pt idx="390">
                  <c:v>17.09</c:v>
                </c:pt>
                <c:pt idx="391">
                  <c:v>25.46</c:v>
                </c:pt>
                <c:pt idx="392">
                  <c:v>20.36</c:v>
                </c:pt>
                <c:pt idx="393">
                  <c:v>31.4</c:v>
                </c:pt>
                <c:pt idx="394">
                  <c:v>16.5</c:v>
                </c:pt>
                <c:pt idx="395">
                  <c:v>32.07</c:v>
                </c:pt>
                <c:pt idx="396">
                  <c:v>17.059999999999999</c:v>
                </c:pt>
                <c:pt idx="397">
                  <c:v>45.9</c:v>
                </c:pt>
                <c:pt idx="398">
                  <c:v>19.59</c:v>
                </c:pt>
                <c:pt idx="399">
                  <c:v>30.25</c:v>
                </c:pt>
                <c:pt idx="400">
                  <c:v>32.54</c:v>
                </c:pt>
                <c:pt idx="401">
                  <c:v>18.170000000000002</c:v>
                </c:pt>
                <c:pt idx="402">
                  <c:v>17.29</c:v>
                </c:pt>
                <c:pt idx="403">
                  <c:v>26.03</c:v>
                </c:pt>
                <c:pt idx="404">
                  <c:v>18.22</c:v>
                </c:pt>
                <c:pt idx="405">
                  <c:v>25.74</c:v>
                </c:pt>
                <c:pt idx="406">
                  <c:v>26.62</c:v>
                </c:pt>
                <c:pt idx="407">
                  <c:v>29.1</c:v>
                </c:pt>
                <c:pt idx="408">
                  <c:v>37.619999999999997</c:v>
                </c:pt>
                <c:pt idx="409">
                  <c:v>19.05</c:v>
                </c:pt>
                <c:pt idx="410">
                  <c:v>16.96</c:v>
                </c:pt>
                <c:pt idx="411">
                  <c:v>19.48</c:v>
                </c:pt>
                <c:pt idx="412">
                  <c:v>30.4</c:v>
                </c:pt>
                <c:pt idx="413">
                  <c:v>15.37</c:v>
                </c:pt>
                <c:pt idx="414">
                  <c:v>23.8</c:v>
                </c:pt>
                <c:pt idx="415">
                  <c:v>30.875</c:v>
                </c:pt>
                <c:pt idx="416">
                  <c:v>30.67</c:v>
                </c:pt>
                <c:pt idx="417">
                  <c:v>20.234999999999999</c:v>
                </c:pt>
                <c:pt idx="418">
                  <c:v>28.88</c:v>
                </c:pt>
                <c:pt idx="419">
                  <c:v>39.49</c:v>
                </c:pt>
                <c:pt idx="420">
                  <c:v>30.875</c:v>
                </c:pt>
                <c:pt idx="421">
                  <c:v>34.46</c:v>
                </c:pt>
                <c:pt idx="422">
                  <c:v>25.77</c:v>
                </c:pt>
                <c:pt idx="423">
                  <c:v>17.690000000000001</c:v>
                </c:pt>
                <c:pt idx="424">
                  <c:v>26.8</c:v>
                </c:pt>
                <c:pt idx="425">
                  <c:v>17.940000000000001</c:v>
                </c:pt>
                <c:pt idx="426">
                  <c:v>34.58</c:v>
                </c:pt>
                <c:pt idx="427">
                  <c:v>34.86</c:v>
                </c:pt>
                <c:pt idx="428">
                  <c:v>34.21</c:v>
                </c:pt>
                <c:pt idx="429">
                  <c:v>31.16</c:v>
                </c:pt>
                <c:pt idx="430">
                  <c:v>29.59</c:v>
                </c:pt>
                <c:pt idx="431">
                  <c:v>29.83</c:v>
                </c:pt>
                <c:pt idx="432">
                  <c:v>31.254999999999999</c:v>
                </c:pt>
                <c:pt idx="433">
                  <c:v>28.93</c:v>
                </c:pt>
                <c:pt idx="434">
                  <c:v>29.92</c:v>
                </c:pt>
                <c:pt idx="435">
                  <c:v>34.200000000000003</c:v>
                </c:pt>
                <c:pt idx="436">
                  <c:v>41.1</c:v>
                </c:pt>
                <c:pt idx="437">
                  <c:v>44.22</c:v>
                </c:pt>
                <c:pt idx="438">
                  <c:v>21.24</c:v>
                </c:pt>
                <c:pt idx="439">
                  <c:v>19.95</c:v>
                </c:pt>
                <c:pt idx="440">
                  <c:v>24.13</c:v>
                </c:pt>
                <c:pt idx="441">
                  <c:v>17.559999999999999</c:v>
                </c:pt>
                <c:pt idx="442">
                  <c:v>16.420000000000002</c:v>
                </c:pt>
                <c:pt idx="443">
                  <c:v>28.975000000000001</c:v>
                </c:pt>
                <c:pt idx="444">
                  <c:v>20.23</c:v>
                </c:pt>
                <c:pt idx="445">
                  <c:v>37.29</c:v>
                </c:pt>
                <c:pt idx="446">
                  <c:v>33.155000000000001</c:v>
                </c:pt>
                <c:pt idx="447">
                  <c:v>16.510000000000002</c:v>
                </c:pt>
                <c:pt idx="448">
                  <c:v>33.479999999999997</c:v>
                </c:pt>
                <c:pt idx="449">
                  <c:v>30.03</c:v>
                </c:pt>
                <c:pt idx="450">
                  <c:v>31.5</c:v>
                </c:pt>
                <c:pt idx="451">
                  <c:v>25.934999999999999</c:v>
                </c:pt>
                <c:pt idx="452">
                  <c:v>21.754999999999999</c:v>
                </c:pt>
                <c:pt idx="453">
                  <c:v>27.93</c:v>
                </c:pt>
                <c:pt idx="454">
                  <c:v>32.4</c:v>
                </c:pt>
                <c:pt idx="455">
                  <c:v>33.33</c:v>
                </c:pt>
                <c:pt idx="456">
                  <c:v>30.7</c:v>
                </c:pt>
                <c:pt idx="457">
                  <c:v>15.53</c:v>
                </c:pt>
                <c:pt idx="458">
                  <c:v>24.31</c:v>
                </c:pt>
                <c:pt idx="459">
                  <c:v>27.1</c:v>
                </c:pt>
                <c:pt idx="460">
                  <c:v>26.79</c:v>
                </c:pt>
                <c:pt idx="461">
                  <c:v>30.1</c:v>
                </c:pt>
                <c:pt idx="462">
                  <c:v>27.645</c:v>
                </c:pt>
                <c:pt idx="463">
                  <c:v>25.934999999999999</c:v>
                </c:pt>
                <c:pt idx="464">
                  <c:v>28.594999999999999</c:v>
                </c:pt>
                <c:pt idx="465">
                  <c:v>16.670000000000002</c:v>
                </c:pt>
                <c:pt idx="466">
                  <c:v>30.3</c:v>
                </c:pt>
                <c:pt idx="467">
                  <c:v>15.46</c:v>
                </c:pt>
                <c:pt idx="468">
                  <c:v>44.22</c:v>
                </c:pt>
                <c:pt idx="469">
                  <c:v>33.81</c:v>
                </c:pt>
                <c:pt idx="470">
                  <c:v>21.28</c:v>
                </c:pt>
                <c:pt idx="471">
                  <c:v>35.814999999999998</c:v>
                </c:pt>
                <c:pt idx="472">
                  <c:v>28.88</c:v>
                </c:pt>
                <c:pt idx="473">
                  <c:v>26.51</c:v>
                </c:pt>
                <c:pt idx="474">
                  <c:v>31.065000000000001</c:v>
                </c:pt>
                <c:pt idx="475">
                  <c:v>33</c:v>
                </c:pt>
                <c:pt idx="476">
                  <c:v>29.26</c:v>
                </c:pt>
                <c:pt idx="477">
                  <c:v>29.734999999999999</c:v>
                </c:pt>
                <c:pt idx="478">
                  <c:v>24.3</c:v>
                </c:pt>
                <c:pt idx="479">
                  <c:v>17.09</c:v>
                </c:pt>
                <c:pt idx="480">
                  <c:v>21.26</c:v>
                </c:pt>
                <c:pt idx="481">
                  <c:v>29.7</c:v>
                </c:pt>
                <c:pt idx="482">
                  <c:v>31.5</c:v>
                </c:pt>
                <c:pt idx="483">
                  <c:v>27.72</c:v>
                </c:pt>
                <c:pt idx="484">
                  <c:v>25.9</c:v>
                </c:pt>
                <c:pt idx="485">
                  <c:v>22.515000000000001</c:v>
                </c:pt>
                <c:pt idx="486">
                  <c:v>31.73</c:v>
                </c:pt>
                <c:pt idx="487">
                  <c:v>32.11</c:v>
                </c:pt>
                <c:pt idx="488">
                  <c:v>26.98</c:v>
                </c:pt>
                <c:pt idx="489">
                  <c:v>29.26</c:v>
                </c:pt>
                <c:pt idx="490">
                  <c:v>26.885000000000002</c:v>
                </c:pt>
                <c:pt idx="491">
                  <c:v>33</c:v>
                </c:pt>
                <c:pt idx="492">
                  <c:v>27.835000000000001</c:v>
                </c:pt>
                <c:pt idx="493">
                  <c:v>33.82</c:v>
                </c:pt>
                <c:pt idx="494">
                  <c:v>38.39</c:v>
                </c:pt>
                <c:pt idx="495">
                  <c:v>34.96</c:v>
                </c:pt>
                <c:pt idx="496">
                  <c:v>35.78</c:v>
                </c:pt>
                <c:pt idx="497">
                  <c:v>27.14</c:v>
                </c:pt>
                <c:pt idx="498">
                  <c:v>21.375</c:v>
                </c:pt>
                <c:pt idx="499">
                  <c:v>33.659999999999997</c:v>
                </c:pt>
                <c:pt idx="500">
                  <c:v>17.440000000000001</c:v>
                </c:pt>
                <c:pt idx="501">
                  <c:v>17.34</c:v>
                </c:pt>
                <c:pt idx="502">
                  <c:v>34.130000000000003</c:v>
                </c:pt>
                <c:pt idx="503">
                  <c:v>18.850000000000001</c:v>
                </c:pt>
                <c:pt idx="504">
                  <c:v>34.674999999999997</c:v>
                </c:pt>
                <c:pt idx="505">
                  <c:v>28.405000000000001</c:v>
                </c:pt>
                <c:pt idx="506">
                  <c:v>24.6</c:v>
                </c:pt>
                <c:pt idx="507">
                  <c:v>42.9</c:v>
                </c:pt>
                <c:pt idx="508">
                  <c:v>20.52</c:v>
                </c:pt>
                <c:pt idx="509">
                  <c:v>31.35</c:v>
                </c:pt>
                <c:pt idx="510">
                  <c:v>29.59</c:v>
                </c:pt>
                <c:pt idx="511">
                  <c:v>29.355</c:v>
                </c:pt>
                <c:pt idx="512">
                  <c:v>26.695</c:v>
                </c:pt>
                <c:pt idx="513">
                  <c:v>35.340000000000003</c:v>
                </c:pt>
                <c:pt idx="514">
                  <c:v>30.21</c:v>
                </c:pt>
                <c:pt idx="515">
                  <c:v>30.8</c:v>
                </c:pt>
                <c:pt idx="516">
                  <c:v>27.265000000000001</c:v>
                </c:pt>
                <c:pt idx="517">
                  <c:v>37.335000000000001</c:v>
                </c:pt>
                <c:pt idx="518">
                  <c:v>35.200000000000003</c:v>
                </c:pt>
                <c:pt idx="519">
                  <c:v>37.18</c:v>
                </c:pt>
                <c:pt idx="520">
                  <c:v>17.05</c:v>
                </c:pt>
                <c:pt idx="521">
                  <c:v>34.99</c:v>
                </c:pt>
                <c:pt idx="522">
                  <c:v>46.53</c:v>
                </c:pt>
                <c:pt idx="523">
                  <c:v>28.6</c:v>
                </c:pt>
                <c:pt idx="524">
                  <c:v>15.61</c:v>
                </c:pt>
                <c:pt idx="525">
                  <c:v>19.47</c:v>
                </c:pt>
                <c:pt idx="526">
                  <c:v>21.945</c:v>
                </c:pt>
                <c:pt idx="527">
                  <c:v>22.895</c:v>
                </c:pt>
                <c:pt idx="528">
                  <c:v>23.844999999999999</c:v>
                </c:pt>
                <c:pt idx="529">
                  <c:v>15.57</c:v>
                </c:pt>
                <c:pt idx="530">
                  <c:v>20.74</c:v>
                </c:pt>
                <c:pt idx="531">
                  <c:v>32.68</c:v>
                </c:pt>
                <c:pt idx="532">
                  <c:v>35.93</c:v>
                </c:pt>
                <c:pt idx="533">
                  <c:v>27.1</c:v>
                </c:pt>
                <c:pt idx="534">
                  <c:v>27.61</c:v>
                </c:pt>
                <c:pt idx="535">
                  <c:v>30.5</c:v>
                </c:pt>
                <c:pt idx="536">
                  <c:v>43.12</c:v>
                </c:pt>
                <c:pt idx="537">
                  <c:v>38.6</c:v>
                </c:pt>
                <c:pt idx="538">
                  <c:v>18.5</c:v>
                </c:pt>
                <c:pt idx="539">
                  <c:v>28.27</c:v>
                </c:pt>
                <c:pt idx="540">
                  <c:v>22.04</c:v>
                </c:pt>
                <c:pt idx="541">
                  <c:v>39.82</c:v>
                </c:pt>
                <c:pt idx="542">
                  <c:v>16.7</c:v>
                </c:pt>
                <c:pt idx="543">
                  <c:v>20.03</c:v>
                </c:pt>
                <c:pt idx="544">
                  <c:v>18.905000000000001</c:v>
                </c:pt>
                <c:pt idx="545">
                  <c:v>37</c:v>
                </c:pt>
                <c:pt idx="546">
                  <c:v>33.18</c:v>
                </c:pt>
                <c:pt idx="547">
                  <c:v>31.57</c:v>
                </c:pt>
                <c:pt idx="548">
                  <c:v>17.91</c:v>
                </c:pt>
                <c:pt idx="549">
                  <c:v>29.41</c:v>
                </c:pt>
                <c:pt idx="550">
                  <c:v>17.55</c:v>
                </c:pt>
                <c:pt idx="551">
                  <c:v>16.57</c:v>
                </c:pt>
                <c:pt idx="552">
                  <c:v>33.97</c:v>
                </c:pt>
                <c:pt idx="553">
                  <c:v>32.585000000000001</c:v>
                </c:pt>
                <c:pt idx="554">
                  <c:v>23.16</c:v>
                </c:pt>
                <c:pt idx="555">
                  <c:v>26.695</c:v>
                </c:pt>
                <c:pt idx="556">
                  <c:v>26.2</c:v>
                </c:pt>
                <c:pt idx="557">
                  <c:v>29.92</c:v>
                </c:pt>
                <c:pt idx="558">
                  <c:v>35.75</c:v>
                </c:pt>
                <c:pt idx="559">
                  <c:v>24.24</c:v>
                </c:pt>
                <c:pt idx="560">
                  <c:v>25.27</c:v>
                </c:pt>
                <c:pt idx="561">
                  <c:v>20.234999999999999</c:v>
                </c:pt>
                <c:pt idx="562">
                  <c:v>20.28</c:v>
                </c:pt>
                <c:pt idx="563">
                  <c:v>30.114999999999998</c:v>
                </c:pt>
                <c:pt idx="564">
                  <c:v>32.11</c:v>
                </c:pt>
                <c:pt idx="565">
                  <c:v>23.6</c:v>
                </c:pt>
                <c:pt idx="566">
                  <c:v>25.8</c:v>
                </c:pt>
                <c:pt idx="567">
                  <c:v>16.47</c:v>
                </c:pt>
                <c:pt idx="568">
                  <c:v>36.630000000000003</c:v>
                </c:pt>
                <c:pt idx="569">
                  <c:v>15.84</c:v>
                </c:pt>
                <c:pt idx="570">
                  <c:v>23.56</c:v>
                </c:pt>
                <c:pt idx="571">
                  <c:v>37.25</c:v>
                </c:pt>
                <c:pt idx="572">
                  <c:v>26.73</c:v>
                </c:pt>
                <c:pt idx="573">
                  <c:v>16.12</c:v>
                </c:pt>
                <c:pt idx="574">
                  <c:v>27.5</c:v>
                </c:pt>
                <c:pt idx="575">
                  <c:v>33.700000000000003</c:v>
                </c:pt>
                <c:pt idx="576">
                  <c:v>29.64</c:v>
                </c:pt>
                <c:pt idx="577">
                  <c:v>27.645</c:v>
                </c:pt>
                <c:pt idx="578">
                  <c:v>22.01</c:v>
                </c:pt>
                <c:pt idx="579">
                  <c:v>31.12</c:v>
                </c:pt>
                <c:pt idx="580">
                  <c:v>37.380000000000003</c:v>
                </c:pt>
                <c:pt idx="581">
                  <c:v>32.18</c:v>
                </c:pt>
                <c:pt idx="582">
                  <c:v>18.54</c:v>
                </c:pt>
                <c:pt idx="583">
                  <c:v>28.54</c:v>
                </c:pt>
                <c:pt idx="584">
                  <c:v>15.47</c:v>
                </c:pt>
                <c:pt idx="585">
                  <c:v>23.9</c:v>
                </c:pt>
                <c:pt idx="586">
                  <c:v>32.78</c:v>
                </c:pt>
                <c:pt idx="587">
                  <c:v>17.86</c:v>
                </c:pt>
                <c:pt idx="588">
                  <c:v>42.13</c:v>
                </c:pt>
                <c:pt idx="589">
                  <c:v>24.13</c:v>
                </c:pt>
                <c:pt idx="590">
                  <c:v>23.44</c:v>
                </c:pt>
                <c:pt idx="591">
                  <c:v>38.83</c:v>
                </c:pt>
                <c:pt idx="592">
                  <c:v>20.82</c:v>
                </c:pt>
                <c:pt idx="593">
                  <c:v>31.54</c:v>
                </c:pt>
                <c:pt idx="594">
                  <c:v>29.8</c:v>
                </c:pt>
                <c:pt idx="595">
                  <c:v>23.79</c:v>
                </c:pt>
                <c:pt idx="596">
                  <c:v>20.53</c:v>
                </c:pt>
                <c:pt idx="597">
                  <c:v>18.2</c:v>
                </c:pt>
                <c:pt idx="598">
                  <c:v>37.28</c:v>
                </c:pt>
                <c:pt idx="599">
                  <c:v>18.239999999999998</c:v>
                </c:pt>
                <c:pt idx="600">
                  <c:v>22.515000000000001</c:v>
                </c:pt>
                <c:pt idx="601">
                  <c:v>34.19</c:v>
                </c:pt>
                <c:pt idx="602">
                  <c:v>30.13</c:v>
                </c:pt>
                <c:pt idx="603">
                  <c:v>26.125</c:v>
                </c:pt>
                <c:pt idx="604">
                  <c:v>31</c:v>
                </c:pt>
                <c:pt idx="605">
                  <c:v>34.21</c:v>
                </c:pt>
                <c:pt idx="606">
                  <c:v>34.799999999999997</c:v>
                </c:pt>
                <c:pt idx="607">
                  <c:v>30.8</c:v>
                </c:pt>
                <c:pt idx="608">
                  <c:v>24.605</c:v>
                </c:pt>
                <c:pt idx="609">
                  <c:v>27.454999999999998</c:v>
                </c:pt>
                <c:pt idx="610">
                  <c:v>25.84</c:v>
                </c:pt>
                <c:pt idx="611">
                  <c:v>26.885000000000002</c:v>
                </c:pt>
                <c:pt idx="612">
                  <c:v>30.02</c:v>
                </c:pt>
                <c:pt idx="613">
                  <c:v>23.48</c:v>
                </c:pt>
                <c:pt idx="614">
                  <c:v>15.49</c:v>
                </c:pt>
                <c:pt idx="615">
                  <c:v>37.56</c:v>
                </c:pt>
                <c:pt idx="616">
                  <c:v>35.61</c:v>
                </c:pt>
                <c:pt idx="617">
                  <c:v>26.315000000000001</c:v>
                </c:pt>
                <c:pt idx="618">
                  <c:v>15.58</c:v>
                </c:pt>
                <c:pt idx="619">
                  <c:v>30.9</c:v>
                </c:pt>
                <c:pt idx="620">
                  <c:v>32.774999999999999</c:v>
                </c:pt>
                <c:pt idx="621">
                  <c:v>16.53</c:v>
                </c:pt>
                <c:pt idx="622">
                  <c:v>22.135000000000002</c:v>
                </c:pt>
                <c:pt idx="623">
                  <c:v>32.64</c:v>
                </c:pt>
                <c:pt idx="624">
                  <c:v>30.875</c:v>
                </c:pt>
                <c:pt idx="625">
                  <c:v>32.9</c:v>
                </c:pt>
                <c:pt idx="626">
                  <c:v>33.82</c:v>
                </c:pt>
                <c:pt idx="627">
                  <c:v>27.6</c:v>
                </c:pt>
                <c:pt idx="628">
                  <c:v>26.41</c:v>
                </c:pt>
                <c:pt idx="629">
                  <c:v>25.35</c:v>
                </c:pt>
                <c:pt idx="630">
                  <c:v>37.729999999999997</c:v>
                </c:pt>
                <c:pt idx="631">
                  <c:v>40.15</c:v>
                </c:pt>
                <c:pt idx="632">
                  <c:v>22.34</c:v>
                </c:pt>
                <c:pt idx="633">
                  <c:v>15.2</c:v>
                </c:pt>
                <c:pt idx="634">
                  <c:v>25.08</c:v>
                </c:pt>
                <c:pt idx="635">
                  <c:v>31.065000000000001</c:v>
                </c:pt>
                <c:pt idx="636">
                  <c:v>37.43</c:v>
                </c:pt>
                <c:pt idx="637">
                  <c:v>16.12</c:v>
                </c:pt>
                <c:pt idx="638">
                  <c:v>41.69</c:v>
                </c:pt>
                <c:pt idx="639">
                  <c:v>19.855</c:v>
                </c:pt>
                <c:pt idx="640">
                  <c:v>17.260000000000002</c:v>
                </c:pt>
                <c:pt idx="641">
                  <c:v>27.74</c:v>
                </c:pt>
                <c:pt idx="642">
                  <c:v>25.9</c:v>
                </c:pt>
                <c:pt idx="643">
                  <c:v>29.92</c:v>
                </c:pt>
                <c:pt idx="644">
                  <c:v>28.27</c:v>
                </c:pt>
                <c:pt idx="645">
                  <c:v>31</c:v>
                </c:pt>
                <c:pt idx="646">
                  <c:v>22.51</c:v>
                </c:pt>
                <c:pt idx="647">
                  <c:v>22.13</c:v>
                </c:pt>
                <c:pt idx="648">
                  <c:v>18.350000000000001</c:v>
                </c:pt>
                <c:pt idx="649">
                  <c:v>34.15</c:v>
                </c:pt>
                <c:pt idx="650">
                  <c:v>18.34</c:v>
                </c:pt>
                <c:pt idx="651">
                  <c:v>20.86</c:v>
                </c:pt>
                <c:pt idx="652">
                  <c:v>34.43</c:v>
                </c:pt>
                <c:pt idx="653">
                  <c:v>21.37</c:v>
                </c:pt>
                <c:pt idx="654">
                  <c:v>33.25</c:v>
                </c:pt>
                <c:pt idx="655">
                  <c:v>19.059999999999999</c:v>
                </c:pt>
                <c:pt idx="656">
                  <c:v>24.3</c:v>
                </c:pt>
                <c:pt idx="657">
                  <c:v>35.814999999999998</c:v>
                </c:pt>
                <c:pt idx="658">
                  <c:v>32.799999999999997</c:v>
                </c:pt>
                <c:pt idx="659">
                  <c:v>19.170000000000002</c:v>
                </c:pt>
                <c:pt idx="660">
                  <c:v>41.8</c:v>
                </c:pt>
                <c:pt idx="661">
                  <c:v>22.01</c:v>
                </c:pt>
                <c:pt idx="662">
                  <c:v>17.55</c:v>
                </c:pt>
                <c:pt idx="663">
                  <c:v>19.95</c:v>
                </c:pt>
                <c:pt idx="664">
                  <c:v>16.690000000000001</c:v>
                </c:pt>
                <c:pt idx="665">
                  <c:v>33.549999999999997</c:v>
                </c:pt>
                <c:pt idx="666">
                  <c:v>25.6</c:v>
                </c:pt>
                <c:pt idx="667">
                  <c:v>40.26</c:v>
                </c:pt>
                <c:pt idx="668">
                  <c:v>16.88</c:v>
                </c:pt>
                <c:pt idx="669">
                  <c:v>34.770000000000003</c:v>
                </c:pt>
                <c:pt idx="670">
                  <c:v>17.7</c:v>
                </c:pt>
                <c:pt idx="671">
                  <c:v>30.57</c:v>
                </c:pt>
                <c:pt idx="672">
                  <c:v>42.655000000000001</c:v>
                </c:pt>
                <c:pt idx="673">
                  <c:v>38.99</c:v>
                </c:pt>
                <c:pt idx="674">
                  <c:v>20.76</c:v>
                </c:pt>
                <c:pt idx="675">
                  <c:v>17.91</c:v>
                </c:pt>
                <c:pt idx="676">
                  <c:v>37.200000000000003</c:v>
                </c:pt>
                <c:pt idx="677">
                  <c:v>15.2</c:v>
                </c:pt>
                <c:pt idx="678">
                  <c:v>35.86</c:v>
                </c:pt>
                <c:pt idx="679">
                  <c:v>31.98</c:v>
                </c:pt>
                <c:pt idx="680">
                  <c:v>43.34</c:v>
                </c:pt>
                <c:pt idx="681">
                  <c:v>23.65</c:v>
                </c:pt>
                <c:pt idx="682">
                  <c:v>19.95</c:v>
                </c:pt>
                <c:pt idx="683">
                  <c:v>30.95</c:v>
                </c:pt>
                <c:pt idx="684">
                  <c:v>29.6</c:v>
                </c:pt>
                <c:pt idx="685">
                  <c:v>36.19</c:v>
                </c:pt>
                <c:pt idx="686">
                  <c:v>28.9</c:v>
                </c:pt>
                <c:pt idx="687">
                  <c:v>30.71</c:v>
                </c:pt>
                <c:pt idx="688">
                  <c:v>32.51</c:v>
                </c:pt>
                <c:pt idx="689">
                  <c:v>34.32</c:v>
                </c:pt>
                <c:pt idx="690">
                  <c:v>39.799999999999997</c:v>
                </c:pt>
                <c:pt idx="691">
                  <c:v>39.14</c:v>
                </c:pt>
                <c:pt idx="692">
                  <c:v>24.86</c:v>
                </c:pt>
                <c:pt idx="693">
                  <c:v>26.9</c:v>
                </c:pt>
                <c:pt idx="694">
                  <c:v>38.9</c:v>
                </c:pt>
                <c:pt idx="695">
                  <c:v>28.93</c:v>
                </c:pt>
                <c:pt idx="696">
                  <c:v>30.69</c:v>
                </c:pt>
                <c:pt idx="697">
                  <c:v>16.5</c:v>
                </c:pt>
                <c:pt idx="698">
                  <c:v>34.1</c:v>
                </c:pt>
                <c:pt idx="699">
                  <c:v>19.53</c:v>
                </c:pt>
                <c:pt idx="700">
                  <c:v>37.335000000000001</c:v>
                </c:pt>
                <c:pt idx="701">
                  <c:v>19.559999999999999</c:v>
                </c:pt>
                <c:pt idx="702">
                  <c:v>21.31</c:v>
                </c:pt>
                <c:pt idx="703">
                  <c:v>29.4</c:v>
                </c:pt>
                <c:pt idx="704">
                  <c:v>34.42</c:v>
                </c:pt>
                <c:pt idx="705">
                  <c:v>35.090000000000003</c:v>
                </c:pt>
                <c:pt idx="706">
                  <c:v>28.024999999999999</c:v>
                </c:pt>
                <c:pt idx="707">
                  <c:v>18.78</c:v>
                </c:pt>
                <c:pt idx="708">
                  <c:v>37.049999999999997</c:v>
                </c:pt>
                <c:pt idx="709">
                  <c:v>34.700000000000003</c:v>
                </c:pt>
                <c:pt idx="710">
                  <c:v>16.850000000000001</c:v>
                </c:pt>
                <c:pt idx="711">
                  <c:v>32.770000000000003</c:v>
                </c:pt>
                <c:pt idx="712">
                  <c:v>34.104999999999997</c:v>
                </c:pt>
                <c:pt idx="713">
                  <c:v>30.495000000000001</c:v>
                </c:pt>
                <c:pt idx="714">
                  <c:v>21.85</c:v>
                </c:pt>
                <c:pt idx="715">
                  <c:v>26.22</c:v>
                </c:pt>
                <c:pt idx="716">
                  <c:v>33.155000000000001</c:v>
                </c:pt>
                <c:pt idx="717">
                  <c:v>15.99</c:v>
                </c:pt>
                <c:pt idx="718">
                  <c:v>20.61</c:v>
                </c:pt>
                <c:pt idx="719">
                  <c:v>18.71</c:v>
                </c:pt>
                <c:pt idx="720">
                  <c:v>15.37</c:v>
                </c:pt>
                <c:pt idx="721">
                  <c:v>19.28</c:v>
                </c:pt>
                <c:pt idx="722">
                  <c:v>22.56</c:v>
                </c:pt>
                <c:pt idx="723">
                  <c:v>23.46</c:v>
                </c:pt>
                <c:pt idx="724">
                  <c:v>22.63</c:v>
                </c:pt>
                <c:pt idx="725">
                  <c:v>15.09</c:v>
                </c:pt>
                <c:pt idx="726">
                  <c:v>29.26</c:v>
                </c:pt>
                <c:pt idx="727">
                  <c:v>31.02</c:v>
                </c:pt>
                <c:pt idx="728">
                  <c:v>31.6</c:v>
                </c:pt>
                <c:pt idx="729">
                  <c:v>38</c:v>
                </c:pt>
                <c:pt idx="730">
                  <c:v>24.32</c:v>
                </c:pt>
                <c:pt idx="731">
                  <c:v>#N/A</c:v>
                </c:pt>
                <c:pt idx="732">
                  <c:v>28.024999999999999</c:v>
                </c:pt>
                <c:pt idx="733">
                  <c:v>36.08</c:v>
                </c:pt>
                <c:pt idx="734">
                  <c:v>31.17</c:v>
                </c:pt>
                <c:pt idx="735">
                  <c:v>19.11</c:v>
                </c:pt>
                <c:pt idx="736">
                  <c:v>20.9</c:v>
                </c:pt>
                <c:pt idx="737">
                  <c:v>32.5</c:v>
                </c:pt>
                <c:pt idx="738">
                  <c:v>23.2</c:v>
                </c:pt>
                <c:pt idx="739">
                  <c:v>19.21</c:v>
                </c:pt>
                <c:pt idx="740">
                  <c:v>17.2</c:v>
                </c:pt>
                <c:pt idx="741">
                  <c:v>17.7</c:v>
                </c:pt>
                <c:pt idx="742">
                  <c:v>33.21</c:v>
                </c:pt>
                <c:pt idx="743">
                  <c:v>23.75</c:v>
                </c:pt>
                <c:pt idx="744">
                  <c:v>21.78</c:v>
                </c:pt>
                <c:pt idx="745">
                  <c:v>31.74</c:v>
                </c:pt>
                <c:pt idx="746">
                  <c:v>28.8</c:v>
                </c:pt>
                <c:pt idx="747">
                  <c:v>34.21</c:v>
                </c:pt>
                <c:pt idx="748">
                  <c:v>34.450000000000003</c:v>
                </c:pt>
                <c:pt idx="749">
                  <c:v>20.48</c:v>
                </c:pt>
                <c:pt idx="750">
                  <c:v>15.08</c:v>
                </c:pt>
                <c:pt idx="751">
                  <c:v>43.39</c:v>
                </c:pt>
                <c:pt idx="752">
                  <c:v>29.5</c:v>
                </c:pt>
                <c:pt idx="753">
                  <c:v>30.8</c:v>
                </c:pt>
                <c:pt idx="754">
                  <c:v>37.145000000000003</c:v>
                </c:pt>
                <c:pt idx="755">
                  <c:v>25.46</c:v>
                </c:pt>
                <c:pt idx="756">
                  <c:v>32.340000000000003</c:v>
                </c:pt>
                <c:pt idx="757">
                  <c:v>45.43</c:v>
                </c:pt>
                <c:pt idx="758">
                  <c:v>31.254999999999999</c:v>
                </c:pt>
                <c:pt idx="759">
                  <c:v>42.94</c:v>
                </c:pt>
                <c:pt idx="760">
                  <c:v>34.65</c:v>
                </c:pt>
                <c:pt idx="761">
                  <c:v>18.03</c:v>
                </c:pt>
                <c:pt idx="762">
                  <c:v>40.564999999999998</c:v>
                </c:pt>
                <c:pt idx="763">
                  <c:v>19.79</c:v>
                </c:pt>
                <c:pt idx="764">
                  <c:v>26.315000000000001</c:v>
                </c:pt>
                <c:pt idx="765">
                  <c:v>35.49</c:v>
                </c:pt>
                <c:pt idx="766">
                  <c:v>29.355</c:v>
                </c:pt>
                <c:pt idx="767">
                  <c:v>23.465</c:v>
                </c:pt>
                <c:pt idx="768">
                  <c:v>29.83</c:v>
                </c:pt>
                <c:pt idx="769">
                  <c:v>17.760000000000002</c:v>
                </c:pt>
                <c:pt idx="770">
                  <c:v>18.920000000000002</c:v>
                </c:pt>
                <c:pt idx="771">
                  <c:v>27.7</c:v>
                </c:pt>
                <c:pt idx="772">
                  <c:v>19.53</c:v>
                </c:pt>
                <c:pt idx="773">
                  <c:v>20.58</c:v>
                </c:pt>
                <c:pt idx="774">
                  <c:v>46.53</c:v>
                </c:pt>
                <c:pt idx="775">
                  <c:v>27.835000000000001</c:v>
                </c:pt>
                <c:pt idx="776">
                  <c:v>29.26</c:v>
                </c:pt>
                <c:pt idx="777">
                  <c:v>25.27</c:v>
                </c:pt>
                <c:pt idx="778">
                  <c:v>37.9</c:v>
                </c:pt>
                <c:pt idx="779">
                  <c:v>17.98</c:v>
                </c:pt>
                <c:pt idx="780">
                  <c:v>27.4</c:v>
                </c:pt>
                <c:pt idx="781">
                  <c:v>29.81</c:v>
                </c:pt>
                <c:pt idx="782">
                  <c:v>33.58</c:v>
                </c:pt>
                <c:pt idx="783">
                  <c:v>19.86</c:v>
                </c:pt>
                <c:pt idx="784">
                  <c:v>23.01</c:v>
                </c:pt>
                <c:pt idx="785">
                  <c:v>21.4</c:v>
                </c:pt>
                <c:pt idx="786">
                  <c:v>17.8</c:v>
                </c:pt>
                <c:pt idx="787">
                  <c:v>28.594999999999999</c:v>
                </c:pt>
                <c:pt idx="788">
                  <c:v>36.29</c:v>
                </c:pt>
                <c:pt idx="789">
                  <c:v>17.059999999999999</c:v>
                </c:pt>
                <c:pt idx="790">
                  <c:v>27.265000000000001</c:v>
                </c:pt>
                <c:pt idx="791">
                  <c:v>32.965000000000003</c:v>
                </c:pt>
                <c:pt idx="792">
                  <c:v>34.799999999999997</c:v>
                </c:pt>
                <c:pt idx="793">
                  <c:v>24.97</c:v>
                </c:pt>
                <c:pt idx="794">
                  <c:v>34.104999999999997</c:v>
                </c:pt>
                <c:pt idx="795">
                  <c:v>29.9</c:v>
                </c:pt>
                <c:pt idx="796">
                  <c:v>41.23</c:v>
                </c:pt>
                <c:pt idx="797">
                  <c:v>20.69</c:v>
                </c:pt>
                <c:pt idx="798">
                  <c:v>41.42</c:v>
                </c:pt>
                <c:pt idx="799">
                  <c:v>26.72</c:v>
                </c:pt>
                <c:pt idx="800">
                  <c:v>16.815000000000001</c:v>
                </c:pt>
                <c:pt idx="801">
                  <c:v>18.48</c:v>
                </c:pt>
                <c:pt idx="802">
                  <c:v>21.12</c:v>
                </c:pt>
                <c:pt idx="803">
                  <c:v>33.44</c:v>
                </c:pt>
                <c:pt idx="804">
                  <c:v>23.4</c:v>
                </c:pt>
                <c:pt idx="805">
                  <c:v>28.405000000000001</c:v>
                </c:pt>
                <c:pt idx="806">
                  <c:v>42.4</c:v>
                </c:pt>
                <c:pt idx="807">
                  <c:v>23.37</c:v>
                </c:pt>
                <c:pt idx="808">
                  <c:v>15.1</c:v>
                </c:pt>
                <c:pt idx="809">
                  <c:v>19.399999999999999</c:v>
                </c:pt>
                <c:pt idx="810">
                  <c:v>24.51</c:v>
                </c:pt>
                <c:pt idx="811">
                  <c:v>34.85</c:v>
                </c:pt>
                <c:pt idx="812">
                  <c:v>21.99</c:v>
                </c:pt>
                <c:pt idx="813">
                  <c:v>15.6</c:v>
                </c:pt>
                <c:pt idx="814">
                  <c:v>27.55</c:v>
                </c:pt>
                <c:pt idx="815">
                  <c:v>28.88</c:v>
                </c:pt>
                <c:pt idx="816">
                  <c:v>18.77</c:v>
                </c:pt>
                <c:pt idx="817">
                  <c:v>16.13</c:v>
                </c:pt>
                <c:pt idx="818">
                  <c:v>19</c:v>
                </c:pt>
                <c:pt idx="819">
                  <c:v>28.05</c:v>
                </c:pt>
                <c:pt idx="820">
                  <c:v>32.200000000000003</c:v>
                </c:pt>
                <c:pt idx="821">
                  <c:v>36.08</c:v>
                </c:pt>
                <c:pt idx="822">
                  <c:v>24.02</c:v>
                </c:pt>
                <c:pt idx="823">
                  <c:v>30.875</c:v>
                </c:pt>
                <c:pt idx="824">
                  <c:v>28.5</c:v>
                </c:pt>
                <c:pt idx="825">
                  <c:v>19.32</c:v>
                </c:pt>
                <c:pt idx="826">
                  <c:v>34.51</c:v>
                </c:pt>
                <c:pt idx="827">
                  <c:v>26.03</c:v>
                </c:pt>
                <c:pt idx="828">
                  <c:v>39.75</c:v>
                </c:pt>
                <c:pt idx="829">
                  <c:v>21.93</c:v>
                </c:pt>
                <c:pt idx="830">
                  <c:v>30.1</c:v>
                </c:pt>
                <c:pt idx="831">
                  <c:v>23.94</c:v>
                </c:pt>
                <c:pt idx="832">
                  <c:v>22.36</c:v>
                </c:pt>
                <c:pt idx="833">
                  <c:v>18.75</c:v>
                </c:pt>
                <c:pt idx="834">
                  <c:v>32.200000000000003</c:v>
                </c:pt>
                <c:pt idx="835">
                  <c:v>42.88</c:v>
                </c:pt>
                <c:pt idx="836">
                  <c:v>17.29</c:v>
                </c:pt>
                <c:pt idx="837">
                  <c:v>26.33</c:v>
                </c:pt>
                <c:pt idx="838">
                  <c:v>19.475000000000001</c:v>
                </c:pt>
                <c:pt idx="839">
                  <c:v>22.58</c:v>
                </c:pt>
                <c:pt idx="840">
                  <c:v>26.315000000000001</c:v>
                </c:pt>
                <c:pt idx="841">
                  <c:v>24.49</c:v>
                </c:pt>
                <c:pt idx="842">
                  <c:v>39.520000000000003</c:v>
                </c:pt>
                <c:pt idx="843">
                  <c:v>24.52</c:v>
                </c:pt>
                <c:pt idx="844">
                  <c:v>21.79</c:v>
                </c:pt>
                <c:pt idx="845">
                  <c:v>22.704999999999998</c:v>
                </c:pt>
                <c:pt idx="846">
                  <c:v>32.299999999999997</c:v>
                </c:pt>
                <c:pt idx="847">
                  <c:v>24.36</c:v>
                </c:pt>
                <c:pt idx="848">
                  <c:v>18.760000000000002</c:v>
                </c:pt>
                <c:pt idx="849">
                  <c:v>22.86</c:v>
                </c:pt>
                <c:pt idx="850">
                  <c:v>36.94</c:v>
                </c:pt>
                <c:pt idx="851">
                  <c:v>25.3</c:v>
                </c:pt>
                <c:pt idx="852">
                  <c:v>26.18</c:v>
                </c:pt>
                <c:pt idx="853">
                  <c:v>32.869999999999997</c:v>
                </c:pt>
                <c:pt idx="854">
                  <c:v>29</c:v>
                </c:pt>
                <c:pt idx="855">
                  <c:v>23.31</c:v>
                </c:pt>
                <c:pt idx="856">
                  <c:v>25.46</c:v>
                </c:pt>
                <c:pt idx="857">
                  <c:v>34.83</c:v>
                </c:pt>
                <c:pt idx="858">
                  <c:v>26.48</c:v>
                </c:pt>
                <c:pt idx="859">
                  <c:v>18.75</c:v>
                </c:pt>
                <c:pt idx="860">
                  <c:v>34.64</c:v>
                </c:pt>
                <c:pt idx="861">
                  <c:v>19.95</c:v>
                </c:pt>
                <c:pt idx="862">
                  <c:v>39.229999999999997</c:v>
                </c:pt>
                <c:pt idx="863">
                  <c:v>27.835000000000001</c:v>
                </c:pt>
                <c:pt idx="864">
                  <c:v>22.3</c:v>
                </c:pt>
                <c:pt idx="865">
                  <c:v>34.32</c:v>
                </c:pt>
                <c:pt idx="866">
                  <c:v>28</c:v>
                </c:pt>
                <c:pt idx="867">
                  <c:v>38.06</c:v>
                </c:pt>
                <c:pt idx="868">
                  <c:v>28.31</c:v>
                </c:pt>
                <c:pt idx="869">
                  <c:v>35.799999999999997</c:v>
                </c:pt>
                <c:pt idx="870">
                  <c:v>35.97</c:v>
                </c:pt>
                <c:pt idx="871">
                  <c:v>37.18</c:v>
                </c:pt>
                <c:pt idx="872">
                  <c:v>22.704999999999998</c:v>
                </c:pt>
                <c:pt idx="873">
                  <c:v>22.41</c:v>
                </c:pt>
                <c:pt idx="874">
                  <c:v>18.91</c:v>
                </c:pt>
                <c:pt idx="875">
                  <c:v>35.299999999999997</c:v>
                </c:pt>
                <c:pt idx="876">
                  <c:v>26.315000000000001</c:v>
                </c:pt>
                <c:pt idx="877">
                  <c:v>31.92</c:v>
                </c:pt>
                <c:pt idx="878">
                  <c:v>29.19</c:v>
                </c:pt>
                <c:pt idx="879">
                  <c:v>21.375</c:v>
                </c:pt>
                <c:pt idx="880">
                  <c:v>22.135000000000002</c:v>
                </c:pt>
                <c:pt idx="881">
                  <c:v>29.04</c:v>
                </c:pt>
                <c:pt idx="882">
                  <c:v>25.51</c:v>
                </c:pt>
                <c:pt idx="883">
                  <c:v>30.59</c:v>
                </c:pt>
                <c:pt idx="884">
                  <c:v>34.200000000000003</c:v>
                </c:pt>
                <c:pt idx="885">
                  <c:v>22.95</c:v>
                </c:pt>
                <c:pt idx="886">
                  <c:v>37.049999999999997</c:v>
                </c:pt>
                <c:pt idx="887">
                  <c:v>22.44</c:v>
                </c:pt>
                <c:pt idx="888">
                  <c:v>27.74</c:v>
                </c:pt>
                <c:pt idx="889">
                  <c:v>15.36</c:v>
                </c:pt>
                <c:pt idx="890">
                  <c:v>16.62</c:v>
                </c:pt>
                <c:pt idx="891">
                  <c:v>16.66</c:v>
                </c:pt>
                <c:pt idx="892">
                  <c:v>19.95</c:v>
                </c:pt>
                <c:pt idx="893">
                  <c:v>15.05</c:v>
                </c:pt>
                <c:pt idx="894">
                  <c:v>29.164999999999999</c:v>
                </c:pt>
                <c:pt idx="895">
                  <c:v>25.08</c:v>
                </c:pt>
                <c:pt idx="896">
                  <c:v>25.24</c:v>
                </c:pt>
                <c:pt idx="897">
                  <c:v>29.9</c:v>
                </c:pt>
                <c:pt idx="898">
                  <c:v>26.41</c:v>
                </c:pt>
                <c:pt idx="899">
                  <c:v>33.1</c:v>
                </c:pt>
                <c:pt idx="900">
                  <c:v>35.64</c:v>
                </c:pt>
                <c:pt idx="901">
                  <c:v>35.299999999999997</c:v>
                </c:pt>
                <c:pt idx="902">
                  <c:v>35.29</c:v>
                </c:pt>
                <c:pt idx="903">
                  <c:v>24.19</c:v>
                </c:pt>
                <c:pt idx="904">
                  <c:v>31.635000000000002</c:v>
                </c:pt>
                <c:pt idx="905">
                  <c:v>16.79</c:v>
                </c:pt>
                <c:pt idx="906">
                  <c:v>37.1</c:v>
                </c:pt>
                <c:pt idx="907">
                  <c:v>35.020000000000003</c:v>
                </c:pt>
                <c:pt idx="908">
                  <c:v>17.3</c:v>
                </c:pt>
                <c:pt idx="909">
                  <c:v>34.1</c:v>
                </c:pt>
                <c:pt idx="910">
                  <c:v>26.41</c:v>
                </c:pt>
                <c:pt idx="911">
                  <c:v>27.645</c:v>
                </c:pt>
                <c:pt idx="912">
                  <c:v>30.2</c:v>
                </c:pt>
                <c:pt idx="913">
                  <c:v>32.6</c:v>
                </c:pt>
                <c:pt idx="914">
                  <c:v>36.195</c:v>
                </c:pt>
                <c:pt idx="915">
                  <c:v>33.700000000000003</c:v>
                </c:pt>
                <c:pt idx="916">
                  <c:v>39.805</c:v>
                </c:pt>
                <c:pt idx="917">
                  <c:v>42.3</c:v>
                </c:pt>
                <c:pt idx="918">
                  <c:v>18.989999999999998</c:v>
                </c:pt>
                <c:pt idx="919">
                  <c:v>39.01</c:v>
                </c:pt>
                <c:pt idx="920">
                  <c:v>27.34</c:v>
                </c:pt>
                <c:pt idx="921">
                  <c:v>39.43</c:v>
                </c:pt>
                <c:pt idx="922">
                  <c:v>29.6</c:v>
                </c:pt>
                <c:pt idx="923">
                  <c:v>25.364999999999998</c:v>
                </c:pt>
                <c:pt idx="924">
                  <c:v>19.855</c:v>
                </c:pt>
                <c:pt idx="925">
                  <c:v>24.33</c:v>
                </c:pt>
                <c:pt idx="926">
                  <c:v>30.21</c:v>
                </c:pt>
                <c:pt idx="927">
                  <c:v>28.51</c:v>
                </c:pt>
                <c:pt idx="928">
                  <c:v>36.69</c:v>
                </c:pt>
                <c:pt idx="929">
                  <c:v>19.350000000000001</c:v>
                </c:pt>
                <c:pt idx="930">
                  <c:v>40.119999999999997</c:v>
                </c:pt>
                <c:pt idx="931">
                  <c:v>17.78</c:v>
                </c:pt>
                <c:pt idx="932">
                  <c:v>41.2</c:v>
                </c:pt>
                <c:pt idx="933">
                  <c:v>25</c:v>
                </c:pt>
                <c:pt idx="934">
                  <c:v>25.8</c:v>
                </c:pt>
                <c:pt idx="935">
                  <c:v>27.5</c:v>
                </c:pt>
                <c:pt idx="936">
                  <c:v>32.340000000000003</c:v>
                </c:pt>
                <c:pt idx="937">
                  <c:v>42.85</c:v>
                </c:pt>
                <c:pt idx="938">
                  <c:v>33.155000000000001</c:v>
                </c:pt>
                <c:pt idx="939">
                  <c:v>29.48</c:v>
                </c:pt>
                <c:pt idx="940">
                  <c:v>40.31</c:v>
                </c:pt>
                <c:pt idx="941">
                  <c:v>41.325000000000003</c:v>
                </c:pt>
                <c:pt idx="942">
                  <c:v>37.22</c:v>
                </c:pt>
                <c:pt idx="943">
                  <c:v>39.97</c:v>
                </c:pt>
                <c:pt idx="944">
                  <c:v>15.65</c:v>
                </c:pt>
                <c:pt idx="945">
                  <c:v>22.98</c:v>
                </c:pt>
                <c:pt idx="946">
                  <c:v>38.51</c:v>
                </c:pt>
                <c:pt idx="947">
                  <c:v>38.81</c:v>
                </c:pt>
                <c:pt idx="948">
                  <c:v>22.66</c:v>
                </c:pt>
                <c:pt idx="949">
                  <c:v>25.78</c:v>
                </c:pt>
                <c:pt idx="950">
                  <c:v>33</c:v>
                </c:pt>
                <c:pt idx="951">
                  <c:v>27.53</c:v>
                </c:pt>
                <c:pt idx="952">
                  <c:v>27.4</c:v>
                </c:pt>
                <c:pt idx="953">
                  <c:v>34.58</c:v>
                </c:pt>
                <c:pt idx="954">
                  <c:v>26.125</c:v>
                </c:pt>
                <c:pt idx="955">
                  <c:v>30.69</c:v>
                </c:pt>
                <c:pt idx="956">
                  <c:v>35.814999999999998</c:v>
                </c:pt>
                <c:pt idx="957">
                  <c:v>18.28</c:v>
                </c:pt>
                <c:pt idx="958">
                  <c:v>37.1</c:v>
                </c:pt>
                <c:pt idx="959">
                  <c:v>26.62</c:v>
                </c:pt>
                <c:pt idx="960">
                  <c:v>33.06</c:v>
                </c:pt>
                <c:pt idx="961">
                  <c:v>40.58</c:v>
                </c:pt>
                <c:pt idx="962">
                  <c:v>29.7</c:v>
                </c:pt>
                <c:pt idx="963">
                  <c:v>40.76</c:v>
                </c:pt>
                <c:pt idx="964">
                  <c:v>40.700000000000003</c:v>
                </c:pt>
                <c:pt idx="965">
                  <c:v>40.15</c:v>
                </c:pt>
                <c:pt idx="966">
                  <c:v>31.59</c:v>
                </c:pt>
                <c:pt idx="967">
                  <c:v>30.11</c:v>
                </c:pt>
                <c:pt idx="968">
                  <c:v>43.85</c:v>
                </c:pt>
                <c:pt idx="969">
                  <c:v>38.57</c:v>
                </c:pt>
                <c:pt idx="970">
                  <c:v>16.48</c:v>
                </c:pt>
                <c:pt idx="971">
                  <c:v>38.284999999999997</c:v>
                </c:pt>
                <c:pt idx="972">
                  <c:v>27.92</c:v>
                </c:pt>
                <c:pt idx="973">
                  <c:v>17.28</c:v>
                </c:pt>
                <c:pt idx="974">
                  <c:v>32.6</c:v>
                </c:pt>
                <c:pt idx="975">
                  <c:v>22.72</c:v>
                </c:pt>
                <c:pt idx="976">
                  <c:v>25.13</c:v>
                </c:pt>
                <c:pt idx="977">
                  <c:v>24.3</c:v>
                </c:pt>
                <c:pt idx="978">
                  <c:v>22.8</c:v>
                </c:pt>
                <c:pt idx="979">
                  <c:v>23.274999999999999</c:v>
                </c:pt>
                <c:pt idx="980">
                  <c:v>16.8</c:v>
                </c:pt>
                <c:pt idx="981">
                  <c:v>39.42</c:v>
                </c:pt>
                <c:pt idx="982">
                  <c:v>24.984999999999999</c:v>
                </c:pt>
                <c:pt idx="983">
                  <c:v>30.69</c:v>
                </c:pt>
                <c:pt idx="984">
                  <c:v>36.954999999999998</c:v>
                </c:pt>
                <c:pt idx="985">
                  <c:v>27.74</c:v>
                </c:pt>
                <c:pt idx="986">
                  <c:v>28.7</c:v>
                </c:pt>
                <c:pt idx="987">
                  <c:v>45.54</c:v>
                </c:pt>
                <c:pt idx="988">
                  <c:v>28.16</c:v>
                </c:pt>
                <c:pt idx="989">
                  <c:v>28.69</c:v>
                </c:pt>
                <c:pt idx="990">
                  <c:v>22.64</c:v>
                </c:pt>
                <c:pt idx="991">
                  <c:v>32.299999999999997</c:v>
                </c:pt>
                <c:pt idx="992">
                  <c:v>18.87</c:v>
                </c:pt>
                <c:pt idx="993">
                  <c:v>36.200000000000003</c:v>
                </c:pt>
                <c:pt idx="994">
                  <c:v>18.66</c:v>
                </c:pt>
                <c:pt idx="995">
                  <c:v>37.049999999999997</c:v>
                </c:pt>
                <c:pt idx="996">
                  <c:v>44.16</c:v>
                </c:pt>
                <c:pt idx="997">
                  <c:v>37.82</c:v>
                </c:pt>
                <c:pt idx="998">
                  <c:v>47.52</c:v>
                </c:pt>
                <c:pt idx="999">
                  <c:v>18.829999999999998</c:v>
                </c:pt>
                <c:pt idx="1000">
                  <c:v>25.06</c:v>
                </c:pt>
                <c:pt idx="1001">
                  <c:v>32.015000000000001</c:v>
                </c:pt>
                <c:pt idx="1002">
                  <c:v>30.3</c:v>
                </c:pt>
                <c:pt idx="1003">
                  <c:v>35.86</c:v>
                </c:pt>
                <c:pt idx="1004">
                  <c:v>36.85</c:v>
                </c:pt>
                <c:pt idx="1005">
                  <c:v>30.81</c:v>
                </c:pt>
                <c:pt idx="1006">
                  <c:v>30.875</c:v>
                </c:pt>
                <c:pt idx="1007">
                  <c:v>17.68</c:v>
                </c:pt>
                <c:pt idx="1008">
                  <c:v>25.96</c:v>
                </c:pt>
                <c:pt idx="1009">
                  <c:v>40.39</c:v>
                </c:pt>
                <c:pt idx="1010">
                  <c:v>17.34</c:v>
                </c:pt>
                <c:pt idx="1011">
                  <c:v>23.98</c:v>
                </c:pt>
                <c:pt idx="1012">
                  <c:v>29.81</c:v>
                </c:pt>
                <c:pt idx="1013">
                  <c:v>27.72</c:v>
                </c:pt>
                <c:pt idx="1014">
                  <c:v>28.05</c:v>
                </c:pt>
                <c:pt idx="1015">
                  <c:v>33.44</c:v>
                </c:pt>
                <c:pt idx="1016">
                  <c:v>23.37</c:v>
                </c:pt>
                <c:pt idx="1017">
                  <c:v>19.09</c:v>
                </c:pt>
                <c:pt idx="1018">
                  <c:v>22.8</c:v>
                </c:pt>
                <c:pt idx="1019">
                  <c:v>43.31</c:v>
                </c:pt>
                <c:pt idx="1020">
                  <c:v>28.9</c:v>
                </c:pt>
                <c:pt idx="1021">
                  <c:v>31.13</c:v>
                </c:pt>
                <c:pt idx="1022">
                  <c:v>33.33</c:v>
                </c:pt>
                <c:pt idx="1023">
                  <c:v>22.135000000000002</c:v>
                </c:pt>
                <c:pt idx="1024">
                  <c:v>30.684999999999999</c:v>
                </c:pt>
                <c:pt idx="1025">
                  <c:v>38.79</c:v>
                </c:pt>
                <c:pt idx="1026">
                  <c:v>33.344999999999999</c:v>
                </c:pt>
                <c:pt idx="1027">
                  <c:v>33.44</c:v>
                </c:pt>
                <c:pt idx="1028">
                  <c:v>39.424999999999997</c:v>
                </c:pt>
                <c:pt idx="1029">
                  <c:v>38.17</c:v>
                </c:pt>
                <c:pt idx="1030">
                  <c:v>16.579999999999998</c:v>
                </c:pt>
                <c:pt idx="1031">
                  <c:v>24.77</c:v>
                </c:pt>
                <c:pt idx="1032">
                  <c:v>24.78</c:v>
                </c:pt>
                <c:pt idx="1033">
                  <c:v>30.114999999999998</c:v>
                </c:pt>
                <c:pt idx="1034">
                  <c:v>30.495000000000001</c:v>
                </c:pt>
                <c:pt idx="1035">
                  <c:v>19.57</c:v>
                </c:pt>
                <c:pt idx="1036">
                  <c:v>18.84</c:v>
                </c:pt>
                <c:pt idx="1037">
                  <c:v>25.3</c:v>
                </c:pt>
                <c:pt idx="1038">
                  <c:v>26.6</c:v>
                </c:pt>
                <c:pt idx="1039">
                  <c:v>20.75</c:v>
                </c:pt>
                <c:pt idx="1040">
                  <c:v>27.13</c:v>
                </c:pt>
                <c:pt idx="1041">
                  <c:v>36.200000000000003</c:v>
                </c:pt>
                <c:pt idx="1042">
                  <c:v>38.479999999999997</c:v>
                </c:pt>
                <c:pt idx="1043">
                  <c:v>39.64</c:v>
                </c:pt>
                <c:pt idx="1044">
                  <c:v>27.83</c:v>
                </c:pt>
                <c:pt idx="1045">
                  <c:v>28.6</c:v>
                </c:pt>
                <c:pt idx="1046">
                  <c:v>30.9</c:v>
                </c:pt>
                <c:pt idx="1047">
                  <c:v>34.4</c:v>
                </c:pt>
                <c:pt idx="1048">
                  <c:v>36.299999999999997</c:v>
                </c:pt>
                <c:pt idx="1049">
                  <c:v>24.32</c:v>
                </c:pt>
                <c:pt idx="1050">
                  <c:v>33.155000000000001</c:v>
                </c:pt>
                <c:pt idx="1051">
                  <c:v>23.6</c:v>
                </c:pt>
                <c:pt idx="1052">
                  <c:v>29.37</c:v>
                </c:pt>
                <c:pt idx="1053">
                  <c:v>32</c:v>
                </c:pt>
                <c:pt idx="1054">
                  <c:v>36</c:v>
                </c:pt>
                <c:pt idx="1055">
                  <c:v>31.93</c:v>
                </c:pt>
                <c:pt idx="1056">
                  <c:v>45.32</c:v>
                </c:pt>
                <c:pt idx="1057">
                  <c:v>26.36</c:v>
                </c:pt>
                <c:pt idx="1058">
                  <c:v>30.15</c:v>
                </c:pt>
                <c:pt idx="1059">
                  <c:v>23.87</c:v>
                </c:pt>
                <c:pt idx="1060">
                  <c:v>34.32</c:v>
                </c:pt>
                <c:pt idx="1061">
                  <c:v>27.17</c:v>
                </c:pt>
                <c:pt idx="1062">
                  <c:v>23.56</c:v>
                </c:pt>
                <c:pt idx="1063">
                  <c:v>24.035</c:v>
                </c:pt>
                <c:pt idx="1064">
                  <c:v>20.350000000000001</c:v>
                </c:pt>
                <c:pt idx="1065">
                  <c:v>27.36</c:v>
                </c:pt>
                <c:pt idx="1066">
                  <c:v>27.5</c:v>
                </c:pt>
                <c:pt idx="1067">
                  <c:v>19.190000000000001</c:v>
                </c:pt>
                <c:pt idx="1068">
                  <c:v>18.62</c:v>
                </c:pt>
                <c:pt idx="1069">
                  <c:v>23.66</c:v>
                </c:pt>
                <c:pt idx="1070">
                  <c:v>36.575000000000003</c:v>
                </c:pt>
                <c:pt idx="1071">
                  <c:v>22.515000000000001</c:v>
                </c:pt>
                <c:pt idx="1072">
                  <c:v>26.63</c:v>
                </c:pt>
                <c:pt idx="1073">
                  <c:v>28.7</c:v>
                </c:pt>
                <c:pt idx="1074">
                  <c:v>40.375</c:v>
                </c:pt>
                <c:pt idx="1075">
                  <c:v>46.4</c:v>
                </c:pt>
                <c:pt idx="1076">
                  <c:v>23.94</c:v>
                </c:pt>
                <c:pt idx="1077">
                  <c:v>32.299999999999997</c:v>
                </c:pt>
                <c:pt idx="1078">
                  <c:v>25.4</c:v>
                </c:pt>
                <c:pt idx="1079">
                  <c:v>37</c:v>
                </c:pt>
                <c:pt idx="1080">
                  <c:v>21.03</c:v>
                </c:pt>
                <c:pt idx="1081">
                  <c:v>45.69</c:v>
                </c:pt>
                <c:pt idx="1082">
                  <c:v>28.9</c:v>
                </c:pt>
                <c:pt idx="1083">
                  <c:v>33.725000000000001</c:v>
                </c:pt>
                <c:pt idx="1084">
                  <c:v>31.26</c:v>
                </c:pt>
                <c:pt idx="1085">
                  <c:v>30.2</c:v>
                </c:pt>
                <c:pt idx="1086">
                  <c:v>26.41</c:v>
                </c:pt>
                <c:pt idx="1087">
                  <c:v>32.204999999999998</c:v>
                </c:pt>
                <c:pt idx="1088">
                  <c:v>32.229999999999997</c:v>
                </c:pt>
                <c:pt idx="1089">
                  <c:v>25.73</c:v>
                </c:pt>
                <c:pt idx="1090">
                  <c:v>21.85</c:v>
                </c:pt>
                <c:pt idx="1091">
                  <c:v>43.95</c:v>
                </c:pt>
                <c:pt idx="1092">
                  <c:v>23.25</c:v>
                </c:pt>
                <c:pt idx="1093">
                  <c:v>29.545000000000002</c:v>
                </c:pt>
                <c:pt idx="1094">
                  <c:v>25.6</c:v>
                </c:pt>
                <c:pt idx="1095">
                  <c:v>43.89</c:v>
                </c:pt>
                <c:pt idx="1096">
                  <c:v>38.880000000000003</c:v>
                </c:pt>
                <c:pt idx="1097">
                  <c:v>31.445</c:v>
                </c:pt>
                <c:pt idx="1098">
                  <c:v>24.225000000000001</c:v>
                </c:pt>
                <c:pt idx="1099">
                  <c:v>30.2</c:v>
                </c:pt>
                <c:pt idx="1100">
                  <c:v>37.29</c:v>
                </c:pt>
                <c:pt idx="1101">
                  <c:v>29.925000000000001</c:v>
                </c:pt>
                <c:pt idx="1102">
                  <c:v>26.36</c:v>
                </c:pt>
                <c:pt idx="1103">
                  <c:v>39.799999999999997</c:v>
                </c:pt>
                <c:pt idx="1104">
                  <c:v>37.07</c:v>
                </c:pt>
                <c:pt idx="1105">
                  <c:v>44.77</c:v>
                </c:pt>
                <c:pt idx="1106">
                  <c:v>25.175000000000001</c:v>
                </c:pt>
                <c:pt idx="1107">
                  <c:v>21.68</c:v>
                </c:pt>
                <c:pt idx="1108">
                  <c:v>25.7</c:v>
                </c:pt>
                <c:pt idx="1109">
                  <c:v>34.1</c:v>
                </c:pt>
                <c:pt idx="1110">
                  <c:v>36.700000000000003</c:v>
                </c:pt>
                <c:pt idx="1111">
                  <c:v>28.71</c:v>
                </c:pt>
                <c:pt idx="1112">
                  <c:v>34.15</c:v>
                </c:pt>
                <c:pt idx="1113">
                  <c:v>23.9</c:v>
                </c:pt>
                <c:pt idx="1114">
                  <c:v>31.635000000000002</c:v>
                </c:pt>
                <c:pt idx="1115">
                  <c:v>21.3</c:v>
                </c:pt>
                <c:pt idx="1116">
                  <c:v>19.95</c:v>
                </c:pt>
                <c:pt idx="1117">
                  <c:v>31.27</c:v>
                </c:pt>
                <c:pt idx="1118">
                  <c:v>29.64</c:v>
                </c:pt>
                <c:pt idx="1119">
                  <c:v>25.46</c:v>
                </c:pt>
                <c:pt idx="1120">
                  <c:v>28.24</c:v>
                </c:pt>
                <c:pt idx="1121">
                  <c:v>28.88</c:v>
                </c:pt>
                <c:pt idx="1122">
                  <c:v>20.6</c:v>
                </c:pt>
                <c:pt idx="1123">
                  <c:v>25.84</c:v>
                </c:pt>
                <c:pt idx="1124">
                  <c:v>34.1</c:v>
                </c:pt>
                <c:pt idx="1125">
                  <c:v>25.49</c:v>
                </c:pt>
                <c:pt idx="1126">
                  <c:v>29.83</c:v>
                </c:pt>
                <c:pt idx="1127">
                  <c:v>31.35</c:v>
                </c:pt>
                <c:pt idx="1128">
                  <c:v>25.745000000000001</c:v>
                </c:pt>
                <c:pt idx="1129">
                  <c:v>37.51</c:v>
                </c:pt>
                <c:pt idx="1130">
                  <c:v>21.02</c:v>
                </c:pt>
                <c:pt idx="1131">
                  <c:v>25.78</c:v>
                </c:pt>
                <c:pt idx="1132">
                  <c:v>34.15</c:v>
                </c:pt>
                <c:pt idx="1133">
                  <c:v>43.04</c:v>
                </c:pt>
                <c:pt idx="1134">
                  <c:v>33.18</c:v>
                </c:pt>
                <c:pt idx="1135">
                  <c:v>22.42</c:v>
                </c:pt>
                <c:pt idx="1136">
                  <c:v>25.76</c:v>
                </c:pt>
                <c:pt idx="1137">
                  <c:v>30.03</c:v>
                </c:pt>
                <c:pt idx="1138">
                  <c:v>25.86</c:v>
                </c:pt>
                <c:pt idx="1139">
                  <c:v>35.97</c:v>
                </c:pt>
                <c:pt idx="1140">
                  <c:v>39.700000000000003</c:v>
                </c:pt>
                <c:pt idx="1141">
                  <c:v>32.299999999999997</c:v>
                </c:pt>
                <c:pt idx="1142">
                  <c:v>30.8</c:v>
                </c:pt>
                <c:pt idx="1143">
                  <c:v>48.07</c:v>
                </c:pt>
                <c:pt idx="1144">
                  <c:v>27.265000000000001</c:v>
                </c:pt>
                <c:pt idx="1145">
                  <c:v>27.36</c:v>
                </c:pt>
                <c:pt idx="1146">
                  <c:v>32.729999999999997</c:v>
                </c:pt>
                <c:pt idx="1147">
                  <c:v>28.09</c:v>
                </c:pt>
                <c:pt idx="1148">
                  <c:v>29.48</c:v>
                </c:pt>
                <c:pt idx="1149">
                  <c:v>24.795000000000002</c:v>
                </c:pt>
                <c:pt idx="1150">
                  <c:v>41.47</c:v>
                </c:pt>
                <c:pt idx="1151">
                  <c:v>41.55</c:v>
                </c:pt>
                <c:pt idx="1152">
                  <c:v>27.5</c:v>
                </c:pt>
                <c:pt idx="1153">
                  <c:v>26.6</c:v>
                </c:pt>
                <c:pt idx="1154">
                  <c:v>26.33</c:v>
                </c:pt>
                <c:pt idx="1155">
                  <c:v>44.744999999999997</c:v>
                </c:pt>
                <c:pt idx="1156">
                  <c:v>46.09</c:v>
                </c:pt>
                <c:pt idx="1157">
                  <c:v>34.299999999999997</c:v>
                </c:pt>
                <c:pt idx="1158">
                  <c:v>22.61</c:v>
                </c:pt>
                <c:pt idx="1159">
                  <c:v>24.48</c:v>
                </c:pt>
                <c:pt idx="1160">
                  <c:v>34.770000000000003</c:v>
                </c:pt>
                <c:pt idx="1161">
                  <c:v>31.39</c:v>
                </c:pt>
                <c:pt idx="1162">
                  <c:v>23.01</c:v>
                </c:pt>
                <c:pt idx="1163">
                  <c:v>27.454999999999998</c:v>
                </c:pt>
                <c:pt idx="1164">
                  <c:v>29.06</c:v>
                </c:pt>
                <c:pt idx="1165">
                  <c:v>29.83</c:v>
                </c:pt>
                <c:pt idx="1166">
                  <c:v>31.2</c:v>
                </c:pt>
                <c:pt idx="1167">
                  <c:v>45.41</c:v>
                </c:pt>
                <c:pt idx="1168">
                  <c:v>28.61</c:v>
                </c:pt>
                <c:pt idx="1169">
                  <c:v>32.299999999999997</c:v>
                </c:pt>
                <c:pt idx="1170">
                  <c:v>25.75</c:v>
                </c:pt>
                <c:pt idx="1171">
                  <c:v>37.4</c:v>
                </c:pt>
                <c:pt idx="1172">
                  <c:v>18.05</c:v>
                </c:pt>
                <c:pt idx="1173">
                  <c:v>30.14</c:v>
                </c:pt>
                <c:pt idx="1174">
                  <c:v>34.07</c:v>
                </c:pt>
                <c:pt idx="1175">
                  <c:v>24.78</c:v>
                </c:pt>
                <c:pt idx="1176">
                  <c:v>22.92</c:v>
                </c:pt>
                <c:pt idx="1177">
                  <c:v>39.994999999999997</c:v>
                </c:pt>
                <c:pt idx="1178">
                  <c:v>26.35</c:v>
                </c:pt>
                <c:pt idx="1179">
                  <c:v>26.6</c:v>
                </c:pt>
                <c:pt idx="1180">
                  <c:v>33.25</c:v>
                </c:pt>
                <c:pt idx="1181">
                  <c:v>30.2</c:v>
                </c:pt>
                <c:pt idx="1182">
                  <c:v>47.74</c:v>
                </c:pt>
                <c:pt idx="1183">
                  <c:v>49.09</c:v>
                </c:pt>
                <c:pt idx="1184">
                  <c:v>21.86</c:v>
                </c:pt>
                <c:pt idx="1185">
                  <c:v>30.78</c:v>
                </c:pt>
                <c:pt idx="1186">
                  <c:v>44.75</c:v>
                </c:pt>
                <c:pt idx="1187">
                  <c:v>24.31</c:v>
                </c:pt>
                <c:pt idx="1188">
                  <c:v>42.68</c:v>
                </c:pt>
                <c:pt idx="1189">
                  <c:v>26.67</c:v>
                </c:pt>
                <c:pt idx="1190">
                  <c:v>26.72</c:v>
                </c:pt>
                <c:pt idx="1191">
                  <c:v>42.93</c:v>
                </c:pt>
                <c:pt idx="1192">
                  <c:v>31.6</c:v>
                </c:pt>
                <c:pt idx="1193">
                  <c:v>21.56</c:v>
                </c:pt>
                <c:pt idx="1194">
                  <c:v>25.8</c:v>
                </c:pt>
                <c:pt idx="1195">
                  <c:v>24.32</c:v>
                </c:pt>
                <c:pt idx="1196">
                  <c:v>33.914999999999999</c:v>
                </c:pt>
                <c:pt idx="1197">
                  <c:v>28.88</c:v>
                </c:pt>
                <c:pt idx="1198">
                  <c:v>46.51</c:v>
                </c:pt>
                <c:pt idx="1199">
                  <c:v>34.200000000000003</c:v>
                </c:pt>
                <c:pt idx="1200">
                  <c:v>40.659999999999997</c:v>
                </c:pt>
                <c:pt idx="1201">
                  <c:v>37.729999999999997</c:v>
                </c:pt>
                <c:pt idx="1202">
                  <c:v>39.5</c:v>
                </c:pt>
                <c:pt idx="1203">
                  <c:v>25</c:v>
                </c:pt>
                <c:pt idx="1204">
                  <c:v>45.72</c:v>
                </c:pt>
                <c:pt idx="1205">
                  <c:v>22.41</c:v>
                </c:pt>
                <c:pt idx="1206">
                  <c:v>30.114999999999998</c:v>
                </c:pt>
                <c:pt idx="1207">
                  <c:v>32.25</c:v>
                </c:pt>
                <c:pt idx="1208">
                  <c:v>31.78</c:v>
                </c:pt>
                <c:pt idx="1209">
                  <c:v>24</c:v>
                </c:pt>
                <c:pt idx="1210">
                  <c:v>27.74</c:v>
                </c:pt>
                <c:pt idx="1211">
                  <c:v>32.299999999999997</c:v>
                </c:pt>
                <c:pt idx="1212">
                  <c:v>18.335000000000001</c:v>
                </c:pt>
                <c:pt idx="1213">
                  <c:v>34.76</c:v>
                </c:pt>
                <c:pt idx="1214">
                  <c:v>29.78</c:v>
                </c:pt>
                <c:pt idx="1215">
                  <c:v>32.299999999999997</c:v>
                </c:pt>
                <c:pt idx="1216">
                  <c:v>21.4</c:v>
                </c:pt>
                <c:pt idx="1217">
                  <c:v>30.495000000000001</c:v>
                </c:pt>
                <c:pt idx="1218">
                  <c:v>36.1</c:v>
                </c:pt>
                <c:pt idx="1219">
                  <c:v>25.8</c:v>
                </c:pt>
                <c:pt idx="1220">
                  <c:v>27.074999999999999</c:v>
                </c:pt>
                <c:pt idx="1221">
                  <c:v>23.54</c:v>
                </c:pt>
                <c:pt idx="1222">
                  <c:v>33.914999999999999</c:v>
                </c:pt>
                <c:pt idx="1223">
                  <c:v>31.6</c:v>
                </c:pt>
                <c:pt idx="1224">
                  <c:v>47.2</c:v>
                </c:pt>
                <c:pt idx="1225">
                  <c:v>30.78</c:v>
                </c:pt>
                <c:pt idx="1226">
                  <c:v>32.659999999999997</c:v>
                </c:pt>
                <c:pt idx="1227">
                  <c:v>23.18</c:v>
                </c:pt>
                <c:pt idx="1228">
                  <c:v>27.29</c:v>
                </c:pt>
                <c:pt idx="1229">
                  <c:v>33.020000000000003</c:v>
                </c:pt>
                <c:pt idx="1230">
                  <c:v>23.18</c:v>
                </c:pt>
                <c:pt idx="1231">
                  <c:v>29.9</c:v>
                </c:pt>
                <c:pt idx="1232">
                  <c:v>38.28</c:v>
                </c:pt>
                <c:pt idx="1233">
                  <c:v>30.21</c:v>
                </c:pt>
                <c:pt idx="1234">
                  <c:v>31.28</c:v>
                </c:pt>
                <c:pt idx="1235">
                  <c:v>28.69</c:v>
                </c:pt>
                <c:pt idx="1236">
                  <c:v>32.299999999999997</c:v>
                </c:pt>
                <c:pt idx="1237">
                  <c:v>26.11</c:v>
                </c:pt>
                <c:pt idx="1238">
                  <c:v>35.93</c:v>
                </c:pt>
                <c:pt idx="1239">
                  <c:v>23.96</c:v>
                </c:pt>
                <c:pt idx="1240">
                  <c:v>21.2</c:v>
                </c:pt>
                <c:pt idx="1241">
                  <c:v>38.97</c:v>
                </c:pt>
                <c:pt idx="1242">
                  <c:v>37.950000000000003</c:v>
                </c:pt>
                <c:pt idx="1243">
                  <c:v>38.6</c:v>
                </c:pt>
                <c:pt idx="1244">
                  <c:v>31.54</c:v>
                </c:pt>
                <c:pt idx="1245">
                  <c:v>31.24</c:v>
                </c:pt>
                <c:pt idx="1246">
                  <c:v>28.98</c:v>
                </c:pt>
                <c:pt idx="1247">
                  <c:v>30.41</c:v>
                </c:pt>
                <c:pt idx="1248">
                  <c:v>26.6</c:v>
                </c:pt>
                <c:pt idx="1249">
                  <c:v>27.11</c:v>
                </c:pt>
                <c:pt idx="1250">
                  <c:v>33.344999999999999</c:v>
                </c:pt>
                <c:pt idx="1251">
                  <c:v>36.630000000000003</c:v>
                </c:pt>
                <c:pt idx="1252">
                  <c:v>26.12</c:v>
                </c:pt>
                <c:pt idx="1253">
                  <c:v>28.215</c:v>
                </c:pt>
                <c:pt idx="1254">
                  <c:v>31.66</c:v>
                </c:pt>
                <c:pt idx="1255">
                  <c:v>28.81</c:v>
                </c:pt>
                <c:pt idx="1256">
                  <c:v>30.55</c:v>
                </c:pt>
                <c:pt idx="1257">
                  <c:v>24.035</c:v>
                </c:pt>
                <c:pt idx="1258">
                  <c:v>32.774999999999999</c:v>
                </c:pt>
                <c:pt idx="1259">
                  <c:v>29.2</c:v>
                </c:pt>
                <c:pt idx="1260">
                  <c:v>39.6</c:v>
                </c:pt>
                <c:pt idx="1261">
                  <c:v>23.14</c:v>
                </c:pt>
                <c:pt idx="1262">
                  <c:v>28.77</c:v>
                </c:pt>
                <c:pt idx="1263">
                  <c:v>25.55</c:v>
                </c:pt>
                <c:pt idx="1264">
                  <c:v>31.16</c:v>
                </c:pt>
                <c:pt idx="1265">
                  <c:v>36.380000000000003</c:v>
                </c:pt>
                <c:pt idx="1266">
                  <c:v>29.99</c:v>
                </c:pt>
                <c:pt idx="1267">
                  <c:v>26.22</c:v>
                </c:pt>
                <c:pt idx="1268">
                  <c:v>30.3</c:v>
                </c:pt>
                <c:pt idx="1269">
                  <c:v>30.5</c:v>
                </c:pt>
                <c:pt idx="1270">
                  <c:v>33.33</c:v>
                </c:pt>
                <c:pt idx="1271">
                  <c:v>33.25</c:v>
                </c:pt>
                <c:pt idx="1272">
                  <c:v>22.1</c:v>
                </c:pt>
                <c:pt idx="1273">
                  <c:v>39.6</c:v>
                </c:pt>
                <c:pt idx="1274">
                  <c:v>34.43</c:v>
                </c:pt>
                <c:pt idx="1275">
                  <c:v>27.645</c:v>
                </c:pt>
                <c:pt idx="1276">
                  <c:v>30.97</c:v>
                </c:pt>
                <c:pt idx="1277">
                  <c:v>39.6</c:v>
                </c:pt>
                <c:pt idx="1278">
                  <c:v>32.774999999999999</c:v>
                </c:pt>
                <c:pt idx="1279">
                  <c:v>40.299999999999997</c:v>
                </c:pt>
                <c:pt idx="1280">
                  <c:v>24.35</c:v>
                </c:pt>
                <c:pt idx="1281">
                  <c:v>43.78</c:v>
                </c:pt>
                <c:pt idx="1282">
                  <c:v>39.11</c:v>
                </c:pt>
                <c:pt idx="1283">
                  <c:v>25.66</c:v>
                </c:pt>
                <c:pt idx="1284">
                  <c:v>29.39</c:v>
                </c:pt>
                <c:pt idx="1285">
                  <c:v>24.29</c:v>
                </c:pt>
                <c:pt idx="1286">
                  <c:v>30.22</c:v>
                </c:pt>
                <c:pt idx="1287">
                  <c:v>29.1</c:v>
                </c:pt>
                <c:pt idx="1288">
                  <c:v>28.16</c:v>
                </c:pt>
                <c:pt idx="1289">
                  <c:v>30.5</c:v>
                </c:pt>
                <c:pt idx="1290">
                  <c:v>37.1</c:v>
                </c:pt>
                <c:pt idx="1291">
                  <c:v>45.51</c:v>
                </c:pt>
                <c:pt idx="1292">
                  <c:v>35.625</c:v>
                </c:pt>
                <c:pt idx="1293">
                  <c:v>35.42</c:v>
                </c:pt>
                <c:pt idx="1294">
                  <c:v>38.14</c:v>
                </c:pt>
                <c:pt idx="1295">
                  <c:v>21.5</c:v>
                </c:pt>
                <c:pt idx="1296">
                  <c:v>33.4</c:v>
                </c:pt>
                <c:pt idx="1297">
                  <c:v>28.975000000000001</c:v>
                </c:pt>
                <c:pt idx="1298">
                  <c:v>30.78</c:v>
                </c:pt>
                <c:pt idx="1299">
                  <c:v>33.299999999999997</c:v>
                </c:pt>
                <c:pt idx="1300">
                  <c:v>32.67</c:v>
                </c:pt>
                <c:pt idx="1301">
                  <c:v>33.630000000000003</c:v>
                </c:pt>
                <c:pt idx="1302">
                  <c:v>36.67</c:v>
                </c:pt>
                <c:pt idx="1303">
                  <c:v>47.13</c:v>
                </c:pt>
                <c:pt idx="1304">
                  <c:v>32.68</c:v>
                </c:pt>
                <c:pt idx="1305">
                  <c:v>31.9</c:v>
                </c:pt>
                <c:pt idx="1306">
                  <c:v>24.795000000000002</c:v>
                </c:pt>
                <c:pt idx="1307">
                  <c:v>23.7</c:v>
                </c:pt>
                <c:pt idx="1308">
                  <c:v>37.43</c:v>
                </c:pt>
                <c:pt idx="1309">
                  <c:v>28.1</c:v>
                </c:pt>
                <c:pt idx="1310">
                  <c:v>33.725000000000001</c:v>
                </c:pt>
                <c:pt idx="1311">
                  <c:v>41.47</c:v>
                </c:pt>
                <c:pt idx="1312">
                  <c:v>40.369999999999997</c:v>
                </c:pt>
                <c:pt idx="1313">
                  <c:v>52.37</c:v>
                </c:pt>
                <c:pt idx="1314">
                  <c:v>21.01</c:v>
                </c:pt>
                <c:pt idx="1315">
                  <c:v>27.93</c:v>
                </c:pt>
                <c:pt idx="1316">
                  <c:v>41.04</c:v>
                </c:pt>
                <c:pt idx="1317">
                  <c:v>49.45</c:v>
                </c:pt>
                <c:pt idx="1318">
                  <c:v>41.23</c:v>
                </c:pt>
                <c:pt idx="1319">
                  <c:v>39.97</c:v>
                </c:pt>
                <c:pt idx="1320">
                  <c:v>31.39</c:v>
                </c:pt>
                <c:pt idx="1321">
                  <c:v>51.86</c:v>
                </c:pt>
                <c:pt idx="1322">
                  <c:v>54</c:v>
                </c:pt>
                <c:pt idx="1323">
                  <c:v>30.25</c:v>
                </c:pt>
                <c:pt idx="1324">
                  <c:v>25.3</c:v>
                </c:pt>
                <c:pt idx="1325">
                  <c:v>27.2</c:v>
                </c:pt>
                <c:pt idx="1326">
                  <c:v>26.98</c:v>
                </c:pt>
                <c:pt idx="1327">
                  <c:v>28.12</c:v>
                </c:pt>
                <c:pt idx="1328">
                  <c:v>39.82</c:v>
                </c:pt>
                <c:pt idx="1329">
                  <c:v>41.91</c:v>
                </c:pt>
                <c:pt idx="1330">
                  <c:v>33.71</c:v>
                </c:pt>
                <c:pt idx="1331">
                  <c:v>26.7</c:v>
                </c:pt>
                <c:pt idx="1332">
                  <c:v>35.9</c:v>
                </c:pt>
                <c:pt idx="1333">
                  <c:v>25.934999999999999</c:v>
                </c:pt>
                <c:pt idx="1334">
                  <c:v>30.7</c:v>
                </c:pt>
                <c:pt idx="1335">
                  <c:v>31.73</c:v>
                </c:pt>
                <c:pt idx="1336">
                  <c:v>30.63</c:v>
                </c:pt>
                <c:pt idx="1337">
                  <c:v>26.41</c:v>
                </c:pt>
                <c:pt idx="1338">
                  <c:v>39.17</c:v>
                </c:pt>
                <c:pt idx="1339">
                  <c:v>28.6</c:v>
                </c:pt>
                <c:pt idx="1340">
                  <c:v>35.93</c:v>
                </c:pt>
                <c:pt idx="1341">
                  <c:v>36.6</c:v>
                </c:pt>
                <c:pt idx="1342">
                  <c:v>29.79</c:v>
                </c:pt>
                <c:pt idx="1343">
                  <c:v>28.31</c:v>
                </c:pt>
                <c:pt idx="1344">
                  <c:v>29.83</c:v>
                </c:pt>
                <c:pt idx="1345">
                  <c:v>32.774999999999999</c:v>
                </c:pt>
                <c:pt idx="1346">
                  <c:v>38.93</c:v>
                </c:pt>
                <c:pt idx="1347">
                  <c:v>33.700000000000003</c:v>
                </c:pt>
                <c:pt idx="1348">
                  <c:v>27.645</c:v>
                </c:pt>
                <c:pt idx="1349">
                  <c:v>24.91</c:v>
                </c:pt>
                <c:pt idx="1350">
                  <c:v>48.12</c:v>
                </c:pt>
                <c:pt idx="1351">
                  <c:v>24.93</c:v>
                </c:pt>
                <c:pt idx="1352">
                  <c:v>54.47</c:v>
                </c:pt>
                <c:pt idx="1353">
                  <c:v>42.46</c:v>
                </c:pt>
                <c:pt idx="1354">
                  <c:v>27.75</c:v>
                </c:pt>
                <c:pt idx="1355">
                  <c:v>23.3</c:v>
                </c:pt>
                <c:pt idx="1356">
                  <c:v>31.54</c:v>
                </c:pt>
                <c:pt idx="1357">
                  <c:v>34.01</c:v>
                </c:pt>
                <c:pt idx="1358">
                  <c:v>35.700000000000003</c:v>
                </c:pt>
                <c:pt idx="1359">
                  <c:v>36.08</c:v>
                </c:pt>
                <c:pt idx="1360">
                  <c:v>38</c:v>
                </c:pt>
                <c:pt idx="1361">
                  <c:v>33.35</c:v>
                </c:pt>
                <c:pt idx="1362">
                  <c:v>30.88</c:v>
                </c:pt>
                <c:pt idx="1363">
                  <c:v>49.06</c:v>
                </c:pt>
                <c:pt idx="1364">
                  <c:v>49.84</c:v>
                </c:pt>
                <c:pt idx="1365">
                  <c:v>35.244999999999997</c:v>
                </c:pt>
                <c:pt idx="1366">
                  <c:v>38.380000000000003</c:v>
                </c:pt>
                <c:pt idx="1367">
                  <c:v>44.7</c:v>
                </c:pt>
                <c:pt idx="1368">
                  <c:v>35.49</c:v>
                </c:pt>
                <c:pt idx="1369">
                  <c:v>37.68</c:v>
                </c:pt>
                <c:pt idx="1370">
                  <c:v>34.69</c:v>
                </c:pt>
                <c:pt idx="1371">
                  <c:v>36.384999999999998</c:v>
                </c:pt>
                <c:pt idx="1372">
                  <c:v>25.65</c:v>
                </c:pt>
                <c:pt idx="1373">
                  <c:v>28.7</c:v>
                </c:pt>
                <c:pt idx="1374">
                  <c:v>26.63</c:v>
                </c:pt>
                <c:pt idx="1375">
                  <c:v>33.880000000000003</c:v>
                </c:pt>
                <c:pt idx="1376">
                  <c:v>32.204999999999998</c:v>
                </c:pt>
                <c:pt idx="1377">
                  <c:v>35.340000000000003</c:v>
                </c:pt>
                <c:pt idx="1378">
                  <c:v>30</c:v>
                </c:pt>
                <c:pt idx="1379">
                  <c:v>39.94</c:v>
                </c:pt>
                <c:pt idx="1380">
                  <c:v>32.299999999999997</c:v>
                </c:pt>
                <c:pt idx="1381">
                  <c:v>24.414999999999999</c:v>
                </c:pt>
                <c:pt idx="1382">
                  <c:v>39.22</c:v>
                </c:pt>
                <c:pt idx="1383">
                  <c:v>31.24</c:v>
                </c:pt>
                <c:pt idx="1384">
                  <c:v>18.335000000000001</c:v>
                </c:pt>
                <c:pt idx="1385">
                  <c:v>46.7</c:v>
                </c:pt>
                <c:pt idx="1386">
                  <c:v>31.64</c:v>
                </c:pt>
                <c:pt idx="1387">
                  <c:v>31.9</c:v>
                </c:pt>
                <c:pt idx="1388">
                  <c:v>27.94</c:v>
                </c:pt>
                <c:pt idx="1389">
                  <c:v>40.945</c:v>
                </c:pt>
                <c:pt idx="1390">
                  <c:v>43.7</c:v>
                </c:pt>
                <c:pt idx="1391">
                  <c:v>25.87</c:v>
                </c:pt>
                <c:pt idx="1392">
                  <c:v>38.39</c:v>
                </c:pt>
                <c:pt idx="1393">
                  <c:v>28.31</c:v>
                </c:pt>
                <c:pt idx="1394">
                  <c:v>48.75</c:v>
                </c:pt>
                <c:pt idx="1395">
                  <c:v>28.594999999999999</c:v>
                </c:pt>
                <c:pt idx="1396">
                  <c:v>28.785</c:v>
                </c:pt>
                <c:pt idx="1397">
                  <c:v>35.799999999999997</c:v>
                </c:pt>
                <c:pt idx="1398">
                  <c:v>30.69</c:v>
                </c:pt>
                <c:pt idx="1399">
                  <c:v>35.619999999999997</c:v>
                </c:pt>
                <c:pt idx="1400">
                  <c:v>23.75</c:v>
                </c:pt>
                <c:pt idx="1401">
                  <c:v>36.799999999999997</c:v>
                </c:pt>
                <c:pt idx="1402">
                  <c:v>28.594999999999999</c:v>
                </c:pt>
                <c:pt idx="1403">
                  <c:v>27</c:v>
                </c:pt>
                <c:pt idx="1404">
                  <c:v>28.1</c:v>
                </c:pt>
                <c:pt idx="1405">
                  <c:v>26.4</c:v>
                </c:pt>
                <c:pt idx="1406">
                  <c:v>34.39</c:v>
                </c:pt>
                <c:pt idx="1407">
                  <c:v>34.479999999999997</c:v>
                </c:pt>
                <c:pt idx="1408">
                  <c:v>32.11</c:v>
                </c:pt>
                <c:pt idx="1409">
                  <c:v>35.409999999999997</c:v>
                </c:pt>
                <c:pt idx="1410">
                  <c:v>23.18</c:v>
                </c:pt>
                <c:pt idx="1411">
                  <c:v>22.77</c:v>
                </c:pt>
                <c:pt idx="1412">
                  <c:v>25.2</c:v>
                </c:pt>
                <c:pt idx="1413">
                  <c:v>30.495000000000001</c:v>
                </c:pt>
                <c:pt idx="1414">
                  <c:v>29</c:v>
                </c:pt>
                <c:pt idx="1415">
                  <c:v>31.824999999999999</c:v>
                </c:pt>
                <c:pt idx="1416">
                  <c:v>33.1</c:v>
                </c:pt>
                <c:pt idx="1417">
                  <c:v>39.049999999999997</c:v>
                </c:pt>
                <c:pt idx="1418">
                  <c:v>36.64</c:v>
                </c:pt>
                <c:pt idx="1419">
                  <c:v>32.395000000000003</c:v>
                </c:pt>
                <c:pt idx="1420">
                  <c:v>29.7</c:v>
                </c:pt>
                <c:pt idx="1421">
                  <c:v>30.14</c:v>
                </c:pt>
                <c:pt idx="1422">
                  <c:v>21.78</c:v>
                </c:pt>
                <c:pt idx="1423">
                  <c:v>26.8</c:v>
                </c:pt>
                <c:pt idx="1424">
                  <c:v>25.175000000000001</c:v>
                </c:pt>
                <c:pt idx="1425">
                  <c:v>30.305</c:v>
                </c:pt>
                <c:pt idx="1426">
                  <c:v>43.11</c:v>
                </c:pt>
                <c:pt idx="1427">
                  <c:v>34.865000000000002</c:v>
                </c:pt>
                <c:pt idx="1428">
                  <c:v>33.630000000000003</c:v>
                </c:pt>
                <c:pt idx="1429">
                  <c:v>32.01</c:v>
                </c:pt>
                <c:pt idx="1430">
                  <c:v>33.880000000000003</c:v>
                </c:pt>
                <c:pt idx="1431">
                  <c:v>36.799999999999997</c:v>
                </c:pt>
                <c:pt idx="1432">
                  <c:v>49.64</c:v>
                </c:pt>
                <c:pt idx="1433">
                  <c:v>36.47</c:v>
                </c:pt>
                <c:pt idx="1434">
                  <c:v>22.23</c:v>
                </c:pt>
                <c:pt idx="1435">
                  <c:v>20.100000000000001</c:v>
                </c:pt>
                <c:pt idx="1436">
                  <c:v>35.700000000000003</c:v>
                </c:pt>
                <c:pt idx="1437">
                  <c:v>26.6</c:v>
                </c:pt>
                <c:pt idx="1438">
                  <c:v>39.25</c:v>
                </c:pt>
                <c:pt idx="1439">
                  <c:v>38.25</c:v>
                </c:pt>
                <c:pt idx="1440">
                  <c:v>23</c:v>
                </c:pt>
                <c:pt idx="1441">
                  <c:v>28.88</c:v>
                </c:pt>
                <c:pt idx="1442">
                  <c:v>30.8</c:v>
                </c:pt>
                <c:pt idx="1443">
                  <c:v>25.46</c:v>
                </c:pt>
                <c:pt idx="1444">
                  <c:v>28.785</c:v>
                </c:pt>
                <c:pt idx="1445">
                  <c:v>43.28</c:v>
                </c:pt>
                <c:pt idx="1446">
                  <c:v>36.06</c:v>
                </c:pt>
                <c:pt idx="1447">
                  <c:v>25.74</c:v>
                </c:pt>
                <c:pt idx="1448">
                  <c:v>28.9</c:v>
                </c:pt>
                <c:pt idx="1449">
                  <c:v>41.73</c:v>
                </c:pt>
                <c:pt idx="1450">
                  <c:v>43.48</c:v>
                </c:pt>
                <c:pt idx="1451">
                  <c:v>35.380000000000003</c:v>
                </c:pt>
                <c:pt idx="1452">
                  <c:v>27.17</c:v>
                </c:pt>
                <c:pt idx="1453">
                  <c:v>28.215</c:v>
                </c:pt>
                <c:pt idx="1454">
                  <c:v>33.44</c:v>
                </c:pt>
                <c:pt idx="1455">
                  <c:v>27.5</c:v>
                </c:pt>
                <c:pt idx="1456">
                  <c:v>36.479999999999997</c:v>
                </c:pt>
                <c:pt idx="1457">
                  <c:v>29.91</c:v>
                </c:pt>
                <c:pt idx="1458">
                  <c:v>35.200000000000003</c:v>
                </c:pt>
                <c:pt idx="1459">
                  <c:v>35.99</c:v>
                </c:pt>
                <c:pt idx="1460">
                  <c:v>42.13</c:v>
                </c:pt>
                <c:pt idx="1461">
                  <c:v>39.86</c:v>
                </c:pt>
                <c:pt idx="1462">
                  <c:v>37.51</c:v>
                </c:pt>
                <c:pt idx="1463">
                  <c:v>32.774999999999999</c:v>
                </c:pt>
                <c:pt idx="1464">
                  <c:v>33.534999999999997</c:v>
                </c:pt>
                <c:pt idx="1465">
                  <c:v>29</c:v>
                </c:pt>
                <c:pt idx="1466">
                  <c:v>45.8</c:v>
                </c:pt>
                <c:pt idx="1467">
                  <c:v>26.78</c:v>
                </c:pt>
                <c:pt idx="1468">
                  <c:v>24.7</c:v>
                </c:pt>
                <c:pt idx="1469">
                  <c:v>27.5</c:v>
                </c:pt>
                <c:pt idx="1470">
                  <c:v>37.1</c:v>
                </c:pt>
                <c:pt idx="1471">
                  <c:v>36.1</c:v>
                </c:pt>
                <c:pt idx="1472">
                  <c:v>26.23</c:v>
                </c:pt>
                <c:pt idx="1473">
                  <c:v>35.244999999999997</c:v>
                </c:pt>
                <c:pt idx="1474">
                  <c:v>34.299999999999997</c:v>
                </c:pt>
                <c:pt idx="1475">
                  <c:v>36.799999999999997</c:v>
                </c:pt>
                <c:pt idx="1476">
                  <c:v>32.965000000000003</c:v>
                </c:pt>
                <c:pt idx="1477">
                  <c:v>52.89</c:v>
                </c:pt>
                <c:pt idx="1478">
                  <c:v>21.47</c:v>
                </c:pt>
                <c:pt idx="1479">
                  <c:v>24.605</c:v>
                </c:pt>
                <c:pt idx="1480">
                  <c:v>40.81</c:v>
                </c:pt>
                <c:pt idx="1481">
                  <c:v>35.814999999999998</c:v>
                </c:pt>
                <c:pt idx="1482">
                  <c:v>31.07</c:v>
                </c:pt>
                <c:pt idx="1483">
                  <c:v>24.32</c:v>
                </c:pt>
                <c:pt idx="1484">
                  <c:v>31.57</c:v>
                </c:pt>
                <c:pt idx="1485">
                  <c:v>43.4</c:v>
                </c:pt>
                <c:pt idx="1486">
                  <c:v>32.15</c:v>
                </c:pt>
                <c:pt idx="1487">
                  <c:v>46.75</c:v>
                </c:pt>
                <c:pt idx="1488">
                  <c:v>42.78</c:v>
                </c:pt>
                <c:pt idx="1489">
                  <c:v>26.79</c:v>
                </c:pt>
                <c:pt idx="1490">
                  <c:v>31.35</c:v>
                </c:pt>
                <c:pt idx="1491">
                  <c:v>34.08</c:v>
                </c:pt>
                <c:pt idx="1492">
                  <c:v>25.74</c:v>
                </c:pt>
                <c:pt idx="1493">
                  <c:v>24.53</c:v>
                </c:pt>
                <c:pt idx="1494">
                  <c:v>30.5</c:v>
                </c:pt>
                <c:pt idx="1495">
                  <c:v>37.43</c:v>
                </c:pt>
                <c:pt idx="1496">
                  <c:v>33.82</c:v>
                </c:pt>
                <c:pt idx="1497">
                  <c:v>35.1</c:v>
                </c:pt>
                <c:pt idx="1498">
                  <c:v>38</c:v>
                </c:pt>
                <c:pt idx="1499">
                  <c:v>38.06</c:v>
                </c:pt>
                <c:pt idx="1500">
                  <c:v>36.67</c:v>
                </c:pt>
                <c:pt idx="1501">
                  <c:v>52.75</c:v>
                </c:pt>
                <c:pt idx="1502">
                  <c:v>31.55</c:v>
                </c:pt>
                <c:pt idx="1503">
                  <c:v>36.130000000000003</c:v>
                </c:pt>
                <c:pt idx="1504">
                  <c:v>42.74</c:v>
                </c:pt>
                <c:pt idx="1505">
                  <c:v>29.64</c:v>
                </c:pt>
                <c:pt idx="1506">
                  <c:v>36.954999999999998</c:v>
                </c:pt>
                <c:pt idx="1507">
                  <c:v>36.24</c:v>
                </c:pt>
                <c:pt idx="1508">
                  <c:v>35</c:v>
                </c:pt>
                <c:pt idx="1509">
                  <c:v>28.22</c:v>
                </c:pt>
                <c:pt idx="1510">
                  <c:v>39.159999999999997</c:v>
                </c:pt>
                <c:pt idx="1511">
                  <c:v>36.479999999999997</c:v>
                </c:pt>
                <c:pt idx="1512">
                  <c:v>26.504999999999999</c:v>
                </c:pt>
                <c:pt idx="1513">
                  <c:v>31.74</c:v>
                </c:pt>
                <c:pt idx="1514">
                  <c:v>17.29</c:v>
                </c:pt>
                <c:pt idx="1515">
                  <c:v>52.54</c:v>
                </c:pt>
                <c:pt idx="1516">
                  <c:v>37.409999999999997</c:v>
                </c:pt>
                <c:pt idx="1517">
                  <c:v>28.81</c:v>
                </c:pt>
                <c:pt idx="1518">
                  <c:v>41.2</c:v>
                </c:pt>
                <c:pt idx="1519">
                  <c:v>39.14</c:v>
                </c:pt>
                <c:pt idx="1520">
                  <c:v>25.46</c:v>
                </c:pt>
                <c:pt idx="1521">
                  <c:v>29.7</c:v>
                </c:pt>
                <c:pt idx="1522">
                  <c:v>31.79</c:v>
                </c:pt>
                <c:pt idx="1523">
                  <c:v>33.659999999999997</c:v>
                </c:pt>
                <c:pt idx="1524">
                  <c:v>38.380000000000003</c:v>
                </c:pt>
                <c:pt idx="1525">
                  <c:v>21.4</c:v>
                </c:pt>
                <c:pt idx="1526">
                  <c:v>37.4</c:v>
                </c:pt>
                <c:pt idx="1527">
                  <c:v>38.83</c:v>
                </c:pt>
                <c:pt idx="1528">
                  <c:v>39.93</c:v>
                </c:pt>
                <c:pt idx="1529">
                  <c:v>38.14</c:v>
                </c:pt>
                <c:pt idx="1530">
                  <c:v>42.51</c:v>
                </c:pt>
                <c:pt idx="1531">
                  <c:v>29.53</c:v>
                </c:pt>
                <c:pt idx="1532">
                  <c:v>34.840000000000003</c:v>
                </c:pt>
                <c:pt idx="1533">
                  <c:v>37.119999999999997</c:v>
                </c:pt>
                <c:pt idx="1534">
                  <c:v>24.035</c:v>
                </c:pt>
                <c:pt idx="1535">
                  <c:v>32.395000000000003</c:v>
                </c:pt>
                <c:pt idx="1536">
                  <c:v>30.43</c:v>
                </c:pt>
                <c:pt idx="1537">
                  <c:v>28.2</c:v>
                </c:pt>
                <c:pt idx="1538">
                  <c:v>34.56</c:v>
                </c:pt>
                <c:pt idx="1539">
                  <c:v>25.364999999999998</c:v>
                </c:pt>
                <c:pt idx="1540">
                  <c:v>41.45</c:v>
                </c:pt>
                <c:pt idx="1541">
                  <c:v>44</c:v>
                </c:pt>
                <c:pt idx="1542">
                  <c:v>37.700000000000003</c:v>
                </c:pt>
                <c:pt idx="1543">
                  <c:v>38.06</c:v>
                </c:pt>
                <c:pt idx="1544">
                  <c:v>24.32</c:v>
                </c:pt>
                <c:pt idx="1545">
                  <c:v>51.14</c:v>
                </c:pt>
                <c:pt idx="1546">
                  <c:v>30.23</c:v>
                </c:pt>
                <c:pt idx="1547">
                  <c:v>28</c:v>
                </c:pt>
                <c:pt idx="1548">
                  <c:v>23.655000000000001</c:v>
                </c:pt>
                <c:pt idx="1549">
                  <c:v>33.534999999999997</c:v>
                </c:pt>
                <c:pt idx="1550">
                  <c:v>33.914999999999999</c:v>
                </c:pt>
                <c:pt idx="1551">
                  <c:v>18.335000000000001</c:v>
                </c:pt>
                <c:pt idx="1552">
                  <c:v>40.700000000000003</c:v>
                </c:pt>
                <c:pt idx="1553">
                  <c:v>27.55</c:v>
                </c:pt>
                <c:pt idx="1554">
                  <c:v>34.295000000000002</c:v>
                </c:pt>
                <c:pt idx="1555">
                  <c:v>28.7</c:v>
                </c:pt>
                <c:pt idx="1556">
                  <c:v>36.005000000000003</c:v>
                </c:pt>
                <c:pt idx="1557">
                  <c:v>54.61</c:v>
                </c:pt>
                <c:pt idx="1558">
                  <c:v>37.909999999999997</c:v>
                </c:pt>
                <c:pt idx="1559">
                  <c:v>30.02</c:v>
                </c:pt>
                <c:pt idx="1560">
                  <c:v>47.19</c:v>
                </c:pt>
                <c:pt idx="1561">
                  <c:v>30.71</c:v>
                </c:pt>
                <c:pt idx="1562">
                  <c:v>39.270000000000003</c:v>
                </c:pt>
                <c:pt idx="1563">
                  <c:v>42.06</c:v>
                </c:pt>
                <c:pt idx="1564">
                  <c:v>30.8</c:v>
                </c:pt>
                <c:pt idx="1565">
                  <c:v>33.1</c:v>
                </c:pt>
                <c:pt idx="1566">
                  <c:v>41.47</c:v>
                </c:pt>
                <c:pt idx="1567">
                  <c:v>52.41</c:v>
                </c:pt>
                <c:pt idx="1568">
                  <c:v>21.09</c:v>
                </c:pt>
                <c:pt idx="1569">
                  <c:v>54.59</c:v>
                </c:pt>
                <c:pt idx="1570">
                  <c:v>31.16</c:v>
                </c:pt>
                <c:pt idx="1571">
                  <c:v>32.299999999999997</c:v>
                </c:pt>
                <c:pt idx="1572">
                  <c:v>38.869999999999997</c:v>
                </c:pt>
                <c:pt idx="1573">
                  <c:v>25</c:v>
                </c:pt>
                <c:pt idx="1574">
                  <c:v>29.92</c:v>
                </c:pt>
                <c:pt idx="1575">
                  <c:v>33.200000000000003</c:v>
                </c:pt>
                <c:pt idx="1576">
                  <c:v>44.1</c:v>
                </c:pt>
                <c:pt idx="1577">
                  <c:v>39.159999999999997</c:v>
                </c:pt>
                <c:pt idx="1578">
                  <c:v>39.200000000000003</c:v>
                </c:pt>
                <c:pt idx="1579">
                  <c:v>39.35</c:v>
                </c:pt>
                <c:pt idx="1580">
                  <c:v>46.89</c:v>
                </c:pt>
                <c:pt idx="1581">
                  <c:v>31.78</c:v>
                </c:pt>
                <c:pt idx="1582">
                  <c:v>32.11</c:v>
                </c:pt>
                <c:pt idx="1583">
                  <c:v>34.299999999999997</c:v>
                </c:pt>
                <c:pt idx="1584">
                  <c:v>53.58</c:v>
                </c:pt>
                <c:pt idx="1585">
                  <c:v>31.824999999999999</c:v>
                </c:pt>
                <c:pt idx="1586">
                  <c:v>22.04</c:v>
                </c:pt>
                <c:pt idx="1587">
                  <c:v>36.65</c:v>
                </c:pt>
                <c:pt idx="1588">
                  <c:v>35.909999999999997</c:v>
                </c:pt>
                <c:pt idx="1589">
                  <c:v>42.81</c:v>
                </c:pt>
                <c:pt idx="1590">
                  <c:v>31.23</c:v>
                </c:pt>
                <c:pt idx="1591">
                  <c:v>43.32</c:v>
                </c:pt>
                <c:pt idx="1592">
                  <c:v>44.55</c:v>
                </c:pt>
                <c:pt idx="1593">
                  <c:v>21.754999999999999</c:v>
                </c:pt>
                <c:pt idx="1594">
                  <c:v>43.44</c:v>
                </c:pt>
                <c:pt idx="1595">
                  <c:v>35.590000000000003</c:v>
                </c:pt>
                <c:pt idx="1596">
                  <c:v>21.565000000000001</c:v>
                </c:pt>
                <c:pt idx="1597">
                  <c:v>28.31</c:v>
                </c:pt>
                <c:pt idx="1598">
                  <c:v>33.479999999999997</c:v>
                </c:pt>
                <c:pt idx="1599">
                  <c:v>45.9</c:v>
                </c:pt>
                <c:pt idx="1600">
                  <c:v>34.5</c:v>
                </c:pt>
                <c:pt idx="1601">
                  <c:v>40.479999999999997</c:v>
                </c:pt>
                <c:pt idx="1602">
                  <c:v>21.7</c:v>
                </c:pt>
                <c:pt idx="1603">
                  <c:v>32.68</c:v>
                </c:pt>
                <c:pt idx="1604">
                  <c:v>41.02</c:v>
                </c:pt>
                <c:pt idx="1605">
                  <c:v>31.8</c:v>
                </c:pt>
                <c:pt idx="1606">
                  <c:v>45.34</c:v>
                </c:pt>
                <c:pt idx="1607">
                  <c:v>36.299999999999997</c:v>
                </c:pt>
                <c:pt idx="1608">
                  <c:v>36.85</c:v>
                </c:pt>
                <c:pt idx="1609">
                  <c:v>33.11</c:v>
                </c:pt>
                <c:pt idx="1610">
                  <c:v>27.55</c:v>
                </c:pt>
                <c:pt idx="1611">
                  <c:v>31.445</c:v>
                </c:pt>
                <c:pt idx="1612">
                  <c:v>48.36</c:v>
                </c:pt>
                <c:pt idx="1613">
                  <c:v>36.765000000000001</c:v>
                </c:pt>
                <c:pt idx="1614">
                  <c:v>27.72</c:v>
                </c:pt>
                <c:pt idx="1615">
                  <c:v>27.83</c:v>
                </c:pt>
                <c:pt idx="1616">
                  <c:v>32.1</c:v>
                </c:pt>
                <c:pt idx="1617">
                  <c:v>31.73</c:v>
                </c:pt>
                <c:pt idx="1618">
                  <c:v>50.46</c:v>
                </c:pt>
                <c:pt idx="1619">
                  <c:v>39.51</c:v>
                </c:pt>
                <c:pt idx="1620">
                  <c:v>32.299999999999997</c:v>
                </c:pt>
                <c:pt idx="1621">
                  <c:v>38.28</c:v>
                </c:pt>
                <c:pt idx="1622">
                  <c:v>44.98</c:v>
                </c:pt>
                <c:pt idx="1623">
                  <c:v>36.15</c:v>
                </c:pt>
                <c:pt idx="1624">
                  <c:v>43.35</c:v>
                </c:pt>
                <c:pt idx="1625">
                  <c:v>37.905000000000001</c:v>
                </c:pt>
                <c:pt idx="1626">
                  <c:v>39.1</c:v>
                </c:pt>
                <c:pt idx="1627">
                  <c:v>25.08</c:v>
                </c:pt>
                <c:pt idx="1628">
                  <c:v>26.22</c:v>
                </c:pt>
                <c:pt idx="1629">
                  <c:v>40.880000000000003</c:v>
                </c:pt>
                <c:pt idx="1630">
                  <c:v>39.369999999999997</c:v>
                </c:pt>
                <c:pt idx="1631">
                  <c:v>21.66</c:v>
                </c:pt>
                <c:pt idx="1632">
                  <c:v>37.85</c:v>
                </c:pt>
                <c:pt idx="1633">
                  <c:v>35.97</c:v>
                </c:pt>
                <c:pt idx="1634">
                  <c:v>39.700000000000003</c:v>
                </c:pt>
                <c:pt idx="1635">
                  <c:v>37.72</c:v>
                </c:pt>
                <c:pt idx="1636">
                  <c:v>21.66</c:v>
                </c:pt>
                <c:pt idx="1637">
                  <c:v>35.869999999999997</c:v>
                </c:pt>
                <c:pt idx="1638">
                  <c:v>32.799999999999997</c:v>
                </c:pt>
                <c:pt idx="1639">
                  <c:v>26.695</c:v>
                </c:pt>
                <c:pt idx="1640">
                  <c:v>28.785</c:v>
                </c:pt>
                <c:pt idx="1641">
                  <c:v>26.41</c:v>
                </c:pt>
                <c:pt idx="1642">
                  <c:v>38.19</c:v>
                </c:pt>
                <c:pt idx="1643">
                  <c:v>39.159999999999997</c:v>
                </c:pt>
                <c:pt idx="1644">
                  <c:v>23.18</c:v>
                </c:pt>
                <c:pt idx="1645">
                  <c:v>36.08</c:v>
                </c:pt>
                <c:pt idx="1646">
                  <c:v>36.47</c:v>
                </c:pt>
                <c:pt idx="1647">
                  <c:v>21.66</c:v>
                </c:pt>
                <c:pt idx="1648">
                  <c:v>23.085000000000001</c:v>
                </c:pt>
                <c:pt idx="1649">
                  <c:v>17.195</c:v>
                </c:pt>
                <c:pt idx="1650">
                  <c:v>41.26</c:v>
                </c:pt>
                <c:pt idx="1651">
                  <c:v>35.200000000000003</c:v>
                </c:pt>
                <c:pt idx="1652">
                  <c:v>25.52</c:v>
                </c:pt>
                <c:pt idx="1653">
                  <c:v>50.2</c:v>
                </c:pt>
                <c:pt idx="1654">
                  <c:v>51.72</c:v>
                </c:pt>
                <c:pt idx="1655">
                  <c:v>20.52</c:v>
                </c:pt>
                <c:pt idx="1656">
                  <c:v>32.729999999999997</c:v>
                </c:pt>
                <c:pt idx="1657">
                  <c:v>32.395000000000003</c:v>
                </c:pt>
                <c:pt idx="1658">
                  <c:v>36.979999999999997</c:v>
                </c:pt>
                <c:pt idx="1659">
                  <c:v>35.5</c:v>
                </c:pt>
                <c:pt idx="1660">
                  <c:v>53.48</c:v>
                </c:pt>
                <c:pt idx="1661">
                  <c:v>36.71</c:v>
                </c:pt>
                <c:pt idx="1662">
                  <c:v>47</c:v>
                </c:pt>
                <c:pt idx="1663">
                  <c:v>39.340000000000003</c:v>
                </c:pt>
                <c:pt idx="1664">
                  <c:v>32.965000000000003</c:v>
                </c:pt>
                <c:pt idx="1665">
                  <c:v>46.86</c:v>
                </c:pt>
                <c:pt idx="1666">
                  <c:v>22.42</c:v>
                </c:pt>
                <c:pt idx="1667">
                  <c:v>33.6</c:v>
                </c:pt>
                <c:pt idx="1668">
                  <c:v>35.520000000000003</c:v>
                </c:pt>
                <c:pt idx="1669">
                  <c:v>42.28</c:v>
                </c:pt>
                <c:pt idx="1670">
                  <c:v>43.58</c:v>
                </c:pt>
                <c:pt idx="1671">
                  <c:v>46.51</c:v>
                </c:pt>
                <c:pt idx="1672">
                  <c:v>39.979999999999997</c:v>
                </c:pt>
                <c:pt idx="1673">
                  <c:v>39.33</c:v>
                </c:pt>
                <c:pt idx="1674">
                  <c:v>49.53</c:v>
                </c:pt>
                <c:pt idx="1675">
                  <c:v>39.74</c:v>
                </c:pt>
                <c:pt idx="1676">
                  <c:v>34.21</c:v>
                </c:pt>
                <c:pt idx="1677">
                  <c:v>25.6</c:v>
                </c:pt>
                <c:pt idx="1678">
                  <c:v>17.954999999999998</c:v>
                </c:pt>
                <c:pt idx="1679">
                  <c:v>30.495000000000001</c:v>
                </c:pt>
                <c:pt idx="1680">
                  <c:v>46.96</c:v>
                </c:pt>
                <c:pt idx="1681">
                  <c:v>42.95</c:v>
                </c:pt>
                <c:pt idx="1682">
                  <c:v>41.3</c:v>
                </c:pt>
                <c:pt idx="1683">
                  <c:v>39.07</c:v>
                </c:pt>
                <c:pt idx="1684">
                  <c:v>43.08</c:v>
                </c:pt>
                <c:pt idx="1685">
                  <c:v>43.29</c:v>
                </c:pt>
                <c:pt idx="1686">
                  <c:v>46.49</c:v>
                </c:pt>
                <c:pt idx="1687">
                  <c:v>41.63</c:v>
                </c:pt>
                <c:pt idx="1688">
                  <c:v>35.5</c:v>
                </c:pt>
                <c:pt idx="1689">
                  <c:v>33.659999999999997</c:v>
                </c:pt>
                <c:pt idx="1690">
                  <c:v>39.799999999999997</c:v>
                </c:pt>
                <c:pt idx="1691">
                  <c:v>35.54</c:v>
                </c:pt>
                <c:pt idx="1692">
                  <c:v>44.95</c:v>
                </c:pt>
                <c:pt idx="1693">
                  <c:v>38.094999999999999</c:v>
                </c:pt>
                <c:pt idx="1694">
                  <c:v>40.44</c:v>
                </c:pt>
                <c:pt idx="1695">
                  <c:v>36.08</c:v>
                </c:pt>
                <c:pt idx="1696">
                  <c:v>21.85</c:v>
                </c:pt>
                <c:pt idx="1697">
                  <c:v>50.92</c:v>
                </c:pt>
                <c:pt idx="1698">
                  <c:v>39.6</c:v>
                </c:pt>
                <c:pt idx="1699">
                  <c:v>37.9</c:v>
                </c:pt>
                <c:pt idx="1700">
                  <c:v>38.04</c:v>
                </c:pt>
                <c:pt idx="1701">
                  <c:v>53.32</c:v>
                </c:pt>
                <c:pt idx="1702">
                  <c:v>43.11</c:v>
                </c:pt>
                <c:pt idx="1703">
                  <c:v>25.175000000000001</c:v>
                </c:pt>
                <c:pt idx="1704">
                  <c:v>44.64</c:v>
                </c:pt>
                <c:pt idx="1705">
                  <c:v>41.325000000000003</c:v>
                </c:pt>
                <c:pt idx="1706">
                  <c:v>46.14</c:v>
                </c:pt>
                <c:pt idx="1707">
                  <c:v>38.049999999999997</c:v>
                </c:pt>
                <c:pt idx="1708">
                  <c:v>32.965000000000003</c:v>
                </c:pt>
                <c:pt idx="1709">
                  <c:v>54.59</c:v>
                </c:pt>
                <c:pt idx="1710">
                  <c:v>44.29</c:v>
                </c:pt>
                <c:pt idx="1711">
                  <c:v>45.27</c:v>
                </c:pt>
                <c:pt idx="1712">
                  <c:v>46.7</c:v>
                </c:pt>
                <c:pt idx="1713">
                  <c:v>24.13</c:v>
                </c:pt>
                <c:pt idx="1714">
                  <c:v>19.3</c:v>
                </c:pt>
                <c:pt idx="1715">
                  <c:v>29.3</c:v>
                </c:pt>
                <c:pt idx="1716">
                  <c:v>36.85</c:v>
                </c:pt>
                <c:pt idx="1717">
                  <c:v>47.53</c:v>
                </c:pt>
                <c:pt idx="1718">
                  <c:v>48.81</c:v>
                </c:pt>
                <c:pt idx="1719">
                  <c:v>48.7</c:v>
                </c:pt>
                <c:pt idx="1720">
                  <c:v>53.63</c:v>
                </c:pt>
                <c:pt idx="1721">
                  <c:v>46.43</c:v>
                </c:pt>
                <c:pt idx="1722">
                  <c:v>31.824999999999999</c:v>
                </c:pt>
                <c:pt idx="1723">
                  <c:v>39.049999999999997</c:v>
                </c:pt>
                <c:pt idx="1724">
                  <c:v>51.86</c:v>
                </c:pt>
                <c:pt idx="1725">
                  <c:v>21.85</c:v>
                </c:pt>
                <c:pt idx="1726">
                  <c:v>54.85</c:v>
                </c:pt>
                <c:pt idx="1727">
                  <c:v>22.895</c:v>
                </c:pt>
                <c:pt idx="1728">
                  <c:v>48.32</c:v>
                </c:pt>
                <c:pt idx="1729">
                  <c:v>48.01</c:v>
                </c:pt>
                <c:pt idx="1730">
                  <c:v>54.43</c:v>
                </c:pt>
                <c:pt idx="1731">
                  <c:v>54.45</c:v>
                </c:pt>
                <c:pt idx="1732">
                  <c:v>27.3</c:v>
                </c:pt>
                <c:pt idx="1733">
                  <c:v>45.68</c:v>
                </c:pt>
                <c:pt idx="1734">
                  <c:v>27.7</c:v>
                </c:pt>
                <c:pt idx="1735">
                  <c:v>43.15</c:v>
                </c:pt>
                <c:pt idx="1736">
                  <c:v>40.24</c:v>
                </c:pt>
                <c:pt idx="1737">
                  <c:v>20.045000000000002</c:v>
                </c:pt>
                <c:pt idx="1738">
                  <c:v>26.03</c:v>
                </c:pt>
                <c:pt idx="1739">
                  <c:v>30.114999999999998</c:v>
                </c:pt>
                <c:pt idx="1740">
                  <c:v>24.75</c:v>
                </c:pt>
                <c:pt idx="1741">
                  <c:v>31.02</c:v>
                </c:pt>
                <c:pt idx="1742">
                  <c:v>39.81</c:v>
                </c:pt>
                <c:pt idx="1743">
                  <c:v>47.59</c:v>
                </c:pt>
                <c:pt idx="1744">
                  <c:v>47.15</c:v>
                </c:pt>
                <c:pt idx="1745">
                  <c:v>48.39</c:v>
                </c:pt>
                <c:pt idx="1746">
                  <c:v>21.754999999999999</c:v>
                </c:pt>
                <c:pt idx="1747">
                  <c:v>49.72</c:v>
                </c:pt>
                <c:pt idx="1748">
                  <c:v>19.094999999999999</c:v>
                </c:pt>
                <c:pt idx="1749">
                  <c:v>39.229999999999997</c:v>
                </c:pt>
                <c:pt idx="1750">
                  <c:v>30.59</c:v>
                </c:pt>
                <c:pt idx="1751">
                  <c:v>51.33</c:v>
                </c:pt>
                <c:pt idx="1752">
                  <c:v>27.9</c:v>
                </c:pt>
                <c:pt idx="1753">
                  <c:v>45.18</c:v>
                </c:pt>
                <c:pt idx="1754">
                  <c:v>48.59</c:v>
                </c:pt>
                <c:pt idx="1755">
                  <c:v>51.72</c:v>
                </c:pt>
                <c:pt idx="1756">
                  <c:v>47.13</c:v>
                </c:pt>
                <c:pt idx="1757">
                  <c:v>27.06</c:v>
                </c:pt>
                <c:pt idx="1758">
                  <c:v>28.3</c:v>
                </c:pt>
                <c:pt idx="1759">
                  <c:v>26.84</c:v>
                </c:pt>
                <c:pt idx="1760">
                  <c:v>33.630000000000003</c:v>
                </c:pt>
                <c:pt idx="1761">
                  <c:v>42.66</c:v>
                </c:pt>
                <c:pt idx="1762">
                  <c:v>42.95</c:v>
                </c:pt>
                <c:pt idx="1763">
                  <c:v>27.36</c:v>
                </c:pt>
                <c:pt idx="1764">
                  <c:v>19.8</c:v>
                </c:pt>
                <c:pt idx="1765">
                  <c:v>49.07</c:v>
                </c:pt>
                <c:pt idx="1766">
                  <c:v>42.02</c:v>
                </c:pt>
                <c:pt idx="1767">
                  <c:v>29.07</c:v>
                </c:pt>
                <c:pt idx="1768">
                  <c:v>22.99</c:v>
                </c:pt>
                <c:pt idx="1769">
                  <c:v>28.31</c:v>
                </c:pt>
                <c:pt idx="1770">
                  <c:v>49.15</c:v>
                </c:pt>
                <c:pt idx="1771">
                  <c:v>24.6</c:v>
                </c:pt>
                <c:pt idx="1772">
                  <c:v>44.03</c:v>
                </c:pt>
                <c:pt idx="1773">
                  <c:v>45.92</c:v>
                </c:pt>
                <c:pt idx="1774">
                  <c:v>43.32</c:v>
                </c:pt>
                <c:pt idx="1775">
                  <c:v>28.024999999999999</c:v>
                </c:pt>
                <c:pt idx="1776">
                  <c:v>49.09</c:v>
                </c:pt>
                <c:pt idx="1777">
                  <c:v>23.65</c:v>
                </c:pt>
                <c:pt idx="1778">
                  <c:v>23.98</c:v>
                </c:pt>
                <c:pt idx="1779">
                  <c:v>28.88</c:v>
                </c:pt>
                <c:pt idx="1780">
                  <c:v>46.63</c:v>
                </c:pt>
                <c:pt idx="1781">
                  <c:v>53.29</c:v>
                </c:pt>
                <c:pt idx="1782">
                  <c:v>44.52</c:v>
                </c:pt>
                <c:pt idx="1783">
                  <c:v>51.65</c:v>
                </c:pt>
                <c:pt idx="1784">
                  <c:v>41.325000000000003</c:v>
                </c:pt>
                <c:pt idx="1785">
                  <c:v>53.98</c:v>
                </c:pt>
                <c:pt idx="1786">
                  <c:v>24.795000000000002</c:v>
                </c:pt>
                <c:pt idx="1787">
                  <c:v>31.79</c:v>
                </c:pt>
                <c:pt idx="1788">
                  <c:v>25.7</c:v>
                </c:pt>
                <c:pt idx="1789">
                  <c:v>51.75</c:v>
                </c:pt>
                <c:pt idx="1790">
                  <c:v>46.62</c:v>
                </c:pt>
                <c:pt idx="1791">
                  <c:v>28.31</c:v>
                </c:pt>
                <c:pt idx="1792">
                  <c:v>29.734999999999999</c:v>
                </c:pt>
                <c:pt idx="1793">
                  <c:v>44.2</c:v>
                </c:pt>
                <c:pt idx="1794">
                  <c:v>32.229999999999997</c:v>
                </c:pt>
                <c:pt idx="1795">
                  <c:v>27.28</c:v>
                </c:pt>
                <c:pt idx="1796">
                  <c:v>29.15</c:v>
                </c:pt>
                <c:pt idx="1797">
                  <c:v>24.4</c:v>
                </c:pt>
                <c:pt idx="1798">
                  <c:v>28.5</c:v>
                </c:pt>
                <c:pt idx="1799">
                  <c:v>28.49</c:v>
                </c:pt>
                <c:pt idx="1800">
                  <c:v>46.69</c:v>
                </c:pt>
                <c:pt idx="1801">
                  <c:v>22.6</c:v>
                </c:pt>
                <c:pt idx="1802">
                  <c:v>29.83</c:v>
                </c:pt>
                <c:pt idx="1803">
                  <c:v>51.94</c:v>
                </c:pt>
                <c:pt idx="1804">
                  <c:v>49.05</c:v>
                </c:pt>
                <c:pt idx="1805">
                  <c:v>23.655000000000001</c:v>
                </c:pt>
                <c:pt idx="1806">
                  <c:v>20.13</c:v>
                </c:pt>
                <c:pt idx="1807">
                  <c:v>30.4</c:v>
                </c:pt>
                <c:pt idx="1808">
                  <c:v>35.31</c:v>
                </c:pt>
                <c:pt idx="1809">
                  <c:v>45.62</c:v>
                </c:pt>
                <c:pt idx="1810">
                  <c:v>27.93</c:v>
                </c:pt>
                <c:pt idx="1811">
                  <c:v>46.19</c:v>
                </c:pt>
                <c:pt idx="1812">
                  <c:v>32.395000000000003</c:v>
                </c:pt>
                <c:pt idx="1813">
                  <c:v>51.92</c:v>
                </c:pt>
                <c:pt idx="1814">
                  <c:v>46.4</c:v>
                </c:pt>
                <c:pt idx="1815">
                  <c:v>27.6</c:v>
                </c:pt>
                <c:pt idx="1816">
                  <c:v>38.83</c:v>
                </c:pt>
                <c:pt idx="1817">
                  <c:v>25.3</c:v>
                </c:pt>
                <c:pt idx="1818">
                  <c:v>18.3</c:v>
                </c:pt>
                <c:pt idx="1819">
                  <c:v>27.1</c:v>
                </c:pt>
                <c:pt idx="1820">
                  <c:v>27.94</c:v>
                </c:pt>
                <c:pt idx="1821">
                  <c:v>35.72</c:v>
                </c:pt>
                <c:pt idx="1822">
                  <c:v>25.9</c:v>
                </c:pt>
                <c:pt idx="1823">
                  <c:v>36.19</c:v>
                </c:pt>
                <c:pt idx="1824">
                  <c:v>51.37</c:v>
                </c:pt>
                <c:pt idx="1825">
                  <c:v>51.18</c:v>
                </c:pt>
                <c:pt idx="1826">
                  <c:v>29.81</c:v>
                </c:pt>
                <c:pt idx="1827">
                  <c:v>24.42</c:v>
                </c:pt>
                <c:pt idx="1828">
                  <c:v>33.344999999999999</c:v>
                </c:pt>
                <c:pt idx="1829">
                  <c:v>22.22</c:v>
                </c:pt>
                <c:pt idx="1830">
                  <c:v>39.71</c:v>
                </c:pt>
                <c:pt idx="1831">
                  <c:v>24.64</c:v>
                </c:pt>
                <c:pt idx="1832">
                  <c:v>28.38</c:v>
                </c:pt>
                <c:pt idx="1833">
                  <c:v>26.4</c:v>
                </c:pt>
                <c:pt idx="1834">
                  <c:v>49.2</c:v>
                </c:pt>
                <c:pt idx="1835">
                  <c:v>20.234999999999999</c:v>
                </c:pt>
                <c:pt idx="1836">
                  <c:v>33.82</c:v>
                </c:pt>
                <c:pt idx="1837">
                  <c:v>28.93</c:v>
                </c:pt>
                <c:pt idx="1838">
                  <c:v>27.83</c:v>
                </c:pt>
                <c:pt idx="1839">
                  <c:v>20.045000000000002</c:v>
                </c:pt>
                <c:pt idx="1840">
                  <c:v>29.7</c:v>
                </c:pt>
                <c:pt idx="1841">
                  <c:v>23.37</c:v>
                </c:pt>
                <c:pt idx="1842">
                  <c:v>51.74</c:v>
                </c:pt>
                <c:pt idx="1843">
                  <c:v>27.835000000000001</c:v>
                </c:pt>
                <c:pt idx="1844">
                  <c:v>26.41</c:v>
                </c:pt>
                <c:pt idx="1845">
                  <c:v>21.8</c:v>
                </c:pt>
                <c:pt idx="1846">
                  <c:v>27.5</c:v>
                </c:pt>
                <c:pt idx="1847">
                  <c:v>28.024999999999999</c:v>
                </c:pt>
                <c:pt idx="1848">
                  <c:v>53.93</c:v>
                </c:pt>
                <c:pt idx="1849">
                  <c:v>29.64</c:v>
                </c:pt>
                <c:pt idx="1850">
                  <c:v>25.555</c:v>
                </c:pt>
                <c:pt idx="1851">
                  <c:v>49.77</c:v>
                </c:pt>
                <c:pt idx="1852">
                  <c:v>29.8</c:v>
                </c:pt>
                <c:pt idx="1853">
                  <c:v>51.47</c:v>
                </c:pt>
                <c:pt idx="1854">
                  <c:v>38.06</c:v>
                </c:pt>
                <c:pt idx="1855">
                  <c:v>54.47</c:v>
                </c:pt>
                <c:pt idx="1856">
                  <c:v>37.299999999999997</c:v>
                </c:pt>
                <c:pt idx="1857">
                  <c:v>40.28</c:v>
                </c:pt>
                <c:pt idx="1858">
                  <c:v>28.69</c:v>
                </c:pt>
                <c:pt idx="1859">
                  <c:v>28.024999999999999</c:v>
                </c:pt>
                <c:pt idx="1860">
                  <c:v>33</c:v>
                </c:pt>
                <c:pt idx="1861">
                  <c:v>33.344999999999999</c:v>
                </c:pt>
                <c:pt idx="1862">
                  <c:v>54.3</c:v>
                </c:pt>
                <c:pt idx="1863">
                  <c:v>#N/A</c:v>
                </c:pt>
                <c:pt idx="1864">
                  <c:v>28.3</c:v>
                </c:pt>
                <c:pt idx="1865">
                  <c:v>22.895</c:v>
                </c:pt>
                <c:pt idx="1866">
                  <c:v>20.9</c:v>
                </c:pt>
                <c:pt idx="1867">
                  <c:v>24.42</c:v>
                </c:pt>
                <c:pt idx="1868">
                  <c:v>29.6</c:v>
                </c:pt>
                <c:pt idx="1869">
                  <c:v>24.605</c:v>
                </c:pt>
                <c:pt idx="1870">
                  <c:v>30.114999999999998</c:v>
                </c:pt>
                <c:pt idx="1871">
                  <c:v>26.6</c:v>
                </c:pt>
                <c:pt idx="1872">
                  <c:v>28.12</c:v>
                </c:pt>
                <c:pt idx="1873">
                  <c:v>18.715</c:v>
                </c:pt>
                <c:pt idx="1874">
                  <c:v>24.89</c:v>
                </c:pt>
                <c:pt idx="1875">
                  <c:v>55.05</c:v>
                </c:pt>
                <c:pt idx="1876">
                  <c:v>23.655000000000001</c:v>
                </c:pt>
                <c:pt idx="1877">
                  <c:v>25.27</c:v>
                </c:pt>
                <c:pt idx="1878">
                  <c:v>26.885000000000002</c:v>
                </c:pt>
                <c:pt idx="1879">
                  <c:v>37.4</c:v>
                </c:pt>
                <c:pt idx="1880">
                  <c:v>24.7</c:v>
                </c:pt>
                <c:pt idx="1881">
                  <c:v>18.23</c:v>
                </c:pt>
                <c:pt idx="1882">
                  <c:v>25.41</c:v>
                </c:pt>
                <c:pt idx="1883">
                  <c:v>22.704999999999998</c:v>
                </c:pt>
                <c:pt idx="1884">
                  <c:v>17.350000000000001</c:v>
                </c:pt>
                <c:pt idx="1885">
                  <c:v>30</c:v>
                </c:pt>
                <c:pt idx="1886">
                  <c:v>23.98</c:v>
                </c:pt>
                <c:pt idx="1887">
                  <c:v>23.21</c:v>
                </c:pt>
                <c:pt idx="1888">
                  <c:v>28.12</c:v>
                </c:pt>
                <c:pt idx="1889">
                  <c:v>24.225000000000001</c:v>
                </c:pt>
                <c:pt idx="1890">
                  <c:v>19.95</c:v>
                </c:pt>
                <c:pt idx="1891">
                  <c:v>29.925000000000001</c:v>
                </c:pt>
                <c:pt idx="1892">
                  <c:v>26.7</c:v>
                </c:pt>
                <c:pt idx="1893">
                  <c:v>27.265000000000001</c:v>
                </c:pt>
                <c:pt idx="1894">
                  <c:v>30.875</c:v>
                </c:pt>
                <c:pt idx="1895">
                  <c:v>27.83</c:v>
                </c:pt>
                <c:pt idx="1896">
                  <c:v>33.1</c:v>
                </c:pt>
                <c:pt idx="1897">
                  <c:v>24.984999999999999</c:v>
                </c:pt>
                <c:pt idx="1898">
                  <c:v>22.88</c:v>
                </c:pt>
                <c:pt idx="1899">
                  <c:v>24.32</c:v>
                </c:pt>
                <c:pt idx="1900">
                  <c:v>25.6</c:v>
                </c:pt>
                <c:pt idx="1901">
                  <c:v>26.125</c:v>
                </c:pt>
                <c:pt idx="1902">
                  <c:v>34.1</c:v>
                </c:pt>
                <c:pt idx="1903">
                  <c:v>28</c:v>
                </c:pt>
                <c:pt idx="1904">
                  <c:v>25.84</c:v>
                </c:pt>
                <c:pt idx="1905">
                  <c:v>24.13</c:v>
                </c:pt>
                <c:pt idx="1906">
                  <c:v>24.795000000000002</c:v>
                </c:pt>
                <c:pt idx="1907">
                  <c:v>30.59</c:v>
                </c:pt>
                <c:pt idx="1908">
                  <c:v>23.844999999999999</c:v>
                </c:pt>
                <c:pt idx="1909">
                  <c:v>25.85</c:v>
                </c:pt>
                <c:pt idx="1910">
                  <c:v>41.91</c:v>
                </c:pt>
                <c:pt idx="1911">
                  <c:v>25.71</c:v>
                </c:pt>
                <c:pt idx="1912">
                  <c:v>22.2</c:v>
                </c:pt>
                <c:pt idx="1913">
                  <c:v>27.36</c:v>
                </c:pt>
                <c:pt idx="1914">
                  <c:v>30.02</c:v>
                </c:pt>
                <c:pt idx="1915">
                  <c:v>25.08</c:v>
                </c:pt>
                <c:pt idx="1916">
                  <c:v>27.6</c:v>
                </c:pt>
                <c:pt idx="1917">
                  <c:v>27.645</c:v>
                </c:pt>
                <c:pt idx="1918">
                  <c:v>27.6</c:v>
                </c:pt>
                <c:pt idx="1919">
                  <c:v>25.3</c:v>
                </c:pt>
                <c:pt idx="1920">
                  <c:v>29.64</c:v>
                </c:pt>
                <c:pt idx="1921">
                  <c:v>18.100000000000001</c:v>
                </c:pt>
                <c:pt idx="1922">
                  <c:v>19.68</c:v>
                </c:pt>
                <c:pt idx="1923">
                  <c:v>20.96</c:v>
                </c:pt>
                <c:pt idx="1924">
                  <c:v>24.32</c:v>
                </c:pt>
                <c:pt idx="1925">
                  <c:v>22.61</c:v>
                </c:pt>
                <c:pt idx="1926">
                  <c:v>38.094999999999999</c:v>
                </c:pt>
                <c:pt idx="1927">
                  <c:v>28.215</c:v>
                </c:pt>
                <c:pt idx="1928">
                  <c:v>21.2</c:v>
                </c:pt>
                <c:pt idx="1929">
                  <c:v>23.21</c:v>
                </c:pt>
                <c:pt idx="1930">
                  <c:v>24.01</c:v>
                </c:pt>
                <c:pt idx="1931">
                  <c:v>29.8</c:v>
                </c:pt>
                <c:pt idx="1932">
                  <c:v>32.11</c:v>
                </c:pt>
                <c:pt idx="1933">
                  <c:v>25.1</c:v>
                </c:pt>
                <c:pt idx="1934">
                  <c:v>25.46</c:v>
                </c:pt>
                <c:pt idx="1935">
                  <c:v>27.82</c:v>
                </c:pt>
                <c:pt idx="1936">
                  <c:v>27.36</c:v>
                </c:pt>
                <c:pt idx="1937">
                  <c:v>23.655000000000001</c:v>
                </c:pt>
                <c:pt idx="1938">
                  <c:v>26.4</c:v>
                </c:pt>
                <c:pt idx="1939">
                  <c:v>32.68</c:v>
                </c:pt>
                <c:pt idx="1940">
                  <c:v>27.79</c:v>
                </c:pt>
                <c:pt idx="1941">
                  <c:v>26.695</c:v>
                </c:pt>
                <c:pt idx="1942">
                  <c:v>24.42</c:v>
                </c:pt>
                <c:pt idx="1943">
                  <c:v>27.1</c:v>
                </c:pt>
                <c:pt idx="1944">
                  <c:v>24.1</c:v>
                </c:pt>
                <c:pt idx="1945">
                  <c:v>32.06</c:v>
                </c:pt>
                <c:pt idx="1946">
                  <c:v>35.909999999999997</c:v>
                </c:pt>
                <c:pt idx="1947">
                  <c:v>36.765000000000001</c:v>
                </c:pt>
                <c:pt idx="1948">
                  <c:v>32.54</c:v>
                </c:pt>
                <c:pt idx="1949">
                  <c:v>16.21</c:v>
                </c:pt>
                <c:pt idx="1950">
                  <c:v>19.38</c:v>
                </c:pt>
                <c:pt idx="1951">
                  <c:v>23.76</c:v>
                </c:pt>
                <c:pt idx="1952">
                  <c:v>31.96</c:v>
                </c:pt>
                <c:pt idx="1953">
                  <c:v>30.86</c:v>
                </c:pt>
                <c:pt idx="1954">
                  <c:v>31.46</c:v>
                </c:pt>
                <c:pt idx="1955">
                  <c:v>22.99</c:v>
                </c:pt>
                <c:pt idx="1956">
                  <c:v>26.74</c:v>
                </c:pt>
                <c:pt idx="1957">
                  <c:v>19.54</c:v>
                </c:pt>
                <c:pt idx="1958">
                  <c:v>24.86</c:v>
                </c:pt>
                <c:pt idx="1959">
                  <c:v>28.975000000000001</c:v>
                </c:pt>
                <c:pt idx="1960">
                  <c:v>30.6</c:v>
                </c:pt>
                <c:pt idx="1961">
                  <c:v>31.9</c:v>
                </c:pt>
                <c:pt idx="1962">
                  <c:v>31.35</c:v>
                </c:pt>
                <c:pt idx="1963">
                  <c:v>22.42</c:v>
                </c:pt>
                <c:pt idx="1964">
                  <c:v>16.37</c:v>
                </c:pt>
                <c:pt idx="1965">
                  <c:v>16.329999999999998</c:v>
                </c:pt>
                <c:pt idx="1966">
                  <c:v>29.81</c:v>
                </c:pt>
                <c:pt idx="1967">
                  <c:v>16.3</c:v>
                </c:pt>
                <c:pt idx="1968">
                  <c:v>16.86</c:v>
                </c:pt>
                <c:pt idx="1969">
                  <c:v>26.8</c:v>
                </c:pt>
                <c:pt idx="1970">
                  <c:v>30.6</c:v>
                </c:pt>
                <c:pt idx="1971">
                  <c:v>30.23</c:v>
                </c:pt>
                <c:pt idx="1972">
                  <c:v>27.04</c:v>
                </c:pt>
                <c:pt idx="1973">
                  <c:v>35.31</c:v>
                </c:pt>
                <c:pt idx="1974">
                  <c:v>26.29</c:v>
                </c:pt>
                <c:pt idx="1975">
                  <c:v>17.600000000000001</c:v>
                </c:pt>
                <c:pt idx="1976">
                  <c:v>21.24</c:v>
                </c:pt>
                <c:pt idx="1977">
                  <c:v>22.77</c:v>
                </c:pt>
                <c:pt idx="1978">
                  <c:v>36.1</c:v>
                </c:pt>
                <c:pt idx="1979">
                  <c:v>33.18</c:v>
                </c:pt>
                <c:pt idx="1980">
                  <c:v>18.45</c:v>
                </c:pt>
                <c:pt idx="1981">
                  <c:v>26.695</c:v>
                </c:pt>
                <c:pt idx="1982">
                  <c:v>33.96</c:v>
                </c:pt>
                <c:pt idx="1983">
                  <c:v>36.520000000000003</c:v>
                </c:pt>
                <c:pt idx="1984">
                  <c:v>22.72</c:v>
                </c:pt>
                <c:pt idx="1985">
                  <c:v>27.645</c:v>
                </c:pt>
                <c:pt idx="1986">
                  <c:v>36.67</c:v>
                </c:pt>
                <c:pt idx="1987">
                  <c:v>41.42</c:v>
                </c:pt>
                <c:pt idx="1988">
                  <c:v>20.03</c:v>
                </c:pt>
                <c:pt idx="1989">
                  <c:v>23.94</c:v>
                </c:pt>
                <c:pt idx="1990">
                  <c:v>28.31</c:v>
                </c:pt>
                <c:pt idx="1991">
                  <c:v>25.84</c:v>
                </c:pt>
                <c:pt idx="1992">
                  <c:v>26.98</c:v>
                </c:pt>
                <c:pt idx="1993">
                  <c:v>39.21</c:v>
                </c:pt>
                <c:pt idx="1994">
                  <c:v>30.52</c:v>
                </c:pt>
                <c:pt idx="1995">
                  <c:v>19.329999999999998</c:v>
                </c:pt>
                <c:pt idx="1996">
                  <c:v>17.43</c:v>
                </c:pt>
                <c:pt idx="1997">
                  <c:v>29.07</c:v>
                </c:pt>
                <c:pt idx="1998">
                  <c:v>16.05</c:v>
                </c:pt>
                <c:pt idx="1999">
                  <c:v>32.299999999999997</c:v>
                </c:pt>
                <c:pt idx="2000">
                  <c:v>16.36</c:v>
                </c:pt>
                <c:pt idx="2001">
                  <c:v>26.885000000000002</c:v>
                </c:pt>
                <c:pt idx="2002">
                  <c:v>22.03</c:v>
                </c:pt>
                <c:pt idx="2003">
                  <c:v>24.2</c:v>
                </c:pt>
                <c:pt idx="2004">
                  <c:v>27.74</c:v>
                </c:pt>
                <c:pt idx="2005">
                  <c:v>18.329999999999998</c:v>
                </c:pt>
                <c:pt idx="2006">
                  <c:v>33.090000000000003</c:v>
                </c:pt>
                <c:pt idx="2007">
                  <c:v>18.73</c:v>
                </c:pt>
                <c:pt idx="2008">
                  <c:v>37.67</c:v>
                </c:pt>
                <c:pt idx="2009">
                  <c:v>23.56</c:v>
                </c:pt>
                <c:pt idx="2010">
                  <c:v>19.73</c:v>
                </c:pt>
                <c:pt idx="2011">
                  <c:v>26.92</c:v>
                </c:pt>
                <c:pt idx="2012">
                  <c:v>19.260000000000002</c:v>
                </c:pt>
                <c:pt idx="2013">
                  <c:v>26.39</c:v>
                </c:pt>
                <c:pt idx="2014">
                  <c:v>18.329999999999998</c:v>
                </c:pt>
                <c:pt idx="2015">
                  <c:v>28.78</c:v>
                </c:pt>
                <c:pt idx="2016">
                  <c:v>22.39</c:v>
                </c:pt>
                <c:pt idx="2017">
                  <c:v>37.715000000000003</c:v>
                </c:pt>
                <c:pt idx="2018">
                  <c:v>21.08</c:v>
                </c:pt>
                <c:pt idx="2019">
                  <c:v>17.940000000000001</c:v>
                </c:pt>
                <c:pt idx="2020">
                  <c:v>24.7</c:v>
                </c:pt>
                <c:pt idx="2021">
                  <c:v>29.83</c:v>
                </c:pt>
                <c:pt idx="2022">
                  <c:v>28.594999999999999</c:v>
                </c:pt>
                <c:pt idx="2023">
                  <c:v>25.364999999999998</c:v>
                </c:pt>
                <c:pt idx="2024">
                  <c:v>43.5</c:v>
                </c:pt>
                <c:pt idx="2025">
                  <c:v>17.11</c:v>
                </c:pt>
                <c:pt idx="2026">
                  <c:v>18.329999999999998</c:v>
                </c:pt>
                <c:pt idx="2027">
                  <c:v>39.619999999999997</c:v>
                </c:pt>
                <c:pt idx="2028">
                  <c:v>22.37</c:v>
                </c:pt>
                <c:pt idx="2029">
                  <c:v>26.26</c:v>
                </c:pt>
                <c:pt idx="2030">
                  <c:v>18.63</c:v>
                </c:pt>
                <c:pt idx="2031">
                  <c:v>41.19</c:v>
                </c:pt>
                <c:pt idx="2032">
                  <c:v>24.56</c:v>
                </c:pt>
                <c:pt idx="2033">
                  <c:v>28.46</c:v>
                </c:pt>
                <c:pt idx="2034">
                  <c:v>29.92</c:v>
                </c:pt>
                <c:pt idx="2035">
                  <c:v>46.06</c:v>
                </c:pt>
                <c:pt idx="2036">
                  <c:v>43.53</c:v>
                </c:pt>
                <c:pt idx="2037">
                  <c:v>19.170000000000002</c:v>
                </c:pt>
                <c:pt idx="2038">
                  <c:v>40.020000000000003</c:v>
                </c:pt>
                <c:pt idx="2039">
                  <c:v>23.85</c:v>
                </c:pt>
                <c:pt idx="2040">
                  <c:v>24.25</c:v>
                </c:pt>
                <c:pt idx="2041">
                  <c:v>36.86</c:v>
                </c:pt>
                <c:pt idx="2042">
                  <c:v>23</c:v>
                </c:pt>
                <c:pt idx="2043">
                  <c:v>28.71</c:v>
                </c:pt>
                <c:pt idx="2044">
                  <c:v>25.15</c:v>
                </c:pt>
                <c:pt idx="2045">
                  <c:v>24.14</c:v>
                </c:pt>
                <c:pt idx="2046">
                  <c:v>40.74</c:v>
                </c:pt>
                <c:pt idx="2047">
                  <c:v>29.734999999999999</c:v>
                </c:pt>
                <c:pt idx="2048">
                  <c:v>22.88</c:v>
                </c:pt>
                <c:pt idx="2049">
                  <c:v>41.9</c:v>
                </c:pt>
                <c:pt idx="2050">
                  <c:v>24.43</c:v>
                </c:pt>
                <c:pt idx="2051">
                  <c:v>31.83</c:v>
                </c:pt>
                <c:pt idx="2052">
                  <c:v>25.46</c:v>
                </c:pt>
                <c:pt idx="2053">
                  <c:v>25.69</c:v>
                </c:pt>
                <c:pt idx="2054">
                  <c:v>31.36</c:v>
                </c:pt>
                <c:pt idx="2055">
                  <c:v>26.24</c:v>
                </c:pt>
                <c:pt idx="2056">
                  <c:v>30.25</c:v>
                </c:pt>
                <c:pt idx="2057">
                  <c:v>35.99</c:v>
                </c:pt>
                <c:pt idx="2058">
                  <c:v>23.19</c:v>
                </c:pt>
                <c:pt idx="2059">
                  <c:v>36.119999999999997</c:v>
                </c:pt>
                <c:pt idx="2060">
                  <c:v>17.765000000000001</c:v>
                </c:pt>
                <c:pt idx="2061">
                  <c:v>28.34</c:v>
                </c:pt>
                <c:pt idx="2062">
                  <c:v>25.05</c:v>
                </c:pt>
                <c:pt idx="2063">
                  <c:v>28.31</c:v>
                </c:pt>
                <c:pt idx="2064">
                  <c:v>44.44</c:v>
                </c:pt>
                <c:pt idx="2065">
                  <c:v>32.67</c:v>
                </c:pt>
                <c:pt idx="2066">
                  <c:v>26.62</c:v>
                </c:pt>
                <c:pt idx="2067">
                  <c:v>45</c:v>
                </c:pt>
                <c:pt idx="2068">
                  <c:v>23.82</c:v>
                </c:pt>
                <c:pt idx="2069">
                  <c:v>44.36</c:v>
                </c:pt>
                <c:pt idx="2070">
                  <c:v>20.18</c:v>
                </c:pt>
                <c:pt idx="2071">
                  <c:v>25.14</c:v>
                </c:pt>
                <c:pt idx="2072">
                  <c:v>33.14</c:v>
                </c:pt>
                <c:pt idx="2073">
                  <c:v>37.82</c:v>
                </c:pt>
                <c:pt idx="2074">
                  <c:v>30.02</c:v>
                </c:pt>
                <c:pt idx="2075">
                  <c:v>28.16</c:v>
                </c:pt>
                <c:pt idx="2076">
                  <c:v>34.5</c:v>
                </c:pt>
                <c:pt idx="2077">
                  <c:v>37.524999999999999</c:v>
                </c:pt>
                <c:pt idx="2078">
                  <c:v>30.684999999999999</c:v>
                </c:pt>
                <c:pt idx="2079">
                  <c:v>33.58</c:v>
                </c:pt>
                <c:pt idx="2080">
                  <c:v>52.81</c:v>
                </c:pt>
                <c:pt idx="2081">
                  <c:v>45.52</c:v>
                </c:pt>
                <c:pt idx="2082">
                  <c:v>31.73</c:v>
                </c:pt>
                <c:pt idx="2083">
                  <c:v>31.92</c:v>
                </c:pt>
                <c:pt idx="2084">
                  <c:v>22.18</c:v>
                </c:pt>
                <c:pt idx="2085">
                  <c:v>51.18</c:v>
                </c:pt>
                <c:pt idx="2086">
                  <c:v>30.2</c:v>
                </c:pt>
                <c:pt idx="2087">
                  <c:v>30.4</c:v>
                </c:pt>
                <c:pt idx="2088">
                  <c:v>46.68</c:v>
                </c:pt>
                <c:pt idx="2089">
                  <c:v>30.25</c:v>
                </c:pt>
                <c:pt idx="2090">
                  <c:v>53.06</c:v>
                </c:pt>
                <c:pt idx="2091">
                  <c:v>31.4</c:v>
                </c:pt>
                <c:pt idx="2092">
                  <c:v>29.94</c:v>
                </c:pt>
                <c:pt idx="2093">
                  <c:v>30.18</c:v>
                </c:pt>
                <c:pt idx="2094">
                  <c:v>23.55</c:v>
                </c:pt>
                <c:pt idx="2095">
                  <c:v>31.065000000000001</c:v>
                </c:pt>
                <c:pt idx="2096">
                  <c:v>48.75</c:v>
                </c:pt>
                <c:pt idx="2097">
                  <c:v>37.74</c:v>
                </c:pt>
                <c:pt idx="2098">
                  <c:v>#N/A</c:v>
                </c:pt>
                <c:pt idx="2099">
                  <c:v>33.72</c:v>
                </c:pt>
                <c:pt idx="2100">
                  <c:v>36.159999999999997</c:v>
                </c:pt>
                <c:pt idx="2101">
                  <c:v>33.11</c:v>
                </c:pt>
                <c:pt idx="2102">
                  <c:v>41.25</c:v>
                </c:pt>
                <c:pt idx="2103">
                  <c:v>32.700000000000003</c:v>
                </c:pt>
                <c:pt idx="2104">
                  <c:v>31.92</c:v>
                </c:pt>
                <c:pt idx="2105">
                  <c:v>33.534999999999997</c:v>
                </c:pt>
                <c:pt idx="2106">
                  <c:v>31.68</c:v>
                </c:pt>
                <c:pt idx="2107">
                  <c:v>34.799999999999997</c:v>
                </c:pt>
                <c:pt idx="2108">
                  <c:v>31.13</c:v>
                </c:pt>
                <c:pt idx="2109">
                  <c:v>34.9</c:v>
                </c:pt>
                <c:pt idx="2110">
                  <c:v>31.4</c:v>
                </c:pt>
                <c:pt idx="2111">
                  <c:v>36.99</c:v>
                </c:pt>
                <c:pt idx="2112">
                  <c:v>29.57</c:v>
                </c:pt>
                <c:pt idx="2113">
                  <c:v>52.66</c:v>
                </c:pt>
                <c:pt idx="2114">
                  <c:v>52.3</c:v>
                </c:pt>
                <c:pt idx="2115">
                  <c:v>36.409999999999997</c:v>
                </c:pt>
                <c:pt idx="2116">
                  <c:v>34.06</c:v>
                </c:pt>
                <c:pt idx="2117">
                  <c:v>22.895</c:v>
                </c:pt>
                <c:pt idx="2118">
                  <c:v>28.5</c:v>
                </c:pt>
                <c:pt idx="2119">
                  <c:v>26.8</c:v>
                </c:pt>
                <c:pt idx="2120">
                  <c:v>53.25</c:v>
                </c:pt>
                <c:pt idx="2121">
                  <c:v>42.27</c:v>
                </c:pt>
                <c:pt idx="2122">
                  <c:v>33.69</c:v>
                </c:pt>
                <c:pt idx="2123">
                  <c:v>30.8</c:v>
                </c:pt>
                <c:pt idx="2124">
                  <c:v>35.71</c:v>
                </c:pt>
                <c:pt idx="2125">
                  <c:v>49.8</c:v>
                </c:pt>
                <c:pt idx="2126">
                  <c:v>35.799999999999997</c:v>
                </c:pt>
                <c:pt idx="2127">
                  <c:v>29.06</c:v>
                </c:pt>
                <c:pt idx="2128">
                  <c:v>34.39</c:v>
                </c:pt>
                <c:pt idx="2129">
                  <c:v>#N/A</c:v>
                </c:pt>
                <c:pt idx="2130">
                  <c:v>35.6</c:v>
                </c:pt>
                <c:pt idx="2131">
                  <c:v>31.02</c:v>
                </c:pt>
                <c:pt idx="2132">
                  <c:v>36.85</c:v>
                </c:pt>
                <c:pt idx="2133">
                  <c:v>35.25</c:v>
                </c:pt>
                <c:pt idx="2134">
                  <c:v>35.43</c:v>
                </c:pt>
                <c:pt idx="2135">
                  <c:v>50.79</c:v>
                </c:pt>
                <c:pt idx="2136">
                  <c:v>41.65</c:v>
                </c:pt>
                <c:pt idx="2137">
                  <c:v>32.78</c:v>
                </c:pt>
                <c:pt idx="2138">
                  <c:v>29.78</c:v>
                </c:pt>
                <c:pt idx="2139">
                  <c:v>32.9</c:v>
                </c:pt>
                <c:pt idx="2140">
                  <c:v>39.14</c:v>
                </c:pt>
                <c:pt idx="2141">
                  <c:v>33.33</c:v>
                </c:pt>
                <c:pt idx="2142">
                  <c:v>36.85</c:v>
                </c:pt>
                <c:pt idx="2143">
                  <c:v>36.64</c:v>
                </c:pt>
                <c:pt idx="2144">
                  <c:v>31.73</c:v>
                </c:pt>
                <c:pt idx="2145">
                  <c:v>34.4</c:v>
                </c:pt>
                <c:pt idx="2146">
                  <c:v>36.954999999999998</c:v>
                </c:pt>
                <c:pt idx="2147">
                  <c:v>38.17</c:v>
                </c:pt>
                <c:pt idx="2148">
                  <c:v>52.06</c:v>
                </c:pt>
                <c:pt idx="2149">
                  <c:v>33.57</c:v>
                </c:pt>
                <c:pt idx="2150">
                  <c:v>38.28</c:v>
                </c:pt>
                <c:pt idx="2151">
                  <c:v>34.700000000000003</c:v>
                </c:pt>
                <c:pt idx="2152">
                  <c:v>29.73</c:v>
                </c:pt>
                <c:pt idx="2153">
                  <c:v>38.729999999999997</c:v>
                </c:pt>
                <c:pt idx="2154">
                  <c:v>53.21</c:v>
                </c:pt>
                <c:pt idx="2155">
                  <c:v>33.33</c:v>
                </c:pt>
                <c:pt idx="2156">
                  <c:v>37.18</c:v>
                </c:pt>
                <c:pt idx="2157">
                  <c:v>33.42</c:v>
                </c:pt>
                <c:pt idx="2158">
                  <c:v>#N/A</c:v>
                </c:pt>
                <c:pt idx="2159">
                  <c:v>35.299999999999997</c:v>
                </c:pt>
                <c:pt idx="2160">
                  <c:v>39</c:v>
                </c:pt>
                <c:pt idx="2161">
                  <c:v>32.49</c:v>
                </c:pt>
                <c:pt idx="2162">
                  <c:v>34.799999999999997</c:v>
                </c:pt>
                <c:pt idx="2163">
                  <c:v>48.86</c:v>
                </c:pt>
                <c:pt idx="2164">
                  <c:v>35.68</c:v>
                </c:pt>
                <c:pt idx="2165">
                  <c:v>39.729999999999997</c:v>
                </c:pt>
                <c:pt idx="2166">
                  <c:v>35.53</c:v>
                </c:pt>
                <c:pt idx="2167">
                  <c:v>54.4</c:v>
                </c:pt>
                <c:pt idx="2168">
                  <c:v>49.24</c:v>
                </c:pt>
                <c:pt idx="2169">
                  <c:v>47.46</c:v>
                </c:pt>
                <c:pt idx="2170">
                  <c:v>33.5</c:v>
                </c:pt>
                <c:pt idx="2171">
                  <c:v>36.08</c:v>
                </c:pt>
                <c:pt idx="2172">
                  <c:v>37.619999999999997</c:v>
                </c:pt>
                <c:pt idx="2173">
                  <c:v>49.49</c:v>
                </c:pt>
                <c:pt idx="2174">
                  <c:v>30.78</c:v>
                </c:pt>
                <c:pt idx="2175">
                  <c:v>40.61</c:v>
                </c:pt>
                <c:pt idx="2176">
                  <c:v>37.869999999999997</c:v>
                </c:pt>
                <c:pt idx="2177">
                  <c:v>42.69</c:v>
                </c:pt>
                <c:pt idx="2178">
                  <c:v>35.625</c:v>
                </c:pt>
                <c:pt idx="2179">
                  <c:v>37.07</c:v>
                </c:pt>
                <c:pt idx="2180">
                  <c:v>33.630000000000003</c:v>
                </c:pt>
                <c:pt idx="2181">
                  <c:v>42.82</c:v>
                </c:pt>
                <c:pt idx="2182">
                  <c:v>39.799999999999997</c:v>
                </c:pt>
                <c:pt idx="2183">
                  <c:v>31.92</c:v>
                </c:pt>
                <c:pt idx="2184">
                  <c:v>41.33</c:v>
                </c:pt>
                <c:pt idx="2185">
                  <c:v>34.43</c:v>
                </c:pt>
                <c:pt idx="2186">
                  <c:v>45.81</c:v>
                </c:pt>
                <c:pt idx="2187">
                  <c:v>27.8</c:v>
                </c:pt>
                <c:pt idx="2188">
                  <c:v>40.15</c:v>
                </c:pt>
                <c:pt idx="2189">
                  <c:v>42.83</c:v>
                </c:pt>
                <c:pt idx="2190">
                  <c:v>51.64</c:v>
                </c:pt>
                <c:pt idx="2191">
                  <c:v>36.54</c:v>
                </c:pt>
                <c:pt idx="2192">
                  <c:v>26.07</c:v>
                </c:pt>
                <c:pt idx="2193">
                  <c:v>35.75</c:v>
                </c:pt>
                <c:pt idx="2194">
                  <c:v>46.45</c:v>
                </c:pt>
                <c:pt idx="2195">
                  <c:v>39.4</c:v>
                </c:pt>
                <c:pt idx="2196">
                  <c:v>41.52</c:v>
                </c:pt>
                <c:pt idx="2197">
                  <c:v>42.71</c:v>
                </c:pt>
                <c:pt idx="2198">
                  <c:v>33.4</c:v>
                </c:pt>
                <c:pt idx="2199">
                  <c:v>36.67</c:v>
                </c:pt>
                <c:pt idx="2200">
                  <c:v>53.62</c:v>
                </c:pt>
                <c:pt idx="2201">
                  <c:v>35.200000000000003</c:v>
                </c:pt>
                <c:pt idx="2202">
                  <c:v>#N/A</c:v>
                </c:pt>
                <c:pt idx="2203">
                  <c:v>36.299999999999997</c:v>
                </c:pt>
                <c:pt idx="2204">
                  <c:v>42.89</c:v>
                </c:pt>
                <c:pt idx="2205">
                  <c:v>34.39</c:v>
                </c:pt>
                <c:pt idx="2206">
                  <c:v>42.24</c:v>
                </c:pt>
                <c:pt idx="2207">
                  <c:v>46.85</c:v>
                </c:pt>
                <c:pt idx="2208">
                  <c:v>38.39</c:v>
                </c:pt>
                <c:pt idx="2209">
                  <c:v>41.12</c:v>
                </c:pt>
                <c:pt idx="2210">
                  <c:v>52.15</c:v>
                </c:pt>
                <c:pt idx="2211">
                  <c:v>44.86</c:v>
                </c:pt>
                <c:pt idx="2212">
                  <c:v>48.32</c:v>
                </c:pt>
                <c:pt idx="2213">
                  <c:v>30.2</c:v>
                </c:pt>
                <c:pt idx="2214">
                  <c:v>34.200000000000003</c:v>
                </c:pt>
                <c:pt idx="2215">
                  <c:v>32.774999999999999</c:v>
                </c:pt>
                <c:pt idx="2216">
                  <c:v>38.299999999999997</c:v>
                </c:pt>
                <c:pt idx="2217">
                  <c:v>37.799999999999997</c:v>
                </c:pt>
                <c:pt idx="2218">
                  <c:v>49.13</c:v>
                </c:pt>
                <c:pt idx="2219">
                  <c:v>48</c:v>
                </c:pt>
                <c:pt idx="2220">
                  <c:v>41.46</c:v>
                </c:pt>
                <c:pt idx="2221">
                  <c:v>31.35</c:v>
                </c:pt>
                <c:pt idx="2222">
                  <c:v>30.78</c:v>
                </c:pt>
                <c:pt idx="2223">
                  <c:v>42.13</c:v>
                </c:pt>
                <c:pt idx="2224">
                  <c:v>46.39</c:v>
                </c:pt>
                <c:pt idx="2225">
                  <c:v>44.32</c:v>
                </c:pt>
                <c:pt idx="2226">
                  <c:v>44.88</c:v>
                </c:pt>
                <c:pt idx="2227">
                  <c:v>30.495000000000001</c:v>
                </c:pt>
                <c:pt idx="2228">
                  <c:v>30.9</c:v>
                </c:pt>
                <c:pt idx="2229">
                  <c:v>36.67</c:v>
                </c:pt>
                <c:pt idx="2230">
                  <c:v>34.799999999999997</c:v>
                </c:pt>
                <c:pt idx="2231">
                  <c:v>51.51</c:v>
                </c:pt>
                <c:pt idx="2232">
                  <c:v>37.07</c:v>
                </c:pt>
                <c:pt idx="2233">
                  <c:v>48.93</c:v>
                </c:pt>
                <c:pt idx="2234">
                  <c:v>34.104999999999997</c:v>
                </c:pt>
                <c:pt idx="2235">
                  <c:v>32.774999999999999</c:v>
                </c:pt>
                <c:pt idx="2236">
                  <c:v>50.07</c:v>
                </c:pt>
                <c:pt idx="2237">
                  <c:v>43.83</c:v>
                </c:pt>
                <c:pt idx="2238">
                  <c:v>35.299999999999997</c:v>
                </c:pt>
                <c:pt idx="2239">
                  <c:v>34.1</c:v>
                </c:pt>
                <c:pt idx="2240">
                  <c:v>49.48</c:v>
                </c:pt>
                <c:pt idx="2241">
                  <c:v>53.81</c:v>
                </c:pt>
                <c:pt idx="2242">
                  <c:v>35.75</c:v>
                </c:pt>
                <c:pt idx="2243">
                  <c:v>48.2</c:v>
                </c:pt>
                <c:pt idx="2244">
                  <c:v>41.51</c:v>
                </c:pt>
                <c:pt idx="2245">
                  <c:v>44.34</c:v>
                </c:pt>
                <c:pt idx="2246">
                  <c:v>38.39</c:v>
                </c:pt>
                <c:pt idx="2247">
                  <c:v>48.99</c:v>
                </c:pt>
                <c:pt idx="2248">
                  <c:v>48.31</c:v>
                </c:pt>
                <c:pt idx="2249">
                  <c:v>30.495000000000001</c:v>
                </c:pt>
                <c:pt idx="2250">
                  <c:v>50.58</c:v>
                </c:pt>
                <c:pt idx="2251">
                  <c:v>42.75</c:v>
                </c:pt>
                <c:pt idx="2252">
                  <c:v>39.049999999999997</c:v>
                </c:pt>
                <c:pt idx="2253">
                  <c:v>32.56</c:v>
                </c:pt>
                <c:pt idx="2254">
                  <c:v>54.74</c:v>
                </c:pt>
                <c:pt idx="2255">
                  <c:v>33.11</c:v>
                </c:pt>
                <c:pt idx="2256">
                  <c:v>34.96</c:v>
                </c:pt>
                <c:pt idx="2257">
                  <c:v>51.28</c:v>
                </c:pt>
                <c:pt idx="2258">
                  <c:v>31.824999999999999</c:v>
                </c:pt>
                <c:pt idx="2259">
                  <c:v>49.41</c:v>
                </c:pt>
                <c:pt idx="2260">
                  <c:v>45.41</c:v>
                </c:pt>
                <c:pt idx="2261">
                  <c:v>52.9</c:v>
                </c:pt>
                <c:pt idx="2262">
                  <c:v>45.65</c:v>
                </c:pt>
                <c:pt idx="2263">
                  <c:v>51.01</c:v>
                </c:pt>
                <c:pt idx="2264">
                  <c:v>48.82</c:v>
                </c:pt>
                <c:pt idx="2265">
                  <c:v>54.12</c:v>
                </c:pt>
                <c:pt idx="2266">
                  <c:v>34.6</c:v>
                </c:pt>
                <c:pt idx="2267">
                  <c:v>36.19</c:v>
                </c:pt>
                <c:pt idx="2268">
                  <c:v>53.61</c:v>
                </c:pt>
                <c:pt idx="2269">
                  <c:v>45.5</c:v>
                </c:pt>
                <c:pt idx="2270">
                  <c:v>48.8</c:v>
                </c:pt>
                <c:pt idx="2271">
                  <c:v>32.299999999999997</c:v>
                </c:pt>
                <c:pt idx="2272">
                  <c:v>38.39</c:v>
                </c:pt>
                <c:pt idx="2273">
                  <c:v>30.8</c:v>
                </c:pt>
                <c:pt idx="2274">
                  <c:v>35.53</c:v>
                </c:pt>
                <c:pt idx="2275">
                  <c:v>45.54</c:v>
                </c:pt>
                <c:pt idx="2276">
                  <c:v>35.97</c:v>
                </c:pt>
                <c:pt idx="2277">
                  <c:v>54.99</c:v>
                </c:pt>
                <c:pt idx="2278">
                  <c:v>36.08</c:v>
                </c:pt>
                <c:pt idx="2279">
                  <c:v>30.684999999999999</c:v>
                </c:pt>
                <c:pt idx="2280">
                  <c:v>52.06</c:v>
                </c:pt>
                <c:pt idx="2281">
                  <c:v>51.48</c:v>
                </c:pt>
                <c:pt idx="2282">
                  <c:v>38.06</c:v>
                </c:pt>
                <c:pt idx="2283">
                  <c:v>54.82</c:v>
                </c:pt>
                <c:pt idx="2284">
                  <c:v>36.479999999999997</c:v>
                </c:pt>
                <c:pt idx="2285">
                  <c:v>50.63</c:v>
                </c:pt>
                <c:pt idx="2286">
                  <c:v>34.200000000000003</c:v>
                </c:pt>
                <c:pt idx="2287">
                  <c:v>36.630000000000003</c:v>
                </c:pt>
                <c:pt idx="2288">
                  <c:v>38.950000000000003</c:v>
                </c:pt>
                <c:pt idx="2289">
                  <c:v>51.93</c:v>
                </c:pt>
                <c:pt idx="2290">
                  <c:v>34.104999999999997</c:v>
                </c:pt>
                <c:pt idx="2291">
                  <c:v>31.16</c:v>
                </c:pt>
                <c:pt idx="2292">
                  <c:v>41.895000000000003</c:v>
                </c:pt>
                <c:pt idx="2293">
                  <c:v>31.79</c:v>
                </c:pt>
                <c:pt idx="2294">
                  <c:v>53.09</c:v>
                </c:pt>
                <c:pt idx="2295">
                  <c:v>40.369999999999997</c:v>
                </c:pt>
                <c:pt idx="2296">
                  <c:v>33.630000000000003</c:v>
                </c:pt>
                <c:pt idx="2297">
                  <c:v>30.21</c:v>
                </c:pt>
                <c:pt idx="2298">
                  <c:v>38.94</c:v>
                </c:pt>
                <c:pt idx="2299">
                  <c:v>34.21</c:v>
                </c:pt>
                <c:pt idx="2300">
                  <c:v>38.06</c:v>
                </c:pt>
                <c:pt idx="2301">
                  <c:v>35.200000000000003</c:v>
                </c:pt>
                <c:pt idx="2302">
                  <c:v>52.58</c:v>
                </c:pt>
                <c:pt idx="2303">
                  <c:v>35.5</c:v>
                </c:pt>
                <c:pt idx="2304">
                  <c:v>34.96</c:v>
                </c:pt>
                <c:pt idx="2305">
                  <c:v>32.450000000000003</c:v>
                </c:pt>
                <c:pt idx="2306">
                  <c:v>40.564999999999998</c:v>
                </c:pt>
                <c:pt idx="2307">
                  <c:v>32.015000000000001</c:v>
                </c:pt>
                <c:pt idx="2308">
                  <c:v>46.2</c:v>
                </c:pt>
                <c:pt idx="2309">
                  <c:v>47.6</c:v>
                </c:pt>
                <c:pt idx="2310">
                  <c:v>31.35</c:v>
                </c:pt>
                <c:pt idx="2311">
                  <c:v>42.35</c:v>
                </c:pt>
                <c:pt idx="2312">
                  <c:v>43.89</c:v>
                </c:pt>
                <c:pt idx="2313">
                  <c:v>37.049999999999997</c:v>
                </c:pt>
                <c:pt idx="2314">
                  <c:v>35.86</c:v>
                </c:pt>
                <c:pt idx="2315">
                  <c:v>36.86</c:v>
                </c:pt>
                <c:pt idx="2316">
                  <c:v>30.875</c:v>
                </c:pt>
                <c:pt idx="2317">
                  <c:v>33.880000000000003</c:v>
                </c:pt>
                <c:pt idx="2318">
                  <c:v>35.090000000000003</c:v>
                </c:pt>
                <c:pt idx="2319">
                  <c:v>41.8</c:v>
                </c:pt>
                <c:pt idx="2320">
                  <c:v>31.3</c:v>
                </c:pt>
                <c:pt idx="2321">
                  <c:v>32.200000000000003</c:v>
                </c:pt>
                <c:pt idx="2322">
                  <c:v>36.299999999999997</c:v>
                </c:pt>
                <c:pt idx="2323">
                  <c:v>42.9</c:v>
                </c:pt>
                <c:pt idx="2324">
                  <c:v>36.954999999999998</c:v>
                </c:pt>
                <c:pt idx="2325">
                  <c:v>36.765000000000001</c:v>
                </c:pt>
                <c:pt idx="2326">
                  <c:v>33.799999999999997</c:v>
                </c:pt>
                <c:pt idx="2327">
                  <c:v>39.9</c:v>
                </c:pt>
                <c:pt idx="2328">
                  <c:v>36.384999999999998</c:v>
                </c:pt>
                <c:pt idx="2329">
                  <c:v>40.564999999999998</c:v>
                </c:pt>
                <c:pt idx="2330">
                  <c:v>40.92</c:v>
                </c:pt>
                <c:pt idx="2331">
                  <c:v>42.13</c:v>
                </c:pt>
                <c:pt idx="2332">
                  <c:v>37.700000000000003</c:v>
                </c:pt>
                <c:pt idx="2333">
                  <c:v>38.06</c:v>
                </c:pt>
                <c:pt idx="2334">
                  <c:v>41.14</c:v>
                </c:pt>
                <c:pt idx="2335">
                  <c:v>36.96</c:v>
                </c:pt>
                <c:pt idx="2336">
                  <c:v>36.4</c:v>
                </c:pt>
                <c:pt idx="2337">
                  <c:v>32.799999999999997</c:v>
                </c:pt>
                <c:pt idx="2338">
                  <c:v>35.53</c:v>
                </c:pt>
                <c:pt idx="2339">
                  <c:v>38.094999999999999</c:v>
                </c:pt>
                <c:pt idx="2340">
                  <c:v>34.484999999999999</c:v>
                </c:pt>
                <c:pt idx="2341">
                  <c:v>30.36</c:v>
                </c:pt>
                <c:pt idx="2342">
                  <c:v>47.41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B0-40F2-8582-59866CBE8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336711"/>
        <c:axId val="1547767815"/>
      </c:scatterChart>
      <c:valAx>
        <c:axId val="1547336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67815"/>
        <c:crosses val="autoZero"/>
        <c:crossBetween val="midCat"/>
      </c:valAx>
      <c:valAx>
        <c:axId val="154776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36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Age and HBA1C.</a:t>
            </a:r>
          </a:p>
        </c:rich>
      </c:tx>
      <c:layout>
        <c:manualLayout>
          <c:xMode val="edge"/>
          <c:yMode val="edge"/>
          <c:x val="5.879163359928212E-2"/>
          <c:y val="2.9861089918348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'Hospitalisation Details'!$X$1</c:f>
              <c:strCache>
                <c:ptCount val="1"/>
                <c:pt idx="0">
                  <c:v>HbA1c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'Hospitalisation Details'!$W$2:$W$2360</c:f>
              <c:numCache>
                <c:formatCode>0</c:formatCode>
                <c:ptCount val="2359"/>
                <c:pt idx="0">
                  <c:v>34</c:v>
                </c:pt>
                <c:pt idx="1">
                  <c:v>33</c:v>
                </c:pt>
                <c:pt idx="2">
                  <c:v>33</c:v>
                </c:pt>
                <c:pt idx="3">
                  <c:v>34</c:v>
                </c:pt>
                <c:pt idx="4">
                  <c:v>28</c:v>
                </c:pt>
                <c:pt idx="5">
                  <c:v>24</c:v>
                </c:pt>
                <c:pt idx="6">
                  <c:v>33</c:v>
                </c:pt>
                <c:pt idx="7">
                  <c:v>31</c:v>
                </c:pt>
                <c:pt idx="8">
                  <c:v>23</c:v>
                </c:pt>
                <c:pt idx="9">
                  <c:v>28</c:v>
                </c:pt>
                <c:pt idx="10">
                  <c:v>25</c:v>
                </c:pt>
                <c:pt idx="11">
                  <c:v>26</c:v>
                </c:pt>
                <c:pt idx="12">
                  <c:v>26</c:v>
                </c:pt>
                <c:pt idx="13">
                  <c:v>24</c:v>
                </c:pt>
                <c:pt idx="14">
                  <c:v>33</c:v>
                </c:pt>
                <c:pt idx="15">
                  <c:v>30</c:v>
                </c:pt>
                <c:pt idx="16">
                  <c:v>33</c:v>
                </c:pt>
                <c:pt idx="17">
                  <c:v>30</c:v>
                </c:pt>
                <c:pt idx="18">
                  <c:v>30</c:v>
                </c:pt>
                <c:pt idx="19">
                  <c:v>22</c:v>
                </c:pt>
                <c:pt idx="20">
                  <c:v>25</c:v>
                </c:pt>
                <c:pt idx="21">
                  <c:v>32</c:v>
                </c:pt>
                <c:pt idx="22">
                  <c:v>31</c:v>
                </c:pt>
                <c:pt idx="23">
                  <c:v>31</c:v>
                </c:pt>
                <c:pt idx="24">
                  <c:v>25</c:v>
                </c:pt>
                <c:pt idx="25">
                  <c:v>31</c:v>
                </c:pt>
                <c:pt idx="26">
                  <c:v>26</c:v>
                </c:pt>
                <c:pt idx="27">
                  <c:v>27</c:v>
                </c:pt>
                <c:pt idx="28">
                  <c:v>31</c:v>
                </c:pt>
                <c:pt idx="29">
                  <c:v>31</c:v>
                </c:pt>
                <c:pt idx="30">
                  <c:v>24</c:v>
                </c:pt>
                <c:pt idx="31">
                  <c:v>24</c:v>
                </c:pt>
                <c:pt idx="32">
                  <c:v>31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27</c:v>
                </c:pt>
                <c:pt idx="37">
                  <c:v>24</c:v>
                </c:pt>
                <c:pt idx="38">
                  <c:v>21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22</c:v>
                </c:pt>
                <c:pt idx="43">
                  <c:v>21</c:v>
                </c:pt>
                <c:pt idx="44">
                  <c:v>24</c:v>
                </c:pt>
                <c:pt idx="45">
                  <c:v>21</c:v>
                </c:pt>
                <c:pt idx="46">
                  <c:v>22</c:v>
                </c:pt>
                <c:pt idx="47">
                  <c:v>21</c:v>
                </c:pt>
                <c:pt idx="48">
                  <c:v>25</c:v>
                </c:pt>
                <c:pt idx="49">
                  <c:v>22</c:v>
                </c:pt>
                <c:pt idx="50">
                  <c:v>24</c:v>
                </c:pt>
                <c:pt idx="51">
                  <c:v>22</c:v>
                </c:pt>
                <c:pt idx="52">
                  <c:v>23</c:v>
                </c:pt>
                <c:pt idx="53">
                  <c:v>22</c:v>
                </c:pt>
                <c:pt idx="54">
                  <c:v>32</c:v>
                </c:pt>
                <c:pt idx="55">
                  <c:v>21</c:v>
                </c:pt>
                <c:pt idx="56">
                  <c:v>24</c:v>
                </c:pt>
                <c:pt idx="57">
                  <c:v>24</c:v>
                </c:pt>
                <c:pt idx="58">
                  <c:v>30</c:v>
                </c:pt>
                <c:pt idx="59">
                  <c:v>29</c:v>
                </c:pt>
                <c:pt idx="60">
                  <c:v>24</c:v>
                </c:pt>
                <c:pt idx="61">
                  <c:v>27</c:v>
                </c:pt>
                <c:pt idx="62">
                  <c:v>34</c:v>
                </c:pt>
                <c:pt idx="63">
                  <c:v>22</c:v>
                </c:pt>
                <c:pt idx="64">
                  <c:v>29</c:v>
                </c:pt>
                <c:pt idx="65">
                  <c:v>22</c:v>
                </c:pt>
                <c:pt idx="66">
                  <c:v>22</c:v>
                </c:pt>
                <c:pt idx="67">
                  <c:v>28</c:v>
                </c:pt>
                <c:pt idx="68">
                  <c:v>23</c:v>
                </c:pt>
                <c:pt idx="69">
                  <c:v>28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28</c:v>
                </c:pt>
                <c:pt idx="76">
                  <c:v>22</c:v>
                </c:pt>
                <c:pt idx="77">
                  <c:v>23</c:v>
                </c:pt>
                <c:pt idx="78">
                  <c:v>22</c:v>
                </c:pt>
                <c:pt idx="79">
                  <c:v>23</c:v>
                </c:pt>
                <c:pt idx="80">
                  <c:v>22</c:v>
                </c:pt>
                <c:pt idx="81">
                  <c:v>23</c:v>
                </c:pt>
                <c:pt idx="82">
                  <c:v>29</c:v>
                </c:pt>
                <c:pt idx="83">
                  <c:v>22</c:v>
                </c:pt>
                <c:pt idx="84">
                  <c:v>22</c:v>
                </c:pt>
                <c:pt idx="85">
                  <c:v>26</c:v>
                </c:pt>
                <c:pt idx="86">
                  <c:v>28</c:v>
                </c:pt>
                <c:pt idx="87">
                  <c:v>24</c:v>
                </c:pt>
                <c:pt idx="88">
                  <c:v>23</c:v>
                </c:pt>
                <c:pt idx="89">
                  <c:v>26</c:v>
                </c:pt>
                <c:pt idx="90">
                  <c:v>24</c:v>
                </c:pt>
                <c:pt idx="91">
                  <c:v>27</c:v>
                </c:pt>
                <c:pt idx="92">
                  <c:v>28</c:v>
                </c:pt>
                <c:pt idx="93">
                  <c:v>31</c:v>
                </c:pt>
                <c:pt idx="94">
                  <c:v>28</c:v>
                </c:pt>
                <c:pt idx="95">
                  <c:v>27</c:v>
                </c:pt>
                <c:pt idx="96">
                  <c:v>24</c:v>
                </c:pt>
                <c:pt idx="97">
                  <c:v>27</c:v>
                </c:pt>
                <c:pt idx="98">
                  <c:v>23</c:v>
                </c:pt>
                <c:pt idx="99">
                  <c:v>23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25</c:v>
                </c:pt>
                <c:pt idx="104">
                  <c:v>28</c:v>
                </c:pt>
                <c:pt idx="105">
                  <c:v>26</c:v>
                </c:pt>
                <c:pt idx="106">
                  <c:v>29</c:v>
                </c:pt>
                <c:pt idx="107">
                  <c:v>23</c:v>
                </c:pt>
                <c:pt idx="108">
                  <c:v>27</c:v>
                </c:pt>
                <c:pt idx="109">
                  <c:v>29</c:v>
                </c:pt>
                <c:pt idx="110">
                  <c:v>31</c:v>
                </c:pt>
                <c:pt idx="111">
                  <c:v>28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24</c:v>
                </c:pt>
                <c:pt idx="116">
                  <c:v>34</c:v>
                </c:pt>
                <c:pt idx="117">
                  <c:v>21</c:v>
                </c:pt>
                <c:pt idx="118">
                  <c:v>22</c:v>
                </c:pt>
                <c:pt idx="119">
                  <c:v>31</c:v>
                </c:pt>
                <c:pt idx="120">
                  <c:v>23</c:v>
                </c:pt>
                <c:pt idx="121">
                  <c:v>22</c:v>
                </c:pt>
                <c:pt idx="122">
                  <c:v>22</c:v>
                </c:pt>
                <c:pt idx="123">
                  <c:v>23</c:v>
                </c:pt>
                <c:pt idx="124">
                  <c:v>22</c:v>
                </c:pt>
                <c:pt idx="125">
                  <c:v>23</c:v>
                </c:pt>
                <c:pt idx="126">
                  <c:v>22</c:v>
                </c:pt>
                <c:pt idx="127">
                  <c:v>21</c:v>
                </c:pt>
                <c:pt idx="128">
                  <c:v>22</c:v>
                </c:pt>
                <c:pt idx="129">
                  <c:v>23</c:v>
                </c:pt>
                <c:pt idx="130">
                  <c:v>23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23</c:v>
                </c:pt>
                <c:pt idx="136">
                  <c:v>23</c:v>
                </c:pt>
                <c:pt idx="137">
                  <c:v>22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22</c:v>
                </c:pt>
                <c:pt idx="147">
                  <c:v>21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23</c:v>
                </c:pt>
                <c:pt idx="156">
                  <c:v>22</c:v>
                </c:pt>
                <c:pt idx="157">
                  <c:v>22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28</c:v>
                </c:pt>
                <c:pt idx="162">
                  <c:v>22</c:v>
                </c:pt>
                <c:pt idx="163">
                  <c:v>23</c:v>
                </c:pt>
                <c:pt idx="164">
                  <c:v>27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23</c:v>
                </c:pt>
                <c:pt idx="169">
                  <c:v>23</c:v>
                </c:pt>
                <c:pt idx="170">
                  <c:v>26</c:v>
                </c:pt>
                <c:pt idx="171">
                  <c:v>23</c:v>
                </c:pt>
                <c:pt idx="172">
                  <c:v>31</c:v>
                </c:pt>
                <c:pt idx="173">
                  <c:v>21</c:v>
                </c:pt>
                <c:pt idx="174">
                  <c:v>30</c:v>
                </c:pt>
                <c:pt idx="175">
                  <c:v>24</c:v>
                </c:pt>
                <c:pt idx="176">
                  <c:v>23</c:v>
                </c:pt>
                <c:pt idx="177">
                  <c:v>24</c:v>
                </c:pt>
                <c:pt idx="178">
                  <c:v>24</c:v>
                </c:pt>
                <c:pt idx="179">
                  <c:v>25</c:v>
                </c:pt>
                <c:pt idx="180">
                  <c:v>32</c:v>
                </c:pt>
                <c:pt idx="181">
                  <c:v>25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24</c:v>
                </c:pt>
                <c:pt idx="189">
                  <c:v>27</c:v>
                </c:pt>
                <c:pt idx="190">
                  <c:v>24</c:v>
                </c:pt>
                <c:pt idx="191">
                  <c:v>28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26</c:v>
                </c:pt>
                <c:pt idx="197">
                  <c:v>26</c:v>
                </c:pt>
                <c:pt idx="198">
                  <c:v>22</c:v>
                </c:pt>
                <c:pt idx="199">
                  <c:v>25</c:v>
                </c:pt>
                <c:pt idx="200">
                  <c:v>25</c:v>
                </c:pt>
                <c:pt idx="201">
                  <c:v>24</c:v>
                </c:pt>
                <c:pt idx="202">
                  <c:v>37</c:v>
                </c:pt>
                <c:pt idx="203">
                  <c:v>23</c:v>
                </c:pt>
                <c:pt idx="204">
                  <c:v>21</c:v>
                </c:pt>
                <c:pt idx="205">
                  <c:v>23</c:v>
                </c:pt>
                <c:pt idx="206">
                  <c:v>22</c:v>
                </c:pt>
                <c:pt idx="207">
                  <c:v>23</c:v>
                </c:pt>
                <c:pt idx="208">
                  <c:v>23</c:v>
                </c:pt>
                <c:pt idx="209">
                  <c:v>29</c:v>
                </c:pt>
                <c:pt idx="210">
                  <c:v>23</c:v>
                </c:pt>
                <c:pt idx="211">
                  <c:v>22</c:v>
                </c:pt>
                <c:pt idx="212">
                  <c:v>25</c:v>
                </c:pt>
                <c:pt idx="213">
                  <c:v>26</c:v>
                </c:pt>
                <c:pt idx="214">
                  <c:v>25</c:v>
                </c:pt>
                <c:pt idx="215">
                  <c:v>25</c:v>
                </c:pt>
                <c:pt idx="216">
                  <c:v>26</c:v>
                </c:pt>
                <c:pt idx="217">
                  <c:v>32</c:v>
                </c:pt>
                <c:pt idx="218">
                  <c:v>34</c:v>
                </c:pt>
                <c:pt idx="219">
                  <c:v>21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21</c:v>
                </c:pt>
                <c:pt idx="226">
                  <c:v>22</c:v>
                </c:pt>
                <c:pt idx="227">
                  <c:v>22</c:v>
                </c:pt>
                <c:pt idx="228">
                  <c:v>31</c:v>
                </c:pt>
                <c:pt idx="229">
                  <c:v>22</c:v>
                </c:pt>
                <c:pt idx="230">
                  <c:v>22</c:v>
                </c:pt>
                <c:pt idx="231">
                  <c:v>21</c:v>
                </c:pt>
                <c:pt idx="232">
                  <c:v>22</c:v>
                </c:pt>
                <c:pt idx="233">
                  <c:v>26</c:v>
                </c:pt>
                <c:pt idx="234">
                  <c:v>25</c:v>
                </c:pt>
                <c:pt idx="235">
                  <c:v>24</c:v>
                </c:pt>
                <c:pt idx="236">
                  <c:v>23</c:v>
                </c:pt>
                <c:pt idx="237">
                  <c:v>35</c:v>
                </c:pt>
                <c:pt idx="238">
                  <c:v>37</c:v>
                </c:pt>
                <c:pt idx="239">
                  <c:v>29</c:v>
                </c:pt>
                <c:pt idx="240">
                  <c:v>22</c:v>
                </c:pt>
                <c:pt idx="241">
                  <c:v>29</c:v>
                </c:pt>
                <c:pt idx="242">
                  <c:v>22</c:v>
                </c:pt>
                <c:pt idx="243">
                  <c:v>28</c:v>
                </c:pt>
                <c:pt idx="244">
                  <c:v>23</c:v>
                </c:pt>
                <c:pt idx="245">
                  <c:v>37</c:v>
                </c:pt>
                <c:pt idx="246">
                  <c:v>26</c:v>
                </c:pt>
                <c:pt idx="247">
                  <c:v>27</c:v>
                </c:pt>
                <c:pt idx="248">
                  <c:v>25</c:v>
                </c:pt>
                <c:pt idx="249">
                  <c:v>26</c:v>
                </c:pt>
                <c:pt idx="250">
                  <c:v>26</c:v>
                </c:pt>
                <c:pt idx="251">
                  <c:v>24</c:v>
                </c:pt>
                <c:pt idx="252">
                  <c:v>27</c:v>
                </c:pt>
                <c:pt idx="253">
                  <c:v>24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30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22</c:v>
                </c:pt>
                <c:pt idx="262">
                  <c:v>35</c:v>
                </c:pt>
                <c:pt idx="263">
                  <c:v>28</c:v>
                </c:pt>
                <c:pt idx="264">
                  <c:v>26</c:v>
                </c:pt>
                <c:pt idx="265">
                  <c:v>29</c:v>
                </c:pt>
                <c:pt idx="266">
                  <c:v>36</c:v>
                </c:pt>
                <c:pt idx="267">
                  <c:v>34</c:v>
                </c:pt>
                <c:pt idx="268">
                  <c:v>24</c:v>
                </c:pt>
                <c:pt idx="269">
                  <c:v>24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29</c:v>
                </c:pt>
                <c:pt idx="274">
                  <c:v>26</c:v>
                </c:pt>
                <c:pt idx="275">
                  <c:v>25</c:v>
                </c:pt>
                <c:pt idx="276">
                  <c:v>30</c:v>
                </c:pt>
                <c:pt idx="277">
                  <c:v>32</c:v>
                </c:pt>
                <c:pt idx="278">
                  <c:v>32</c:v>
                </c:pt>
                <c:pt idx="279">
                  <c:v>27</c:v>
                </c:pt>
                <c:pt idx="280">
                  <c:v>30</c:v>
                </c:pt>
                <c:pt idx="281">
                  <c:v>23</c:v>
                </c:pt>
                <c:pt idx="282">
                  <c:v>22</c:v>
                </c:pt>
                <c:pt idx="283">
                  <c:v>22</c:v>
                </c:pt>
                <c:pt idx="284">
                  <c:v>23</c:v>
                </c:pt>
                <c:pt idx="285">
                  <c:v>28</c:v>
                </c:pt>
                <c:pt idx="286">
                  <c:v>38</c:v>
                </c:pt>
                <c:pt idx="287">
                  <c:v>29</c:v>
                </c:pt>
                <c:pt idx="288">
                  <c:v>22</c:v>
                </c:pt>
                <c:pt idx="289">
                  <c:v>25</c:v>
                </c:pt>
                <c:pt idx="290">
                  <c:v>26</c:v>
                </c:pt>
                <c:pt idx="291">
                  <c:v>26</c:v>
                </c:pt>
                <c:pt idx="292">
                  <c:v>29</c:v>
                </c:pt>
                <c:pt idx="293">
                  <c:v>21</c:v>
                </c:pt>
                <c:pt idx="294">
                  <c:v>27</c:v>
                </c:pt>
                <c:pt idx="295">
                  <c:v>27</c:v>
                </c:pt>
                <c:pt idx="296">
                  <c:v>26</c:v>
                </c:pt>
                <c:pt idx="297">
                  <c:v>22</c:v>
                </c:pt>
                <c:pt idx="298">
                  <c:v>23</c:v>
                </c:pt>
                <c:pt idx="299">
                  <c:v>26</c:v>
                </c:pt>
                <c:pt idx="300">
                  <c:v>27</c:v>
                </c:pt>
                <c:pt idx="301">
                  <c:v>28</c:v>
                </c:pt>
                <c:pt idx="302">
                  <c:v>28</c:v>
                </c:pt>
                <c:pt idx="303">
                  <c:v>32</c:v>
                </c:pt>
                <c:pt idx="304">
                  <c:v>33</c:v>
                </c:pt>
                <c:pt idx="305">
                  <c:v>30</c:v>
                </c:pt>
                <c:pt idx="306">
                  <c:v>26</c:v>
                </c:pt>
                <c:pt idx="307">
                  <c:v>26</c:v>
                </c:pt>
                <c:pt idx="308">
                  <c:v>30</c:v>
                </c:pt>
                <c:pt idx="309">
                  <c:v>30</c:v>
                </c:pt>
                <c:pt idx="310">
                  <c:v>23</c:v>
                </c:pt>
                <c:pt idx="311">
                  <c:v>30</c:v>
                </c:pt>
                <c:pt idx="312">
                  <c:v>24</c:v>
                </c:pt>
                <c:pt idx="313">
                  <c:v>31</c:v>
                </c:pt>
                <c:pt idx="314">
                  <c:v>39</c:v>
                </c:pt>
                <c:pt idx="315">
                  <c:v>34</c:v>
                </c:pt>
                <c:pt idx="316">
                  <c:v>23</c:v>
                </c:pt>
                <c:pt idx="317">
                  <c:v>38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24</c:v>
                </c:pt>
                <c:pt idx="323">
                  <c:v>32</c:v>
                </c:pt>
                <c:pt idx="324">
                  <c:v>37</c:v>
                </c:pt>
                <c:pt idx="325">
                  <c:v>31</c:v>
                </c:pt>
                <c:pt idx="326">
                  <c:v>25</c:v>
                </c:pt>
                <c:pt idx="327">
                  <c:v>39</c:v>
                </c:pt>
                <c:pt idx="328">
                  <c:v>27</c:v>
                </c:pt>
                <c:pt idx="329">
                  <c:v>32</c:v>
                </c:pt>
                <c:pt idx="330">
                  <c:v>33</c:v>
                </c:pt>
                <c:pt idx="331">
                  <c:v>25</c:v>
                </c:pt>
                <c:pt idx="332">
                  <c:v>32</c:v>
                </c:pt>
                <c:pt idx="333">
                  <c:v>32</c:v>
                </c:pt>
                <c:pt idx="334">
                  <c:v>30</c:v>
                </c:pt>
                <c:pt idx="335">
                  <c:v>30</c:v>
                </c:pt>
                <c:pt idx="336">
                  <c:v>26</c:v>
                </c:pt>
                <c:pt idx="337">
                  <c:v>25</c:v>
                </c:pt>
                <c:pt idx="338">
                  <c:v>30</c:v>
                </c:pt>
                <c:pt idx="339">
                  <c:v>29</c:v>
                </c:pt>
                <c:pt idx="340">
                  <c:v>28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34</c:v>
                </c:pt>
                <c:pt idx="345">
                  <c:v>31</c:v>
                </c:pt>
                <c:pt idx="346">
                  <c:v>32</c:v>
                </c:pt>
                <c:pt idx="347">
                  <c:v>25</c:v>
                </c:pt>
                <c:pt idx="348">
                  <c:v>23</c:v>
                </c:pt>
                <c:pt idx="349">
                  <c:v>29</c:v>
                </c:pt>
                <c:pt idx="350">
                  <c:v>22</c:v>
                </c:pt>
                <c:pt idx="351">
                  <c:v>22</c:v>
                </c:pt>
                <c:pt idx="352">
                  <c:v>29</c:v>
                </c:pt>
                <c:pt idx="353">
                  <c:v>35</c:v>
                </c:pt>
                <c:pt idx="354">
                  <c:v>33</c:v>
                </c:pt>
                <c:pt idx="355">
                  <c:v>31</c:v>
                </c:pt>
                <c:pt idx="356">
                  <c:v>33</c:v>
                </c:pt>
                <c:pt idx="357">
                  <c:v>29</c:v>
                </c:pt>
                <c:pt idx="358">
                  <c:v>29</c:v>
                </c:pt>
                <c:pt idx="359">
                  <c:v>30</c:v>
                </c:pt>
                <c:pt idx="360">
                  <c:v>30</c:v>
                </c:pt>
                <c:pt idx="361">
                  <c:v>22</c:v>
                </c:pt>
                <c:pt idx="362">
                  <c:v>29</c:v>
                </c:pt>
                <c:pt idx="363">
                  <c:v>24</c:v>
                </c:pt>
                <c:pt idx="364">
                  <c:v>40</c:v>
                </c:pt>
                <c:pt idx="365">
                  <c:v>26</c:v>
                </c:pt>
                <c:pt idx="366">
                  <c:v>39</c:v>
                </c:pt>
                <c:pt idx="367">
                  <c:v>23</c:v>
                </c:pt>
                <c:pt idx="368">
                  <c:v>33</c:v>
                </c:pt>
                <c:pt idx="369">
                  <c:v>22</c:v>
                </c:pt>
                <c:pt idx="370">
                  <c:v>30</c:v>
                </c:pt>
                <c:pt idx="371">
                  <c:v>30</c:v>
                </c:pt>
                <c:pt idx="372">
                  <c:v>27</c:v>
                </c:pt>
                <c:pt idx="373">
                  <c:v>28</c:v>
                </c:pt>
                <c:pt idx="374">
                  <c:v>23</c:v>
                </c:pt>
                <c:pt idx="375">
                  <c:v>38</c:v>
                </c:pt>
                <c:pt idx="376">
                  <c:v>33</c:v>
                </c:pt>
                <c:pt idx="377">
                  <c:v>32</c:v>
                </c:pt>
                <c:pt idx="378">
                  <c:v>31</c:v>
                </c:pt>
                <c:pt idx="379">
                  <c:v>31</c:v>
                </c:pt>
                <c:pt idx="380">
                  <c:v>45</c:v>
                </c:pt>
                <c:pt idx="381">
                  <c:v>38</c:v>
                </c:pt>
                <c:pt idx="382">
                  <c:v>31</c:v>
                </c:pt>
                <c:pt idx="383">
                  <c:v>24</c:v>
                </c:pt>
                <c:pt idx="384">
                  <c:v>39</c:v>
                </c:pt>
                <c:pt idx="385">
                  <c:v>27</c:v>
                </c:pt>
                <c:pt idx="386">
                  <c:v>28</c:v>
                </c:pt>
                <c:pt idx="387">
                  <c:v>27</c:v>
                </c:pt>
                <c:pt idx="388">
                  <c:v>37</c:v>
                </c:pt>
                <c:pt idx="389">
                  <c:v>36</c:v>
                </c:pt>
                <c:pt idx="390">
                  <c:v>41</c:v>
                </c:pt>
                <c:pt idx="391">
                  <c:v>33</c:v>
                </c:pt>
                <c:pt idx="392">
                  <c:v>35</c:v>
                </c:pt>
                <c:pt idx="393">
                  <c:v>34</c:v>
                </c:pt>
                <c:pt idx="394">
                  <c:v>42</c:v>
                </c:pt>
                <c:pt idx="395">
                  <c:v>23</c:v>
                </c:pt>
                <c:pt idx="396">
                  <c:v>44</c:v>
                </c:pt>
                <c:pt idx="397">
                  <c:v>31</c:v>
                </c:pt>
                <c:pt idx="398">
                  <c:v>38</c:v>
                </c:pt>
                <c:pt idx="399">
                  <c:v>36</c:v>
                </c:pt>
                <c:pt idx="400">
                  <c:v>21</c:v>
                </c:pt>
                <c:pt idx="401">
                  <c:v>39</c:v>
                </c:pt>
                <c:pt idx="402">
                  <c:v>32</c:v>
                </c:pt>
                <c:pt idx="403">
                  <c:v>33</c:v>
                </c:pt>
                <c:pt idx="404">
                  <c:v>40</c:v>
                </c:pt>
                <c:pt idx="405">
                  <c:v>35</c:v>
                </c:pt>
                <c:pt idx="406">
                  <c:v>35</c:v>
                </c:pt>
                <c:pt idx="407">
                  <c:v>35</c:v>
                </c:pt>
                <c:pt idx="408">
                  <c:v>31</c:v>
                </c:pt>
                <c:pt idx="409">
                  <c:v>39</c:v>
                </c:pt>
                <c:pt idx="410">
                  <c:v>44</c:v>
                </c:pt>
                <c:pt idx="411">
                  <c:v>38</c:v>
                </c:pt>
                <c:pt idx="412">
                  <c:v>27</c:v>
                </c:pt>
                <c:pt idx="413">
                  <c:v>45</c:v>
                </c:pt>
                <c:pt idx="414">
                  <c:v>32</c:v>
                </c:pt>
                <c:pt idx="415">
                  <c:v>35</c:v>
                </c:pt>
                <c:pt idx="416">
                  <c:v>25</c:v>
                </c:pt>
                <c:pt idx="417">
                  <c:v>25</c:v>
                </c:pt>
                <c:pt idx="418">
                  <c:v>36</c:v>
                </c:pt>
                <c:pt idx="419">
                  <c:v>35</c:v>
                </c:pt>
                <c:pt idx="420">
                  <c:v>30</c:v>
                </c:pt>
                <c:pt idx="421">
                  <c:v>22</c:v>
                </c:pt>
                <c:pt idx="422">
                  <c:v>33</c:v>
                </c:pt>
                <c:pt idx="423">
                  <c:v>45</c:v>
                </c:pt>
                <c:pt idx="424">
                  <c:v>28</c:v>
                </c:pt>
                <c:pt idx="425">
                  <c:v>41</c:v>
                </c:pt>
                <c:pt idx="426">
                  <c:v>26</c:v>
                </c:pt>
                <c:pt idx="427">
                  <c:v>24</c:v>
                </c:pt>
                <c:pt idx="428">
                  <c:v>38</c:v>
                </c:pt>
                <c:pt idx="429">
                  <c:v>33</c:v>
                </c:pt>
                <c:pt idx="430">
                  <c:v>32</c:v>
                </c:pt>
                <c:pt idx="431">
                  <c:v>27</c:v>
                </c:pt>
                <c:pt idx="432">
                  <c:v>31</c:v>
                </c:pt>
                <c:pt idx="433">
                  <c:v>36</c:v>
                </c:pt>
                <c:pt idx="434">
                  <c:v>30</c:v>
                </c:pt>
                <c:pt idx="435">
                  <c:v>30</c:v>
                </c:pt>
                <c:pt idx="436">
                  <c:v>35</c:v>
                </c:pt>
                <c:pt idx="437">
                  <c:v>35</c:v>
                </c:pt>
                <c:pt idx="438">
                  <c:v>37</c:v>
                </c:pt>
                <c:pt idx="439">
                  <c:v>26</c:v>
                </c:pt>
                <c:pt idx="440">
                  <c:v>34</c:v>
                </c:pt>
                <c:pt idx="441">
                  <c:v>42</c:v>
                </c:pt>
                <c:pt idx="442">
                  <c:v>42</c:v>
                </c:pt>
                <c:pt idx="443">
                  <c:v>32</c:v>
                </c:pt>
                <c:pt idx="444">
                  <c:v>37</c:v>
                </c:pt>
                <c:pt idx="445">
                  <c:v>33</c:v>
                </c:pt>
                <c:pt idx="446">
                  <c:v>31</c:v>
                </c:pt>
                <c:pt idx="447">
                  <c:v>43</c:v>
                </c:pt>
                <c:pt idx="448">
                  <c:v>24</c:v>
                </c:pt>
                <c:pt idx="449">
                  <c:v>35</c:v>
                </c:pt>
                <c:pt idx="450">
                  <c:v>35</c:v>
                </c:pt>
                <c:pt idx="451">
                  <c:v>32</c:v>
                </c:pt>
                <c:pt idx="452">
                  <c:v>35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27</c:v>
                </c:pt>
                <c:pt idx="457">
                  <c:v>42</c:v>
                </c:pt>
                <c:pt idx="458">
                  <c:v>37</c:v>
                </c:pt>
                <c:pt idx="459">
                  <c:v>31</c:v>
                </c:pt>
                <c:pt idx="460">
                  <c:v>29</c:v>
                </c:pt>
                <c:pt idx="461">
                  <c:v>27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44</c:v>
                </c:pt>
                <c:pt idx="466">
                  <c:v>31</c:v>
                </c:pt>
                <c:pt idx="467">
                  <c:v>42</c:v>
                </c:pt>
                <c:pt idx="468">
                  <c:v>34</c:v>
                </c:pt>
                <c:pt idx="469">
                  <c:v>23</c:v>
                </c:pt>
                <c:pt idx="470">
                  <c:v>25</c:v>
                </c:pt>
                <c:pt idx="471">
                  <c:v>37</c:v>
                </c:pt>
                <c:pt idx="472">
                  <c:v>31</c:v>
                </c:pt>
                <c:pt idx="473">
                  <c:v>32</c:v>
                </c:pt>
                <c:pt idx="474">
                  <c:v>35</c:v>
                </c:pt>
                <c:pt idx="475">
                  <c:v>31</c:v>
                </c:pt>
                <c:pt idx="476">
                  <c:v>35</c:v>
                </c:pt>
                <c:pt idx="477">
                  <c:v>36</c:v>
                </c:pt>
                <c:pt idx="478">
                  <c:v>28</c:v>
                </c:pt>
                <c:pt idx="479">
                  <c:v>44</c:v>
                </c:pt>
                <c:pt idx="480">
                  <c:v>38</c:v>
                </c:pt>
                <c:pt idx="481">
                  <c:v>40</c:v>
                </c:pt>
                <c:pt idx="482">
                  <c:v>40</c:v>
                </c:pt>
                <c:pt idx="483">
                  <c:v>38</c:v>
                </c:pt>
                <c:pt idx="484">
                  <c:v>34</c:v>
                </c:pt>
                <c:pt idx="485">
                  <c:v>31</c:v>
                </c:pt>
                <c:pt idx="486">
                  <c:v>33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35</c:v>
                </c:pt>
                <c:pt idx="491">
                  <c:v>32</c:v>
                </c:pt>
                <c:pt idx="492">
                  <c:v>36</c:v>
                </c:pt>
                <c:pt idx="493">
                  <c:v>36</c:v>
                </c:pt>
                <c:pt idx="494">
                  <c:v>35</c:v>
                </c:pt>
                <c:pt idx="495">
                  <c:v>26</c:v>
                </c:pt>
                <c:pt idx="496">
                  <c:v>22</c:v>
                </c:pt>
                <c:pt idx="497">
                  <c:v>34</c:v>
                </c:pt>
                <c:pt idx="498">
                  <c:v>38</c:v>
                </c:pt>
                <c:pt idx="499">
                  <c:v>29</c:v>
                </c:pt>
                <c:pt idx="500">
                  <c:v>44</c:v>
                </c:pt>
                <c:pt idx="501">
                  <c:v>46</c:v>
                </c:pt>
                <c:pt idx="502">
                  <c:v>23</c:v>
                </c:pt>
                <c:pt idx="503">
                  <c:v>38</c:v>
                </c:pt>
                <c:pt idx="504">
                  <c:v>37</c:v>
                </c:pt>
                <c:pt idx="505">
                  <c:v>34</c:v>
                </c:pt>
                <c:pt idx="506">
                  <c:v>33</c:v>
                </c:pt>
                <c:pt idx="507">
                  <c:v>38</c:v>
                </c:pt>
                <c:pt idx="508">
                  <c:v>35</c:v>
                </c:pt>
                <c:pt idx="509">
                  <c:v>21</c:v>
                </c:pt>
                <c:pt idx="510">
                  <c:v>36</c:v>
                </c:pt>
                <c:pt idx="511">
                  <c:v>29</c:v>
                </c:pt>
                <c:pt idx="512">
                  <c:v>37</c:v>
                </c:pt>
                <c:pt idx="513">
                  <c:v>26</c:v>
                </c:pt>
                <c:pt idx="514">
                  <c:v>28</c:v>
                </c:pt>
                <c:pt idx="515">
                  <c:v>41</c:v>
                </c:pt>
                <c:pt idx="516">
                  <c:v>30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47</c:v>
                </c:pt>
                <c:pt idx="521">
                  <c:v>23</c:v>
                </c:pt>
                <c:pt idx="522">
                  <c:v>36</c:v>
                </c:pt>
                <c:pt idx="523">
                  <c:v>23</c:v>
                </c:pt>
                <c:pt idx="524">
                  <c:v>48</c:v>
                </c:pt>
                <c:pt idx="525">
                  <c:v>45</c:v>
                </c:pt>
                <c:pt idx="526">
                  <c:v>34</c:v>
                </c:pt>
                <c:pt idx="527">
                  <c:v>34</c:v>
                </c:pt>
                <c:pt idx="528">
                  <c:v>32</c:v>
                </c:pt>
                <c:pt idx="529">
                  <c:v>46</c:v>
                </c:pt>
                <c:pt idx="530">
                  <c:v>40</c:v>
                </c:pt>
                <c:pt idx="531">
                  <c:v>35</c:v>
                </c:pt>
                <c:pt idx="532">
                  <c:v>21</c:v>
                </c:pt>
                <c:pt idx="533">
                  <c:v>39</c:v>
                </c:pt>
                <c:pt idx="534">
                  <c:v>39</c:v>
                </c:pt>
                <c:pt idx="535">
                  <c:v>38</c:v>
                </c:pt>
                <c:pt idx="536">
                  <c:v>34</c:v>
                </c:pt>
                <c:pt idx="537">
                  <c:v>39</c:v>
                </c:pt>
                <c:pt idx="538">
                  <c:v>37</c:v>
                </c:pt>
                <c:pt idx="539">
                  <c:v>36</c:v>
                </c:pt>
                <c:pt idx="540">
                  <c:v>39</c:v>
                </c:pt>
                <c:pt idx="541">
                  <c:v>36</c:v>
                </c:pt>
                <c:pt idx="542">
                  <c:v>48</c:v>
                </c:pt>
                <c:pt idx="543">
                  <c:v>45</c:v>
                </c:pt>
                <c:pt idx="544">
                  <c:v>30</c:v>
                </c:pt>
                <c:pt idx="545">
                  <c:v>24</c:v>
                </c:pt>
                <c:pt idx="546">
                  <c:v>25</c:v>
                </c:pt>
                <c:pt idx="547">
                  <c:v>34</c:v>
                </c:pt>
                <c:pt idx="548">
                  <c:v>42</c:v>
                </c:pt>
                <c:pt idx="549">
                  <c:v>31</c:v>
                </c:pt>
                <c:pt idx="550">
                  <c:v>46</c:v>
                </c:pt>
                <c:pt idx="551">
                  <c:v>52</c:v>
                </c:pt>
                <c:pt idx="552">
                  <c:v>25</c:v>
                </c:pt>
                <c:pt idx="553">
                  <c:v>30</c:v>
                </c:pt>
                <c:pt idx="554">
                  <c:v>37</c:v>
                </c:pt>
                <c:pt idx="555">
                  <c:v>29</c:v>
                </c:pt>
                <c:pt idx="556">
                  <c:v>39</c:v>
                </c:pt>
                <c:pt idx="557">
                  <c:v>40</c:v>
                </c:pt>
                <c:pt idx="558">
                  <c:v>37</c:v>
                </c:pt>
                <c:pt idx="559">
                  <c:v>35</c:v>
                </c:pt>
                <c:pt idx="560">
                  <c:v>38</c:v>
                </c:pt>
                <c:pt idx="561">
                  <c:v>33</c:v>
                </c:pt>
                <c:pt idx="562">
                  <c:v>45</c:v>
                </c:pt>
                <c:pt idx="563">
                  <c:v>24</c:v>
                </c:pt>
                <c:pt idx="564">
                  <c:v>33</c:v>
                </c:pt>
                <c:pt idx="565">
                  <c:v>35</c:v>
                </c:pt>
                <c:pt idx="566">
                  <c:v>34</c:v>
                </c:pt>
                <c:pt idx="567">
                  <c:v>52</c:v>
                </c:pt>
                <c:pt idx="568">
                  <c:v>35</c:v>
                </c:pt>
                <c:pt idx="569">
                  <c:v>52</c:v>
                </c:pt>
                <c:pt idx="570">
                  <c:v>38</c:v>
                </c:pt>
                <c:pt idx="571">
                  <c:v>25</c:v>
                </c:pt>
                <c:pt idx="572">
                  <c:v>38</c:v>
                </c:pt>
                <c:pt idx="573">
                  <c:v>49</c:v>
                </c:pt>
                <c:pt idx="574">
                  <c:v>38</c:v>
                </c:pt>
                <c:pt idx="575">
                  <c:v>37</c:v>
                </c:pt>
                <c:pt idx="576">
                  <c:v>40</c:v>
                </c:pt>
                <c:pt idx="577">
                  <c:v>35</c:v>
                </c:pt>
                <c:pt idx="578">
                  <c:v>40</c:v>
                </c:pt>
                <c:pt idx="579">
                  <c:v>28</c:v>
                </c:pt>
                <c:pt idx="580">
                  <c:v>25</c:v>
                </c:pt>
                <c:pt idx="581">
                  <c:v>29</c:v>
                </c:pt>
                <c:pt idx="582">
                  <c:v>46</c:v>
                </c:pt>
                <c:pt idx="583">
                  <c:v>33</c:v>
                </c:pt>
                <c:pt idx="584">
                  <c:v>47</c:v>
                </c:pt>
                <c:pt idx="585">
                  <c:v>29</c:v>
                </c:pt>
                <c:pt idx="586">
                  <c:v>27</c:v>
                </c:pt>
                <c:pt idx="587">
                  <c:v>38</c:v>
                </c:pt>
                <c:pt idx="588">
                  <c:v>37</c:v>
                </c:pt>
                <c:pt idx="589">
                  <c:v>39</c:v>
                </c:pt>
                <c:pt idx="590">
                  <c:v>38</c:v>
                </c:pt>
                <c:pt idx="591">
                  <c:v>32</c:v>
                </c:pt>
                <c:pt idx="592">
                  <c:v>42</c:v>
                </c:pt>
                <c:pt idx="593">
                  <c:v>36</c:v>
                </c:pt>
                <c:pt idx="594">
                  <c:v>36</c:v>
                </c:pt>
                <c:pt idx="595">
                  <c:v>35</c:v>
                </c:pt>
                <c:pt idx="596">
                  <c:v>42</c:v>
                </c:pt>
                <c:pt idx="597">
                  <c:v>47</c:v>
                </c:pt>
                <c:pt idx="598">
                  <c:v>22</c:v>
                </c:pt>
                <c:pt idx="599">
                  <c:v>43</c:v>
                </c:pt>
                <c:pt idx="600">
                  <c:v>33</c:v>
                </c:pt>
                <c:pt idx="601">
                  <c:v>26</c:v>
                </c:pt>
                <c:pt idx="602">
                  <c:v>31</c:v>
                </c:pt>
                <c:pt idx="603">
                  <c:v>39</c:v>
                </c:pt>
                <c:pt idx="604">
                  <c:v>38</c:v>
                </c:pt>
                <c:pt idx="605">
                  <c:v>39</c:v>
                </c:pt>
                <c:pt idx="606">
                  <c:v>39</c:v>
                </c:pt>
                <c:pt idx="607">
                  <c:v>36</c:v>
                </c:pt>
                <c:pt idx="608">
                  <c:v>36</c:v>
                </c:pt>
                <c:pt idx="609">
                  <c:v>37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39</c:v>
                </c:pt>
                <c:pt idx="614">
                  <c:v>51</c:v>
                </c:pt>
                <c:pt idx="615">
                  <c:v>22</c:v>
                </c:pt>
                <c:pt idx="616">
                  <c:v>26</c:v>
                </c:pt>
                <c:pt idx="617">
                  <c:v>31</c:v>
                </c:pt>
                <c:pt idx="618">
                  <c:v>52</c:v>
                </c:pt>
                <c:pt idx="619">
                  <c:v>34</c:v>
                </c:pt>
                <c:pt idx="620">
                  <c:v>35</c:v>
                </c:pt>
                <c:pt idx="621">
                  <c:v>53</c:v>
                </c:pt>
                <c:pt idx="622">
                  <c:v>36</c:v>
                </c:pt>
                <c:pt idx="623">
                  <c:v>31</c:v>
                </c:pt>
                <c:pt idx="624">
                  <c:v>40</c:v>
                </c:pt>
                <c:pt idx="625">
                  <c:v>36</c:v>
                </c:pt>
                <c:pt idx="626">
                  <c:v>40</c:v>
                </c:pt>
                <c:pt idx="627">
                  <c:v>42</c:v>
                </c:pt>
                <c:pt idx="628">
                  <c:v>38</c:v>
                </c:pt>
                <c:pt idx="629">
                  <c:v>36</c:v>
                </c:pt>
                <c:pt idx="630">
                  <c:v>42</c:v>
                </c:pt>
                <c:pt idx="631">
                  <c:v>42</c:v>
                </c:pt>
                <c:pt idx="632">
                  <c:v>40</c:v>
                </c:pt>
                <c:pt idx="633">
                  <c:v>51</c:v>
                </c:pt>
                <c:pt idx="634">
                  <c:v>44</c:v>
                </c:pt>
                <c:pt idx="635">
                  <c:v>35</c:v>
                </c:pt>
                <c:pt idx="636">
                  <c:v>34</c:v>
                </c:pt>
                <c:pt idx="637">
                  <c:v>48</c:v>
                </c:pt>
                <c:pt idx="638">
                  <c:v>44</c:v>
                </c:pt>
                <c:pt idx="639">
                  <c:v>39</c:v>
                </c:pt>
                <c:pt idx="640">
                  <c:v>53</c:v>
                </c:pt>
                <c:pt idx="641">
                  <c:v>39</c:v>
                </c:pt>
                <c:pt idx="642">
                  <c:v>40</c:v>
                </c:pt>
                <c:pt idx="643">
                  <c:v>40</c:v>
                </c:pt>
                <c:pt idx="644">
                  <c:v>42</c:v>
                </c:pt>
                <c:pt idx="645">
                  <c:v>42</c:v>
                </c:pt>
                <c:pt idx="646">
                  <c:v>38</c:v>
                </c:pt>
                <c:pt idx="647">
                  <c:v>44</c:v>
                </c:pt>
                <c:pt idx="648">
                  <c:v>45</c:v>
                </c:pt>
                <c:pt idx="649">
                  <c:v>27</c:v>
                </c:pt>
                <c:pt idx="650">
                  <c:v>52</c:v>
                </c:pt>
                <c:pt idx="651">
                  <c:v>41</c:v>
                </c:pt>
                <c:pt idx="652">
                  <c:v>39</c:v>
                </c:pt>
                <c:pt idx="653">
                  <c:v>43</c:v>
                </c:pt>
                <c:pt idx="654">
                  <c:v>37</c:v>
                </c:pt>
                <c:pt idx="655">
                  <c:v>48</c:v>
                </c:pt>
                <c:pt idx="656">
                  <c:v>31</c:v>
                </c:pt>
                <c:pt idx="657">
                  <c:v>38</c:v>
                </c:pt>
                <c:pt idx="658">
                  <c:v>43</c:v>
                </c:pt>
                <c:pt idx="659">
                  <c:v>48</c:v>
                </c:pt>
                <c:pt idx="660">
                  <c:v>43</c:v>
                </c:pt>
                <c:pt idx="661">
                  <c:v>42</c:v>
                </c:pt>
                <c:pt idx="662">
                  <c:v>54</c:v>
                </c:pt>
                <c:pt idx="663">
                  <c:v>33</c:v>
                </c:pt>
                <c:pt idx="664">
                  <c:v>52</c:v>
                </c:pt>
                <c:pt idx="665">
                  <c:v>45</c:v>
                </c:pt>
                <c:pt idx="666">
                  <c:v>32</c:v>
                </c:pt>
                <c:pt idx="667">
                  <c:v>45</c:v>
                </c:pt>
                <c:pt idx="668">
                  <c:v>54</c:v>
                </c:pt>
                <c:pt idx="669">
                  <c:v>39</c:v>
                </c:pt>
                <c:pt idx="670">
                  <c:v>54</c:v>
                </c:pt>
                <c:pt idx="671">
                  <c:v>33</c:v>
                </c:pt>
                <c:pt idx="672">
                  <c:v>43</c:v>
                </c:pt>
                <c:pt idx="673">
                  <c:v>21</c:v>
                </c:pt>
                <c:pt idx="674">
                  <c:v>46</c:v>
                </c:pt>
                <c:pt idx="675">
                  <c:v>53</c:v>
                </c:pt>
                <c:pt idx="676">
                  <c:v>24</c:v>
                </c:pt>
                <c:pt idx="677">
                  <c:v>55</c:v>
                </c:pt>
                <c:pt idx="678">
                  <c:v>39</c:v>
                </c:pt>
                <c:pt idx="679">
                  <c:v>31</c:v>
                </c:pt>
                <c:pt idx="680">
                  <c:v>39</c:v>
                </c:pt>
                <c:pt idx="681">
                  <c:v>41</c:v>
                </c:pt>
                <c:pt idx="682">
                  <c:v>41</c:v>
                </c:pt>
                <c:pt idx="683">
                  <c:v>33</c:v>
                </c:pt>
                <c:pt idx="684">
                  <c:v>44</c:v>
                </c:pt>
                <c:pt idx="685">
                  <c:v>43</c:v>
                </c:pt>
                <c:pt idx="686">
                  <c:v>39</c:v>
                </c:pt>
                <c:pt idx="687">
                  <c:v>33</c:v>
                </c:pt>
                <c:pt idx="688">
                  <c:v>32</c:v>
                </c:pt>
                <c:pt idx="689">
                  <c:v>39</c:v>
                </c:pt>
                <c:pt idx="690">
                  <c:v>23</c:v>
                </c:pt>
                <c:pt idx="691">
                  <c:v>22</c:v>
                </c:pt>
                <c:pt idx="692">
                  <c:v>46</c:v>
                </c:pt>
                <c:pt idx="693">
                  <c:v>46</c:v>
                </c:pt>
                <c:pt idx="694">
                  <c:v>37</c:v>
                </c:pt>
                <c:pt idx="695">
                  <c:v>42</c:v>
                </c:pt>
                <c:pt idx="696">
                  <c:v>41</c:v>
                </c:pt>
                <c:pt idx="697">
                  <c:v>56</c:v>
                </c:pt>
                <c:pt idx="698">
                  <c:v>46</c:v>
                </c:pt>
                <c:pt idx="699">
                  <c:v>52</c:v>
                </c:pt>
                <c:pt idx="700">
                  <c:v>38</c:v>
                </c:pt>
                <c:pt idx="701">
                  <c:v>52</c:v>
                </c:pt>
                <c:pt idx="702">
                  <c:v>46</c:v>
                </c:pt>
                <c:pt idx="703">
                  <c:v>37</c:v>
                </c:pt>
                <c:pt idx="704">
                  <c:v>30</c:v>
                </c:pt>
                <c:pt idx="705">
                  <c:v>31</c:v>
                </c:pt>
                <c:pt idx="706">
                  <c:v>42</c:v>
                </c:pt>
                <c:pt idx="707">
                  <c:v>47</c:v>
                </c:pt>
                <c:pt idx="708">
                  <c:v>42</c:v>
                </c:pt>
                <c:pt idx="709">
                  <c:v>42</c:v>
                </c:pt>
                <c:pt idx="710">
                  <c:v>56</c:v>
                </c:pt>
                <c:pt idx="711">
                  <c:v>31</c:v>
                </c:pt>
                <c:pt idx="712">
                  <c:v>41</c:v>
                </c:pt>
                <c:pt idx="713">
                  <c:v>35</c:v>
                </c:pt>
                <c:pt idx="714">
                  <c:v>43</c:v>
                </c:pt>
                <c:pt idx="715">
                  <c:v>42</c:v>
                </c:pt>
                <c:pt idx="716">
                  <c:v>36</c:v>
                </c:pt>
                <c:pt idx="717">
                  <c:v>56</c:v>
                </c:pt>
                <c:pt idx="718">
                  <c:v>48</c:v>
                </c:pt>
                <c:pt idx="719">
                  <c:v>49</c:v>
                </c:pt>
                <c:pt idx="720">
                  <c:v>56</c:v>
                </c:pt>
                <c:pt idx="721">
                  <c:v>52</c:v>
                </c:pt>
                <c:pt idx="722">
                  <c:v>41</c:v>
                </c:pt>
                <c:pt idx="723">
                  <c:v>42</c:v>
                </c:pt>
                <c:pt idx="724">
                  <c:v>41</c:v>
                </c:pt>
                <c:pt idx="725">
                  <c:v>56</c:v>
                </c:pt>
                <c:pt idx="726">
                  <c:v>37</c:v>
                </c:pt>
                <c:pt idx="727">
                  <c:v>44</c:v>
                </c:pt>
                <c:pt idx="728">
                  <c:v>45</c:v>
                </c:pt>
                <c:pt idx="729">
                  <c:v>38</c:v>
                </c:pt>
                <c:pt idx="730">
                  <c:v>41</c:v>
                </c:pt>
                <c:pt idx="731">
                  <c:v>40</c:v>
                </c:pt>
                <c:pt idx="732">
                  <c:v>41</c:v>
                </c:pt>
                <c:pt idx="733">
                  <c:v>27</c:v>
                </c:pt>
                <c:pt idx="734">
                  <c:v>34</c:v>
                </c:pt>
                <c:pt idx="735">
                  <c:v>54</c:v>
                </c:pt>
                <c:pt idx="736">
                  <c:v>48</c:v>
                </c:pt>
                <c:pt idx="737">
                  <c:v>43</c:v>
                </c:pt>
                <c:pt idx="738">
                  <c:v>47</c:v>
                </c:pt>
                <c:pt idx="739">
                  <c:v>53</c:v>
                </c:pt>
                <c:pt idx="740">
                  <c:v>54</c:v>
                </c:pt>
                <c:pt idx="741">
                  <c:v>56</c:v>
                </c:pt>
                <c:pt idx="742">
                  <c:v>31</c:v>
                </c:pt>
                <c:pt idx="743">
                  <c:v>42</c:v>
                </c:pt>
                <c:pt idx="744">
                  <c:v>45</c:v>
                </c:pt>
                <c:pt idx="745">
                  <c:v>33</c:v>
                </c:pt>
                <c:pt idx="746">
                  <c:v>44</c:v>
                </c:pt>
                <c:pt idx="747">
                  <c:v>45</c:v>
                </c:pt>
                <c:pt idx="748">
                  <c:v>30</c:v>
                </c:pt>
                <c:pt idx="749">
                  <c:v>52</c:v>
                </c:pt>
                <c:pt idx="750">
                  <c:v>57</c:v>
                </c:pt>
                <c:pt idx="751">
                  <c:v>22</c:v>
                </c:pt>
                <c:pt idx="752">
                  <c:v>40</c:v>
                </c:pt>
                <c:pt idx="753">
                  <c:v>40</c:v>
                </c:pt>
                <c:pt idx="754">
                  <c:v>36</c:v>
                </c:pt>
                <c:pt idx="755">
                  <c:v>40</c:v>
                </c:pt>
                <c:pt idx="756">
                  <c:v>43</c:v>
                </c:pt>
                <c:pt idx="757">
                  <c:v>43</c:v>
                </c:pt>
                <c:pt idx="758">
                  <c:v>45</c:v>
                </c:pt>
                <c:pt idx="759">
                  <c:v>37</c:v>
                </c:pt>
                <c:pt idx="760">
                  <c:v>30</c:v>
                </c:pt>
                <c:pt idx="761">
                  <c:v>55</c:v>
                </c:pt>
                <c:pt idx="762">
                  <c:v>42</c:v>
                </c:pt>
                <c:pt idx="763">
                  <c:v>49</c:v>
                </c:pt>
                <c:pt idx="764">
                  <c:v>44</c:v>
                </c:pt>
                <c:pt idx="765">
                  <c:v>29</c:v>
                </c:pt>
                <c:pt idx="766">
                  <c:v>44</c:v>
                </c:pt>
                <c:pt idx="767">
                  <c:v>39</c:v>
                </c:pt>
                <c:pt idx="768">
                  <c:v>40</c:v>
                </c:pt>
                <c:pt idx="769">
                  <c:v>56</c:v>
                </c:pt>
                <c:pt idx="770">
                  <c:v>55</c:v>
                </c:pt>
                <c:pt idx="771">
                  <c:v>39</c:v>
                </c:pt>
                <c:pt idx="772">
                  <c:v>49</c:v>
                </c:pt>
                <c:pt idx="773">
                  <c:v>51</c:v>
                </c:pt>
                <c:pt idx="774">
                  <c:v>41</c:v>
                </c:pt>
                <c:pt idx="775">
                  <c:v>42</c:v>
                </c:pt>
                <c:pt idx="776">
                  <c:v>41</c:v>
                </c:pt>
                <c:pt idx="777">
                  <c:v>45</c:v>
                </c:pt>
                <c:pt idx="778">
                  <c:v>46</c:v>
                </c:pt>
                <c:pt idx="779">
                  <c:v>55</c:v>
                </c:pt>
                <c:pt idx="780">
                  <c:v>44</c:v>
                </c:pt>
                <c:pt idx="781">
                  <c:v>44</c:v>
                </c:pt>
                <c:pt idx="782">
                  <c:v>32</c:v>
                </c:pt>
                <c:pt idx="783">
                  <c:v>50</c:v>
                </c:pt>
                <c:pt idx="784">
                  <c:v>44</c:v>
                </c:pt>
                <c:pt idx="785">
                  <c:v>44</c:v>
                </c:pt>
                <c:pt idx="786">
                  <c:v>56</c:v>
                </c:pt>
                <c:pt idx="787">
                  <c:v>39</c:v>
                </c:pt>
                <c:pt idx="788">
                  <c:v>37</c:v>
                </c:pt>
                <c:pt idx="789">
                  <c:v>57</c:v>
                </c:pt>
                <c:pt idx="790">
                  <c:v>42</c:v>
                </c:pt>
                <c:pt idx="791">
                  <c:v>45</c:v>
                </c:pt>
                <c:pt idx="792">
                  <c:v>42</c:v>
                </c:pt>
                <c:pt idx="793">
                  <c:v>43</c:v>
                </c:pt>
                <c:pt idx="794">
                  <c:v>43</c:v>
                </c:pt>
                <c:pt idx="795">
                  <c:v>43</c:v>
                </c:pt>
                <c:pt idx="796">
                  <c:v>44</c:v>
                </c:pt>
                <c:pt idx="797">
                  <c:v>53</c:v>
                </c:pt>
                <c:pt idx="798">
                  <c:v>23</c:v>
                </c:pt>
                <c:pt idx="799">
                  <c:v>36</c:v>
                </c:pt>
                <c:pt idx="800">
                  <c:v>41</c:v>
                </c:pt>
                <c:pt idx="801">
                  <c:v>55</c:v>
                </c:pt>
                <c:pt idx="802">
                  <c:v>42</c:v>
                </c:pt>
                <c:pt idx="803">
                  <c:v>36</c:v>
                </c:pt>
                <c:pt idx="804">
                  <c:v>44</c:v>
                </c:pt>
                <c:pt idx="805">
                  <c:v>45</c:v>
                </c:pt>
                <c:pt idx="806">
                  <c:v>37</c:v>
                </c:pt>
                <c:pt idx="807">
                  <c:v>41</c:v>
                </c:pt>
                <c:pt idx="808">
                  <c:v>58</c:v>
                </c:pt>
                <c:pt idx="809">
                  <c:v>54</c:v>
                </c:pt>
                <c:pt idx="810">
                  <c:v>43</c:v>
                </c:pt>
                <c:pt idx="811">
                  <c:v>32</c:v>
                </c:pt>
                <c:pt idx="812">
                  <c:v>48</c:v>
                </c:pt>
                <c:pt idx="813">
                  <c:v>58</c:v>
                </c:pt>
                <c:pt idx="814">
                  <c:v>40</c:v>
                </c:pt>
                <c:pt idx="815">
                  <c:v>40</c:v>
                </c:pt>
                <c:pt idx="816">
                  <c:v>56</c:v>
                </c:pt>
                <c:pt idx="817">
                  <c:v>59</c:v>
                </c:pt>
                <c:pt idx="818">
                  <c:v>38</c:v>
                </c:pt>
                <c:pt idx="819">
                  <c:v>45</c:v>
                </c:pt>
                <c:pt idx="820">
                  <c:v>45</c:v>
                </c:pt>
                <c:pt idx="821">
                  <c:v>45</c:v>
                </c:pt>
                <c:pt idx="822">
                  <c:v>45</c:v>
                </c:pt>
                <c:pt idx="823">
                  <c:v>40</c:v>
                </c:pt>
                <c:pt idx="824">
                  <c:v>35</c:v>
                </c:pt>
                <c:pt idx="825">
                  <c:v>51</c:v>
                </c:pt>
                <c:pt idx="826">
                  <c:v>32</c:v>
                </c:pt>
                <c:pt idx="827">
                  <c:v>47</c:v>
                </c:pt>
                <c:pt idx="828">
                  <c:v>25</c:v>
                </c:pt>
                <c:pt idx="829">
                  <c:v>49</c:v>
                </c:pt>
                <c:pt idx="830">
                  <c:v>46</c:v>
                </c:pt>
                <c:pt idx="831">
                  <c:v>45</c:v>
                </c:pt>
                <c:pt idx="832">
                  <c:v>48</c:v>
                </c:pt>
                <c:pt idx="833">
                  <c:v>57</c:v>
                </c:pt>
                <c:pt idx="834">
                  <c:v>45</c:v>
                </c:pt>
                <c:pt idx="835">
                  <c:v>21</c:v>
                </c:pt>
                <c:pt idx="836">
                  <c:v>41</c:v>
                </c:pt>
                <c:pt idx="837">
                  <c:v>36</c:v>
                </c:pt>
                <c:pt idx="838">
                  <c:v>42</c:v>
                </c:pt>
                <c:pt idx="839">
                  <c:v>47</c:v>
                </c:pt>
                <c:pt idx="840">
                  <c:v>46</c:v>
                </c:pt>
                <c:pt idx="841">
                  <c:v>46</c:v>
                </c:pt>
                <c:pt idx="842">
                  <c:v>47</c:v>
                </c:pt>
                <c:pt idx="843">
                  <c:v>46</c:v>
                </c:pt>
                <c:pt idx="844">
                  <c:v>51</c:v>
                </c:pt>
                <c:pt idx="845">
                  <c:v>40</c:v>
                </c:pt>
                <c:pt idx="846">
                  <c:v>44</c:v>
                </c:pt>
                <c:pt idx="847">
                  <c:v>44</c:v>
                </c:pt>
                <c:pt idx="848">
                  <c:v>57</c:v>
                </c:pt>
                <c:pt idx="849">
                  <c:v>48</c:v>
                </c:pt>
                <c:pt idx="850">
                  <c:v>30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48</c:v>
                </c:pt>
                <c:pt idx="856">
                  <c:v>44</c:v>
                </c:pt>
                <c:pt idx="857">
                  <c:v>34</c:v>
                </c:pt>
                <c:pt idx="858">
                  <c:v>39</c:v>
                </c:pt>
                <c:pt idx="859">
                  <c:v>58</c:v>
                </c:pt>
                <c:pt idx="860">
                  <c:v>33</c:v>
                </c:pt>
                <c:pt idx="861">
                  <c:v>42</c:v>
                </c:pt>
                <c:pt idx="862">
                  <c:v>27</c:v>
                </c:pt>
                <c:pt idx="863">
                  <c:v>41</c:v>
                </c:pt>
                <c:pt idx="864">
                  <c:v>50</c:v>
                </c:pt>
                <c:pt idx="865">
                  <c:v>48</c:v>
                </c:pt>
                <c:pt idx="866">
                  <c:v>42</c:v>
                </c:pt>
                <c:pt idx="867">
                  <c:v>48</c:v>
                </c:pt>
                <c:pt idx="868">
                  <c:v>45</c:v>
                </c:pt>
                <c:pt idx="869">
                  <c:v>46</c:v>
                </c:pt>
                <c:pt idx="870">
                  <c:v>46</c:v>
                </c:pt>
                <c:pt idx="871">
                  <c:v>46</c:v>
                </c:pt>
                <c:pt idx="872">
                  <c:v>44</c:v>
                </c:pt>
                <c:pt idx="873">
                  <c:v>51</c:v>
                </c:pt>
                <c:pt idx="874">
                  <c:v>58</c:v>
                </c:pt>
                <c:pt idx="875">
                  <c:v>44</c:v>
                </c:pt>
                <c:pt idx="876">
                  <c:v>43</c:v>
                </c:pt>
                <c:pt idx="877">
                  <c:v>42</c:v>
                </c:pt>
                <c:pt idx="878">
                  <c:v>35</c:v>
                </c:pt>
                <c:pt idx="879">
                  <c:v>49</c:v>
                </c:pt>
                <c:pt idx="880">
                  <c:v>40</c:v>
                </c:pt>
                <c:pt idx="881">
                  <c:v>40</c:v>
                </c:pt>
                <c:pt idx="882">
                  <c:v>44</c:v>
                </c:pt>
                <c:pt idx="883">
                  <c:v>45</c:v>
                </c:pt>
                <c:pt idx="884">
                  <c:v>45</c:v>
                </c:pt>
                <c:pt idx="885">
                  <c:v>53</c:v>
                </c:pt>
                <c:pt idx="886">
                  <c:v>45</c:v>
                </c:pt>
                <c:pt idx="887">
                  <c:v>49</c:v>
                </c:pt>
                <c:pt idx="888">
                  <c:v>40</c:v>
                </c:pt>
                <c:pt idx="889">
                  <c:v>59</c:v>
                </c:pt>
                <c:pt idx="890">
                  <c:v>61</c:v>
                </c:pt>
                <c:pt idx="891">
                  <c:v>61</c:v>
                </c:pt>
                <c:pt idx="892">
                  <c:v>54</c:v>
                </c:pt>
                <c:pt idx="893">
                  <c:v>61</c:v>
                </c:pt>
                <c:pt idx="894">
                  <c:v>21</c:v>
                </c:pt>
                <c:pt idx="895">
                  <c:v>47</c:v>
                </c:pt>
                <c:pt idx="896">
                  <c:v>42</c:v>
                </c:pt>
                <c:pt idx="897">
                  <c:v>47</c:v>
                </c:pt>
                <c:pt idx="898">
                  <c:v>40</c:v>
                </c:pt>
                <c:pt idx="899">
                  <c:v>48</c:v>
                </c:pt>
                <c:pt idx="900">
                  <c:v>47</c:v>
                </c:pt>
                <c:pt idx="901">
                  <c:v>48</c:v>
                </c:pt>
                <c:pt idx="902">
                  <c:v>33</c:v>
                </c:pt>
                <c:pt idx="903">
                  <c:v>43</c:v>
                </c:pt>
                <c:pt idx="904">
                  <c:v>45</c:v>
                </c:pt>
                <c:pt idx="905">
                  <c:v>60</c:v>
                </c:pt>
                <c:pt idx="906">
                  <c:v>44</c:v>
                </c:pt>
                <c:pt idx="907">
                  <c:v>33</c:v>
                </c:pt>
                <c:pt idx="908">
                  <c:v>60</c:v>
                </c:pt>
                <c:pt idx="909">
                  <c:v>43</c:v>
                </c:pt>
                <c:pt idx="910">
                  <c:v>47</c:v>
                </c:pt>
                <c:pt idx="911">
                  <c:v>47</c:v>
                </c:pt>
                <c:pt idx="912">
                  <c:v>49</c:v>
                </c:pt>
                <c:pt idx="913">
                  <c:v>47</c:v>
                </c:pt>
                <c:pt idx="914">
                  <c:v>46</c:v>
                </c:pt>
                <c:pt idx="915">
                  <c:v>49</c:v>
                </c:pt>
                <c:pt idx="916">
                  <c:v>49</c:v>
                </c:pt>
                <c:pt idx="917">
                  <c:v>25</c:v>
                </c:pt>
                <c:pt idx="918">
                  <c:v>59</c:v>
                </c:pt>
                <c:pt idx="919">
                  <c:v>30</c:v>
                </c:pt>
                <c:pt idx="920">
                  <c:v>37</c:v>
                </c:pt>
                <c:pt idx="921">
                  <c:v>29</c:v>
                </c:pt>
                <c:pt idx="922">
                  <c:v>43</c:v>
                </c:pt>
                <c:pt idx="923">
                  <c:v>48</c:v>
                </c:pt>
                <c:pt idx="924">
                  <c:v>50</c:v>
                </c:pt>
                <c:pt idx="925">
                  <c:v>47</c:v>
                </c:pt>
                <c:pt idx="926">
                  <c:v>42</c:v>
                </c:pt>
                <c:pt idx="927">
                  <c:v>37</c:v>
                </c:pt>
                <c:pt idx="928">
                  <c:v>32</c:v>
                </c:pt>
                <c:pt idx="929">
                  <c:v>59</c:v>
                </c:pt>
                <c:pt idx="930">
                  <c:v>29</c:v>
                </c:pt>
                <c:pt idx="931">
                  <c:v>58</c:v>
                </c:pt>
                <c:pt idx="932">
                  <c:v>30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48</c:v>
                </c:pt>
                <c:pt idx="937">
                  <c:v>24</c:v>
                </c:pt>
                <c:pt idx="938">
                  <c:v>46</c:v>
                </c:pt>
                <c:pt idx="939">
                  <c:v>46</c:v>
                </c:pt>
                <c:pt idx="940">
                  <c:v>27</c:v>
                </c:pt>
                <c:pt idx="941">
                  <c:v>46</c:v>
                </c:pt>
                <c:pt idx="942">
                  <c:v>33</c:v>
                </c:pt>
                <c:pt idx="943">
                  <c:v>28</c:v>
                </c:pt>
                <c:pt idx="944">
                  <c:v>60</c:v>
                </c:pt>
                <c:pt idx="945">
                  <c:v>50</c:v>
                </c:pt>
                <c:pt idx="946">
                  <c:v>29</c:v>
                </c:pt>
                <c:pt idx="947">
                  <c:v>31</c:v>
                </c:pt>
                <c:pt idx="948">
                  <c:v>55</c:v>
                </c:pt>
                <c:pt idx="949">
                  <c:v>44</c:v>
                </c:pt>
                <c:pt idx="950">
                  <c:v>43</c:v>
                </c:pt>
                <c:pt idx="951">
                  <c:v>39</c:v>
                </c:pt>
                <c:pt idx="952">
                  <c:v>47</c:v>
                </c:pt>
                <c:pt idx="953">
                  <c:v>47</c:v>
                </c:pt>
                <c:pt idx="954">
                  <c:v>46</c:v>
                </c:pt>
                <c:pt idx="955">
                  <c:v>47</c:v>
                </c:pt>
                <c:pt idx="956">
                  <c:v>49</c:v>
                </c:pt>
                <c:pt idx="957">
                  <c:v>61</c:v>
                </c:pt>
                <c:pt idx="958">
                  <c:v>48</c:v>
                </c:pt>
                <c:pt idx="959">
                  <c:v>49</c:v>
                </c:pt>
                <c:pt idx="960">
                  <c:v>45</c:v>
                </c:pt>
                <c:pt idx="961">
                  <c:v>28</c:v>
                </c:pt>
                <c:pt idx="962">
                  <c:v>51</c:v>
                </c:pt>
                <c:pt idx="963">
                  <c:v>26</c:v>
                </c:pt>
                <c:pt idx="964">
                  <c:v>28</c:v>
                </c:pt>
                <c:pt idx="965">
                  <c:v>51</c:v>
                </c:pt>
                <c:pt idx="966">
                  <c:v>34</c:v>
                </c:pt>
                <c:pt idx="967">
                  <c:v>37</c:v>
                </c:pt>
                <c:pt idx="968">
                  <c:v>25</c:v>
                </c:pt>
                <c:pt idx="969">
                  <c:v>31</c:v>
                </c:pt>
                <c:pt idx="970">
                  <c:v>64</c:v>
                </c:pt>
                <c:pt idx="971">
                  <c:v>49</c:v>
                </c:pt>
                <c:pt idx="972">
                  <c:v>38</c:v>
                </c:pt>
                <c:pt idx="973">
                  <c:v>60</c:v>
                </c:pt>
                <c:pt idx="974">
                  <c:v>44</c:v>
                </c:pt>
                <c:pt idx="975">
                  <c:v>56</c:v>
                </c:pt>
                <c:pt idx="976">
                  <c:v>51</c:v>
                </c:pt>
                <c:pt idx="977">
                  <c:v>53</c:v>
                </c:pt>
                <c:pt idx="978">
                  <c:v>43</c:v>
                </c:pt>
                <c:pt idx="979">
                  <c:v>43</c:v>
                </c:pt>
                <c:pt idx="980">
                  <c:v>64</c:v>
                </c:pt>
                <c:pt idx="981">
                  <c:v>31</c:v>
                </c:pt>
                <c:pt idx="982">
                  <c:v>45</c:v>
                </c:pt>
                <c:pt idx="983">
                  <c:v>36</c:v>
                </c:pt>
                <c:pt idx="984">
                  <c:v>48</c:v>
                </c:pt>
                <c:pt idx="985">
                  <c:v>49</c:v>
                </c:pt>
                <c:pt idx="986">
                  <c:v>48</c:v>
                </c:pt>
                <c:pt idx="987">
                  <c:v>22</c:v>
                </c:pt>
                <c:pt idx="988">
                  <c:v>40</c:v>
                </c:pt>
                <c:pt idx="989">
                  <c:v>43</c:v>
                </c:pt>
                <c:pt idx="990">
                  <c:v>55</c:v>
                </c:pt>
                <c:pt idx="991">
                  <c:v>51</c:v>
                </c:pt>
                <c:pt idx="992">
                  <c:v>61</c:v>
                </c:pt>
                <c:pt idx="993">
                  <c:v>50</c:v>
                </c:pt>
                <c:pt idx="994">
                  <c:v>61</c:v>
                </c:pt>
                <c:pt idx="995">
                  <c:v>32</c:v>
                </c:pt>
                <c:pt idx="996">
                  <c:v>25</c:v>
                </c:pt>
                <c:pt idx="997">
                  <c:v>32</c:v>
                </c:pt>
                <c:pt idx="998">
                  <c:v>50</c:v>
                </c:pt>
                <c:pt idx="999">
                  <c:v>59</c:v>
                </c:pt>
                <c:pt idx="1000">
                  <c:v>53</c:v>
                </c:pt>
                <c:pt idx="1001">
                  <c:v>48</c:v>
                </c:pt>
                <c:pt idx="1002">
                  <c:v>52</c:v>
                </c:pt>
                <c:pt idx="1003">
                  <c:v>53</c:v>
                </c:pt>
                <c:pt idx="1004">
                  <c:v>53</c:v>
                </c:pt>
                <c:pt idx="1005">
                  <c:v>36</c:v>
                </c:pt>
                <c:pt idx="1006">
                  <c:v>44</c:v>
                </c:pt>
                <c:pt idx="1007">
                  <c:v>62</c:v>
                </c:pt>
                <c:pt idx="1008">
                  <c:v>43</c:v>
                </c:pt>
                <c:pt idx="1009">
                  <c:v>29</c:v>
                </c:pt>
                <c:pt idx="1010">
                  <c:v>63</c:v>
                </c:pt>
                <c:pt idx="1011">
                  <c:v>48</c:v>
                </c:pt>
                <c:pt idx="1012">
                  <c:v>48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44</c:v>
                </c:pt>
                <c:pt idx="1017">
                  <c:v>62</c:v>
                </c:pt>
                <c:pt idx="1018">
                  <c:v>52</c:v>
                </c:pt>
                <c:pt idx="1019">
                  <c:v>25</c:v>
                </c:pt>
                <c:pt idx="1020">
                  <c:v>52</c:v>
                </c:pt>
                <c:pt idx="1021">
                  <c:v>51</c:v>
                </c:pt>
                <c:pt idx="1022">
                  <c:v>52</c:v>
                </c:pt>
                <c:pt idx="1023">
                  <c:v>48</c:v>
                </c:pt>
                <c:pt idx="1024">
                  <c:v>47</c:v>
                </c:pt>
                <c:pt idx="1025">
                  <c:v>33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63</c:v>
                </c:pt>
                <c:pt idx="1031">
                  <c:v>55</c:v>
                </c:pt>
                <c:pt idx="1032">
                  <c:v>55</c:v>
                </c:pt>
                <c:pt idx="1033">
                  <c:v>47</c:v>
                </c:pt>
                <c:pt idx="1034">
                  <c:v>49</c:v>
                </c:pt>
                <c:pt idx="1035">
                  <c:v>51</c:v>
                </c:pt>
                <c:pt idx="1036">
                  <c:v>63</c:v>
                </c:pt>
                <c:pt idx="1037">
                  <c:v>54</c:v>
                </c:pt>
                <c:pt idx="1038">
                  <c:v>54</c:v>
                </c:pt>
                <c:pt idx="1039">
                  <c:v>60</c:v>
                </c:pt>
                <c:pt idx="1040">
                  <c:v>42</c:v>
                </c:pt>
                <c:pt idx="1041">
                  <c:v>53</c:v>
                </c:pt>
                <c:pt idx="1042">
                  <c:v>34</c:v>
                </c:pt>
                <c:pt idx="1043">
                  <c:v>32</c:v>
                </c:pt>
                <c:pt idx="1044">
                  <c:v>48</c:v>
                </c:pt>
                <c:pt idx="1045">
                  <c:v>49</c:v>
                </c:pt>
                <c:pt idx="1046">
                  <c:v>48</c:v>
                </c:pt>
                <c:pt idx="1047">
                  <c:v>47</c:v>
                </c:pt>
                <c:pt idx="1048">
                  <c:v>49</c:v>
                </c:pt>
                <c:pt idx="1049">
                  <c:v>0</c:v>
                </c:pt>
                <c:pt idx="1050">
                  <c:v>44</c:v>
                </c:pt>
                <c:pt idx="1051">
                  <c:v>50</c:v>
                </c:pt>
                <c:pt idx="1052">
                  <c:v>0</c:v>
                </c:pt>
                <c:pt idx="1053">
                  <c:v>51</c:v>
                </c:pt>
                <c:pt idx="1054">
                  <c:v>51</c:v>
                </c:pt>
                <c:pt idx="1055">
                  <c:v>38</c:v>
                </c:pt>
                <c:pt idx="1056">
                  <c:v>51</c:v>
                </c:pt>
                <c:pt idx="1057">
                  <c:v>43</c:v>
                </c:pt>
                <c:pt idx="1058">
                  <c:v>38</c:v>
                </c:pt>
                <c:pt idx="1059">
                  <c:v>42</c:v>
                </c:pt>
                <c:pt idx="1060">
                  <c:v>43</c:v>
                </c:pt>
                <c:pt idx="1061">
                  <c:v>53</c:v>
                </c:pt>
                <c:pt idx="1062">
                  <c:v>49</c:v>
                </c:pt>
                <c:pt idx="1063">
                  <c:v>48</c:v>
                </c:pt>
                <c:pt idx="1064">
                  <c:v>49</c:v>
                </c:pt>
                <c:pt idx="1065">
                  <c:v>47</c:v>
                </c:pt>
                <c:pt idx="1066">
                  <c:v>49</c:v>
                </c:pt>
                <c:pt idx="1067">
                  <c:v>51</c:v>
                </c:pt>
                <c:pt idx="1068">
                  <c:v>61</c:v>
                </c:pt>
                <c:pt idx="1069">
                  <c:v>57</c:v>
                </c:pt>
                <c:pt idx="1070">
                  <c:v>52</c:v>
                </c:pt>
                <c:pt idx="1071">
                  <c:v>53</c:v>
                </c:pt>
                <c:pt idx="1072">
                  <c:v>46</c:v>
                </c:pt>
                <c:pt idx="1073">
                  <c:v>53</c:v>
                </c:pt>
                <c:pt idx="1074">
                  <c:v>50</c:v>
                </c:pt>
                <c:pt idx="1075">
                  <c:v>27</c:v>
                </c:pt>
                <c:pt idx="1076">
                  <c:v>57</c:v>
                </c:pt>
                <c:pt idx="1077">
                  <c:v>52</c:v>
                </c:pt>
                <c:pt idx="1078">
                  <c:v>55</c:v>
                </c:pt>
                <c:pt idx="1079">
                  <c:v>55</c:v>
                </c:pt>
                <c:pt idx="1080">
                  <c:v>61</c:v>
                </c:pt>
                <c:pt idx="1081">
                  <c:v>24</c:v>
                </c:pt>
                <c:pt idx="1082">
                  <c:v>50</c:v>
                </c:pt>
                <c:pt idx="1083">
                  <c:v>50</c:v>
                </c:pt>
                <c:pt idx="1084">
                  <c:v>38</c:v>
                </c:pt>
                <c:pt idx="1085">
                  <c:v>50</c:v>
                </c:pt>
                <c:pt idx="1086">
                  <c:v>53</c:v>
                </c:pt>
                <c:pt idx="1087">
                  <c:v>53</c:v>
                </c:pt>
                <c:pt idx="1088">
                  <c:v>52</c:v>
                </c:pt>
                <c:pt idx="1089">
                  <c:v>53</c:v>
                </c:pt>
                <c:pt idx="1090">
                  <c:v>47</c:v>
                </c:pt>
                <c:pt idx="1091">
                  <c:v>28</c:v>
                </c:pt>
                <c:pt idx="1092">
                  <c:v>59</c:v>
                </c:pt>
                <c:pt idx="1093">
                  <c:v>51</c:v>
                </c:pt>
                <c:pt idx="1094">
                  <c:v>54</c:v>
                </c:pt>
                <c:pt idx="1095">
                  <c:v>49</c:v>
                </c:pt>
                <c:pt idx="1096">
                  <c:v>34</c:v>
                </c:pt>
                <c:pt idx="1097">
                  <c:v>52</c:v>
                </c:pt>
                <c:pt idx="1098">
                  <c:v>43</c:v>
                </c:pt>
                <c:pt idx="1099">
                  <c:v>52</c:v>
                </c:pt>
                <c:pt idx="1100">
                  <c:v>52</c:v>
                </c:pt>
                <c:pt idx="1101">
                  <c:v>53</c:v>
                </c:pt>
                <c:pt idx="1102">
                  <c:v>46</c:v>
                </c:pt>
                <c:pt idx="1103">
                  <c:v>32</c:v>
                </c:pt>
                <c:pt idx="1104">
                  <c:v>53</c:v>
                </c:pt>
                <c:pt idx="1105">
                  <c:v>53</c:v>
                </c:pt>
                <c:pt idx="1106">
                  <c:v>48</c:v>
                </c:pt>
                <c:pt idx="1107">
                  <c:v>60</c:v>
                </c:pt>
                <c:pt idx="1108">
                  <c:v>48</c:v>
                </c:pt>
                <c:pt idx="1109">
                  <c:v>56</c:v>
                </c:pt>
                <c:pt idx="1110">
                  <c:v>56</c:v>
                </c:pt>
                <c:pt idx="1111">
                  <c:v>43</c:v>
                </c:pt>
                <c:pt idx="1112">
                  <c:v>36</c:v>
                </c:pt>
                <c:pt idx="1113">
                  <c:v>56</c:v>
                </c:pt>
                <c:pt idx="1114">
                  <c:v>54</c:v>
                </c:pt>
                <c:pt idx="1115">
                  <c:v>52</c:v>
                </c:pt>
                <c:pt idx="1116">
                  <c:v>50</c:v>
                </c:pt>
                <c:pt idx="1117">
                  <c:v>39</c:v>
                </c:pt>
                <c:pt idx="1118">
                  <c:v>44</c:v>
                </c:pt>
                <c:pt idx="1119">
                  <c:v>50</c:v>
                </c:pt>
                <c:pt idx="1120">
                  <c:v>46</c:v>
                </c:pt>
                <c:pt idx="1121">
                  <c:v>52</c:v>
                </c:pt>
                <c:pt idx="1122">
                  <c:v>55</c:v>
                </c:pt>
                <c:pt idx="1123">
                  <c:v>53</c:v>
                </c:pt>
                <c:pt idx="1124">
                  <c:v>55</c:v>
                </c:pt>
                <c:pt idx="1125">
                  <c:v>56</c:v>
                </c:pt>
                <c:pt idx="1126">
                  <c:v>53</c:v>
                </c:pt>
                <c:pt idx="1127">
                  <c:v>53</c:v>
                </c:pt>
                <c:pt idx="1128">
                  <c:v>49</c:v>
                </c:pt>
                <c:pt idx="1129">
                  <c:v>53</c:v>
                </c:pt>
                <c:pt idx="1130">
                  <c:v>63</c:v>
                </c:pt>
                <c:pt idx="1131">
                  <c:v>49</c:v>
                </c:pt>
                <c:pt idx="1132">
                  <c:v>38</c:v>
                </c:pt>
                <c:pt idx="1133">
                  <c:v>30</c:v>
                </c:pt>
                <c:pt idx="1134">
                  <c:v>38</c:v>
                </c:pt>
                <c:pt idx="1135">
                  <c:v>55</c:v>
                </c:pt>
                <c:pt idx="1136">
                  <c:v>56</c:v>
                </c:pt>
                <c:pt idx="1137">
                  <c:v>54</c:v>
                </c:pt>
                <c:pt idx="1138">
                  <c:v>50</c:v>
                </c:pt>
                <c:pt idx="1139">
                  <c:v>54</c:v>
                </c:pt>
                <c:pt idx="1140">
                  <c:v>55</c:v>
                </c:pt>
                <c:pt idx="1141">
                  <c:v>50</c:v>
                </c:pt>
                <c:pt idx="1142">
                  <c:v>49</c:v>
                </c:pt>
                <c:pt idx="1143">
                  <c:v>49</c:v>
                </c:pt>
                <c:pt idx="1144">
                  <c:v>51</c:v>
                </c:pt>
                <c:pt idx="1145">
                  <c:v>52</c:v>
                </c:pt>
                <c:pt idx="1146">
                  <c:v>38</c:v>
                </c:pt>
                <c:pt idx="1147">
                  <c:v>47</c:v>
                </c:pt>
                <c:pt idx="1148">
                  <c:v>57</c:v>
                </c:pt>
                <c:pt idx="1149">
                  <c:v>49</c:v>
                </c:pt>
                <c:pt idx="1150">
                  <c:v>57</c:v>
                </c:pt>
                <c:pt idx="1151">
                  <c:v>34</c:v>
                </c:pt>
                <c:pt idx="1152">
                  <c:v>54</c:v>
                </c:pt>
                <c:pt idx="1153">
                  <c:v>52</c:v>
                </c:pt>
                <c:pt idx="1154">
                  <c:v>51</c:v>
                </c:pt>
                <c:pt idx="1155">
                  <c:v>54</c:v>
                </c:pt>
                <c:pt idx="1156">
                  <c:v>54</c:v>
                </c:pt>
                <c:pt idx="1157">
                  <c:v>52</c:v>
                </c:pt>
                <c:pt idx="1158">
                  <c:v>52</c:v>
                </c:pt>
                <c:pt idx="1159">
                  <c:v>59</c:v>
                </c:pt>
                <c:pt idx="1160">
                  <c:v>52</c:v>
                </c:pt>
                <c:pt idx="1161">
                  <c:v>45</c:v>
                </c:pt>
                <c:pt idx="1162">
                  <c:v>61</c:v>
                </c:pt>
                <c:pt idx="1163">
                  <c:v>53</c:v>
                </c:pt>
                <c:pt idx="1164">
                  <c:v>44</c:v>
                </c:pt>
                <c:pt idx="1165">
                  <c:v>50</c:v>
                </c:pt>
                <c:pt idx="1166">
                  <c:v>55</c:v>
                </c:pt>
                <c:pt idx="1167">
                  <c:v>28</c:v>
                </c:pt>
                <c:pt idx="1168">
                  <c:v>46</c:v>
                </c:pt>
                <c:pt idx="1169">
                  <c:v>54</c:v>
                </c:pt>
                <c:pt idx="1170">
                  <c:v>58</c:v>
                </c:pt>
                <c:pt idx="1171">
                  <c:v>56</c:v>
                </c:pt>
                <c:pt idx="1172">
                  <c:v>55</c:v>
                </c:pt>
                <c:pt idx="1173">
                  <c:v>52</c:v>
                </c:pt>
                <c:pt idx="1174">
                  <c:v>45</c:v>
                </c:pt>
                <c:pt idx="1175">
                  <c:v>60</c:v>
                </c:pt>
                <c:pt idx="1176">
                  <c:v>61</c:v>
                </c:pt>
                <c:pt idx="1177">
                  <c:v>49</c:v>
                </c:pt>
                <c:pt idx="1178">
                  <c:v>54</c:v>
                </c:pt>
                <c:pt idx="1179">
                  <c:v>51</c:v>
                </c:pt>
                <c:pt idx="1180">
                  <c:v>56</c:v>
                </c:pt>
                <c:pt idx="1181">
                  <c:v>56</c:v>
                </c:pt>
                <c:pt idx="1182">
                  <c:v>56</c:v>
                </c:pt>
                <c:pt idx="1183">
                  <c:v>25</c:v>
                </c:pt>
                <c:pt idx="1184">
                  <c:v>61</c:v>
                </c:pt>
                <c:pt idx="1185">
                  <c:v>53</c:v>
                </c:pt>
                <c:pt idx="1186">
                  <c:v>30</c:v>
                </c:pt>
                <c:pt idx="1187">
                  <c:v>49</c:v>
                </c:pt>
                <c:pt idx="1188">
                  <c:v>53</c:v>
                </c:pt>
                <c:pt idx="1189">
                  <c:v>54</c:v>
                </c:pt>
                <c:pt idx="1190">
                  <c:v>54</c:v>
                </c:pt>
                <c:pt idx="1191">
                  <c:v>34</c:v>
                </c:pt>
                <c:pt idx="1192">
                  <c:v>57</c:v>
                </c:pt>
                <c:pt idx="1193">
                  <c:v>55</c:v>
                </c:pt>
                <c:pt idx="1194">
                  <c:v>55</c:v>
                </c:pt>
                <c:pt idx="1195">
                  <c:v>57</c:v>
                </c:pt>
                <c:pt idx="1196">
                  <c:v>54</c:v>
                </c:pt>
                <c:pt idx="1197">
                  <c:v>57</c:v>
                </c:pt>
                <c:pt idx="1198">
                  <c:v>28</c:v>
                </c:pt>
                <c:pt idx="1199">
                  <c:v>54</c:v>
                </c:pt>
                <c:pt idx="1200">
                  <c:v>55</c:v>
                </c:pt>
                <c:pt idx="1201">
                  <c:v>55</c:v>
                </c:pt>
                <c:pt idx="1202">
                  <c:v>54</c:v>
                </c:pt>
                <c:pt idx="1203">
                  <c:v>59</c:v>
                </c:pt>
                <c:pt idx="1204">
                  <c:v>30</c:v>
                </c:pt>
                <c:pt idx="1205">
                  <c:v>64</c:v>
                </c:pt>
                <c:pt idx="1206">
                  <c:v>54</c:v>
                </c:pt>
                <c:pt idx="1207">
                  <c:v>41</c:v>
                </c:pt>
                <c:pt idx="1208">
                  <c:v>42</c:v>
                </c:pt>
                <c:pt idx="1209">
                  <c:v>62</c:v>
                </c:pt>
                <c:pt idx="1210">
                  <c:v>54</c:v>
                </c:pt>
                <c:pt idx="1211">
                  <c:v>55</c:v>
                </c:pt>
                <c:pt idx="1212">
                  <c:v>56</c:v>
                </c:pt>
                <c:pt idx="1213">
                  <c:v>38</c:v>
                </c:pt>
                <c:pt idx="1214">
                  <c:v>46</c:v>
                </c:pt>
                <c:pt idx="1215">
                  <c:v>52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49</c:v>
                </c:pt>
                <c:pt idx="1220">
                  <c:v>54</c:v>
                </c:pt>
                <c:pt idx="1221">
                  <c:v>54</c:v>
                </c:pt>
                <c:pt idx="1222">
                  <c:v>51</c:v>
                </c:pt>
                <c:pt idx="1223">
                  <c:v>53</c:v>
                </c:pt>
                <c:pt idx="1224">
                  <c:v>29</c:v>
                </c:pt>
                <c:pt idx="1225">
                  <c:v>51</c:v>
                </c:pt>
                <c:pt idx="1226">
                  <c:v>45</c:v>
                </c:pt>
                <c:pt idx="1227">
                  <c:v>53</c:v>
                </c:pt>
                <c:pt idx="1228">
                  <c:v>54</c:v>
                </c:pt>
                <c:pt idx="1229">
                  <c:v>41</c:v>
                </c:pt>
                <c:pt idx="1230">
                  <c:v>55</c:v>
                </c:pt>
                <c:pt idx="1231">
                  <c:v>59</c:v>
                </c:pt>
                <c:pt idx="1232">
                  <c:v>59</c:v>
                </c:pt>
                <c:pt idx="1233">
                  <c:v>58</c:v>
                </c:pt>
                <c:pt idx="1234">
                  <c:v>51</c:v>
                </c:pt>
                <c:pt idx="1235">
                  <c:v>53</c:v>
                </c:pt>
                <c:pt idx="1236">
                  <c:v>52</c:v>
                </c:pt>
                <c:pt idx="1237">
                  <c:v>56</c:v>
                </c:pt>
                <c:pt idx="1238">
                  <c:v>38</c:v>
                </c:pt>
                <c:pt idx="1239">
                  <c:v>63</c:v>
                </c:pt>
                <c:pt idx="1240">
                  <c:v>64</c:v>
                </c:pt>
                <c:pt idx="1241">
                  <c:v>34</c:v>
                </c:pt>
                <c:pt idx="1242">
                  <c:v>35</c:v>
                </c:pt>
                <c:pt idx="1243">
                  <c:v>55</c:v>
                </c:pt>
                <c:pt idx="1244">
                  <c:v>44</c:v>
                </c:pt>
                <c:pt idx="1245">
                  <c:v>58</c:v>
                </c:pt>
                <c:pt idx="1246">
                  <c:v>53</c:v>
                </c:pt>
                <c:pt idx="1247">
                  <c:v>52</c:v>
                </c:pt>
                <c:pt idx="1248">
                  <c:v>57</c:v>
                </c:pt>
                <c:pt idx="1249">
                  <c:v>55</c:v>
                </c:pt>
                <c:pt idx="1250">
                  <c:v>53</c:v>
                </c:pt>
                <c:pt idx="1251">
                  <c:v>53</c:v>
                </c:pt>
                <c:pt idx="1252">
                  <c:v>57</c:v>
                </c:pt>
                <c:pt idx="1253">
                  <c:v>51</c:v>
                </c:pt>
                <c:pt idx="1254">
                  <c:v>46</c:v>
                </c:pt>
                <c:pt idx="1255">
                  <c:v>53</c:v>
                </c:pt>
                <c:pt idx="1256">
                  <c:v>46</c:v>
                </c:pt>
                <c:pt idx="1257">
                  <c:v>57</c:v>
                </c:pt>
                <c:pt idx="1258">
                  <c:v>58</c:v>
                </c:pt>
                <c:pt idx="1259">
                  <c:v>58</c:v>
                </c:pt>
                <c:pt idx="1260">
                  <c:v>57</c:v>
                </c:pt>
                <c:pt idx="1261">
                  <c:v>62</c:v>
                </c:pt>
                <c:pt idx="1262">
                  <c:v>50</c:v>
                </c:pt>
                <c:pt idx="1263">
                  <c:v>62</c:v>
                </c:pt>
                <c:pt idx="1264">
                  <c:v>57</c:v>
                </c:pt>
                <c:pt idx="1265">
                  <c:v>39</c:v>
                </c:pt>
                <c:pt idx="1266">
                  <c:v>48</c:v>
                </c:pt>
                <c:pt idx="1267">
                  <c:v>54</c:v>
                </c:pt>
                <c:pt idx="1268">
                  <c:v>49</c:v>
                </c:pt>
                <c:pt idx="1269">
                  <c:v>55</c:v>
                </c:pt>
                <c:pt idx="1270">
                  <c:v>55</c:v>
                </c:pt>
                <c:pt idx="1271">
                  <c:v>57</c:v>
                </c:pt>
                <c:pt idx="1272">
                  <c:v>59</c:v>
                </c:pt>
                <c:pt idx="1273">
                  <c:v>56</c:v>
                </c:pt>
                <c:pt idx="1274">
                  <c:v>59</c:v>
                </c:pt>
                <c:pt idx="1275">
                  <c:v>58</c:v>
                </c:pt>
                <c:pt idx="1276">
                  <c:v>53</c:v>
                </c:pt>
                <c:pt idx="1277">
                  <c:v>60</c:v>
                </c:pt>
                <c:pt idx="1278">
                  <c:v>59</c:v>
                </c:pt>
                <c:pt idx="1279">
                  <c:v>60</c:v>
                </c:pt>
                <c:pt idx="1280">
                  <c:v>61</c:v>
                </c:pt>
                <c:pt idx="1281">
                  <c:v>34</c:v>
                </c:pt>
                <c:pt idx="1282">
                  <c:v>36</c:v>
                </c:pt>
                <c:pt idx="1283">
                  <c:v>62</c:v>
                </c:pt>
                <c:pt idx="1284">
                  <c:v>49</c:v>
                </c:pt>
                <c:pt idx="1285">
                  <c:v>64</c:v>
                </c:pt>
                <c:pt idx="1286">
                  <c:v>49</c:v>
                </c:pt>
                <c:pt idx="1287">
                  <c:v>50</c:v>
                </c:pt>
                <c:pt idx="1288">
                  <c:v>54</c:v>
                </c:pt>
                <c:pt idx="1289">
                  <c:v>59</c:v>
                </c:pt>
                <c:pt idx="1290">
                  <c:v>59</c:v>
                </c:pt>
                <c:pt idx="1291">
                  <c:v>34</c:v>
                </c:pt>
                <c:pt idx="1292">
                  <c:v>51</c:v>
                </c:pt>
                <c:pt idx="1293">
                  <c:v>40</c:v>
                </c:pt>
                <c:pt idx="1294">
                  <c:v>36</c:v>
                </c:pt>
                <c:pt idx="1295">
                  <c:v>58</c:v>
                </c:pt>
                <c:pt idx="1296">
                  <c:v>26</c:v>
                </c:pt>
                <c:pt idx="1297">
                  <c:v>59</c:v>
                </c:pt>
                <c:pt idx="1298">
                  <c:v>56</c:v>
                </c:pt>
                <c:pt idx="1299">
                  <c:v>55</c:v>
                </c:pt>
                <c:pt idx="1300">
                  <c:v>59</c:v>
                </c:pt>
                <c:pt idx="1301">
                  <c:v>58</c:v>
                </c:pt>
                <c:pt idx="1302">
                  <c:v>54</c:v>
                </c:pt>
                <c:pt idx="1303">
                  <c:v>32</c:v>
                </c:pt>
                <c:pt idx="1304">
                  <c:v>57</c:v>
                </c:pt>
                <c:pt idx="1305">
                  <c:v>57</c:v>
                </c:pt>
                <c:pt idx="1306">
                  <c:v>56</c:v>
                </c:pt>
                <c:pt idx="1307">
                  <c:v>60</c:v>
                </c:pt>
                <c:pt idx="1308">
                  <c:v>57</c:v>
                </c:pt>
                <c:pt idx="1309">
                  <c:v>61</c:v>
                </c:pt>
                <c:pt idx="1310">
                  <c:v>60</c:v>
                </c:pt>
                <c:pt idx="1311">
                  <c:v>53</c:v>
                </c:pt>
                <c:pt idx="1312">
                  <c:v>60</c:v>
                </c:pt>
                <c:pt idx="1313">
                  <c:v>26</c:v>
                </c:pt>
                <c:pt idx="1314">
                  <c:v>58</c:v>
                </c:pt>
                <c:pt idx="1315">
                  <c:v>51</c:v>
                </c:pt>
                <c:pt idx="1316">
                  <c:v>35</c:v>
                </c:pt>
                <c:pt idx="1317">
                  <c:v>30</c:v>
                </c:pt>
                <c:pt idx="1318">
                  <c:v>51</c:v>
                </c:pt>
                <c:pt idx="1319">
                  <c:v>37</c:v>
                </c:pt>
                <c:pt idx="1320">
                  <c:v>52</c:v>
                </c:pt>
                <c:pt idx="1321">
                  <c:v>24</c:v>
                </c:pt>
                <c:pt idx="1322">
                  <c:v>26</c:v>
                </c:pt>
                <c:pt idx="1323">
                  <c:v>54</c:v>
                </c:pt>
                <c:pt idx="1324">
                  <c:v>59</c:v>
                </c:pt>
                <c:pt idx="1325">
                  <c:v>59</c:v>
                </c:pt>
                <c:pt idx="1326">
                  <c:v>59</c:v>
                </c:pt>
                <c:pt idx="1327">
                  <c:v>54</c:v>
                </c:pt>
                <c:pt idx="1328">
                  <c:v>60</c:v>
                </c:pt>
                <c:pt idx="1329">
                  <c:v>60</c:v>
                </c:pt>
                <c:pt idx="1330">
                  <c:v>46</c:v>
                </c:pt>
                <c:pt idx="1331">
                  <c:v>56</c:v>
                </c:pt>
                <c:pt idx="1332">
                  <c:v>57</c:v>
                </c:pt>
                <c:pt idx="1333">
                  <c:v>60</c:v>
                </c:pt>
                <c:pt idx="1334">
                  <c:v>54</c:v>
                </c:pt>
                <c:pt idx="1335">
                  <c:v>56</c:v>
                </c:pt>
                <c:pt idx="1336">
                  <c:v>50</c:v>
                </c:pt>
                <c:pt idx="1337">
                  <c:v>56</c:v>
                </c:pt>
                <c:pt idx="1338">
                  <c:v>36</c:v>
                </c:pt>
                <c:pt idx="1339">
                  <c:v>57</c:v>
                </c:pt>
                <c:pt idx="1340">
                  <c:v>45</c:v>
                </c:pt>
                <c:pt idx="1341">
                  <c:v>57</c:v>
                </c:pt>
                <c:pt idx="1342">
                  <c:v>54</c:v>
                </c:pt>
                <c:pt idx="1343">
                  <c:v>22</c:v>
                </c:pt>
                <c:pt idx="1344">
                  <c:v>59</c:v>
                </c:pt>
                <c:pt idx="1345">
                  <c:v>56</c:v>
                </c:pt>
                <c:pt idx="1346">
                  <c:v>37</c:v>
                </c:pt>
                <c:pt idx="1347">
                  <c:v>54</c:v>
                </c:pt>
                <c:pt idx="1348">
                  <c:v>58</c:v>
                </c:pt>
                <c:pt idx="1349">
                  <c:v>62</c:v>
                </c:pt>
                <c:pt idx="1350">
                  <c:v>30</c:v>
                </c:pt>
                <c:pt idx="1351">
                  <c:v>63</c:v>
                </c:pt>
                <c:pt idx="1352">
                  <c:v>24</c:v>
                </c:pt>
                <c:pt idx="1353">
                  <c:v>37</c:v>
                </c:pt>
                <c:pt idx="1354">
                  <c:v>57</c:v>
                </c:pt>
                <c:pt idx="1355">
                  <c:v>62</c:v>
                </c:pt>
                <c:pt idx="1356">
                  <c:v>60</c:v>
                </c:pt>
                <c:pt idx="1357">
                  <c:v>61</c:v>
                </c:pt>
                <c:pt idx="1358">
                  <c:v>62</c:v>
                </c:pt>
                <c:pt idx="1359">
                  <c:v>62</c:v>
                </c:pt>
                <c:pt idx="1360">
                  <c:v>61</c:v>
                </c:pt>
                <c:pt idx="1361">
                  <c:v>47</c:v>
                </c:pt>
                <c:pt idx="1362">
                  <c:v>53</c:v>
                </c:pt>
                <c:pt idx="1363">
                  <c:v>62</c:v>
                </c:pt>
                <c:pt idx="1364">
                  <c:v>29</c:v>
                </c:pt>
                <c:pt idx="1365">
                  <c:v>58</c:v>
                </c:pt>
                <c:pt idx="1366">
                  <c:v>56</c:v>
                </c:pt>
                <c:pt idx="1367">
                  <c:v>56</c:v>
                </c:pt>
                <c:pt idx="1368">
                  <c:v>43</c:v>
                </c:pt>
                <c:pt idx="1369">
                  <c:v>41</c:v>
                </c:pt>
                <c:pt idx="1370">
                  <c:v>46</c:v>
                </c:pt>
                <c:pt idx="1371">
                  <c:v>55</c:v>
                </c:pt>
                <c:pt idx="1372">
                  <c:v>60</c:v>
                </c:pt>
                <c:pt idx="1373">
                  <c:v>61</c:v>
                </c:pt>
                <c:pt idx="1374">
                  <c:v>60</c:v>
                </c:pt>
                <c:pt idx="1375">
                  <c:v>22</c:v>
                </c:pt>
                <c:pt idx="1376">
                  <c:v>56</c:v>
                </c:pt>
                <c:pt idx="1377">
                  <c:v>43</c:v>
                </c:pt>
                <c:pt idx="1378">
                  <c:v>57</c:v>
                </c:pt>
                <c:pt idx="1379">
                  <c:v>37</c:v>
                </c:pt>
                <c:pt idx="1380">
                  <c:v>58</c:v>
                </c:pt>
                <c:pt idx="1381">
                  <c:v>54</c:v>
                </c:pt>
                <c:pt idx="1382">
                  <c:v>38</c:v>
                </c:pt>
                <c:pt idx="1383">
                  <c:v>56</c:v>
                </c:pt>
                <c:pt idx="1384">
                  <c:v>61</c:v>
                </c:pt>
                <c:pt idx="1385">
                  <c:v>57</c:v>
                </c:pt>
                <c:pt idx="1386">
                  <c:v>54</c:v>
                </c:pt>
                <c:pt idx="1387">
                  <c:v>53</c:v>
                </c:pt>
                <c:pt idx="1388">
                  <c:v>61</c:v>
                </c:pt>
                <c:pt idx="1389">
                  <c:v>60</c:v>
                </c:pt>
                <c:pt idx="1390">
                  <c:v>60</c:v>
                </c:pt>
                <c:pt idx="1391">
                  <c:v>62</c:v>
                </c:pt>
                <c:pt idx="1392">
                  <c:v>40</c:v>
                </c:pt>
                <c:pt idx="1393">
                  <c:v>60</c:v>
                </c:pt>
                <c:pt idx="1394">
                  <c:v>32</c:v>
                </c:pt>
                <c:pt idx="1395">
                  <c:v>60</c:v>
                </c:pt>
                <c:pt idx="1396">
                  <c:v>60</c:v>
                </c:pt>
                <c:pt idx="1397">
                  <c:v>59</c:v>
                </c:pt>
                <c:pt idx="1398">
                  <c:v>55</c:v>
                </c:pt>
                <c:pt idx="1399">
                  <c:v>44</c:v>
                </c:pt>
                <c:pt idx="1400">
                  <c:v>57</c:v>
                </c:pt>
                <c:pt idx="1401">
                  <c:v>41</c:v>
                </c:pt>
                <c:pt idx="1402">
                  <c:v>61</c:v>
                </c:pt>
                <c:pt idx="1403">
                  <c:v>38</c:v>
                </c:pt>
                <c:pt idx="1404">
                  <c:v>56</c:v>
                </c:pt>
                <c:pt idx="1405">
                  <c:v>63</c:v>
                </c:pt>
                <c:pt idx="1406">
                  <c:v>61</c:v>
                </c:pt>
                <c:pt idx="1407">
                  <c:v>46</c:v>
                </c:pt>
                <c:pt idx="1408">
                  <c:v>60</c:v>
                </c:pt>
                <c:pt idx="1409">
                  <c:v>43</c:v>
                </c:pt>
                <c:pt idx="1410">
                  <c:v>61</c:v>
                </c:pt>
                <c:pt idx="1411">
                  <c:v>62</c:v>
                </c:pt>
                <c:pt idx="1412">
                  <c:v>62</c:v>
                </c:pt>
                <c:pt idx="1413">
                  <c:v>61</c:v>
                </c:pt>
                <c:pt idx="1414">
                  <c:v>62</c:v>
                </c:pt>
                <c:pt idx="1415">
                  <c:v>60</c:v>
                </c:pt>
                <c:pt idx="1416">
                  <c:v>62</c:v>
                </c:pt>
                <c:pt idx="1417">
                  <c:v>62</c:v>
                </c:pt>
                <c:pt idx="1418">
                  <c:v>52</c:v>
                </c:pt>
                <c:pt idx="1419">
                  <c:v>59</c:v>
                </c:pt>
                <c:pt idx="1420">
                  <c:v>59</c:v>
                </c:pt>
                <c:pt idx="1421">
                  <c:v>58</c:v>
                </c:pt>
                <c:pt idx="1422">
                  <c:v>22</c:v>
                </c:pt>
                <c:pt idx="1423">
                  <c:v>61</c:v>
                </c:pt>
                <c:pt idx="1424">
                  <c:v>61</c:v>
                </c:pt>
                <c:pt idx="1425">
                  <c:v>62</c:v>
                </c:pt>
                <c:pt idx="1426">
                  <c:v>35</c:v>
                </c:pt>
                <c:pt idx="1427">
                  <c:v>61</c:v>
                </c:pt>
                <c:pt idx="1428">
                  <c:v>60</c:v>
                </c:pt>
                <c:pt idx="1429">
                  <c:v>62</c:v>
                </c:pt>
                <c:pt idx="1430">
                  <c:v>58</c:v>
                </c:pt>
                <c:pt idx="1431">
                  <c:v>43</c:v>
                </c:pt>
                <c:pt idx="1432">
                  <c:v>32</c:v>
                </c:pt>
                <c:pt idx="1433">
                  <c:v>44</c:v>
                </c:pt>
                <c:pt idx="1434">
                  <c:v>61</c:v>
                </c:pt>
                <c:pt idx="1435">
                  <c:v>60</c:v>
                </c:pt>
                <c:pt idx="1436">
                  <c:v>47</c:v>
                </c:pt>
                <c:pt idx="1437">
                  <c:v>59</c:v>
                </c:pt>
                <c:pt idx="1438">
                  <c:v>40</c:v>
                </c:pt>
                <c:pt idx="1439">
                  <c:v>42</c:v>
                </c:pt>
                <c:pt idx="1440">
                  <c:v>58</c:v>
                </c:pt>
                <c:pt idx="1441">
                  <c:v>57</c:v>
                </c:pt>
                <c:pt idx="1442">
                  <c:v>58</c:v>
                </c:pt>
                <c:pt idx="1443">
                  <c:v>63</c:v>
                </c:pt>
                <c:pt idx="1444">
                  <c:v>63</c:v>
                </c:pt>
                <c:pt idx="1445">
                  <c:v>34</c:v>
                </c:pt>
                <c:pt idx="1446">
                  <c:v>52</c:v>
                </c:pt>
                <c:pt idx="1447">
                  <c:v>63</c:v>
                </c:pt>
                <c:pt idx="1448">
                  <c:v>64</c:v>
                </c:pt>
                <c:pt idx="1449">
                  <c:v>39</c:v>
                </c:pt>
                <c:pt idx="1450">
                  <c:v>35</c:v>
                </c:pt>
                <c:pt idx="1451">
                  <c:v>49</c:v>
                </c:pt>
                <c:pt idx="1452">
                  <c:v>62</c:v>
                </c:pt>
                <c:pt idx="1453">
                  <c:v>62</c:v>
                </c:pt>
                <c:pt idx="1454">
                  <c:v>62</c:v>
                </c:pt>
                <c:pt idx="1455">
                  <c:v>63</c:v>
                </c:pt>
                <c:pt idx="1456">
                  <c:v>62</c:v>
                </c:pt>
                <c:pt idx="1457">
                  <c:v>60</c:v>
                </c:pt>
                <c:pt idx="1458">
                  <c:v>63</c:v>
                </c:pt>
                <c:pt idx="1459">
                  <c:v>52</c:v>
                </c:pt>
                <c:pt idx="1460">
                  <c:v>36</c:v>
                </c:pt>
                <c:pt idx="1461">
                  <c:v>40</c:v>
                </c:pt>
                <c:pt idx="1462">
                  <c:v>59</c:v>
                </c:pt>
                <c:pt idx="1463">
                  <c:v>58</c:v>
                </c:pt>
                <c:pt idx="1464">
                  <c:v>59</c:v>
                </c:pt>
                <c:pt idx="1465">
                  <c:v>59</c:v>
                </c:pt>
                <c:pt idx="1466">
                  <c:v>35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59</c:v>
                </c:pt>
                <c:pt idx="1472">
                  <c:v>64</c:v>
                </c:pt>
                <c:pt idx="1473">
                  <c:v>36</c:v>
                </c:pt>
                <c:pt idx="1474">
                  <c:v>54</c:v>
                </c:pt>
                <c:pt idx="1475">
                  <c:v>47</c:v>
                </c:pt>
                <c:pt idx="1476">
                  <c:v>62</c:v>
                </c:pt>
                <c:pt idx="1477">
                  <c:v>31</c:v>
                </c:pt>
                <c:pt idx="1478">
                  <c:v>57</c:v>
                </c:pt>
                <c:pt idx="1479">
                  <c:v>57</c:v>
                </c:pt>
                <c:pt idx="1480">
                  <c:v>59</c:v>
                </c:pt>
                <c:pt idx="1481">
                  <c:v>57</c:v>
                </c:pt>
                <c:pt idx="1482">
                  <c:v>60</c:v>
                </c:pt>
                <c:pt idx="1483">
                  <c:v>64</c:v>
                </c:pt>
                <c:pt idx="1484">
                  <c:v>64</c:v>
                </c:pt>
                <c:pt idx="1485">
                  <c:v>64</c:v>
                </c:pt>
                <c:pt idx="1486">
                  <c:v>56</c:v>
                </c:pt>
                <c:pt idx="1487">
                  <c:v>56</c:v>
                </c:pt>
                <c:pt idx="1488">
                  <c:v>38</c:v>
                </c:pt>
                <c:pt idx="1489">
                  <c:v>27</c:v>
                </c:pt>
                <c:pt idx="1490">
                  <c:v>63</c:v>
                </c:pt>
                <c:pt idx="1491">
                  <c:v>55</c:v>
                </c:pt>
                <c:pt idx="1492">
                  <c:v>61</c:v>
                </c:pt>
                <c:pt idx="1493">
                  <c:v>63</c:v>
                </c:pt>
                <c:pt idx="1494">
                  <c:v>64</c:v>
                </c:pt>
                <c:pt idx="1495">
                  <c:v>54</c:v>
                </c:pt>
                <c:pt idx="1496">
                  <c:v>59</c:v>
                </c:pt>
                <c:pt idx="1497">
                  <c:v>64</c:v>
                </c:pt>
                <c:pt idx="1498">
                  <c:v>61</c:v>
                </c:pt>
                <c:pt idx="1499">
                  <c:v>64</c:v>
                </c:pt>
                <c:pt idx="1500">
                  <c:v>52</c:v>
                </c:pt>
                <c:pt idx="1501">
                  <c:v>34</c:v>
                </c:pt>
                <c:pt idx="1502">
                  <c:v>61</c:v>
                </c:pt>
                <c:pt idx="1503">
                  <c:v>56</c:v>
                </c:pt>
                <c:pt idx="1504">
                  <c:v>38</c:v>
                </c:pt>
                <c:pt idx="1505">
                  <c:v>64</c:v>
                </c:pt>
                <c:pt idx="1506">
                  <c:v>64</c:v>
                </c:pt>
                <c:pt idx="1507">
                  <c:v>51</c:v>
                </c:pt>
                <c:pt idx="1508">
                  <c:v>54</c:v>
                </c:pt>
                <c:pt idx="1509">
                  <c:v>62</c:v>
                </c:pt>
                <c:pt idx="1510">
                  <c:v>42</c:v>
                </c:pt>
                <c:pt idx="1511">
                  <c:v>48</c:v>
                </c:pt>
                <c:pt idx="1512">
                  <c:v>63</c:v>
                </c:pt>
                <c:pt idx="1513">
                  <c:v>59</c:v>
                </c:pt>
                <c:pt idx="1514">
                  <c:v>21</c:v>
                </c:pt>
                <c:pt idx="1515">
                  <c:v>33</c:v>
                </c:pt>
                <c:pt idx="1516">
                  <c:v>53</c:v>
                </c:pt>
                <c:pt idx="1517">
                  <c:v>63</c:v>
                </c:pt>
                <c:pt idx="1518">
                  <c:v>42</c:v>
                </c:pt>
                <c:pt idx="1519">
                  <c:v>22</c:v>
                </c:pt>
                <c:pt idx="1520">
                  <c:v>63</c:v>
                </c:pt>
                <c:pt idx="1521">
                  <c:v>63</c:v>
                </c:pt>
                <c:pt idx="1522">
                  <c:v>63</c:v>
                </c:pt>
                <c:pt idx="1523">
                  <c:v>59</c:v>
                </c:pt>
                <c:pt idx="1524">
                  <c:v>65</c:v>
                </c:pt>
                <c:pt idx="1525">
                  <c:v>65</c:v>
                </c:pt>
                <c:pt idx="1526">
                  <c:v>66</c:v>
                </c:pt>
                <c:pt idx="1527">
                  <c:v>66</c:v>
                </c:pt>
                <c:pt idx="1528">
                  <c:v>65</c:v>
                </c:pt>
                <c:pt idx="1529">
                  <c:v>46</c:v>
                </c:pt>
                <c:pt idx="1530">
                  <c:v>44</c:v>
                </c:pt>
                <c:pt idx="1531">
                  <c:v>64</c:v>
                </c:pt>
                <c:pt idx="1532">
                  <c:v>56</c:v>
                </c:pt>
                <c:pt idx="1533">
                  <c:v>54</c:v>
                </c:pt>
                <c:pt idx="1534">
                  <c:v>64</c:v>
                </c:pt>
                <c:pt idx="1535">
                  <c:v>62</c:v>
                </c:pt>
                <c:pt idx="1536">
                  <c:v>60</c:v>
                </c:pt>
                <c:pt idx="1537">
                  <c:v>64</c:v>
                </c:pt>
                <c:pt idx="1538">
                  <c:v>57</c:v>
                </c:pt>
                <c:pt idx="1539">
                  <c:v>59</c:v>
                </c:pt>
                <c:pt idx="1540">
                  <c:v>41</c:v>
                </c:pt>
                <c:pt idx="1541">
                  <c:v>64</c:v>
                </c:pt>
                <c:pt idx="1542">
                  <c:v>48</c:v>
                </c:pt>
                <c:pt idx="1543">
                  <c:v>54</c:v>
                </c:pt>
                <c:pt idx="1544">
                  <c:v>64</c:v>
                </c:pt>
                <c:pt idx="1545">
                  <c:v>34</c:v>
                </c:pt>
                <c:pt idx="1546">
                  <c:v>63</c:v>
                </c:pt>
                <c:pt idx="1547">
                  <c:v>27</c:v>
                </c:pt>
                <c:pt idx="1548">
                  <c:v>65</c:v>
                </c:pt>
                <c:pt idx="1549">
                  <c:v>64</c:v>
                </c:pt>
                <c:pt idx="1550">
                  <c:v>64</c:v>
                </c:pt>
                <c:pt idx="1551">
                  <c:v>64</c:v>
                </c:pt>
                <c:pt idx="1552">
                  <c:v>44</c:v>
                </c:pt>
                <c:pt idx="1553">
                  <c:v>63</c:v>
                </c:pt>
                <c:pt idx="1554">
                  <c:v>60</c:v>
                </c:pt>
                <c:pt idx="1555">
                  <c:v>63</c:v>
                </c:pt>
                <c:pt idx="1556">
                  <c:v>64</c:v>
                </c:pt>
                <c:pt idx="1557">
                  <c:v>32</c:v>
                </c:pt>
                <c:pt idx="1558">
                  <c:v>50</c:v>
                </c:pt>
                <c:pt idx="1559">
                  <c:v>65</c:v>
                </c:pt>
                <c:pt idx="1560">
                  <c:v>36</c:v>
                </c:pt>
                <c:pt idx="1561">
                  <c:v>62</c:v>
                </c:pt>
                <c:pt idx="1562">
                  <c:v>47</c:v>
                </c:pt>
                <c:pt idx="1563">
                  <c:v>42</c:v>
                </c:pt>
                <c:pt idx="1564">
                  <c:v>66</c:v>
                </c:pt>
                <c:pt idx="1565">
                  <c:v>66</c:v>
                </c:pt>
                <c:pt idx="1566">
                  <c:v>66</c:v>
                </c:pt>
                <c:pt idx="1567">
                  <c:v>33</c:v>
                </c:pt>
                <c:pt idx="1568">
                  <c:v>65</c:v>
                </c:pt>
                <c:pt idx="1569">
                  <c:v>32</c:v>
                </c:pt>
                <c:pt idx="1570">
                  <c:v>64</c:v>
                </c:pt>
                <c:pt idx="1571">
                  <c:v>59</c:v>
                </c:pt>
                <c:pt idx="1572">
                  <c:v>51</c:v>
                </c:pt>
                <c:pt idx="1573">
                  <c:v>66</c:v>
                </c:pt>
                <c:pt idx="1574">
                  <c:v>66</c:v>
                </c:pt>
                <c:pt idx="1575">
                  <c:v>65</c:v>
                </c:pt>
                <c:pt idx="1576">
                  <c:v>41</c:v>
                </c:pt>
                <c:pt idx="1577">
                  <c:v>66</c:v>
                </c:pt>
                <c:pt idx="1578">
                  <c:v>66</c:v>
                </c:pt>
                <c:pt idx="1579">
                  <c:v>51</c:v>
                </c:pt>
                <c:pt idx="1580">
                  <c:v>36</c:v>
                </c:pt>
                <c:pt idx="1581">
                  <c:v>63</c:v>
                </c:pt>
                <c:pt idx="1582">
                  <c:v>66</c:v>
                </c:pt>
                <c:pt idx="1583">
                  <c:v>58</c:v>
                </c:pt>
                <c:pt idx="1584">
                  <c:v>34</c:v>
                </c:pt>
                <c:pt idx="1585">
                  <c:v>62</c:v>
                </c:pt>
                <c:pt idx="1586">
                  <c:v>64</c:v>
                </c:pt>
                <c:pt idx="1587">
                  <c:v>57</c:v>
                </c:pt>
                <c:pt idx="1588">
                  <c:v>64</c:v>
                </c:pt>
                <c:pt idx="1589">
                  <c:v>42</c:v>
                </c:pt>
                <c:pt idx="1590">
                  <c:v>63</c:v>
                </c:pt>
                <c:pt idx="1591">
                  <c:v>41</c:v>
                </c:pt>
                <c:pt idx="1592">
                  <c:v>39</c:v>
                </c:pt>
                <c:pt idx="1593">
                  <c:v>45</c:v>
                </c:pt>
                <c:pt idx="1594">
                  <c:v>41</c:v>
                </c:pt>
                <c:pt idx="1595">
                  <c:v>57</c:v>
                </c:pt>
                <c:pt idx="1596">
                  <c:v>22</c:v>
                </c:pt>
                <c:pt idx="1597">
                  <c:v>67</c:v>
                </c:pt>
                <c:pt idx="1598">
                  <c:v>59</c:v>
                </c:pt>
                <c:pt idx="1599">
                  <c:v>39</c:v>
                </c:pt>
                <c:pt idx="1600">
                  <c:v>67</c:v>
                </c:pt>
                <c:pt idx="1601">
                  <c:v>67</c:v>
                </c:pt>
                <c:pt idx="1602">
                  <c:v>23</c:v>
                </c:pt>
                <c:pt idx="1603">
                  <c:v>66</c:v>
                </c:pt>
                <c:pt idx="1604">
                  <c:v>47</c:v>
                </c:pt>
                <c:pt idx="1605">
                  <c:v>67</c:v>
                </c:pt>
                <c:pt idx="1606">
                  <c:v>41</c:v>
                </c:pt>
                <c:pt idx="1607">
                  <c:v>66</c:v>
                </c:pt>
                <c:pt idx="1608">
                  <c:v>67</c:v>
                </c:pt>
                <c:pt idx="1609">
                  <c:v>64</c:v>
                </c:pt>
                <c:pt idx="1610">
                  <c:v>66</c:v>
                </c:pt>
                <c:pt idx="1611">
                  <c:v>67</c:v>
                </c:pt>
                <c:pt idx="1612">
                  <c:v>36</c:v>
                </c:pt>
                <c:pt idx="1613">
                  <c:v>67</c:v>
                </c:pt>
                <c:pt idx="1614">
                  <c:v>62</c:v>
                </c:pt>
                <c:pt idx="1615">
                  <c:v>63</c:v>
                </c:pt>
                <c:pt idx="1616">
                  <c:v>63</c:v>
                </c:pt>
                <c:pt idx="1617">
                  <c:v>65</c:v>
                </c:pt>
                <c:pt idx="1618">
                  <c:v>35</c:v>
                </c:pt>
                <c:pt idx="1619">
                  <c:v>50</c:v>
                </c:pt>
                <c:pt idx="1620">
                  <c:v>65</c:v>
                </c:pt>
                <c:pt idx="1621">
                  <c:v>22</c:v>
                </c:pt>
                <c:pt idx="1622">
                  <c:v>42</c:v>
                </c:pt>
                <c:pt idx="1623">
                  <c:v>57</c:v>
                </c:pt>
                <c:pt idx="1624">
                  <c:v>42</c:v>
                </c:pt>
                <c:pt idx="1625">
                  <c:v>68</c:v>
                </c:pt>
                <c:pt idx="1626">
                  <c:v>65</c:v>
                </c:pt>
                <c:pt idx="1627">
                  <c:v>67</c:v>
                </c:pt>
                <c:pt idx="1628">
                  <c:v>66</c:v>
                </c:pt>
                <c:pt idx="1629">
                  <c:v>51</c:v>
                </c:pt>
                <c:pt idx="1630">
                  <c:v>54</c:v>
                </c:pt>
                <c:pt idx="1631">
                  <c:v>22</c:v>
                </c:pt>
                <c:pt idx="1632">
                  <c:v>57</c:v>
                </c:pt>
                <c:pt idx="1633">
                  <c:v>68</c:v>
                </c:pt>
                <c:pt idx="1634">
                  <c:v>68</c:v>
                </c:pt>
                <c:pt idx="1635">
                  <c:v>57</c:v>
                </c:pt>
                <c:pt idx="1636">
                  <c:v>66</c:v>
                </c:pt>
                <c:pt idx="1637">
                  <c:v>59</c:v>
                </c:pt>
                <c:pt idx="1638">
                  <c:v>37</c:v>
                </c:pt>
                <c:pt idx="1639">
                  <c:v>63</c:v>
                </c:pt>
                <c:pt idx="1640">
                  <c:v>61</c:v>
                </c:pt>
                <c:pt idx="1641">
                  <c:v>68</c:v>
                </c:pt>
                <c:pt idx="1642">
                  <c:v>68</c:v>
                </c:pt>
                <c:pt idx="1643">
                  <c:v>68</c:v>
                </c:pt>
                <c:pt idx="1644">
                  <c:v>27</c:v>
                </c:pt>
                <c:pt idx="1645">
                  <c:v>59</c:v>
                </c:pt>
                <c:pt idx="1646">
                  <c:v>58</c:v>
                </c:pt>
                <c:pt idx="1647">
                  <c:v>67</c:v>
                </c:pt>
                <c:pt idx="1648">
                  <c:v>67</c:v>
                </c:pt>
                <c:pt idx="1649">
                  <c:v>29</c:v>
                </c:pt>
                <c:pt idx="1650">
                  <c:v>49</c:v>
                </c:pt>
                <c:pt idx="1651">
                  <c:v>66</c:v>
                </c:pt>
                <c:pt idx="1652">
                  <c:v>47</c:v>
                </c:pt>
                <c:pt idx="1653">
                  <c:v>37</c:v>
                </c:pt>
                <c:pt idx="1654">
                  <c:v>37</c:v>
                </c:pt>
                <c:pt idx="1655">
                  <c:v>28</c:v>
                </c:pt>
                <c:pt idx="1656">
                  <c:v>63</c:v>
                </c:pt>
                <c:pt idx="1657">
                  <c:v>63</c:v>
                </c:pt>
                <c:pt idx="1658">
                  <c:v>59</c:v>
                </c:pt>
                <c:pt idx="1659">
                  <c:v>60</c:v>
                </c:pt>
                <c:pt idx="1660">
                  <c:v>35</c:v>
                </c:pt>
                <c:pt idx="1661">
                  <c:v>59</c:v>
                </c:pt>
                <c:pt idx="1662">
                  <c:v>44</c:v>
                </c:pt>
                <c:pt idx="1663">
                  <c:v>57</c:v>
                </c:pt>
                <c:pt idx="1664">
                  <c:v>68</c:v>
                </c:pt>
                <c:pt idx="1665">
                  <c:v>44</c:v>
                </c:pt>
                <c:pt idx="1666">
                  <c:v>24</c:v>
                </c:pt>
                <c:pt idx="1667">
                  <c:v>64</c:v>
                </c:pt>
                <c:pt idx="1668">
                  <c:v>61</c:v>
                </c:pt>
                <c:pt idx="1669">
                  <c:v>50</c:v>
                </c:pt>
                <c:pt idx="1670">
                  <c:v>47</c:v>
                </c:pt>
                <c:pt idx="1671">
                  <c:v>45</c:v>
                </c:pt>
                <c:pt idx="1672">
                  <c:v>55</c:v>
                </c:pt>
                <c:pt idx="1673">
                  <c:v>68</c:v>
                </c:pt>
                <c:pt idx="1674">
                  <c:v>45</c:v>
                </c:pt>
                <c:pt idx="1675">
                  <c:v>57</c:v>
                </c:pt>
                <c:pt idx="1676">
                  <c:v>63</c:v>
                </c:pt>
                <c:pt idx="1677">
                  <c:v>68</c:v>
                </c:pt>
                <c:pt idx="1678">
                  <c:v>31</c:v>
                </c:pt>
                <c:pt idx="1679">
                  <c:v>66</c:v>
                </c:pt>
                <c:pt idx="1680">
                  <c:v>46</c:v>
                </c:pt>
                <c:pt idx="1681">
                  <c:v>56</c:v>
                </c:pt>
                <c:pt idx="1682">
                  <c:v>55</c:v>
                </c:pt>
                <c:pt idx="1683">
                  <c:v>58</c:v>
                </c:pt>
                <c:pt idx="1684">
                  <c:v>51</c:v>
                </c:pt>
                <c:pt idx="1685">
                  <c:v>53</c:v>
                </c:pt>
                <c:pt idx="1686">
                  <c:v>48</c:v>
                </c:pt>
                <c:pt idx="1687">
                  <c:v>54</c:v>
                </c:pt>
                <c:pt idx="1688">
                  <c:v>64</c:v>
                </c:pt>
                <c:pt idx="1689">
                  <c:v>67</c:v>
                </c:pt>
                <c:pt idx="1690">
                  <c:v>66</c:v>
                </c:pt>
                <c:pt idx="1691">
                  <c:v>64</c:v>
                </c:pt>
                <c:pt idx="1692">
                  <c:v>47</c:v>
                </c:pt>
                <c:pt idx="1693">
                  <c:v>66</c:v>
                </c:pt>
                <c:pt idx="1694">
                  <c:v>57</c:v>
                </c:pt>
                <c:pt idx="1695">
                  <c:v>62</c:v>
                </c:pt>
                <c:pt idx="1696">
                  <c:v>25</c:v>
                </c:pt>
                <c:pt idx="1697">
                  <c:v>37</c:v>
                </c:pt>
                <c:pt idx="1698">
                  <c:v>58</c:v>
                </c:pt>
                <c:pt idx="1699">
                  <c:v>64</c:v>
                </c:pt>
                <c:pt idx="1700">
                  <c:v>62</c:v>
                </c:pt>
                <c:pt idx="1701">
                  <c:v>36</c:v>
                </c:pt>
                <c:pt idx="1702">
                  <c:v>50</c:v>
                </c:pt>
                <c:pt idx="1703">
                  <c:v>22</c:v>
                </c:pt>
                <c:pt idx="1704">
                  <c:v>52</c:v>
                </c:pt>
                <c:pt idx="1705">
                  <c:v>67</c:v>
                </c:pt>
                <c:pt idx="1706">
                  <c:v>52</c:v>
                </c:pt>
                <c:pt idx="1707">
                  <c:v>61</c:v>
                </c:pt>
                <c:pt idx="1708">
                  <c:v>66</c:v>
                </c:pt>
                <c:pt idx="1709">
                  <c:v>37</c:v>
                </c:pt>
                <c:pt idx="1710">
                  <c:v>53</c:v>
                </c:pt>
                <c:pt idx="1711">
                  <c:v>50</c:v>
                </c:pt>
                <c:pt idx="1712">
                  <c:v>52</c:v>
                </c:pt>
                <c:pt idx="1713">
                  <c:v>29</c:v>
                </c:pt>
                <c:pt idx="1714">
                  <c:v>42</c:v>
                </c:pt>
                <c:pt idx="1715">
                  <c:v>43</c:v>
                </c:pt>
                <c:pt idx="1716">
                  <c:v>63</c:v>
                </c:pt>
                <c:pt idx="1717">
                  <c:v>46</c:v>
                </c:pt>
                <c:pt idx="1718">
                  <c:v>44</c:v>
                </c:pt>
                <c:pt idx="1719">
                  <c:v>46</c:v>
                </c:pt>
                <c:pt idx="1720">
                  <c:v>37</c:v>
                </c:pt>
                <c:pt idx="1721">
                  <c:v>48</c:v>
                </c:pt>
                <c:pt idx="1722">
                  <c:v>68</c:v>
                </c:pt>
                <c:pt idx="1723">
                  <c:v>68</c:v>
                </c:pt>
                <c:pt idx="1724">
                  <c:v>41</c:v>
                </c:pt>
                <c:pt idx="1725">
                  <c:v>33</c:v>
                </c:pt>
                <c:pt idx="1726">
                  <c:v>39</c:v>
                </c:pt>
                <c:pt idx="1727">
                  <c:v>32</c:v>
                </c:pt>
                <c:pt idx="1728">
                  <c:v>44</c:v>
                </c:pt>
                <c:pt idx="1729">
                  <c:v>52</c:v>
                </c:pt>
                <c:pt idx="1730">
                  <c:v>38</c:v>
                </c:pt>
                <c:pt idx="1731">
                  <c:v>38</c:v>
                </c:pt>
                <c:pt idx="1732">
                  <c:v>24</c:v>
                </c:pt>
                <c:pt idx="1733">
                  <c:v>54</c:v>
                </c:pt>
                <c:pt idx="1734">
                  <c:v>23</c:v>
                </c:pt>
                <c:pt idx="1735">
                  <c:v>57</c:v>
                </c:pt>
                <c:pt idx="1736">
                  <c:v>60</c:v>
                </c:pt>
                <c:pt idx="1737">
                  <c:v>31</c:v>
                </c:pt>
                <c:pt idx="1738">
                  <c:v>22</c:v>
                </c:pt>
                <c:pt idx="1739">
                  <c:v>68</c:v>
                </c:pt>
                <c:pt idx="1740">
                  <c:v>30</c:v>
                </c:pt>
                <c:pt idx="1741">
                  <c:v>25</c:v>
                </c:pt>
                <c:pt idx="1742">
                  <c:v>63</c:v>
                </c:pt>
                <c:pt idx="1743">
                  <c:v>56</c:v>
                </c:pt>
                <c:pt idx="1744">
                  <c:v>51</c:v>
                </c:pt>
                <c:pt idx="1745">
                  <c:v>49</c:v>
                </c:pt>
                <c:pt idx="1746">
                  <c:v>32</c:v>
                </c:pt>
                <c:pt idx="1747">
                  <c:v>52</c:v>
                </c:pt>
                <c:pt idx="1748">
                  <c:v>37</c:v>
                </c:pt>
                <c:pt idx="1749">
                  <c:v>64</c:v>
                </c:pt>
                <c:pt idx="1750">
                  <c:v>31</c:v>
                </c:pt>
                <c:pt idx="1751">
                  <c:v>52</c:v>
                </c:pt>
                <c:pt idx="1752">
                  <c:v>23</c:v>
                </c:pt>
                <c:pt idx="1753">
                  <c:v>58</c:v>
                </c:pt>
                <c:pt idx="1754">
                  <c:v>49</c:v>
                </c:pt>
                <c:pt idx="1755">
                  <c:v>46</c:v>
                </c:pt>
                <c:pt idx="1756">
                  <c:v>55</c:v>
                </c:pt>
                <c:pt idx="1757">
                  <c:v>30</c:v>
                </c:pt>
                <c:pt idx="1758">
                  <c:v>22</c:v>
                </c:pt>
                <c:pt idx="1759">
                  <c:v>24</c:v>
                </c:pt>
                <c:pt idx="1760">
                  <c:v>28</c:v>
                </c:pt>
                <c:pt idx="1761">
                  <c:v>61</c:v>
                </c:pt>
                <c:pt idx="1762">
                  <c:v>62</c:v>
                </c:pt>
                <c:pt idx="1763">
                  <c:v>22</c:v>
                </c:pt>
                <c:pt idx="1764">
                  <c:v>44</c:v>
                </c:pt>
                <c:pt idx="1765">
                  <c:v>51</c:v>
                </c:pt>
                <c:pt idx="1766">
                  <c:v>63</c:v>
                </c:pt>
                <c:pt idx="1767">
                  <c:v>22</c:v>
                </c:pt>
                <c:pt idx="1768">
                  <c:v>34</c:v>
                </c:pt>
                <c:pt idx="1769">
                  <c:v>22</c:v>
                </c:pt>
                <c:pt idx="1770">
                  <c:v>55</c:v>
                </c:pt>
                <c:pt idx="1771">
                  <c:v>35</c:v>
                </c:pt>
                <c:pt idx="1772">
                  <c:v>61</c:v>
                </c:pt>
                <c:pt idx="1773">
                  <c:v>58</c:v>
                </c:pt>
                <c:pt idx="1774">
                  <c:v>62</c:v>
                </c:pt>
                <c:pt idx="1775">
                  <c:v>24</c:v>
                </c:pt>
                <c:pt idx="1776">
                  <c:v>56</c:v>
                </c:pt>
                <c:pt idx="1777">
                  <c:v>36</c:v>
                </c:pt>
                <c:pt idx="1778">
                  <c:v>32</c:v>
                </c:pt>
                <c:pt idx="1779">
                  <c:v>23</c:v>
                </c:pt>
                <c:pt idx="1780">
                  <c:v>60</c:v>
                </c:pt>
                <c:pt idx="1781">
                  <c:v>47</c:v>
                </c:pt>
                <c:pt idx="1782">
                  <c:v>62</c:v>
                </c:pt>
                <c:pt idx="1783">
                  <c:v>49</c:v>
                </c:pt>
                <c:pt idx="1784">
                  <c:v>29</c:v>
                </c:pt>
                <c:pt idx="1785">
                  <c:v>46</c:v>
                </c:pt>
                <c:pt idx="1786">
                  <c:v>36</c:v>
                </c:pt>
                <c:pt idx="1787">
                  <c:v>49</c:v>
                </c:pt>
                <c:pt idx="1788">
                  <c:v>25</c:v>
                </c:pt>
                <c:pt idx="1789">
                  <c:v>51</c:v>
                </c:pt>
                <c:pt idx="1790">
                  <c:v>61</c:v>
                </c:pt>
                <c:pt idx="1791">
                  <c:v>27</c:v>
                </c:pt>
                <c:pt idx="1792">
                  <c:v>33</c:v>
                </c:pt>
                <c:pt idx="1793">
                  <c:v>63</c:v>
                </c:pt>
                <c:pt idx="1794">
                  <c:v>29</c:v>
                </c:pt>
                <c:pt idx="1795">
                  <c:v>22</c:v>
                </c:pt>
                <c:pt idx="1796">
                  <c:v>31</c:v>
                </c:pt>
                <c:pt idx="1797">
                  <c:v>33</c:v>
                </c:pt>
                <c:pt idx="1798">
                  <c:v>31</c:v>
                </c:pt>
                <c:pt idx="1799">
                  <c:v>26</c:v>
                </c:pt>
                <c:pt idx="1800">
                  <c:v>62</c:v>
                </c:pt>
                <c:pt idx="1801">
                  <c:v>40</c:v>
                </c:pt>
                <c:pt idx="1802">
                  <c:v>28</c:v>
                </c:pt>
                <c:pt idx="1803">
                  <c:v>56</c:v>
                </c:pt>
                <c:pt idx="1804">
                  <c:v>59</c:v>
                </c:pt>
                <c:pt idx="1805">
                  <c:v>33</c:v>
                </c:pt>
                <c:pt idx="1806">
                  <c:v>46</c:v>
                </c:pt>
                <c:pt idx="1807">
                  <c:v>30</c:v>
                </c:pt>
                <c:pt idx="1808">
                  <c:v>47</c:v>
                </c:pt>
                <c:pt idx="1809">
                  <c:v>63</c:v>
                </c:pt>
                <c:pt idx="1810">
                  <c:v>23</c:v>
                </c:pt>
                <c:pt idx="1811">
                  <c:v>62</c:v>
                </c:pt>
                <c:pt idx="1812">
                  <c:v>31</c:v>
                </c:pt>
                <c:pt idx="1813">
                  <c:v>57</c:v>
                </c:pt>
                <c:pt idx="1814">
                  <c:v>63</c:v>
                </c:pt>
                <c:pt idx="1815">
                  <c:v>28</c:v>
                </c:pt>
                <c:pt idx="1816">
                  <c:v>33</c:v>
                </c:pt>
                <c:pt idx="1817">
                  <c:v>38</c:v>
                </c:pt>
                <c:pt idx="1818">
                  <c:v>42</c:v>
                </c:pt>
                <c:pt idx="1819">
                  <c:v>37</c:v>
                </c:pt>
                <c:pt idx="1820">
                  <c:v>33</c:v>
                </c:pt>
                <c:pt idx="1821">
                  <c:v>47</c:v>
                </c:pt>
                <c:pt idx="1822">
                  <c:v>35</c:v>
                </c:pt>
                <c:pt idx="1823">
                  <c:v>40</c:v>
                </c:pt>
                <c:pt idx="1824">
                  <c:v>59</c:v>
                </c:pt>
                <c:pt idx="1825">
                  <c:v>59</c:v>
                </c:pt>
                <c:pt idx="1826">
                  <c:v>35</c:v>
                </c:pt>
                <c:pt idx="1827">
                  <c:v>39</c:v>
                </c:pt>
                <c:pt idx="1828">
                  <c:v>33</c:v>
                </c:pt>
                <c:pt idx="1829">
                  <c:v>43</c:v>
                </c:pt>
                <c:pt idx="1830">
                  <c:v>38</c:v>
                </c:pt>
                <c:pt idx="1831">
                  <c:v>45</c:v>
                </c:pt>
                <c:pt idx="1832">
                  <c:v>34</c:v>
                </c:pt>
                <c:pt idx="1833">
                  <c:v>41</c:v>
                </c:pt>
                <c:pt idx="1834">
                  <c:v>63</c:v>
                </c:pt>
                <c:pt idx="1835">
                  <c:v>48</c:v>
                </c:pt>
                <c:pt idx="1836">
                  <c:v>32</c:v>
                </c:pt>
                <c:pt idx="1837">
                  <c:v>36</c:v>
                </c:pt>
                <c:pt idx="1838">
                  <c:v>54</c:v>
                </c:pt>
                <c:pt idx="1839">
                  <c:v>46</c:v>
                </c:pt>
                <c:pt idx="1840">
                  <c:v>29</c:v>
                </c:pt>
                <c:pt idx="1841">
                  <c:v>46</c:v>
                </c:pt>
                <c:pt idx="1842">
                  <c:v>60</c:v>
                </c:pt>
                <c:pt idx="1843">
                  <c:v>38</c:v>
                </c:pt>
                <c:pt idx="1844">
                  <c:v>43</c:v>
                </c:pt>
                <c:pt idx="1845">
                  <c:v>24</c:v>
                </c:pt>
                <c:pt idx="1846">
                  <c:v>32</c:v>
                </c:pt>
                <c:pt idx="1847">
                  <c:v>39</c:v>
                </c:pt>
                <c:pt idx="1848">
                  <c:v>60</c:v>
                </c:pt>
                <c:pt idx="1849">
                  <c:v>33</c:v>
                </c:pt>
                <c:pt idx="1850">
                  <c:v>41</c:v>
                </c:pt>
                <c:pt idx="1851">
                  <c:v>64</c:v>
                </c:pt>
                <c:pt idx="1852">
                  <c:v>41</c:v>
                </c:pt>
                <c:pt idx="1853">
                  <c:v>64</c:v>
                </c:pt>
                <c:pt idx="1854">
                  <c:v>57</c:v>
                </c:pt>
                <c:pt idx="1855">
                  <c:v>60</c:v>
                </c:pt>
                <c:pt idx="1856">
                  <c:v>58</c:v>
                </c:pt>
                <c:pt idx="1857">
                  <c:v>61</c:v>
                </c:pt>
                <c:pt idx="1858">
                  <c:v>34</c:v>
                </c:pt>
                <c:pt idx="1859">
                  <c:v>40</c:v>
                </c:pt>
                <c:pt idx="1860">
                  <c:v>59</c:v>
                </c:pt>
                <c:pt idx="1861">
                  <c:v>50</c:v>
                </c:pt>
                <c:pt idx="1862">
                  <c:v>61</c:v>
                </c:pt>
                <c:pt idx="1863">
                  <c:v>38</c:v>
                </c:pt>
                <c:pt idx="1864">
                  <c:v>43</c:v>
                </c:pt>
                <c:pt idx="1865">
                  <c:v>48</c:v>
                </c:pt>
                <c:pt idx="1866">
                  <c:v>57</c:v>
                </c:pt>
                <c:pt idx="1867">
                  <c:v>52</c:v>
                </c:pt>
                <c:pt idx="1868">
                  <c:v>52</c:v>
                </c:pt>
                <c:pt idx="1869">
                  <c:v>45</c:v>
                </c:pt>
                <c:pt idx="1870">
                  <c:v>22</c:v>
                </c:pt>
                <c:pt idx="1871">
                  <c:v>46</c:v>
                </c:pt>
                <c:pt idx="1872">
                  <c:v>35</c:v>
                </c:pt>
                <c:pt idx="1873">
                  <c:v>27</c:v>
                </c:pt>
                <c:pt idx="1874">
                  <c:v>42</c:v>
                </c:pt>
                <c:pt idx="1875">
                  <c:v>63</c:v>
                </c:pt>
                <c:pt idx="1876">
                  <c:v>50</c:v>
                </c:pt>
                <c:pt idx="1877">
                  <c:v>47</c:v>
                </c:pt>
                <c:pt idx="1878">
                  <c:v>47</c:v>
                </c:pt>
                <c:pt idx="1879">
                  <c:v>63</c:v>
                </c:pt>
                <c:pt idx="1880">
                  <c:v>47</c:v>
                </c:pt>
                <c:pt idx="1881">
                  <c:v>23</c:v>
                </c:pt>
                <c:pt idx="1882">
                  <c:v>50</c:v>
                </c:pt>
                <c:pt idx="1883">
                  <c:v>37</c:v>
                </c:pt>
                <c:pt idx="1884">
                  <c:v>25</c:v>
                </c:pt>
                <c:pt idx="1885">
                  <c:v>46</c:v>
                </c:pt>
                <c:pt idx="1886">
                  <c:v>61</c:v>
                </c:pt>
                <c:pt idx="1887">
                  <c:v>55</c:v>
                </c:pt>
                <c:pt idx="1888">
                  <c:v>43</c:v>
                </c:pt>
                <c:pt idx="1889">
                  <c:v>27</c:v>
                </c:pt>
                <c:pt idx="1890">
                  <c:v>60</c:v>
                </c:pt>
                <c:pt idx="1891">
                  <c:v>42</c:v>
                </c:pt>
                <c:pt idx="1892">
                  <c:v>46</c:v>
                </c:pt>
                <c:pt idx="1893">
                  <c:v>23</c:v>
                </c:pt>
                <c:pt idx="1894">
                  <c:v>55</c:v>
                </c:pt>
                <c:pt idx="1895">
                  <c:v>51</c:v>
                </c:pt>
                <c:pt idx="1896">
                  <c:v>22</c:v>
                </c:pt>
                <c:pt idx="1897">
                  <c:v>29</c:v>
                </c:pt>
                <c:pt idx="1898">
                  <c:v>56</c:v>
                </c:pt>
                <c:pt idx="1899">
                  <c:v>32</c:v>
                </c:pt>
                <c:pt idx="1900">
                  <c:v>53</c:v>
                </c:pt>
                <c:pt idx="1901">
                  <c:v>50</c:v>
                </c:pt>
                <c:pt idx="1902">
                  <c:v>43</c:v>
                </c:pt>
                <c:pt idx="1903">
                  <c:v>52</c:v>
                </c:pt>
                <c:pt idx="1904">
                  <c:v>53</c:v>
                </c:pt>
                <c:pt idx="1905">
                  <c:v>56</c:v>
                </c:pt>
                <c:pt idx="1906">
                  <c:v>55</c:v>
                </c:pt>
                <c:pt idx="1907">
                  <c:v>22</c:v>
                </c:pt>
                <c:pt idx="1908">
                  <c:v>53</c:v>
                </c:pt>
                <c:pt idx="1909">
                  <c:v>52</c:v>
                </c:pt>
                <c:pt idx="1910">
                  <c:v>61</c:v>
                </c:pt>
                <c:pt idx="1911">
                  <c:v>22</c:v>
                </c:pt>
                <c:pt idx="1912">
                  <c:v>27</c:v>
                </c:pt>
                <c:pt idx="1913">
                  <c:v>55</c:v>
                </c:pt>
                <c:pt idx="1914">
                  <c:v>58</c:v>
                </c:pt>
                <c:pt idx="1915">
                  <c:v>65</c:v>
                </c:pt>
                <c:pt idx="1916">
                  <c:v>54</c:v>
                </c:pt>
                <c:pt idx="1917">
                  <c:v>51</c:v>
                </c:pt>
                <c:pt idx="1918">
                  <c:v>50</c:v>
                </c:pt>
                <c:pt idx="1919">
                  <c:v>56</c:v>
                </c:pt>
                <c:pt idx="1920">
                  <c:v>30</c:v>
                </c:pt>
                <c:pt idx="1921">
                  <c:v>34</c:v>
                </c:pt>
                <c:pt idx="1922">
                  <c:v>32</c:v>
                </c:pt>
                <c:pt idx="1923">
                  <c:v>31</c:v>
                </c:pt>
                <c:pt idx="1924">
                  <c:v>55</c:v>
                </c:pt>
                <c:pt idx="1925">
                  <c:v>57</c:v>
                </c:pt>
                <c:pt idx="1926">
                  <c:v>39</c:v>
                </c:pt>
                <c:pt idx="1927">
                  <c:v>50</c:v>
                </c:pt>
                <c:pt idx="1928">
                  <c:v>30</c:v>
                </c:pt>
                <c:pt idx="1929">
                  <c:v>28</c:v>
                </c:pt>
                <c:pt idx="1930">
                  <c:v>27</c:v>
                </c:pt>
                <c:pt idx="1931">
                  <c:v>50</c:v>
                </c:pt>
                <c:pt idx="1932">
                  <c:v>54</c:v>
                </c:pt>
                <c:pt idx="1933">
                  <c:v>58</c:v>
                </c:pt>
                <c:pt idx="1934">
                  <c:v>57</c:v>
                </c:pt>
                <c:pt idx="1935">
                  <c:v>25</c:v>
                </c:pt>
                <c:pt idx="1936">
                  <c:v>54</c:v>
                </c:pt>
                <c:pt idx="1937">
                  <c:v>63</c:v>
                </c:pt>
                <c:pt idx="1938">
                  <c:v>55</c:v>
                </c:pt>
                <c:pt idx="1939">
                  <c:v>25</c:v>
                </c:pt>
                <c:pt idx="1940">
                  <c:v>25</c:v>
                </c:pt>
                <c:pt idx="1941">
                  <c:v>60</c:v>
                </c:pt>
                <c:pt idx="1942">
                  <c:v>24</c:v>
                </c:pt>
                <c:pt idx="1943">
                  <c:v>53</c:v>
                </c:pt>
                <c:pt idx="1944">
                  <c:v>51</c:v>
                </c:pt>
                <c:pt idx="1945">
                  <c:v>21</c:v>
                </c:pt>
                <c:pt idx="1946">
                  <c:v>52</c:v>
                </c:pt>
                <c:pt idx="1947">
                  <c:v>56</c:v>
                </c:pt>
                <c:pt idx="1948">
                  <c:v>22</c:v>
                </c:pt>
                <c:pt idx="1949">
                  <c:v>38</c:v>
                </c:pt>
                <c:pt idx="1950">
                  <c:v>35</c:v>
                </c:pt>
                <c:pt idx="1951">
                  <c:v>67</c:v>
                </c:pt>
                <c:pt idx="1952">
                  <c:v>24</c:v>
                </c:pt>
                <c:pt idx="1953">
                  <c:v>25</c:v>
                </c:pt>
                <c:pt idx="1954">
                  <c:v>66</c:v>
                </c:pt>
                <c:pt idx="1955">
                  <c:v>68</c:v>
                </c:pt>
                <c:pt idx="1956">
                  <c:v>32</c:v>
                </c:pt>
                <c:pt idx="1957">
                  <c:v>35</c:v>
                </c:pt>
                <c:pt idx="1958">
                  <c:v>56</c:v>
                </c:pt>
                <c:pt idx="1959">
                  <c:v>60</c:v>
                </c:pt>
                <c:pt idx="1960">
                  <c:v>26</c:v>
                </c:pt>
                <c:pt idx="1961">
                  <c:v>58</c:v>
                </c:pt>
                <c:pt idx="1962">
                  <c:v>57</c:v>
                </c:pt>
                <c:pt idx="1963">
                  <c:v>38</c:v>
                </c:pt>
                <c:pt idx="1964">
                  <c:v>40</c:v>
                </c:pt>
                <c:pt idx="1965">
                  <c:v>45</c:v>
                </c:pt>
                <c:pt idx="1966">
                  <c:v>61</c:v>
                </c:pt>
                <c:pt idx="1967">
                  <c:v>42</c:v>
                </c:pt>
                <c:pt idx="1968">
                  <c:v>40</c:v>
                </c:pt>
                <c:pt idx="1969">
                  <c:v>34</c:v>
                </c:pt>
                <c:pt idx="1970">
                  <c:v>29</c:v>
                </c:pt>
                <c:pt idx="1971">
                  <c:v>29</c:v>
                </c:pt>
                <c:pt idx="1972">
                  <c:v>34</c:v>
                </c:pt>
                <c:pt idx="1973">
                  <c:v>23</c:v>
                </c:pt>
                <c:pt idx="1974">
                  <c:v>66</c:v>
                </c:pt>
                <c:pt idx="1975">
                  <c:v>40</c:v>
                </c:pt>
                <c:pt idx="1976">
                  <c:v>36</c:v>
                </c:pt>
                <c:pt idx="1977">
                  <c:v>35</c:v>
                </c:pt>
                <c:pt idx="1978">
                  <c:v>65</c:v>
                </c:pt>
                <c:pt idx="1979">
                  <c:v>26</c:v>
                </c:pt>
                <c:pt idx="1980">
                  <c:v>40</c:v>
                </c:pt>
                <c:pt idx="1981">
                  <c:v>65</c:v>
                </c:pt>
                <c:pt idx="1982">
                  <c:v>27</c:v>
                </c:pt>
                <c:pt idx="1983">
                  <c:v>62</c:v>
                </c:pt>
                <c:pt idx="1984">
                  <c:v>35</c:v>
                </c:pt>
                <c:pt idx="1985">
                  <c:v>48</c:v>
                </c:pt>
                <c:pt idx="1986">
                  <c:v>52</c:v>
                </c:pt>
                <c:pt idx="1987">
                  <c:v>43</c:v>
                </c:pt>
                <c:pt idx="1988">
                  <c:v>41</c:v>
                </c:pt>
                <c:pt idx="1989">
                  <c:v>35</c:v>
                </c:pt>
                <c:pt idx="1990">
                  <c:v>65</c:v>
                </c:pt>
                <c:pt idx="1991">
                  <c:v>64</c:v>
                </c:pt>
                <c:pt idx="1992">
                  <c:v>66</c:v>
                </c:pt>
                <c:pt idx="1993">
                  <c:v>23</c:v>
                </c:pt>
                <c:pt idx="1994">
                  <c:v>34</c:v>
                </c:pt>
                <c:pt idx="1995">
                  <c:v>46</c:v>
                </c:pt>
                <c:pt idx="1996">
                  <c:v>47</c:v>
                </c:pt>
                <c:pt idx="1997">
                  <c:v>64</c:v>
                </c:pt>
                <c:pt idx="1998">
                  <c:v>49</c:v>
                </c:pt>
                <c:pt idx="1999">
                  <c:v>57</c:v>
                </c:pt>
                <c:pt idx="2000">
                  <c:v>48</c:v>
                </c:pt>
                <c:pt idx="2001">
                  <c:v>68</c:v>
                </c:pt>
                <c:pt idx="2002">
                  <c:v>40</c:v>
                </c:pt>
                <c:pt idx="2003">
                  <c:v>39</c:v>
                </c:pt>
                <c:pt idx="2004">
                  <c:v>67</c:v>
                </c:pt>
                <c:pt idx="2005">
                  <c:v>50</c:v>
                </c:pt>
                <c:pt idx="2006">
                  <c:v>33</c:v>
                </c:pt>
                <c:pt idx="2007">
                  <c:v>53</c:v>
                </c:pt>
                <c:pt idx="2008">
                  <c:v>28</c:v>
                </c:pt>
                <c:pt idx="2009">
                  <c:v>45</c:v>
                </c:pt>
                <c:pt idx="2010">
                  <c:v>43</c:v>
                </c:pt>
                <c:pt idx="2011">
                  <c:v>36</c:v>
                </c:pt>
                <c:pt idx="2012">
                  <c:v>51</c:v>
                </c:pt>
                <c:pt idx="2013">
                  <c:v>37</c:v>
                </c:pt>
                <c:pt idx="2014">
                  <c:v>50</c:v>
                </c:pt>
                <c:pt idx="2015">
                  <c:v>35</c:v>
                </c:pt>
                <c:pt idx="2016">
                  <c:v>45</c:v>
                </c:pt>
                <c:pt idx="2017">
                  <c:v>59</c:v>
                </c:pt>
                <c:pt idx="2018">
                  <c:v>47</c:v>
                </c:pt>
                <c:pt idx="2019">
                  <c:v>54</c:v>
                </c:pt>
                <c:pt idx="2020">
                  <c:v>68</c:v>
                </c:pt>
                <c:pt idx="2021">
                  <c:v>63</c:v>
                </c:pt>
                <c:pt idx="2022">
                  <c:v>64</c:v>
                </c:pt>
                <c:pt idx="2023">
                  <c:v>54</c:v>
                </c:pt>
                <c:pt idx="2024">
                  <c:v>22</c:v>
                </c:pt>
                <c:pt idx="2025">
                  <c:v>57</c:v>
                </c:pt>
                <c:pt idx="2026">
                  <c:v>50</c:v>
                </c:pt>
                <c:pt idx="2027">
                  <c:v>28</c:v>
                </c:pt>
                <c:pt idx="2028">
                  <c:v>43</c:v>
                </c:pt>
                <c:pt idx="2029">
                  <c:v>40</c:v>
                </c:pt>
                <c:pt idx="2030">
                  <c:v>55</c:v>
                </c:pt>
                <c:pt idx="2031">
                  <c:v>27</c:v>
                </c:pt>
                <c:pt idx="2032">
                  <c:v>42</c:v>
                </c:pt>
                <c:pt idx="2033">
                  <c:v>38</c:v>
                </c:pt>
                <c:pt idx="2034">
                  <c:v>65</c:v>
                </c:pt>
                <c:pt idx="2035">
                  <c:v>21</c:v>
                </c:pt>
                <c:pt idx="2036">
                  <c:v>26</c:v>
                </c:pt>
                <c:pt idx="2037">
                  <c:v>58</c:v>
                </c:pt>
                <c:pt idx="2038">
                  <c:v>31</c:v>
                </c:pt>
                <c:pt idx="2039">
                  <c:v>52</c:v>
                </c:pt>
                <c:pt idx="2040">
                  <c:v>50</c:v>
                </c:pt>
                <c:pt idx="2041">
                  <c:v>65</c:v>
                </c:pt>
                <c:pt idx="2042">
                  <c:v>49</c:v>
                </c:pt>
                <c:pt idx="2043">
                  <c:v>42</c:v>
                </c:pt>
                <c:pt idx="2044">
                  <c:v>51</c:v>
                </c:pt>
                <c:pt idx="2045">
                  <c:v>54</c:v>
                </c:pt>
                <c:pt idx="2046">
                  <c:v>33</c:v>
                </c:pt>
                <c:pt idx="2047">
                  <c:v>47</c:v>
                </c:pt>
                <c:pt idx="2048">
                  <c:v>57</c:v>
                </c:pt>
                <c:pt idx="2049">
                  <c:v>32</c:v>
                </c:pt>
                <c:pt idx="2050">
                  <c:v>50</c:v>
                </c:pt>
                <c:pt idx="2051">
                  <c:v>39</c:v>
                </c:pt>
                <c:pt idx="2052">
                  <c:v>54</c:v>
                </c:pt>
                <c:pt idx="2053">
                  <c:v>50</c:v>
                </c:pt>
                <c:pt idx="2054">
                  <c:v>45</c:v>
                </c:pt>
                <c:pt idx="2055">
                  <c:v>50</c:v>
                </c:pt>
                <c:pt idx="2056">
                  <c:v>23</c:v>
                </c:pt>
                <c:pt idx="2057">
                  <c:v>36</c:v>
                </c:pt>
                <c:pt idx="2058">
                  <c:v>57</c:v>
                </c:pt>
                <c:pt idx="2059">
                  <c:v>36</c:v>
                </c:pt>
                <c:pt idx="2060">
                  <c:v>36</c:v>
                </c:pt>
                <c:pt idx="2061">
                  <c:v>51</c:v>
                </c:pt>
                <c:pt idx="2062">
                  <c:v>53</c:v>
                </c:pt>
                <c:pt idx="2063">
                  <c:v>45</c:v>
                </c:pt>
                <c:pt idx="2064">
                  <c:v>30</c:v>
                </c:pt>
                <c:pt idx="2065">
                  <c:v>44</c:v>
                </c:pt>
                <c:pt idx="2066">
                  <c:v>55</c:v>
                </c:pt>
                <c:pt idx="2067">
                  <c:v>31</c:v>
                </c:pt>
                <c:pt idx="2068">
                  <c:v>59</c:v>
                </c:pt>
                <c:pt idx="2069">
                  <c:v>32</c:v>
                </c:pt>
                <c:pt idx="2070">
                  <c:v>64</c:v>
                </c:pt>
                <c:pt idx="2071">
                  <c:v>56</c:v>
                </c:pt>
                <c:pt idx="2072">
                  <c:v>41</c:v>
                </c:pt>
                <c:pt idx="2073">
                  <c:v>36</c:v>
                </c:pt>
                <c:pt idx="2074">
                  <c:v>22</c:v>
                </c:pt>
                <c:pt idx="2075">
                  <c:v>54</c:v>
                </c:pt>
                <c:pt idx="2076">
                  <c:v>40</c:v>
                </c:pt>
                <c:pt idx="2077">
                  <c:v>56</c:v>
                </c:pt>
                <c:pt idx="2078">
                  <c:v>24</c:v>
                </c:pt>
                <c:pt idx="2079">
                  <c:v>42</c:v>
                </c:pt>
                <c:pt idx="2080">
                  <c:v>23</c:v>
                </c:pt>
                <c:pt idx="2081">
                  <c:v>32</c:v>
                </c:pt>
                <c:pt idx="2082">
                  <c:v>21</c:v>
                </c:pt>
                <c:pt idx="2083">
                  <c:v>23</c:v>
                </c:pt>
                <c:pt idx="2084">
                  <c:v>63</c:v>
                </c:pt>
                <c:pt idx="2085">
                  <c:v>26</c:v>
                </c:pt>
                <c:pt idx="2086">
                  <c:v>29</c:v>
                </c:pt>
                <c:pt idx="2087">
                  <c:v>25</c:v>
                </c:pt>
                <c:pt idx="2088">
                  <c:v>32</c:v>
                </c:pt>
                <c:pt idx="2089">
                  <c:v>54</c:v>
                </c:pt>
                <c:pt idx="2090">
                  <c:v>23</c:v>
                </c:pt>
                <c:pt idx="2091">
                  <c:v>26</c:v>
                </c:pt>
                <c:pt idx="2092">
                  <c:v>55</c:v>
                </c:pt>
                <c:pt idx="2093">
                  <c:v>51</c:v>
                </c:pt>
                <c:pt idx="2094">
                  <c:v>64</c:v>
                </c:pt>
                <c:pt idx="2095">
                  <c:v>28</c:v>
                </c:pt>
                <c:pt idx="2096">
                  <c:v>30</c:v>
                </c:pt>
                <c:pt idx="2097">
                  <c:v>40</c:v>
                </c:pt>
                <c:pt idx="2098">
                  <c:v>21</c:v>
                </c:pt>
                <c:pt idx="2099">
                  <c:v>43</c:v>
                </c:pt>
                <c:pt idx="2100">
                  <c:v>42</c:v>
                </c:pt>
                <c:pt idx="2101">
                  <c:v>23</c:v>
                </c:pt>
                <c:pt idx="2102">
                  <c:v>36</c:v>
                </c:pt>
                <c:pt idx="2103">
                  <c:v>28</c:v>
                </c:pt>
                <c:pt idx="2104">
                  <c:v>49</c:v>
                </c:pt>
                <c:pt idx="2105">
                  <c:v>22</c:v>
                </c:pt>
                <c:pt idx="2106">
                  <c:v>32</c:v>
                </c:pt>
                <c:pt idx="2107">
                  <c:v>23</c:v>
                </c:pt>
                <c:pt idx="2108">
                  <c:v>30</c:v>
                </c:pt>
                <c:pt idx="2109">
                  <c:v>23</c:v>
                </c:pt>
                <c:pt idx="2110">
                  <c:v>31</c:v>
                </c:pt>
                <c:pt idx="2111">
                  <c:v>43</c:v>
                </c:pt>
                <c:pt idx="2112">
                  <c:v>59</c:v>
                </c:pt>
                <c:pt idx="2113">
                  <c:v>28</c:v>
                </c:pt>
                <c:pt idx="2114">
                  <c:v>29</c:v>
                </c:pt>
                <c:pt idx="2115">
                  <c:v>44</c:v>
                </c:pt>
                <c:pt idx="2116">
                  <c:v>51</c:v>
                </c:pt>
                <c:pt idx="2117">
                  <c:v>49</c:v>
                </c:pt>
                <c:pt idx="2118">
                  <c:v>27</c:v>
                </c:pt>
                <c:pt idx="2119">
                  <c:v>58</c:v>
                </c:pt>
                <c:pt idx="2120">
                  <c:v>29</c:v>
                </c:pt>
                <c:pt idx="2121">
                  <c:v>38</c:v>
                </c:pt>
                <c:pt idx="2122">
                  <c:v>55</c:v>
                </c:pt>
                <c:pt idx="2123">
                  <c:v>37</c:v>
                </c:pt>
                <c:pt idx="2124">
                  <c:v>52</c:v>
                </c:pt>
                <c:pt idx="2125">
                  <c:v>34</c:v>
                </c:pt>
                <c:pt idx="2126">
                  <c:v>53</c:v>
                </c:pt>
                <c:pt idx="2127">
                  <c:v>62</c:v>
                </c:pt>
                <c:pt idx="2128">
                  <c:v>55</c:v>
                </c:pt>
                <c:pt idx="2129">
                  <c:v>26</c:v>
                </c:pt>
                <c:pt idx="2130">
                  <c:v>25</c:v>
                </c:pt>
                <c:pt idx="2131">
                  <c:v>25</c:v>
                </c:pt>
                <c:pt idx="2132">
                  <c:v>47</c:v>
                </c:pt>
                <c:pt idx="2133">
                  <c:v>52</c:v>
                </c:pt>
                <c:pt idx="2134">
                  <c:v>50</c:v>
                </c:pt>
                <c:pt idx="2135">
                  <c:v>34</c:v>
                </c:pt>
                <c:pt idx="2136">
                  <c:v>44</c:v>
                </c:pt>
                <c:pt idx="2137">
                  <c:v>27</c:v>
                </c:pt>
                <c:pt idx="2138">
                  <c:v>63</c:v>
                </c:pt>
                <c:pt idx="2139">
                  <c:v>30</c:v>
                </c:pt>
                <c:pt idx="2140">
                  <c:v>46</c:v>
                </c:pt>
                <c:pt idx="2141">
                  <c:v>29</c:v>
                </c:pt>
                <c:pt idx="2142">
                  <c:v>22</c:v>
                </c:pt>
                <c:pt idx="2143">
                  <c:v>51</c:v>
                </c:pt>
                <c:pt idx="2144">
                  <c:v>27</c:v>
                </c:pt>
                <c:pt idx="2145">
                  <c:v>32</c:v>
                </c:pt>
                <c:pt idx="2146">
                  <c:v>23</c:v>
                </c:pt>
                <c:pt idx="2147">
                  <c:v>21</c:v>
                </c:pt>
                <c:pt idx="2148">
                  <c:v>34</c:v>
                </c:pt>
                <c:pt idx="2149">
                  <c:v>59</c:v>
                </c:pt>
                <c:pt idx="2150">
                  <c:v>51</c:v>
                </c:pt>
                <c:pt idx="2151">
                  <c:v>22</c:v>
                </c:pt>
                <c:pt idx="2152">
                  <c:v>63</c:v>
                </c:pt>
                <c:pt idx="2153">
                  <c:v>53</c:v>
                </c:pt>
                <c:pt idx="2154">
                  <c:v>34</c:v>
                </c:pt>
                <c:pt idx="2155">
                  <c:v>65</c:v>
                </c:pt>
                <c:pt idx="2156">
                  <c:v>56</c:v>
                </c:pt>
                <c:pt idx="2157">
                  <c:v>60</c:v>
                </c:pt>
                <c:pt idx="2158">
                  <c:v>34</c:v>
                </c:pt>
                <c:pt idx="2159">
                  <c:v>34</c:v>
                </c:pt>
                <c:pt idx="2160">
                  <c:v>53</c:v>
                </c:pt>
                <c:pt idx="2161">
                  <c:v>23</c:v>
                </c:pt>
                <c:pt idx="2162">
                  <c:v>63</c:v>
                </c:pt>
                <c:pt idx="2163">
                  <c:v>35</c:v>
                </c:pt>
                <c:pt idx="2164">
                  <c:v>58</c:v>
                </c:pt>
                <c:pt idx="2165">
                  <c:v>49</c:v>
                </c:pt>
                <c:pt idx="2166">
                  <c:v>34</c:v>
                </c:pt>
                <c:pt idx="2167">
                  <c:v>34</c:v>
                </c:pt>
                <c:pt idx="2168">
                  <c:v>34</c:v>
                </c:pt>
                <c:pt idx="2169">
                  <c:v>37</c:v>
                </c:pt>
                <c:pt idx="2170">
                  <c:v>37</c:v>
                </c:pt>
                <c:pt idx="2171">
                  <c:v>30</c:v>
                </c:pt>
                <c:pt idx="2172">
                  <c:v>26</c:v>
                </c:pt>
                <c:pt idx="2173">
                  <c:v>36</c:v>
                </c:pt>
                <c:pt idx="2174">
                  <c:v>40</c:v>
                </c:pt>
                <c:pt idx="2175">
                  <c:v>50</c:v>
                </c:pt>
                <c:pt idx="2176">
                  <c:v>56</c:v>
                </c:pt>
                <c:pt idx="2177">
                  <c:v>47</c:v>
                </c:pt>
                <c:pt idx="2178">
                  <c:v>24</c:v>
                </c:pt>
                <c:pt idx="2179">
                  <c:v>26</c:v>
                </c:pt>
                <c:pt idx="2180">
                  <c:v>35</c:v>
                </c:pt>
                <c:pt idx="2181">
                  <c:v>44</c:v>
                </c:pt>
                <c:pt idx="2182">
                  <c:v>56</c:v>
                </c:pt>
                <c:pt idx="2183">
                  <c:v>38</c:v>
                </c:pt>
                <c:pt idx="2184">
                  <c:v>50</c:v>
                </c:pt>
                <c:pt idx="2185">
                  <c:v>40</c:v>
                </c:pt>
                <c:pt idx="2186">
                  <c:v>43</c:v>
                </c:pt>
                <c:pt idx="2187">
                  <c:v>47</c:v>
                </c:pt>
                <c:pt idx="2188">
                  <c:v>28</c:v>
                </c:pt>
                <c:pt idx="2189">
                  <c:v>53</c:v>
                </c:pt>
                <c:pt idx="2190">
                  <c:v>37</c:v>
                </c:pt>
                <c:pt idx="2191">
                  <c:v>62</c:v>
                </c:pt>
                <c:pt idx="2192">
                  <c:v>46</c:v>
                </c:pt>
                <c:pt idx="2193">
                  <c:v>36</c:v>
                </c:pt>
                <c:pt idx="2194">
                  <c:v>46</c:v>
                </c:pt>
                <c:pt idx="2195">
                  <c:v>24</c:v>
                </c:pt>
                <c:pt idx="2196">
                  <c:v>56</c:v>
                </c:pt>
                <c:pt idx="2197">
                  <c:v>54</c:v>
                </c:pt>
                <c:pt idx="2198">
                  <c:v>40</c:v>
                </c:pt>
                <c:pt idx="2199">
                  <c:v>26</c:v>
                </c:pt>
                <c:pt idx="2200">
                  <c:v>36</c:v>
                </c:pt>
                <c:pt idx="2201">
                  <c:v>40</c:v>
                </c:pt>
                <c:pt idx="2202">
                  <c:v>34</c:v>
                </c:pt>
                <c:pt idx="2203">
                  <c:v>34</c:v>
                </c:pt>
                <c:pt idx="2204">
                  <c:v>50</c:v>
                </c:pt>
                <c:pt idx="2205">
                  <c:v>34</c:v>
                </c:pt>
                <c:pt idx="2206">
                  <c:v>21</c:v>
                </c:pt>
                <c:pt idx="2207">
                  <c:v>46</c:v>
                </c:pt>
                <c:pt idx="2208">
                  <c:v>62</c:v>
                </c:pt>
                <c:pt idx="2209">
                  <c:v>59</c:v>
                </c:pt>
                <c:pt idx="2210">
                  <c:v>39</c:v>
                </c:pt>
                <c:pt idx="2211">
                  <c:v>49</c:v>
                </c:pt>
                <c:pt idx="2212">
                  <c:v>46</c:v>
                </c:pt>
                <c:pt idx="2213">
                  <c:v>48</c:v>
                </c:pt>
                <c:pt idx="2214">
                  <c:v>41</c:v>
                </c:pt>
                <c:pt idx="2215">
                  <c:v>44</c:v>
                </c:pt>
                <c:pt idx="2216">
                  <c:v>64</c:v>
                </c:pt>
                <c:pt idx="2217">
                  <c:v>33</c:v>
                </c:pt>
                <c:pt idx="2218">
                  <c:v>44</c:v>
                </c:pt>
                <c:pt idx="2219">
                  <c:v>48</c:v>
                </c:pt>
                <c:pt idx="2220">
                  <c:v>60</c:v>
                </c:pt>
                <c:pt idx="2221">
                  <c:v>48</c:v>
                </c:pt>
                <c:pt idx="2222">
                  <c:v>45</c:v>
                </c:pt>
                <c:pt idx="2223">
                  <c:v>31</c:v>
                </c:pt>
                <c:pt idx="2224">
                  <c:v>48</c:v>
                </c:pt>
                <c:pt idx="2225">
                  <c:v>58</c:v>
                </c:pt>
                <c:pt idx="2226">
                  <c:v>23</c:v>
                </c:pt>
                <c:pt idx="2227">
                  <c:v>49</c:v>
                </c:pt>
                <c:pt idx="2228">
                  <c:v>52</c:v>
                </c:pt>
                <c:pt idx="2229">
                  <c:v>39</c:v>
                </c:pt>
                <c:pt idx="2230">
                  <c:v>41</c:v>
                </c:pt>
                <c:pt idx="2231">
                  <c:v>43</c:v>
                </c:pt>
                <c:pt idx="2232">
                  <c:v>41</c:v>
                </c:pt>
                <c:pt idx="2233">
                  <c:v>50</c:v>
                </c:pt>
                <c:pt idx="2234">
                  <c:v>39</c:v>
                </c:pt>
                <c:pt idx="2235">
                  <c:v>43</c:v>
                </c:pt>
                <c:pt idx="2236">
                  <c:v>47</c:v>
                </c:pt>
                <c:pt idx="2237">
                  <c:v>60</c:v>
                </c:pt>
                <c:pt idx="2238">
                  <c:v>43</c:v>
                </c:pt>
                <c:pt idx="2239">
                  <c:v>41</c:v>
                </c:pt>
                <c:pt idx="2240">
                  <c:v>47</c:v>
                </c:pt>
                <c:pt idx="2241">
                  <c:v>45</c:v>
                </c:pt>
                <c:pt idx="2242">
                  <c:v>45</c:v>
                </c:pt>
                <c:pt idx="2243">
                  <c:v>49</c:v>
                </c:pt>
                <c:pt idx="2244">
                  <c:v>64</c:v>
                </c:pt>
                <c:pt idx="2245">
                  <c:v>60</c:v>
                </c:pt>
                <c:pt idx="2246">
                  <c:v>40</c:v>
                </c:pt>
                <c:pt idx="2247">
                  <c:v>51</c:v>
                </c:pt>
                <c:pt idx="2248">
                  <c:v>56</c:v>
                </c:pt>
                <c:pt idx="2249">
                  <c:v>49</c:v>
                </c:pt>
                <c:pt idx="2250">
                  <c:v>54</c:v>
                </c:pt>
                <c:pt idx="2251">
                  <c:v>27</c:v>
                </c:pt>
                <c:pt idx="2252">
                  <c:v>34</c:v>
                </c:pt>
                <c:pt idx="2253">
                  <c:v>47</c:v>
                </c:pt>
                <c:pt idx="2254">
                  <c:v>43</c:v>
                </c:pt>
                <c:pt idx="2255">
                  <c:v>52</c:v>
                </c:pt>
                <c:pt idx="2256">
                  <c:v>47</c:v>
                </c:pt>
                <c:pt idx="2257">
                  <c:v>54</c:v>
                </c:pt>
                <c:pt idx="2258">
                  <c:v>54</c:v>
                </c:pt>
                <c:pt idx="2259">
                  <c:v>57</c:v>
                </c:pt>
                <c:pt idx="2260">
                  <c:v>62</c:v>
                </c:pt>
                <c:pt idx="2261">
                  <c:v>49</c:v>
                </c:pt>
                <c:pt idx="2262">
                  <c:v>62</c:v>
                </c:pt>
                <c:pt idx="2263">
                  <c:v>55</c:v>
                </c:pt>
                <c:pt idx="2264">
                  <c:v>58</c:v>
                </c:pt>
                <c:pt idx="2265">
                  <c:v>51</c:v>
                </c:pt>
                <c:pt idx="2266">
                  <c:v>49</c:v>
                </c:pt>
                <c:pt idx="2267">
                  <c:v>50</c:v>
                </c:pt>
                <c:pt idx="2268">
                  <c:v>51</c:v>
                </c:pt>
                <c:pt idx="2269">
                  <c:v>64</c:v>
                </c:pt>
                <c:pt idx="2270">
                  <c:v>60</c:v>
                </c:pt>
                <c:pt idx="2271">
                  <c:v>54</c:v>
                </c:pt>
                <c:pt idx="2272">
                  <c:v>41</c:v>
                </c:pt>
                <c:pt idx="2273">
                  <c:v>57</c:v>
                </c:pt>
                <c:pt idx="2274">
                  <c:v>49</c:v>
                </c:pt>
                <c:pt idx="2275">
                  <c:v>28</c:v>
                </c:pt>
                <c:pt idx="2276">
                  <c:v>47</c:v>
                </c:pt>
                <c:pt idx="2277">
                  <c:v>53</c:v>
                </c:pt>
                <c:pt idx="2278">
                  <c:v>51</c:v>
                </c:pt>
                <c:pt idx="2279">
                  <c:v>59</c:v>
                </c:pt>
                <c:pt idx="2280">
                  <c:v>58</c:v>
                </c:pt>
                <c:pt idx="2281">
                  <c:v>59</c:v>
                </c:pt>
                <c:pt idx="2282">
                  <c:v>46</c:v>
                </c:pt>
                <c:pt idx="2283">
                  <c:v>54</c:v>
                </c:pt>
                <c:pt idx="2284">
                  <c:v>49</c:v>
                </c:pt>
                <c:pt idx="2285">
                  <c:v>60</c:v>
                </c:pt>
                <c:pt idx="2286">
                  <c:v>54</c:v>
                </c:pt>
                <c:pt idx="2287">
                  <c:v>51</c:v>
                </c:pt>
                <c:pt idx="2288">
                  <c:v>47</c:v>
                </c:pt>
                <c:pt idx="2289">
                  <c:v>60</c:v>
                </c:pt>
                <c:pt idx="2290">
                  <c:v>56</c:v>
                </c:pt>
                <c:pt idx="2291">
                  <c:v>61</c:v>
                </c:pt>
                <c:pt idx="2292">
                  <c:v>39</c:v>
                </c:pt>
                <c:pt idx="2293">
                  <c:v>60</c:v>
                </c:pt>
                <c:pt idx="2294">
                  <c:v>60</c:v>
                </c:pt>
                <c:pt idx="2295">
                  <c:v>45</c:v>
                </c:pt>
                <c:pt idx="2296">
                  <c:v>60</c:v>
                </c:pt>
                <c:pt idx="2297">
                  <c:v>38</c:v>
                </c:pt>
                <c:pt idx="2298">
                  <c:v>51</c:v>
                </c:pt>
                <c:pt idx="2299">
                  <c:v>57</c:v>
                </c:pt>
                <c:pt idx="2300">
                  <c:v>54</c:v>
                </c:pt>
                <c:pt idx="2301">
                  <c:v>59</c:v>
                </c:pt>
                <c:pt idx="2302">
                  <c:v>26</c:v>
                </c:pt>
                <c:pt idx="2303">
                  <c:v>33</c:v>
                </c:pt>
                <c:pt idx="2304">
                  <c:v>55</c:v>
                </c:pt>
                <c:pt idx="2305">
                  <c:v>63</c:v>
                </c:pt>
                <c:pt idx="2306">
                  <c:v>52</c:v>
                </c:pt>
                <c:pt idx="2307">
                  <c:v>65</c:v>
                </c:pt>
                <c:pt idx="2308">
                  <c:v>47</c:v>
                </c:pt>
                <c:pt idx="2309">
                  <c:v>41</c:v>
                </c:pt>
                <c:pt idx="2310">
                  <c:v>63</c:v>
                </c:pt>
                <c:pt idx="2311">
                  <c:v>49</c:v>
                </c:pt>
                <c:pt idx="2312">
                  <c:v>48</c:v>
                </c:pt>
                <c:pt idx="2313">
                  <c:v>54</c:v>
                </c:pt>
                <c:pt idx="2314">
                  <c:v>65</c:v>
                </c:pt>
                <c:pt idx="2315">
                  <c:v>57</c:v>
                </c:pt>
                <c:pt idx="2316">
                  <c:v>65</c:v>
                </c:pt>
                <c:pt idx="2317">
                  <c:v>68</c:v>
                </c:pt>
                <c:pt idx="2318">
                  <c:v>67</c:v>
                </c:pt>
                <c:pt idx="2319">
                  <c:v>55</c:v>
                </c:pt>
                <c:pt idx="2320">
                  <c:v>68</c:v>
                </c:pt>
                <c:pt idx="2321">
                  <c:v>67</c:v>
                </c:pt>
                <c:pt idx="2322">
                  <c:v>65</c:v>
                </c:pt>
                <c:pt idx="2323">
                  <c:v>55</c:v>
                </c:pt>
                <c:pt idx="2324">
                  <c:v>61</c:v>
                </c:pt>
                <c:pt idx="2325">
                  <c:v>63</c:v>
                </c:pt>
                <c:pt idx="2326">
                  <c:v>67</c:v>
                </c:pt>
                <c:pt idx="2327">
                  <c:v>64</c:v>
                </c:pt>
                <c:pt idx="2328">
                  <c:v>64</c:v>
                </c:pt>
                <c:pt idx="2329">
                  <c:v>57</c:v>
                </c:pt>
                <c:pt idx="2330">
                  <c:v>64</c:v>
                </c:pt>
                <c:pt idx="2331">
                  <c:v>61</c:v>
                </c:pt>
                <c:pt idx="2332">
                  <c:v>67</c:v>
                </c:pt>
                <c:pt idx="2333">
                  <c:v>47</c:v>
                </c:pt>
                <c:pt idx="2334">
                  <c:v>63</c:v>
                </c:pt>
                <c:pt idx="2335">
                  <c:v>68</c:v>
                </c:pt>
                <c:pt idx="2336">
                  <c:v>32</c:v>
                </c:pt>
                <c:pt idx="2337">
                  <c:v>64</c:v>
                </c:pt>
                <c:pt idx="2338">
                  <c:v>37</c:v>
                </c:pt>
                <c:pt idx="2339">
                  <c:v>35</c:v>
                </c:pt>
                <c:pt idx="2340">
                  <c:v>56</c:v>
                </c:pt>
                <c:pt idx="2341">
                  <c:v>49</c:v>
                </c:pt>
                <c:pt idx="2342">
                  <c:v>58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</c:numCache>
            </c:numRef>
          </c:xVal>
          <c:yVal>
            <c:numRef>
              <c:f>'Hospitalisation Details'!$X$2:$X$2360</c:f>
              <c:numCache>
                <c:formatCode>General</c:formatCode>
                <c:ptCount val="2359"/>
                <c:pt idx="0">
                  <c:v>4.51</c:v>
                </c:pt>
                <c:pt idx="1">
                  <c:v>4.3899999999999997</c:v>
                </c:pt>
                <c:pt idx="2">
                  <c:v>6.35</c:v>
                </c:pt>
                <c:pt idx="3">
                  <c:v>6.28</c:v>
                </c:pt>
                <c:pt idx="4">
                  <c:v>5.57</c:v>
                </c:pt>
                <c:pt idx="5">
                  <c:v>4.29</c:v>
                </c:pt>
                <c:pt idx="6">
                  <c:v>5.22</c:v>
                </c:pt>
                <c:pt idx="7">
                  <c:v>5.26</c:v>
                </c:pt>
                <c:pt idx="8">
                  <c:v>10.67</c:v>
                </c:pt>
                <c:pt idx="9">
                  <c:v>5.6</c:v>
                </c:pt>
                <c:pt idx="10">
                  <c:v>4.54</c:v>
                </c:pt>
                <c:pt idx="11">
                  <c:v>5.04</c:v>
                </c:pt>
                <c:pt idx="12">
                  <c:v>5.94</c:v>
                </c:pt>
                <c:pt idx="13">
                  <c:v>8.01</c:v>
                </c:pt>
                <c:pt idx="14">
                  <c:v>5.43</c:v>
                </c:pt>
                <c:pt idx="15">
                  <c:v>5.53</c:v>
                </c:pt>
                <c:pt idx="16">
                  <c:v>5.73</c:v>
                </c:pt>
                <c:pt idx="17">
                  <c:v>5.51</c:v>
                </c:pt>
                <c:pt idx="18">
                  <c:v>5.81</c:v>
                </c:pt>
                <c:pt idx="19">
                  <c:v>5.91</c:v>
                </c:pt>
                <c:pt idx="20">
                  <c:v>5.29</c:v>
                </c:pt>
                <c:pt idx="21">
                  <c:v>6.11</c:v>
                </c:pt>
                <c:pt idx="22">
                  <c:v>5.42</c:v>
                </c:pt>
                <c:pt idx="23">
                  <c:v>4.2</c:v>
                </c:pt>
                <c:pt idx="24">
                  <c:v>5.64</c:v>
                </c:pt>
                <c:pt idx="25">
                  <c:v>5.27</c:v>
                </c:pt>
                <c:pt idx="26">
                  <c:v>5.8</c:v>
                </c:pt>
                <c:pt idx="27">
                  <c:v>4.3600000000000003</c:v>
                </c:pt>
                <c:pt idx="28">
                  <c:v>4.45</c:v>
                </c:pt>
                <c:pt idx="29">
                  <c:v>4.8600000000000003</c:v>
                </c:pt>
                <c:pt idx="30">
                  <c:v>8.48</c:v>
                </c:pt>
                <c:pt idx="31">
                  <c:v>11.46</c:v>
                </c:pt>
                <c:pt idx="32">
                  <c:v>6.05</c:v>
                </c:pt>
                <c:pt idx="33">
                  <c:v>5.4</c:v>
                </c:pt>
                <c:pt idx="34">
                  <c:v>5.5</c:v>
                </c:pt>
                <c:pt idx="35">
                  <c:v>5.33</c:v>
                </c:pt>
                <c:pt idx="36">
                  <c:v>5.28</c:v>
                </c:pt>
                <c:pt idx="37">
                  <c:v>8.4600000000000009</c:v>
                </c:pt>
                <c:pt idx="38">
                  <c:v>4.37</c:v>
                </c:pt>
                <c:pt idx="39">
                  <c:v>5.49</c:v>
                </c:pt>
                <c:pt idx="40">
                  <c:v>9.1300000000000008</c:v>
                </c:pt>
                <c:pt idx="41">
                  <c:v>5.71</c:v>
                </c:pt>
                <c:pt idx="42">
                  <c:v>6.08</c:v>
                </c:pt>
                <c:pt idx="43">
                  <c:v>5.71</c:v>
                </c:pt>
                <c:pt idx="44">
                  <c:v>10.36</c:v>
                </c:pt>
                <c:pt idx="45">
                  <c:v>#N/A</c:v>
                </c:pt>
                <c:pt idx="46">
                  <c:v>4.07</c:v>
                </c:pt>
                <c:pt idx="47">
                  <c:v>4.2699999999999996</c:v>
                </c:pt>
                <c:pt idx="48">
                  <c:v>4.08</c:v>
                </c:pt>
                <c:pt idx="49">
                  <c:v>5.03</c:v>
                </c:pt>
                <c:pt idx="50">
                  <c:v>7.73</c:v>
                </c:pt>
                <c:pt idx="51">
                  <c:v>6.02</c:v>
                </c:pt>
                <c:pt idx="52">
                  <c:v>4.1500000000000004</c:v>
                </c:pt>
                <c:pt idx="53">
                  <c:v>5.44</c:v>
                </c:pt>
                <c:pt idx="54">
                  <c:v>4.0199999999999996</c:v>
                </c:pt>
                <c:pt idx="55">
                  <c:v>4.4400000000000004</c:v>
                </c:pt>
                <c:pt idx="56">
                  <c:v>10.95</c:v>
                </c:pt>
                <c:pt idx="57">
                  <c:v>4.96</c:v>
                </c:pt>
                <c:pt idx="58">
                  <c:v>5.13</c:v>
                </c:pt>
                <c:pt idx="59">
                  <c:v>6.15</c:v>
                </c:pt>
                <c:pt idx="60">
                  <c:v>9.44</c:v>
                </c:pt>
                <c:pt idx="61">
                  <c:v>4.42</c:v>
                </c:pt>
                <c:pt idx="62">
                  <c:v>5.45</c:v>
                </c:pt>
                <c:pt idx="63">
                  <c:v>4.5199999999999996</c:v>
                </c:pt>
                <c:pt idx="64">
                  <c:v>6.21</c:v>
                </c:pt>
                <c:pt idx="65">
                  <c:v>4.7</c:v>
                </c:pt>
                <c:pt idx="66">
                  <c:v>4.76</c:v>
                </c:pt>
                <c:pt idx="67">
                  <c:v>5.51</c:v>
                </c:pt>
                <c:pt idx="68">
                  <c:v>7.03</c:v>
                </c:pt>
                <c:pt idx="69">
                  <c:v>5.87</c:v>
                </c:pt>
                <c:pt idx="70">
                  <c:v>8.59</c:v>
                </c:pt>
                <c:pt idx="71">
                  <c:v>5.12</c:v>
                </c:pt>
                <c:pt idx="72">
                  <c:v>6.37</c:v>
                </c:pt>
                <c:pt idx="73">
                  <c:v>4.49</c:v>
                </c:pt>
                <c:pt idx="74">
                  <c:v>4.01</c:v>
                </c:pt>
                <c:pt idx="75">
                  <c:v>4.42</c:v>
                </c:pt>
                <c:pt idx="76">
                  <c:v>4.99</c:v>
                </c:pt>
                <c:pt idx="77">
                  <c:v>4.7699999999999996</c:v>
                </c:pt>
                <c:pt idx="78">
                  <c:v>4.13</c:v>
                </c:pt>
                <c:pt idx="79">
                  <c:v>5.7</c:v>
                </c:pt>
                <c:pt idx="80">
                  <c:v>5.94</c:v>
                </c:pt>
                <c:pt idx="81">
                  <c:v>9.4600000000000009</c:v>
                </c:pt>
                <c:pt idx="82">
                  <c:v>4.92</c:v>
                </c:pt>
                <c:pt idx="83">
                  <c:v>5.85</c:v>
                </c:pt>
                <c:pt idx="84">
                  <c:v>4.0999999999999996</c:v>
                </c:pt>
                <c:pt idx="85">
                  <c:v>5.56</c:v>
                </c:pt>
                <c:pt idx="86">
                  <c:v>4.51</c:v>
                </c:pt>
                <c:pt idx="87">
                  <c:v>4.03</c:v>
                </c:pt>
                <c:pt idx="88">
                  <c:v>11.11</c:v>
                </c:pt>
                <c:pt idx="89">
                  <c:v>4.54</c:v>
                </c:pt>
                <c:pt idx="90">
                  <c:v>7.4</c:v>
                </c:pt>
                <c:pt idx="91">
                  <c:v>4.83</c:v>
                </c:pt>
                <c:pt idx="92">
                  <c:v>6.24</c:v>
                </c:pt>
                <c:pt idx="93">
                  <c:v>4.12</c:v>
                </c:pt>
                <c:pt idx="94">
                  <c:v>5.65</c:v>
                </c:pt>
                <c:pt idx="95">
                  <c:v>4.32</c:v>
                </c:pt>
                <c:pt idx="96">
                  <c:v>10.01</c:v>
                </c:pt>
                <c:pt idx="97">
                  <c:v>6.22</c:v>
                </c:pt>
                <c:pt idx="98">
                  <c:v>11.84</c:v>
                </c:pt>
                <c:pt idx="99">
                  <c:v>9.7899999999999991</c:v>
                </c:pt>
                <c:pt idx="100">
                  <c:v>4.38</c:v>
                </c:pt>
                <c:pt idx="101">
                  <c:v>5.43</c:v>
                </c:pt>
                <c:pt idx="102">
                  <c:v>4.1100000000000003</c:v>
                </c:pt>
                <c:pt idx="103">
                  <c:v>5.64</c:v>
                </c:pt>
                <c:pt idx="104">
                  <c:v>4.7</c:v>
                </c:pt>
                <c:pt idx="105">
                  <c:v>4.1900000000000004</c:v>
                </c:pt>
                <c:pt idx="106">
                  <c:v>6.29</c:v>
                </c:pt>
                <c:pt idx="107">
                  <c:v>5.59</c:v>
                </c:pt>
                <c:pt idx="108">
                  <c:v>4.5</c:v>
                </c:pt>
                <c:pt idx="109">
                  <c:v>4.3</c:v>
                </c:pt>
                <c:pt idx="110">
                  <c:v>4.76</c:v>
                </c:pt>
                <c:pt idx="111">
                  <c:v>5.96</c:v>
                </c:pt>
                <c:pt idx="112">
                  <c:v>5.24</c:v>
                </c:pt>
                <c:pt idx="113">
                  <c:v>4.37</c:v>
                </c:pt>
                <c:pt idx="114">
                  <c:v>4.55</c:v>
                </c:pt>
                <c:pt idx="115">
                  <c:v>4.3600000000000003</c:v>
                </c:pt>
                <c:pt idx="116">
                  <c:v>4.1500000000000004</c:v>
                </c:pt>
                <c:pt idx="117">
                  <c:v>5.84</c:v>
                </c:pt>
                <c:pt idx="118">
                  <c:v>5.08</c:v>
                </c:pt>
                <c:pt idx="119">
                  <c:v>5.8</c:v>
                </c:pt>
                <c:pt idx="120">
                  <c:v>4.59</c:v>
                </c:pt>
                <c:pt idx="121">
                  <c:v>6.01</c:v>
                </c:pt>
                <c:pt idx="122">
                  <c:v>4.28</c:v>
                </c:pt>
                <c:pt idx="123">
                  <c:v>5.53</c:v>
                </c:pt>
                <c:pt idx="124">
                  <c:v>6.09</c:v>
                </c:pt>
                <c:pt idx="125">
                  <c:v>5.68</c:v>
                </c:pt>
                <c:pt idx="126">
                  <c:v>5.49</c:v>
                </c:pt>
                <c:pt idx="127">
                  <c:v>4.07</c:v>
                </c:pt>
                <c:pt idx="128">
                  <c:v>5.39</c:v>
                </c:pt>
                <c:pt idx="129">
                  <c:v>5.74</c:v>
                </c:pt>
                <c:pt idx="130">
                  <c:v>4.37</c:v>
                </c:pt>
                <c:pt idx="131">
                  <c:v>5.81</c:v>
                </c:pt>
                <c:pt idx="132">
                  <c:v>6.01</c:v>
                </c:pt>
                <c:pt idx="133">
                  <c:v>5.52</c:v>
                </c:pt>
                <c:pt idx="134">
                  <c:v>4.4400000000000004</c:v>
                </c:pt>
                <c:pt idx="135">
                  <c:v>4.17</c:v>
                </c:pt>
                <c:pt idx="136">
                  <c:v>4.41</c:v>
                </c:pt>
                <c:pt idx="137">
                  <c:v>4.3600000000000003</c:v>
                </c:pt>
                <c:pt idx="138">
                  <c:v>5.99</c:v>
                </c:pt>
                <c:pt idx="139">
                  <c:v>6</c:v>
                </c:pt>
                <c:pt idx="140">
                  <c:v>5.05</c:v>
                </c:pt>
                <c:pt idx="141">
                  <c:v>5.44</c:v>
                </c:pt>
                <c:pt idx="142">
                  <c:v>4.6900000000000004</c:v>
                </c:pt>
                <c:pt idx="143">
                  <c:v>5.0599999999999996</c:v>
                </c:pt>
                <c:pt idx="144">
                  <c:v>5.62</c:v>
                </c:pt>
                <c:pt idx="145">
                  <c:v>5.27</c:v>
                </c:pt>
                <c:pt idx="146">
                  <c:v>5.18</c:v>
                </c:pt>
                <c:pt idx="147">
                  <c:v>5.27</c:v>
                </c:pt>
                <c:pt idx="148">
                  <c:v>5.62</c:v>
                </c:pt>
                <c:pt idx="149">
                  <c:v>4.03</c:v>
                </c:pt>
                <c:pt idx="150">
                  <c:v>5.54</c:v>
                </c:pt>
                <c:pt idx="151">
                  <c:v>4.04</c:v>
                </c:pt>
                <c:pt idx="152">
                  <c:v>4.0199999999999996</c:v>
                </c:pt>
                <c:pt idx="153">
                  <c:v>5.97</c:v>
                </c:pt>
                <c:pt idx="154">
                  <c:v>4.55</c:v>
                </c:pt>
                <c:pt idx="155">
                  <c:v>5</c:v>
                </c:pt>
                <c:pt idx="156">
                  <c:v>5.14</c:v>
                </c:pt>
                <c:pt idx="157">
                  <c:v>5.32</c:v>
                </c:pt>
                <c:pt idx="158">
                  <c:v>5.85</c:v>
                </c:pt>
                <c:pt idx="159">
                  <c:v>4.26</c:v>
                </c:pt>
                <c:pt idx="160">
                  <c:v>4.78</c:v>
                </c:pt>
                <c:pt idx="161">
                  <c:v>4.76</c:v>
                </c:pt>
                <c:pt idx="162">
                  <c:v>5.4</c:v>
                </c:pt>
                <c:pt idx="163">
                  <c:v>11.92</c:v>
                </c:pt>
                <c:pt idx="164">
                  <c:v>4.58</c:v>
                </c:pt>
                <c:pt idx="165">
                  <c:v>4.38</c:v>
                </c:pt>
                <c:pt idx="166">
                  <c:v>5.36</c:v>
                </c:pt>
                <c:pt idx="167">
                  <c:v>4.04</c:v>
                </c:pt>
                <c:pt idx="168">
                  <c:v>5.12</c:v>
                </c:pt>
                <c:pt idx="169">
                  <c:v>6.19</c:v>
                </c:pt>
                <c:pt idx="170">
                  <c:v>6.19</c:v>
                </c:pt>
                <c:pt idx="171">
                  <c:v>4.3</c:v>
                </c:pt>
                <c:pt idx="172">
                  <c:v>4.87</c:v>
                </c:pt>
                <c:pt idx="173">
                  <c:v>6.14</c:v>
                </c:pt>
                <c:pt idx="174">
                  <c:v>4.43</c:v>
                </c:pt>
                <c:pt idx="175">
                  <c:v>11.03</c:v>
                </c:pt>
                <c:pt idx="176">
                  <c:v>11.19</c:v>
                </c:pt>
                <c:pt idx="177">
                  <c:v>10.16</c:v>
                </c:pt>
                <c:pt idx="178">
                  <c:v>9.49</c:v>
                </c:pt>
                <c:pt idx="179">
                  <c:v>4.34</c:v>
                </c:pt>
                <c:pt idx="180">
                  <c:v>4.47</c:v>
                </c:pt>
                <c:pt idx="181">
                  <c:v>5.49</c:v>
                </c:pt>
                <c:pt idx="182">
                  <c:v>4.97</c:v>
                </c:pt>
                <c:pt idx="183">
                  <c:v>9.5</c:v>
                </c:pt>
                <c:pt idx="184">
                  <c:v>9.8800000000000008</c:v>
                </c:pt>
                <c:pt idx="185">
                  <c:v>4.24</c:v>
                </c:pt>
                <c:pt idx="186">
                  <c:v>4.13</c:v>
                </c:pt>
                <c:pt idx="187">
                  <c:v>6.15</c:v>
                </c:pt>
                <c:pt idx="188">
                  <c:v>9.27</c:v>
                </c:pt>
                <c:pt idx="189">
                  <c:v>6.45</c:v>
                </c:pt>
                <c:pt idx="190">
                  <c:v>11.15</c:v>
                </c:pt>
                <c:pt idx="191">
                  <c:v>4.33</c:v>
                </c:pt>
                <c:pt idx="192">
                  <c:v>6.29</c:v>
                </c:pt>
                <c:pt idx="193">
                  <c:v>4.5</c:v>
                </c:pt>
                <c:pt idx="194">
                  <c:v>5.51</c:v>
                </c:pt>
                <c:pt idx="195">
                  <c:v>4.4800000000000004</c:v>
                </c:pt>
                <c:pt idx="196">
                  <c:v>6.29</c:v>
                </c:pt>
                <c:pt idx="197">
                  <c:v>4.03</c:v>
                </c:pt>
                <c:pt idx="198">
                  <c:v>4.29</c:v>
                </c:pt>
                <c:pt idx="199">
                  <c:v>5.81</c:v>
                </c:pt>
                <c:pt idx="200">
                  <c:v>4.8899999999999997</c:v>
                </c:pt>
                <c:pt idx="201">
                  <c:v>5.59</c:v>
                </c:pt>
                <c:pt idx="202">
                  <c:v>4.2300000000000004</c:v>
                </c:pt>
                <c:pt idx="203">
                  <c:v>5.93</c:v>
                </c:pt>
                <c:pt idx="204">
                  <c:v>4.04</c:v>
                </c:pt>
                <c:pt idx="205">
                  <c:v>4.95</c:v>
                </c:pt>
                <c:pt idx="206">
                  <c:v>4.43</c:v>
                </c:pt>
                <c:pt idx="207">
                  <c:v>5.47</c:v>
                </c:pt>
                <c:pt idx="208">
                  <c:v>5.57</c:v>
                </c:pt>
                <c:pt idx="209">
                  <c:v>6.41</c:v>
                </c:pt>
                <c:pt idx="210">
                  <c:v>4.5599999999999996</c:v>
                </c:pt>
                <c:pt idx="211">
                  <c:v>6.06</c:v>
                </c:pt>
                <c:pt idx="212">
                  <c:v>6.1</c:v>
                </c:pt>
                <c:pt idx="213">
                  <c:v>4.45</c:v>
                </c:pt>
                <c:pt idx="214">
                  <c:v>6.2</c:v>
                </c:pt>
                <c:pt idx="215">
                  <c:v>5.59</c:v>
                </c:pt>
                <c:pt idx="216">
                  <c:v>4.66</c:v>
                </c:pt>
                <c:pt idx="217">
                  <c:v>5.68</c:v>
                </c:pt>
                <c:pt idx="218">
                  <c:v>5.08</c:v>
                </c:pt>
                <c:pt idx="219">
                  <c:v>5.09</c:v>
                </c:pt>
                <c:pt idx="220">
                  <c:v>5.47</c:v>
                </c:pt>
                <c:pt idx="221">
                  <c:v>4.21</c:v>
                </c:pt>
                <c:pt idx="222">
                  <c:v>4.79</c:v>
                </c:pt>
                <c:pt idx="223">
                  <c:v>4.38</c:v>
                </c:pt>
                <c:pt idx="224">
                  <c:v>5.08</c:v>
                </c:pt>
                <c:pt idx="225">
                  <c:v>5.04</c:v>
                </c:pt>
                <c:pt idx="226">
                  <c:v>4.5999999999999996</c:v>
                </c:pt>
                <c:pt idx="227">
                  <c:v>6.21</c:v>
                </c:pt>
                <c:pt idx="228">
                  <c:v>6.14</c:v>
                </c:pt>
                <c:pt idx="229">
                  <c:v>4.66</c:v>
                </c:pt>
                <c:pt idx="230">
                  <c:v>6.11</c:v>
                </c:pt>
                <c:pt idx="231">
                  <c:v>4.46</c:v>
                </c:pt>
                <c:pt idx="232">
                  <c:v>5.1100000000000003</c:v>
                </c:pt>
                <c:pt idx="233">
                  <c:v>6.09</c:v>
                </c:pt>
                <c:pt idx="234">
                  <c:v>4.78</c:v>
                </c:pt>
                <c:pt idx="235">
                  <c:v>7.62</c:v>
                </c:pt>
                <c:pt idx="236">
                  <c:v>11.05</c:v>
                </c:pt>
                <c:pt idx="237">
                  <c:v>4.78</c:v>
                </c:pt>
                <c:pt idx="238">
                  <c:v>4.5999999999999996</c:v>
                </c:pt>
                <c:pt idx="239">
                  <c:v>4.87</c:v>
                </c:pt>
                <c:pt idx="240">
                  <c:v>6.12</c:v>
                </c:pt>
                <c:pt idx="241">
                  <c:v>4.6399999999999997</c:v>
                </c:pt>
                <c:pt idx="242">
                  <c:v>5.97</c:v>
                </c:pt>
                <c:pt idx="243">
                  <c:v>5.92</c:v>
                </c:pt>
                <c:pt idx="244">
                  <c:v>6.66</c:v>
                </c:pt>
                <c:pt idx="245">
                  <c:v>6.16</c:v>
                </c:pt>
                <c:pt idx="246">
                  <c:v>4.43</c:v>
                </c:pt>
                <c:pt idx="247">
                  <c:v>4.6900000000000004</c:v>
                </c:pt>
                <c:pt idx="248">
                  <c:v>5.5</c:v>
                </c:pt>
                <c:pt idx="249">
                  <c:v>4.28</c:v>
                </c:pt>
                <c:pt idx="250">
                  <c:v>5.8</c:v>
                </c:pt>
                <c:pt idx="251">
                  <c:v>8.82</c:v>
                </c:pt>
                <c:pt idx="252">
                  <c:v>6.04</c:v>
                </c:pt>
                <c:pt idx="253">
                  <c:v>11.62</c:v>
                </c:pt>
                <c:pt idx="254">
                  <c:v>6.43</c:v>
                </c:pt>
                <c:pt idx="255">
                  <c:v>4.55</c:v>
                </c:pt>
                <c:pt idx="256">
                  <c:v>4.8099999999999996</c:v>
                </c:pt>
                <c:pt idx="257">
                  <c:v>5.92</c:v>
                </c:pt>
                <c:pt idx="258">
                  <c:v>5.88</c:v>
                </c:pt>
                <c:pt idx="259">
                  <c:v>5.61</c:v>
                </c:pt>
                <c:pt idx="260">
                  <c:v>4.2</c:v>
                </c:pt>
                <c:pt idx="261">
                  <c:v>6.03</c:v>
                </c:pt>
                <c:pt idx="262">
                  <c:v>6.3</c:v>
                </c:pt>
                <c:pt idx="263">
                  <c:v>4.5599999999999996</c:v>
                </c:pt>
                <c:pt idx="264">
                  <c:v>6.17</c:v>
                </c:pt>
                <c:pt idx="265">
                  <c:v>4.68</c:v>
                </c:pt>
                <c:pt idx="266">
                  <c:v>4.75</c:v>
                </c:pt>
                <c:pt idx="267">
                  <c:v>5.25</c:v>
                </c:pt>
                <c:pt idx="268">
                  <c:v>11.02</c:v>
                </c:pt>
                <c:pt idx="269">
                  <c:v>8.93</c:v>
                </c:pt>
                <c:pt idx="270">
                  <c:v>4.5</c:v>
                </c:pt>
                <c:pt idx="271">
                  <c:v>4.46</c:v>
                </c:pt>
                <c:pt idx="272">
                  <c:v>6.22</c:v>
                </c:pt>
                <c:pt idx="273">
                  <c:v>4.7300000000000004</c:v>
                </c:pt>
                <c:pt idx="274">
                  <c:v>6.41</c:v>
                </c:pt>
                <c:pt idx="275">
                  <c:v>5.84</c:v>
                </c:pt>
                <c:pt idx="276">
                  <c:v>5.53</c:v>
                </c:pt>
                <c:pt idx="277">
                  <c:v>4.57</c:v>
                </c:pt>
                <c:pt idx="278">
                  <c:v>6.16</c:v>
                </c:pt>
                <c:pt idx="279">
                  <c:v>5.05</c:v>
                </c:pt>
                <c:pt idx="280">
                  <c:v>4.57</c:v>
                </c:pt>
                <c:pt idx="281">
                  <c:v>4.24</c:v>
                </c:pt>
                <c:pt idx="282">
                  <c:v>5.62</c:v>
                </c:pt>
                <c:pt idx="283">
                  <c:v>4.34</c:v>
                </c:pt>
                <c:pt idx="284">
                  <c:v>4.7</c:v>
                </c:pt>
                <c:pt idx="285">
                  <c:v>4.6500000000000004</c:v>
                </c:pt>
                <c:pt idx="286">
                  <c:v>4.38</c:v>
                </c:pt>
                <c:pt idx="287">
                  <c:v>6.3</c:v>
                </c:pt>
                <c:pt idx="288">
                  <c:v>6.32</c:v>
                </c:pt>
                <c:pt idx="289">
                  <c:v>4.24</c:v>
                </c:pt>
                <c:pt idx="290">
                  <c:v>5.56</c:v>
                </c:pt>
                <c:pt idx="291">
                  <c:v>4.38</c:v>
                </c:pt>
                <c:pt idx="292">
                  <c:v>6.04</c:v>
                </c:pt>
                <c:pt idx="293">
                  <c:v>5.71</c:v>
                </c:pt>
                <c:pt idx="294">
                  <c:v>#N/A</c:v>
                </c:pt>
                <c:pt idx="295">
                  <c:v>5.84</c:v>
                </c:pt>
                <c:pt idx="296">
                  <c:v>6.22</c:v>
                </c:pt>
                <c:pt idx="297">
                  <c:v>5.33</c:v>
                </c:pt>
                <c:pt idx="298">
                  <c:v>6.05</c:v>
                </c:pt>
                <c:pt idx="299">
                  <c:v>5.68</c:v>
                </c:pt>
                <c:pt idx="300">
                  <c:v>4.42</c:v>
                </c:pt>
                <c:pt idx="301">
                  <c:v>5.3</c:v>
                </c:pt>
                <c:pt idx="302">
                  <c:v>4.29</c:v>
                </c:pt>
                <c:pt idx="303">
                  <c:v>5.83</c:v>
                </c:pt>
                <c:pt idx="304">
                  <c:v>6.08</c:v>
                </c:pt>
                <c:pt idx="305">
                  <c:v>5.24</c:v>
                </c:pt>
                <c:pt idx="306">
                  <c:v>5.55</c:v>
                </c:pt>
                <c:pt idx="307">
                  <c:v>4.8</c:v>
                </c:pt>
                <c:pt idx="308">
                  <c:v>4.91</c:v>
                </c:pt>
                <c:pt idx="309">
                  <c:v>4.33</c:v>
                </c:pt>
                <c:pt idx="310">
                  <c:v>5.53</c:v>
                </c:pt>
                <c:pt idx="311">
                  <c:v>4.84</c:v>
                </c:pt>
                <c:pt idx="312">
                  <c:v>9.9</c:v>
                </c:pt>
                <c:pt idx="313">
                  <c:v>4.4000000000000004</c:v>
                </c:pt>
                <c:pt idx="314">
                  <c:v>4.18</c:v>
                </c:pt>
                <c:pt idx="315">
                  <c:v>4.18</c:v>
                </c:pt>
                <c:pt idx="316">
                  <c:v>9.39</c:v>
                </c:pt>
                <c:pt idx="317">
                  <c:v>4.07</c:v>
                </c:pt>
                <c:pt idx="318">
                  <c:v>4.7</c:v>
                </c:pt>
                <c:pt idx="319">
                  <c:v>5.83</c:v>
                </c:pt>
                <c:pt idx="320">
                  <c:v>4.33</c:v>
                </c:pt>
                <c:pt idx="321">
                  <c:v>6.22</c:v>
                </c:pt>
                <c:pt idx="322">
                  <c:v>7.09</c:v>
                </c:pt>
                <c:pt idx="323">
                  <c:v>5.54</c:v>
                </c:pt>
                <c:pt idx="324">
                  <c:v>5.94</c:v>
                </c:pt>
                <c:pt idx="325">
                  <c:v>5.1100000000000003</c:v>
                </c:pt>
                <c:pt idx="326">
                  <c:v>5.49</c:v>
                </c:pt>
                <c:pt idx="327">
                  <c:v>4.12</c:v>
                </c:pt>
                <c:pt idx="328">
                  <c:v>5.34</c:v>
                </c:pt>
                <c:pt idx="329">
                  <c:v>5.49</c:v>
                </c:pt>
                <c:pt idx="330">
                  <c:v>4</c:v>
                </c:pt>
                <c:pt idx="331">
                  <c:v>5.29</c:v>
                </c:pt>
                <c:pt idx="332">
                  <c:v>5.63</c:v>
                </c:pt>
                <c:pt idx="333">
                  <c:v>5.51</c:v>
                </c:pt>
                <c:pt idx="334">
                  <c:v>6.09</c:v>
                </c:pt>
                <c:pt idx="335">
                  <c:v>4.25</c:v>
                </c:pt>
                <c:pt idx="336">
                  <c:v>6.09</c:v>
                </c:pt>
                <c:pt idx="337">
                  <c:v>5.72</c:v>
                </c:pt>
                <c:pt idx="338">
                  <c:v>5.88</c:v>
                </c:pt>
                <c:pt idx="339">
                  <c:v>6.26</c:v>
                </c:pt>
                <c:pt idx="340">
                  <c:v>4.07</c:v>
                </c:pt>
                <c:pt idx="341">
                  <c:v>4.1399999999999997</c:v>
                </c:pt>
                <c:pt idx="342">
                  <c:v>4.83</c:v>
                </c:pt>
                <c:pt idx="343">
                  <c:v>5.72</c:v>
                </c:pt>
                <c:pt idx="344">
                  <c:v>4.83</c:v>
                </c:pt>
                <c:pt idx="345">
                  <c:v>5.81</c:v>
                </c:pt>
                <c:pt idx="346">
                  <c:v>6.24</c:v>
                </c:pt>
                <c:pt idx="347">
                  <c:v>4.62</c:v>
                </c:pt>
                <c:pt idx="348">
                  <c:v>4.1900000000000004</c:v>
                </c:pt>
                <c:pt idx="349">
                  <c:v>5.84</c:v>
                </c:pt>
                <c:pt idx="350">
                  <c:v>5</c:v>
                </c:pt>
                <c:pt idx="351">
                  <c:v>5.16</c:v>
                </c:pt>
                <c:pt idx="352">
                  <c:v>5.81</c:v>
                </c:pt>
                <c:pt idx="353">
                  <c:v>5.52</c:v>
                </c:pt>
                <c:pt idx="354">
                  <c:v>5.12</c:v>
                </c:pt>
                <c:pt idx="355">
                  <c:v>4.0199999999999996</c:v>
                </c:pt>
                <c:pt idx="356">
                  <c:v>4.68</c:v>
                </c:pt>
                <c:pt idx="357">
                  <c:v>4</c:v>
                </c:pt>
                <c:pt idx="358">
                  <c:v>4.3099999999999996</c:v>
                </c:pt>
                <c:pt idx="359">
                  <c:v>4.09</c:v>
                </c:pt>
                <c:pt idx="360">
                  <c:v>5.49</c:v>
                </c:pt>
                <c:pt idx="361">
                  <c:v>4.8600000000000003</c:v>
                </c:pt>
                <c:pt idx="362">
                  <c:v>5.53</c:v>
                </c:pt>
                <c:pt idx="363">
                  <c:v>5.2</c:v>
                </c:pt>
                <c:pt idx="364">
                  <c:v>7.66</c:v>
                </c:pt>
                <c:pt idx="365">
                  <c:v>4.42</c:v>
                </c:pt>
                <c:pt idx="366">
                  <c:v>4.5599999999999996</c:v>
                </c:pt>
                <c:pt idx="367">
                  <c:v>4.84</c:v>
                </c:pt>
                <c:pt idx="368">
                  <c:v>4.3600000000000003</c:v>
                </c:pt>
                <c:pt idx="369">
                  <c:v>5.95</c:v>
                </c:pt>
                <c:pt idx="370">
                  <c:v>5.55</c:v>
                </c:pt>
                <c:pt idx="371">
                  <c:v>4</c:v>
                </c:pt>
                <c:pt idx="372">
                  <c:v>6.25</c:v>
                </c:pt>
                <c:pt idx="373">
                  <c:v>6.11</c:v>
                </c:pt>
                <c:pt idx="374">
                  <c:v>4.67</c:v>
                </c:pt>
                <c:pt idx="375">
                  <c:v>4.72</c:v>
                </c:pt>
                <c:pt idx="376">
                  <c:v>5.6</c:v>
                </c:pt>
                <c:pt idx="377">
                  <c:v>6.23</c:v>
                </c:pt>
                <c:pt idx="378">
                  <c:v>5.21</c:v>
                </c:pt>
                <c:pt idx="379">
                  <c:v>5.14</c:v>
                </c:pt>
                <c:pt idx="380">
                  <c:v>8.4</c:v>
                </c:pt>
                <c:pt idx="381">
                  <c:v>5.51</c:v>
                </c:pt>
                <c:pt idx="382">
                  <c:v>4.08</c:v>
                </c:pt>
                <c:pt idx="383">
                  <c:v>4.47</c:v>
                </c:pt>
                <c:pt idx="384">
                  <c:v>6.8</c:v>
                </c:pt>
                <c:pt idx="385">
                  <c:v>4.66</c:v>
                </c:pt>
                <c:pt idx="386">
                  <c:v>4.91</c:v>
                </c:pt>
                <c:pt idx="387">
                  <c:v>5.46</c:v>
                </c:pt>
                <c:pt idx="388">
                  <c:v>5.98</c:v>
                </c:pt>
                <c:pt idx="389">
                  <c:v>5.12</c:v>
                </c:pt>
                <c:pt idx="390">
                  <c:v>5.8</c:v>
                </c:pt>
                <c:pt idx="391">
                  <c:v>4.1399999999999997</c:v>
                </c:pt>
                <c:pt idx="392">
                  <c:v>4.49</c:v>
                </c:pt>
                <c:pt idx="393">
                  <c:v>5.88</c:v>
                </c:pt>
                <c:pt idx="394">
                  <c:v>5.03</c:v>
                </c:pt>
                <c:pt idx="395">
                  <c:v>5.25</c:v>
                </c:pt>
                <c:pt idx="396">
                  <c:v>8.75</c:v>
                </c:pt>
                <c:pt idx="397">
                  <c:v>4.3</c:v>
                </c:pt>
                <c:pt idx="398">
                  <c:v>6.04</c:v>
                </c:pt>
                <c:pt idx="399">
                  <c:v>4.7699999999999996</c:v>
                </c:pt>
                <c:pt idx="400">
                  <c:v>6.38</c:v>
                </c:pt>
                <c:pt idx="401">
                  <c:v>6.91</c:v>
                </c:pt>
                <c:pt idx="402">
                  <c:v>4.9800000000000004</c:v>
                </c:pt>
                <c:pt idx="403">
                  <c:v>5.97</c:v>
                </c:pt>
                <c:pt idx="404">
                  <c:v>10.27</c:v>
                </c:pt>
                <c:pt idx="405">
                  <c:v>5.99</c:v>
                </c:pt>
                <c:pt idx="406">
                  <c:v>6.24</c:v>
                </c:pt>
                <c:pt idx="407">
                  <c:v>4.67</c:v>
                </c:pt>
                <c:pt idx="408">
                  <c:v>4.18</c:v>
                </c:pt>
                <c:pt idx="409">
                  <c:v>4.92</c:v>
                </c:pt>
                <c:pt idx="410">
                  <c:v>11.47</c:v>
                </c:pt>
                <c:pt idx="411">
                  <c:v>5.63</c:v>
                </c:pt>
                <c:pt idx="412">
                  <c:v>5.28</c:v>
                </c:pt>
                <c:pt idx="413">
                  <c:v>8.6300000000000008</c:v>
                </c:pt>
                <c:pt idx="414">
                  <c:v>4.08</c:v>
                </c:pt>
                <c:pt idx="415">
                  <c:v>6.49</c:v>
                </c:pt>
                <c:pt idx="416">
                  <c:v>5.09</c:v>
                </c:pt>
                <c:pt idx="417">
                  <c:v>5.01</c:v>
                </c:pt>
                <c:pt idx="418">
                  <c:v>4.0999999999999996</c:v>
                </c:pt>
                <c:pt idx="419">
                  <c:v>5.13</c:v>
                </c:pt>
                <c:pt idx="420">
                  <c:v>4.95</c:v>
                </c:pt>
                <c:pt idx="421">
                  <c:v>4.17</c:v>
                </c:pt>
                <c:pt idx="422">
                  <c:v>4.43</c:v>
                </c:pt>
                <c:pt idx="423">
                  <c:v>9.07</c:v>
                </c:pt>
                <c:pt idx="424">
                  <c:v>6.18</c:v>
                </c:pt>
                <c:pt idx="425">
                  <c:v>5.17</c:v>
                </c:pt>
                <c:pt idx="426">
                  <c:v>5.14</c:v>
                </c:pt>
                <c:pt idx="427">
                  <c:v>10.97</c:v>
                </c:pt>
                <c:pt idx="428">
                  <c:v>4.4800000000000004</c:v>
                </c:pt>
                <c:pt idx="429">
                  <c:v>4.49</c:v>
                </c:pt>
                <c:pt idx="430">
                  <c:v>6.16</c:v>
                </c:pt>
                <c:pt idx="431">
                  <c:v>5.39</c:v>
                </c:pt>
                <c:pt idx="432">
                  <c:v>5.84</c:v>
                </c:pt>
                <c:pt idx="433">
                  <c:v>4.4400000000000004</c:v>
                </c:pt>
                <c:pt idx="434">
                  <c:v>6.02</c:v>
                </c:pt>
                <c:pt idx="435">
                  <c:v>4.78</c:v>
                </c:pt>
                <c:pt idx="436">
                  <c:v>5.79</c:v>
                </c:pt>
                <c:pt idx="437">
                  <c:v>6.35</c:v>
                </c:pt>
                <c:pt idx="438">
                  <c:v>4.49</c:v>
                </c:pt>
                <c:pt idx="439">
                  <c:v>5.13</c:v>
                </c:pt>
                <c:pt idx="440">
                  <c:v>4.3899999999999997</c:v>
                </c:pt>
                <c:pt idx="441">
                  <c:v>6.2</c:v>
                </c:pt>
                <c:pt idx="442">
                  <c:v>5.77</c:v>
                </c:pt>
                <c:pt idx="443">
                  <c:v>4.12</c:v>
                </c:pt>
                <c:pt idx="444">
                  <c:v>6.16</c:v>
                </c:pt>
                <c:pt idx="445">
                  <c:v>4.6399999999999997</c:v>
                </c:pt>
                <c:pt idx="446">
                  <c:v>5.3</c:v>
                </c:pt>
                <c:pt idx="447">
                  <c:v>4.42</c:v>
                </c:pt>
                <c:pt idx="448">
                  <c:v>8.94</c:v>
                </c:pt>
                <c:pt idx="449">
                  <c:v>6.41</c:v>
                </c:pt>
                <c:pt idx="450">
                  <c:v>6.16</c:v>
                </c:pt>
                <c:pt idx="451">
                  <c:v>4.95</c:v>
                </c:pt>
                <c:pt idx="452">
                  <c:v>5.12</c:v>
                </c:pt>
                <c:pt idx="453">
                  <c:v>5.59</c:v>
                </c:pt>
                <c:pt idx="454">
                  <c:v>5.08</c:v>
                </c:pt>
                <c:pt idx="455">
                  <c:v>4.82</c:v>
                </c:pt>
                <c:pt idx="456">
                  <c:v>5.82</c:v>
                </c:pt>
                <c:pt idx="457">
                  <c:v>5.81</c:v>
                </c:pt>
                <c:pt idx="458">
                  <c:v>5.4</c:v>
                </c:pt>
                <c:pt idx="459">
                  <c:v>4.01</c:v>
                </c:pt>
                <c:pt idx="460">
                  <c:v>5</c:v>
                </c:pt>
                <c:pt idx="461">
                  <c:v>4.04</c:v>
                </c:pt>
                <c:pt idx="462">
                  <c:v>5.25</c:v>
                </c:pt>
                <c:pt idx="463">
                  <c:v>4.29</c:v>
                </c:pt>
                <c:pt idx="464">
                  <c:v>5.43</c:v>
                </c:pt>
                <c:pt idx="465">
                  <c:v>5.46</c:v>
                </c:pt>
                <c:pt idx="466">
                  <c:v>4.7699999999999996</c:v>
                </c:pt>
                <c:pt idx="467">
                  <c:v>4.99</c:v>
                </c:pt>
                <c:pt idx="468">
                  <c:v>4.1900000000000004</c:v>
                </c:pt>
                <c:pt idx="469">
                  <c:v>6.49</c:v>
                </c:pt>
                <c:pt idx="470">
                  <c:v>4.05</c:v>
                </c:pt>
                <c:pt idx="471">
                  <c:v>5.1100000000000003</c:v>
                </c:pt>
                <c:pt idx="472">
                  <c:v>4.96</c:v>
                </c:pt>
                <c:pt idx="473">
                  <c:v>6.17</c:v>
                </c:pt>
                <c:pt idx="474">
                  <c:v>4.2300000000000004</c:v>
                </c:pt>
                <c:pt idx="475">
                  <c:v>6.28</c:v>
                </c:pt>
                <c:pt idx="476">
                  <c:v>4.7</c:v>
                </c:pt>
                <c:pt idx="477">
                  <c:v>5.78</c:v>
                </c:pt>
                <c:pt idx="478">
                  <c:v>4.9000000000000004</c:v>
                </c:pt>
                <c:pt idx="479">
                  <c:v>5.69</c:v>
                </c:pt>
                <c:pt idx="480">
                  <c:v>5.36</c:v>
                </c:pt>
                <c:pt idx="481">
                  <c:v>6.77</c:v>
                </c:pt>
                <c:pt idx="482">
                  <c:v>9.6199999999999992</c:v>
                </c:pt>
                <c:pt idx="483">
                  <c:v>5.03</c:v>
                </c:pt>
                <c:pt idx="484">
                  <c:v>5.45</c:v>
                </c:pt>
                <c:pt idx="485">
                  <c:v>4.24</c:v>
                </c:pt>
                <c:pt idx="486">
                  <c:v>5.16</c:v>
                </c:pt>
                <c:pt idx="487">
                  <c:v>5.19</c:v>
                </c:pt>
                <c:pt idx="488">
                  <c:v>4.41</c:v>
                </c:pt>
                <c:pt idx="489">
                  <c:v>4.4400000000000004</c:v>
                </c:pt>
                <c:pt idx="490">
                  <c:v>5.86</c:v>
                </c:pt>
                <c:pt idx="491">
                  <c:v>5.39</c:v>
                </c:pt>
                <c:pt idx="492">
                  <c:v>5.37</c:v>
                </c:pt>
                <c:pt idx="493">
                  <c:v>4.6500000000000004</c:v>
                </c:pt>
                <c:pt idx="494">
                  <c:v>6.05</c:v>
                </c:pt>
                <c:pt idx="495">
                  <c:v>5.63</c:v>
                </c:pt>
                <c:pt idx="496">
                  <c:v>6.07</c:v>
                </c:pt>
                <c:pt idx="497">
                  <c:v>6.01</c:v>
                </c:pt>
                <c:pt idx="498">
                  <c:v>6.19</c:v>
                </c:pt>
                <c:pt idx="499">
                  <c:v>4.08</c:v>
                </c:pt>
                <c:pt idx="500">
                  <c:v>6.26</c:v>
                </c:pt>
                <c:pt idx="501">
                  <c:v>5.05</c:v>
                </c:pt>
                <c:pt idx="502">
                  <c:v>5.65</c:v>
                </c:pt>
                <c:pt idx="503">
                  <c:v>6.03</c:v>
                </c:pt>
                <c:pt idx="504">
                  <c:v>5.71</c:v>
                </c:pt>
                <c:pt idx="505">
                  <c:v>4.12</c:v>
                </c:pt>
                <c:pt idx="506">
                  <c:v>5.86</c:v>
                </c:pt>
                <c:pt idx="507">
                  <c:v>4.87</c:v>
                </c:pt>
                <c:pt idx="508">
                  <c:v>4.83</c:v>
                </c:pt>
                <c:pt idx="509">
                  <c:v>4.2</c:v>
                </c:pt>
                <c:pt idx="510">
                  <c:v>4.0599999999999996</c:v>
                </c:pt>
                <c:pt idx="511">
                  <c:v>4.68</c:v>
                </c:pt>
                <c:pt idx="512">
                  <c:v>5.28</c:v>
                </c:pt>
                <c:pt idx="513">
                  <c:v>4.13</c:v>
                </c:pt>
                <c:pt idx="514">
                  <c:v>5.21</c:v>
                </c:pt>
                <c:pt idx="515">
                  <c:v>4.9000000000000004</c:v>
                </c:pt>
                <c:pt idx="516">
                  <c:v>6.46</c:v>
                </c:pt>
                <c:pt idx="517">
                  <c:v>4.95</c:v>
                </c:pt>
                <c:pt idx="518">
                  <c:v>5.55</c:v>
                </c:pt>
                <c:pt idx="519">
                  <c:v>4.9000000000000004</c:v>
                </c:pt>
                <c:pt idx="520">
                  <c:v>5.3</c:v>
                </c:pt>
                <c:pt idx="521">
                  <c:v>5.0999999999999996</c:v>
                </c:pt>
                <c:pt idx="522">
                  <c:v>4.16</c:v>
                </c:pt>
                <c:pt idx="523">
                  <c:v>6.08</c:v>
                </c:pt>
                <c:pt idx="524">
                  <c:v>5.77</c:v>
                </c:pt>
                <c:pt idx="525">
                  <c:v>6.6</c:v>
                </c:pt>
                <c:pt idx="526">
                  <c:v>5.37</c:v>
                </c:pt>
                <c:pt idx="527">
                  <c:v>5.24</c:v>
                </c:pt>
                <c:pt idx="528">
                  <c:v>4.3600000000000003</c:v>
                </c:pt>
                <c:pt idx="529">
                  <c:v>6.07</c:v>
                </c:pt>
                <c:pt idx="530">
                  <c:v>11.69</c:v>
                </c:pt>
                <c:pt idx="531">
                  <c:v>5.44</c:v>
                </c:pt>
                <c:pt idx="532">
                  <c:v>5.43</c:v>
                </c:pt>
                <c:pt idx="533">
                  <c:v>5.08</c:v>
                </c:pt>
                <c:pt idx="534">
                  <c:v>4.5999999999999996</c:v>
                </c:pt>
                <c:pt idx="535">
                  <c:v>4.8099999999999996</c:v>
                </c:pt>
                <c:pt idx="536">
                  <c:v>6.25</c:v>
                </c:pt>
                <c:pt idx="537">
                  <c:v>6.02</c:v>
                </c:pt>
                <c:pt idx="538">
                  <c:v>5.33</c:v>
                </c:pt>
                <c:pt idx="539">
                  <c:v>5.33</c:v>
                </c:pt>
                <c:pt idx="540">
                  <c:v>5.86</c:v>
                </c:pt>
                <c:pt idx="541">
                  <c:v>6.06</c:v>
                </c:pt>
                <c:pt idx="542">
                  <c:v>11.48</c:v>
                </c:pt>
                <c:pt idx="543">
                  <c:v>9.25</c:v>
                </c:pt>
                <c:pt idx="544">
                  <c:v>4.91</c:v>
                </c:pt>
                <c:pt idx="545">
                  <c:v>11.66</c:v>
                </c:pt>
                <c:pt idx="546">
                  <c:v>5.22</c:v>
                </c:pt>
                <c:pt idx="547">
                  <c:v>6.15</c:v>
                </c:pt>
                <c:pt idx="548">
                  <c:v>5.65</c:v>
                </c:pt>
                <c:pt idx="549">
                  <c:v>6.29</c:v>
                </c:pt>
                <c:pt idx="550">
                  <c:v>5.93</c:v>
                </c:pt>
                <c:pt idx="551">
                  <c:v>9.99</c:v>
                </c:pt>
                <c:pt idx="552">
                  <c:v>5.6</c:v>
                </c:pt>
                <c:pt idx="553">
                  <c:v>4.93</c:v>
                </c:pt>
                <c:pt idx="554">
                  <c:v>5.5</c:v>
                </c:pt>
                <c:pt idx="555">
                  <c:v>4.21</c:v>
                </c:pt>
                <c:pt idx="556">
                  <c:v>10.93</c:v>
                </c:pt>
                <c:pt idx="557">
                  <c:v>10.97</c:v>
                </c:pt>
                <c:pt idx="558">
                  <c:v>5.07</c:v>
                </c:pt>
                <c:pt idx="559">
                  <c:v>6.15</c:v>
                </c:pt>
                <c:pt idx="560">
                  <c:v>5.7</c:v>
                </c:pt>
                <c:pt idx="561">
                  <c:v>5.19</c:v>
                </c:pt>
                <c:pt idx="562">
                  <c:v>11.07</c:v>
                </c:pt>
                <c:pt idx="563">
                  <c:v>11.61</c:v>
                </c:pt>
                <c:pt idx="564">
                  <c:v>6.24</c:v>
                </c:pt>
                <c:pt idx="565">
                  <c:v>4.33</c:v>
                </c:pt>
                <c:pt idx="566">
                  <c:v>5.29</c:v>
                </c:pt>
                <c:pt idx="567">
                  <c:v>11.72</c:v>
                </c:pt>
                <c:pt idx="568">
                  <c:v>5.15</c:v>
                </c:pt>
                <c:pt idx="569">
                  <c:v>10.34</c:v>
                </c:pt>
                <c:pt idx="570">
                  <c:v>5.45</c:v>
                </c:pt>
                <c:pt idx="571">
                  <c:v>6.23</c:v>
                </c:pt>
                <c:pt idx="572">
                  <c:v>4.74</c:v>
                </c:pt>
                <c:pt idx="573">
                  <c:v>6.09</c:v>
                </c:pt>
                <c:pt idx="574">
                  <c:v>4.2300000000000004</c:v>
                </c:pt>
                <c:pt idx="575">
                  <c:v>4.32</c:v>
                </c:pt>
                <c:pt idx="576">
                  <c:v>5.31</c:v>
                </c:pt>
                <c:pt idx="577">
                  <c:v>5.7</c:v>
                </c:pt>
                <c:pt idx="578">
                  <c:v>6.72</c:v>
                </c:pt>
                <c:pt idx="579">
                  <c:v>4.76</c:v>
                </c:pt>
                <c:pt idx="580">
                  <c:v>6.05</c:v>
                </c:pt>
                <c:pt idx="581">
                  <c:v>6.44</c:v>
                </c:pt>
                <c:pt idx="582">
                  <c:v>4.95</c:v>
                </c:pt>
                <c:pt idx="583">
                  <c:v>5.51</c:v>
                </c:pt>
                <c:pt idx="584">
                  <c:v>8.43</c:v>
                </c:pt>
                <c:pt idx="585">
                  <c:v>6.06</c:v>
                </c:pt>
                <c:pt idx="586">
                  <c:v>4.63</c:v>
                </c:pt>
                <c:pt idx="587">
                  <c:v>4.1100000000000003</c:v>
                </c:pt>
                <c:pt idx="588">
                  <c:v>4.54</c:v>
                </c:pt>
                <c:pt idx="589">
                  <c:v>5.2</c:v>
                </c:pt>
                <c:pt idx="590">
                  <c:v>4.6500000000000004</c:v>
                </c:pt>
                <c:pt idx="591">
                  <c:v>4.78</c:v>
                </c:pt>
                <c:pt idx="592">
                  <c:v>5.55</c:v>
                </c:pt>
                <c:pt idx="593">
                  <c:v>4.71</c:v>
                </c:pt>
                <c:pt idx="594">
                  <c:v>6.03</c:v>
                </c:pt>
                <c:pt idx="595">
                  <c:v>4.74</c:v>
                </c:pt>
                <c:pt idx="596">
                  <c:v>4.8600000000000003</c:v>
                </c:pt>
                <c:pt idx="597">
                  <c:v>6.19</c:v>
                </c:pt>
                <c:pt idx="598">
                  <c:v>4.66</c:v>
                </c:pt>
                <c:pt idx="599">
                  <c:v>5.31</c:v>
                </c:pt>
                <c:pt idx="600">
                  <c:v>4.37</c:v>
                </c:pt>
                <c:pt idx="601">
                  <c:v>4.1900000000000004</c:v>
                </c:pt>
                <c:pt idx="602">
                  <c:v>4.03</c:v>
                </c:pt>
                <c:pt idx="603">
                  <c:v>5.55</c:v>
                </c:pt>
                <c:pt idx="604">
                  <c:v>5.38</c:v>
                </c:pt>
                <c:pt idx="605">
                  <c:v>4.54</c:v>
                </c:pt>
                <c:pt idx="606">
                  <c:v>4.38</c:v>
                </c:pt>
                <c:pt idx="607">
                  <c:v>5.07</c:v>
                </c:pt>
                <c:pt idx="608">
                  <c:v>5.7</c:v>
                </c:pt>
                <c:pt idx="609">
                  <c:v>4.54</c:v>
                </c:pt>
                <c:pt idx="610">
                  <c:v>8.5500000000000007</c:v>
                </c:pt>
                <c:pt idx="611">
                  <c:v>8.66</c:v>
                </c:pt>
                <c:pt idx="612">
                  <c:v>7.63</c:v>
                </c:pt>
                <c:pt idx="613">
                  <c:v>6.24</c:v>
                </c:pt>
                <c:pt idx="614">
                  <c:v>9.6</c:v>
                </c:pt>
                <c:pt idx="615">
                  <c:v>5.88</c:v>
                </c:pt>
                <c:pt idx="616">
                  <c:v>5.65</c:v>
                </c:pt>
                <c:pt idx="617">
                  <c:v>5.76</c:v>
                </c:pt>
                <c:pt idx="618">
                  <c:v>11.56</c:v>
                </c:pt>
                <c:pt idx="619">
                  <c:v>6.05</c:v>
                </c:pt>
                <c:pt idx="620">
                  <c:v>4.75</c:v>
                </c:pt>
                <c:pt idx="621">
                  <c:v>5.08</c:v>
                </c:pt>
                <c:pt idx="622">
                  <c:v>5.0999999999999996</c:v>
                </c:pt>
                <c:pt idx="623">
                  <c:v>5.91</c:v>
                </c:pt>
                <c:pt idx="624">
                  <c:v>9.5399999999999991</c:v>
                </c:pt>
                <c:pt idx="625">
                  <c:v>4.3499999999999996</c:v>
                </c:pt>
                <c:pt idx="626">
                  <c:v>8.93</c:v>
                </c:pt>
                <c:pt idx="627">
                  <c:v>5.33</c:v>
                </c:pt>
                <c:pt idx="628">
                  <c:v>5.07</c:v>
                </c:pt>
                <c:pt idx="629">
                  <c:v>4.9000000000000004</c:v>
                </c:pt>
                <c:pt idx="630">
                  <c:v>6.29</c:v>
                </c:pt>
                <c:pt idx="631">
                  <c:v>5.93</c:v>
                </c:pt>
                <c:pt idx="632">
                  <c:v>5.19</c:v>
                </c:pt>
                <c:pt idx="633">
                  <c:v>7.81</c:v>
                </c:pt>
                <c:pt idx="634">
                  <c:v>4.7699999999999996</c:v>
                </c:pt>
                <c:pt idx="635">
                  <c:v>5.71</c:v>
                </c:pt>
                <c:pt idx="636">
                  <c:v>4.5199999999999996</c:v>
                </c:pt>
                <c:pt idx="637">
                  <c:v>10.45</c:v>
                </c:pt>
                <c:pt idx="638">
                  <c:v>5.78</c:v>
                </c:pt>
                <c:pt idx="639">
                  <c:v>6.64</c:v>
                </c:pt>
                <c:pt idx="640">
                  <c:v>11.73</c:v>
                </c:pt>
                <c:pt idx="641">
                  <c:v>7.32</c:v>
                </c:pt>
                <c:pt idx="642">
                  <c:v>9.1199999999999992</c:v>
                </c:pt>
                <c:pt idx="643">
                  <c:v>9.07</c:v>
                </c:pt>
                <c:pt idx="644">
                  <c:v>4.62</c:v>
                </c:pt>
                <c:pt idx="645">
                  <c:v>4.7699999999999996</c:v>
                </c:pt>
                <c:pt idx="646">
                  <c:v>6.08</c:v>
                </c:pt>
                <c:pt idx="647">
                  <c:v>9.1999999999999993</c:v>
                </c:pt>
                <c:pt idx="648">
                  <c:v>5.12</c:v>
                </c:pt>
                <c:pt idx="649">
                  <c:v>5.42</c:v>
                </c:pt>
                <c:pt idx="650">
                  <c:v>10.01</c:v>
                </c:pt>
                <c:pt idx="651">
                  <c:v>4.3600000000000003</c:v>
                </c:pt>
                <c:pt idx="652">
                  <c:v>8.6199999999999992</c:v>
                </c:pt>
                <c:pt idx="653">
                  <c:v>4.54</c:v>
                </c:pt>
                <c:pt idx="654">
                  <c:v>5.62</c:v>
                </c:pt>
                <c:pt idx="655">
                  <c:v>7.41</c:v>
                </c:pt>
                <c:pt idx="656">
                  <c:v>6.23</c:v>
                </c:pt>
                <c:pt idx="657">
                  <c:v>4.1500000000000004</c:v>
                </c:pt>
                <c:pt idx="658">
                  <c:v>6.16</c:v>
                </c:pt>
                <c:pt idx="659">
                  <c:v>7.94</c:v>
                </c:pt>
                <c:pt idx="660">
                  <c:v>5.82</c:v>
                </c:pt>
                <c:pt idx="661">
                  <c:v>5.01</c:v>
                </c:pt>
                <c:pt idx="662">
                  <c:v>4.2300000000000004</c:v>
                </c:pt>
                <c:pt idx="663">
                  <c:v>4.05</c:v>
                </c:pt>
                <c:pt idx="664">
                  <c:v>10.66</c:v>
                </c:pt>
                <c:pt idx="665">
                  <c:v>10.9</c:v>
                </c:pt>
                <c:pt idx="666">
                  <c:v>6.03</c:v>
                </c:pt>
                <c:pt idx="667">
                  <c:v>9.92</c:v>
                </c:pt>
                <c:pt idx="668">
                  <c:v>9.9600000000000009</c:v>
                </c:pt>
                <c:pt idx="669">
                  <c:v>4.47</c:v>
                </c:pt>
                <c:pt idx="670">
                  <c:v>6.38</c:v>
                </c:pt>
                <c:pt idx="671">
                  <c:v>5.34</c:v>
                </c:pt>
                <c:pt idx="672">
                  <c:v>5.94</c:v>
                </c:pt>
                <c:pt idx="673">
                  <c:v>5.21</c:v>
                </c:pt>
                <c:pt idx="674">
                  <c:v>6.26</c:v>
                </c:pt>
                <c:pt idx="675">
                  <c:v>4.66</c:v>
                </c:pt>
                <c:pt idx="676">
                  <c:v>10.14</c:v>
                </c:pt>
                <c:pt idx="677">
                  <c:v>8.82</c:v>
                </c:pt>
                <c:pt idx="678">
                  <c:v>6.22</c:v>
                </c:pt>
                <c:pt idx="679">
                  <c:v>4.46</c:v>
                </c:pt>
                <c:pt idx="680">
                  <c:v>4.91</c:v>
                </c:pt>
                <c:pt idx="681">
                  <c:v>5.75</c:v>
                </c:pt>
                <c:pt idx="682">
                  <c:v>5.39</c:v>
                </c:pt>
                <c:pt idx="683">
                  <c:v>6.27</c:v>
                </c:pt>
                <c:pt idx="684">
                  <c:v>4.09</c:v>
                </c:pt>
                <c:pt idx="685">
                  <c:v>4.3</c:v>
                </c:pt>
                <c:pt idx="686">
                  <c:v>5.36</c:v>
                </c:pt>
                <c:pt idx="687">
                  <c:v>6.14</c:v>
                </c:pt>
                <c:pt idx="688">
                  <c:v>4.3</c:v>
                </c:pt>
                <c:pt idx="689">
                  <c:v>5.16</c:v>
                </c:pt>
                <c:pt idx="690">
                  <c:v>6.17</c:v>
                </c:pt>
                <c:pt idx="691">
                  <c:v>6.24</c:v>
                </c:pt>
                <c:pt idx="692">
                  <c:v>6.23</c:v>
                </c:pt>
                <c:pt idx="693">
                  <c:v>4.07</c:v>
                </c:pt>
                <c:pt idx="694">
                  <c:v>4.28</c:v>
                </c:pt>
                <c:pt idx="695">
                  <c:v>4.87</c:v>
                </c:pt>
                <c:pt idx="696">
                  <c:v>4.83</c:v>
                </c:pt>
                <c:pt idx="697">
                  <c:v>6.9</c:v>
                </c:pt>
                <c:pt idx="698">
                  <c:v>5.16</c:v>
                </c:pt>
                <c:pt idx="699">
                  <c:v>11.68</c:v>
                </c:pt>
                <c:pt idx="700">
                  <c:v>6.26</c:v>
                </c:pt>
                <c:pt idx="701">
                  <c:v>11.96</c:v>
                </c:pt>
                <c:pt idx="702">
                  <c:v>4.17</c:v>
                </c:pt>
                <c:pt idx="703">
                  <c:v>4.26</c:v>
                </c:pt>
                <c:pt idx="704">
                  <c:v>5.21</c:v>
                </c:pt>
                <c:pt idx="705">
                  <c:v>5.84</c:v>
                </c:pt>
                <c:pt idx="706">
                  <c:v>5</c:v>
                </c:pt>
                <c:pt idx="707">
                  <c:v>4.45</c:v>
                </c:pt>
                <c:pt idx="708">
                  <c:v>5.48</c:v>
                </c:pt>
                <c:pt idx="709">
                  <c:v>6.06</c:v>
                </c:pt>
                <c:pt idx="710">
                  <c:v>11.75</c:v>
                </c:pt>
                <c:pt idx="711">
                  <c:v>4.42</c:v>
                </c:pt>
                <c:pt idx="712">
                  <c:v>5.67</c:v>
                </c:pt>
                <c:pt idx="713">
                  <c:v>6.25</c:v>
                </c:pt>
                <c:pt idx="714">
                  <c:v>5.26</c:v>
                </c:pt>
                <c:pt idx="715">
                  <c:v>5.57</c:v>
                </c:pt>
                <c:pt idx="716">
                  <c:v>4.32</c:v>
                </c:pt>
                <c:pt idx="717">
                  <c:v>4.57</c:v>
                </c:pt>
                <c:pt idx="718">
                  <c:v>6.89</c:v>
                </c:pt>
                <c:pt idx="719">
                  <c:v>5.29</c:v>
                </c:pt>
                <c:pt idx="720">
                  <c:v>9.61</c:v>
                </c:pt>
                <c:pt idx="721">
                  <c:v>11.85</c:v>
                </c:pt>
                <c:pt idx="722">
                  <c:v>4.34</c:v>
                </c:pt>
                <c:pt idx="723">
                  <c:v>4.21</c:v>
                </c:pt>
                <c:pt idx="724">
                  <c:v>5.09</c:v>
                </c:pt>
                <c:pt idx="725">
                  <c:v>7.59</c:v>
                </c:pt>
                <c:pt idx="726">
                  <c:v>5.68</c:v>
                </c:pt>
                <c:pt idx="727">
                  <c:v>11.63</c:v>
                </c:pt>
                <c:pt idx="728">
                  <c:v>10.85</c:v>
                </c:pt>
                <c:pt idx="729">
                  <c:v>5.41</c:v>
                </c:pt>
                <c:pt idx="730">
                  <c:v>5.56</c:v>
                </c:pt>
                <c:pt idx="731">
                  <c:v>#N/A</c:v>
                </c:pt>
                <c:pt idx="732">
                  <c:v>5.69</c:v>
                </c:pt>
                <c:pt idx="733">
                  <c:v>4.29</c:v>
                </c:pt>
                <c:pt idx="734">
                  <c:v>5.28</c:v>
                </c:pt>
                <c:pt idx="735">
                  <c:v>4.3499999999999996</c:v>
                </c:pt>
                <c:pt idx="736">
                  <c:v>6.94</c:v>
                </c:pt>
                <c:pt idx="737">
                  <c:v>4.6900000000000004</c:v>
                </c:pt>
                <c:pt idx="738">
                  <c:v>4.41</c:v>
                </c:pt>
                <c:pt idx="739">
                  <c:v>5.52</c:v>
                </c:pt>
                <c:pt idx="740">
                  <c:v>6.45</c:v>
                </c:pt>
                <c:pt idx="741">
                  <c:v>10.42</c:v>
                </c:pt>
                <c:pt idx="742">
                  <c:v>5.07</c:v>
                </c:pt>
                <c:pt idx="743">
                  <c:v>5.03</c:v>
                </c:pt>
                <c:pt idx="744">
                  <c:v>9.31</c:v>
                </c:pt>
                <c:pt idx="745">
                  <c:v>4.46</c:v>
                </c:pt>
                <c:pt idx="746">
                  <c:v>11.41</c:v>
                </c:pt>
                <c:pt idx="747">
                  <c:v>9.7200000000000006</c:v>
                </c:pt>
                <c:pt idx="748">
                  <c:v>5.58</c:v>
                </c:pt>
                <c:pt idx="749">
                  <c:v>11.09</c:v>
                </c:pt>
                <c:pt idx="750">
                  <c:v>4.8499999999999996</c:v>
                </c:pt>
                <c:pt idx="751">
                  <c:v>5.85</c:v>
                </c:pt>
                <c:pt idx="752">
                  <c:v>5.54</c:v>
                </c:pt>
                <c:pt idx="753">
                  <c:v>5.83</c:v>
                </c:pt>
                <c:pt idx="754">
                  <c:v>5.32</c:v>
                </c:pt>
                <c:pt idx="755">
                  <c:v>9.7100000000000009</c:v>
                </c:pt>
                <c:pt idx="756">
                  <c:v>4.88</c:v>
                </c:pt>
                <c:pt idx="757">
                  <c:v>4.2300000000000004</c:v>
                </c:pt>
                <c:pt idx="758">
                  <c:v>5.17</c:v>
                </c:pt>
                <c:pt idx="759">
                  <c:v>4.34</c:v>
                </c:pt>
                <c:pt idx="760">
                  <c:v>5.98</c:v>
                </c:pt>
                <c:pt idx="761">
                  <c:v>10.66</c:v>
                </c:pt>
                <c:pt idx="762">
                  <c:v>5.66</c:v>
                </c:pt>
                <c:pt idx="763">
                  <c:v>4.8099999999999996</c:v>
                </c:pt>
                <c:pt idx="764">
                  <c:v>5.89</c:v>
                </c:pt>
                <c:pt idx="765">
                  <c:v>5.21</c:v>
                </c:pt>
                <c:pt idx="766">
                  <c:v>4.33</c:v>
                </c:pt>
                <c:pt idx="767">
                  <c:v>5.56</c:v>
                </c:pt>
                <c:pt idx="768">
                  <c:v>5.03</c:v>
                </c:pt>
                <c:pt idx="769">
                  <c:v>11.18</c:v>
                </c:pt>
                <c:pt idx="770">
                  <c:v>8.18</c:v>
                </c:pt>
                <c:pt idx="771">
                  <c:v>4.71</c:v>
                </c:pt>
                <c:pt idx="772">
                  <c:v>6.09</c:v>
                </c:pt>
                <c:pt idx="773">
                  <c:v>11.04</c:v>
                </c:pt>
                <c:pt idx="774">
                  <c:v>5.38</c:v>
                </c:pt>
                <c:pt idx="775">
                  <c:v>4.5599999999999996</c:v>
                </c:pt>
                <c:pt idx="776">
                  <c:v>4.03</c:v>
                </c:pt>
                <c:pt idx="777">
                  <c:v>6.98</c:v>
                </c:pt>
                <c:pt idx="778">
                  <c:v>5.83</c:v>
                </c:pt>
                <c:pt idx="779">
                  <c:v>6.57</c:v>
                </c:pt>
                <c:pt idx="780">
                  <c:v>4.6100000000000003</c:v>
                </c:pt>
                <c:pt idx="781">
                  <c:v>5.28</c:v>
                </c:pt>
                <c:pt idx="782">
                  <c:v>5.08</c:v>
                </c:pt>
                <c:pt idx="783">
                  <c:v>5.62</c:v>
                </c:pt>
                <c:pt idx="784">
                  <c:v>4.68</c:v>
                </c:pt>
                <c:pt idx="785">
                  <c:v>5.6</c:v>
                </c:pt>
                <c:pt idx="786">
                  <c:v>5.75</c:v>
                </c:pt>
                <c:pt idx="787">
                  <c:v>8.5299999999999994</c:v>
                </c:pt>
                <c:pt idx="788">
                  <c:v>6.23</c:v>
                </c:pt>
                <c:pt idx="789">
                  <c:v>8.5</c:v>
                </c:pt>
                <c:pt idx="790">
                  <c:v>5.51</c:v>
                </c:pt>
                <c:pt idx="791">
                  <c:v>9.2100000000000009</c:v>
                </c:pt>
                <c:pt idx="792">
                  <c:v>4.1900000000000004</c:v>
                </c:pt>
                <c:pt idx="793">
                  <c:v>5.66</c:v>
                </c:pt>
                <c:pt idx="794">
                  <c:v>5.93</c:v>
                </c:pt>
                <c:pt idx="795">
                  <c:v>5.91</c:v>
                </c:pt>
                <c:pt idx="796">
                  <c:v>4.24</c:v>
                </c:pt>
                <c:pt idx="797">
                  <c:v>6.93</c:v>
                </c:pt>
                <c:pt idx="798">
                  <c:v>5.17</c:v>
                </c:pt>
                <c:pt idx="799">
                  <c:v>4.1399999999999997</c:v>
                </c:pt>
                <c:pt idx="800">
                  <c:v>5.63</c:v>
                </c:pt>
                <c:pt idx="801">
                  <c:v>10.84</c:v>
                </c:pt>
                <c:pt idx="802">
                  <c:v>4.99</c:v>
                </c:pt>
                <c:pt idx="803">
                  <c:v>4.54</c:v>
                </c:pt>
                <c:pt idx="804">
                  <c:v>4.47</c:v>
                </c:pt>
                <c:pt idx="805">
                  <c:v>7.02</c:v>
                </c:pt>
                <c:pt idx="806">
                  <c:v>4.0599999999999996</c:v>
                </c:pt>
                <c:pt idx="807">
                  <c:v>5.59</c:v>
                </c:pt>
                <c:pt idx="808">
                  <c:v>8.41</c:v>
                </c:pt>
                <c:pt idx="809">
                  <c:v>11.93</c:v>
                </c:pt>
                <c:pt idx="810">
                  <c:v>4.83</c:v>
                </c:pt>
                <c:pt idx="811">
                  <c:v>5.75</c:v>
                </c:pt>
                <c:pt idx="812">
                  <c:v>11.17</c:v>
                </c:pt>
                <c:pt idx="813">
                  <c:v>8.6</c:v>
                </c:pt>
                <c:pt idx="814">
                  <c:v>10.83</c:v>
                </c:pt>
                <c:pt idx="815">
                  <c:v>6.59</c:v>
                </c:pt>
                <c:pt idx="816">
                  <c:v>11.98</c:v>
                </c:pt>
                <c:pt idx="817">
                  <c:v>4.54</c:v>
                </c:pt>
                <c:pt idx="818">
                  <c:v>5.46</c:v>
                </c:pt>
                <c:pt idx="819">
                  <c:v>11.85</c:v>
                </c:pt>
                <c:pt idx="820">
                  <c:v>10.59</c:v>
                </c:pt>
                <c:pt idx="821">
                  <c:v>11.61</c:v>
                </c:pt>
                <c:pt idx="822">
                  <c:v>4.38</c:v>
                </c:pt>
                <c:pt idx="823">
                  <c:v>4.1399999999999997</c:v>
                </c:pt>
                <c:pt idx="824">
                  <c:v>4.3600000000000003</c:v>
                </c:pt>
                <c:pt idx="825">
                  <c:v>11.58</c:v>
                </c:pt>
                <c:pt idx="826">
                  <c:v>6.26</c:v>
                </c:pt>
                <c:pt idx="827">
                  <c:v>4.47</c:v>
                </c:pt>
                <c:pt idx="828">
                  <c:v>5.41</c:v>
                </c:pt>
                <c:pt idx="829">
                  <c:v>6.3</c:v>
                </c:pt>
                <c:pt idx="830">
                  <c:v>4.3899999999999997</c:v>
                </c:pt>
                <c:pt idx="831">
                  <c:v>10.74</c:v>
                </c:pt>
                <c:pt idx="832">
                  <c:v>8.6</c:v>
                </c:pt>
                <c:pt idx="833">
                  <c:v>5.47</c:v>
                </c:pt>
                <c:pt idx="834">
                  <c:v>10.09</c:v>
                </c:pt>
                <c:pt idx="835">
                  <c:v>4.87</c:v>
                </c:pt>
                <c:pt idx="836">
                  <c:v>5.35</c:v>
                </c:pt>
                <c:pt idx="837">
                  <c:v>4.79</c:v>
                </c:pt>
                <c:pt idx="838">
                  <c:v>4.74</c:v>
                </c:pt>
                <c:pt idx="839">
                  <c:v>7.46</c:v>
                </c:pt>
                <c:pt idx="840">
                  <c:v>6.02</c:v>
                </c:pt>
                <c:pt idx="841">
                  <c:v>4.67</c:v>
                </c:pt>
                <c:pt idx="842">
                  <c:v>11.81</c:v>
                </c:pt>
                <c:pt idx="843">
                  <c:v>4.76</c:v>
                </c:pt>
                <c:pt idx="844">
                  <c:v>8.6999999999999993</c:v>
                </c:pt>
                <c:pt idx="845">
                  <c:v>4.57</c:v>
                </c:pt>
                <c:pt idx="846">
                  <c:v>5.31</c:v>
                </c:pt>
                <c:pt idx="847">
                  <c:v>5.57</c:v>
                </c:pt>
                <c:pt idx="848">
                  <c:v>4.88</c:v>
                </c:pt>
                <c:pt idx="849">
                  <c:v>7.5</c:v>
                </c:pt>
                <c:pt idx="850">
                  <c:v>5.15</c:v>
                </c:pt>
                <c:pt idx="851">
                  <c:v>5.12</c:v>
                </c:pt>
                <c:pt idx="852">
                  <c:v>5.63</c:v>
                </c:pt>
                <c:pt idx="853">
                  <c:v>5.33</c:v>
                </c:pt>
                <c:pt idx="854">
                  <c:v>4.5599999999999996</c:v>
                </c:pt>
                <c:pt idx="855">
                  <c:v>8.27</c:v>
                </c:pt>
                <c:pt idx="856">
                  <c:v>4.29</c:v>
                </c:pt>
                <c:pt idx="857">
                  <c:v>5.79</c:v>
                </c:pt>
                <c:pt idx="858">
                  <c:v>4.2</c:v>
                </c:pt>
                <c:pt idx="859">
                  <c:v>6.72</c:v>
                </c:pt>
                <c:pt idx="860">
                  <c:v>4.88</c:v>
                </c:pt>
                <c:pt idx="861">
                  <c:v>6.11</c:v>
                </c:pt>
                <c:pt idx="862">
                  <c:v>5.36</c:v>
                </c:pt>
                <c:pt idx="863">
                  <c:v>6.03</c:v>
                </c:pt>
                <c:pt idx="864">
                  <c:v>4.95</c:v>
                </c:pt>
                <c:pt idx="865">
                  <c:v>9.17</c:v>
                </c:pt>
                <c:pt idx="866">
                  <c:v>5.19</c:v>
                </c:pt>
                <c:pt idx="867">
                  <c:v>10.74</c:v>
                </c:pt>
                <c:pt idx="868">
                  <c:v>7.48</c:v>
                </c:pt>
                <c:pt idx="869">
                  <c:v>4.42</c:v>
                </c:pt>
                <c:pt idx="870">
                  <c:v>4.5999999999999996</c:v>
                </c:pt>
                <c:pt idx="871">
                  <c:v>4.8899999999999997</c:v>
                </c:pt>
                <c:pt idx="872">
                  <c:v>6.14</c:v>
                </c:pt>
                <c:pt idx="873">
                  <c:v>11.37</c:v>
                </c:pt>
                <c:pt idx="874">
                  <c:v>11.44</c:v>
                </c:pt>
                <c:pt idx="875">
                  <c:v>4.3899999999999997</c:v>
                </c:pt>
                <c:pt idx="876">
                  <c:v>4.5599999999999996</c:v>
                </c:pt>
                <c:pt idx="877">
                  <c:v>4.8099999999999996</c:v>
                </c:pt>
                <c:pt idx="878">
                  <c:v>4.37</c:v>
                </c:pt>
                <c:pt idx="879">
                  <c:v>4.32</c:v>
                </c:pt>
                <c:pt idx="880">
                  <c:v>10.81</c:v>
                </c:pt>
                <c:pt idx="881">
                  <c:v>10.56</c:v>
                </c:pt>
                <c:pt idx="882">
                  <c:v>6.05</c:v>
                </c:pt>
                <c:pt idx="883">
                  <c:v>9.5500000000000007</c:v>
                </c:pt>
                <c:pt idx="884">
                  <c:v>6.69</c:v>
                </c:pt>
                <c:pt idx="885">
                  <c:v>10.53</c:v>
                </c:pt>
                <c:pt idx="886">
                  <c:v>9.9600000000000009</c:v>
                </c:pt>
                <c:pt idx="887">
                  <c:v>4.62</c:v>
                </c:pt>
                <c:pt idx="888">
                  <c:v>5.96</c:v>
                </c:pt>
                <c:pt idx="889">
                  <c:v>5.49</c:v>
                </c:pt>
                <c:pt idx="890">
                  <c:v>9.14</c:v>
                </c:pt>
                <c:pt idx="891">
                  <c:v>9.16</c:v>
                </c:pt>
                <c:pt idx="892">
                  <c:v>4.3600000000000003</c:v>
                </c:pt>
                <c:pt idx="893">
                  <c:v>8.1199999999999992</c:v>
                </c:pt>
                <c:pt idx="894">
                  <c:v>4.87</c:v>
                </c:pt>
                <c:pt idx="895">
                  <c:v>5.8</c:v>
                </c:pt>
                <c:pt idx="896">
                  <c:v>5.82</c:v>
                </c:pt>
                <c:pt idx="897">
                  <c:v>5.27</c:v>
                </c:pt>
                <c:pt idx="898">
                  <c:v>7.32</c:v>
                </c:pt>
                <c:pt idx="899">
                  <c:v>4.93</c:v>
                </c:pt>
                <c:pt idx="900">
                  <c:v>6.17</c:v>
                </c:pt>
                <c:pt idx="901">
                  <c:v>4.45</c:v>
                </c:pt>
                <c:pt idx="902">
                  <c:v>5.9</c:v>
                </c:pt>
                <c:pt idx="903">
                  <c:v>6.22</c:v>
                </c:pt>
                <c:pt idx="904">
                  <c:v>9.1300000000000008</c:v>
                </c:pt>
                <c:pt idx="905">
                  <c:v>11.4</c:v>
                </c:pt>
                <c:pt idx="906">
                  <c:v>8.8699999999999992</c:v>
                </c:pt>
                <c:pt idx="907">
                  <c:v>4.78</c:v>
                </c:pt>
                <c:pt idx="908">
                  <c:v>9.2799999999999994</c:v>
                </c:pt>
                <c:pt idx="909">
                  <c:v>6.29</c:v>
                </c:pt>
                <c:pt idx="910">
                  <c:v>11.4</c:v>
                </c:pt>
                <c:pt idx="911">
                  <c:v>9.91</c:v>
                </c:pt>
                <c:pt idx="912">
                  <c:v>5.7</c:v>
                </c:pt>
                <c:pt idx="913">
                  <c:v>5.73</c:v>
                </c:pt>
                <c:pt idx="914">
                  <c:v>6.22</c:v>
                </c:pt>
                <c:pt idx="915">
                  <c:v>5.87</c:v>
                </c:pt>
                <c:pt idx="916">
                  <c:v>5.91</c:v>
                </c:pt>
                <c:pt idx="917">
                  <c:v>6.06</c:v>
                </c:pt>
                <c:pt idx="918">
                  <c:v>10.82</c:v>
                </c:pt>
                <c:pt idx="919">
                  <c:v>5.37</c:v>
                </c:pt>
                <c:pt idx="920">
                  <c:v>5.19</c:v>
                </c:pt>
                <c:pt idx="921">
                  <c:v>6.1</c:v>
                </c:pt>
                <c:pt idx="922">
                  <c:v>6.17</c:v>
                </c:pt>
                <c:pt idx="923">
                  <c:v>11.71</c:v>
                </c:pt>
                <c:pt idx="924">
                  <c:v>5.71</c:v>
                </c:pt>
                <c:pt idx="925">
                  <c:v>8</c:v>
                </c:pt>
                <c:pt idx="926">
                  <c:v>5.5</c:v>
                </c:pt>
                <c:pt idx="927">
                  <c:v>5.65</c:v>
                </c:pt>
                <c:pt idx="928">
                  <c:v>6.15</c:v>
                </c:pt>
                <c:pt idx="929">
                  <c:v>8.2200000000000006</c:v>
                </c:pt>
                <c:pt idx="930">
                  <c:v>6.22</c:v>
                </c:pt>
                <c:pt idx="931">
                  <c:v>8.19</c:v>
                </c:pt>
                <c:pt idx="932">
                  <c:v>4.18</c:v>
                </c:pt>
                <c:pt idx="933">
                  <c:v>7.04</c:v>
                </c:pt>
                <c:pt idx="934">
                  <c:v>7.8</c:v>
                </c:pt>
                <c:pt idx="935">
                  <c:v>10.75</c:v>
                </c:pt>
                <c:pt idx="936">
                  <c:v>11.2</c:v>
                </c:pt>
                <c:pt idx="937">
                  <c:v>5.81</c:v>
                </c:pt>
                <c:pt idx="938">
                  <c:v>5.07</c:v>
                </c:pt>
                <c:pt idx="939">
                  <c:v>4.91</c:v>
                </c:pt>
                <c:pt idx="940">
                  <c:v>5.84</c:v>
                </c:pt>
                <c:pt idx="941">
                  <c:v>5.77</c:v>
                </c:pt>
                <c:pt idx="942">
                  <c:v>4.62</c:v>
                </c:pt>
                <c:pt idx="943">
                  <c:v>4.09</c:v>
                </c:pt>
                <c:pt idx="944">
                  <c:v>7.85</c:v>
                </c:pt>
                <c:pt idx="945">
                  <c:v>6.14</c:v>
                </c:pt>
                <c:pt idx="946">
                  <c:v>5.45</c:v>
                </c:pt>
                <c:pt idx="947">
                  <c:v>6.14</c:v>
                </c:pt>
                <c:pt idx="948">
                  <c:v>10.68</c:v>
                </c:pt>
                <c:pt idx="949">
                  <c:v>11.06</c:v>
                </c:pt>
                <c:pt idx="950">
                  <c:v>4.57</c:v>
                </c:pt>
                <c:pt idx="951">
                  <c:v>4.1100000000000003</c:v>
                </c:pt>
                <c:pt idx="952">
                  <c:v>8.84</c:v>
                </c:pt>
                <c:pt idx="953">
                  <c:v>6.3</c:v>
                </c:pt>
                <c:pt idx="954">
                  <c:v>5.22</c:v>
                </c:pt>
                <c:pt idx="955">
                  <c:v>6.5</c:v>
                </c:pt>
                <c:pt idx="956">
                  <c:v>6.23</c:v>
                </c:pt>
                <c:pt idx="957">
                  <c:v>7.95</c:v>
                </c:pt>
                <c:pt idx="958">
                  <c:v>11.08</c:v>
                </c:pt>
                <c:pt idx="959">
                  <c:v>6.15</c:v>
                </c:pt>
                <c:pt idx="960">
                  <c:v>9.59</c:v>
                </c:pt>
                <c:pt idx="961">
                  <c:v>5.32</c:v>
                </c:pt>
                <c:pt idx="962">
                  <c:v>7.03</c:v>
                </c:pt>
                <c:pt idx="963">
                  <c:v>5.28</c:v>
                </c:pt>
                <c:pt idx="964">
                  <c:v>6.27</c:v>
                </c:pt>
                <c:pt idx="965">
                  <c:v>11.84</c:v>
                </c:pt>
                <c:pt idx="966">
                  <c:v>6.01</c:v>
                </c:pt>
                <c:pt idx="967">
                  <c:v>4.08</c:v>
                </c:pt>
                <c:pt idx="968">
                  <c:v>4.7699999999999996</c:v>
                </c:pt>
                <c:pt idx="969">
                  <c:v>6.27</c:v>
                </c:pt>
                <c:pt idx="970">
                  <c:v>11.05</c:v>
                </c:pt>
                <c:pt idx="971">
                  <c:v>5.41</c:v>
                </c:pt>
                <c:pt idx="972">
                  <c:v>5.79</c:v>
                </c:pt>
                <c:pt idx="973">
                  <c:v>6.22</c:v>
                </c:pt>
                <c:pt idx="974">
                  <c:v>6.8</c:v>
                </c:pt>
                <c:pt idx="975">
                  <c:v>9.9600000000000009</c:v>
                </c:pt>
                <c:pt idx="976">
                  <c:v>8</c:v>
                </c:pt>
                <c:pt idx="977">
                  <c:v>5.43</c:v>
                </c:pt>
                <c:pt idx="978">
                  <c:v>4.29</c:v>
                </c:pt>
                <c:pt idx="979">
                  <c:v>6.26</c:v>
                </c:pt>
                <c:pt idx="980">
                  <c:v>7.98</c:v>
                </c:pt>
                <c:pt idx="981">
                  <c:v>4.72</c:v>
                </c:pt>
                <c:pt idx="982">
                  <c:v>4.5599999999999996</c:v>
                </c:pt>
                <c:pt idx="983">
                  <c:v>6.15</c:v>
                </c:pt>
                <c:pt idx="984">
                  <c:v>7.57</c:v>
                </c:pt>
                <c:pt idx="985">
                  <c:v>6.06</c:v>
                </c:pt>
                <c:pt idx="986">
                  <c:v>4.2</c:v>
                </c:pt>
                <c:pt idx="987">
                  <c:v>5.84</c:v>
                </c:pt>
                <c:pt idx="988">
                  <c:v>5.58</c:v>
                </c:pt>
                <c:pt idx="989">
                  <c:v>5.4</c:v>
                </c:pt>
                <c:pt idx="990">
                  <c:v>6.54</c:v>
                </c:pt>
                <c:pt idx="991">
                  <c:v>6.74</c:v>
                </c:pt>
                <c:pt idx="992">
                  <c:v>8.06</c:v>
                </c:pt>
                <c:pt idx="993">
                  <c:v>6.81</c:v>
                </c:pt>
                <c:pt idx="994">
                  <c:v>11.35</c:v>
                </c:pt>
                <c:pt idx="995">
                  <c:v>4.74</c:v>
                </c:pt>
                <c:pt idx="996">
                  <c:v>5.31</c:v>
                </c:pt>
                <c:pt idx="997">
                  <c:v>6.36</c:v>
                </c:pt>
                <c:pt idx="998">
                  <c:v>11.39</c:v>
                </c:pt>
                <c:pt idx="999">
                  <c:v>10.08</c:v>
                </c:pt>
                <c:pt idx="1000">
                  <c:v>10.53</c:v>
                </c:pt>
                <c:pt idx="1001">
                  <c:v>7.67</c:v>
                </c:pt>
                <c:pt idx="1002">
                  <c:v>9.4499999999999993</c:v>
                </c:pt>
                <c:pt idx="1003">
                  <c:v>7.93</c:v>
                </c:pt>
                <c:pt idx="1004">
                  <c:v>8.8000000000000007</c:v>
                </c:pt>
                <c:pt idx="1005">
                  <c:v>4.49</c:v>
                </c:pt>
                <c:pt idx="1006">
                  <c:v>4.0999999999999996</c:v>
                </c:pt>
                <c:pt idx="1007">
                  <c:v>8.57</c:v>
                </c:pt>
                <c:pt idx="1008">
                  <c:v>4.68</c:v>
                </c:pt>
                <c:pt idx="1009">
                  <c:v>4.24</c:v>
                </c:pt>
                <c:pt idx="1010">
                  <c:v>12</c:v>
                </c:pt>
                <c:pt idx="1011">
                  <c:v>9.89</c:v>
                </c:pt>
                <c:pt idx="1012">
                  <c:v>9.23</c:v>
                </c:pt>
                <c:pt idx="1013">
                  <c:v>5.83</c:v>
                </c:pt>
                <c:pt idx="1014">
                  <c:v>5.63</c:v>
                </c:pt>
                <c:pt idx="1015">
                  <c:v>4.72</c:v>
                </c:pt>
                <c:pt idx="1016">
                  <c:v>4.2300000000000004</c:v>
                </c:pt>
                <c:pt idx="1017">
                  <c:v>4</c:v>
                </c:pt>
                <c:pt idx="1018">
                  <c:v>6.98</c:v>
                </c:pt>
                <c:pt idx="1019">
                  <c:v>6.1</c:v>
                </c:pt>
                <c:pt idx="1020">
                  <c:v>11.24</c:v>
                </c:pt>
                <c:pt idx="1021">
                  <c:v>10.1</c:v>
                </c:pt>
                <c:pt idx="1022">
                  <c:v>7.61</c:v>
                </c:pt>
                <c:pt idx="1023">
                  <c:v>8.17</c:v>
                </c:pt>
                <c:pt idx="1024">
                  <c:v>4.87</c:v>
                </c:pt>
                <c:pt idx="1025">
                  <c:v>5.08</c:v>
                </c:pt>
                <c:pt idx="1026">
                  <c:v>5.44</c:v>
                </c:pt>
                <c:pt idx="1027">
                  <c:v>6.24</c:v>
                </c:pt>
                <c:pt idx="1028">
                  <c:v>4.76</c:v>
                </c:pt>
                <c:pt idx="1029">
                  <c:v>4.7300000000000004</c:v>
                </c:pt>
                <c:pt idx="1030">
                  <c:v>6.98</c:v>
                </c:pt>
                <c:pt idx="1031">
                  <c:v>7.59</c:v>
                </c:pt>
                <c:pt idx="1032">
                  <c:v>9.85</c:v>
                </c:pt>
                <c:pt idx="1033">
                  <c:v>5.74</c:v>
                </c:pt>
                <c:pt idx="1034">
                  <c:v>5.97</c:v>
                </c:pt>
                <c:pt idx="1035">
                  <c:v>7.41</c:v>
                </c:pt>
                <c:pt idx="1036">
                  <c:v>11.82</c:v>
                </c:pt>
                <c:pt idx="1037">
                  <c:v>4.49</c:v>
                </c:pt>
                <c:pt idx="1038">
                  <c:v>6.29</c:v>
                </c:pt>
                <c:pt idx="1039">
                  <c:v>5.18</c:v>
                </c:pt>
                <c:pt idx="1040">
                  <c:v>5.59</c:v>
                </c:pt>
                <c:pt idx="1041">
                  <c:v>4.62</c:v>
                </c:pt>
                <c:pt idx="1042">
                  <c:v>6.02</c:v>
                </c:pt>
                <c:pt idx="1043">
                  <c:v>6</c:v>
                </c:pt>
                <c:pt idx="1044">
                  <c:v>5.39</c:v>
                </c:pt>
                <c:pt idx="1045">
                  <c:v>5.42</c:v>
                </c:pt>
                <c:pt idx="1046">
                  <c:v>5.04</c:v>
                </c:pt>
                <c:pt idx="1047">
                  <c:v>4.95</c:v>
                </c:pt>
                <c:pt idx="1048">
                  <c:v>4.6100000000000003</c:v>
                </c:pt>
                <c:pt idx="1049">
                  <c:v>11.56</c:v>
                </c:pt>
                <c:pt idx="1050">
                  <c:v>8.3800000000000008</c:v>
                </c:pt>
                <c:pt idx="1051">
                  <c:v>7.4</c:v>
                </c:pt>
                <c:pt idx="1052">
                  <c:v>8.01</c:v>
                </c:pt>
                <c:pt idx="1053">
                  <c:v>7.85</c:v>
                </c:pt>
                <c:pt idx="1054">
                  <c:v>11.94</c:v>
                </c:pt>
                <c:pt idx="1055">
                  <c:v>4.82</c:v>
                </c:pt>
                <c:pt idx="1056">
                  <c:v>6.53</c:v>
                </c:pt>
                <c:pt idx="1057">
                  <c:v>5.52</c:v>
                </c:pt>
                <c:pt idx="1058">
                  <c:v>4.25</c:v>
                </c:pt>
                <c:pt idx="1059">
                  <c:v>4.7699999999999996</c:v>
                </c:pt>
                <c:pt idx="1060">
                  <c:v>5.7</c:v>
                </c:pt>
                <c:pt idx="1061">
                  <c:v>10.81</c:v>
                </c:pt>
                <c:pt idx="1062">
                  <c:v>5.97</c:v>
                </c:pt>
                <c:pt idx="1063">
                  <c:v>6.11</c:v>
                </c:pt>
                <c:pt idx="1064">
                  <c:v>4.16</c:v>
                </c:pt>
                <c:pt idx="1065">
                  <c:v>5.96</c:v>
                </c:pt>
                <c:pt idx="1066">
                  <c:v>6.03</c:v>
                </c:pt>
                <c:pt idx="1067">
                  <c:v>7.71</c:v>
                </c:pt>
                <c:pt idx="1068">
                  <c:v>10.24</c:v>
                </c:pt>
                <c:pt idx="1069">
                  <c:v>5.1100000000000003</c:v>
                </c:pt>
                <c:pt idx="1070">
                  <c:v>10.98</c:v>
                </c:pt>
                <c:pt idx="1071">
                  <c:v>11.18</c:v>
                </c:pt>
                <c:pt idx="1072">
                  <c:v>5.7</c:v>
                </c:pt>
                <c:pt idx="1073">
                  <c:v>9.4700000000000006</c:v>
                </c:pt>
                <c:pt idx="1074">
                  <c:v>6.25</c:v>
                </c:pt>
                <c:pt idx="1075">
                  <c:v>5.71</c:v>
                </c:pt>
                <c:pt idx="1076">
                  <c:v>4.54</c:v>
                </c:pt>
                <c:pt idx="1077">
                  <c:v>10.54</c:v>
                </c:pt>
                <c:pt idx="1078">
                  <c:v>11.96</c:v>
                </c:pt>
                <c:pt idx="1079">
                  <c:v>8.75</c:v>
                </c:pt>
                <c:pt idx="1080">
                  <c:v>6.5</c:v>
                </c:pt>
                <c:pt idx="1081">
                  <c:v>4.43</c:v>
                </c:pt>
                <c:pt idx="1082">
                  <c:v>5.74</c:v>
                </c:pt>
                <c:pt idx="1083">
                  <c:v>6.45</c:v>
                </c:pt>
                <c:pt idx="1084">
                  <c:v>5.94</c:v>
                </c:pt>
                <c:pt idx="1085">
                  <c:v>6.25</c:v>
                </c:pt>
                <c:pt idx="1086">
                  <c:v>4.08</c:v>
                </c:pt>
                <c:pt idx="1087">
                  <c:v>6.14</c:v>
                </c:pt>
                <c:pt idx="1088">
                  <c:v>8.59</c:v>
                </c:pt>
                <c:pt idx="1089">
                  <c:v>7.99</c:v>
                </c:pt>
                <c:pt idx="1090">
                  <c:v>8.76</c:v>
                </c:pt>
                <c:pt idx="1091">
                  <c:v>5.17</c:v>
                </c:pt>
                <c:pt idx="1092">
                  <c:v>11.96</c:v>
                </c:pt>
                <c:pt idx="1093">
                  <c:v>8.41</c:v>
                </c:pt>
                <c:pt idx="1094">
                  <c:v>5.65</c:v>
                </c:pt>
                <c:pt idx="1095">
                  <c:v>6.32</c:v>
                </c:pt>
                <c:pt idx="1096">
                  <c:v>4.29</c:v>
                </c:pt>
                <c:pt idx="1097">
                  <c:v>8.33</c:v>
                </c:pt>
                <c:pt idx="1098">
                  <c:v>4.25</c:v>
                </c:pt>
                <c:pt idx="1099">
                  <c:v>11.96</c:v>
                </c:pt>
                <c:pt idx="1100">
                  <c:v>10.46</c:v>
                </c:pt>
                <c:pt idx="1101">
                  <c:v>8.2899999999999991</c:v>
                </c:pt>
                <c:pt idx="1102">
                  <c:v>4.32</c:v>
                </c:pt>
                <c:pt idx="1103">
                  <c:v>5.66</c:v>
                </c:pt>
                <c:pt idx="1104">
                  <c:v>5.69</c:v>
                </c:pt>
                <c:pt idx="1105">
                  <c:v>4.0599999999999996</c:v>
                </c:pt>
                <c:pt idx="1106">
                  <c:v>4.74</c:v>
                </c:pt>
                <c:pt idx="1107">
                  <c:v>8.1199999999999992</c:v>
                </c:pt>
                <c:pt idx="1108">
                  <c:v>5.61</c:v>
                </c:pt>
                <c:pt idx="1109">
                  <c:v>9.0399999999999991</c:v>
                </c:pt>
                <c:pt idx="1110">
                  <c:v>8.6999999999999993</c:v>
                </c:pt>
                <c:pt idx="1111">
                  <c:v>5.71</c:v>
                </c:pt>
                <c:pt idx="1112">
                  <c:v>6.15</c:v>
                </c:pt>
                <c:pt idx="1113">
                  <c:v>7.67</c:v>
                </c:pt>
                <c:pt idx="1114">
                  <c:v>11.11</c:v>
                </c:pt>
                <c:pt idx="1115">
                  <c:v>10.42</c:v>
                </c:pt>
                <c:pt idx="1116">
                  <c:v>6.24</c:v>
                </c:pt>
                <c:pt idx="1117">
                  <c:v>7.73</c:v>
                </c:pt>
                <c:pt idx="1118">
                  <c:v>10.82</c:v>
                </c:pt>
                <c:pt idx="1119">
                  <c:v>11.78</c:v>
                </c:pt>
                <c:pt idx="1120">
                  <c:v>5.36</c:v>
                </c:pt>
                <c:pt idx="1121">
                  <c:v>10.18</c:v>
                </c:pt>
                <c:pt idx="1122">
                  <c:v>7.62</c:v>
                </c:pt>
                <c:pt idx="1123">
                  <c:v>8.51</c:v>
                </c:pt>
                <c:pt idx="1124">
                  <c:v>8.4499999999999993</c:v>
                </c:pt>
                <c:pt idx="1125">
                  <c:v>5.68</c:v>
                </c:pt>
                <c:pt idx="1126">
                  <c:v>8.68</c:v>
                </c:pt>
                <c:pt idx="1127">
                  <c:v>11.49</c:v>
                </c:pt>
                <c:pt idx="1128">
                  <c:v>6.11</c:v>
                </c:pt>
                <c:pt idx="1129">
                  <c:v>11.06</c:v>
                </c:pt>
                <c:pt idx="1130">
                  <c:v>9.6199999999999992</c:v>
                </c:pt>
                <c:pt idx="1131">
                  <c:v>6.25</c:v>
                </c:pt>
                <c:pt idx="1132">
                  <c:v>4.49</c:v>
                </c:pt>
                <c:pt idx="1133">
                  <c:v>5.9</c:v>
                </c:pt>
                <c:pt idx="1134">
                  <c:v>6.01</c:v>
                </c:pt>
                <c:pt idx="1135">
                  <c:v>7.96</c:v>
                </c:pt>
                <c:pt idx="1136">
                  <c:v>6.02</c:v>
                </c:pt>
                <c:pt idx="1137">
                  <c:v>11.51</c:v>
                </c:pt>
                <c:pt idx="1138">
                  <c:v>6.68</c:v>
                </c:pt>
                <c:pt idx="1139">
                  <c:v>8.1300000000000008</c:v>
                </c:pt>
                <c:pt idx="1140">
                  <c:v>7.34</c:v>
                </c:pt>
                <c:pt idx="1141">
                  <c:v>5.05</c:v>
                </c:pt>
                <c:pt idx="1142">
                  <c:v>5.23</c:v>
                </c:pt>
                <c:pt idx="1143">
                  <c:v>4.0599999999999996</c:v>
                </c:pt>
                <c:pt idx="1144">
                  <c:v>11.39</c:v>
                </c:pt>
                <c:pt idx="1145">
                  <c:v>8.9600000000000009</c:v>
                </c:pt>
                <c:pt idx="1146">
                  <c:v>5.19</c:v>
                </c:pt>
                <c:pt idx="1147">
                  <c:v>6.06</c:v>
                </c:pt>
                <c:pt idx="1148">
                  <c:v>5.63</c:v>
                </c:pt>
                <c:pt idx="1149">
                  <c:v>6.05</c:v>
                </c:pt>
                <c:pt idx="1150">
                  <c:v>4.7</c:v>
                </c:pt>
                <c:pt idx="1151">
                  <c:v>4.6100000000000003</c:v>
                </c:pt>
                <c:pt idx="1152">
                  <c:v>7.58</c:v>
                </c:pt>
                <c:pt idx="1153">
                  <c:v>8.3800000000000008</c:v>
                </c:pt>
                <c:pt idx="1154">
                  <c:v>11.8</c:v>
                </c:pt>
                <c:pt idx="1155">
                  <c:v>5.19</c:v>
                </c:pt>
                <c:pt idx="1156">
                  <c:v>5.44</c:v>
                </c:pt>
                <c:pt idx="1157">
                  <c:v>10.37</c:v>
                </c:pt>
                <c:pt idx="1158">
                  <c:v>9.6300000000000008</c:v>
                </c:pt>
                <c:pt idx="1159">
                  <c:v>4.37</c:v>
                </c:pt>
                <c:pt idx="1160">
                  <c:v>10.54</c:v>
                </c:pt>
                <c:pt idx="1161">
                  <c:v>8.85</c:v>
                </c:pt>
                <c:pt idx="1162">
                  <c:v>6.04</c:v>
                </c:pt>
                <c:pt idx="1163">
                  <c:v>6.13</c:v>
                </c:pt>
                <c:pt idx="1164">
                  <c:v>4.55</c:v>
                </c:pt>
                <c:pt idx="1165">
                  <c:v>7.81</c:v>
                </c:pt>
                <c:pt idx="1166">
                  <c:v>11.04</c:v>
                </c:pt>
                <c:pt idx="1167">
                  <c:v>4.96</c:v>
                </c:pt>
                <c:pt idx="1168">
                  <c:v>5.76</c:v>
                </c:pt>
                <c:pt idx="1169">
                  <c:v>4.37</c:v>
                </c:pt>
                <c:pt idx="1170">
                  <c:v>9.23</c:v>
                </c:pt>
                <c:pt idx="1171">
                  <c:v>11.3</c:v>
                </c:pt>
                <c:pt idx="1172">
                  <c:v>6.94</c:v>
                </c:pt>
                <c:pt idx="1173">
                  <c:v>9.85</c:v>
                </c:pt>
                <c:pt idx="1174">
                  <c:v>7.81</c:v>
                </c:pt>
                <c:pt idx="1175">
                  <c:v>4.24</c:v>
                </c:pt>
                <c:pt idx="1176">
                  <c:v>5.87</c:v>
                </c:pt>
                <c:pt idx="1177">
                  <c:v>4.6500000000000004</c:v>
                </c:pt>
                <c:pt idx="1178">
                  <c:v>6.21</c:v>
                </c:pt>
                <c:pt idx="1179">
                  <c:v>8.4499999999999993</c:v>
                </c:pt>
                <c:pt idx="1180">
                  <c:v>7.42</c:v>
                </c:pt>
                <c:pt idx="1181">
                  <c:v>9.8800000000000008</c:v>
                </c:pt>
                <c:pt idx="1182">
                  <c:v>8.0500000000000007</c:v>
                </c:pt>
                <c:pt idx="1183">
                  <c:v>6.3</c:v>
                </c:pt>
                <c:pt idx="1184">
                  <c:v>10.95</c:v>
                </c:pt>
                <c:pt idx="1185">
                  <c:v>7.94</c:v>
                </c:pt>
                <c:pt idx="1186">
                  <c:v>5.09</c:v>
                </c:pt>
                <c:pt idx="1187">
                  <c:v>6.37</c:v>
                </c:pt>
                <c:pt idx="1188">
                  <c:v>9.2799999999999994</c:v>
                </c:pt>
                <c:pt idx="1189">
                  <c:v>5.81</c:v>
                </c:pt>
                <c:pt idx="1190">
                  <c:v>5.75</c:v>
                </c:pt>
                <c:pt idx="1191">
                  <c:v>4.8</c:v>
                </c:pt>
                <c:pt idx="1192">
                  <c:v>6.79</c:v>
                </c:pt>
                <c:pt idx="1193">
                  <c:v>10.56</c:v>
                </c:pt>
                <c:pt idx="1194">
                  <c:v>9.94</c:v>
                </c:pt>
                <c:pt idx="1195">
                  <c:v>6.15</c:v>
                </c:pt>
                <c:pt idx="1196">
                  <c:v>11.52</c:v>
                </c:pt>
                <c:pt idx="1197">
                  <c:v>4.8600000000000003</c:v>
                </c:pt>
                <c:pt idx="1198">
                  <c:v>5.84</c:v>
                </c:pt>
                <c:pt idx="1199">
                  <c:v>8.58</c:v>
                </c:pt>
                <c:pt idx="1200">
                  <c:v>10.08</c:v>
                </c:pt>
                <c:pt idx="1201">
                  <c:v>7.4</c:v>
                </c:pt>
                <c:pt idx="1202">
                  <c:v>6.66</c:v>
                </c:pt>
                <c:pt idx="1203">
                  <c:v>5.32</c:v>
                </c:pt>
                <c:pt idx="1204">
                  <c:v>4.2300000000000004</c:v>
                </c:pt>
                <c:pt idx="1205">
                  <c:v>8.68</c:v>
                </c:pt>
                <c:pt idx="1206">
                  <c:v>4.99</c:v>
                </c:pt>
                <c:pt idx="1207">
                  <c:v>5.36</c:v>
                </c:pt>
                <c:pt idx="1208">
                  <c:v>4.24</c:v>
                </c:pt>
                <c:pt idx="1209">
                  <c:v>4.01</c:v>
                </c:pt>
                <c:pt idx="1210">
                  <c:v>10.37</c:v>
                </c:pt>
                <c:pt idx="1211">
                  <c:v>9.59</c:v>
                </c:pt>
                <c:pt idx="1212">
                  <c:v>10.01</c:v>
                </c:pt>
                <c:pt idx="1213">
                  <c:v>5.92</c:v>
                </c:pt>
                <c:pt idx="1214">
                  <c:v>5.85</c:v>
                </c:pt>
                <c:pt idx="1215">
                  <c:v>10.27</c:v>
                </c:pt>
                <c:pt idx="1216">
                  <c:v>6.3</c:v>
                </c:pt>
                <c:pt idx="1217">
                  <c:v>5.74</c:v>
                </c:pt>
                <c:pt idx="1218">
                  <c:v>4.62</c:v>
                </c:pt>
                <c:pt idx="1219">
                  <c:v>5.52</c:v>
                </c:pt>
                <c:pt idx="1220">
                  <c:v>4.41</c:v>
                </c:pt>
                <c:pt idx="1221">
                  <c:v>5.0999999999999996</c:v>
                </c:pt>
                <c:pt idx="1222">
                  <c:v>6.66</c:v>
                </c:pt>
                <c:pt idx="1223">
                  <c:v>5.75</c:v>
                </c:pt>
                <c:pt idx="1224">
                  <c:v>6.29</c:v>
                </c:pt>
                <c:pt idx="1225">
                  <c:v>8.6300000000000008</c:v>
                </c:pt>
                <c:pt idx="1226">
                  <c:v>8.92</c:v>
                </c:pt>
                <c:pt idx="1227">
                  <c:v>10.56</c:v>
                </c:pt>
                <c:pt idx="1228">
                  <c:v>5.85</c:v>
                </c:pt>
                <c:pt idx="1229">
                  <c:v>5.07</c:v>
                </c:pt>
                <c:pt idx="1230">
                  <c:v>6.96</c:v>
                </c:pt>
                <c:pt idx="1231">
                  <c:v>8.9600000000000009</c:v>
                </c:pt>
                <c:pt idx="1232">
                  <c:v>10.17</c:v>
                </c:pt>
                <c:pt idx="1233">
                  <c:v>7.83</c:v>
                </c:pt>
                <c:pt idx="1234">
                  <c:v>6.94</c:v>
                </c:pt>
                <c:pt idx="1235">
                  <c:v>7.45</c:v>
                </c:pt>
                <c:pt idx="1236">
                  <c:v>9.48</c:v>
                </c:pt>
                <c:pt idx="1237">
                  <c:v>6.8</c:v>
                </c:pt>
                <c:pt idx="1238">
                  <c:v>6.4</c:v>
                </c:pt>
                <c:pt idx="1239">
                  <c:v>9.58</c:v>
                </c:pt>
                <c:pt idx="1240">
                  <c:v>10.72</c:v>
                </c:pt>
                <c:pt idx="1241">
                  <c:v>5.12</c:v>
                </c:pt>
                <c:pt idx="1242">
                  <c:v>6.06</c:v>
                </c:pt>
                <c:pt idx="1243">
                  <c:v>7.19</c:v>
                </c:pt>
                <c:pt idx="1244">
                  <c:v>4.4400000000000004</c:v>
                </c:pt>
                <c:pt idx="1245">
                  <c:v>9.8000000000000007</c:v>
                </c:pt>
                <c:pt idx="1246">
                  <c:v>8.68</c:v>
                </c:pt>
                <c:pt idx="1247">
                  <c:v>7.72</c:v>
                </c:pt>
                <c:pt idx="1248">
                  <c:v>5.27</c:v>
                </c:pt>
                <c:pt idx="1249">
                  <c:v>6.7</c:v>
                </c:pt>
                <c:pt idx="1250">
                  <c:v>7.33</c:v>
                </c:pt>
                <c:pt idx="1251">
                  <c:v>11.42</c:v>
                </c:pt>
                <c:pt idx="1252">
                  <c:v>4.17</c:v>
                </c:pt>
                <c:pt idx="1253">
                  <c:v>7.56</c:v>
                </c:pt>
                <c:pt idx="1254">
                  <c:v>4.1100000000000003</c:v>
                </c:pt>
                <c:pt idx="1255">
                  <c:v>8.76</c:v>
                </c:pt>
                <c:pt idx="1256">
                  <c:v>5.89</c:v>
                </c:pt>
                <c:pt idx="1257">
                  <c:v>8.5</c:v>
                </c:pt>
                <c:pt idx="1258">
                  <c:v>7.95</c:v>
                </c:pt>
                <c:pt idx="1259">
                  <c:v>7.53</c:v>
                </c:pt>
                <c:pt idx="1260">
                  <c:v>11.36</c:v>
                </c:pt>
                <c:pt idx="1261">
                  <c:v>4.1500000000000004</c:v>
                </c:pt>
                <c:pt idx="1262">
                  <c:v>4</c:v>
                </c:pt>
                <c:pt idx="1263">
                  <c:v>4.96</c:v>
                </c:pt>
                <c:pt idx="1264">
                  <c:v>4.26</c:v>
                </c:pt>
                <c:pt idx="1265">
                  <c:v>5.98</c:v>
                </c:pt>
                <c:pt idx="1266">
                  <c:v>11.85</c:v>
                </c:pt>
                <c:pt idx="1267">
                  <c:v>5.83</c:v>
                </c:pt>
                <c:pt idx="1268">
                  <c:v>4.24</c:v>
                </c:pt>
                <c:pt idx="1269">
                  <c:v>10.79</c:v>
                </c:pt>
                <c:pt idx="1270">
                  <c:v>10.19</c:v>
                </c:pt>
                <c:pt idx="1271">
                  <c:v>5.64</c:v>
                </c:pt>
                <c:pt idx="1272">
                  <c:v>4.6500000000000004</c:v>
                </c:pt>
                <c:pt idx="1273">
                  <c:v>4.4400000000000004</c:v>
                </c:pt>
                <c:pt idx="1274">
                  <c:v>5.96</c:v>
                </c:pt>
                <c:pt idx="1275">
                  <c:v>8.8699999999999992</c:v>
                </c:pt>
                <c:pt idx="1276">
                  <c:v>5.54</c:v>
                </c:pt>
                <c:pt idx="1277">
                  <c:v>5.1100000000000003</c:v>
                </c:pt>
                <c:pt idx="1278">
                  <c:v>11.76</c:v>
                </c:pt>
                <c:pt idx="1279">
                  <c:v>5.3</c:v>
                </c:pt>
                <c:pt idx="1280">
                  <c:v>9.08</c:v>
                </c:pt>
                <c:pt idx="1281">
                  <c:v>5.71</c:v>
                </c:pt>
                <c:pt idx="1282">
                  <c:v>5.87</c:v>
                </c:pt>
                <c:pt idx="1283">
                  <c:v>4.62</c:v>
                </c:pt>
                <c:pt idx="1284">
                  <c:v>4.5199999999999996</c:v>
                </c:pt>
                <c:pt idx="1285">
                  <c:v>9.0500000000000007</c:v>
                </c:pt>
                <c:pt idx="1286">
                  <c:v>4.6500000000000004</c:v>
                </c:pt>
                <c:pt idx="1287">
                  <c:v>5.64</c:v>
                </c:pt>
                <c:pt idx="1288">
                  <c:v>5.56</c:v>
                </c:pt>
                <c:pt idx="1289">
                  <c:v>11.94</c:v>
                </c:pt>
                <c:pt idx="1290">
                  <c:v>7.19</c:v>
                </c:pt>
                <c:pt idx="1291">
                  <c:v>4.32</c:v>
                </c:pt>
                <c:pt idx="1292">
                  <c:v>10.79</c:v>
                </c:pt>
                <c:pt idx="1293">
                  <c:v>8.6999999999999993</c:v>
                </c:pt>
                <c:pt idx="1294">
                  <c:v>5.84</c:v>
                </c:pt>
                <c:pt idx="1295">
                  <c:v>9.77</c:v>
                </c:pt>
                <c:pt idx="1296">
                  <c:v>4.84</c:v>
                </c:pt>
                <c:pt idx="1297">
                  <c:v>7.69</c:v>
                </c:pt>
                <c:pt idx="1298">
                  <c:v>10.74</c:v>
                </c:pt>
                <c:pt idx="1299">
                  <c:v>8.26</c:v>
                </c:pt>
                <c:pt idx="1300">
                  <c:v>11.81</c:v>
                </c:pt>
                <c:pt idx="1301">
                  <c:v>11.31</c:v>
                </c:pt>
                <c:pt idx="1302">
                  <c:v>10.83</c:v>
                </c:pt>
                <c:pt idx="1303">
                  <c:v>4.3099999999999996</c:v>
                </c:pt>
                <c:pt idx="1304">
                  <c:v>7.41</c:v>
                </c:pt>
                <c:pt idx="1305">
                  <c:v>8.34</c:v>
                </c:pt>
                <c:pt idx="1306">
                  <c:v>4.07</c:v>
                </c:pt>
                <c:pt idx="1307">
                  <c:v>10.45</c:v>
                </c:pt>
                <c:pt idx="1308">
                  <c:v>4.3499999999999996</c:v>
                </c:pt>
                <c:pt idx="1309">
                  <c:v>11.2</c:v>
                </c:pt>
                <c:pt idx="1310">
                  <c:v>5.51</c:v>
                </c:pt>
                <c:pt idx="1311">
                  <c:v>10.34</c:v>
                </c:pt>
                <c:pt idx="1312">
                  <c:v>8.2100000000000009</c:v>
                </c:pt>
                <c:pt idx="1313">
                  <c:v>5.0599999999999996</c:v>
                </c:pt>
                <c:pt idx="1314">
                  <c:v>7.37</c:v>
                </c:pt>
                <c:pt idx="1315">
                  <c:v>9.9600000000000009</c:v>
                </c:pt>
                <c:pt idx="1316">
                  <c:v>5.59</c:v>
                </c:pt>
                <c:pt idx="1317">
                  <c:v>4.2</c:v>
                </c:pt>
                <c:pt idx="1318">
                  <c:v>6.94</c:v>
                </c:pt>
                <c:pt idx="1319">
                  <c:v>5.55</c:v>
                </c:pt>
                <c:pt idx="1320">
                  <c:v>6.99</c:v>
                </c:pt>
                <c:pt idx="1321">
                  <c:v>5.32</c:v>
                </c:pt>
                <c:pt idx="1322">
                  <c:v>4.68</c:v>
                </c:pt>
                <c:pt idx="1323">
                  <c:v>10.16</c:v>
                </c:pt>
                <c:pt idx="1324">
                  <c:v>5.19</c:v>
                </c:pt>
                <c:pt idx="1325">
                  <c:v>6.06</c:v>
                </c:pt>
                <c:pt idx="1326">
                  <c:v>9.81</c:v>
                </c:pt>
                <c:pt idx="1327">
                  <c:v>4.67</c:v>
                </c:pt>
                <c:pt idx="1328">
                  <c:v>6.05</c:v>
                </c:pt>
                <c:pt idx="1329">
                  <c:v>4.92</c:v>
                </c:pt>
                <c:pt idx="1330">
                  <c:v>4.9400000000000004</c:v>
                </c:pt>
                <c:pt idx="1331">
                  <c:v>5.09</c:v>
                </c:pt>
                <c:pt idx="1332">
                  <c:v>4.8499999999999996</c:v>
                </c:pt>
                <c:pt idx="1333">
                  <c:v>5.96</c:v>
                </c:pt>
                <c:pt idx="1334">
                  <c:v>5.16</c:v>
                </c:pt>
                <c:pt idx="1335">
                  <c:v>7.32</c:v>
                </c:pt>
                <c:pt idx="1336">
                  <c:v>5.8</c:v>
                </c:pt>
                <c:pt idx="1337">
                  <c:v>5.99</c:v>
                </c:pt>
                <c:pt idx="1338">
                  <c:v>4.1500000000000004</c:v>
                </c:pt>
                <c:pt idx="1339">
                  <c:v>5.56</c:v>
                </c:pt>
                <c:pt idx="1340">
                  <c:v>8.3000000000000007</c:v>
                </c:pt>
                <c:pt idx="1341">
                  <c:v>5.2</c:v>
                </c:pt>
                <c:pt idx="1342">
                  <c:v>9.0299999999999994</c:v>
                </c:pt>
                <c:pt idx="1343">
                  <c:v>4.55</c:v>
                </c:pt>
                <c:pt idx="1344">
                  <c:v>7.2</c:v>
                </c:pt>
                <c:pt idx="1345">
                  <c:v>8.02</c:v>
                </c:pt>
                <c:pt idx="1346">
                  <c:v>5.64</c:v>
                </c:pt>
                <c:pt idx="1347">
                  <c:v>4.01</c:v>
                </c:pt>
                <c:pt idx="1348">
                  <c:v>10.56</c:v>
                </c:pt>
                <c:pt idx="1349">
                  <c:v>7.33</c:v>
                </c:pt>
                <c:pt idx="1350">
                  <c:v>4.51</c:v>
                </c:pt>
                <c:pt idx="1351">
                  <c:v>9.18</c:v>
                </c:pt>
                <c:pt idx="1352">
                  <c:v>7.48</c:v>
                </c:pt>
                <c:pt idx="1353">
                  <c:v>4.1100000000000003</c:v>
                </c:pt>
                <c:pt idx="1354">
                  <c:v>9.8800000000000008</c:v>
                </c:pt>
                <c:pt idx="1355">
                  <c:v>5.36</c:v>
                </c:pt>
                <c:pt idx="1356">
                  <c:v>6.72</c:v>
                </c:pt>
                <c:pt idx="1357">
                  <c:v>11.3</c:v>
                </c:pt>
                <c:pt idx="1358">
                  <c:v>5.47</c:v>
                </c:pt>
                <c:pt idx="1359">
                  <c:v>5.73</c:v>
                </c:pt>
                <c:pt idx="1360">
                  <c:v>6.38</c:v>
                </c:pt>
                <c:pt idx="1361">
                  <c:v>6.05</c:v>
                </c:pt>
                <c:pt idx="1362">
                  <c:v>5.82</c:v>
                </c:pt>
                <c:pt idx="1363">
                  <c:v>5.43</c:v>
                </c:pt>
                <c:pt idx="1364">
                  <c:v>5.0999999999999996</c:v>
                </c:pt>
                <c:pt idx="1365">
                  <c:v>11.22</c:v>
                </c:pt>
                <c:pt idx="1366">
                  <c:v>8.5</c:v>
                </c:pt>
                <c:pt idx="1367">
                  <c:v>7.6</c:v>
                </c:pt>
                <c:pt idx="1368">
                  <c:v>4.74</c:v>
                </c:pt>
                <c:pt idx="1369">
                  <c:v>4.29</c:v>
                </c:pt>
                <c:pt idx="1370">
                  <c:v>5.65</c:v>
                </c:pt>
                <c:pt idx="1371">
                  <c:v>11.49</c:v>
                </c:pt>
                <c:pt idx="1372">
                  <c:v>4.05</c:v>
                </c:pt>
                <c:pt idx="1373">
                  <c:v>7.74</c:v>
                </c:pt>
                <c:pt idx="1374">
                  <c:v>4.3600000000000003</c:v>
                </c:pt>
                <c:pt idx="1375">
                  <c:v>4.68</c:v>
                </c:pt>
                <c:pt idx="1376">
                  <c:v>8.3800000000000008</c:v>
                </c:pt>
                <c:pt idx="1377">
                  <c:v>5.51</c:v>
                </c:pt>
                <c:pt idx="1378">
                  <c:v>5.61</c:v>
                </c:pt>
                <c:pt idx="1379">
                  <c:v>5.14</c:v>
                </c:pt>
                <c:pt idx="1380">
                  <c:v>9.89</c:v>
                </c:pt>
                <c:pt idx="1381">
                  <c:v>7.16</c:v>
                </c:pt>
                <c:pt idx="1382">
                  <c:v>5.62</c:v>
                </c:pt>
                <c:pt idx="1383">
                  <c:v>7.42</c:v>
                </c:pt>
                <c:pt idx="1384">
                  <c:v>11.83</c:v>
                </c:pt>
                <c:pt idx="1385">
                  <c:v>10.9</c:v>
                </c:pt>
                <c:pt idx="1386">
                  <c:v>7.91</c:v>
                </c:pt>
                <c:pt idx="1387">
                  <c:v>10.119999999999999</c:v>
                </c:pt>
                <c:pt idx="1388">
                  <c:v>7.92</c:v>
                </c:pt>
                <c:pt idx="1389">
                  <c:v>10.57</c:v>
                </c:pt>
                <c:pt idx="1390">
                  <c:v>7.23</c:v>
                </c:pt>
                <c:pt idx="1391">
                  <c:v>5.63</c:v>
                </c:pt>
                <c:pt idx="1392">
                  <c:v>8.33</c:v>
                </c:pt>
                <c:pt idx="1393">
                  <c:v>5.43</c:v>
                </c:pt>
                <c:pt idx="1394">
                  <c:v>4.34</c:v>
                </c:pt>
                <c:pt idx="1395">
                  <c:v>4.96</c:v>
                </c:pt>
                <c:pt idx="1396">
                  <c:v>4.24</c:v>
                </c:pt>
                <c:pt idx="1397">
                  <c:v>5.63</c:v>
                </c:pt>
                <c:pt idx="1398">
                  <c:v>7.05</c:v>
                </c:pt>
                <c:pt idx="1399">
                  <c:v>4.16</c:v>
                </c:pt>
                <c:pt idx="1400">
                  <c:v>5.42</c:v>
                </c:pt>
                <c:pt idx="1401">
                  <c:v>5.88</c:v>
                </c:pt>
                <c:pt idx="1402">
                  <c:v>4.68</c:v>
                </c:pt>
                <c:pt idx="1403">
                  <c:v>4.54</c:v>
                </c:pt>
                <c:pt idx="1404">
                  <c:v>5.79</c:v>
                </c:pt>
                <c:pt idx="1405">
                  <c:v>9.2899999999999991</c:v>
                </c:pt>
                <c:pt idx="1406">
                  <c:v>6.28</c:v>
                </c:pt>
                <c:pt idx="1407">
                  <c:v>6.31</c:v>
                </c:pt>
                <c:pt idx="1408">
                  <c:v>4.75</c:v>
                </c:pt>
                <c:pt idx="1409">
                  <c:v>5.68</c:v>
                </c:pt>
                <c:pt idx="1410">
                  <c:v>8.31</c:v>
                </c:pt>
                <c:pt idx="1411">
                  <c:v>4.47</c:v>
                </c:pt>
                <c:pt idx="1412">
                  <c:v>6.25</c:v>
                </c:pt>
                <c:pt idx="1413">
                  <c:v>8.68</c:v>
                </c:pt>
                <c:pt idx="1414">
                  <c:v>4.25</c:v>
                </c:pt>
                <c:pt idx="1415">
                  <c:v>8.1300000000000008</c:v>
                </c:pt>
                <c:pt idx="1416">
                  <c:v>5.46</c:v>
                </c:pt>
                <c:pt idx="1417">
                  <c:v>5.27</c:v>
                </c:pt>
                <c:pt idx="1418">
                  <c:v>7.26</c:v>
                </c:pt>
                <c:pt idx="1419">
                  <c:v>11.1</c:v>
                </c:pt>
                <c:pt idx="1420">
                  <c:v>6.79</c:v>
                </c:pt>
                <c:pt idx="1421">
                  <c:v>9.4499999999999993</c:v>
                </c:pt>
                <c:pt idx="1422">
                  <c:v>5.3</c:v>
                </c:pt>
                <c:pt idx="1423">
                  <c:v>5.68</c:v>
                </c:pt>
                <c:pt idx="1424">
                  <c:v>5.57</c:v>
                </c:pt>
                <c:pt idx="1425">
                  <c:v>4.2699999999999996</c:v>
                </c:pt>
                <c:pt idx="1426">
                  <c:v>5.6</c:v>
                </c:pt>
                <c:pt idx="1427">
                  <c:v>5.35</c:v>
                </c:pt>
                <c:pt idx="1428">
                  <c:v>11.39</c:v>
                </c:pt>
                <c:pt idx="1429">
                  <c:v>5.08</c:v>
                </c:pt>
                <c:pt idx="1430">
                  <c:v>10.78</c:v>
                </c:pt>
                <c:pt idx="1431">
                  <c:v>5.73</c:v>
                </c:pt>
                <c:pt idx="1432">
                  <c:v>4.76</c:v>
                </c:pt>
                <c:pt idx="1433">
                  <c:v>6.21</c:v>
                </c:pt>
                <c:pt idx="1434">
                  <c:v>9.65</c:v>
                </c:pt>
                <c:pt idx="1435">
                  <c:v>10.52</c:v>
                </c:pt>
                <c:pt idx="1436">
                  <c:v>4.0599999999999996</c:v>
                </c:pt>
                <c:pt idx="1437">
                  <c:v>5.07</c:v>
                </c:pt>
                <c:pt idx="1438">
                  <c:v>8.41</c:v>
                </c:pt>
                <c:pt idx="1439">
                  <c:v>6.2</c:v>
                </c:pt>
                <c:pt idx="1440">
                  <c:v>9.8800000000000008</c:v>
                </c:pt>
                <c:pt idx="1441">
                  <c:v>11.5</c:v>
                </c:pt>
                <c:pt idx="1442">
                  <c:v>10.95</c:v>
                </c:pt>
                <c:pt idx="1443">
                  <c:v>11.52</c:v>
                </c:pt>
                <c:pt idx="1444">
                  <c:v>9.1</c:v>
                </c:pt>
                <c:pt idx="1445">
                  <c:v>4.41</c:v>
                </c:pt>
                <c:pt idx="1446">
                  <c:v>8.83</c:v>
                </c:pt>
                <c:pt idx="1447">
                  <c:v>7.69</c:v>
                </c:pt>
                <c:pt idx="1448">
                  <c:v>11.96</c:v>
                </c:pt>
                <c:pt idx="1449">
                  <c:v>6.25</c:v>
                </c:pt>
                <c:pt idx="1450">
                  <c:v>6.24</c:v>
                </c:pt>
                <c:pt idx="1451">
                  <c:v>6.12</c:v>
                </c:pt>
                <c:pt idx="1452">
                  <c:v>5.84</c:v>
                </c:pt>
                <c:pt idx="1453">
                  <c:v>6.29</c:v>
                </c:pt>
                <c:pt idx="1454">
                  <c:v>5.9</c:v>
                </c:pt>
                <c:pt idx="1455">
                  <c:v>8.69</c:v>
                </c:pt>
                <c:pt idx="1456">
                  <c:v>5.05</c:v>
                </c:pt>
                <c:pt idx="1457">
                  <c:v>5.55</c:v>
                </c:pt>
                <c:pt idx="1458">
                  <c:v>7.72</c:v>
                </c:pt>
                <c:pt idx="1459">
                  <c:v>11.11</c:v>
                </c:pt>
                <c:pt idx="1460">
                  <c:v>4.66</c:v>
                </c:pt>
                <c:pt idx="1461">
                  <c:v>11.84</c:v>
                </c:pt>
                <c:pt idx="1462">
                  <c:v>5.5</c:v>
                </c:pt>
                <c:pt idx="1463">
                  <c:v>9.77</c:v>
                </c:pt>
                <c:pt idx="1464">
                  <c:v>8.24</c:v>
                </c:pt>
                <c:pt idx="1465">
                  <c:v>4.3899999999999997</c:v>
                </c:pt>
                <c:pt idx="1466">
                  <c:v>4.8499999999999996</c:v>
                </c:pt>
                <c:pt idx="1467">
                  <c:v>10.02</c:v>
                </c:pt>
                <c:pt idx="1468">
                  <c:v>10.7</c:v>
                </c:pt>
                <c:pt idx="1469">
                  <c:v>10.62</c:v>
                </c:pt>
                <c:pt idx="1470">
                  <c:v>11.21</c:v>
                </c:pt>
                <c:pt idx="1471">
                  <c:v>5.65</c:v>
                </c:pt>
                <c:pt idx="1472">
                  <c:v>11.93</c:v>
                </c:pt>
                <c:pt idx="1473">
                  <c:v>4.63</c:v>
                </c:pt>
                <c:pt idx="1474">
                  <c:v>4.87</c:v>
                </c:pt>
                <c:pt idx="1475">
                  <c:v>4.62</c:v>
                </c:pt>
                <c:pt idx="1476">
                  <c:v>6.15</c:v>
                </c:pt>
                <c:pt idx="1477">
                  <c:v>4.96</c:v>
                </c:pt>
                <c:pt idx="1478">
                  <c:v>7.82</c:v>
                </c:pt>
                <c:pt idx="1479">
                  <c:v>7.48</c:v>
                </c:pt>
                <c:pt idx="1480">
                  <c:v>10.58</c:v>
                </c:pt>
                <c:pt idx="1481">
                  <c:v>8.4700000000000006</c:v>
                </c:pt>
                <c:pt idx="1482">
                  <c:v>4.62</c:v>
                </c:pt>
                <c:pt idx="1483">
                  <c:v>7.48</c:v>
                </c:pt>
                <c:pt idx="1484">
                  <c:v>7.92</c:v>
                </c:pt>
                <c:pt idx="1485">
                  <c:v>8.81</c:v>
                </c:pt>
                <c:pt idx="1486">
                  <c:v>4.0199999999999996</c:v>
                </c:pt>
                <c:pt idx="1487">
                  <c:v>6.66</c:v>
                </c:pt>
                <c:pt idx="1488">
                  <c:v>6.11</c:v>
                </c:pt>
                <c:pt idx="1489">
                  <c:v>5.0599999999999996</c:v>
                </c:pt>
                <c:pt idx="1490">
                  <c:v>11</c:v>
                </c:pt>
                <c:pt idx="1491">
                  <c:v>7.58</c:v>
                </c:pt>
                <c:pt idx="1492">
                  <c:v>10.93</c:v>
                </c:pt>
                <c:pt idx="1493">
                  <c:v>9.0500000000000007</c:v>
                </c:pt>
                <c:pt idx="1494">
                  <c:v>9.9</c:v>
                </c:pt>
                <c:pt idx="1495">
                  <c:v>4.97</c:v>
                </c:pt>
                <c:pt idx="1496">
                  <c:v>5.89</c:v>
                </c:pt>
                <c:pt idx="1497">
                  <c:v>10.1</c:v>
                </c:pt>
                <c:pt idx="1498">
                  <c:v>8.1300000000000008</c:v>
                </c:pt>
                <c:pt idx="1499">
                  <c:v>8.25</c:v>
                </c:pt>
                <c:pt idx="1500">
                  <c:v>11.86</c:v>
                </c:pt>
                <c:pt idx="1501">
                  <c:v>6.02</c:v>
                </c:pt>
                <c:pt idx="1502">
                  <c:v>6.11</c:v>
                </c:pt>
                <c:pt idx="1503">
                  <c:v>7.19</c:v>
                </c:pt>
                <c:pt idx="1504">
                  <c:v>6.31</c:v>
                </c:pt>
                <c:pt idx="1505">
                  <c:v>8.9499999999999993</c:v>
                </c:pt>
                <c:pt idx="1506">
                  <c:v>8.07</c:v>
                </c:pt>
                <c:pt idx="1507">
                  <c:v>8.3800000000000008</c:v>
                </c:pt>
                <c:pt idx="1508">
                  <c:v>4.13</c:v>
                </c:pt>
                <c:pt idx="1509">
                  <c:v>7.51</c:v>
                </c:pt>
                <c:pt idx="1510">
                  <c:v>5.24</c:v>
                </c:pt>
                <c:pt idx="1511">
                  <c:v>11.09</c:v>
                </c:pt>
                <c:pt idx="1512">
                  <c:v>6.79</c:v>
                </c:pt>
                <c:pt idx="1513">
                  <c:v>7.68</c:v>
                </c:pt>
                <c:pt idx="1514">
                  <c:v>4.62</c:v>
                </c:pt>
                <c:pt idx="1515">
                  <c:v>5.12</c:v>
                </c:pt>
                <c:pt idx="1516">
                  <c:v>7.21</c:v>
                </c:pt>
                <c:pt idx="1517">
                  <c:v>10.8</c:v>
                </c:pt>
                <c:pt idx="1518">
                  <c:v>4.95</c:v>
                </c:pt>
                <c:pt idx="1519">
                  <c:v>4.91</c:v>
                </c:pt>
                <c:pt idx="1520">
                  <c:v>8.77</c:v>
                </c:pt>
                <c:pt idx="1521">
                  <c:v>7.69</c:v>
                </c:pt>
                <c:pt idx="1522">
                  <c:v>11.33</c:v>
                </c:pt>
                <c:pt idx="1523">
                  <c:v>5.42</c:v>
                </c:pt>
                <c:pt idx="1524">
                  <c:v>8.26</c:v>
                </c:pt>
                <c:pt idx="1525">
                  <c:v>9.0299999999999994</c:v>
                </c:pt>
                <c:pt idx="1526">
                  <c:v>11.46</c:v>
                </c:pt>
                <c:pt idx="1527">
                  <c:v>11.86</c:v>
                </c:pt>
                <c:pt idx="1528">
                  <c:v>8.75</c:v>
                </c:pt>
                <c:pt idx="1529">
                  <c:v>5.58</c:v>
                </c:pt>
                <c:pt idx="1530">
                  <c:v>8.2100000000000009</c:v>
                </c:pt>
                <c:pt idx="1531">
                  <c:v>10.64</c:v>
                </c:pt>
                <c:pt idx="1532">
                  <c:v>6</c:v>
                </c:pt>
                <c:pt idx="1533">
                  <c:v>5.29</c:v>
                </c:pt>
                <c:pt idx="1534">
                  <c:v>11.71</c:v>
                </c:pt>
                <c:pt idx="1535">
                  <c:v>4.2699999999999996</c:v>
                </c:pt>
                <c:pt idx="1536">
                  <c:v>9.39</c:v>
                </c:pt>
                <c:pt idx="1537">
                  <c:v>7.19</c:v>
                </c:pt>
                <c:pt idx="1538">
                  <c:v>5.84</c:v>
                </c:pt>
                <c:pt idx="1539">
                  <c:v>9.19</c:v>
                </c:pt>
                <c:pt idx="1540">
                  <c:v>6.12</c:v>
                </c:pt>
                <c:pt idx="1541">
                  <c:v>9.32</c:v>
                </c:pt>
                <c:pt idx="1542">
                  <c:v>8.6</c:v>
                </c:pt>
                <c:pt idx="1543">
                  <c:v>9.24</c:v>
                </c:pt>
                <c:pt idx="1544">
                  <c:v>10.220000000000001</c:v>
                </c:pt>
                <c:pt idx="1545">
                  <c:v>4.05</c:v>
                </c:pt>
                <c:pt idx="1546">
                  <c:v>6.94</c:v>
                </c:pt>
                <c:pt idx="1547">
                  <c:v>5.57</c:v>
                </c:pt>
                <c:pt idx="1548">
                  <c:v>8.48</c:v>
                </c:pt>
                <c:pt idx="1549">
                  <c:v>9.4</c:v>
                </c:pt>
                <c:pt idx="1550">
                  <c:v>9.56</c:v>
                </c:pt>
                <c:pt idx="1551">
                  <c:v>10.97</c:v>
                </c:pt>
                <c:pt idx="1552">
                  <c:v>5.42</c:v>
                </c:pt>
                <c:pt idx="1553">
                  <c:v>10.98</c:v>
                </c:pt>
                <c:pt idx="1554">
                  <c:v>11.24</c:v>
                </c:pt>
                <c:pt idx="1555">
                  <c:v>11.52</c:v>
                </c:pt>
                <c:pt idx="1556">
                  <c:v>6.9</c:v>
                </c:pt>
                <c:pt idx="1557">
                  <c:v>4.49</c:v>
                </c:pt>
                <c:pt idx="1558">
                  <c:v>5.68</c:v>
                </c:pt>
                <c:pt idx="1559">
                  <c:v>6.65</c:v>
                </c:pt>
                <c:pt idx="1560">
                  <c:v>5.29</c:v>
                </c:pt>
                <c:pt idx="1561">
                  <c:v>5.59</c:v>
                </c:pt>
                <c:pt idx="1562">
                  <c:v>5.64</c:v>
                </c:pt>
                <c:pt idx="1563">
                  <c:v>5.32</c:v>
                </c:pt>
                <c:pt idx="1564">
                  <c:v>4.37</c:v>
                </c:pt>
                <c:pt idx="1565">
                  <c:v>5.19</c:v>
                </c:pt>
                <c:pt idx="1566">
                  <c:v>5.86</c:v>
                </c:pt>
                <c:pt idx="1567">
                  <c:v>5.99</c:v>
                </c:pt>
                <c:pt idx="1568">
                  <c:v>9.2200000000000006</c:v>
                </c:pt>
                <c:pt idx="1569">
                  <c:v>4.2699999999999996</c:v>
                </c:pt>
                <c:pt idx="1570">
                  <c:v>7.49</c:v>
                </c:pt>
                <c:pt idx="1571">
                  <c:v>5.28</c:v>
                </c:pt>
                <c:pt idx="1572">
                  <c:v>8.6300000000000008</c:v>
                </c:pt>
                <c:pt idx="1573">
                  <c:v>10.45</c:v>
                </c:pt>
                <c:pt idx="1574">
                  <c:v>11.07</c:v>
                </c:pt>
                <c:pt idx="1575">
                  <c:v>9.06</c:v>
                </c:pt>
                <c:pt idx="1576">
                  <c:v>5.04</c:v>
                </c:pt>
                <c:pt idx="1577">
                  <c:v>10.48</c:v>
                </c:pt>
                <c:pt idx="1578">
                  <c:v>11.38</c:v>
                </c:pt>
                <c:pt idx="1579">
                  <c:v>7.86</c:v>
                </c:pt>
                <c:pt idx="1580">
                  <c:v>5.52</c:v>
                </c:pt>
                <c:pt idx="1581">
                  <c:v>11.35</c:v>
                </c:pt>
                <c:pt idx="1582">
                  <c:v>7.06</c:v>
                </c:pt>
                <c:pt idx="1583">
                  <c:v>11.76</c:v>
                </c:pt>
                <c:pt idx="1584">
                  <c:v>4.55</c:v>
                </c:pt>
                <c:pt idx="1585">
                  <c:v>5.52</c:v>
                </c:pt>
                <c:pt idx="1586">
                  <c:v>10.9</c:v>
                </c:pt>
                <c:pt idx="1587">
                  <c:v>5.01</c:v>
                </c:pt>
                <c:pt idx="1588">
                  <c:v>6.72</c:v>
                </c:pt>
                <c:pt idx="1589">
                  <c:v>4.1500000000000004</c:v>
                </c:pt>
                <c:pt idx="1590">
                  <c:v>9.1199999999999992</c:v>
                </c:pt>
                <c:pt idx="1591">
                  <c:v>4.67</c:v>
                </c:pt>
                <c:pt idx="1592">
                  <c:v>7.12</c:v>
                </c:pt>
                <c:pt idx="1593">
                  <c:v>7.79</c:v>
                </c:pt>
                <c:pt idx="1594">
                  <c:v>4.8600000000000003</c:v>
                </c:pt>
                <c:pt idx="1595">
                  <c:v>5.21</c:v>
                </c:pt>
                <c:pt idx="1596">
                  <c:v>4.95</c:v>
                </c:pt>
                <c:pt idx="1597">
                  <c:v>5.96</c:v>
                </c:pt>
                <c:pt idx="1598">
                  <c:v>4.74</c:v>
                </c:pt>
                <c:pt idx="1599">
                  <c:v>11.14</c:v>
                </c:pt>
                <c:pt idx="1600">
                  <c:v>10.3</c:v>
                </c:pt>
                <c:pt idx="1601">
                  <c:v>6.7</c:v>
                </c:pt>
                <c:pt idx="1602">
                  <c:v>4.9000000000000004</c:v>
                </c:pt>
                <c:pt idx="1603">
                  <c:v>11.87</c:v>
                </c:pt>
                <c:pt idx="1604">
                  <c:v>11.37</c:v>
                </c:pt>
                <c:pt idx="1605">
                  <c:v>5.36</c:v>
                </c:pt>
                <c:pt idx="1606">
                  <c:v>5.69</c:v>
                </c:pt>
                <c:pt idx="1607">
                  <c:v>5.79</c:v>
                </c:pt>
                <c:pt idx="1608">
                  <c:v>6.21</c:v>
                </c:pt>
                <c:pt idx="1609">
                  <c:v>8.06</c:v>
                </c:pt>
                <c:pt idx="1610">
                  <c:v>9.02</c:v>
                </c:pt>
                <c:pt idx="1611">
                  <c:v>4.4000000000000004</c:v>
                </c:pt>
                <c:pt idx="1612">
                  <c:v>4.08</c:v>
                </c:pt>
                <c:pt idx="1613">
                  <c:v>4.4800000000000004</c:v>
                </c:pt>
                <c:pt idx="1614">
                  <c:v>8.16</c:v>
                </c:pt>
                <c:pt idx="1615">
                  <c:v>11.61</c:v>
                </c:pt>
                <c:pt idx="1616">
                  <c:v>6.57</c:v>
                </c:pt>
                <c:pt idx="1617">
                  <c:v>7</c:v>
                </c:pt>
                <c:pt idx="1618">
                  <c:v>4.5599999999999996</c:v>
                </c:pt>
                <c:pt idx="1619">
                  <c:v>5.79</c:v>
                </c:pt>
                <c:pt idx="1620">
                  <c:v>6.55</c:v>
                </c:pt>
                <c:pt idx="1621">
                  <c:v>5.51</c:v>
                </c:pt>
                <c:pt idx="1622">
                  <c:v>5.94</c:v>
                </c:pt>
                <c:pt idx="1623">
                  <c:v>8.0500000000000007</c:v>
                </c:pt>
                <c:pt idx="1624">
                  <c:v>5.41</c:v>
                </c:pt>
                <c:pt idx="1625">
                  <c:v>7.03</c:v>
                </c:pt>
                <c:pt idx="1626">
                  <c:v>6.79</c:v>
                </c:pt>
                <c:pt idx="1627">
                  <c:v>5.75</c:v>
                </c:pt>
                <c:pt idx="1628">
                  <c:v>5.37</c:v>
                </c:pt>
                <c:pt idx="1629">
                  <c:v>7.65</c:v>
                </c:pt>
                <c:pt idx="1630">
                  <c:v>5.91</c:v>
                </c:pt>
                <c:pt idx="1631">
                  <c:v>4.37</c:v>
                </c:pt>
                <c:pt idx="1632">
                  <c:v>11.01</c:v>
                </c:pt>
                <c:pt idx="1633">
                  <c:v>11.08</c:v>
                </c:pt>
                <c:pt idx="1634">
                  <c:v>9.83</c:v>
                </c:pt>
                <c:pt idx="1635">
                  <c:v>4.38</c:v>
                </c:pt>
                <c:pt idx="1636">
                  <c:v>4.1399999999999997</c:v>
                </c:pt>
                <c:pt idx="1637">
                  <c:v>9.91</c:v>
                </c:pt>
                <c:pt idx="1638">
                  <c:v>6.06</c:v>
                </c:pt>
                <c:pt idx="1639">
                  <c:v>10.14</c:v>
                </c:pt>
                <c:pt idx="1640">
                  <c:v>6.6</c:v>
                </c:pt>
                <c:pt idx="1641">
                  <c:v>8.11</c:v>
                </c:pt>
                <c:pt idx="1642">
                  <c:v>10.49</c:v>
                </c:pt>
                <c:pt idx="1643">
                  <c:v>8.08</c:v>
                </c:pt>
                <c:pt idx="1644">
                  <c:v>6.13</c:v>
                </c:pt>
                <c:pt idx="1645">
                  <c:v>10.33</c:v>
                </c:pt>
                <c:pt idx="1646">
                  <c:v>8.23</c:v>
                </c:pt>
                <c:pt idx="1647">
                  <c:v>5.2</c:v>
                </c:pt>
                <c:pt idx="1648">
                  <c:v>4.2699999999999996</c:v>
                </c:pt>
                <c:pt idx="1649">
                  <c:v>5.29</c:v>
                </c:pt>
                <c:pt idx="1650">
                  <c:v>5.97</c:v>
                </c:pt>
                <c:pt idx="1651">
                  <c:v>6.26</c:v>
                </c:pt>
                <c:pt idx="1652">
                  <c:v>6.35</c:v>
                </c:pt>
                <c:pt idx="1653">
                  <c:v>5.4</c:v>
                </c:pt>
                <c:pt idx="1654">
                  <c:v>5.76</c:v>
                </c:pt>
                <c:pt idx="1655">
                  <c:v>5.45</c:v>
                </c:pt>
                <c:pt idx="1656">
                  <c:v>7.03</c:v>
                </c:pt>
                <c:pt idx="1657">
                  <c:v>8.23</c:v>
                </c:pt>
                <c:pt idx="1658">
                  <c:v>9.56</c:v>
                </c:pt>
                <c:pt idx="1659">
                  <c:v>10.37</c:v>
                </c:pt>
                <c:pt idx="1660">
                  <c:v>5.64</c:v>
                </c:pt>
                <c:pt idx="1661">
                  <c:v>8.74</c:v>
                </c:pt>
                <c:pt idx="1662">
                  <c:v>10.64</c:v>
                </c:pt>
                <c:pt idx="1663">
                  <c:v>5.0199999999999996</c:v>
                </c:pt>
                <c:pt idx="1664">
                  <c:v>6.68</c:v>
                </c:pt>
                <c:pt idx="1665">
                  <c:v>4.87</c:v>
                </c:pt>
                <c:pt idx="1666">
                  <c:v>6.74</c:v>
                </c:pt>
                <c:pt idx="1667">
                  <c:v>11.25</c:v>
                </c:pt>
                <c:pt idx="1668">
                  <c:v>8.26</c:v>
                </c:pt>
                <c:pt idx="1669">
                  <c:v>9.16</c:v>
                </c:pt>
                <c:pt idx="1670">
                  <c:v>4.2300000000000004</c:v>
                </c:pt>
                <c:pt idx="1671">
                  <c:v>8.69</c:v>
                </c:pt>
                <c:pt idx="1672">
                  <c:v>9.4600000000000009</c:v>
                </c:pt>
                <c:pt idx="1673">
                  <c:v>10.4</c:v>
                </c:pt>
                <c:pt idx="1674">
                  <c:v>9.1300000000000008</c:v>
                </c:pt>
                <c:pt idx="1675">
                  <c:v>7.39</c:v>
                </c:pt>
                <c:pt idx="1676">
                  <c:v>9.17</c:v>
                </c:pt>
                <c:pt idx="1677">
                  <c:v>10.95</c:v>
                </c:pt>
                <c:pt idx="1678">
                  <c:v>5.29</c:v>
                </c:pt>
                <c:pt idx="1679">
                  <c:v>9.5299999999999994</c:v>
                </c:pt>
                <c:pt idx="1680">
                  <c:v>4.6399999999999997</c:v>
                </c:pt>
                <c:pt idx="1681">
                  <c:v>11.88</c:v>
                </c:pt>
                <c:pt idx="1682">
                  <c:v>9.59</c:v>
                </c:pt>
                <c:pt idx="1683">
                  <c:v>11.93</c:v>
                </c:pt>
                <c:pt idx="1684">
                  <c:v>8.9600000000000009</c:v>
                </c:pt>
                <c:pt idx="1685">
                  <c:v>5.35</c:v>
                </c:pt>
                <c:pt idx="1686">
                  <c:v>11.92</c:v>
                </c:pt>
                <c:pt idx="1687">
                  <c:v>6.71</c:v>
                </c:pt>
                <c:pt idx="1688">
                  <c:v>11.97</c:v>
                </c:pt>
                <c:pt idx="1689">
                  <c:v>5.65</c:v>
                </c:pt>
                <c:pt idx="1690">
                  <c:v>4.6500000000000004</c:v>
                </c:pt>
                <c:pt idx="1691">
                  <c:v>10.67</c:v>
                </c:pt>
                <c:pt idx="1692">
                  <c:v>10.4</c:v>
                </c:pt>
                <c:pt idx="1693">
                  <c:v>10.199999999999999</c:v>
                </c:pt>
                <c:pt idx="1694">
                  <c:v>5.13</c:v>
                </c:pt>
                <c:pt idx="1695">
                  <c:v>7.11</c:v>
                </c:pt>
                <c:pt idx="1696">
                  <c:v>5.56</c:v>
                </c:pt>
                <c:pt idx="1697">
                  <c:v>5.31</c:v>
                </c:pt>
                <c:pt idx="1698">
                  <c:v>9.32</c:v>
                </c:pt>
                <c:pt idx="1699">
                  <c:v>7.76</c:v>
                </c:pt>
                <c:pt idx="1700">
                  <c:v>5.0199999999999996</c:v>
                </c:pt>
                <c:pt idx="1701">
                  <c:v>5.0599999999999996</c:v>
                </c:pt>
                <c:pt idx="1702">
                  <c:v>4.67</c:v>
                </c:pt>
                <c:pt idx="1703">
                  <c:v>4.96</c:v>
                </c:pt>
                <c:pt idx="1704">
                  <c:v>7.18</c:v>
                </c:pt>
                <c:pt idx="1705">
                  <c:v>5.1100000000000003</c:v>
                </c:pt>
                <c:pt idx="1706">
                  <c:v>10.78</c:v>
                </c:pt>
                <c:pt idx="1707">
                  <c:v>9.6199999999999992</c:v>
                </c:pt>
                <c:pt idx="1708">
                  <c:v>11.78</c:v>
                </c:pt>
                <c:pt idx="1709">
                  <c:v>4.22</c:v>
                </c:pt>
                <c:pt idx="1710">
                  <c:v>9.66</c:v>
                </c:pt>
                <c:pt idx="1711">
                  <c:v>5.2</c:v>
                </c:pt>
                <c:pt idx="1712">
                  <c:v>10.99</c:v>
                </c:pt>
                <c:pt idx="1713">
                  <c:v>5.29</c:v>
                </c:pt>
                <c:pt idx="1714">
                  <c:v>4.46</c:v>
                </c:pt>
                <c:pt idx="1715">
                  <c:v>5.5</c:v>
                </c:pt>
                <c:pt idx="1716">
                  <c:v>6.7</c:v>
                </c:pt>
                <c:pt idx="1717">
                  <c:v>4.72</c:v>
                </c:pt>
                <c:pt idx="1718">
                  <c:v>5.49</c:v>
                </c:pt>
                <c:pt idx="1719">
                  <c:v>4.71</c:v>
                </c:pt>
                <c:pt idx="1720">
                  <c:v>5.47</c:v>
                </c:pt>
                <c:pt idx="1721">
                  <c:v>6.72</c:v>
                </c:pt>
                <c:pt idx="1722">
                  <c:v>8.2799999999999994</c:v>
                </c:pt>
                <c:pt idx="1723">
                  <c:v>7.59</c:v>
                </c:pt>
                <c:pt idx="1724">
                  <c:v>5.2</c:v>
                </c:pt>
                <c:pt idx="1725">
                  <c:v>5.52</c:v>
                </c:pt>
                <c:pt idx="1726">
                  <c:v>4.9000000000000004</c:v>
                </c:pt>
                <c:pt idx="1727">
                  <c:v>4.0599999999999996</c:v>
                </c:pt>
                <c:pt idx="1728">
                  <c:v>5.88</c:v>
                </c:pt>
                <c:pt idx="1729">
                  <c:v>7.3</c:v>
                </c:pt>
                <c:pt idx="1730">
                  <c:v>4.6100000000000003</c:v>
                </c:pt>
                <c:pt idx="1731">
                  <c:v>4.7300000000000004</c:v>
                </c:pt>
                <c:pt idx="1732">
                  <c:v>11.89</c:v>
                </c:pt>
                <c:pt idx="1733">
                  <c:v>4.8</c:v>
                </c:pt>
                <c:pt idx="1734">
                  <c:v>5.6</c:v>
                </c:pt>
                <c:pt idx="1735">
                  <c:v>6.14</c:v>
                </c:pt>
                <c:pt idx="1736">
                  <c:v>6.83</c:v>
                </c:pt>
                <c:pt idx="1737">
                  <c:v>4.7699999999999996</c:v>
                </c:pt>
                <c:pt idx="1738">
                  <c:v>4.01</c:v>
                </c:pt>
                <c:pt idx="1739">
                  <c:v>10.119999999999999</c:v>
                </c:pt>
                <c:pt idx="1740">
                  <c:v>4.3600000000000003</c:v>
                </c:pt>
                <c:pt idx="1741">
                  <c:v>5.87</c:v>
                </c:pt>
                <c:pt idx="1742">
                  <c:v>7.65</c:v>
                </c:pt>
                <c:pt idx="1743">
                  <c:v>11.43</c:v>
                </c:pt>
                <c:pt idx="1744">
                  <c:v>9.5299999999999994</c:v>
                </c:pt>
                <c:pt idx="1745">
                  <c:v>4.6100000000000003</c:v>
                </c:pt>
                <c:pt idx="1746">
                  <c:v>4.63</c:v>
                </c:pt>
                <c:pt idx="1747">
                  <c:v>7.71</c:v>
                </c:pt>
                <c:pt idx="1748">
                  <c:v>6.19</c:v>
                </c:pt>
                <c:pt idx="1749">
                  <c:v>8.4499999999999993</c:v>
                </c:pt>
                <c:pt idx="1750">
                  <c:v>5.56</c:v>
                </c:pt>
                <c:pt idx="1751">
                  <c:v>7</c:v>
                </c:pt>
                <c:pt idx="1752">
                  <c:v>6.02</c:v>
                </c:pt>
                <c:pt idx="1753">
                  <c:v>10.87</c:v>
                </c:pt>
                <c:pt idx="1754">
                  <c:v>5.57</c:v>
                </c:pt>
                <c:pt idx="1755">
                  <c:v>5.09</c:v>
                </c:pt>
                <c:pt idx="1756">
                  <c:v>8.6999999999999993</c:v>
                </c:pt>
                <c:pt idx="1757">
                  <c:v>5.74</c:v>
                </c:pt>
                <c:pt idx="1758">
                  <c:v>5.73</c:v>
                </c:pt>
                <c:pt idx="1759">
                  <c:v>6.5</c:v>
                </c:pt>
                <c:pt idx="1760">
                  <c:v>5.69</c:v>
                </c:pt>
                <c:pt idx="1761">
                  <c:v>10.44</c:v>
                </c:pt>
                <c:pt idx="1762">
                  <c:v>5.16</c:v>
                </c:pt>
                <c:pt idx="1763">
                  <c:v>4.6500000000000004</c:v>
                </c:pt>
                <c:pt idx="1764">
                  <c:v>4.82</c:v>
                </c:pt>
                <c:pt idx="1765">
                  <c:v>9.08</c:v>
                </c:pt>
                <c:pt idx="1766">
                  <c:v>9.9499999999999993</c:v>
                </c:pt>
                <c:pt idx="1767">
                  <c:v>5.12</c:v>
                </c:pt>
                <c:pt idx="1768">
                  <c:v>6.29</c:v>
                </c:pt>
                <c:pt idx="1769">
                  <c:v>6.29</c:v>
                </c:pt>
                <c:pt idx="1770">
                  <c:v>8.08</c:v>
                </c:pt>
                <c:pt idx="1771">
                  <c:v>4.8099999999999996</c:v>
                </c:pt>
                <c:pt idx="1772">
                  <c:v>9.36</c:v>
                </c:pt>
                <c:pt idx="1773">
                  <c:v>9.51</c:v>
                </c:pt>
                <c:pt idx="1774">
                  <c:v>8.75</c:v>
                </c:pt>
                <c:pt idx="1775">
                  <c:v>7.03</c:v>
                </c:pt>
                <c:pt idx="1776">
                  <c:v>8.3800000000000008</c:v>
                </c:pt>
                <c:pt idx="1777">
                  <c:v>4.5</c:v>
                </c:pt>
                <c:pt idx="1778">
                  <c:v>4.9000000000000004</c:v>
                </c:pt>
                <c:pt idx="1779">
                  <c:v>5.35</c:v>
                </c:pt>
                <c:pt idx="1780">
                  <c:v>4.26</c:v>
                </c:pt>
                <c:pt idx="1781">
                  <c:v>4.03</c:v>
                </c:pt>
                <c:pt idx="1782">
                  <c:v>8.64</c:v>
                </c:pt>
                <c:pt idx="1783">
                  <c:v>5.3</c:v>
                </c:pt>
                <c:pt idx="1784">
                  <c:v>4.04</c:v>
                </c:pt>
                <c:pt idx="1785">
                  <c:v>5.07</c:v>
                </c:pt>
                <c:pt idx="1786">
                  <c:v>4.5199999999999996</c:v>
                </c:pt>
                <c:pt idx="1787">
                  <c:v>4.55</c:v>
                </c:pt>
                <c:pt idx="1788">
                  <c:v>4.13</c:v>
                </c:pt>
                <c:pt idx="1789">
                  <c:v>8.59</c:v>
                </c:pt>
                <c:pt idx="1790">
                  <c:v>8.51</c:v>
                </c:pt>
                <c:pt idx="1791">
                  <c:v>6.35</c:v>
                </c:pt>
                <c:pt idx="1792">
                  <c:v>4.53</c:v>
                </c:pt>
                <c:pt idx="1793">
                  <c:v>11.34</c:v>
                </c:pt>
                <c:pt idx="1794">
                  <c:v>4.6500000000000004</c:v>
                </c:pt>
                <c:pt idx="1795">
                  <c:v>4.72</c:v>
                </c:pt>
                <c:pt idx="1796">
                  <c:v>4.45</c:v>
                </c:pt>
                <c:pt idx="1797">
                  <c:v>4.5199999999999996</c:v>
                </c:pt>
                <c:pt idx="1798">
                  <c:v>5.55</c:v>
                </c:pt>
                <c:pt idx="1799">
                  <c:v>4.8899999999999997</c:v>
                </c:pt>
                <c:pt idx="1800">
                  <c:v>4.25</c:v>
                </c:pt>
                <c:pt idx="1801">
                  <c:v>10.43</c:v>
                </c:pt>
                <c:pt idx="1802">
                  <c:v>5.84</c:v>
                </c:pt>
                <c:pt idx="1803">
                  <c:v>8.8000000000000007</c:v>
                </c:pt>
                <c:pt idx="1804">
                  <c:v>9.77</c:v>
                </c:pt>
                <c:pt idx="1805">
                  <c:v>5.14</c:v>
                </c:pt>
                <c:pt idx="1806">
                  <c:v>6.47</c:v>
                </c:pt>
                <c:pt idx="1807">
                  <c:v>4.07</c:v>
                </c:pt>
                <c:pt idx="1808">
                  <c:v>5.87</c:v>
                </c:pt>
                <c:pt idx="1809">
                  <c:v>6.87</c:v>
                </c:pt>
                <c:pt idx="1810">
                  <c:v>4.67</c:v>
                </c:pt>
                <c:pt idx="1811">
                  <c:v>7.31</c:v>
                </c:pt>
                <c:pt idx="1812">
                  <c:v>5.68</c:v>
                </c:pt>
                <c:pt idx="1813">
                  <c:v>5.18</c:v>
                </c:pt>
                <c:pt idx="1814">
                  <c:v>8.3699999999999992</c:v>
                </c:pt>
                <c:pt idx="1815">
                  <c:v>5.36</c:v>
                </c:pt>
                <c:pt idx="1816">
                  <c:v>6.36</c:v>
                </c:pt>
                <c:pt idx="1817">
                  <c:v>5.0199999999999996</c:v>
                </c:pt>
                <c:pt idx="1818">
                  <c:v>5.46</c:v>
                </c:pt>
                <c:pt idx="1819">
                  <c:v>5.73</c:v>
                </c:pt>
                <c:pt idx="1820">
                  <c:v>4.4800000000000004</c:v>
                </c:pt>
                <c:pt idx="1821">
                  <c:v>4.08</c:v>
                </c:pt>
                <c:pt idx="1822">
                  <c:v>4.84</c:v>
                </c:pt>
                <c:pt idx="1823">
                  <c:v>5.52</c:v>
                </c:pt>
                <c:pt idx="1824">
                  <c:v>8.18</c:v>
                </c:pt>
                <c:pt idx="1825">
                  <c:v>4.4000000000000004</c:v>
                </c:pt>
                <c:pt idx="1826">
                  <c:v>5.58</c:v>
                </c:pt>
                <c:pt idx="1827">
                  <c:v>5.81</c:v>
                </c:pt>
                <c:pt idx="1828">
                  <c:v>4.79</c:v>
                </c:pt>
                <c:pt idx="1829">
                  <c:v>5.5</c:v>
                </c:pt>
                <c:pt idx="1830">
                  <c:v>5.83</c:v>
                </c:pt>
                <c:pt idx="1831">
                  <c:v>4.33</c:v>
                </c:pt>
                <c:pt idx="1832">
                  <c:v>6.07</c:v>
                </c:pt>
                <c:pt idx="1833">
                  <c:v>4.87</c:v>
                </c:pt>
                <c:pt idx="1834">
                  <c:v>10.9</c:v>
                </c:pt>
                <c:pt idx="1835">
                  <c:v>6.84</c:v>
                </c:pt>
                <c:pt idx="1836">
                  <c:v>5.42</c:v>
                </c:pt>
                <c:pt idx="1837">
                  <c:v>5.2</c:v>
                </c:pt>
                <c:pt idx="1838">
                  <c:v>5.36</c:v>
                </c:pt>
                <c:pt idx="1839">
                  <c:v>6.17</c:v>
                </c:pt>
                <c:pt idx="1840">
                  <c:v>6.21</c:v>
                </c:pt>
                <c:pt idx="1841">
                  <c:v>5.8</c:v>
                </c:pt>
                <c:pt idx="1842">
                  <c:v>4.9800000000000004</c:v>
                </c:pt>
                <c:pt idx="1843">
                  <c:v>5.9</c:v>
                </c:pt>
                <c:pt idx="1844">
                  <c:v>4.92</c:v>
                </c:pt>
                <c:pt idx="1845">
                  <c:v>10.55</c:v>
                </c:pt>
                <c:pt idx="1846">
                  <c:v>4.49</c:v>
                </c:pt>
                <c:pt idx="1847">
                  <c:v>5.65</c:v>
                </c:pt>
                <c:pt idx="1848">
                  <c:v>5.34</c:v>
                </c:pt>
                <c:pt idx="1849">
                  <c:v>4.93</c:v>
                </c:pt>
                <c:pt idx="1850">
                  <c:v>4.09</c:v>
                </c:pt>
                <c:pt idx="1851">
                  <c:v>7.02</c:v>
                </c:pt>
                <c:pt idx="1852">
                  <c:v>5.78</c:v>
                </c:pt>
                <c:pt idx="1853">
                  <c:v>9.6</c:v>
                </c:pt>
                <c:pt idx="1854">
                  <c:v>5.24</c:v>
                </c:pt>
                <c:pt idx="1855">
                  <c:v>4.49</c:v>
                </c:pt>
                <c:pt idx="1856">
                  <c:v>7.79</c:v>
                </c:pt>
                <c:pt idx="1857">
                  <c:v>8.9</c:v>
                </c:pt>
                <c:pt idx="1858">
                  <c:v>6.23</c:v>
                </c:pt>
                <c:pt idx="1859">
                  <c:v>7.67</c:v>
                </c:pt>
                <c:pt idx="1860">
                  <c:v>9.51</c:v>
                </c:pt>
                <c:pt idx="1861">
                  <c:v>11.32</c:v>
                </c:pt>
                <c:pt idx="1862">
                  <c:v>4.1500000000000004</c:v>
                </c:pt>
                <c:pt idx="1863">
                  <c:v>#N/A</c:v>
                </c:pt>
                <c:pt idx="1864">
                  <c:v>5.47</c:v>
                </c:pt>
                <c:pt idx="1865">
                  <c:v>6.03</c:v>
                </c:pt>
                <c:pt idx="1866">
                  <c:v>4.55</c:v>
                </c:pt>
                <c:pt idx="1867">
                  <c:v>7.16</c:v>
                </c:pt>
                <c:pt idx="1868">
                  <c:v>8.1</c:v>
                </c:pt>
                <c:pt idx="1869">
                  <c:v>5.48</c:v>
                </c:pt>
                <c:pt idx="1870">
                  <c:v>5.48</c:v>
                </c:pt>
                <c:pt idx="1871">
                  <c:v>4.53</c:v>
                </c:pt>
                <c:pt idx="1872">
                  <c:v>6.15</c:v>
                </c:pt>
                <c:pt idx="1873">
                  <c:v>4.4400000000000004</c:v>
                </c:pt>
                <c:pt idx="1874">
                  <c:v>6.1</c:v>
                </c:pt>
                <c:pt idx="1875">
                  <c:v>7.66</c:v>
                </c:pt>
                <c:pt idx="1876">
                  <c:v>4.8600000000000003</c:v>
                </c:pt>
                <c:pt idx="1877">
                  <c:v>5.29</c:v>
                </c:pt>
                <c:pt idx="1878">
                  <c:v>5.18</c:v>
                </c:pt>
                <c:pt idx="1879">
                  <c:v>9.7200000000000006</c:v>
                </c:pt>
                <c:pt idx="1880">
                  <c:v>4.3600000000000003</c:v>
                </c:pt>
                <c:pt idx="1881">
                  <c:v>5.78</c:v>
                </c:pt>
                <c:pt idx="1882">
                  <c:v>10.53</c:v>
                </c:pt>
                <c:pt idx="1883">
                  <c:v>5.27</c:v>
                </c:pt>
                <c:pt idx="1884">
                  <c:v>5.03</c:v>
                </c:pt>
                <c:pt idx="1885">
                  <c:v>6.21</c:v>
                </c:pt>
                <c:pt idx="1886">
                  <c:v>10.67</c:v>
                </c:pt>
                <c:pt idx="1887">
                  <c:v>6.76</c:v>
                </c:pt>
                <c:pt idx="1888">
                  <c:v>4.88</c:v>
                </c:pt>
                <c:pt idx="1889">
                  <c:v>4.09</c:v>
                </c:pt>
                <c:pt idx="1890">
                  <c:v>4.29</c:v>
                </c:pt>
                <c:pt idx="1891">
                  <c:v>5.96</c:v>
                </c:pt>
                <c:pt idx="1892">
                  <c:v>5.23</c:v>
                </c:pt>
                <c:pt idx="1893">
                  <c:v>4.25</c:v>
                </c:pt>
                <c:pt idx="1894">
                  <c:v>10.97</c:v>
                </c:pt>
                <c:pt idx="1895">
                  <c:v>9.1999999999999993</c:v>
                </c:pt>
                <c:pt idx="1896">
                  <c:v>5.52</c:v>
                </c:pt>
                <c:pt idx="1897">
                  <c:v>4.43</c:v>
                </c:pt>
                <c:pt idx="1898">
                  <c:v>5.71</c:v>
                </c:pt>
                <c:pt idx="1899">
                  <c:v>6.39</c:v>
                </c:pt>
                <c:pt idx="1900">
                  <c:v>10.5</c:v>
                </c:pt>
                <c:pt idx="1901">
                  <c:v>8.56</c:v>
                </c:pt>
                <c:pt idx="1902">
                  <c:v>4.01</c:v>
                </c:pt>
                <c:pt idx="1903">
                  <c:v>10.52</c:v>
                </c:pt>
                <c:pt idx="1904">
                  <c:v>11.64</c:v>
                </c:pt>
                <c:pt idx="1905">
                  <c:v>7.05</c:v>
                </c:pt>
                <c:pt idx="1906">
                  <c:v>6.85</c:v>
                </c:pt>
                <c:pt idx="1907">
                  <c:v>5.23</c:v>
                </c:pt>
                <c:pt idx="1908">
                  <c:v>11.71</c:v>
                </c:pt>
                <c:pt idx="1909">
                  <c:v>10.16</c:v>
                </c:pt>
                <c:pt idx="1910">
                  <c:v>5.98</c:v>
                </c:pt>
                <c:pt idx="1911">
                  <c:v>4.18</c:v>
                </c:pt>
                <c:pt idx="1912">
                  <c:v>5.51</c:v>
                </c:pt>
                <c:pt idx="1913">
                  <c:v>9.4499999999999993</c:v>
                </c:pt>
                <c:pt idx="1914">
                  <c:v>11.09</c:v>
                </c:pt>
                <c:pt idx="1915">
                  <c:v>9.52</c:v>
                </c:pt>
                <c:pt idx="1916">
                  <c:v>5.22</c:v>
                </c:pt>
                <c:pt idx="1917">
                  <c:v>11.03</c:v>
                </c:pt>
                <c:pt idx="1918">
                  <c:v>4.8499999999999996</c:v>
                </c:pt>
                <c:pt idx="1919">
                  <c:v>9.4700000000000006</c:v>
                </c:pt>
                <c:pt idx="1920">
                  <c:v>4.28</c:v>
                </c:pt>
                <c:pt idx="1921">
                  <c:v>6.33</c:v>
                </c:pt>
                <c:pt idx="1922">
                  <c:v>5.74</c:v>
                </c:pt>
                <c:pt idx="1923">
                  <c:v>4.04</c:v>
                </c:pt>
                <c:pt idx="1924">
                  <c:v>10.47</c:v>
                </c:pt>
                <c:pt idx="1925">
                  <c:v>6.13</c:v>
                </c:pt>
                <c:pt idx="1926">
                  <c:v>4.76</c:v>
                </c:pt>
                <c:pt idx="1927">
                  <c:v>8.26</c:v>
                </c:pt>
                <c:pt idx="1928">
                  <c:v>4.07</c:v>
                </c:pt>
                <c:pt idx="1929">
                  <c:v>6.03</c:v>
                </c:pt>
                <c:pt idx="1930">
                  <c:v>4.76</c:v>
                </c:pt>
                <c:pt idx="1931">
                  <c:v>8.24</c:v>
                </c:pt>
                <c:pt idx="1932">
                  <c:v>4.76</c:v>
                </c:pt>
                <c:pt idx="1933">
                  <c:v>6.97</c:v>
                </c:pt>
                <c:pt idx="1934">
                  <c:v>11.75</c:v>
                </c:pt>
                <c:pt idx="1935">
                  <c:v>5.24</c:v>
                </c:pt>
                <c:pt idx="1936">
                  <c:v>5.88</c:v>
                </c:pt>
                <c:pt idx="1937">
                  <c:v>10.84</c:v>
                </c:pt>
                <c:pt idx="1938">
                  <c:v>9.5</c:v>
                </c:pt>
                <c:pt idx="1939">
                  <c:v>4.68</c:v>
                </c:pt>
                <c:pt idx="1940">
                  <c:v>6.05</c:v>
                </c:pt>
                <c:pt idx="1941">
                  <c:v>4.68</c:v>
                </c:pt>
                <c:pt idx="1942">
                  <c:v>11.31</c:v>
                </c:pt>
                <c:pt idx="1943">
                  <c:v>9.0500000000000007</c:v>
                </c:pt>
                <c:pt idx="1944">
                  <c:v>11.14</c:v>
                </c:pt>
                <c:pt idx="1945">
                  <c:v>4.67</c:v>
                </c:pt>
                <c:pt idx="1946">
                  <c:v>8.7100000000000009</c:v>
                </c:pt>
                <c:pt idx="1947">
                  <c:v>11.95</c:v>
                </c:pt>
                <c:pt idx="1948">
                  <c:v>4.0199999999999996</c:v>
                </c:pt>
                <c:pt idx="1949">
                  <c:v>6.29</c:v>
                </c:pt>
                <c:pt idx="1950">
                  <c:v>6.28</c:v>
                </c:pt>
                <c:pt idx="1951">
                  <c:v>10.96</c:v>
                </c:pt>
                <c:pt idx="1952">
                  <c:v>8.86</c:v>
                </c:pt>
                <c:pt idx="1953">
                  <c:v>6.18</c:v>
                </c:pt>
                <c:pt idx="1954">
                  <c:v>7.39</c:v>
                </c:pt>
                <c:pt idx="1955">
                  <c:v>10.46</c:v>
                </c:pt>
                <c:pt idx="1956">
                  <c:v>4.3099999999999996</c:v>
                </c:pt>
                <c:pt idx="1957">
                  <c:v>5.37</c:v>
                </c:pt>
                <c:pt idx="1958">
                  <c:v>8.92</c:v>
                </c:pt>
                <c:pt idx="1959">
                  <c:v>7.63</c:v>
                </c:pt>
                <c:pt idx="1960">
                  <c:v>5.24</c:v>
                </c:pt>
                <c:pt idx="1961">
                  <c:v>11.89</c:v>
                </c:pt>
                <c:pt idx="1962">
                  <c:v>4.33</c:v>
                </c:pt>
                <c:pt idx="1963">
                  <c:v>4.68</c:v>
                </c:pt>
                <c:pt idx="1964">
                  <c:v>4.79</c:v>
                </c:pt>
                <c:pt idx="1965">
                  <c:v>7.26</c:v>
                </c:pt>
                <c:pt idx="1966">
                  <c:v>11.66</c:v>
                </c:pt>
                <c:pt idx="1967">
                  <c:v>5.51</c:v>
                </c:pt>
                <c:pt idx="1968">
                  <c:v>4.07</c:v>
                </c:pt>
                <c:pt idx="1969">
                  <c:v>5.53</c:v>
                </c:pt>
                <c:pt idx="1970">
                  <c:v>6.48</c:v>
                </c:pt>
                <c:pt idx="1971">
                  <c:v>4.2300000000000004</c:v>
                </c:pt>
                <c:pt idx="1972">
                  <c:v>4.0999999999999996</c:v>
                </c:pt>
                <c:pt idx="1973">
                  <c:v>9.0399999999999991</c:v>
                </c:pt>
                <c:pt idx="1974">
                  <c:v>6.84</c:v>
                </c:pt>
                <c:pt idx="1975">
                  <c:v>5.26</c:v>
                </c:pt>
                <c:pt idx="1976">
                  <c:v>5.13</c:v>
                </c:pt>
                <c:pt idx="1977">
                  <c:v>6</c:v>
                </c:pt>
                <c:pt idx="1978">
                  <c:v>11.39</c:v>
                </c:pt>
                <c:pt idx="1979">
                  <c:v>4.79</c:v>
                </c:pt>
                <c:pt idx="1980">
                  <c:v>5.07</c:v>
                </c:pt>
                <c:pt idx="1981">
                  <c:v>8.31</c:v>
                </c:pt>
                <c:pt idx="1982">
                  <c:v>4.99</c:v>
                </c:pt>
                <c:pt idx="1983">
                  <c:v>9.07</c:v>
                </c:pt>
                <c:pt idx="1984">
                  <c:v>5.71</c:v>
                </c:pt>
                <c:pt idx="1985">
                  <c:v>4.6900000000000004</c:v>
                </c:pt>
                <c:pt idx="1986">
                  <c:v>10.210000000000001</c:v>
                </c:pt>
                <c:pt idx="1987">
                  <c:v>6.07</c:v>
                </c:pt>
                <c:pt idx="1988">
                  <c:v>6.14</c:v>
                </c:pt>
                <c:pt idx="1989">
                  <c:v>4.2</c:v>
                </c:pt>
                <c:pt idx="1990">
                  <c:v>8.4700000000000006</c:v>
                </c:pt>
                <c:pt idx="1991">
                  <c:v>8.83</c:v>
                </c:pt>
                <c:pt idx="1992">
                  <c:v>5.21</c:v>
                </c:pt>
                <c:pt idx="1993">
                  <c:v>5.04</c:v>
                </c:pt>
                <c:pt idx="1994">
                  <c:v>4.21</c:v>
                </c:pt>
                <c:pt idx="1995">
                  <c:v>4.2699999999999996</c:v>
                </c:pt>
                <c:pt idx="1996">
                  <c:v>8.64</c:v>
                </c:pt>
                <c:pt idx="1997">
                  <c:v>8.66</c:v>
                </c:pt>
                <c:pt idx="1998">
                  <c:v>4.3499999999999996</c:v>
                </c:pt>
                <c:pt idx="1999">
                  <c:v>4.8899999999999997</c:v>
                </c:pt>
                <c:pt idx="2000">
                  <c:v>11.19</c:v>
                </c:pt>
                <c:pt idx="2001">
                  <c:v>9.86</c:v>
                </c:pt>
                <c:pt idx="2002">
                  <c:v>4.28</c:v>
                </c:pt>
                <c:pt idx="2003">
                  <c:v>6.15</c:v>
                </c:pt>
                <c:pt idx="2004">
                  <c:v>4.68</c:v>
                </c:pt>
                <c:pt idx="2005">
                  <c:v>7.46</c:v>
                </c:pt>
                <c:pt idx="2006">
                  <c:v>6.06</c:v>
                </c:pt>
                <c:pt idx="2007">
                  <c:v>10.64</c:v>
                </c:pt>
                <c:pt idx="2008">
                  <c:v>5.89</c:v>
                </c:pt>
                <c:pt idx="2009">
                  <c:v>11.74</c:v>
                </c:pt>
                <c:pt idx="2010">
                  <c:v>4.3600000000000003</c:v>
                </c:pt>
                <c:pt idx="2011">
                  <c:v>6.09</c:v>
                </c:pt>
                <c:pt idx="2012">
                  <c:v>8.9600000000000009</c:v>
                </c:pt>
                <c:pt idx="2013">
                  <c:v>4.58</c:v>
                </c:pt>
                <c:pt idx="2014">
                  <c:v>5.57</c:v>
                </c:pt>
                <c:pt idx="2015">
                  <c:v>5.68</c:v>
                </c:pt>
                <c:pt idx="2016">
                  <c:v>9.5299999999999994</c:v>
                </c:pt>
                <c:pt idx="2017">
                  <c:v>10.86</c:v>
                </c:pt>
                <c:pt idx="2018">
                  <c:v>4.83</c:v>
                </c:pt>
                <c:pt idx="2019">
                  <c:v>9.77</c:v>
                </c:pt>
                <c:pt idx="2020">
                  <c:v>10.25</c:v>
                </c:pt>
                <c:pt idx="2021">
                  <c:v>9.6999999999999993</c:v>
                </c:pt>
                <c:pt idx="2022">
                  <c:v>10.210000000000001</c:v>
                </c:pt>
                <c:pt idx="2023">
                  <c:v>5.19</c:v>
                </c:pt>
                <c:pt idx="2024">
                  <c:v>6.38</c:v>
                </c:pt>
                <c:pt idx="2025">
                  <c:v>4.9800000000000004</c:v>
                </c:pt>
                <c:pt idx="2026">
                  <c:v>4.16</c:v>
                </c:pt>
                <c:pt idx="2027">
                  <c:v>4.28</c:v>
                </c:pt>
                <c:pt idx="2028">
                  <c:v>5.86</c:v>
                </c:pt>
                <c:pt idx="2029">
                  <c:v>11.8</c:v>
                </c:pt>
                <c:pt idx="2030">
                  <c:v>9.81</c:v>
                </c:pt>
                <c:pt idx="2031">
                  <c:v>6.37</c:v>
                </c:pt>
                <c:pt idx="2032">
                  <c:v>6.18</c:v>
                </c:pt>
                <c:pt idx="2033">
                  <c:v>4.8499999999999996</c:v>
                </c:pt>
                <c:pt idx="2034">
                  <c:v>11.99</c:v>
                </c:pt>
                <c:pt idx="2035">
                  <c:v>4.18</c:v>
                </c:pt>
                <c:pt idx="2036">
                  <c:v>5.86</c:v>
                </c:pt>
                <c:pt idx="2037">
                  <c:v>8.41</c:v>
                </c:pt>
                <c:pt idx="2038">
                  <c:v>5.19</c:v>
                </c:pt>
                <c:pt idx="2039">
                  <c:v>7.84</c:v>
                </c:pt>
                <c:pt idx="2040">
                  <c:v>8.6999999999999993</c:v>
                </c:pt>
                <c:pt idx="2041">
                  <c:v>11.95</c:v>
                </c:pt>
                <c:pt idx="2042">
                  <c:v>5.48</c:v>
                </c:pt>
                <c:pt idx="2043">
                  <c:v>5.2</c:v>
                </c:pt>
                <c:pt idx="2044">
                  <c:v>9.08</c:v>
                </c:pt>
                <c:pt idx="2045">
                  <c:v>5.87</c:v>
                </c:pt>
                <c:pt idx="2046">
                  <c:v>5.28</c:v>
                </c:pt>
                <c:pt idx="2047">
                  <c:v>7.79</c:v>
                </c:pt>
                <c:pt idx="2048">
                  <c:v>5.9</c:v>
                </c:pt>
                <c:pt idx="2049">
                  <c:v>4.26</c:v>
                </c:pt>
                <c:pt idx="2050">
                  <c:v>7.59</c:v>
                </c:pt>
                <c:pt idx="2051">
                  <c:v>11.55</c:v>
                </c:pt>
                <c:pt idx="2052">
                  <c:v>6.03</c:v>
                </c:pt>
                <c:pt idx="2053">
                  <c:v>4.78</c:v>
                </c:pt>
                <c:pt idx="2054">
                  <c:v>10.6</c:v>
                </c:pt>
                <c:pt idx="2055">
                  <c:v>6.26</c:v>
                </c:pt>
                <c:pt idx="2056">
                  <c:v>5.58</c:v>
                </c:pt>
                <c:pt idx="2057">
                  <c:v>4.2300000000000004</c:v>
                </c:pt>
                <c:pt idx="2058">
                  <c:v>7.66</c:v>
                </c:pt>
                <c:pt idx="2059">
                  <c:v>5.82</c:v>
                </c:pt>
                <c:pt idx="2060">
                  <c:v>5.62</c:v>
                </c:pt>
                <c:pt idx="2061">
                  <c:v>8.18</c:v>
                </c:pt>
                <c:pt idx="2062">
                  <c:v>4.6100000000000003</c:v>
                </c:pt>
                <c:pt idx="2063">
                  <c:v>5.33</c:v>
                </c:pt>
                <c:pt idx="2064">
                  <c:v>4.9000000000000004</c:v>
                </c:pt>
                <c:pt idx="2065">
                  <c:v>10.97</c:v>
                </c:pt>
                <c:pt idx="2066">
                  <c:v>10.08</c:v>
                </c:pt>
                <c:pt idx="2067">
                  <c:v>5.24</c:v>
                </c:pt>
                <c:pt idx="2068">
                  <c:v>10.85</c:v>
                </c:pt>
                <c:pt idx="2069">
                  <c:v>5.1100000000000003</c:v>
                </c:pt>
                <c:pt idx="2070">
                  <c:v>11.19</c:v>
                </c:pt>
                <c:pt idx="2071">
                  <c:v>6.02</c:v>
                </c:pt>
                <c:pt idx="2072">
                  <c:v>5.67</c:v>
                </c:pt>
                <c:pt idx="2073">
                  <c:v>6.01</c:v>
                </c:pt>
                <c:pt idx="2074">
                  <c:v>5.98</c:v>
                </c:pt>
                <c:pt idx="2075">
                  <c:v>5.77</c:v>
                </c:pt>
                <c:pt idx="2076">
                  <c:v>4.07</c:v>
                </c:pt>
                <c:pt idx="2077">
                  <c:v>9.0299999999999994</c:v>
                </c:pt>
                <c:pt idx="2078">
                  <c:v>8.23</c:v>
                </c:pt>
                <c:pt idx="2079">
                  <c:v>5.56</c:v>
                </c:pt>
                <c:pt idx="2080">
                  <c:v>5.19</c:v>
                </c:pt>
                <c:pt idx="2081">
                  <c:v>6.04</c:v>
                </c:pt>
                <c:pt idx="2082">
                  <c:v>5.73</c:v>
                </c:pt>
                <c:pt idx="2083">
                  <c:v>5.1100000000000003</c:v>
                </c:pt>
                <c:pt idx="2084">
                  <c:v>9.9</c:v>
                </c:pt>
                <c:pt idx="2085">
                  <c:v>4.5599999999999996</c:v>
                </c:pt>
                <c:pt idx="2086">
                  <c:v>4.47</c:v>
                </c:pt>
                <c:pt idx="2087">
                  <c:v>5.91</c:v>
                </c:pt>
                <c:pt idx="2088">
                  <c:v>4.01</c:v>
                </c:pt>
                <c:pt idx="2089">
                  <c:v>4.1900000000000004</c:v>
                </c:pt>
                <c:pt idx="2090">
                  <c:v>11.68</c:v>
                </c:pt>
                <c:pt idx="2091">
                  <c:v>5.49</c:v>
                </c:pt>
                <c:pt idx="2092">
                  <c:v>7.59</c:v>
                </c:pt>
                <c:pt idx="2093">
                  <c:v>8.31</c:v>
                </c:pt>
                <c:pt idx="2094">
                  <c:v>10.38</c:v>
                </c:pt>
                <c:pt idx="2095">
                  <c:v>5.05</c:v>
                </c:pt>
                <c:pt idx="2096">
                  <c:v>4.6399999999999997</c:v>
                </c:pt>
                <c:pt idx="2097">
                  <c:v>9.5299999999999994</c:v>
                </c:pt>
                <c:pt idx="2098">
                  <c:v>#N/A</c:v>
                </c:pt>
                <c:pt idx="2099">
                  <c:v>6.21</c:v>
                </c:pt>
                <c:pt idx="2100">
                  <c:v>5.0999999999999996</c:v>
                </c:pt>
                <c:pt idx="2101">
                  <c:v>4.12</c:v>
                </c:pt>
                <c:pt idx="2102">
                  <c:v>5.19</c:v>
                </c:pt>
                <c:pt idx="2103">
                  <c:v>4.09</c:v>
                </c:pt>
                <c:pt idx="2104">
                  <c:v>5.33</c:v>
                </c:pt>
                <c:pt idx="2105">
                  <c:v>6.23</c:v>
                </c:pt>
                <c:pt idx="2106">
                  <c:v>4.4000000000000004</c:v>
                </c:pt>
                <c:pt idx="2107">
                  <c:v>6.18</c:v>
                </c:pt>
                <c:pt idx="2108">
                  <c:v>4.5199999999999996</c:v>
                </c:pt>
                <c:pt idx="2109">
                  <c:v>6.22</c:v>
                </c:pt>
                <c:pt idx="2110">
                  <c:v>4.5999999999999996</c:v>
                </c:pt>
                <c:pt idx="2111">
                  <c:v>5.37</c:v>
                </c:pt>
                <c:pt idx="2112">
                  <c:v>9.42</c:v>
                </c:pt>
                <c:pt idx="2113">
                  <c:v>4.45</c:v>
                </c:pt>
                <c:pt idx="2114">
                  <c:v>4.87</c:v>
                </c:pt>
                <c:pt idx="2115">
                  <c:v>4.55</c:v>
                </c:pt>
                <c:pt idx="2116">
                  <c:v>11.83</c:v>
                </c:pt>
                <c:pt idx="2117">
                  <c:v>5.72</c:v>
                </c:pt>
                <c:pt idx="2118">
                  <c:v>5.12</c:v>
                </c:pt>
                <c:pt idx="2119">
                  <c:v>10.93</c:v>
                </c:pt>
                <c:pt idx="2120">
                  <c:v>6.11</c:v>
                </c:pt>
                <c:pt idx="2121">
                  <c:v>6.05</c:v>
                </c:pt>
                <c:pt idx="2122">
                  <c:v>9.68</c:v>
                </c:pt>
                <c:pt idx="2123">
                  <c:v>5.23</c:v>
                </c:pt>
                <c:pt idx="2124">
                  <c:v>6.84</c:v>
                </c:pt>
                <c:pt idx="2125">
                  <c:v>4.24</c:v>
                </c:pt>
                <c:pt idx="2126">
                  <c:v>7.32</c:v>
                </c:pt>
                <c:pt idx="2127">
                  <c:v>6.25</c:v>
                </c:pt>
                <c:pt idx="2128">
                  <c:v>8.7200000000000006</c:v>
                </c:pt>
                <c:pt idx="2129">
                  <c:v>#N/A</c:v>
                </c:pt>
                <c:pt idx="2130">
                  <c:v>4.0199999999999996</c:v>
                </c:pt>
                <c:pt idx="2131">
                  <c:v>4.5599999999999996</c:v>
                </c:pt>
                <c:pt idx="2132">
                  <c:v>11.12</c:v>
                </c:pt>
                <c:pt idx="2133">
                  <c:v>9.51</c:v>
                </c:pt>
                <c:pt idx="2134">
                  <c:v>5.25</c:v>
                </c:pt>
                <c:pt idx="2135">
                  <c:v>4.45</c:v>
                </c:pt>
                <c:pt idx="2136">
                  <c:v>10.73</c:v>
                </c:pt>
                <c:pt idx="2137">
                  <c:v>5.27</c:v>
                </c:pt>
                <c:pt idx="2138">
                  <c:v>10.27</c:v>
                </c:pt>
                <c:pt idx="2139">
                  <c:v>6.26</c:v>
                </c:pt>
                <c:pt idx="2140">
                  <c:v>4.4000000000000004</c:v>
                </c:pt>
                <c:pt idx="2141">
                  <c:v>5.01</c:v>
                </c:pt>
                <c:pt idx="2142">
                  <c:v>5.88</c:v>
                </c:pt>
                <c:pt idx="2143">
                  <c:v>11.34</c:v>
                </c:pt>
                <c:pt idx="2144">
                  <c:v>4.3</c:v>
                </c:pt>
                <c:pt idx="2145">
                  <c:v>4.9000000000000004</c:v>
                </c:pt>
                <c:pt idx="2146">
                  <c:v>5.84</c:v>
                </c:pt>
                <c:pt idx="2147">
                  <c:v>4.53</c:v>
                </c:pt>
                <c:pt idx="2148">
                  <c:v>4.6900000000000004</c:v>
                </c:pt>
                <c:pt idx="2149">
                  <c:v>8.82</c:v>
                </c:pt>
                <c:pt idx="2150">
                  <c:v>11.56</c:v>
                </c:pt>
                <c:pt idx="2151">
                  <c:v>4.37</c:v>
                </c:pt>
                <c:pt idx="2152">
                  <c:v>7.22</c:v>
                </c:pt>
                <c:pt idx="2153">
                  <c:v>11.51</c:v>
                </c:pt>
                <c:pt idx="2154">
                  <c:v>4.2699999999999996</c:v>
                </c:pt>
                <c:pt idx="2155">
                  <c:v>9.26</c:v>
                </c:pt>
                <c:pt idx="2156">
                  <c:v>6.75</c:v>
                </c:pt>
                <c:pt idx="2157">
                  <c:v>10.67</c:v>
                </c:pt>
                <c:pt idx="2158">
                  <c:v>#N/A</c:v>
                </c:pt>
                <c:pt idx="2159">
                  <c:v>6.09</c:v>
                </c:pt>
                <c:pt idx="2160">
                  <c:v>5.7</c:v>
                </c:pt>
                <c:pt idx="2161">
                  <c:v>4.29</c:v>
                </c:pt>
                <c:pt idx="2162">
                  <c:v>11.4</c:v>
                </c:pt>
                <c:pt idx="2163">
                  <c:v>6.09</c:v>
                </c:pt>
                <c:pt idx="2164">
                  <c:v>10.039999999999999</c:v>
                </c:pt>
                <c:pt idx="2165">
                  <c:v>6.24</c:v>
                </c:pt>
                <c:pt idx="2166">
                  <c:v>4.6100000000000003</c:v>
                </c:pt>
                <c:pt idx="2167">
                  <c:v>5.22</c:v>
                </c:pt>
                <c:pt idx="2168">
                  <c:v>4.45</c:v>
                </c:pt>
                <c:pt idx="2169">
                  <c:v>6.24</c:v>
                </c:pt>
                <c:pt idx="2170">
                  <c:v>5.4</c:v>
                </c:pt>
                <c:pt idx="2171">
                  <c:v>6.1</c:v>
                </c:pt>
                <c:pt idx="2172">
                  <c:v>6.32</c:v>
                </c:pt>
                <c:pt idx="2173">
                  <c:v>4.5</c:v>
                </c:pt>
                <c:pt idx="2174">
                  <c:v>4.67</c:v>
                </c:pt>
                <c:pt idx="2175">
                  <c:v>8</c:v>
                </c:pt>
                <c:pt idx="2176">
                  <c:v>4.29</c:v>
                </c:pt>
                <c:pt idx="2177">
                  <c:v>4.8899999999999997</c:v>
                </c:pt>
                <c:pt idx="2178">
                  <c:v>8.9</c:v>
                </c:pt>
                <c:pt idx="2179">
                  <c:v>4.28</c:v>
                </c:pt>
                <c:pt idx="2180">
                  <c:v>5.42</c:v>
                </c:pt>
                <c:pt idx="2181">
                  <c:v>4.21</c:v>
                </c:pt>
                <c:pt idx="2182">
                  <c:v>10.54</c:v>
                </c:pt>
                <c:pt idx="2183">
                  <c:v>5.12</c:v>
                </c:pt>
                <c:pt idx="2184">
                  <c:v>4.01</c:v>
                </c:pt>
                <c:pt idx="2185">
                  <c:v>10.82</c:v>
                </c:pt>
                <c:pt idx="2186">
                  <c:v>4.76</c:v>
                </c:pt>
                <c:pt idx="2187">
                  <c:v>4.3600000000000003</c:v>
                </c:pt>
                <c:pt idx="2188">
                  <c:v>5.76</c:v>
                </c:pt>
                <c:pt idx="2189">
                  <c:v>6.04</c:v>
                </c:pt>
                <c:pt idx="2190">
                  <c:v>5.65</c:v>
                </c:pt>
                <c:pt idx="2191">
                  <c:v>4.46</c:v>
                </c:pt>
                <c:pt idx="2192">
                  <c:v>5.32</c:v>
                </c:pt>
                <c:pt idx="2193">
                  <c:v>4.1900000000000004</c:v>
                </c:pt>
                <c:pt idx="2194">
                  <c:v>5.62</c:v>
                </c:pt>
                <c:pt idx="2195">
                  <c:v>6.76</c:v>
                </c:pt>
                <c:pt idx="2196">
                  <c:v>11.82</c:v>
                </c:pt>
                <c:pt idx="2197">
                  <c:v>10.52</c:v>
                </c:pt>
                <c:pt idx="2198">
                  <c:v>10.73</c:v>
                </c:pt>
                <c:pt idx="2199">
                  <c:v>6.27</c:v>
                </c:pt>
                <c:pt idx="2200">
                  <c:v>5.21</c:v>
                </c:pt>
                <c:pt idx="2201">
                  <c:v>8.01</c:v>
                </c:pt>
                <c:pt idx="2202">
                  <c:v>#N/A</c:v>
                </c:pt>
                <c:pt idx="2203">
                  <c:v>5.39</c:v>
                </c:pt>
                <c:pt idx="2204">
                  <c:v>5.28</c:v>
                </c:pt>
                <c:pt idx="2205">
                  <c:v>5.78</c:v>
                </c:pt>
                <c:pt idx="2206">
                  <c:v>5.55</c:v>
                </c:pt>
                <c:pt idx="2207">
                  <c:v>4.25</c:v>
                </c:pt>
                <c:pt idx="2208">
                  <c:v>5.1100000000000003</c:v>
                </c:pt>
                <c:pt idx="2209">
                  <c:v>7.54</c:v>
                </c:pt>
                <c:pt idx="2210">
                  <c:v>5.65</c:v>
                </c:pt>
                <c:pt idx="2211">
                  <c:v>4.38</c:v>
                </c:pt>
                <c:pt idx="2212">
                  <c:v>5.77</c:v>
                </c:pt>
                <c:pt idx="2213">
                  <c:v>9.58</c:v>
                </c:pt>
                <c:pt idx="2214">
                  <c:v>5.91</c:v>
                </c:pt>
                <c:pt idx="2215">
                  <c:v>4.72</c:v>
                </c:pt>
                <c:pt idx="2216">
                  <c:v>9.51</c:v>
                </c:pt>
                <c:pt idx="2217">
                  <c:v>6.29</c:v>
                </c:pt>
                <c:pt idx="2218">
                  <c:v>4.54</c:v>
                </c:pt>
                <c:pt idx="2219">
                  <c:v>10.54</c:v>
                </c:pt>
                <c:pt idx="2220">
                  <c:v>4.99</c:v>
                </c:pt>
                <c:pt idx="2221">
                  <c:v>9.5399999999999991</c:v>
                </c:pt>
                <c:pt idx="2222">
                  <c:v>8.4499999999999993</c:v>
                </c:pt>
                <c:pt idx="2223">
                  <c:v>5.2</c:v>
                </c:pt>
                <c:pt idx="2224">
                  <c:v>5.09</c:v>
                </c:pt>
                <c:pt idx="2225">
                  <c:v>10.55</c:v>
                </c:pt>
                <c:pt idx="2226">
                  <c:v>6.04</c:v>
                </c:pt>
                <c:pt idx="2227">
                  <c:v>6.29</c:v>
                </c:pt>
                <c:pt idx="2228">
                  <c:v>9.4</c:v>
                </c:pt>
                <c:pt idx="2229">
                  <c:v>5.18</c:v>
                </c:pt>
                <c:pt idx="2230">
                  <c:v>4.72</c:v>
                </c:pt>
                <c:pt idx="2231">
                  <c:v>6.26</c:v>
                </c:pt>
                <c:pt idx="2232">
                  <c:v>6.14</c:v>
                </c:pt>
                <c:pt idx="2233">
                  <c:v>11.17</c:v>
                </c:pt>
                <c:pt idx="2234">
                  <c:v>5.07</c:v>
                </c:pt>
                <c:pt idx="2235">
                  <c:v>5.53</c:v>
                </c:pt>
                <c:pt idx="2236">
                  <c:v>9.27</c:v>
                </c:pt>
                <c:pt idx="2237">
                  <c:v>6.03</c:v>
                </c:pt>
                <c:pt idx="2238">
                  <c:v>5.82</c:v>
                </c:pt>
                <c:pt idx="2239">
                  <c:v>4.43</c:v>
                </c:pt>
                <c:pt idx="2240">
                  <c:v>4.96</c:v>
                </c:pt>
                <c:pt idx="2241">
                  <c:v>8.77</c:v>
                </c:pt>
                <c:pt idx="2242">
                  <c:v>8</c:v>
                </c:pt>
                <c:pt idx="2243">
                  <c:v>4.84</c:v>
                </c:pt>
                <c:pt idx="2244">
                  <c:v>6.92</c:v>
                </c:pt>
                <c:pt idx="2245">
                  <c:v>4.0199999999999996</c:v>
                </c:pt>
                <c:pt idx="2246">
                  <c:v>4.1100000000000003</c:v>
                </c:pt>
                <c:pt idx="2247">
                  <c:v>9.7799999999999994</c:v>
                </c:pt>
                <c:pt idx="2248">
                  <c:v>9.58</c:v>
                </c:pt>
                <c:pt idx="2249">
                  <c:v>4.57</c:v>
                </c:pt>
                <c:pt idx="2250">
                  <c:v>5.12</c:v>
                </c:pt>
                <c:pt idx="2251">
                  <c:v>4.22</c:v>
                </c:pt>
                <c:pt idx="2252">
                  <c:v>6.06</c:v>
                </c:pt>
                <c:pt idx="2253">
                  <c:v>5.41</c:v>
                </c:pt>
                <c:pt idx="2254">
                  <c:v>5.84</c:v>
                </c:pt>
                <c:pt idx="2255">
                  <c:v>10.51</c:v>
                </c:pt>
                <c:pt idx="2256">
                  <c:v>4.34</c:v>
                </c:pt>
                <c:pt idx="2257">
                  <c:v>4.68</c:v>
                </c:pt>
                <c:pt idx="2258">
                  <c:v>4.0599999999999996</c:v>
                </c:pt>
                <c:pt idx="2259">
                  <c:v>4.2300000000000004</c:v>
                </c:pt>
                <c:pt idx="2260">
                  <c:v>4.03</c:v>
                </c:pt>
                <c:pt idx="2261">
                  <c:v>5.34</c:v>
                </c:pt>
                <c:pt idx="2262">
                  <c:v>5.1100000000000003</c:v>
                </c:pt>
                <c:pt idx="2263">
                  <c:v>9.1999999999999993</c:v>
                </c:pt>
                <c:pt idx="2264">
                  <c:v>6.67</c:v>
                </c:pt>
                <c:pt idx="2265">
                  <c:v>11.57</c:v>
                </c:pt>
                <c:pt idx="2266">
                  <c:v>5.99</c:v>
                </c:pt>
                <c:pt idx="2267">
                  <c:v>11.51</c:v>
                </c:pt>
                <c:pt idx="2268">
                  <c:v>10.92</c:v>
                </c:pt>
                <c:pt idx="2269">
                  <c:v>7.96</c:v>
                </c:pt>
                <c:pt idx="2270">
                  <c:v>6.22</c:v>
                </c:pt>
                <c:pt idx="2271">
                  <c:v>4.76</c:v>
                </c:pt>
                <c:pt idx="2272">
                  <c:v>4.25</c:v>
                </c:pt>
                <c:pt idx="2273">
                  <c:v>9.77</c:v>
                </c:pt>
                <c:pt idx="2274">
                  <c:v>4.3600000000000003</c:v>
                </c:pt>
                <c:pt idx="2275">
                  <c:v>5.4</c:v>
                </c:pt>
                <c:pt idx="2276">
                  <c:v>6.12</c:v>
                </c:pt>
                <c:pt idx="2277">
                  <c:v>8.68</c:v>
                </c:pt>
                <c:pt idx="2278">
                  <c:v>8.8000000000000007</c:v>
                </c:pt>
                <c:pt idx="2279">
                  <c:v>7.02</c:v>
                </c:pt>
                <c:pt idx="2280">
                  <c:v>11.47</c:v>
                </c:pt>
                <c:pt idx="2281">
                  <c:v>9.33</c:v>
                </c:pt>
                <c:pt idx="2282">
                  <c:v>6.04</c:v>
                </c:pt>
                <c:pt idx="2283">
                  <c:v>10.61</c:v>
                </c:pt>
                <c:pt idx="2284">
                  <c:v>6.2</c:v>
                </c:pt>
                <c:pt idx="2285">
                  <c:v>11.89</c:v>
                </c:pt>
                <c:pt idx="2286">
                  <c:v>5.75</c:v>
                </c:pt>
                <c:pt idx="2287">
                  <c:v>7.72</c:v>
                </c:pt>
                <c:pt idx="2288">
                  <c:v>11.95</c:v>
                </c:pt>
                <c:pt idx="2289">
                  <c:v>11.05</c:v>
                </c:pt>
                <c:pt idx="2290">
                  <c:v>5.03</c:v>
                </c:pt>
                <c:pt idx="2291">
                  <c:v>9.34</c:v>
                </c:pt>
                <c:pt idx="2292">
                  <c:v>10.87</c:v>
                </c:pt>
                <c:pt idx="2293">
                  <c:v>5.51</c:v>
                </c:pt>
                <c:pt idx="2294">
                  <c:v>4.82</c:v>
                </c:pt>
                <c:pt idx="2295">
                  <c:v>4.47</c:v>
                </c:pt>
                <c:pt idx="2296">
                  <c:v>4.43</c:v>
                </c:pt>
                <c:pt idx="2297">
                  <c:v>5.34</c:v>
                </c:pt>
                <c:pt idx="2298">
                  <c:v>8.49</c:v>
                </c:pt>
                <c:pt idx="2299">
                  <c:v>8.34</c:v>
                </c:pt>
                <c:pt idx="2300">
                  <c:v>6.98</c:v>
                </c:pt>
                <c:pt idx="2301">
                  <c:v>11.68</c:v>
                </c:pt>
                <c:pt idx="2302">
                  <c:v>4.1900000000000004</c:v>
                </c:pt>
                <c:pt idx="2303">
                  <c:v>5.14</c:v>
                </c:pt>
                <c:pt idx="2304">
                  <c:v>6.52</c:v>
                </c:pt>
                <c:pt idx="2305">
                  <c:v>11.91</c:v>
                </c:pt>
                <c:pt idx="2306">
                  <c:v>7.37</c:v>
                </c:pt>
                <c:pt idx="2307">
                  <c:v>11.75</c:v>
                </c:pt>
                <c:pt idx="2308">
                  <c:v>6.09</c:v>
                </c:pt>
                <c:pt idx="2309">
                  <c:v>5.95</c:v>
                </c:pt>
                <c:pt idx="2310">
                  <c:v>6.86</c:v>
                </c:pt>
                <c:pt idx="2311">
                  <c:v>5.08</c:v>
                </c:pt>
                <c:pt idx="2312">
                  <c:v>8.7100000000000009</c:v>
                </c:pt>
                <c:pt idx="2313">
                  <c:v>8.44</c:v>
                </c:pt>
                <c:pt idx="2314">
                  <c:v>6.74</c:v>
                </c:pt>
                <c:pt idx="2315">
                  <c:v>5.19</c:v>
                </c:pt>
                <c:pt idx="2316">
                  <c:v>11.88</c:v>
                </c:pt>
                <c:pt idx="2317">
                  <c:v>7.01</c:v>
                </c:pt>
                <c:pt idx="2318">
                  <c:v>4.38</c:v>
                </c:pt>
                <c:pt idx="2319">
                  <c:v>7.89</c:v>
                </c:pt>
                <c:pt idx="2320">
                  <c:v>11.38</c:v>
                </c:pt>
                <c:pt idx="2321">
                  <c:v>6.22</c:v>
                </c:pt>
                <c:pt idx="2322">
                  <c:v>11.5</c:v>
                </c:pt>
                <c:pt idx="2323">
                  <c:v>11.41</c:v>
                </c:pt>
                <c:pt idx="2324">
                  <c:v>4.72</c:v>
                </c:pt>
                <c:pt idx="2325">
                  <c:v>7.29</c:v>
                </c:pt>
                <c:pt idx="2326">
                  <c:v>7.67</c:v>
                </c:pt>
                <c:pt idx="2327">
                  <c:v>11.32</c:v>
                </c:pt>
                <c:pt idx="2328">
                  <c:v>7.59</c:v>
                </c:pt>
                <c:pt idx="2329">
                  <c:v>7.02</c:v>
                </c:pt>
                <c:pt idx="2330">
                  <c:v>8.41</c:v>
                </c:pt>
                <c:pt idx="2331">
                  <c:v>11.9</c:v>
                </c:pt>
                <c:pt idx="2332">
                  <c:v>5.96</c:v>
                </c:pt>
                <c:pt idx="2333">
                  <c:v>10.79</c:v>
                </c:pt>
                <c:pt idx="2334">
                  <c:v>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7-4607-9E18-87993F4F1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975751"/>
        <c:axId val="1986978823"/>
      </c:scatterChart>
      <c:valAx>
        <c:axId val="1986975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78823"/>
        <c:crosses val="autoZero"/>
        <c:crossBetween val="midCat"/>
      </c:valAx>
      <c:valAx>
        <c:axId val="1986978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75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Age and Healthcare Charges.</a:t>
            </a:r>
          </a:p>
        </c:rich>
      </c:tx>
      <c:layout>
        <c:manualLayout>
          <c:xMode val="edge"/>
          <c:yMode val="edge"/>
          <c:x val="7.4833358764648444E-2"/>
          <c:y val="4.4444508022732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'Hospitalisation Details'!$I$1</c:f>
              <c:strCache>
                <c:ptCount val="1"/>
                <c:pt idx="0">
                  <c:v>charges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'Hospitalisation Details'!$H$2:$H$2360</c:f>
              <c:numCache>
                <c:formatCode>0</c:formatCode>
                <c:ptCount val="2359"/>
                <c:pt idx="0">
                  <c:v>126</c:v>
                </c:pt>
                <c:pt idx="1">
                  <c:v>126</c:v>
                </c:pt>
                <c:pt idx="2">
                  <c:v>126</c:v>
                </c:pt>
                <c:pt idx="3">
                  <c:v>126</c:v>
                </c:pt>
                <c:pt idx="4">
                  <c:v>126</c:v>
                </c:pt>
                <c:pt idx="5">
                  <c:v>126</c:v>
                </c:pt>
                <c:pt idx="6">
                  <c:v>126</c:v>
                </c:pt>
                <c:pt idx="7">
                  <c:v>126</c:v>
                </c:pt>
                <c:pt idx="8">
                  <c:v>126</c:v>
                </c:pt>
                <c:pt idx="9">
                  <c:v>126</c:v>
                </c:pt>
                <c:pt idx="10">
                  <c:v>126</c:v>
                </c:pt>
                <c:pt idx="11">
                  <c:v>126</c:v>
                </c:pt>
                <c:pt idx="12">
                  <c:v>126</c:v>
                </c:pt>
                <c:pt idx="13">
                  <c:v>126</c:v>
                </c:pt>
                <c:pt idx="14">
                  <c:v>126</c:v>
                </c:pt>
                <c:pt idx="15">
                  <c:v>126</c:v>
                </c:pt>
                <c:pt idx="16">
                  <c:v>126</c:v>
                </c:pt>
                <c:pt idx="17">
                  <c:v>126</c:v>
                </c:pt>
                <c:pt idx="18">
                  <c:v>126</c:v>
                </c:pt>
                <c:pt idx="19">
                  <c:v>126</c:v>
                </c:pt>
                <c:pt idx="20">
                  <c:v>126</c:v>
                </c:pt>
                <c:pt idx="21">
                  <c:v>126</c:v>
                </c:pt>
                <c:pt idx="22">
                  <c:v>126</c:v>
                </c:pt>
                <c:pt idx="23">
                  <c:v>126</c:v>
                </c:pt>
                <c:pt idx="24">
                  <c:v>126</c:v>
                </c:pt>
                <c:pt idx="25">
                  <c:v>126</c:v>
                </c:pt>
                <c:pt idx="26">
                  <c:v>126</c:v>
                </c:pt>
                <c:pt idx="27">
                  <c:v>126</c:v>
                </c:pt>
                <c:pt idx="28">
                  <c:v>126</c:v>
                </c:pt>
                <c:pt idx="29">
                  <c:v>126</c:v>
                </c:pt>
                <c:pt idx="30">
                  <c:v>126</c:v>
                </c:pt>
                <c:pt idx="31">
                  <c:v>126</c:v>
                </c:pt>
                <c:pt idx="32">
                  <c:v>126</c:v>
                </c:pt>
                <c:pt idx="33">
                  <c:v>126</c:v>
                </c:pt>
                <c:pt idx="34">
                  <c:v>126</c:v>
                </c:pt>
                <c:pt idx="35">
                  <c:v>126</c:v>
                </c:pt>
                <c:pt idx="36">
                  <c:v>126</c:v>
                </c:pt>
                <c:pt idx="37">
                  <c:v>126</c:v>
                </c:pt>
                <c:pt idx="38">
                  <c:v>126</c:v>
                </c:pt>
                <c:pt idx="39">
                  <c:v>126</c:v>
                </c:pt>
                <c:pt idx="40">
                  <c:v>126</c:v>
                </c:pt>
                <c:pt idx="41">
                  <c:v>126</c:v>
                </c:pt>
                <c:pt idx="42">
                  <c:v>126</c:v>
                </c:pt>
                <c:pt idx="43">
                  <c:v>126</c:v>
                </c:pt>
                <c:pt idx="44">
                  <c:v>126</c:v>
                </c:pt>
                <c:pt idx="45">
                  <c:v>126</c:v>
                </c:pt>
                <c:pt idx="46">
                  <c:v>126</c:v>
                </c:pt>
                <c:pt idx="47">
                  <c:v>126</c:v>
                </c:pt>
                <c:pt idx="48">
                  <c:v>126</c:v>
                </c:pt>
                <c:pt idx="49">
                  <c:v>126</c:v>
                </c:pt>
                <c:pt idx="50">
                  <c:v>126</c:v>
                </c:pt>
                <c:pt idx="51">
                  <c:v>126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126</c:v>
                </c:pt>
                <c:pt idx="56">
                  <c:v>126</c:v>
                </c:pt>
                <c:pt idx="57">
                  <c:v>126</c:v>
                </c:pt>
                <c:pt idx="58">
                  <c:v>126</c:v>
                </c:pt>
                <c:pt idx="59">
                  <c:v>126</c:v>
                </c:pt>
                <c:pt idx="60">
                  <c:v>126</c:v>
                </c:pt>
                <c:pt idx="61">
                  <c:v>126</c:v>
                </c:pt>
                <c:pt idx="62">
                  <c:v>126</c:v>
                </c:pt>
                <c:pt idx="63">
                  <c:v>126</c:v>
                </c:pt>
                <c:pt idx="64">
                  <c:v>126</c:v>
                </c:pt>
                <c:pt idx="65">
                  <c:v>126</c:v>
                </c:pt>
                <c:pt idx="66">
                  <c:v>126</c:v>
                </c:pt>
                <c:pt idx="67">
                  <c:v>126</c:v>
                </c:pt>
                <c:pt idx="68">
                  <c:v>126</c:v>
                </c:pt>
                <c:pt idx="69">
                  <c:v>126</c:v>
                </c:pt>
                <c:pt idx="70">
                  <c:v>126</c:v>
                </c:pt>
                <c:pt idx="71">
                  <c:v>126</c:v>
                </c:pt>
                <c:pt idx="72">
                  <c:v>126</c:v>
                </c:pt>
                <c:pt idx="73">
                  <c:v>126</c:v>
                </c:pt>
                <c:pt idx="74">
                  <c:v>126</c:v>
                </c:pt>
                <c:pt idx="75">
                  <c:v>126</c:v>
                </c:pt>
                <c:pt idx="76">
                  <c:v>126</c:v>
                </c:pt>
                <c:pt idx="77">
                  <c:v>126</c:v>
                </c:pt>
                <c:pt idx="78">
                  <c:v>126</c:v>
                </c:pt>
                <c:pt idx="79">
                  <c:v>126</c:v>
                </c:pt>
                <c:pt idx="80">
                  <c:v>126</c:v>
                </c:pt>
                <c:pt idx="81">
                  <c:v>126</c:v>
                </c:pt>
                <c:pt idx="82">
                  <c:v>126</c:v>
                </c:pt>
                <c:pt idx="83">
                  <c:v>126</c:v>
                </c:pt>
                <c:pt idx="84">
                  <c:v>126</c:v>
                </c:pt>
                <c:pt idx="85">
                  <c:v>126</c:v>
                </c:pt>
                <c:pt idx="86">
                  <c:v>126</c:v>
                </c:pt>
                <c:pt idx="87">
                  <c:v>126</c:v>
                </c:pt>
                <c:pt idx="88">
                  <c:v>126</c:v>
                </c:pt>
                <c:pt idx="89">
                  <c:v>126</c:v>
                </c:pt>
                <c:pt idx="90">
                  <c:v>126</c:v>
                </c:pt>
                <c:pt idx="91">
                  <c:v>126</c:v>
                </c:pt>
                <c:pt idx="92">
                  <c:v>126</c:v>
                </c:pt>
                <c:pt idx="93">
                  <c:v>126</c:v>
                </c:pt>
                <c:pt idx="94">
                  <c:v>126</c:v>
                </c:pt>
                <c:pt idx="95">
                  <c:v>126</c:v>
                </c:pt>
                <c:pt idx="96">
                  <c:v>126</c:v>
                </c:pt>
                <c:pt idx="97">
                  <c:v>126</c:v>
                </c:pt>
                <c:pt idx="98">
                  <c:v>126</c:v>
                </c:pt>
                <c:pt idx="99">
                  <c:v>126</c:v>
                </c:pt>
                <c:pt idx="100">
                  <c:v>126</c:v>
                </c:pt>
                <c:pt idx="101">
                  <c:v>126</c:v>
                </c:pt>
                <c:pt idx="102">
                  <c:v>126</c:v>
                </c:pt>
                <c:pt idx="103">
                  <c:v>126</c:v>
                </c:pt>
                <c:pt idx="104">
                  <c:v>126</c:v>
                </c:pt>
                <c:pt idx="105">
                  <c:v>126</c:v>
                </c:pt>
                <c:pt idx="106">
                  <c:v>126</c:v>
                </c:pt>
                <c:pt idx="107">
                  <c:v>126</c:v>
                </c:pt>
                <c:pt idx="108">
                  <c:v>126</c:v>
                </c:pt>
                <c:pt idx="109">
                  <c:v>126</c:v>
                </c:pt>
                <c:pt idx="110">
                  <c:v>126</c:v>
                </c:pt>
                <c:pt idx="111">
                  <c:v>126</c:v>
                </c:pt>
                <c:pt idx="112">
                  <c:v>126</c:v>
                </c:pt>
                <c:pt idx="113">
                  <c:v>126</c:v>
                </c:pt>
                <c:pt idx="114">
                  <c:v>126</c:v>
                </c:pt>
                <c:pt idx="115">
                  <c:v>126</c:v>
                </c:pt>
                <c:pt idx="116">
                  <c:v>126</c:v>
                </c:pt>
                <c:pt idx="117">
                  <c:v>126</c:v>
                </c:pt>
                <c:pt idx="118">
                  <c:v>126</c:v>
                </c:pt>
                <c:pt idx="119">
                  <c:v>126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126</c:v>
                </c:pt>
                <c:pt idx="145">
                  <c:v>126</c:v>
                </c:pt>
                <c:pt idx="146">
                  <c:v>126</c:v>
                </c:pt>
                <c:pt idx="147">
                  <c:v>126</c:v>
                </c:pt>
                <c:pt idx="148">
                  <c:v>126</c:v>
                </c:pt>
                <c:pt idx="149">
                  <c:v>126</c:v>
                </c:pt>
                <c:pt idx="150">
                  <c:v>126</c:v>
                </c:pt>
                <c:pt idx="151">
                  <c:v>126</c:v>
                </c:pt>
                <c:pt idx="152">
                  <c:v>126</c:v>
                </c:pt>
                <c:pt idx="153">
                  <c:v>126</c:v>
                </c:pt>
                <c:pt idx="154">
                  <c:v>126</c:v>
                </c:pt>
                <c:pt idx="155">
                  <c:v>126</c:v>
                </c:pt>
                <c:pt idx="156">
                  <c:v>126</c:v>
                </c:pt>
                <c:pt idx="157">
                  <c:v>126</c:v>
                </c:pt>
                <c:pt idx="158">
                  <c:v>126</c:v>
                </c:pt>
                <c:pt idx="159">
                  <c:v>126</c:v>
                </c:pt>
                <c:pt idx="160">
                  <c:v>126</c:v>
                </c:pt>
                <c:pt idx="161">
                  <c:v>126</c:v>
                </c:pt>
                <c:pt idx="162">
                  <c:v>126</c:v>
                </c:pt>
                <c:pt idx="163">
                  <c:v>126</c:v>
                </c:pt>
                <c:pt idx="164">
                  <c:v>126</c:v>
                </c:pt>
                <c:pt idx="165">
                  <c:v>126</c:v>
                </c:pt>
                <c:pt idx="166">
                  <c:v>126</c:v>
                </c:pt>
                <c:pt idx="167">
                  <c:v>126</c:v>
                </c:pt>
                <c:pt idx="168">
                  <c:v>126</c:v>
                </c:pt>
                <c:pt idx="169">
                  <c:v>126</c:v>
                </c:pt>
                <c:pt idx="170">
                  <c:v>126</c:v>
                </c:pt>
                <c:pt idx="171">
                  <c:v>126</c:v>
                </c:pt>
                <c:pt idx="172">
                  <c:v>126</c:v>
                </c:pt>
                <c:pt idx="173">
                  <c:v>126</c:v>
                </c:pt>
                <c:pt idx="174">
                  <c:v>126</c:v>
                </c:pt>
                <c:pt idx="175">
                  <c:v>126</c:v>
                </c:pt>
                <c:pt idx="176">
                  <c:v>126</c:v>
                </c:pt>
                <c:pt idx="177">
                  <c:v>126</c:v>
                </c:pt>
                <c:pt idx="178">
                  <c:v>126</c:v>
                </c:pt>
                <c:pt idx="179">
                  <c:v>126</c:v>
                </c:pt>
                <c:pt idx="180">
                  <c:v>126</c:v>
                </c:pt>
                <c:pt idx="181">
                  <c:v>126</c:v>
                </c:pt>
                <c:pt idx="182">
                  <c:v>126</c:v>
                </c:pt>
                <c:pt idx="183">
                  <c:v>126</c:v>
                </c:pt>
                <c:pt idx="184">
                  <c:v>126</c:v>
                </c:pt>
                <c:pt idx="185">
                  <c:v>126</c:v>
                </c:pt>
                <c:pt idx="186">
                  <c:v>126</c:v>
                </c:pt>
                <c:pt idx="187">
                  <c:v>126</c:v>
                </c:pt>
                <c:pt idx="188">
                  <c:v>126</c:v>
                </c:pt>
                <c:pt idx="189">
                  <c:v>126</c:v>
                </c:pt>
                <c:pt idx="190">
                  <c:v>126</c:v>
                </c:pt>
                <c:pt idx="191">
                  <c:v>126</c:v>
                </c:pt>
                <c:pt idx="192">
                  <c:v>126</c:v>
                </c:pt>
                <c:pt idx="193">
                  <c:v>126</c:v>
                </c:pt>
                <c:pt idx="194">
                  <c:v>126</c:v>
                </c:pt>
                <c:pt idx="195">
                  <c:v>126</c:v>
                </c:pt>
                <c:pt idx="196">
                  <c:v>126</c:v>
                </c:pt>
                <c:pt idx="197">
                  <c:v>126</c:v>
                </c:pt>
                <c:pt idx="198">
                  <c:v>126</c:v>
                </c:pt>
                <c:pt idx="199">
                  <c:v>126</c:v>
                </c:pt>
                <c:pt idx="200">
                  <c:v>126</c:v>
                </c:pt>
                <c:pt idx="201">
                  <c:v>126</c:v>
                </c:pt>
                <c:pt idx="202">
                  <c:v>126</c:v>
                </c:pt>
                <c:pt idx="203">
                  <c:v>126</c:v>
                </c:pt>
                <c:pt idx="204">
                  <c:v>126</c:v>
                </c:pt>
                <c:pt idx="205">
                  <c:v>126</c:v>
                </c:pt>
                <c:pt idx="206">
                  <c:v>126</c:v>
                </c:pt>
                <c:pt idx="207">
                  <c:v>126</c:v>
                </c:pt>
                <c:pt idx="208">
                  <c:v>126</c:v>
                </c:pt>
                <c:pt idx="209">
                  <c:v>126</c:v>
                </c:pt>
                <c:pt idx="210">
                  <c:v>126</c:v>
                </c:pt>
                <c:pt idx="211">
                  <c:v>126</c:v>
                </c:pt>
                <c:pt idx="212">
                  <c:v>126</c:v>
                </c:pt>
                <c:pt idx="213">
                  <c:v>126</c:v>
                </c:pt>
                <c:pt idx="214">
                  <c:v>126</c:v>
                </c:pt>
                <c:pt idx="215">
                  <c:v>126</c:v>
                </c:pt>
                <c:pt idx="216">
                  <c:v>126</c:v>
                </c:pt>
                <c:pt idx="217">
                  <c:v>126</c:v>
                </c:pt>
                <c:pt idx="218">
                  <c:v>126</c:v>
                </c:pt>
                <c:pt idx="219">
                  <c:v>126</c:v>
                </c:pt>
                <c:pt idx="220">
                  <c:v>126</c:v>
                </c:pt>
                <c:pt idx="221">
                  <c:v>126</c:v>
                </c:pt>
                <c:pt idx="222">
                  <c:v>126</c:v>
                </c:pt>
                <c:pt idx="223">
                  <c:v>126</c:v>
                </c:pt>
                <c:pt idx="224">
                  <c:v>126</c:v>
                </c:pt>
                <c:pt idx="225">
                  <c:v>126</c:v>
                </c:pt>
                <c:pt idx="226">
                  <c:v>126</c:v>
                </c:pt>
                <c:pt idx="227">
                  <c:v>126</c:v>
                </c:pt>
                <c:pt idx="228">
                  <c:v>126</c:v>
                </c:pt>
                <c:pt idx="229">
                  <c:v>126</c:v>
                </c:pt>
                <c:pt idx="230">
                  <c:v>126</c:v>
                </c:pt>
                <c:pt idx="231">
                  <c:v>126</c:v>
                </c:pt>
                <c:pt idx="232">
                  <c:v>126</c:v>
                </c:pt>
                <c:pt idx="233">
                  <c:v>126</c:v>
                </c:pt>
                <c:pt idx="234">
                  <c:v>126</c:v>
                </c:pt>
                <c:pt idx="235">
                  <c:v>126</c:v>
                </c:pt>
                <c:pt idx="236">
                  <c:v>126</c:v>
                </c:pt>
                <c:pt idx="237">
                  <c:v>126</c:v>
                </c:pt>
                <c:pt idx="238">
                  <c:v>126</c:v>
                </c:pt>
                <c:pt idx="239">
                  <c:v>126</c:v>
                </c:pt>
                <c:pt idx="240">
                  <c:v>126</c:v>
                </c:pt>
                <c:pt idx="241">
                  <c:v>126</c:v>
                </c:pt>
                <c:pt idx="242">
                  <c:v>126</c:v>
                </c:pt>
                <c:pt idx="243">
                  <c:v>126</c:v>
                </c:pt>
                <c:pt idx="244">
                  <c:v>126</c:v>
                </c:pt>
                <c:pt idx="245">
                  <c:v>126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126</c:v>
                </c:pt>
                <c:pt idx="250">
                  <c:v>126</c:v>
                </c:pt>
                <c:pt idx="251">
                  <c:v>126</c:v>
                </c:pt>
                <c:pt idx="252">
                  <c:v>126</c:v>
                </c:pt>
                <c:pt idx="253">
                  <c:v>126</c:v>
                </c:pt>
                <c:pt idx="254">
                  <c:v>126</c:v>
                </c:pt>
                <c:pt idx="255">
                  <c:v>126</c:v>
                </c:pt>
                <c:pt idx="256">
                  <c:v>126</c:v>
                </c:pt>
                <c:pt idx="257">
                  <c:v>126</c:v>
                </c:pt>
                <c:pt idx="258">
                  <c:v>126</c:v>
                </c:pt>
                <c:pt idx="259">
                  <c:v>126</c:v>
                </c:pt>
                <c:pt idx="260">
                  <c:v>126</c:v>
                </c:pt>
                <c:pt idx="261">
                  <c:v>126</c:v>
                </c:pt>
                <c:pt idx="262">
                  <c:v>126</c:v>
                </c:pt>
                <c:pt idx="263">
                  <c:v>126</c:v>
                </c:pt>
                <c:pt idx="264">
                  <c:v>126</c:v>
                </c:pt>
                <c:pt idx="265">
                  <c:v>126</c:v>
                </c:pt>
                <c:pt idx="266">
                  <c:v>126</c:v>
                </c:pt>
                <c:pt idx="267">
                  <c:v>126</c:v>
                </c:pt>
                <c:pt idx="268">
                  <c:v>126</c:v>
                </c:pt>
                <c:pt idx="269">
                  <c:v>126</c:v>
                </c:pt>
                <c:pt idx="270">
                  <c:v>126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126</c:v>
                </c:pt>
                <c:pt idx="276">
                  <c:v>126</c:v>
                </c:pt>
                <c:pt idx="277">
                  <c:v>126</c:v>
                </c:pt>
                <c:pt idx="278">
                  <c:v>126</c:v>
                </c:pt>
                <c:pt idx="279">
                  <c:v>126</c:v>
                </c:pt>
                <c:pt idx="280">
                  <c:v>126</c:v>
                </c:pt>
                <c:pt idx="281">
                  <c:v>126</c:v>
                </c:pt>
                <c:pt idx="282">
                  <c:v>126</c:v>
                </c:pt>
                <c:pt idx="283">
                  <c:v>126</c:v>
                </c:pt>
                <c:pt idx="284">
                  <c:v>126</c:v>
                </c:pt>
                <c:pt idx="285">
                  <c:v>126</c:v>
                </c:pt>
                <c:pt idx="286">
                  <c:v>126</c:v>
                </c:pt>
                <c:pt idx="287">
                  <c:v>126</c:v>
                </c:pt>
                <c:pt idx="288">
                  <c:v>126</c:v>
                </c:pt>
                <c:pt idx="289">
                  <c:v>126</c:v>
                </c:pt>
                <c:pt idx="290">
                  <c:v>126</c:v>
                </c:pt>
                <c:pt idx="291">
                  <c:v>126</c:v>
                </c:pt>
                <c:pt idx="292">
                  <c:v>126</c:v>
                </c:pt>
                <c:pt idx="293">
                  <c:v>126</c:v>
                </c:pt>
                <c:pt idx="294">
                  <c:v>126</c:v>
                </c:pt>
                <c:pt idx="295">
                  <c:v>126</c:v>
                </c:pt>
                <c:pt idx="296">
                  <c:v>126</c:v>
                </c:pt>
                <c:pt idx="297">
                  <c:v>126</c:v>
                </c:pt>
                <c:pt idx="298">
                  <c:v>126</c:v>
                </c:pt>
                <c:pt idx="299">
                  <c:v>126</c:v>
                </c:pt>
                <c:pt idx="300">
                  <c:v>126</c:v>
                </c:pt>
                <c:pt idx="301">
                  <c:v>126</c:v>
                </c:pt>
                <c:pt idx="302">
                  <c:v>126</c:v>
                </c:pt>
                <c:pt idx="303">
                  <c:v>126</c:v>
                </c:pt>
                <c:pt idx="304">
                  <c:v>126</c:v>
                </c:pt>
                <c:pt idx="305">
                  <c:v>126</c:v>
                </c:pt>
                <c:pt idx="306">
                  <c:v>126</c:v>
                </c:pt>
                <c:pt idx="307">
                  <c:v>126</c:v>
                </c:pt>
                <c:pt idx="308">
                  <c:v>126</c:v>
                </c:pt>
                <c:pt idx="309">
                  <c:v>126</c:v>
                </c:pt>
                <c:pt idx="310">
                  <c:v>126</c:v>
                </c:pt>
                <c:pt idx="311">
                  <c:v>126</c:v>
                </c:pt>
                <c:pt idx="312">
                  <c:v>126</c:v>
                </c:pt>
                <c:pt idx="313">
                  <c:v>126</c:v>
                </c:pt>
                <c:pt idx="314">
                  <c:v>126</c:v>
                </c:pt>
                <c:pt idx="315">
                  <c:v>126</c:v>
                </c:pt>
                <c:pt idx="316">
                  <c:v>126</c:v>
                </c:pt>
                <c:pt idx="317">
                  <c:v>126</c:v>
                </c:pt>
                <c:pt idx="318">
                  <c:v>126</c:v>
                </c:pt>
                <c:pt idx="319">
                  <c:v>126</c:v>
                </c:pt>
                <c:pt idx="320">
                  <c:v>126</c:v>
                </c:pt>
                <c:pt idx="321">
                  <c:v>126</c:v>
                </c:pt>
                <c:pt idx="322">
                  <c:v>126</c:v>
                </c:pt>
                <c:pt idx="323">
                  <c:v>126</c:v>
                </c:pt>
                <c:pt idx="324">
                  <c:v>126</c:v>
                </c:pt>
                <c:pt idx="325">
                  <c:v>126</c:v>
                </c:pt>
                <c:pt idx="326">
                  <c:v>126</c:v>
                </c:pt>
                <c:pt idx="327">
                  <c:v>126</c:v>
                </c:pt>
                <c:pt idx="328">
                  <c:v>126</c:v>
                </c:pt>
                <c:pt idx="329">
                  <c:v>126</c:v>
                </c:pt>
                <c:pt idx="330">
                  <c:v>126</c:v>
                </c:pt>
                <c:pt idx="331">
                  <c:v>126</c:v>
                </c:pt>
                <c:pt idx="332">
                  <c:v>126</c:v>
                </c:pt>
                <c:pt idx="333">
                  <c:v>126</c:v>
                </c:pt>
                <c:pt idx="334">
                  <c:v>126</c:v>
                </c:pt>
                <c:pt idx="335">
                  <c:v>126</c:v>
                </c:pt>
                <c:pt idx="336">
                  <c:v>126</c:v>
                </c:pt>
                <c:pt idx="337">
                  <c:v>126</c:v>
                </c:pt>
                <c:pt idx="338">
                  <c:v>126</c:v>
                </c:pt>
                <c:pt idx="339">
                  <c:v>126</c:v>
                </c:pt>
                <c:pt idx="340">
                  <c:v>126</c:v>
                </c:pt>
                <c:pt idx="341">
                  <c:v>126</c:v>
                </c:pt>
                <c:pt idx="342">
                  <c:v>126</c:v>
                </c:pt>
                <c:pt idx="343">
                  <c:v>126</c:v>
                </c:pt>
                <c:pt idx="344">
                  <c:v>126</c:v>
                </c:pt>
                <c:pt idx="345">
                  <c:v>126</c:v>
                </c:pt>
                <c:pt idx="346">
                  <c:v>126</c:v>
                </c:pt>
                <c:pt idx="347">
                  <c:v>126</c:v>
                </c:pt>
                <c:pt idx="348">
                  <c:v>126</c:v>
                </c:pt>
                <c:pt idx="349">
                  <c:v>126</c:v>
                </c:pt>
                <c:pt idx="350">
                  <c:v>126</c:v>
                </c:pt>
                <c:pt idx="351">
                  <c:v>126</c:v>
                </c:pt>
                <c:pt idx="352">
                  <c:v>126</c:v>
                </c:pt>
                <c:pt idx="353">
                  <c:v>126</c:v>
                </c:pt>
                <c:pt idx="354">
                  <c:v>126</c:v>
                </c:pt>
                <c:pt idx="355">
                  <c:v>126</c:v>
                </c:pt>
                <c:pt idx="356">
                  <c:v>126</c:v>
                </c:pt>
                <c:pt idx="357">
                  <c:v>126</c:v>
                </c:pt>
                <c:pt idx="358">
                  <c:v>126</c:v>
                </c:pt>
                <c:pt idx="359">
                  <c:v>126</c:v>
                </c:pt>
                <c:pt idx="360">
                  <c:v>126</c:v>
                </c:pt>
                <c:pt idx="361">
                  <c:v>126</c:v>
                </c:pt>
                <c:pt idx="362">
                  <c:v>126</c:v>
                </c:pt>
                <c:pt idx="363">
                  <c:v>126</c:v>
                </c:pt>
                <c:pt idx="364">
                  <c:v>126</c:v>
                </c:pt>
                <c:pt idx="365">
                  <c:v>126</c:v>
                </c:pt>
                <c:pt idx="366">
                  <c:v>126</c:v>
                </c:pt>
                <c:pt idx="367">
                  <c:v>126</c:v>
                </c:pt>
                <c:pt idx="368">
                  <c:v>126</c:v>
                </c:pt>
                <c:pt idx="369">
                  <c:v>126</c:v>
                </c:pt>
                <c:pt idx="370">
                  <c:v>126</c:v>
                </c:pt>
                <c:pt idx="371">
                  <c:v>126</c:v>
                </c:pt>
                <c:pt idx="372">
                  <c:v>126</c:v>
                </c:pt>
                <c:pt idx="373">
                  <c:v>126</c:v>
                </c:pt>
                <c:pt idx="374">
                  <c:v>126</c:v>
                </c:pt>
                <c:pt idx="375">
                  <c:v>126</c:v>
                </c:pt>
                <c:pt idx="376">
                  <c:v>126</c:v>
                </c:pt>
                <c:pt idx="377">
                  <c:v>126</c:v>
                </c:pt>
                <c:pt idx="378">
                  <c:v>126</c:v>
                </c:pt>
                <c:pt idx="379">
                  <c:v>126</c:v>
                </c:pt>
                <c:pt idx="380">
                  <c:v>126</c:v>
                </c:pt>
                <c:pt idx="381">
                  <c:v>126</c:v>
                </c:pt>
                <c:pt idx="382">
                  <c:v>126</c:v>
                </c:pt>
                <c:pt idx="383">
                  <c:v>126</c:v>
                </c:pt>
                <c:pt idx="384">
                  <c:v>126</c:v>
                </c:pt>
                <c:pt idx="385">
                  <c:v>126</c:v>
                </c:pt>
                <c:pt idx="386">
                  <c:v>126</c:v>
                </c:pt>
                <c:pt idx="387">
                  <c:v>126</c:v>
                </c:pt>
                <c:pt idx="388">
                  <c:v>126</c:v>
                </c:pt>
                <c:pt idx="389">
                  <c:v>126</c:v>
                </c:pt>
                <c:pt idx="390">
                  <c:v>126</c:v>
                </c:pt>
                <c:pt idx="391">
                  <c:v>126</c:v>
                </c:pt>
                <c:pt idx="392">
                  <c:v>126</c:v>
                </c:pt>
                <c:pt idx="393">
                  <c:v>126</c:v>
                </c:pt>
                <c:pt idx="394">
                  <c:v>126</c:v>
                </c:pt>
                <c:pt idx="395">
                  <c:v>126</c:v>
                </c:pt>
                <c:pt idx="396">
                  <c:v>126</c:v>
                </c:pt>
                <c:pt idx="397">
                  <c:v>126</c:v>
                </c:pt>
                <c:pt idx="398">
                  <c:v>126</c:v>
                </c:pt>
                <c:pt idx="399">
                  <c:v>126</c:v>
                </c:pt>
                <c:pt idx="400">
                  <c:v>126</c:v>
                </c:pt>
                <c:pt idx="401">
                  <c:v>126</c:v>
                </c:pt>
                <c:pt idx="402">
                  <c:v>126</c:v>
                </c:pt>
                <c:pt idx="403">
                  <c:v>126</c:v>
                </c:pt>
                <c:pt idx="404">
                  <c:v>126</c:v>
                </c:pt>
                <c:pt idx="405">
                  <c:v>126</c:v>
                </c:pt>
                <c:pt idx="406">
                  <c:v>126</c:v>
                </c:pt>
                <c:pt idx="407">
                  <c:v>126</c:v>
                </c:pt>
                <c:pt idx="408">
                  <c:v>126</c:v>
                </c:pt>
                <c:pt idx="409">
                  <c:v>126</c:v>
                </c:pt>
                <c:pt idx="410">
                  <c:v>126</c:v>
                </c:pt>
                <c:pt idx="411">
                  <c:v>126</c:v>
                </c:pt>
                <c:pt idx="412">
                  <c:v>126</c:v>
                </c:pt>
                <c:pt idx="413">
                  <c:v>126</c:v>
                </c:pt>
                <c:pt idx="414">
                  <c:v>126</c:v>
                </c:pt>
                <c:pt idx="415">
                  <c:v>126</c:v>
                </c:pt>
                <c:pt idx="416">
                  <c:v>126</c:v>
                </c:pt>
                <c:pt idx="417">
                  <c:v>126</c:v>
                </c:pt>
                <c:pt idx="418">
                  <c:v>126</c:v>
                </c:pt>
                <c:pt idx="419">
                  <c:v>126</c:v>
                </c:pt>
                <c:pt idx="420">
                  <c:v>126</c:v>
                </c:pt>
                <c:pt idx="421">
                  <c:v>126</c:v>
                </c:pt>
                <c:pt idx="422">
                  <c:v>126</c:v>
                </c:pt>
                <c:pt idx="423">
                  <c:v>126</c:v>
                </c:pt>
                <c:pt idx="424">
                  <c:v>126</c:v>
                </c:pt>
                <c:pt idx="425">
                  <c:v>126</c:v>
                </c:pt>
                <c:pt idx="426">
                  <c:v>126</c:v>
                </c:pt>
                <c:pt idx="427">
                  <c:v>126</c:v>
                </c:pt>
                <c:pt idx="428">
                  <c:v>126</c:v>
                </c:pt>
                <c:pt idx="429">
                  <c:v>126</c:v>
                </c:pt>
                <c:pt idx="430">
                  <c:v>126</c:v>
                </c:pt>
                <c:pt idx="431">
                  <c:v>126</c:v>
                </c:pt>
                <c:pt idx="432">
                  <c:v>126</c:v>
                </c:pt>
                <c:pt idx="433">
                  <c:v>126</c:v>
                </c:pt>
                <c:pt idx="434">
                  <c:v>126</c:v>
                </c:pt>
                <c:pt idx="435">
                  <c:v>126</c:v>
                </c:pt>
                <c:pt idx="436">
                  <c:v>126</c:v>
                </c:pt>
                <c:pt idx="437">
                  <c:v>126</c:v>
                </c:pt>
                <c:pt idx="438">
                  <c:v>126</c:v>
                </c:pt>
                <c:pt idx="439">
                  <c:v>126</c:v>
                </c:pt>
                <c:pt idx="440">
                  <c:v>126</c:v>
                </c:pt>
                <c:pt idx="441">
                  <c:v>126</c:v>
                </c:pt>
                <c:pt idx="442">
                  <c:v>126</c:v>
                </c:pt>
                <c:pt idx="443">
                  <c:v>126</c:v>
                </c:pt>
                <c:pt idx="444">
                  <c:v>126</c:v>
                </c:pt>
                <c:pt idx="445">
                  <c:v>126</c:v>
                </c:pt>
                <c:pt idx="446">
                  <c:v>126</c:v>
                </c:pt>
                <c:pt idx="447">
                  <c:v>126</c:v>
                </c:pt>
                <c:pt idx="448">
                  <c:v>126</c:v>
                </c:pt>
                <c:pt idx="449">
                  <c:v>126</c:v>
                </c:pt>
                <c:pt idx="450">
                  <c:v>126</c:v>
                </c:pt>
                <c:pt idx="451">
                  <c:v>126</c:v>
                </c:pt>
                <c:pt idx="452">
                  <c:v>126</c:v>
                </c:pt>
                <c:pt idx="453">
                  <c:v>126</c:v>
                </c:pt>
                <c:pt idx="454">
                  <c:v>126</c:v>
                </c:pt>
                <c:pt idx="455">
                  <c:v>126</c:v>
                </c:pt>
                <c:pt idx="456">
                  <c:v>126</c:v>
                </c:pt>
                <c:pt idx="457">
                  <c:v>126</c:v>
                </c:pt>
                <c:pt idx="458">
                  <c:v>126</c:v>
                </c:pt>
                <c:pt idx="459">
                  <c:v>126</c:v>
                </c:pt>
                <c:pt idx="460">
                  <c:v>126</c:v>
                </c:pt>
                <c:pt idx="461">
                  <c:v>126</c:v>
                </c:pt>
                <c:pt idx="462">
                  <c:v>126</c:v>
                </c:pt>
                <c:pt idx="463">
                  <c:v>126</c:v>
                </c:pt>
                <c:pt idx="464">
                  <c:v>126</c:v>
                </c:pt>
                <c:pt idx="465">
                  <c:v>126</c:v>
                </c:pt>
                <c:pt idx="466">
                  <c:v>126</c:v>
                </c:pt>
                <c:pt idx="467">
                  <c:v>126</c:v>
                </c:pt>
                <c:pt idx="468">
                  <c:v>126</c:v>
                </c:pt>
                <c:pt idx="469">
                  <c:v>126</c:v>
                </c:pt>
                <c:pt idx="470">
                  <c:v>126</c:v>
                </c:pt>
                <c:pt idx="471">
                  <c:v>126</c:v>
                </c:pt>
                <c:pt idx="472">
                  <c:v>126</c:v>
                </c:pt>
                <c:pt idx="473">
                  <c:v>126</c:v>
                </c:pt>
                <c:pt idx="474">
                  <c:v>126</c:v>
                </c:pt>
                <c:pt idx="475">
                  <c:v>126</c:v>
                </c:pt>
                <c:pt idx="476">
                  <c:v>126</c:v>
                </c:pt>
                <c:pt idx="477">
                  <c:v>126</c:v>
                </c:pt>
                <c:pt idx="478">
                  <c:v>126</c:v>
                </c:pt>
                <c:pt idx="479">
                  <c:v>126</c:v>
                </c:pt>
                <c:pt idx="480">
                  <c:v>126</c:v>
                </c:pt>
                <c:pt idx="481">
                  <c:v>126</c:v>
                </c:pt>
                <c:pt idx="482">
                  <c:v>126</c:v>
                </c:pt>
                <c:pt idx="483">
                  <c:v>126</c:v>
                </c:pt>
                <c:pt idx="484">
                  <c:v>126</c:v>
                </c:pt>
                <c:pt idx="485">
                  <c:v>126</c:v>
                </c:pt>
                <c:pt idx="486">
                  <c:v>126</c:v>
                </c:pt>
                <c:pt idx="487">
                  <c:v>126</c:v>
                </c:pt>
                <c:pt idx="488">
                  <c:v>126</c:v>
                </c:pt>
                <c:pt idx="489">
                  <c:v>126</c:v>
                </c:pt>
                <c:pt idx="490">
                  <c:v>126</c:v>
                </c:pt>
                <c:pt idx="491">
                  <c:v>126</c:v>
                </c:pt>
                <c:pt idx="492">
                  <c:v>126</c:v>
                </c:pt>
                <c:pt idx="493">
                  <c:v>126</c:v>
                </c:pt>
                <c:pt idx="494">
                  <c:v>126</c:v>
                </c:pt>
                <c:pt idx="495">
                  <c:v>126</c:v>
                </c:pt>
                <c:pt idx="496">
                  <c:v>126</c:v>
                </c:pt>
                <c:pt idx="497">
                  <c:v>126</c:v>
                </c:pt>
                <c:pt idx="498">
                  <c:v>126</c:v>
                </c:pt>
                <c:pt idx="499">
                  <c:v>126</c:v>
                </c:pt>
                <c:pt idx="500">
                  <c:v>126</c:v>
                </c:pt>
                <c:pt idx="501">
                  <c:v>126</c:v>
                </c:pt>
                <c:pt idx="502">
                  <c:v>126</c:v>
                </c:pt>
                <c:pt idx="503">
                  <c:v>126</c:v>
                </c:pt>
                <c:pt idx="504">
                  <c:v>126</c:v>
                </c:pt>
                <c:pt idx="505">
                  <c:v>126</c:v>
                </c:pt>
                <c:pt idx="506">
                  <c:v>126</c:v>
                </c:pt>
                <c:pt idx="507">
                  <c:v>126</c:v>
                </c:pt>
                <c:pt idx="508">
                  <c:v>126</c:v>
                </c:pt>
                <c:pt idx="509">
                  <c:v>126</c:v>
                </c:pt>
                <c:pt idx="510">
                  <c:v>126</c:v>
                </c:pt>
                <c:pt idx="511">
                  <c:v>126</c:v>
                </c:pt>
                <c:pt idx="512">
                  <c:v>126</c:v>
                </c:pt>
                <c:pt idx="513">
                  <c:v>126</c:v>
                </c:pt>
                <c:pt idx="514">
                  <c:v>126</c:v>
                </c:pt>
                <c:pt idx="515">
                  <c:v>126</c:v>
                </c:pt>
                <c:pt idx="516">
                  <c:v>126</c:v>
                </c:pt>
                <c:pt idx="517">
                  <c:v>126</c:v>
                </c:pt>
                <c:pt idx="518">
                  <c:v>126</c:v>
                </c:pt>
                <c:pt idx="519">
                  <c:v>126</c:v>
                </c:pt>
                <c:pt idx="520">
                  <c:v>126</c:v>
                </c:pt>
                <c:pt idx="521">
                  <c:v>126</c:v>
                </c:pt>
                <c:pt idx="522">
                  <c:v>126</c:v>
                </c:pt>
                <c:pt idx="523">
                  <c:v>126</c:v>
                </c:pt>
                <c:pt idx="524">
                  <c:v>126</c:v>
                </c:pt>
                <c:pt idx="525">
                  <c:v>126</c:v>
                </c:pt>
                <c:pt idx="526">
                  <c:v>126</c:v>
                </c:pt>
                <c:pt idx="527">
                  <c:v>126</c:v>
                </c:pt>
                <c:pt idx="528">
                  <c:v>126</c:v>
                </c:pt>
                <c:pt idx="529">
                  <c:v>126</c:v>
                </c:pt>
                <c:pt idx="530">
                  <c:v>126</c:v>
                </c:pt>
                <c:pt idx="531">
                  <c:v>126</c:v>
                </c:pt>
                <c:pt idx="532">
                  <c:v>126</c:v>
                </c:pt>
                <c:pt idx="533">
                  <c:v>126</c:v>
                </c:pt>
                <c:pt idx="534">
                  <c:v>126</c:v>
                </c:pt>
                <c:pt idx="535">
                  <c:v>126</c:v>
                </c:pt>
                <c:pt idx="536">
                  <c:v>126</c:v>
                </c:pt>
                <c:pt idx="537">
                  <c:v>126</c:v>
                </c:pt>
                <c:pt idx="538">
                  <c:v>126</c:v>
                </c:pt>
                <c:pt idx="539">
                  <c:v>126</c:v>
                </c:pt>
                <c:pt idx="540">
                  <c:v>126</c:v>
                </c:pt>
                <c:pt idx="541">
                  <c:v>126</c:v>
                </c:pt>
                <c:pt idx="542">
                  <c:v>126</c:v>
                </c:pt>
                <c:pt idx="543">
                  <c:v>126</c:v>
                </c:pt>
                <c:pt idx="544">
                  <c:v>126</c:v>
                </c:pt>
                <c:pt idx="545">
                  <c:v>126</c:v>
                </c:pt>
                <c:pt idx="546">
                  <c:v>126</c:v>
                </c:pt>
                <c:pt idx="547">
                  <c:v>126</c:v>
                </c:pt>
                <c:pt idx="548">
                  <c:v>126</c:v>
                </c:pt>
                <c:pt idx="549">
                  <c:v>126</c:v>
                </c:pt>
                <c:pt idx="550">
                  <c:v>126</c:v>
                </c:pt>
                <c:pt idx="551">
                  <c:v>126</c:v>
                </c:pt>
                <c:pt idx="552">
                  <c:v>126</c:v>
                </c:pt>
                <c:pt idx="553">
                  <c:v>126</c:v>
                </c:pt>
                <c:pt idx="554">
                  <c:v>126</c:v>
                </c:pt>
                <c:pt idx="555">
                  <c:v>126</c:v>
                </c:pt>
                <c:pt idx="556">
                  <c:v>126</c:v>
                </c:pt>
                <c:pt idx="557">
                  <c:v>126</c:v>
                </c:pt>
                <c:pt idx="558">
                  <c:v>126</c:v>
                </c:pt>
                <c:pt idx="559">
                  <c:v>126</c:v>
                </c:pt>
                <c:pt idx="560">
                  <c:v>126</c:v>
                </c:pt>
                <c:pt idx="561">
                  <c:v>126</c:v>
                </c:pt>
                <c:pt idx="562">
                  <c:v>126</c:v>
                </c:pt>
                <c:pt idx="563">
                  <c:v>126</c:v>
                </c:pt>
                <c:pt idx="564">
                  <c:v>126</c:v>
                </c:pt>
                <c:pt idx="565">
                  <c:v>126</c:v>
                </c:pt>
                <c:pt idx="566">
                  <c:v>126</c:v>
                </c:pt>
                <c:pt idx="567">
                  <c:v>126</c:v>
                </c:pt>
                <c:pt idx="568">
                  <c:v>126</c:v>
                </c:pt>
                <c:pt idx="569">
                  <c:v>126</c:v>
                </c:pt>
                <c:pt idx="570">
                  <c:v>126</c:v>
                </c:pt>
                <c:pt idx="571">
                  <c:v>126</c:v>
                </c:pt>
                <c:pt idx="572">
                  <c:v>126</c:v>
                </c:pt>
                <c:pt idx="573">
                  <c:v>126</c:v>
                </c:pt>
                <c:pt idx="574">
                  <c:v>126</c:v>
                </c:pt>
                <c:pt idx="575">
                  <c:v>126</c:v>
                </c:pt>
                <c:pt idx="576">
                  <c:v>126</c:v>
                </c:pt>
                <c:pt idx="577">
                  <c:v>126</c:v>
                </c:pt>
                <c:pt idx="578">
                  <c:v>126</c:v>
                </c:pt>
                <c:pt idx="579">
                  <c:v>126</c:v>
                </c:pt>
                <c:pt idx="580">
                  <c:v>126</c:v>
                </c:pt>
                <c:pt idx="581">
                  <c:v>126</c:v>
                </c:pt>
                <c:pt idx="582">
                  <c:v>126</c:v>
                </c:pt>
                <c:pt idx="583">
                  <c:v>126</c:v>
                </c:pt>
                <c:pt idx="584">
                  <c:v>126</c:v>
                </c:pt>
                <c:pt idx="585">
                  <c:v>126</c:v>
                </c:pt>
                <c:pt idx="586">
                  <c:v>126</c:v>
                </c:pt>
                <c:pt idx="587">
                  <c:v>126</c:v>
                </c:pt>
                <c:pt idx="588">
                  <c:v>126</c:v>
                </c:pt>
                <c:pt idx="589">
                  <c:v>126</c:v>
                </c:pt>
                <c:pt idx="590">
                  <c:v>126</c:v>
                </c:pt>
                <c:pt idx="591">
                  <c:v>126</c:v>
                </c:pt>
                <c:pt idx="592">
                  <c:v>126</c:v>
                </c:pt>
                <c:pt idx="593">
                  <c:v>126</c:v>
                </c:pt>
                <c:pt idx="594">
                  <c:v>126</c:v>
                </c:pt>
                <c:pt idx="595">
                  <c:v>126</c:v>
                </c:pt>
                <c:pt idx="596">
                  <c:v>126</c:v>
                </c:pt>
                <c:pt idx="597">
                  <c:v>126</c:v>
                </c:pt>
                <c:pt idx="598">
                  <c:v>126</c:v>
                </c:pt>
                <c:pt idx="599">
                  <c:v>126</c:v>
                </c:pt>
                <c:pt idx="600">
                  <c:v>126</c:v>
                </c:pt>
                <c:pt idx="601">
                  <c:v>126</c:v>
                </c:pt>
                <c:pt idx="602">
                  <c:v>126</c:v>
                </c:pt>
                <c:pt idx="603">
                  <c:v>126</c:v>
                </c:pt>
                <c:pt idx="604">
                  <c:v>126</c:v>
                </c:pt>
                <c:pt idx="605">
                  <c:v>126</c:v>
                </c:pt>
                <c:pt idx="606">
                  <c:v>126</c:v>
                </c:pt>
                <c:pt idx="607">
                  <c:v>126</c:v>
                </c:pt>
                <c:pt idx="608">
                  <c:v>126</c:v>
                </c:pt>
                <c:pt idx="609">
                  <c:v>126</c:v>
                </c:pt>
                <c:pt idx="610">
                  <c:v>126</c:v>
                </c:pt>
                <c:pt idx="611">
                  <c:v>126</c:v>
                </c:pt>
                <c:pt idx="612">
                  <c:v>126</c:v>
                </c:pt>
                <c:pt idx="613">
                  <c:v>126</c:v>
                </c:pt>
                <c:pt idx="614">
                  <c:v>126</c:v>
                </c:pt>
                <c:pt idx="615">
                  <c:v>126</c:v>
                </c:pt>
                <c:pt idx="616">
                  <c:v>126</c:v>
                </c:pt>
                <c:pt idx="617">
                  <c:v>126</c:v>
                </c:pt>
                <c:pt idx="618">
                  <c:v>126</c:v>
                </c:pt>
                <c:pt idx="619">
                  <c:v>126</c:v>
                </c:pt>
                <c:pt idx="620">
                  <c:v>126</c:v>
                </c:pt>
                <c:pt idx="621">
                  <c:v>126</c:v>
                </c:pt>
                <c:pt idx="622">
                  <c:v>126</c:v>
                </c:pt>
                <c:pt idx="623">
                  <c:v>126</c:v>
                </c:pt>
                <c:pt idx="624">
                  <c:v>126</c:v>
                </c:pt>
                <c:pt idx="625">
                  <c:v>126</c:v>
                </c:pt>
                <c:pt idx="626">
                  <c:v>126</c:v>
                </c:pt>
                <c:pt idx="627">
                  <c:v>126</c:v>
                </c:pt>
                <c:pt idx="628">
                  <c:v>126</c:v>
                </c:pt>
                <c:pt idx="629">
                  <c:v>126</c:v>
                </c:pt>
                <c:pt idx="630">
                  <c:v>126</c:v>
                </c:pt>
                <c:pt idx="631">
                  <c:v>126</c:v>
                </c:pt>
                <c:pt idx="632">
                  <c:v>126</c:v>
                </c:pt>
                <c:pt idx="633">
                  <c:v>126</c:v>
                </c:pt>
                <c:pt idx="634">
                  <c:v>126</c:v>
                </c:pt>
                <c:pt idx="635">
                  <c:v>126</c:v>
                </c:pt>
                <c:pt idx="636">
                  <c:v>126</c:v>
                </c:pt>
                <c:pt idx="637">
                  <c:v>126</c:v>
                </c:pt>
                <c:pt idx="638">
                  <c:v>126</c:v>
                </c:pt>
                <c:pt idx="639">
                  <c:v>126</c:v>
                </c:pt>
                <c:pt idx="640">
                  <c:v>126</c:v>
                </c:pt>
                <c:pt idx="641">
                  <c:v>126</c:v>
                </c:pt>
                <c:pt idx="642">
                  <c:v>126</c:v>
                </c:pt>
                <c:pt idx="643">
                  <c:v>126</c:v>
                </c:pt>
                <c:pt idx="644">
                  <c:v>126</c:v>
                </c:pt>
                <c:pt idx="645">
                  <c:v>126</c:v>
                </c:pt>
                <c:pt idx="646">
                  <c:v>126</c:v>
                </c:pt>
                <c:pt idx="647">
                  <c:v>126</c:v>
                </c:pt>
                <c:pt idx="648">
                  <c:v>126</c:v>
                </c:pt>
                <c:pt idx="649">
                  <c:v>126</c:v>
                </c:pt>
                <c:pt idx="650">
                  <c:v>126</c:v>
                </c:pt>
                <c:pt idx="651">
                  <c:v>126</c:v>
                </c:pt>
                <c:pt idx="652">
                  <c:v>126</c:v>
                </c:pt>
                <c:pt idx="653">
                  <c:v>126</c:v>
                </c:pt>
                <c:pt idx="654">
                  <c:v>126</c:v>
                </c:pt>
                <c:pt idx="655">
                  <c:v>126</c:v>
                </c:pt>
                <c:pt idx="656">
                  <c:v>126</c:v>
                </c:pt>
                <c:pt idx="657">
                  <c:v>126</c:v>
                </c:pt>
                <c:pt idx="658">
                  <c:v>126</c:v>
                </c:pt>
                <c:pt idx="659">
                  <c:v>126</c:v>
                </c:pt>
                <c:pt idx="660">
                  <c:v>126</c:v>
                </c:pt>
                <c:pt idx="661">
                  <c:v>126</c:v>
                </c:pt>
                <c:pt idx="662">
                  <c:v>126</c:v>
                </c:pt>
                <c:pt idx="663">
                  <c:v>126</c:v>
                </c:pt>
                <c:pt idx="664">
                  <c:v>126</c:v>
                </c:pt>
                <c:pt idx="665">
                  <c:v>126</c:v>
                </c:pt>
                <c:pt idx="666">
                  <c:v>126</c:v>
                </c:pt>
                <c:pt idx="667">
                  <c:v>126</c:v>
                </c:pt>
                <c:pt idx="668">
                  <c:v>126</c:v>
                </c:pt>
                <c:pt idx="669">
                  <c:v>126</c:v>
                </c:pt>
                <c:pt idx="670">
                  <c:v>126</c:v>
                </c:pt>
                <c:pt idx="671">
                  <c:v>126</c:v>
                </c:pt>
                <c:pt idx="672">
                  <c:v>126</c:v>
                </c:pt>
                <c:pt idx="673">
                  <c:v>126</c:v>
                </c:pt>
                <c:pt idx="674">
                  <c:v>126</c:v>
                </c:pt>
                <c:pt idx="675">
                  <c:v>126</c:v>
                </c:pt>
                <c:pt idx="676">
                  <c:v>126</c:v>
                </c:pt>
                <c:pt idx="677">
                  <c:v>126</c:v>
                </c:pt>
                <c:pt idx="678">
                  <c:v>126</c:v>
                </c:pt>
                <c:pt idx="679">
                  <c:v>126</c:v>
                </c:pt>
                <c:pt idx="680">
                  <c:v>126</c:v>
                </c:pt>
                <c:pt idx="681">
                  <c:v>126</c:v>
                </c:pt>
                <c:pt idx="682">
                  <c:v>126</c:v>
                </c:pt>
                <c:pt idx="683">
                  <c:v>126</c:v>
                </c:pt>
                <c:pt idx="684">
                  <c:v>126</c:v>
                </c:pt>
                <c:pt idx="685">
                  <c:v>126</c:v>
                </c:pt>
                <c:pt idx="686">
                  <c:v>126</c:v>
                </c:pt>
                <c:pt idx="687">
                  <c:v>126</c:v>
                </c:pt>
                <c:pt idx="688">
                  <c:v>126</c:v>
                </c:pt>
                <c:pt idx="689">
                  <c:v>126</c:v>
                </c:pt>
                <c:pt idx="690">
                  <c:v>126</c:v>
                </c:pt>
                <c:pt idx="691">
                  <c:v>126</c:v>
                </c:pt>
                <c:pt idx="692">
                  <c:v>126</c:v>
                </c:pt>
                <c:pt idx="693">
                  <c:v>126</c:v>
                </c:pt>
                <c:pt idx="694">
                  <c:v>126</c:v>
                </c:pt>
                <c:pt idx="695">
                  <c:v>126</c:v>
                </c:pt>
                <c:pt idx="696">
                  <c:v>126</c:v>
                </c:pt>
                <c:pt idx="697">
                  <c:v>126</c:v>
                </c:pt>
                <c:pt idx="698">
                  <c:v>126</c:v>
                </c:pt>
                <c:pt idx="699">
                  <c:v>126</c:v>
                </c:pt>
                <c:pt idx="700">
                  <c:v>126</c:v>
                </c:pt>
                <c:pt idx="701">
                  <c:v>126</c:v>
                </c:pt>
                <c:pt idx="702">
                  <c:v>126</c:v>
                </c:pt>
                <c:pt idx="703">
                  <c:v>126</c:v>
                </c:pt>
                <c:pt idx="704">
                  <c:v>126</c:v>
                </c:pt>
                <c:pt idx="705">
                  <c:v>126</c:v>
                </c:pt>
                <c:pt idx="706">
                  <c:v>126</c:v>
                </c:pt>
                <c:pt idx="707">
                  <c:v>126</c:v>
                </c:pt>
                <c:pt idx="708">
                  <c:v>126</c:v>
                </c:pt>
                <c:pt idx="709">
                  <c:v>126</c:v>
                </c:pt>
                <c:pt idx="710">
                  <c:v>126</c:v>
                </c:pt>
                <c:pt idx="711">
                  <c:v>126</c:v>
                </c:pt>
                <c:pt idx="712">
                  <c:v>126</c:v>
                </c:pt>
                <c:pt idx="713">
                  <c:v>126</c:v>
                </c:pt>
                <c:pt idx="714">
                  <c:v>126</c:v>
                </c:pt>
                <c:pt idx="715">
                  <c:v>126</c:v>
                </c:pt>
                <c:pt idx="716">
                  <c:v>126</c:v>
                </c:pt>
                <c:pt idx="717">
                  <c:v>126</c:v>
                </c:pt>
                <c:pt idx="718">
                  <c:v>126</c:v>
                </c:pt>
                <c:pt idx="719">
                  <c:v>126</c:v>
                </c:pt>
                <c:pt idx="720">
                  <c:v>126</c:v>
                </c:pt>
                <c:pt idx="721">
                  <c:v>126</c:v>
                </c:pt>
                <c:pt idx="722">
                  <c:v>126</c:v>
                </c:pt>
                <c:pt idx="723">
                  <c:v>126</c:v>
                </c:pt>
                <c:pt idx="724">
                  <c:v>126</c:v>
                </c:pt>
                <c:pt idx="725">
                  <c:v>126</c:v>
                </c:pt>
                <c:pt idx="726">
                  <c:v>126</c:v>
                </c:pt>
                <c:pt idx="727">
                  <c:v>126</c:v>
                </c:pt>
                <c:pt idx="728">
                  <c:v>126</c:v>
                </c:pt>
                <c:pt idx="729">
                  <c:v>126</c:v>
                </c:pt>
                <c:pt idx="730">
                  <c:v>126</c:v>
                </c:pt>
                <c:pt idx="731">
                  <c:v>126</c:v>
                </c:pt>
                <c:pt idx="732">
                  <c:v>126</c:v>
                </c:pt>
                <c:pt idx="733">
                  <c:v>126</c:v>
                </c:pt>
                <c:pt idx="734">
                  <c:v>126</c:v>
                </c:pt>
                <c:pt idx="735">
                  <c:v>126</c:v>
                </c:pt>
                <c:pt idx="736">
                  <c:v>126</c:v>
                </c:pt>
                <c:pt idx="737">
                  <c:v>126</c:v>
                </c:pt>
                <c:pt idx="738">
                  <c:v>126</c:v>
                </c:pt>
                <c:pt idx="739">
                  <c:v>126</c:v>
                </c:pt>
                <c:pt idx="740">
                  <c:v>126</c:v>
                </c:pt>
                <c:pt idx="741">
                  <c:v>126</c:v>
                </c:pt>
                <c:pt idx="742">
                  <c:v>126</c:v>
                </c:pt>
                <c:pt idx="743">
                  <c:v>126</c:v>
                </c:pt>
                <c:pt idx="744">
                  <c:v>126</c:v>
                </c:pt>
                <c:pt idx="745">
                  <c:v>126</c:v>
                </c:pt>
                <c:pt idx="746">
                  <c:v>126</c:v>
                </c:pt>
                <c:pt idx="747">
                  <c:v>126</c:v>
                </c:pt>
                <c:pt idx="748">
                  <c:v>126</c:v>
                </c:pt>
                <c:pt idx="749">
                  <c:v>126</c:v>
                </c:pt>
                <c:pt idx="750">
                  <c:v>126</c:v>
                </c:pt>
                <c:pt idx="751">
                  <c:v>126</c:v>
                </c:pt>
                <c:pt idx="752">
                  <c:v>126</c:v>
                </c:pt>
                <c:pt idx="753">
                  <c:v>126</c:v>
                </c:pt>
                <c:pt idx="754">
                  <c:v>126</c:v>
                </c:pt>
                <c:pt idx="755">
                  <c:v>126</c:v>
                </c:pt>
                <c:pt idx="756">
                  <c:v>126</c:v>
                </c:pt>
                <c:pt idx="757">
                  <c:v>126</c:v>
                </c:pt>
                <c:pt idx="758">
                  <c:v>126</c:v>
                </c:pt>
                <c:pt idx="759">
                  <c:v>126</c:v>
                </c:pt>
                <c:pt idx="760">
                  <c:v>126</c:v>
                </c:pt>
                <c:pt idx="761">
                  <c:v>126</c:v>
                </c:pt>
                <c:pt idx="762">
                  <c:v>126</c:v>
                </c:pt>
                <c:pt idx="763">
                  <c:v>126</c:v>
                </c:pt>
                <c:pt idx="764">
                  <c:v>126</c:v>
                </c:pt>
                <c:pt idx="765">
                  <c:v>126</c:v>
                </c:pt>
                <c:pt idx="766">
                  <c:v>126</c:v>
                </c:pt>
                <c:pt idx="767">
                  <c:v>126</c:v>
                </c:pt>
                <c:pt idx="768">
                  <c:v>126</c:v>
                </c:pt>
                <c:pt idx="769">
                  <c:v>126</c:v>
                </c:pt>
                <c:pt idx="770">
                  <c:v>126</c:v>
                </c:pt>
                <c:pt idx="771">
                  <c:v>126</c:v>
                </c:pt>
                <c:pt idx="772">
                  <c:v>126</c:v>
                </c:pt>
                <c:pt idx="773">
                  <c:v>126</c:v>
                </c:pt>
                <c:pt idx="774">
                  <c:v>126</c:v>
                </c:pt>
                <c:pt idx="775">
                  <c:v>126</c:v>
                </c:pt>
                <c:pt idx="776">
                  <c:v>126</c:v>
                </c:pt>
                <c:pt idx="777">
                  <c:v>126</c:v>
                </c:pt>
                <c:pt idx="778">
                  <c:v>126</c:v>
                </c:pt>
                <c:pt idx="779">
                  <c:v>126</c:v>
                </c:pt>
                <c:pt idx="780">
                  <c:v>126</c:v>
                </c:pt>
                <c:pt idx="781">
                  <c:v>126</c:v>
                </c:pt>
                <c:pt idx="782">
                  <c:v>126</c:v>
                </c:pt>
                <c:pt idx="783">
                  <c:v>126</c:v>
                </c:pt>
                <c:pt idx="784">
                  <c:v>126</c:v>
                </c:pt>
                <c:pt idx="785">
                  <c:v>126</c:v>
                </c:pt>
                <c:pt idx="786">
                  <c:v>126</c:v>
                </c:pt>
                <c:pt idx="787">
                  <c:v>126</c:v>
                </c:pt>
                <c:pt idx="788">
                  <c:v>126</c:v>
                </c:pt>
                <c:pt idx="789">
                  <c:v>126</c:v>
                </c:pt>
                <c:pt idx="790">
                  <c:v>126</c:v>
                </c:pt>
                <c:pt idx="791">
                  <c:v>126</c:v>
                </c:pt>
                <c:pt idx="792">
                  <c:v>126</c:v>
                </c:pt>
                <c:pt idx="793">
                  <c:v>126</c:v>
                </c:pt>
                <c:pt idx="794">
                  <c:v>126</c:v>
                </c:pt>
                <c:pt idx="795">
                  <c:v>126</c:v>
                </c:pt>
                <c:pt idx="796">
                  <c:v>126</c:v>
                </c:pt>
                <c:pt idx="797">
                  <c:v>126</c:v>
                </c:pt>
                <c:pt idx="798">
                  <c:v>126</c:v>
                </c:pt>
                <c:pt idx="799">
                  <c:v>126</c:v>
                </c:pt>
                <c:pt idx="800">
                  <c:v>126</c:v>
                </c:pt>
                <c:pt idx="801">
                  <c:v>126</c:v>
                </c:pt>
                <c:pt idx="802">
                  <c:v>126</c:v>
                </c:pt>
                <c:pt idx="803">
                  <c:v>126</c:v>
                </c:pt>
                <c:pt idx="804">
                  <c:v>126</c:v>
                </c:pt>
                <c:pt idx="805">
                  <c:v>126</c:v>
                </c:pt>
                <c:pt idx="806">
                  <c:v>126</c:v>
                </c:pt>
                <c:pt idx="807">
                  <c:v>126</c:v>
                </c:pt>
                <c:pt idx="808">
                  <c:v>126</c:v>
                </c:pt>
                <c:pt idx="809">
                  <c:v>126</c:v>
                </c:pt>
                <c:pt idx="810">
                  <c:v>126</c:v>
                </c:pt>
                <c:pt idx="811">
                  <c:v>126</c:v>
                </c:pt>
                <c:pt idx="812">
                  <c:v>126</c:v>
                </c:pt>
                <c:pt idx="813">
                  <c:v>126</c:v>
                </c:pt>
                <c:pt idx="814">
                  <c:v>126</c:v>
                </c:pt>
                <c:pt idx="815">
                  <c:v>126</c:v>
                </c:pt>
                <c:pt idx="816">
                  <c:v>126</c:v>
                </c:pt>
                <c:pt idx="817">
                  <c:v>126</c:v>
                </c:pt>
                <c:pt idx="818">
                  <c:v>126</c:v>
                </c:pt>
                <c:pt idx="819">
                  <c:v>126</c:v>
                </c:pt>
                <c:pt idx="820">
                  <c:v>126</c:v>
                </c:pt>
                <c:pt idx="821">
                  <c:v>126</c:v>
                </c:pt>
                <c:pt idx="822">
                  <c:v>126</c:v>
                </c:pt>
                <c:pt idx="823">
                  <c:v>126</c:v>
                </c:pt>
                <c:pt idx="824">
                  <c:v>126</c:v>
                </c:pt>
                <c:pt idx="825">
                  <c:v>126</c:v>
                </c:pt>
                <c:pt idx="826">
                  <c:v>126</c:v>
                </c:pt>
                <c:pt idx="827">
                  <c:v>126</c:v>
                </c:pt>
                <c:pt idx="828">
                  <c:v>126</c:v>
                </c:pt>
                <c:pt idx="829">
                  <c:v>126</c:v>
                </c:pt>
                <c:pt idx="830">
                  <c:v>126</c:v>
                </c:pt>
                <c:pt idx="831">
                  <c:v>126</c:v>
                </c:pt>
                <c:pt idx="832">
                  <c:v>126</c:v>
                </c:pt>
                <c:pt idx="833">
                  <c:v>126</c:v>
                </c:pt>
                <c:pt idx="834">
                  <c:v>126</c:v>
                </c:pt>
                <c:pt idx="835">
                  <c:v>126</c:v>
                </c:pt>
                <c:pt idx="836">
                  <c:v>126</c:v>
                </c:pt>
                <c:pt idx="837">
                  <c:v>126</c:v>
                </c:pt>
                <c:pt idx="838">
                  <c:v>126</c:v>
                </c:pt>
                <c:pt idx="839">
                  <c:v>126</c:v>
                </c:pt>
                <c:pt idx="840">
                  <c:v>126</c:v>
                </c:pt>
                <c:pt idx="841">
                  <c:v>126</c:v>
                </c:pt>
                <c:pt idx="842">
                  <c:v>126</c:v>
                </c:pt>
                <c:pt idx="843">
                  <c:v>126</c:v>
                </c:pt>
                <c:pt idx="844">
                  <c:v>126</c:v>
                </c:pt>
                <c:pt idx="845">
                  <c:v>126</c:v>
                </c:pt>
                <c:pt idx="846">
                  <c:v>126</c:v>
                </c:pt>
                <c:pt idx="847">
                  <c:v>126</c:v>
                </c:pt>
                <c:pt idx="848">
                  <c:v>126</c:v>
                </c:pt>
                <c:pt idx="849">
                  <c:v>126</c:v>
                </c:pt>
                <c:pt idx="850">
                  <c:v>126</c:v>
                </c:pt>
                <c:pt idx="851">
                  <c:v>126</c:v>
                </c:pt>
                <c:pt idx="852">
                  <c:v>126</c:v>
                </c:pt>
                <c:pt idx="853">
                  <c:v>126</c:v>
                </c:pt>
                <c:pt idx="854">
                  <c:v>126</c:v>
                </c:pt>
                <c:pt idx="855">
                  <c:v>126</c:v>
                </c:pt>
                <c:pt idx="856">
                  <c:v>126</c:v>
                </c:pt>
                <c:pt idx="857">
                  <c:v>126</c:v>
                </c:pt>
                <c:pt idx="858">
                  <c:v>126</c:v>
                </c:pt>
                <c:pt idx="859">
                  <c:v>126</c:v>
                </c:pt>
                <c:pt idx="860">
                  <c:v>126</c:v>
                </c:pt>
                <c:pt idx="861">
                  <c:v>126</c:v>
                </c:pt>
                <c:pt idx="862">
                  <c:v>126</c:v>
                </c:pt>
                <c:pt idx="863">
                  <c:v>126</c:v>
                </c:pt>
                <c:pt idx="864">
                  <c:v>126</c:v>
                </c:pt>
                <c:pt idx="865">
                  <c:v>126</c:v>
                </c:pt>
                <c:pt idx="866">
                  <c:v>126</c:v>
                </c:pt>
                <c:pt idx="867">
                  <c:v>126</c:v>
                </c:pt>
                <c:pt idx="868">
                  <c:v>126</c:v>
                </c:pt>
                <c:pt idx="869">
                  <c:v>126</c:v>
                </c:pt>
                <c:pt idx="870">
                  <c:v>126</c:v>
                </c:pt>
                <c:pt idx="871">
                  <c:v>126</c:v>
                </c:pt>
                <c:pt idx="872">
                  <c:v>126</c:v>
                </c:pt>
                <c:pt idx="873">
                  <c:v>126</c:v>
                </c:pt>
                <c:pt idx="874">
                  <c:v>126</c:v>
                </c:pt>
                <c:pt idx="875">
                  <c:v>126</c:v>
                </c:pt>
                <c:pt idx="876">
                  <c:v>126</c:v>
                </c:pt>
                <c:pt idx="877">
                  <c:v>126</c:v>
                </c:pt>
                <c:pt idx="878">
                  <c:v>126</c:v>
                </c:pt>
                <c:pt idx="879">
                  <c:v>126</c:v>
                </c:pt>
                <c:pt idx="880">
                  <c:v>126</c:v>
                </c:pt>
                <c:pt idx="881">
                  <c:v>126</c:v>
                </c:pt>
                <c:pt idx="882">
                  <c:v>126</c:v>
                </c:pt>
                <c:pt idx="883">
                  <c:v>126</c:v>
                </c:pt>
                <c:pt idx="884">
                  <c:v>126</c:v>
                </c:pt>
                <c:pt idx="885">
                  <c:v>126</c:v>
                </c:pt>
                <c:pt idx="886">
                  <c:v>126</c:v>
                </c:pt>
                <c:pt idx="887">
                  <c:v>126</c:v>
                </c:pt>
                <c:pt idx="888">
                  <c:v>126</c:v>
                </c:pt>
                <c:pt idx="889">
                  <c:v>126</c:v>
                </c:pt>
                <c:pt idx="890">
                  <c:v>126</c:v>
                </c:pt>
                <c:pt idx="891">
                  <c:v>126</c:v>
                </c:pt>
                <c:pt idx="892">
                  <c:v>126</c:v>
                </c:pt>
                <c:pt idx="893">
                  <c:v>126</c:v>
                </c:pt>
                <c:pt idx="894">
                  <c:v>126</c:v>
                </c:pt>
                <c:pt idx="895">
                  <c:v>126</c:v>
                </c:pt>
                <c:pt idx="896">
                  <c:v>126</c:v>
                </c:pt>
                <c:pt idx="897">
                  <c:v>126</c:v>
                </c:pt>
                <c:pt idx="898">
                  <c:v>126</c:v>
                </c:pt>
                <c:pt idx="899">
                  <c:v>126</c:v>
                </c:pt>
                <c:pt idx="900">
                  <c:v>126</c:v>
                </c:pt>
                <c:pt idx="901">
                  <c:v>126</c:v>
                </c:pt>
                <c:pt idx="902">
                  <c:v>126</c:v>
                </c:pt>
                <c:pt idx="903">
                  <c:v>126</c:v>
                </c:pt>
                <c:pt idx="904">
                  <c:v>126</c:v>
                </c:pt>
                <c:pt idx="905">
                  <c:v>126</c:v>
                </c:pt>
                <c:pt idx="906">
                  <c:v>126</c:v>
                </c:pt>
                <c:pt idx="907">
                  <c:v>126</c:v>
                </c:pt>
                <c:pt idx="908">
                  <c:v>126</c:v>
                </c:pt>
                <c:pt idx="909">
                  <c:v>126</c:v>
                </c:pt>
                <c:pt idx="910">
                  <c:v>126</c:v>
                </c:pt>
                <c:pt idx="911">
                  <c:v>126</c:v>
                </c:pt>
                <c:pt idx="912">
                  <c:v>126</c:v>
                </c:pt>
                <c:pt idx="913">
                  <c:v>126</c:v>
                </c:pt>
                <c:pt idx="914">
                  <c:v>126</c:v>
                </c:pt>
                <c:pt idx="915">
                  <c:v>126</c:v>
                </c:pt>
                <c:pt idx="916">
                  <c:v>126</c:v>
                </c:pt>
                <c:pt idx="917">
                  <c:v>126</c:v>
                </c:pt>
                <c:pt idx="918">
                  <c:v>126</c:v>
                </c:pt>
                <c:pt idx="919">
                  <c:v>126</c:v>
                </c:pt>
                <c:pt idx="920">
                  <c:v>126</c:v>
                </c:pt>
                <c:pt idx="921">
                  <c:v>126</c:v>
                </c:pt>
                <c:pt idx="922">
                  <c:v>126</c:v>
                </c:pt>
                <c:pt idx="923">
                  <c:v>126</c:v>
                </c:pt>
                <c:pt idx="924">
                  <c:v>126</c:v>
                </c:pt>
                <c:pt idx="925">
                  <c:v>126</c:v>
                </c:pt>
                <c:pt idx="926">
                  <c:v>126</c:v>
                </c:pt>
                <c:pt idx="927">
                  <c:v>126</c:v>
                </c:pt>
                <c:pt idx="928">
                  <c:v>126</c:v>
                </c:pt>
                <c:pt idx="929">
                  <c:v>126</c:v>
                </c:pt>
                <c:pt idx="930">
                  <c:v>126</c:v>
                </c:pt>
                <c:pt idx="931">
                  <c:v>126</c:v>
                </c:pt>
                <c:pt idx="932">
                  <c:v>126</c:v>
                </c:pt>
                <c:pt idx="933">
                  <c:v>126</c:v>
                </c:pt>
                <c:pt idx="934">
                  <c:v>126</c:v>
                </c:pt>
                <c:pt idx="935">
                  <c:v>126</c:v>
                </c:pt>
                <c:pt idx="936">
                  <c:v>126</c:v>
                </c:pt>
                <c:pt idx="937">
                  <c:v>126</c:v>
                </c:pt>
                <c:pt idx="938">
                  <c:v>126</c:v>
                </c:pt>
                <c:pt idx="939">
                  <c:v>126</c:v>
                </c:pt>
                <c:pt idx="940">
                  <c:v>126</c:v>
                </c:pt>
                <c:pt idx="941">
                  <c:v>126</c:v>
                </c:pt>
                <c:pt idx="942">
                  <c:v>126</c:v>
                </c:pt>
                <c:pt idx="943">
                  <c:v>126</c:v>
                </c:pt>
                <c:pt idx="944">
                  <c:v>126</c:v>
                </c:pt>
                <c:pt idx="945">
                  <c:v>126</c:v>
                </c:pt>
                <c:pt idx="946">
                  <c:v>126</c:v>
                </c:pt>
                <c:pt idx="947">
                  <c:v>126</c:v>
                </c:pt>
                <c:pt idx="948">
                  <c:v>126</c:v>
                </c:pt>
                <c:pt idx="949">
                  <c:v>126</c:v>
                </c:pt>
                <c:pt idx="950">
                  <c:v>126</c:v>
                </c:pt>
                <c:pt idx="951">
                  <c:v>126</c:v>
                </c:pt>
                <c:pt idx="952">
                  <c:v>126</c:v>
                </c:pt>
                <c:pt idx="953">
                  <c:v>126</c:v>
                </c:pt>
                <c:pt idx="954">
                  <c:v>126</c:v>
                </c:pt>
                <c:pt idx="955">
                  <c:v>126</c:v>
                </c:pt>
                <c:pt idx="956">
                  <c:v>126</c:v>
                </c:pt>
                <c:pt idx="957">
                  <c:v>126</c:v>
                </c:pt>
                <c:pt idx="958">
                  <c:v>126</c:v>
                </c:pt>
                <c:pt idx="959">
                  <c:v>126</c:v>
                </c:pt>
                <c:pt idx="960">
                  <c:v>126</c:v>
                </c:pt>
                <c:pt idx="961">
                  <c:v>126</c:v>
                </c:pt>
                <c:pt idx="962">
                  <c:v>126</c:v>
                </c:pt>
                <c:pt idx="963">
                  <c:v>126</c:v>
                </c:pt>
                <c:pt idx="964">
                  <c:v>126</c:v>
                </c:pt>
                <c:pt idx="965">
                  <c:v>126</c:v>
                </c:pt>
                <c:pt idx="966">
                  <c:v>126</c:v>
                </c:pt>
                <c:pt idx="967">
                  <c:v>126</c:v>
                </c:pt>
                <c:pt idx="968">
                  <c:v>126</c:v>
                </c:pt>
                <c:pt idx="969">
                  <c:v>126</c:v>
                </c:pt>
                <c:pt idx="970">
                  <c:v>126</c:v>
                </c:pt>
                <c:pt idx="971">
                  <c:v>126</c:v>
                </c:pt>
                <c:pt idx="972">
                  <c:v>126</c:v>
                </c:pt>
                <c:pt idx="973">
                  <c:v>126</c:v>
                </c:pt>
                <c:pt idx="974">
                  <c:v>126</c:v>
                </c:pt>
                <c:pt idx="975">
                  <c:v>126</c:v>
                </c:pt>
                <c:pt idx="976">
                  <c:v>126</c:v>
                </c:pt>
                <c:pt idx="977">
                  <c:v>126</c:v>
                </c:pt>
                <c:pt idx="978">
                  <c:v>126</c:v>
                </c:pt>
                <c:pt idx="979">
                  <c:v>126</c:v>
                </c:pt>
                <c:pt idx="980">
                  <c:v>126</c:v>
                </c:pt>
                <c:pt idx="981">
                  <c:v>126</c:v>
                </c:pt>
                <c:pt idx="982">
                  <c:v>126</c:v>
                </c:pt>
                <c:pt idx="983">
                  <c:v>126</c:v>
                </c:pt>
                <c:pt idx="984">
                  <c:v>126</c:v>
                </c:pt>
                <c:pt idx="985">
                  <c:v>126</c:v>
                </c:pt>
                <c:pt idx="986">
                  <c:v>126</c:v>
                </c:pt>
                <c:pt idx="987">
                  <c:v>126</c:v>
                </c:pt>
                <c:pt idx="988">
                  <c:v>126</c:v>
                </c:pt>
                <c:pt idx="989">
                  <c:v>126</c:v>
                </c:pt>
                <c:pt idx="990">
                  <c:v>126</c:v>
                </c:pt>
                <c:pt idx="991">
                  <c:v>126</c:v>
                </c:pt>
                <c:pt idx="992">
                  <c:v>126</c:v>
                </c:pt>
                <c:pt idx="993">
                  <c:v>126</c:v>
                </c:pt>
                <c:pt idx="994">
                  <c:v>126</c:v>
                </c:pt>
                <c:pt idx="995">
                  <c:v>126</c:v>
                </c:pt>
                <c:pt idx="996">
                  <c:v>126</c:v>
                </c:pt>
                <c:pt idx="997">
                  <c:v>126</c:v>
                </c:pt>
                <c:pt idx="998">
                  <c:v>126</c:v>
                </c:pt>
                <c:pt idx="999">
                  <c:v>126</c:v>
                </c:pt>
                <c:pt idx="1000">
                  <c:v>126</c:v>
                </c:pt>
                <c:pt idx="1001">
                  <c:v>126</c:v>
                </c:pt>
                <c:pt idx="1002">
                  <c:v>126</c:v>
                </c:pt>
                <c:pt idx="1003">
                  <c:v>126</c:v>
                </c:pt>
                <c:pt idx="1004">
                  <c:v>126</c:v>
                </c:pt>
                <c:pt idx="1005">
                  <c:v>126</c:v>
                </c:pt>
                <c:pt idx="1006">
                  <c:v>126</c:v>
                </c:pt>
                <c:pt idx="1007">
                  <c:v>126</c:v>
                </c:pt>
                <c:pt idx="1008">
                  <c:v>126</c:v>
                </c:pt>
                <c:pt idx="1009">
                  <c:v>126</c:v>
                </c:pt>
                <c:pt idx="1010">
                  <c:v>126</c:v>
                </c:pt>
                <c:pt idx="1011">
                  <c:v>126</c:v>
                </c:pt>
                <c:pt idx="1012">
                  <c:v>126</c:v>
                </c:pt>
                <c:pt idx="1013">
                  <c:v>126</c:v>
                </c:pt>
                <c:pt idx="1014">
                  <c:v>126</c:v>
                </c:pt>
                <c:pt idx="1015">
                  <c:v>126</c:v>
                </c:pt>
                <c:pt idx="1016">
                  <c:v>126</c:v>
                </c:pt>
                <c:pt idx="1017">
                  <c:v>126</c:v>
                </c:pt>
                <c:pt idx="1018">
                  <c:v>126</c:v>
                </c:pt>
                <c:pt idx="1019">
                  <c:v>126</c:v>
                </c:pt>
                <c:pt idx="1020">
                  <c:v>126</c:v>
                </c:pt>
                <c:pt idx="1021">
                  <c:v>126</c:v>
                </c:pt>
                <c:pt idx="1022">
                  <c:v>126</c:v>
                </c:pt>
                <c:pt idx="1023">
                  <c:v>126</c:v>
                </c:pt>
                <c:pt idx="1024">
                  <c:v>126</c:v>
                </c:pt>
                <c:pt idx="1025">
                  <c:v>126</c:v>
                </c:pt>
                <c:pt idx="1026">
                  <c:v>126</c:v>
                </c:pt>
                <c:pt idx="1027">
                  <c:v>126</c:v>
                </c:pt>
                <c:pt idx="1028">
                  <c:v>126</c:v>
                </c:pt>
                <c:pt idx="1029">
                  <c:v>126</c:v>
                </c:pt>
                <c:pt idx="1030">
                  <c:v>126</c:v>
                </c:pt>
                <c:pt idx="1031">
                  <c:v>126</c:v>
                </c:pt>
                <c:pt idx="1032">
                  <c:v>126</c:v>
                </c:pt>
                <c:pt idx="1033">
                  <c:v>126</c:v>
                </c:pt>
                <c:pt idx="1034">
                  <c:v>126</c:v>
                </c:pt>
                <c:pt idx="1035">
                  <c:v>126</c:v>
                </c:pt>
                <c:pt idx="1036">
                  <c:v>126</c:v>
                </c:pt>
                <c:pt idx="1037">
                  <c:v>126</c:v>
                </c:pt>
                <c:pt idx="1038">
                  <c:v>126</c:v>
                </c:pt>
                <c:pt idx="1039">
                  <c:v>126</c:v>
                </c:pt>
                <c:pt idx="1040">
                  <c:v>126</c:v>
                </c:pt>
                <c:pt idx="1041">
                  <c:v>126</c:v>
                </c:pt>
                <c:pt idx="1042">
                  <c:v>126</c:v>
                </c:pt>
                <c:pt idx="1043">
                  <c:v>126</c:v>
                </c:pt>
                <c:pt idx="1044">
                  <c:v>126</c:v>
                </c:pt>
                <c:pt idx="1045">
                  <c:v>126</c:v>
                </c:pt>
                <c:pt idx="1046">
                  <c:v>126</c:v>
                </c:pt>
                <c:pt idx="1047">
                  <c:v>126</c:v>
                </c:pt>
                <c:pt idx="1048">
                  <c:v>126</c:v>
                </c:pt>
                <c:pt idx="1049">
                  <c:v>126</c:v>
                </c:pt>
                <c:pt idx="1050">
                  <c:v>126</c:v>
                </c:pt>
                <c:pt idx="1051">
                  <c:v>126</c:v>
                </c:pt>
                <c:pt idx="1052">
                  <c:v>126</c:v>
                </c:pt>
                <c:pt idx="1053">
                  <c:v>126</c:v>
                </c:pt>
                <c:pt idx="1054">
                  <c:v>126</c:v>
                </c:pt>
                <c:pt idx="1055">
                  <c:v>126</c:v>
                </c:pt>
                <c:pt idx="1056">
                  <c:v>126</c:v>
                </c:pt>
                <c:pt idx="1057">
                  <c:v>126</c:v>
                </c:pt>
                <c:pt idx="1058">
                  <c:v>126</c:v>
                </c:pt>
                <c:pt idx="1059">
                  <c:v>126</c:v>
                </c:pt>
                <c:pt idx="1060">
                  <c:v>126</c:v>
                </c:pt>
                <c:pt idx="1061">
                  <c:v>126</c:v>
                </c:pt>
                <c:pt idx="1062">
                  <c:v>126</c:v>
                </c:pt>
                <c:pt idx="1063">
                  <c:v>126</c:v>
                </c:pt>
                <c:pt idx="1064">
                  <c:v>126</c:v>
                </c:pt>
                <c:pt idx="1065">
                  <c:v>126</c:v>
                </c:pt>
                <c:pt idx="1066">
                  <c:v>126</c:v>
                </c:pt>
                <c:pt idx="1067">
                  <c:v>126</c:v>
                </c:pt>
                <c:pt idx="1068">
                  <c:v>126</c:v>
                </c:pt>
                <c:pt idx="1069">
                  <c:v>126</c:v>
                </c:pt>
                <c:pt idx="1070">
                  <c:v>126</c:v>
                </c:pt>
                <c:pt idx="1071">
                  <c:v>126</c:v>
                </c:pt>
                <c:pt idx="1072">
                  <c:v>126</c:v>
                </c:pt>
                <c:pt idx="1073">
                  <c:v>126</c:v>
                </c:pt>
                <c:pt idx="1074">
                  <c:v>126</c:v>
                </c:pt>
                <c:pt idx="1075">
                  <c:v>126</c:v>
                </c:pt>
                <c:pt idx="1076">
                  <c:v>126</c:v>
                </c:pt>
                <c:pt idx="1077">
                  <c:v>126</c:v>
                </c:pt>
                <c:pt idx="1078">
                  <c:v>126</c:v>
                </c:pt>
                <c:pt idx="1079">
                  <c:v>126</c:v>
                </c:pt>
                <c:pt idx="1080">
                  <c:v>126</c:v>
                </c:pt>
                <c:pt idx="1081">
                  <c:v>126</c:v>
                </c:pt>
                <c:pt idx="1082">
                  <c:v>126</c:v>
                </c:pt>
                <c:pt idx="1083">
                  <c:v>126</c:v>
                </c:pt>
                <c:pt idx="1084">
                  <c:v>126</c:v>
                </c:pt>
                <c:pt idx="1085">
                  <c:v>126</c:v>
                </c:pt>
                <c:pt idx="1086">
                  <c:v>126</c:v>
                </c:pt>
                <c:pt idx="1087">
                  <c:v>126</c:v>
                </c:pt>
                <c:pt idx="1088">
                  <c:v>126</c:v>
                </c:pt>
                <c:pt idx="1089">
                  <c:v>126</c:v>
                </c:pt>
                <c:pt idx="1090">
                  <c:v>126</c:v>
                </c:pt>
                <c:pt idx="1091">
                  <c:v>126</c:v>
                </c:pt>
                <c:pt idx="1092">
                  <c:v>126</c:v>
                </c:pt>
                <c:pt idx="1093">
                  <c:v>126</c:v>
                </c:pt>
                <c:pt idx="1094">
                  <c:v>126</c:v>
                </c:pt>
                <c:pt idx="1095">
                  <c:v>126</c:v>
                </c:pt>
                <c:pt idx="1096">
                  <c:v>126</c:v>
                </c:pt>
                <c:pt idx="1097">
                  <c:v>126</c:v>
                </c:pt>
                <c:pt idx="1098">
                  <c:v>126</c:v>
                </c:pt>
                <c:pt idx="1099">
                  <c:v>126</c:v>
                </c:pt>
                <c:pt idx="1100">
                  <c:v>126</c:v>
                </c:pt>
                <c:pt idx="1101">
                  <c:v>126</c:v>
                </c:pt>
                <c:pt idx="1102">
                  <c:v>126</c:v>
                </c:pt>
                <c:pt idx="1103">
                  <c:v>126</c:v>
                </c:pt>
                <c:pt idx="1104">
                  <c:v>126</c:v>
                </c:pt>
                <c:pt idx="1105">
                  <c:v>126</c:v>
                </c:pt>
                <c:pt idx="1106">
                  <c:v>126</c:v>
                </c:pt>
                <c:pt idx="1107">
                  <c:v>126</c:v>
                </c:pt>
                <c:pt idx="1108">
                  <c:v>126</c:v>
                </c:pt>
                <c:pt idx="1109">
                  <c:v>126</c:v>
                </c:pt>
                <c:pt idx="1110">
                  <c:v>126</c:v>
                </c:pt>
                <c:pt idx="1111">
                  <c:v>126</c:v>
                </c:pt>
                <c:pt idx="1112">
                  <c:v>126</c:v>
                </c:pt>
                <c:pt idx="1113">
                  <c:v>126</c:v>
                </c:pt>
                <c:pt idx="1114">
                  <c:v>126</c:v>
                </c:pt>
                <c:pt idx="1115">
                  <c:v>126</c:v>
                </c:pt>
                <c:pt idx="1116">
                  <c:v>126</c:v>
                </c:pt>
                <c:pt idx="1117">
                  <c:v>126</c:v>
                </c:pt>
                <c:pt idx="1118">
                  <c:v>126</c:v>
                </c:pt>
                <c:pt idx="1119">
                  <c:v>126</c:v>
                </c:pt>
                <c:pt idx="1120">
                  <c:v>126</c:v>
                </c:pt>
                <c:pt idx="1121">
                  <c:v>126</c:v>
                </c:pt>
                <c:pt idx="1122">
                  <c:v>126</c:v>
                </c:pt>
                <c:pt idx="1123">
                  <c:v>126</c:v>
                </c:pt>
                <c:pt idx="1124">
                  <c:v>126</c:v>
                </c:pt>
                <c:pt idx="1125">
                  <c:v>126</c:v>
                </c:pt>
                <c:pt idx="1126">
                  <c:v>126</c:v>
                </c:pt>
                <c:pt idx="1127">
                  <c:v>126</c:v>
                </c:pt>
                <c:pt idx="1128">
                  <c:v>126</c:v>
                </c:pt>
                <c:pt idx="1129">
                  <c:v>126</c:v>
                </c:pt>
                <c:pt idx="1130">
                  <c:v>126</c:v>
                </c:pt>
                <c:pt idx="1131">
                  <c:v>126</c:v>
                </c:pt>
                <c:pt idx="1132">
                  <c:v>126</c:v>
                </c:pt>
                <c:pt idx="1133">
                  <c:v>126</c:v>
                </c:pt>
                <c:pt idx="1134">
                  <c:v>126</c:v>
                </c:pt>
                <c:pt idx="1135">
                  <c:v>126</c:v>
                </c:pt>
                <c:pt idx="1136">
                  <c:v>126</c:v>
                </c:pt>
                <c:pt idx="1137">
                  <c:v>126</c:v>
                </c:pt>
                <c:pt idx="1138">
                  <c:v>126</c:v>
                </c:pt>
                <c:pt idx="1139">
                  <c:v>126</c:v>
                </c:pt>
                <c:pt idx="1140">
                  <c:v>126</c:v>
                </c:pt>
                <c:pt idx="1141">
                  <c:v>126</c:v>
                </c:pt>
                <c:pt idx="1142">
                  <c:v>126</c:v>
                </c:pt>
                <c:pt idx="1143">
                  <c:v>126</c:v>
                </c:pt>
                <c:pt idx="1144">
                  <c:v>126</c:v>
                </c:pt>
                <c:pt idx="1145">
                  <c:v>126</c:v>
                </c:pt>
                <c:pt idx="1146">
                  <c:v>126</c:v>
                </c:pt>
                <c:pt idx="1147">
                  <c:v>126</c:v>
                </c:pt>
                <c:pt idx="1148">
                  <c:v>126</c:v>
                </c:pt>
                <c:pt idx="1149">
                  <c:v>126</c:v>
                </c:pt>
                <c:pt idx="1150">
                  <c:v>126</c:v>
                </c:pt>
                <c:pt idx="1151">
                  <c:v>126</c:v>
                </c:pt>
                <c:pt idx="1152">
                  <c:v>126</c:v>
                </c:pt>
                <c:pt idx="1153">
                  <c:v>126</c:v>
                </c:pt>
                <c:pt idx="1154">
                  <c:v>126</c:v>
                </c:pt>
                <c:pt idx="1155">
                  <c:v>126</c:v>
                </c:pt>
                <c:pt idx="1156">
                  <c:v>126</c:v>
                </c:pt>
                <c:pt idx="1157">
                  <c:v>126</c:v>
                </c:pt>
                <c:pt idx="1158">
                  <c:v>126</c:v>
                </c:pt>
                <c:pt idx="1159">
                  <c:v>126</c:v>
                </c:pt>
                <c:pt idx="1160">
                  <c:v>126</c:v>
                </c:pt>
                <c:pt idx="1161">
                  <c:v>126</c:v>
                </c:pt>
                <c:pt idx="1162">
                  <c:v>126</c:v>
                </c:pt>
                <c:pt idx="1163">
                  <c:v>126</c:v>
                </c:pt>
                <c:pt idx="1164">
                  <c:v>126</c:v>
                </c:pt>
                <c:pt idx="1165">
                  <c:v>126</c:v>
                </c:pt>
                <c:pt idx="1166">
                  <c:v>126</c:v>
                </c:pt>
                <c:pt idx="1167">
                  <c:v>126</c:v>
                </c:pt>
                <c:pt idx="1168">
                  <c:v>126</c:v>
                </c:pt>
                <c:pt idx="1169">
                  <c:v>126</c:v>
                </c:pt>
                <c:pt idx="1170">
                  <c:v>126</c:v>
                </c:pt>
                <c:pt idx="1171">
                  <c:v>126</c:v>
                </c:pt>
                <c:pt idx="1172">
                  <c:v>126</c:v>
                </c:pt>
                <c:pt idx="1173">
                  <c:v>126</c:v>
                </c:pt>
                <c:pt idx="1174">
                  <c:v>126</c:v>
                </c:pt>
                <c:pt idx="1175">
                  <c:v>126</c:v>
                </c:pt>
                <c:pt idx="1176">
                  <c:v>126</c:v>
                </c:pt>
                <c:pt idx="1177">
                  <c:v>126</c:v>
                </c:pt>
                <c:pt idx="1178">
                  <c:v>126</c:v>
                </c:pt>
                <c:pt idx="1179">
                  <c:v>126</c:v>
                </c:pt>
                <c:pt idx="1180">
                  <c:v>126</c:v>
                </c:pt>
                <c:pt idx="1181">
                  <c:v>126</c:v>
                </c:pt>
                <c:pt idx="1182">
                  <c:v>126</c:v>
                </c:pt>
                <c:pt idx="1183">
                  <c:v>126</c:v>
                </c:pt>
                <c:pt idx="1184">
                  <c:v>126</c:v>
                </c:pt>
                <c:pt idx="1185">
                  <c:v>126</c:v>
                </c:pt>
                <c:pt idx="1186">
                  <c:v>126</c:v>
                </c:pt>
                <c:pt idx="1187">
                  <c:v>126</c:v>
                </c:pt>
                <c:pt idx="1188">
                  <c:v>126</c:v>
                </c:pt>
                <c:pt idx="1189">
                  <c:v>126</c:v>
                </c:pt>
                <c:pt idx="1190">
                  <c:v>126</c:v>
                </c:pt>
                <c:pt idx="1191">
                  <c:v>126</c:v>
                </c:pt>
                <c:pt idx="1192">
                  <c:v>126</c:v>
                </c:pt>
                <c:pt idx="1193">
                  <c:v>126</c:v>
                </c:pt>
                <c:pt idx="1194">
                  <c:v>126</c:v>
                </c:pt>
                <c:pt idx="1195">
                  <c:v>126</c:v>
                </c:pt>
                <c:pt idx="1196">
                  <c:v>126</c:v>
                </c:pt>
                <c:pt idx="1197">
                  <c:v>126</c:v>
                </c:pt>
                <c:pt idx="1198">
                  <c:v>126</c:v>
                </c:pt>
                <c:pt idx="1199">
                  <c:v>126</c:v>
                </c:pt>
                <c:pt idx="1200">
                  <c:v>126</c:v>
                </c:pt>
                <c:pt idx="1201">
                  <c:v>126</c:v>
                </c:pt>
                <c:pt idx="1202">
                  <c:v>126</c:v>
                </c:pt>
                <c:pt idx="1203">
                  <c:v>126</c:v>
                </c:pt>
                <c:pt idx="1204">
                  <c:v>126</c:v>
                </c:pt>
                <c:pt idx="1205">
                  <c:v>126</c:v>
                </c:pt>
                <c:pt idx="1206">
                  <c:v>126</c:v>
                </c:pt>
                <c:pt idx="1207">
                  <c:v>126</c:v>
                </c:pt>
                <c:pt idx="1208">
                  <c:v>126</c:v>
                </c:pt>
                <c:pt idx="1209">
                  <c:v>126</c:v>
                </c:pt>
                <c:pt idx="1210">
                  <c:v>126</c:v>
                </c:pt>
                <c:pt idx="1211">
                  <c:v>126</c:v>
                </c:pt>
                <c:pt idx="1212">
                  <c:v>126</c:v>
                </c:pt>
                <c:pt idx="1213">
                  <c:v>126</c:v>
                </c:pt>
                <c:pt idx="1214">
                  <c:v>126</c:v>
                </c:pt>
                <c:pt idx="1215">
                  <c:v>126</c:v>
                </c:pt>
                <c:pt idx="1216">
                  <c:v>126</c:v>
                </c:pt>
                <c:pt idx="1217">
                  <c:v>126</c:v>
                </c:pt>
                <c:pt idx="1218">
                  <c:v>126</c:v>
                </c:pt>
                <c:pt idx="1219">
                  <c:v>126</c:v>
                </c:pt>
                <c:pt idx="1220">
                  <c:v>126</c:v>
                </c:pt>
                <c:pt idx="1221">
                  <c:v>126</c:v>
                </c:pt>
                <c:pt idx="1222">
                  <c:v>126</c:v>
                </c:pt>
                <c:pt idx="1223">
                  <c:v>126</c:v>
                </c:pt>
                <c:pt idx="1224">
                  <c:v>126</c:v>
                </c:pt>
                <c:pt idx="1225">
                  <c:v>126</c:v>
                </c:pt>
                <c:pt idx="1226">
                  <c:v>126</c:v>
                </c:pt>
                <c:pt idx="1227">
                  <c:v>126</c:v>
                </c:pt>
                <c:pt idx="1228">
                  <c:v>126</c:v>
                </c:pt>
                <c:pt idx="1229">
                  <c:v>126</c:v>
                </c:pt>
                <c:pt idx="1230">
                  <c:v>126</c:v>
                </c:pt>
                <c:pt idx="1231">
                  <c:v>126</c:v>
                </c:pt>
                <c:pt idx="1232">
                  <c:v>126</c:v>
                </c:pt>
                <c:pt idx="1233">
                  <c:v>126</c:v>
                </c:pt>
                <c:pt idx="1234">
                  <c:v>126</c:v>
                </c:pt>
                <c:pt idx="1235">
                  <c:v>126</c:v>
                </c:pt>
                <c:pt idx="1236">
                  <c:v>126</c:v>
                </c:pt>
                <c:pt idx="1237">
                  <c:v>126</c:v>
                </c:pt>
                <c:pt idx="1238">
                  <c:v>126</c:v>
                </c:pt>
                <c:pt idx="1239">
                  <c:v>126</c:v>
                </c:pt>
                <c:pt idx="1240">
                  <c:v>126</c:v>
                </c:pt>
                <c:pt idx="1241">
                  <c:v>126</c:v>
                </c:pt>
                <c:pt idx="1242">
                  <c:v>126</c:v>
                </c:pt>
                <c:pt idx="1243">
                  <c:v>126</c:v>
                </c:pt>
                <c:pt idx="1244">
                  <c:v>126</c:v>
                </c:pt>
                <c:pt idx="1245">
                  <c:v>126</c:v>
                </c:pt>
                <c:pt idx="1246">
                  <c:v>126</c:v>
                </c:pt>
                <c:pt idx="1247">
                  <c:v>126</c:v>
                </c:pt>
                <c:pt idx="1248">
                  <c:v>126</c:v>
                </c:pt>
                <c:pt idx="1249">
                  <c:v>126</c:v>
                </c:pt>
                <c:pt idx="1250">
                  <c:v>126</c:v>
                </c:pt>
                <c:pt idx="1251">
                  <c:v>126</c:v>
                </c:pt>
                <c:pt idx="1252">
                  <c:v>126</c:v>
                </c:pt>
                <c:pt idx="1253">
                  <c:v>126</c:v>
                </c:pt>
                <c:pt idx="1254">
                  <c:v>126</c:v>
                </c:pt>
                <c:pt idx="1255">
                  <c:v>126</c:v>
                </c:pt>
                <c:pt idx="1256">
                  <c:v>126</c:v>
                </c:pt>
                <c:pt idx="1257">
                  <c:v>126</c:v>
                </c:pt>
                <c:pt idx="1258">
                  <c:v>126</c:v>
                </c:pt>
                <c:pt idx="1259">
                  <c:v>126</c:v>
                </c:pt>
                <c:pt idx="1260">
                  <c:v>126</c:v>
                </c:pt>
                <c:pt idx="1261">
                  <c:v>126</c:v>
                </c:pt>
                <c:pt idx="1262">
                  <c:v>126</c:v>
                </c:pt>
                <c:pt idx="1263">
                  <c:v>126</c:v>
                </c:pt>
                <c:pt idx="1264">
                  <c:v>126</c:v>
                </c:pt>
                <c:pt idx="1265">
                  <c:v>126</c:v>
                </c:pt>
                <c:pt idx="1266">
                  <c:v>126</c:v>
                </c:pt>
                <c:pt idx="1267">
                  <c:v>126</c:v>
                </c:pt>
                <c:pt idx="1268">
                  <c:v>126</c:v>
                </c:pt>
                <c:pt idx="1269">
                  <c:v>126</c:v>
                </c:pt>
                <c:pt idx="1270">
                  <c:v>126</c:v>
                </c:pt>
                <c:pt idx="1271">
                  <c:v>126</c:v>
                </c:pt>
                <c:pt idx="1272">
                  <c:v>126</c:v>
                </c:pt>
                <c:pt idx="1273">
                  <c:v>126</c:v>
                </c:pt>
                <c:pt idx="1274">
                  <c:v>126</c:v>
                </c:pt>
                <c:pt idx="1275">
                  <c:v>126</c:v>
                </c:pt>
                <c:pt idx="1276">
                  <c:v>126</c:v>
                </c:pt>
                <c:pt idx="1277">
                  <c:v>126</c:v>
                </c:pt>
                <c:pt idx="1278">
                  <c:v>126</c:v>
                </c:pt>
                <c:pt idx="1279">
                  <c:v>126</c:v>
                </c:pt>
                <c:pt idx="1280">
                  <c:v>126</c:v>
                </c:pt>
                <c:pt idx="1281">
                  <c:v>126</c:v>
                </c:pt>
                <c:pt idx="1282">
                  <c:v>126</c:v>
                </c:pt>
                <c:pt idx="1283">
                  <c:v>126</c:v>
                </c:pt>
                <c:pt idx="1284">
                  <c:v>126</c:v>
                </c:pt>
                <c:pt idx="1285">
                  <c:v>126</c:v>
                </c:pt>
                <c:pt idx="1286">
                  <c:v>126</c:v>
                </c:pt>
                <c:pt idx="1287">
                  <c:v>126</c:v>
                </c:pt>
                <c:pt idx="1288">
                  <c:v>126</c:v>
                </c:pt>
                <c:pt idx="1289">
                  <c:v>126</c:v>
                </c:pt>
                <c:pt idx="1290">
                  <c:v>126</c:v>
                </c:pt>
                <c:pt idx="1291">
                  <c:v>126</c:v>
                </c:pt>
                <c:pt idx="1292">
                  <c:v>126</c:v>
                </c:pt>
                <c:pt idx="1293">
                  <c:v>126</c:v>
                </c:pt>
                <c:pt idx="1294">
                  <c:v>126</c:v>
                </c:pt>
                <c:pt idx="1295">
                  <c:v>126</c:v>
                </c:pt>
                <c:pt idx="1296">
                  <c:v>126</c:v>
                </c:pt>
                <c:pt idx="1297">
                  <c:v>126</c:v>
                </c:pt>
                <c:pt idx="1298">
                  <c:v>126</c:v>
                </c:pt>
                <c:pt idx="1299">
                  <c:v>126</c:v>
                </c:pt>
                <c:pt idx="1300">
                  <c:v>126</c:v>
                </c:pt>
                <c:pt idx="1301">
                  <c:v>126</c:v>
                </c:pt>
                <c:pt idx="1302">
                  <c:v>126</c:v>
                </c:pt>
                <c:pt idx="1303">
                  <c:v>126</c:v>
                </c:pt>
                <c:pt idx="1304">
                  <c:v>126</c:v>
                </c:pt>
                <c:pt idx="1305">
                  <c:v>126</c:v>
                </c:pt>
                <c:pt idx="1306">
                  <c:v>126</c:v>
                </c:pt>
                <c:pt idx="1307">
                  <c:v>126</c:v>
                </c:pt>
                <c:pt idx="1308">
                  <c:v>126</c:v>
                </c:pt>
                <c:pt idx="1309">
                  <c:v>126</c:v>
                </c:pt>
                <c:pt idx="1310">
                  <c:v>126</c:v>
                </c:pt>
                <c:pt idx="1311">
                  <c:v>126</c:v>
                </c:pt>
                <c:pt idx="1312">
                  <c:v>126</c:v>
                </c:pt>
                <c:pt idx="1313">
                  <c:v>126</c:v>
                </c:pt>
                <c:pt idx="1314">
                  <c:v>126</c:v>
                </c:pt>
                <c:pt idx="1315">
                  <c:v>126</c:v>
                </c:pt>
                <c:pt idx="1316">
                  <c:v>126</c:v>
                </c:pt>
                <c:pt idx="1317">
                  <c:v>126</c:v>
                </c:pt>
                <c:pt idx="1318">
                  <c:v>126</c:v>
                </c:pt>
                <c:pt idx="1319">
                  <c:v>126</c:v>
                </c:pt>
                <c:pt idx="1320">
                  <c:v>126</c:v>
                </c:pt>
                <c:pt idx="1321">
                  <c:v>126</c:v>
                </c:pt>
                <c:pt idx="1322">
                  <c:v>126</c:v>
                </c:pt>
                <c:pt idx="1323">
                  <c:v>126</c:v>
                </c:pt>
                <c:pt idx="1324">
                  <c:v>126</c:v>
                </c:pt>
                <c:pt idx="1325">
                  <c:v>126</c:v>
                </c:pt>
                <c:pt idx="1326">
                  <c:v>126</c:v>
                </c:pt>
                <c:pt idx="1327">
                  <c:v>126</c:v>
                </c:pt>
                <c:pt idx="1328">
                  <c:v>126</c:v>
                </c:pt>
                <c:pt idx="1329">
                  <c:v>126</c:v>
                </c:pt>
                <c:pt idx="1330">
                  <c:v>126</c:v>
                </c:pt>
                <c:pt idx="1331">
                  <c:v>126</c:v>
                </c:pt>
                <c:pt idx="1332">
                  <c:v>126</c:v>
                </c:pt>
                <c:pt idx="1333">
                  <c:v>126</c:v>
                </c:pt>
                <c:pt idx="1334">
                  <c:v>126</c:v>
                </c:pt>
                <c:pt idx="1335">
                  <c:v>126</c:v>
                </c:pt>
                <c:pt idx="1336">
                  <c:v>126</c:v>
                </c:pt>
                <c:pt idx="1337">
                  <c:v>126</c:v>
                </c:pt>
                <c:pt idx="1338">
                  <c:v>126</c:v>
                </c:pt>
                <c:pt idx="1339">
                  <c:v>126</c:v>
                </c:pt>
                <c:pt idx="1340">
                  <c:v>126</c:v>
                </c:pt>
                <c:pt idx="1341">
                  <c:v>126</c:v>
                </c:pt>
                <c:pt idx="1342">
                  <c:v>126</c:v>
                </c:pt>
                <c:pt idx="1343">
                  <c:v>126</c:v>
                </c:pt>
                <c:pt idx="1344">
                  <c:v>126</c:v>
                </c:pt>
                <c:pt idx="1345">
                  <c:v>126</c:v>
                </c:pt>
                <c:pt idx="1346">
                  <c:v>126</c:v>
                </c:pt>
                <c:pt idx="1347">
                  <c:v>126</c:v>
                </c:pt>
                <c:pt idx="1348">
                  <c:v>126</c:v>
                </c:pt>
                <c:pt idx="1349">
                  <c:v>126</c:v>
                </c:pt>
                <c:pt idx="1350">
                  <c:v>126</c:v>
                </c:pt>
                <c:pt idx="1351">
                  <c:v>126</c:v>
                </c:pt>
                <c:pt idx="1352">
                  <c:v>126</c:v>
                </c:pt>
                <c:pt idx="1353">
                  <c:v>126</c:v>
                </c:pt>
                <c:pt idx="1354">
                  <c:v>126</c:v>
                </c:pt>
                <c:pt idx="1355">
                  <c:v>126</c:v>
                </c:pt>
                <c:pt idx="1356">
                  <c:v>126</c:v>
                </c:pt>
                <c:pt idx="1357">
                  <c:v>126</c:v>
                </c:pt>
                <c:pt idx="1358">
                  <c:v>126</c:v>
                </c:pt>
                <c:pt idx="1359">
                  <c:v>126</c:v>
                </c:pt>
                <c:pt idx="1360">
                  <c:v>126</c:v>
                </c:pt>
                <c:pt idx="1361">
                  <c:v>126</c:v>
                </c:pt>
                <c:pt idx="1362">
                  <c:v>126</c:v>
                </c:pt>
                <c:pt idx="1363">
                  <c:v>126</c:v>
                </c:pt>
                <c:pt idx="1364">
                  <c:v>126</c:v>
                </c:pt>
                <c:pt idx="1365">
                  <c:v>126</c:v>
                </c:pt>
                <c:pt idx="1366">
                  <c:v>126</c:v>
                </c:pt>
                <c:pt idx="1367">
                  <c:v>126</c:v>
                </c:pt>
                <c:pt idx="1368">
                  <c:v>126</c:v>
                </c:pt>
                <c:pt idx="1369">
                  <c:v>126</c:v>
                </c:pt>
                <c:pt idx="1370">
                  <c:v>126</c:v>
                </c:pt>
                <c:pt idx="1371">
                  <c:v>126</c:v>
                </c:pt>
                <c:pt idx="1372">
                  <c:v>126</c:v>
                </c:pt>
                <c:pt idx="1373">
                  <c:v>126</c:v>
                </c:pt>
                <c:pt idx="1374">
                  <c:v>126</c:v>
                </c:pt>
                <c:pt idx="1375">
                  <c:v>126</c:v>
                </c:pt>
                <c:pt idx="1376">
                  <c:v>126</c:v>
                </c:pt>
                <c:pt idx="1377">
                  <c:v>126</c:v>
                </c:pt>
                <c:pt idx="1378">
                  <c:v>126</c:v>
                </c:pt>
                <c:pt idx="1379">
                  <c:v>126</c:v>
                </c:pt>
                <c:pt idx="1380">
                  <c:v>126</c:v>
                </c:pt>
                <c:pt idx="1381">
                  <c:v>126</c:v>
                </c:pt>
                <c:pt idx="1382">
                  <c:v>126</c:v>
                </c:pt>
                <c:pt idx="1383">
                  <c:v>126</c:v>
                </c:pt>
                <c:pt idx="1384">
                  <c:v>126</c:v>
                </c:pt>
                <c:pt idx="1385">
                  <c:v>126</c:v>
                </c:pt>
                <c:pt idx="1386">
                  <c:v>126</c:v>
                </c:pt>
                <c:pt idx="1387">
                  <c:v>126</c:v>
                </c:pt>
                <c:pt idx="1388">
                  <c:v>126</c:v>
                </c:pt>
                <c:pt idx="1389">
                  <c:v>126</c:v>
                </c:pt>
                <c:pt idx="1390">
                  <c:v>126</c:v>
                </c:pt>
                <c:pt idx="1391">
                  <c:v>126</c:v>
                </c:pt>
                <c:pt idx="1392">
                  <c:v>126</c:v>
                </c:pt>
                <c:pt idx="1393">
                  <c:v>126</c:v>
                </c:pt>
                <c:pt idx="1394">
                  <c:v>126</c:v>
                </c:pt>
                <c:pt idx="1395">
                  <c:v>126</c:v>
                </c:pt>
                <c:pt idx="1396">
                  <c:v>126</c:v>
                </c:pt>
                <c:pt idx="1397">
                  <c:v>126</c:v>
                </c:pt>
                <c:pt idx="1398">
                  <c:v>126</c:v>
                </c:pt>
                <c:pt idx="1399">
                  <c:v>126</c:v>
                </c:pt>
                <c:pt idx="1400">
                  <c:v>126</c:v>
                </c:pt>
                <c:pt idx="1401">
                  <c:v>126</c:v>
                </c:pt>
                <c:pt idx="1402">
                  <c:v>126</c:v>
                </c:pt>
                <c:pt idx="1403">
                  <c:v>126</c:v>
                </c:pt>
                <c:pt idx="1404">
                  <c:v>126</c:v>
                </c:pt>
                <c:pt idx="1405">
                  <c:v>126</c:v>
                </c:pt>
                <c:pt idx="1406">
                  <c:v>126</c:v>
                </c:pt>
                <c:pt idx="1407">
                  <c:v>126</c:v>
                </c:pt>
                <c:pt idx="1408">
                  <c:v>126</c:v>
                </c:pt>
                <c:pt idx="1409">
                  <c:v>126</c:v>
                </c:pt>
                <c:pt idx="1410">
                  <c:v>126</c:v>
                </c:pt>
                <c:pt idx="1411">
                  <c:v>126</c:v>
                </c:pt>
                <c:pt idx="1412">
                  <c:v>126</c:v>
                </c:pt>
                <c:pt idx="1413">
                  <c:v>126</c:v>
                </c:pt>
                <c:pt idx="1414">
                  <c:v>126</c:v>
                </c:pt>
                <c:pt idx="1415">
                  <c:v>126</c:v>
                </c:pt>
                <c:pt idx="1416">
                  <c:v>126</c:v>
                </c:pt>
                <c:pt idx="1417">
                  <c:v>126</c:v>
                </c:pt>
                <c:pt idx="1418">
                  <c:v>126</c:v>
                </c:pt>
                <c:pt idx="1419">
                  <c:v>126</c:v>
                </c:pt>
                <c:pt idx="1420">
                  <c:v>126</c:v>
                </c:pt>
                <c:pt idx="1421">
                  <c:v>126</c:v>
                </c:pt>
                <c:pt idx="1422">
                  <c:v>126</c:v>
                </c:pt>
                <c:pt idx="1423">
                  <c:v>126</c:v>
                </c:pt>
                <c:pt idx="1424">
                  <c:v>126</c:v>
                </c:pt>
                <c:pt idx="1425">
                  <c:v>126</c:v>
                </c:pt>
                <c:pt idx="1426">
                  <c:v>126</c:v>
                </c:pt>
                <c:pt idx="1427">
                  <c:v>126</c:v>
                </c:pt>
                <c:pt idx="1428">
                  <c:v>126</c:v>
                </c:pt>
                <c:pt idx="1429">
                  <c:v>126</c:v>
                </c:pt>
                <c:pt idx="1430">
                  <c:v>126</c:v>
                </c:pt>
                <c:pt idx="1431">
                  <c:v>126</c:v>
                </c:pt>
                <c:pt idx="1432">
                  <c:v>126</c:v>
                </c:pt>
                <c:pt idx="1433">
                  <c:v>126</c:v>
                </c:pt>
                <c:pt idx="1434">
                  <c:v>126</c:v>
                </c:pt>
                <c:pt idx="1435">
                  <c:v>126</c:v>
                </c:pt>
                <c:pt idx="1436">
                  <c:v>126</c:v>
                </c:pt>
                <c:pt idx="1437">
                  <c:v>126</c:v>
                </c:pt>
                <c:pt idx="1438">
                  <c:v>126</c:v>
                </c:pt>
                <c:pt idx="1439">
                  <c:v>126</c:v>
                </c:pt>
                <c:pt idx="1440">
                  <c:v>126</c:v>
                </c:pt>
                <c:pt idx="1441">
                  <c:v>126</c:v>
                </c:pt>
                <c:pt idx="1442">
                  <c:v>126</c:v>
                </c:pt>
                <c:pt idx="1443">
                  <c:v>126</c:v>
                </c:pt>
                <c:pt idx="1444">
                  <c:v>126</c:v>
                </c:pt>
                <c:pt idx="1445">
                  <c:v>126</c:v>
                </c:pt>
                <c:pt idx="1446">
                  <c:v>126</c:v>
                </c:pt>
                <c:pt idx="1447">
                  <c:v>126</c:v>
                </c:pt>
                <c:pt idx="1448">
                  <c:v>126</c:v>
                </c:pt>
                <c:pt idx="1449">
                  <c:v>126</c:v>
                </c:pt>
                <c:pt idx="1450">
                  <c:v>126</c:v>
                </c:pt>
                <c:pt idx="1451">
                  <c:v>126</c:v>
                </c:pt>
                <c:pt idx="1452">
                  <c:v>126</c:v>
                </c:pt>
                <c:pt idx="1453">
                  <c:v>126</c:v>
                </c:pt>
                <c:pt idx="1454">
                  <c:v>126</c:v>
                </c:pt>
                <c:pt idx="1455">
                  <c:v>126</c:v>
                </c:pt>
                <c:pt idx="1456">
                  <c:v>126</c:v>
                </c:pt>
                <c:pt idx="1457">
                  <c:v>126</c:v>
                </c:pt>
                <c:pt idx="1458">
                  <c:v>126</c:v>
                </c:pt>
                <c:pt idx="1459">
                  <c:v>126</c:v>
                </c:pt>
                <c:pt idx="1460">
                  <c:v>126</c:v>
                </c:pt>
                <c:pt idx="1461">
                  <c:v>126</c:v>
                </c:pt>
                <c:pt idx="1462">
                  <c:v>126</c:v>
                </c:pt>
                <c:pt idx="1463">
                  <c:v>126</c:v>
                </c:pt>
                <c:pt idx="1464">
                  <c:v>126</c:v>
                </c:pt>
                <c:pt idx="1465">
                  <c:v>126</c:v>
                </c:pt>
                <c:pt idx="1466">
                  <c:v>126</c:v>
                </c:pt>
                <c:pt idx="1467">
                  <c:v>126</c:v>
                </c:pt>
                <c:pt idx="1468">
                  <c:v>126</c:v>
                </c:pt>
                <c:pt idx="1469">
                  <c:v>126</c:v>
                </c:pt>
                <c:pt idx="1470">
                  <c:v>126</c:v>
                </c:pt>
                <c:pt idx="1471">
                  <c:v>126</c:v>
                </c:pt>
                <c:pt idx="1472">
                  <c:v>126</c:v>
                </c:pt>
                <c:pt idx="1473">
                  <c:v>126</c:v>
                </c:pt>
                <c:pt idx="1474">
                  <c:v>126</c:v>
                </c:pt>
                <c:pt idx="1475">
                  <c:v>126</c:v>
                </c:pt>
                <c:pt idx="1476">
                  <c:v>126</c:v>
                </c:pt>
                <c:pt idx="1477">
                  <c:v>126</c:v>
                </c:pt>
                <c:pt idx="1478">
                  <c:v>126</c:v>
                </c:pt>
                <c:pt idx="1479">
                  <c:v>126</c:v>
                </c:pt>
                <c:pt idx="1480">
                  <c:v>126</c:v>
                </c:pt>
                <c:pt idx="1481">
                  <c:v>126</c:v>
                </c:pt>
                <c:pt idx="1482">
                  <c:v>126</c:v>
                </c:pt>
                <c:pt idx="1483">
                  <c:v>126</c:v>
                </c:pt>
                <c:pt idx="1484">
                  <c:v>126</c:v>
                </c:pt>
                <c:pt idx="1485">
                  <c:v>126</c:v>
                </c:pt>
                <c:pt idx="1486">
                  <c:v>126</c:v>
                </c:pt>
                <c:pt idx="1487">
                  <c:v>126</c:v>
                </c:pt>
                <c:pt idx="1488">
                  <c:v>126</c:v>
                </c:pt>
                <c:pt idx="1489">
                  <c:v>126</c:v>
                </c:pt>
                <c:pt idx="1490">
                  <c:v>126</c:v>
                </c:pt>
                <c:pt idx="1491">
                  <c:v>126</c:v>
                </c:pt>
                <c:pt idx="1492">
                  <c:v>126</c:v>
                </c:pt>
                <c:pt idx="1493">
                  <c:v>126</c:v>
                </c:pt>
                <c:pt idx="1494">
                  <c:v>126</c:v>
                </c:pt>
                <c:pt idx="1495">
                  <c:v>126</c:v>
                </c:pt>
                <c:pt idx="1496">
                  <c:v>126</c:v>
                </c:pt>
                <c:pt idx="1497">
                  <c:v>126</c:v>
                </c:pt>
                <c:pt idx="1498">
                  <c:v>126</c:v>
                </c:pt>
                <c:pt idx="1499">
                  <c:v>126</c:v>
                </c:pt>
                <c:pt idx="1500">
                  <c:v>126</c:v>
                </c:pt>
                <c:pt idx="1501">
                  <c:v>126</c:v>
                </c:pt>
                <c:pt idx="1502">
                  <c:v>126</c:v>
                </c:pt>
                <c:pt idx="1503">
                  <c:v>126</c:v>
                </c:pt>
                <c:pt idx="1504">
                  <c:v>126</c:v>
                </c:pt>
                <c:pt idx="1505">
                  <c:v>126</c:v>
                </c:pt>
                <c:pt idx="1506">
                  <c:v>126</c:v>
                </c:pt>
                <c:pt idx="1507">
                  <c:v>126</c:v>
                </c:pt>
                <c:pt idx="1508">
                  <c:v>126</c:v>
                </c:pt>
                <c:pt idx="1509">
                  <c:v>126</c:v>
                </c:pt>
                <c:pt idx="1510">
                  <c:v>126</c:v>
                </c:pt>
                <c:pt idx="1511">
                  <c:v>126</c:v>
                </c:pt>
                <c:pt idx="1512">
                  <c:v>126</c:v>
                </c:pt>
                <c:pt idx="1513">
                  <c:v>126</c:v>
                </c:pt>
                <c:pt idx="1514">
                  <c:v>126</c:v>
                </c:pt>
                <c:pt idx="1515">
                  <c:v>126</c:v>
                </c:pt>
                <c:pt idx="1516">
                  <c:v>126</c:v>
                </c:pt>
                <c:pt idx="1517">
                  <c:v>126</c:v>
                </c:pt>
                <c:pt idx="1518">
                  <c:v>126</c:v>
                </c:pt>
                <c:pt idx="1519">
                  <c:v>126</c:v>
                </c:pt>
                <c:pt idx="1520">
                  <c:v>126</c:v>
                </c:pt>
                <c:pt idx="1521">
                  <c:v>126</c:v>
                </c:pt>
                <c:pt idx="1522">
                  <c:v>126</c:v>
                </c:pt>
                <c:pt idx="1523">
                  <c:v>126</c:v>
                </c:pt>
                <c:pt idx="1524">
                  <c:v>126</c:v>
                </c:pt>
                <c:pt idx="1525">
                  <c:v>126</c:v>
                </c:pt>
                <c:pt idx="1526">
                  <c:v>126</c:v>
                </c:pt>
                <c:pt idx="1527">
                  <c:v>126</c:v>
                </c:pt>
                <c:pt idx="1528">
                  <c:v>126</c:v>
                </c:pt>
                <c:pt idx="1529">
                  <c:v>126</c:v>
                </c:pt>
                <c:pt idx="1530">
                  <c:v>126</c:v>
                </c:pt>
                <c:pt idx="1531">
                  <c:v>126</c:v>
                </c:pt>
                <c:pt idx="1532">
                  <c:v>126</c:v>
                </c:pt>
                <c:pt idx="1533">
                  <c:v>126</c:v>
                </c:pt>
                <c:pt idx="1534">
                  <c:v>126</c:v>
                </c:pt>
                <c:pt idx="1535">
                  <c:v>126</c:v>
                </c:pt>
                <c:pt idx="1536">
                  <c:v>126</c:v>
                </c:pt>
                <c:pt idx="1537">
                  <c:v>126</c:v>
                </c:pt>
                <c:pt idx="1538">
                  <c:v>126</c:v>
                </c:pt>
                <c:pt idx="1539">
                  <c:v>126</c:v>
                </c:pt>
                <c:pt idx="1540">
                  <c:v>126</c:v>
                </c:pt>
                <c:pt idx="1541">
                  <c:v>126</c:v>
                </c:pt>
                <c:pt idx="1542">
                  <c:v>126</c:v>
                </c:pt>
                <c:pt idx="1543">
                  <c:v>126</c:v>
                </c:pt>
                <c:pt idx="1544">
                  <c:v>126</c:v>
                </c:pt>
                <c:pt idx="1545">
                  <c:v>126</c:v>
                </c:pt>
                <c:pt idx="1546">
                  <c:v>126</c:v>
                </c:pt>
                <c:pt idx="1547">
                  <c:v>126</c:v>
                </c:pt>
                <c:pt idx="1548">
                  <c:v>126</c:v>
                </c:pt>
                <c:pt idx="1549">
                  <c:v>126</c:v>
                </c:pt>
                <c:pt idx="1550">
                  <c:v>126</c:v>
                </c:pt>
                <c:pt idx="1551">
                  <c:v>126</c:v>
                </c:pt>
                <c:pt idx="1552">
                  <c:v>126</c:v>
                </c:pt>
                <c:pt idx="1553">
                  <c:v>126</c:v>
                </c:pt>
                <c:pt idx="1554">
                  <c:v>126</c:v>
                </c:pt>
                <c:pt idx="1555">
                  <c:v>126</c:v>
                </c:pt>
                <c:pt idx="1556">
                  <c:v>126</c:v>
                </c:pt>
                <c:pt idx="1557">
                  <c:v>126</c:v>
                </c:pt>
                <c:pt idx="1558">
                  <c:v>126</c:v>
                </c:pt>
                <c:pt idx="1559">
                  <c:v>126</c:v>
                </c:pt>
                <c:pt idx="1560">
                  <c:v>126</c:v>
                </c:pt>
                <c:pt idx="1561">
                  <c:v>126</c:v>
                </c:pt>
                <c:pt idx="1562">
                  <c:v>126</c:v>
                </c:pt>
                <c:pt idx="1563">
                  <c:v>126</c:v>
                </c:pt>
                <c:pt idx="1564">
                  <c:v>126</c:v>
                </c:pt>
                <c:pt idx="1565">
                  <c:v>126</c:v>
                </c:pt>
                <c:pt idx="1566">
                  <c:v>126</c:v>
                </c:pt>
                <c:pt idx="1567">
                  <c:v>126</c:v>
                </c:pt>
                <c:pt idx="1568">
                  <c:v>126</c:v>
                </c:pt>
                <c:pt idx="1569">
                  <c:v>126</c:v>
                </c:pt>
                <c:pt idx="1570">
                  <c:v>126</c:v>
                </c:pt>
                <c:pt idx="1571">
                  <c:v>126</c:v>
                </c:pt>
                <c:pt idx="1572">
                  <c:v>126</c:v>
                </c:pt>
                <c:pt idx="1573">
                  <c:v>126</c:v>
                </c:pt>
                <c:pt idx="1574">
                  <c:v>126</c:v>
                </c:pt>
                <c:pt idx="1575">
                  <c:v>126</c:v>
                </c:pt>
                <c:pt idx="1576">
                  <c:v>126</c:v>
                </c:pt>
                <c:pt idx="1577">
                  <c:v>126</c:v>
                </c:pt>
                <c:pt idx="1578">
                  <c:v>126</c:v>
                </c:pt>
                <c:pt idx="1579">
                  <c:v>126</c:v>
                </c:pt>
                <c:pt idx="1580">
                  <c:v>126</c:v>
                </c:pt>
                <c:pt idx="1581">
                  <c:v>126</c:v>
                </c:pt>
                <c:pt idx="1582">
                  <c:v>126</c:v>
                </c:pt>
                <c:pt idx="1583">
                  <c:v>126</c:v>
                </c:pt>
                <c:pt idx="1584">
                  <c:v>126</c:v>
                </c:pt>
                <c:pt idx="1585">
                  <c:v>126</c:v>
                </c:pt>
                <c:pt idx="1586">
                  <c:v>126</c:v>
                </c:pt>
                <c:pt idx="1587">
                  <c:v>126</c:v>
                </c:pt>
                <c:pt idx="1588">
                  <c:v>126</c:v>
                </c:pt>
                <c:pt idx="1589">
                  <c:v>126</c:v>
                </c:pt>
                <c:pt idx="1590">
                  <c:v>126</c:v>
                </c:pt>
                <c:pt idx="1591">
                  <c:v>126</c:v>
                </c:pt>
                <c:pt idx="1592">
                  <c:v>126</c:v>
                </c:pt>
                <c:pt idx="1593">
                  <c:v>126</c:v>
                </c:pt>
                <c:pt idx="1594">
                  <c:v>126</c:v>
                </c:pt>
                <c:pt idx="1595">
                  <c:v>126</c:v>
                </c:pt>
                <c:pt idx="1596">
                  <c:v>126</c:v>
                </c:pt>
                <c:pt idx="1597">
                  <c:v>126</c:v>
                </c:pt>
                <c:pt idx="1598">
                  <c:v>126</c:v>
                </c:pt>
                <c:pt idx="1599">
                  <c:v>126</c:v>
                </c:pt>
                <c:pt idx="1600">
                  <c:v>126</c:v>
                </c:pt>
                <c:pt idx="1601">
                  <c:v>126</c:v>
                </c:pt>
                <c:pt idx="1602">
                  <c:v>126</c:v>
                </c:pt>
                <c:pt idx="1603">
                  <c:v>126</c:v>
                </c:pt>
                <c:pt idx="1604">
                  <c:v>126</c:v>
                </c:pt>
                <c:pt idx="1605">
                  <c:v>126</c:v>
                </c:pt>
                <c:pt idx="1606">
                  <c:v>126</c:v>
                </c:pt>
                <c:pt idx="1607">
                  <c:v>126</c:v>
                </c:pt>
                <c:pt idx="1608">
                  <c:v>126</c:v>
                </c:pt>
                <c:pt idx="1609">
                  <c:v>126</c:v>
                </c:pt>
                <c:pt idx="1610">
                  <c:v>126</c:v>
                </c:pt>
                <c:pt idx="1611">
                  <c:v>126</c:v>
                </c:pt>
                <c:pt idx="1612">
                  <c:v>126</c:v>
                </c:pt>
                <c:pt idx="1613">
                  <c:v>126</c:v>
                </c:pt>
                <c:pt idx="1614">
                  <c:v>126</c:v>
                </c:pt>
                <c:pt idx="1615">
                  <c:v>126</c:v>
                </c:pt>
                <c:pt idx="1616">
                  <c:v>126</c:v>
                </c:pt>
                <c:pt idx="1617">
                  <c:v>126</c:v>
                </c:pt>
                <c:pt idx="1618">
                  <c:v>126</c:v>
                </c:pt>
                <c:pt idx="1619">
                  <c:v>126</c:v>
                </c:pt>
                <c:pt idx="1620">
                  <c:v>126</c:v>
                </c:pt>
                <c:pt idx="1621">
                  <c:v>126</c:v>
                </c:pt>
                <c:pt idx="1622">
                  <c:v>126</c:v>
                </c:pt>
                <c:pt idx="1623">
                  <c:v>126</c:v>
                </c:pt>
                <c:pt idx="1624">
                  <c:v>126</c:v>
                </c:pt>
                <c:pt idx="1625">
                  <c:v>126</c:v>
                </c:pt>
                <c:pt idx="1626">
                  <c:v>126</c:v>
                </c:pt>
                <c:pt idx="1627">
                  <c:v>126</c:v>
                </c:pt>
                <c:pt idx="1628">
                  <c:v>126</c:v>
                </c:pt>
                <c:pt idx="1629">
                  <c:v>126</c:v>
                </c:pt>
                <c:pt idx="1630">
                  <c:v>126</c:v>
                </c:pt>
                <c:pt idx="1631">
                  <c:v>126</c:v>
                </c:pt>
                <c:pt idx="1632">
                  <c:v>126</c:v>
                </c:pt>
                <c:pt idx="1633">
                  <c:v>126</c:v>
                </c:pt>
                <c:pt idx="1634">
                  <c:v>126</c:v>
                </c:pt>
                <c:pt idx="1635">
                  <c:v>126</c:v>
                </c:pt>
                <c:pt idx="1636">
                  <c:v>126</c:v>
                </c:pt>
                <c:pt idx="1637">
                  <c:v>126</c:v>
                </c:pt>
                <c:pt idx="1638">
                  <c:v>126</c:v>
                </c:pt>
                <c:pt idx="1639">
                  <c:v>126</c:v>
                </c:pt>
                <c:pt idx="1640">
                  <c:v>126</c:v>
                </c:pt>
                <c:pt idx="1641">
                  <c:v>126</c:v>
                </c:pt>
                <c:pt idx="1642">
                  <c:v>126</c:v>
                </c:pt>
                <c:pt idx="1643">
                  <c:v>126</c:v>
                </c:pt>
                <c:pt idx="1644">
                  <c:v>126</c:v>
                </c:pt>
                <c:pt idx="1645">
                  <c:v>126</c:v>
                </c:pt>
                <c:pt idx="1646">
                  <c:v>126</c:v>
                </c:pt>
                <c:pt idx="1647">
                  <c:v>126</c:v>
                </c:pt>
                <c:pt idx="1648">
                  <c:v>126</c:v>
                </c:pt>
                <c:pt idx="1649">
                  <c:v>126</c:v>
                </c:pt>
                <c:pt idx="1650">
                  <c:v>126</c:v>
                </c:pt>
                <c:pt idx="1651">
                  <c:v>126</c:v>
                </c:pt>
                <c:pt idx="1652">
                  <c:v>126</c:v>
                </c:pt>
                <c:pt idx="1653">
                  <c:v>126</c:v>
                </c:pt>
                <c:pt idx="1654">
                  <c:v>126</c:v>
                </c:pt>
                <c:pt idx="1655">
                  <c:v>126</c:v>
                </c:pt>
                <c:pt idx="1656">
                  <c:v>126</c:v>
                </c:pt>
                <c:pt idx="1657">
                  <c:v>126</c:v>
                </c:pt>
                <c:pt idx="1658">
                  <c:v>126</c:v>
                </c:pt>
                <c:pt idx="1659">
                  <c:v>126</c:v>
                </c:pt>
                <c:pt idx="1660">
                  <c:v>126</c:v>
                </c:pt>
                <c:pt idx="1661">
                  <c:v>126</c:v>
                </c:pt>
                <c:pt idx="1662">
                  <c:v>126</c:v>
                </c:pt>
                <c:pt idx="1663">
                  <c:v>126</c:v>
                </c:pt>
                <c:pt idx="1664">
                  <c:v>126</c:v>
                </c:pt>
                <c:pt idx="1665">
                  <c:v>126</c:v>
                </c:pt>
                <c:pt idx="1666">
                  <c:v>126</c:v>
                </c:pt>
                <c:pt idx="1667">
                  <c:v>126</c:v>
                </c:pt>
                <c:pt idx="1668">
                  <c:v>126</c:v>
                </c:pt>
                <c:pt idx="1669">
                  <c:v>126</c:v>
                </c:pt>
                <c:pt idx="1670">
                  <c:v>126</c:v>
                </c:pt>
                <c:pt idx="1671">
                  <c:v>126</c:v>
                </c:pt>
                <c:pt idx="1672">
                  <c:v>126</c:v>
                </c:pt>
                <c:pt idx="1673">
                  <c:v>126</c:v>
                </c:pt>
                <c:pt idx="1674">
                  <c:v>126</c:v>
                </c:pt>
                <c:pt idx="1675">
                  <c:v>126</c:v>
                </c:pt>
                <c:pt idx="1676">
                  <c:v>126</c:v>
                </c:pt>
                <c:pt idx="1677">
                  <c:v>126</c:v>
                </c:pt>
                <c:pt idx="1678">
                  <c:v>126</c:v>
                </c:pt>
                <c:pt idx="1679">
                  <c:v>126</c:v>
                </c:pt>
                <c:pt idx="1680">
                  <c:v>126</c:v>
                </c:pt>
                <c:pt idx="1681">
                  <c:v>126</c:v>
                </c:pt>
                <c:pt idx="1682">
                  <c:v>126</c:v>
                </c:pt>
                <c:pt idx="1683">
                  <c:v>126</c:v>
                </c:pt>
                <c:pt idx="1684">
                  <c:v>126</c:v>
                </c:pt>
                <c:pt idx="1685">
                  <c:v>126</c:v>
                </c:pt>
                <c:pt idx="1686">
                  <c:v>126</c:v>
                </c:pt>
                <c:pt idx="1687">
                  <c:v>126</c:v>
                </c:pt>
                <c:pt idx="1688">
                  <c:v>126</c:v>
                </c:pt>
                <c:pt idx="1689">
                  <c:v>126</c:v>
                </c:pt>
                <c:pt idx="1690">
                  <c:v>126</c:v>
                </c:pt>
                <c:pt idx="1691">
                  <c:v>126</c:v>
                </c:pt>
                <c:pt idx="1692">
                  <c:v>126</c:v>
                </c:pt>
                <c:pt idx="1693">
                  <c:v>126</c:v>
                </c:pt>
                <c:pt idx="1694">
                  <c:v>126</c:v>
                </c:pt>
                <c:pt idx="1695">
                  <c:v>126</c:v>
                </c:pt>
                <c:pt idx="1696">
                  <c:v>126</c:v>
                </c:pt>
                <c:pt idx="1697">
                  <c:v>126</c:v>
                </c:pt>
                <c:pt idx="1698">
                  <c:v>126</c:v>
                </c:pt>
                <c:pt idx="1699">
                  <c:v>126</c:v>
                </c:pt>
                <c:pt idx="1700">
                  <c:v>126</c:v>
                </c:pt>
                <c:pt idx="1701">
                  <c:v>126</c:v>
                </c:pt>
                <c:pt idx="1702">
                  <c:v>126</c:v>
                </c:pt>
                <c:pt idx="1703">
                  <c:v>126</c:v>
                </c:pt>
                <c:pt idx="1704">
                  <c:v>126</c:v>
                </c:pt>
                <c:pt idx="1705">
                  <c:v>126</c:v>
                </c:pt>
                <c:pt idx="1706">
                  <c:v>126</c:v>
                </c:pt>
                <c:pt idx="1707">
                  <c:v>126</c:v>
                </c:pt>
                <c:pt idx="1708">
                  <c:v>126</c:v>
                </c:pt>
                <c:pt idx="1709">
                  <c:v>126</c:v>
                </c:pt>
                <c:pt idx="1710">
                  <c:v>126</c:v>
                </c:pt>
                <c:pt idx="1711">
                  <c:v>126</c:v>
                </c:pt>
                <c:pt idx="1712">
                  <c:v>126</c:v>
                </c:pt>
                <c:pt idx="1713">
                  <c:v>126</c:v>
                </c:pt>
                <c:pt idx="1714">
                  <c:v>126</c:v>
                </c:pt>
                <c:pt idx="1715">
                  <c:v>126</c:v>
                </c:pt>
                <c:pt idx="1716">
                  <c:v>126</c:v>
                </c:pt>
                <c:pt idx="1717">
                  <c:v>126</c:v>
                </c:pt>
                <c:pt idx="1718">
                  <c:v>126</c:v>
                </c:pt>
                <c:pt idx="1719">
                  <c:v>126</c:v>
                </c:pt>
                <c:pt idx="1720">
                  <c:v>126</c:v>
                </c:pt>
                <c:pt idx="1721">
                  <c:v>126</c:v>
                </c:pt>
                <c:pt idx="1722">
                  <c:v>126</c:v>
                </c:pt>
                <c:pt idx="1723">
                  <c:v>126</c:v>
                </c:pt>
                <c:pt idx="1724">
                  <c:v>126</c:v>
                </c:pt>
                <c:pt idx="1725">
                  <c:v>126</c:v>
                </c:pt>
                <c:pt idx="1726">
                  <c:v>126</c:v>
                </c:pt>
                <c:pt idx="1727">
                  <c:v>126</c:v>
                </c:pt>
                <c:pt idx="1728">
                  <c:v>126</c:v>
                </c:pt>
                <c:pt idx="1729">
                  <c:v>126</c:v>
                </c:pt>
                <c:pt idx="1730">
                  <c:v>126</c:v>
                </c:pt>
                <c:pt idx="1731">
                  <c:v>126</c:v>
                </c:pt>
                <c:pt idx="1732">
                  <c:v>126</c:v>
                </c:pt>
                <c:pt idx="1733">
                  <c:v>126</c:v>
                </c:pt>
                <c:pt idx="1734">
                  <c:v>126</c:v>
                </c:pt>
                <c:pt idx="1735">
                  <c:v>126</c:v>
                </c:pt>
                <c:pt idx="1736">
                  <c:v>126</c:v>
                </c:pt>
                <c:pt idx="1737">
                  <c:v>126</c:v>
                </c:pt>
                <c:pt idx="1738">
                  <c:v>126</c:v>
                </c:pt>
                <c:pt idx="1739">
                  <c:v>126</c:v>
                </c:pt>
                <c:pt idx="1740">
                  <c:v>126</c:v>
                </c:pt>
                <c:pt idx="1741">
                  <c:v>126</c:v>
                </c:pt>
                <c:pt idx="1742">
                  <c:v>126</c:v>
                </c:pt>
                <c:pt idx="1743">
                  <c:v>126</c:v>
                </c:pt>
                <c:pt idx="1744">
                  <c:v>126</c:v>
                </c:pt>
                <c:pt idx="1745">
                  <c:v>126</c:v>
                </c:pt>
                <c:pt idx="1746">
                  <c:v>126</c:v>
                </c:pt>
                <c:pt idx="1747">
                  <c:v>126</c:v>
                </c:pt>
                <c:pt idx="1748">
                  <c:v>126</c:v>
                </c:pt>
                <c:pt idx="1749">
                  <c:v>126</c:v>
                </c:pt>
                <c:pt idx="1750">
                  <c:v>126</c:v>
                </c:pt>
                <c:pt idx="1751">
                  <c:v>126</c:v>
                </c:pt>
                <c:pt idx="1752">
                  <c:v>126</c:v>
                </c:pt>
                <c:pt idx="1753">
                  <c:v>126</c:v>
                </c:pt>
                <c:pt idx="1754">
                  <c:v>126</c:v>
                </c:pt>
                <c:pt idx="1755">
                  <c:v>126</c:v>
                </c:pt>
                <c:pt idx="1756">
                  <c:v>126</c:v>
                </c:pt>
                <c:pt idx="1757">
                  <c:v>126</c:v>
                </c:pt>
                <c:pt idx="1758">
                  <c:v>126</c:v>
                </c:pt>
                <c:pt idx="1759">
                  <c:v>126</c:v>
                </c:pt>
                <c:pt idx="1760">
                  <c:v>126</c:v>
                </c:pt>
                <c:pt idx="1761">
                  <c:v>126</c:v>
                </c:pt>
                <c:pt idx="1762">
                  <c:v>126</c:v>
                </c:pt>
                <c:pt idx="1763">
                  <c:v>126</c:v>
                </c:pt>
                <c:pt idx="1764">
                  <c:v>126</c:v>
                </c:pt>
                <c:pt idx="1765">
                  <c:v>126</c:v>
                </c:pt>
                <c:pt idx="1766">
                  <c:v>126</c:v>
                </c:pt>
                <c:pt idx="1767">
                  <c:v>126</c:v>
                </c:pt>
                <c:pt idx="1768">
                  <c:v>126</c:v>
                </c:pt>
                <c:pt idx="1769">
                  <c:v>126</c:v>
                </c:pt>
                <c:pt idx="1770">
                  <c:v>126</c:v>
                </c:pt>
                <c:pt idx="1771">
                  <c:v>126</c:v>
                </c:pt>
                <c:pt idx="1772">
                  <c:v>126</c:v>
                </c:pt>
                <c:pt idx="1773">
                  <c:v>126</c:v>
                </c:pt>
                <c:pt idx="1774">
                  <c:v>126</c:v>
                </c:pt>
                <c:pt idx="1775">
                  <c:v>126</c:v>
                </c:pt>
                <c:pt idx="1776">
                  <c:v>126</c:v>
                </c:pt>
                <c:pt idx="1777">
                  <c:v>126</c:v>
                </c:pt>
                <c:pt idx="1778">
                  <c:v>126</c:v>
                </c:pt>
                <c:pt idx="1779">
                  <c:v>126</c:v>
                </c:pt>
                <c:pt idx="1780">
                  <c:v>126</c:v>
                </c:pt>
                <c:pt idx="1781">
                  <c:v>126</c:v>
                </c:pt>
                <c:pt idx="1782">
                  <c:v>126</c:v>
                </c:pt>
                <c:pt idx="1783">
                  <c:v>126</c:v>
                </c:pt>
                <c:pt idx="1784">
                  <c:v>126</c:v>
                </c:pt>
                <c:pt idx="1785">
                  <c:v>126</c:v>
                </c:pt>
                <c:pt idx="1786">
                  <c:v>126</c:v>
                </c:pt>
                <c:pt idx="1787">
                  <c:v>126</c:v>
                </c:pt>
                <c:pt idx="1788">
                  <c:v>126</c:v>
                </c:pt>
                <c:pt idx="1789">
                  <c:v>126</c:v>
                </c:pt>
                <c:pt idx="1790">
                  <c:v>126</c:v>
                </c:pt>
                <c:pt idx="1791">
                  <c:v>126</c:v>
                </c:pt>
                <c:pt idx="1792">
                  <c:v>126</c:v>
                </c:pt>
                <c:pt idx="1793">
                  <c:v>126</c:v>
                </c:pt>
                <c:pt idx="1794">
                  <c:v>126</c:v>
                </c:pt>
                <c:pt idx="1795">
                  <c:v>126</c:v>
                </c:pt>
                <c:pt idx="1796">
                  <c:v>126</c:v>
                </c:pt>
                <c:pt idx="1797">
                  <c:v>126</c:v>
                </c:pt>
                <c:pt idx="1798">
                  <c:v>126</c:v>
                </c:pt>
                <c:pt idx="1799">
                  <c:v>126</c:v>
                </c:pt>
                <c:pt idx="1800">
                  <c:v>126</c:v>
                </c:pt>
                <c:pt idx="1801">
                  <c:v>126</c:v>
                </c:pt>
                <c:pt idx="1802">
                  <c:v>126</c:v>
                </c:pt>
                <c:pt idx="1803">
                  <c:v>126</c:v>
                </c:pt>
                <c:pt idx="1804">
                  <c:v>126</c:v>
                </c:pt>
                <c:pt idx="1805">
                  <c:v>126</c:v>
                </c:pt>
                <c:pt idx="1806">
                  <c:v>126</c:v>
                </c:pt>
                <c:pt idx="1807">
                  <c:v>126</c:v>
                </c:pt>
                <c:pt idx="1808">
                  <c:v>126</c:v>
                </c:pt>
                <c:pt idx="1809">
                  <c:v>126</c:v>
                </c:pt>
                <c:pt idx="1810">
                  <c:v>126</c:v>
                </c:pt>
                <c:pt idx="1811">
                  <c:v>126</c:v>
                </c:pt>
                <c:pt idx="1812">
                  <c:v>126</c:v>
                </c:pt>
                <c:pt idx="1813">
                  <c:v>126</c:v>
                </c:pt>
                <c:pt idx="1814">
                  <c:v>126</c:v>
                </c:pt>
                <c:pt idx="1815">
                  <c:v>126</c:v>
                </c:pt>
                <c:pt idx="1816">
                  <c:v>126</c:v>
                </c:pt>
                <c:pt idx="1817">
                  <c:v>126</c:v>
                </c:pt>
                <c:pt idx="1818">
                  <c:v>126</c:v>
                </c:pt>
                <c:pt idx="1819">
                  <c:v>126</c:v>
                </c:pt>
                <c:pt idx="1820">
                  <c:v>126</c:v>
                </c:pt>
                <c:pt idx="1821">
                  <c:v>126</c:v>
                </c:pt>
                <c:pt idx="1822">
                  <c:v>126</c:v>
                </c:pt>
                <c:pt idx="1823">
                  <c:v>126</c:v>
                </c:pt>
                <c:pt idx="1824">
                  <c:v>126</c:v>
                </c:pt>
                <c:pt idx="1825">
                  <c:v>126</c:v>
                </c:pt>
                <c:pt idx="1826">
                  <c:v>126</c:v>
                </c:pt>
                <c:pt idx="1827">
                  <c:v>126</c:v>
                </c:pt>
                <c:pt idx="1828">
                  <c:v>126</c:v>
                </c:pt>
                <c:pt idx="1829">
                  <c:v>126</c:v>
                </c:pt>
                <c:pt idx="1830">
                  <c:v>126</c:v>
                </c:pt>
                <c:pt idx="1831">
                  <c:v>126</c:v>
                </c:pt>
                <c:pt idx="1832">
                  <c:v>126</c:v>
                </c:pt>
                <c:pt idx="1833">
                  <c:v>126</c:v>
                </c:pt>
                <c:pt idx="1834">
                  <c:v>126</c:v>
                </c:pt>
                <c:pt idx="1835">
                  <c:v>126</c:v>
                </c:pt>
                <c:pt idx="1836">
                  <c:v>126</c:v>
                </c:pt>
                <c:pt idx="1837">
                  <c:v>126</c:v>
                </c:pt>
                <c:pt idx="1838">
                  <c:v>126</c:v>
                </c:pt>
                <c:pt idx="1839">
                  <c:v>126</c:v>
                </c:pt>
                <c:pt idx="1840">
                  <c:v>126</c:v>
                </c:pt>
                <c:pt idx="1841">
                  <c:v>126</c:v>
                </c:pt>
                <c:pt idx="1842">
                  <c:v>126</c:v>
                </c:pt>
                <c:pt idx="1843">
                  <c:v>126</c:v>
                </c:pt>
                <c:pt idx="1844">
                  <c:v>126</c:v>
                </c:pt>
                <c:pt idx="1845">
                  <c:v>126</c:v>
                </c:pt>
                <c:pt idx="1846">
                  <c:v>126</c:v>
                </c:pt>
                <c:pt idx="1847">
                  <c:v>126</c:v>
                </c:pt>
                <c:pt idx="1848">
                  <c:v>126</c:v>
                </c:pt>
                <c:pt idx="1849">
                  <c:v>126</c:v>
                </c:pt>
                <c:pt idx="1850">
                  <c:v>126</c:v>
                </c:pt>
                <c:pt idx="1851">
                  <c:v>126</c:v>
                </c:pt>
                <c:pt idx="1852">
                  <c:v>126</c:v>
                </c:pt>
                <c:pt idx="1853">
                  <c:v>126</c:v>
                </c:pt>
                <c:pt idx="1854">
                  <c:v>126</c:v>
                </c:pt>
                <c:pt idx="1855">
                  <c:v>126</c:v>
                </c:pt>
                <c:pt idx="1856">
                  <c:v>126</c:v>
                </c:pt>
                <c:pt idx="1857">
                  <c:v>126</c:v>
                </c:pt>
                <c:pt idx="1858">
                  <c:v>126</c:v>
                </c:pt>
                <c:pt idx="1859">
                  <c:v>126</c:v>
                </c:pt>
                <c:pt idx="1860">
                  <c:v>126</c:v>
                </c:pt>
                <c:pt idx="1861">
                  <c:v>126</c:v>
                </c:pt>
                <c:pt idx="1862">
                  <c:v>126</c:v>
                </c:pt>
                <c:pt idx="1863">
                  <c:v>126</c:v>
                </c:pt>
                <c:pt idx="1864">
                  <c:v>126</c:v>
                </c:pt>
                <c:pt idx="1865">
                  <c:v>126</c:v>
                </c:pt>
                <c:pt idx="1866">
                  <c:v>126</c:v>
                </c:pt>
                <c:pt idx="1867">
                  <c:v>126</c:v>
                </c:pt>
                <c:pt idx="1868">
                  <c:v>126</c:v>
                </c:pt>
                <c:pt idx="1869">
                  <c:v>126</c:v>
                </c:pt>
                <c:pt idx="1870">
                  <c:v>126</c:v>
                </c:pt>
                <c:pt idx="1871">
                  <c:v>126</c:v>
                </c:pt>
                <c:pt idx="1872">
                  <c:v>126</c:v>
                </c:pt>
                <c:pt idx="1873">
                  <c:v>126</c:v>
                </c:pt>
                <c:pt idx="1874">
                  <c:v>126</c:v>
                </c:pt>
                <c:pt idx="1875">
                  <c:v>126</c:v>
                </c:pt>
                <c:pt idx="1876">
                  <c:v>126</c:v>
                </c:pt>
                <c:pt idx="1877">
                  <c:v>126</c:v>
                </c:pt>
                <c:pt idx="1878">
                  <c:v>126</c:v>
                </c:pt>
                <c:pt idx="1879">
                  <c:v>126</c:v>
                </c:pt>
                <c:pt idx="1880">
                  <c:v>126</c:v>
                </c:pt>
                <c:pt idx="1881">
                  <c:v>126</c:v>
                </c:pt>
                <c:pt idx="1882">
                  <c:v>126</c:v>
                </c:pt>
                <c:pt idx="1883">
                  <c:v>126</c:v>
                </c:pt>
                <c:pt idx="1884">
                  <c:v>126</c:v>
                </c:pt>
                <c:pt idx="1885">
                  <c:v>126</c:v>
                </c:pt>
                <c:pt idx="1886">
                  <c:v>126</c:v>
                </c:pt>
                <c:pt idx="1887">
                  <c:v>126</c:v>
                </c:pt>
                <c:pt idx="1888">
                  <c:v>126</c:v>
                </c:pt>
                <c:pt idx="1889">
                  <c:v>126</c:v>
                </c:pt>
                <c:pt idx="1890">
                  <c:v>126</c:v>
                </c:pt>
                <c:pt idx="1891">
                  <c:v>126</c:v>
                </c:pt>
                <c:pt idx="1892">
                  <c:v>126</c:v>
                </c:pt>
                <c:pt idx="1893">
                  <c:v>126</c:v>
                </c:pt>
                <c:pt idx="1894">
                  <c:v>126</c:v>
                </c:pt>
                <c:pt idx="1895">
                  <c:v>126</c:v>
                </c:pt>
                <c:pt idx="1896">
                  <c:v>126</c:v>
                </c:pt>
                <c:pt idx="1897">
                  <c:v>126</c:v>
                </c:pt>
                <c:pt idx="1898">
                  <c:v>126</c:v>
                </c:pt>
                <c:pt idx="1899">
                  <c:v>126</c:v>
                </c:pt>
                <c:pt idx="1900">
                  <c:v>126</c:v>
                </c:pt>
                <c:pt idx="1901">
                  <c:v>126</c:v>
                </c:pt>
                <c:pt idx="1902">
                  <c:v>126</c:v>
                </c:pt>
                <c:pt idx="1903">
                  <c:v>126</c:v>
                </c:pt>
                <c:pt idx="1904">
                  <c:v>126</c:v>
                </c:pt>
                <c:pt idx="1905">
                  <c:v>126</c:v>
                </c:pt>
                <c:pt idx="1906">
                  <c:v>126</c:v>
                </c:pt>
                <c:pt idx="1907">
                  <c:v>126</c:v>
                </c:pt>
                <c:pt idx="1908">
                  <c:v>126</c:v>
                </c:pt>
                <c:pt idx="1909">
                  <c:v>126</c:v>
                </c:pt>
                <c:pt idx="1910">
                  <c:v>126</c:v>
                </c:pt>
                <c:pt idx="1911">
                  <c:v>126</c:v>
                </c:pt>
                <c:pt idx="1912">
                  <c:v>126</c:v>
                </c:pt>
                <c:pt idx="1913">
                  <c:v>126</c:v>
                </c:pt>
                <c:pt idx="1914">
                  <c:v>126</c:v>
                </c:pt>
                <c:pt idx="1915">
                  <c:v>126</c:v>
                </c:pt>
                <c:pt idx="1916">
                  <c:v>126</c:v>
                </c:pt>
                <c:pt idx="1917">
                  <c:v>126</c:v>
                </c:pt>
                <c:pt idx="1918">
                  <c:v>126</c:v>
                </c:pt>
                <c:pt idx="1919">
                  <c:v>126</c:v>
                </c:pt>
                <c:pt idx="1920">
                  <c:v>126</c:v>
                </c:pt>
                <c:pt idx="1921">
                  <c:v>126</c:v>
                </c:pt>
                <c:pt idx="1922">
                  <c:v>126</c:v>
                </c:pt>
                <c:pt idx="1923">
                  <c:v>126</c:v>
                </c:pt>
                <c:pt idx="1924">
                  <c:v>126</c:v>
                </c:pt>
                <c:pt idx="1925">
                  <c:v>126</c:v>
                </c:pt>
                <c:pt idx="1926">
                  <c:v>126</c:v>
                </c:pt>
                <c:pt idx="1927">
                  <c:v>126</c:v>
                </c:pt>
                <c:pt idx="1928">
                  <c:v>126</c:v>
                </c:pt>
                <c:pt idx="1929">
                  <c:v>126</c:v>
                </c:pt>
                <c:pt idx="1930">
                  <c:v>126</c:v>
                </c:pt>
                <c:pt idx="1931">
                  <c:v>126</c:v>
                </c:pt>
                <c:pt idx="1932">
                  <c:v>126</c:v>
                </c:pt>
                <c:pt idx="1933">
                  <c:v>126</c:v>
                </c:pt>
                <c:pt idx="1934">
                  <c:v>126</c:v>
                </c:pt>
                <c:pt idx="1935">
                  <c:v>126</c:v>
                </c:pt>
                <c:pt idx="1936">
                  <c:v>126</c:v>
                </c:pt>
                <c:pt idx="1937">
                  <c:v>126</c:v>
                </c:pt>
                <c:pt idx="1938">
                  <c:v>126</c:v>
                </c:pt>
                <c:pt idx="1939">
                  <c:v>126</c:v>
                </c:pt>
                <c:pt idx="1940">
                  <c:v>126</c:v>
                </c:pt>
                <c:pt idx="1941">
                  <c:v>126</c:v>
                </c:pt>
                <c:pt idx="1942">
                  <c:v>126</c:v>
                </c:pt>
                <c:pt idx="1943">
                  <c:v>126</c:v>
                </c:pt>
                <c:pt idx="1944">
                  <c:v>126</c:v>
                </c:pt>
                <c:pt idx="1945">
                  <c:v>126</c:v>
                </c:pt>
                <c:pt idx="1946">
                  <c:v>126</c:v>
                </c:pt>
                <c:pt idx="1947">
                  <c:v>126</c:v>
                </c:pt>
                <c:pt idx="1948">
                  <c:v>126</c:v>
                </c:pt>
                <c:pt idx="1949">
                  <c:v>126</c:v>
                </c:pt>
                <c:pt idx="1950">
                  <c:v>126</c:v>
                </c:pt>
                <c:pt idx="1951">
                  <c:v>126</c:v>
                </c:pt>
                <c:pt idx="1952">
                  <c:v>126</c:v>
                </c:pt>
                <c:pt idx="1953">
                  <c:v>126</c:v>
                </c:pt>
                <c:pt idx="1954">
                  <c:v>126</c:v>
                </c:pt>
                <c:pt idx="1955">
                  <c:v>126</c:v>
                </c:pt>
                <c:pt idx="1956">
                  <c:v>126</c:v>
                </c:pt>
                <c:pt idx="1957">
                  <c:v>126</c:v>
                </c:pt>
                <c:pt idx="1958">
                  <c:v>126</c:v>
                </c:pt>
                <c:pt idx="1959">
                  <c:v>126</c:v>
                </c:pt>
                <c:pt idx="1960">
                  <c:v>126</c:v>
                </c:pt>
                <c:pt idx="1961">
                  <c:v>126</c:v>
                </c:pt>
                <c:pt idx="1962">
                  <c:v>126</c:v>
                </c:pt>
                <c:pt idx="1963">
                  <c:v>126</c:v>
                </c:pt>
                <c:pt idx="1964">
                  <c:v>126</c:v>
                </c:pt>
                <c:pt idx="1965">
                  <c:v>126</c:v>
                </c:pt>
                <c:pt idx="1966">
                  <c:v>126</c:v>
                </c:pt>
                <c:pt idx="1967">
                  <c:v>126</c:v>
                </c:pt>
                <c:pt idx="1968">
                  <c:v>126</c:v>
                </c:pt>
                <c:pt idx="1969">
                  <c:v>126</c:v>
                </c:pt>
                <c:pt idx="1970">
                  <c:v>126</c:v>
                </c:pt>
                <c:pt idx="1971">
                  <c:v>126</c:v>
                </c:pt>
                <c:pt idx="1972">
                  <c:v>126</c:v>
                </c:pt>
                <c:pt idx="1973">
                  <c:v>126</c:v>
                </c:pt>
                <c:pt idx="1974">
                  <c:v>126</c:v>
                </c:pt>
                <c:pt idx="1975">
                  <c:v>126</c:v>
                </c:pt>
                <c:pt idx="1976">
                  <c:v>126</c:v>
                </c:pt>
                <c:pt idx="1977">
                  <c:v>126</c:v>
                </c:pt>
                <c:pt idx="1978">
                  <c:v>126</c:v>
                </c:pt>
                <c:pt idx="1979">
                  <c:v>126</c:v>
                </c:pt>
                <c:pt idx="1980">
                  <c:v>126</c:v>
                </c:pt>
                <c:pt idx="1981">
                  <c:v>126</c:v>
                </c:pt>
                <c:pt idx="1982">
                  <c:v>126</c:v>
                </c:pt>
                <c:pt idx="1983">
                  <c:v>126</c:v>
                </c:pt>
                <c:pt idx="1984">
                  <c:v>126</c:v>
                </c:pt>
                <c:pt idx="1985">
                  <c:v>126</c:v>
                </c:pt>
                <c:pt idx="1986">
                  <c:v>126</c:v>
                </c:pt>
                <c:pt idx="1987">
                  <c:v>126</c:v>
                </c:pt>
                <c:pt idx="1988">
                  <c:v>126</c:v>
                </c:pt>
                <c:pt idx="1989">
                  <c:v>126</c:v>
                </c:pt>
                <c:pt idx="1990">
                  <c:v>126</c:v>
                </c:pt>
                <c:pt idx="1991">
                  <c:v>126</c:v>
                </c:pt>
                <c:pt idx="1992">
                  <c:v>126</c:v>
                </c:pt>
                <c:pt idx="1993">
                  <c:v>126</c:v>
                </c:pt>
                <c:pt idx="1994">
                  <c:v>126</c:v>
                </c:pt>
                <c:pt idx="1995">
                  <c:v>126</c:v>
                </c:pt>
                <c:pt idx="1996">
                  <c:v>126</c:v>
                </c:pt>
                <c:pt idx="1997">
                  <c:v>126</c:v>
                </c:pt>
                <c:pt idx="1998">
                  <c:v>126</c:v>
                </c:pt>
                <c:pt idx="1999">
                  <c:v>126</c:v>
                </c:pt>
                <c:pt idx="2000">
                  <c:v>126</c:v>
                </c:pt>
                <c:pt idx="2001">
                  <c:v>126</c:v>
                </c:pt>
                <c:pt idx="2002">
                  <c:v>126</c:v>
                </c:pt>
                <c:pt idx="2003">
                  <c:v>126</c:v>
                </c:pt>
                <c:pt idx="2004">
                  <c:v>126</c:v>
                </c:pt>
                <c:pt idx="2005">
                  <c:v>126</c:v>
                </c:pt>
                <c:pt idx="2006">
                  <c:v>126</c:v>
                </c:pt>
                <c:pt idx="2007">
                  <c:v>126</c:v>
                </c:pt>
                <c:pt idx="2008">
                  <c:v>126</c:v>
                </c:pt>
                <c:pt idx="2009">
                  <c:v>126</c:v>
                </c:pt>
                <c:pt idx="2010">
                  <c:v>126</c:v>
                </c:pt>
                <c:pt idx="2011">
                  <c:v>126</c:v>
                </c:pt>
                <c:pt idx="2012">
                  <c:v>126</c:v>
                </c:pt>
                <c:pt idx="2013">
                  <c:v>126</c:v>
                </c:pt>
                <c:pt idx="2014">
                  <c:v>126</c:v>
                </c:pt>
                <c:pt idx="2015">
                  <c:v>126</c:v>
                </c:pt>
                <c:pt idx="2016">
                  <c:v>126</c:v>
                </c:pt>
                <c:pt idx="2017">
                  <c:v>126</c:v>
                </c:pt>
                <c:pt idx="2018">
                  <c:v>126</c:v>
                </c:pt>
                <c:pt idx="2019">
                  <c:v>126</c:v>
                </c:pt>
                <c:pt idx="2020">
                  <c:v>126</c:v>
                </c:pt>
                <c:pt idx="2021">
                  <c:v>126</c:v>
                </c:pt>
                <c:pt idx="2022">
                  <c:v>126</c:v>
                </c:pt>
                <c:pt idx="2023">
                  <c:v>126</c:v>
                </c:pt>
                <c:pt idx="2024">
                  <c:v>126</c:v>
                </c:pt>
                <c:pt idx="2025">
                  <c:v>126</c:v>
                </c:pt>
                <c:pt idx="2026">
                  <c:v>126</c:v>
                </c:pt>
                <c:pt idx="2027">
                  <c:v>126</c:v>
                </c:pt>
                <c:pt idx="2028">
                  <c:v>126</c:v>
                </c:pt>
                <c:pt idx="2029">
                  <c:v>126</c:v>
                </c:pt>
                <c:pt idx="2030">
                  <c:v>126</c:v>
                </c:pt>
                <c:pt idx="2031">
                  <c:v>126</c:v>
                </c:pt>
                <c:pt idx="2032">
                  <c:v>126</c:v>
                </c:pt>
                <c:pt idx="2033">
                  <c:v>126</c:v>
                </c:pt>
                <c:pt idx="2034">
                  <c:v>126</c:v>
                </c:pt>
                <c:pt idx="2035">
                  <c:v>126</c:v>
                </c:pt>
                <c:pt idx="2036">
                  <c:v>126</c:v>
                </c:pt>
                <c:pt idx="2037">
                  <c:v>126</c:v>
                </c:pt>
                <c:pt idx="2038">
                  <c:v>126</c:v>
                </c:pt>
                <c:pt idx="2039">
                  <c:v>126</c:v>
                </c:pt>
                <c:pt idx="2040">
                  <c:v>126</c:v>
                </c:pt>
                <c:pt idx="2041">
                  <c:v>126</c:v>
                </c:pt>
                <c:pt idx="2042">
                  <c:v>126</c:v>
                </c:pt>
                <c:pt idx="2043">
                  <c:v>126</c:v>
                </c:pt>
                <c:pt idx="2044">
                  <c:v>126</c:v>
                </c:pt>
                <c:pt idx="2045">
                  <c:v>126</c:v>
                </c:pt>
                <c:pt idx="2046">
                  <c:v>126</c:v>
                </c:pt>
                <c:pt idx="2047">
                  <c:v>126</c:v>
                </c:pt>
                <c:pt idx="2048">
                  <c:v>126</c:v>
                </c:pt>
                <c:pt idx="2049">
                  <c:v>126</c:v>
                </c:pt>
                <c:pt idx="2050">
                  <c:v>126</c:v>
                </c:pt>
                <c:pt idx="2051">
                  <c:v>126</c:v>
                </c:pt>
                <c:pt idx="2052">
                  <c:v>126</c:v>
                </c:pt>
                <c:pt idx="2053">
                  <c:v>126</c:v>
                </c:pt>
                <c:pt idx="2054">
                  <c:v>126</c:v>
                </c:pt>
                <c:pt idx="2055">
                  <c:v>126</c:v>
                </c:pt>
                <c:pt idx="2056">
                  <c:v>126</c:v>
                </c:pt>
                <c:pt idx="2057">
                  <c:v>126</c:v>
                </c:pt>
                <c:pt idx="2058">
                  <c:v>126</c:v>
                </c:pt>
                <c:pt idx="2059">
                  <c:v>126</c:v>
                </c:pt>
                <c:pt idx="2060">
                  <c:v>126</c:v>
                </c:pt>
                <c:pt idx="2061">
                  <c:v>126</c:v>
                </c:pt>
                <c:pt idx="2062">
                  <c:v>126</c:v>
                </c:pt>
                <c:pt idx="2063">
                  <c:v>126</c:v>
                </c:pt>
                <c:pt idx="2064">
                  <c:v>126</c:v>
                </c:pt>
                <c:pt idx="2065">
                  <c:v>126</c:v>
                </c:pt>
                <c:pt idx="2066">
                  <c:v>126</c:v>
                </c:pt>
                <c:pt idx="2067">
                  <c:v>126</c:v>
                </c:pt>
                <c:pt idx="2068">
                  <c:v>126</c:v>
                </c:pt>
                <c:pt idx="2069">
                  <c:v>126</c:v>
                </c:pt>
                <c:pt idx="2070">
                  <c:v>126</c:v>
                </c:pt>
                <c:pt idx="2071">
                  <c:v>126</c:v>
                </c:pt>
                <c:pt idx="2072">
                  <c:v>126</c:v>
                </c:pt>
                <c:pt idx="2073">
                  <c:v>126</c:v>
                </c:pt>
                <c:pt idx="2074">
                  <c:v>126</c:v>
                </c:pt>
                <c:pt idx="2075">
                  <c:v>126</c:v>
                </c:pt>
                <c:pt idx="2076">
                  <c:v>126</c:v>
                </c:pt>
                <c:pt idx="2077">
                  <c:v>126</c:v>
                </c:pt>
                <c:pt idx="2078">
                  <c:v>126</c:v>
                </c:pt>
                <c:pt idx="2079">
                  <c:v>126</c:v>
                </c:pt>
                <c:pt idx="2080">
                  <c:v>126</c:v>
                </c:pt>
                <c:pt idx="2081">
                  <c:v>126</c:v>
                </c:pt>
                <c:pt idx="2082">
                  <c:v>126</c:v>
                </c:pt>
                <c:pt idx="2083">
                  <c:v>126</c:v>
                </c:pt>
                <c:pt idx="2084">
                  <c:v>126</c:v>
                </c:pt>
                <c:pt idx="2085">
                  <c:v>126</c:v>
                </c:pt>
                <c:pt idx="2086">
                  <c:v>126</c:v>
                </c:pt>
                <c:pt idx="2087">
                  <c:v>126</c:v>
                </c:pt>
                <c:pt idx="2088">
                  <c:v>126</c:v>
                </c:pt>
                <c:pt idx="2089">
                  <c:v>126</c:v>
                </c:pt>
                <c:pt idx="2090">
                  <c:v>126</c:v>
                </c:pt>
                <c:pt idx="2091">
                  <c:v>126</c:v>
                </c:pt>
                <c:pt idx="2092">
                  <c:v>126</c:v>
                </c:pt>
                <c:pt idx="2093">
                  <c:v>126</c:v>
                </c:pt>
                <c:pt idx="2094">
                  <c:v>126</c:v>
                </c:pt>
                <c:pt idx="2095">
                  <c:v>126</c:v>
                </c:pt>
                <c:pt idx="2096">
                  <c:v>126</c:v>
                </c:pt>
                <c:pt idx="2097">
                  <c:v>126</c:v>
                </c:pt>
                <c:pt idx="2098">
                  <c:v>126</c:v>
                </c:pt>
                <c:pt idx="2099">
                  <c:v>126</c:v>
                </c:pt>
                <c:pt idx="2100">
                  <c:v>126</c:v>
                </c:pt>
                <c:pt idx="2101">
                  <c:v>126</c:v>
                </c:pt>
                <c:pt idx="2102">
                  <c:v>126</c:v>
                </c:pt>
                <c:pt idx="2103">
                  <c:v>126</c:v>
                </c:pt>
                <c:pt idx="2104">
                  <c:v>126</c:v>
                </c:pt>
                <c:pt idx="2105">
                  <c:v>126</c:v>
                </c:pt>
                <c:pt idx="2106">
                  <c:v>126</c:v>
                </c:pt>
                <c:pt idx="2107">
                  <c:v>126</c:v>
                </c:pt>
                <c:pt idx="2108">
                  <c:v>126</c:v>
                </c:pt>
                <c:pt idx="2109">
                  <c:v>126</c:v>
                </c:pt>
                <c:pt idx="2110">
                  <c:v>126</c:v>
                </c:pt>
                <c:pt idx="2111">
                  <c:v>126</c:v>
                </c:pt>
                <c:pt idx="2112">
                  <c:v>126</c:v>
                </c:pt>
                <c:pt idx="2113">
                  <c:v>126</c:v>
                </c:pt>
                <c:pt idx="2114">
                  <c:v>126</c:v>
                </c:pt>
                <c:pt idx="2115">
                  <c:v>126</c:v>
                </c:pt>
                <c:pt idx="2116">
                  <c:v>126</c:v>
                </c:pt>
                <c:pt idx="2117">
                  <c:v>126</c:v>
                </c:pt>
                <c:pt idx="2118">
                  <c:v>126</c:v>
                </c:pt>
                <c:pt idx="2119">
                  <c:v>126</c:v>
                </c:pt>
                <c:pt idx="2120">
                  <c:v>126</c:v>
                </c:pt>
                <c:pt idx="2121">
                  <c:v>126</c:v>
                </c:pt>
                <c:pt idx="2122">
                  <c:v>126</c:v>
                </c:pt>
                <c:pt idx="2123">
                  <c:v>126</c:v>
                </c:pt>
                <c:pt idx="2124">
                  <c:v>126</c:v>
                </c:pt>
                <c:pt idx="2125">
                  <c:v>126</c:v>
                </c:pt>
                <c:pt idx="2126">
                  <c:v>126</c:v>
                </c:pt>
                <c:pt idx="2127">
                  <c:v>126</c:v>
                </c:pt>
                <c:pt idx="2128">
                  <c:v>126</c:v>
                </c:pt>
                <c:pt idx="2129">
                  <c:v>126</c:v>
                </c:pt>
                <c:pt idx="2130">
                  <c:v>126</c:v>
                </c:pt>
                <c:pt idx="2131">
                  <c:v>126</c:v>
                </c:pt>
                <c:pt idx="2132">
                  <c:v>126</c:v>
                </c:pt>
                <c:pt idx="2133">
                  <c:v>126</c:v>
                </c:pt>
                <c:pt idx="2134">
                  <c:v>126</c:v>
                </c:pt>
                <c:pt idx="2135">
                  <c:v>126</c:v>
                </c:pt>
                <c:pt idx="2136">
                  <c:v>126</c:v>
                </c:pt>
                <c:pt idx="2137">
                  <c:v>126</c:v>
                </c:pt>
                <c:pt idx="2138">
                  <c:v>126</c:v>
                </c:pt>
                <c:pt idx="2139">
                  <c:v>126</c:v>
                </c:pt>
                <c:pt idx="2140">
                  <c:v>126</c:v>
                </c:pt>
                <c:pt idx="2141">
                  <c:v>126</c:v>
                </c:pt>
                <c:pt idx="2142">
                  <c:v>126</c:v>
                </c:pt>
                <c:pt idx="2143">
                  <c:v>126</c:v>
                </c:pt>
                <c:pt idx="2144">
                  <c:v>126</c:v>
                </c:pt>
                <c:pt idx="2145">
                  <c:v>126</c:v>
                </c:pt>
                <c:pt idx="2146">
                  <c:v>126</c:v>
                </c:pt>
                <c:pt idx="2147">
                  <c:v>126</c:v>
                </c:pt>
                <c:pt idx="2148">
                  <c:v>126</c:v>
                </c:pt>
                <c:pt idx="2149">
                  <c:v>126</c:v>
                </c:pt>
                <c:pt idx="2150">
                  <c:v>126</c:v>
                </c:pt>
                <c:pt idx="2151">
                  <c:v>126</c:v>
                </c:pt>
                <c:pt idx="2152">
                  <c:v>126</c:v>
                </c:pt>
                <c:pt idx="2153">
                  <c:v>126</c:v>
                </c:pt>
                <c:pt idx="2154">
                  <c:v>126</c:v>
                </c:pt>
                <c:pt idx="2155">
                  <c:v>126</c:v>
                </c:pt>
                <c:pt idx="2156">
                  <c:v>126</c:v>
                </c:pt>
                <c:pt idx="2157">
                  <c:v>126</c:v>
                </c:pt>
                <c:pt idx="2158">
                  <c:v>126</c:v>
                </c:pt>
                <c:pt idx="2159">
                  <c:v>126</c:v>
                </c:pt>
                <c:pt idx="2160">
                  <c:v>126</c:v>
                </c:pt>
                <c:pt idx="2161">
                  <c:v>126</c:v>
                </c:pt>
                <c:pt idx="2162">
                  <c:v>126</c:v>
                </c:pt>
                <c:pt idx="2163">
                  <c:v>126</c:v>
                </c:pt>
                <c:pt idx="2164">
                  <c:v>126</c:v>
                </c:pt>
                <c:pt idx="2165">
                  <c:v>126</c:v>
                </c:pt>
                <c:pt idx="2166">
                  <c:v>126</c:v>
                </c:pt>
                <c:pt idx="2167">
                  <c:v>126</c:v>
                </c:pt>
                <c:pt idx="2168">
                  <c:v>126</c:v>
                </c:pt>
                <c:pt idx="2169">
                  <c:v>126</c:v>
                </c:pt>
                <c:pt idx="2170">
                  <c:v>126</c:v>
                </c:pt>
                <c:pt idx="2171">
                  <c:v>126</c:v>
                </c:pt>
                <c:pt idx="2172">
                  <c:v>126</c:v>
                </c:pt>
                <c:pt idx="2173">
                  <c:v>126</c:v>
                </c:pt>
                <c:pt idx="2174">
                  <c:v>126</c:v>
                </c:pt>
                <c:pt idx="2175">
                  <c:v>126</c:v>
                </c:pt>
                <c:pt idx="2176">
                  <c:v>126</c:v>
                </c:pt>
                <c:pt idx="2177">
                  <c:v>126</c:v>
                </c:pt>
                <c:pt idx="2178">
                  <c:v>126</c:v>
                </c:pt>
                <c:pt idx="2179">
                  <c:v>126</c:v>
                </c:pt>
                <c:pt idx="2180">
                  <c:v>126</c:v>
                </c:pt>
                <c:pt idx="2181">
                  <c:v>126</c:v>
                </c:pt>
                <c:pt idx="2182">
                  <c:v>126</c:v>
                </c:pt>
                <c:pt idx="2183">
                  <c:v>126</c:v>
                </c:pt>
                <c:pt idx="2184">
                  <c:v>126</c:v>
                </c:pt>
                <c:pt idx="2185">
                  <c:v>126</c:v>
                </c:pt>
                <c:pt idx="2186">
                  <c:v>126</c:v>
                </c:pt>
                <c:pt idx="2187">
                  <c:v>126</c:v>
                </c:pt>
                <c:pt idx="2188">
                  <c:v>126</c:v>
                </c:pt>
                <c:pt idx="2189">
                  <c:v>126</c:v>
                </c:pt>
                <c:pt idx="2190">
                  <c:v>126</c:v>
                </c:pt>
                <c:pt idx="2191">
                  <c:v>126</c:v>
                </c:pt>
                <c:pt idx="2192">
                  <c:v>126</c:v>
                </c:pt>
                <c:pt idx="2193">
                  <c:v>126</c:v>
                </c:pt>
                <c:pt idx="2194">
                  <c:v>126</c:v>
                </c:pt>
                <c:pt idx="2195">
                  <c:v>126</c:v>
                </c:pt>
                <c:pt idx="2196">
                  <c:v>126</c:v>
                </c:pt>
                <c:pt idx="2197">
                  <c:v>126</c:v>
                </c:pt>
                <c:pt idx="2198">
                  <c:v>126</c:v>
                </c:pt>
                <c:pt idx="2199">
                  <c:v>126</c:v>
                </c:pt>
                <c:pt idx="2200">
                  <c:v>126</c:v>
                </c:pt>
                <c:pt idx="2201">
                  <c:v>126</c:v>
                </c:pt>
                <c:pt idx="2202">
                  <c:v>126</c:v>
                </c:pt>
                <c:pt idx="2203">
                  <c:v>126</c:v>
                </c:pt>
                <c:pt idx="2204">
                  <c:v>126</c:v>
                </c:pt>
                <c:pt idx="2205">
                  <c:v>126</c:v>
                </c:pt>
                <c:pt idx="2206">
                  <c:v>126</c:v>
                </c:pt>
                <c:pt idx="2207">
                  <c:v>126</c:v>
                </c:pt>
                <c:pt idx="2208">
                  <c:v>126</c:v>
                </c:pt>
                <c:pt idx="2209">
                  <c:v>126</c:v>
                </c:pt>
                <c:pt idx="2210">
                  <c:v>126</c:v>
                </c:pt>
                <c:pt idx="2211">
                  <c:v>126</c:v>
                </c:pt>
                <c:pt idx="2212">
                  <c:v>126</c:v>
                </c:pt>
                <c:pt idx="2213">
                  <c:v>126</c:v>
                </c:pt>
                <c:pt idx="2214">
                  <c:v>126</c:v>
                </c:pt>
                <c:pt idx="2215">
                  <c:v>126</c:v>
                </c:pt>
                <c:pt idx="2216">
                  <c:v>126</c:v>
                </c:pt>
                <c:pt idx="2217">
                  <c:v>126</c:v>
                </c:pt>
                <c:pt idx="2218">
                  <c:v>126</c:v>
                </c:pt>
                <c:pt idx="2219">
                  <c:v>126</c:v>
                </c:pt>
                <c:pt idx="2220">
                  <c:v>126</c:v>
                </c:pt>
                <c:pt idx="2221">
                  <c:v>126</c:v>
                </c:pt>
                <c:pt idx="2222">
                  <c:v>126</c:v>
                </c:pt>
                <c:pt idx="2223">
                  <c:v>126</c:v>
                </c:pt>
                <c:pt idx="2224">
                  <c:v>126</c:v>
                </c:pt>
                <c:pt idx="2225">
                  <c:v>126</c:v>
                </c:pt>
                <c:pt idx="2226">
                  <c:v>126</c:v>
                </c:pt>
                <c:pt idx="2227">
                  <c:v>126</c:v>
                </c:pt>
                <c:pt idx="2228">
                  <c:v>126</c:v>
                </c:pt>
                <c:pt idx="2229">
                  <c:v>126</c:v>
                </c:pt>
                <c:pt idx="2230">
                  <c:v>126</c:v>
                </c:pt>
                <c:pt idx="2231">
                  <c:v>126</c:v>
                </c:pt>
                <c:pt idx="2232">
                  <c:v>126</c:v>
                </c:pt>
                <c:pt idx="2233">
                  <c:v>126</c:v>
                </c:pt>
                <c:pt idx="2234">
                  <c:v>126</c:v>
                </c:pt>
                <c:pt idx="2235">
                  <c:v>126</c:v>
                </c:pt>
                <c:pt idx="2236">
                  <c:v>126</c:v>
                </c:pt>
                <c:pt idx="2237">
                  <c:v>126</c:v>
                </c:pt>
                <c:pt idx="2238">
                  <c:v>126</c:v>
                </c:pt>
                <c:pt idx="2239">
                  <c:v>126</c:v>
                </c:pt>
                <c:pt idx="2240">
                  <c:v>126</c:v>
                </c:pt>
                <c:pt idx="2241">
                  <c:v>126</c:v>
                </c:pt>
                <c:pt idx="2242">
                  <c:v>126</c:v>
                </c:pt>
                <c:pt idx="2243">
                  <c:v>126</c:v>
                </c:pt>
                <c:pt idx="2244">
                  <c:v>126</c:v>
                </c:pt>
                <c:pt idx="2245">
                  <c:v>126</c:v>
                </c:pt>
                <c:pt idx="2246">
                  <c:v>126</c:v>
                </c:pt>
                <c:pt idx="2247">
                  <c:v>126</c:v>
                </c:pt>
                <c:pt idx="2248">
                  <c:v>126</c:v>
                </c:pt>
                <c:pt idx="2249">
                  <c:v>126</c:v>
                </c:pt>
                <c:pt idx="2250">
                  <c:v>126</c:v>
                </c:pt>
                <c:pt idx="2251">
                  <c:v>126</c:v>
                </c:pt>
                <c:pt idx="2252">
                  <c:v>126</c:v>
                </c:pt>
                <c:pt idx="2253">
                  <c:v>126</c:v>
                </c:pt>
                <c:pt idx="2254">
                  <c:v>126</c:v>
                </c:pt>
                <c:pt idx="2255">
                  <c:v>126</c:v>
                </c:pt>
                <c:pt idx="2256">
                  <c:v>126</c:v>
                </c:pt>
                <c:pt idx="2257">
                  <c:v>126</c:v>
                </c:pt>
                <c:pt idx="2258">
                  <c:v>126</c:v>
                </c:pt>
                <c:pt idx="2259">
                  <c:v>126</c:v>
                </c:pt>
                <c:pt idx="2260">
                  <c:v>126</c:v>
                </c:pt>
                <c:pt idx="2261">
                  <c:v>126</c:v>
                </c:pt>
                <c:pt idx="2262">
                  <c:v>126</c:v>
                </c:pt>
                <c:pt idx="2263">
                  <c:v>126</c:v>
                </c:pt>
                <c:pt idx="2264">
                  <c:v>126</c:v>
                </c:pt>
                <c:pt idx="2265">
                  <c:v>126</c:v>
                </c:pt>
                <c:pt idx="2266">
                  <c:v>126</c:v>
                </c:pt>
                <c:pt idx="2267">
                  <c:v>126</c:v>
                </c:pt>
                <c:pt idx="2268">
                  <c:v>126</c:v>
                </c:pt>
                <c:pt idx="2269">
                  <c:v>126</c:v>
                </c:pt>
                <c:pt idx="2270">
                  <c:v>126</c:v>
                </c:pt>
                <c:pt idx="2271">
                  <c:v>126</c:v>
                </c:pt>
                <c:pt idx="2272">
                  <c:v>126</c:v>
                </c:pt>
                <c:pt idx="2273">
                  <c:v>126</c:v>
                </c:pt>
                <c:pt idx="2274">
                  <c:v>126</c:v>
                </c:pt>
                <c:pt idx="2275">
                  <c:v>126</c:v>
                </c:pt>
                <c:pt idx="2276">
                  <c:v>126</c:v>
                </c:pt>
                <c:pt idx="2277">
                  <c:v>126</c:v>
                </c:pt>
                <c:pt idx="2278">
                  <c:v>126</c:v>
                </c:pt>
                <c:pt idx="2279">
                  <c:v>126</c:v>
                </c:pt>
                <c:pt idx="2280">
                  <c:v>126</c:v>
                </c:pt>
                <c:pt idx="2281">
                  <c:v>126</c:v>
                </c:pt>
                <c:pt idx="2282">
                  <c:v>126</c:v>
                </c:pt>
                <c:pt idx="2283">
                  <c:v>126</c:v>
                </c:pt>
                <c:pt idx="2284">
                  <c:v>126</c:v>
                </c:pt>
                <c:pt idx="2285">
                  <c:v>126</c:v>
                </c:pt>
                <c:pt idx="2286">
                  <c:v>126</c:v>
                </c:pt>
                <c:pt idx="2287">
                  <c:v>126</c:v>
                </c:pt>
                <c:pt idx="2288">
                  <c:v>126</c:v>
                </c:pt>
                <c:pt idx="2289">
                  <c:v>126</c:v>
                </c:pt>
                <c:pt idx="2290">
                  <c:v>126</c:v>
                </c:pt>
                <c:pt idx="2291">
                  <c:v>126</c:v>
                </c:pt>
                <c:pt idx="2292">
                  <c:v>126</c:v>
                </c:pt>
                <c:pt idx="2293">
                  <c:v>126</c:v>
                </c:pt>
                <c:pt idx="2294">
                  <c:v>126</c:v>
                </c:pt>
                <c:pt idx="2295">
                  <c:v>126</c:v>
                </c:pt>
                <c:pt idx="2296">
                  <c:v>126</c:v>
                </c:pt>
                <c:pt idx="2297">
                  <c:v>126</c:v>
                </c:pt>
                <c:pt idx="2298">
                  <c:v>126</c:v>
                </c:pt>
                <c:pt idx="2299">
                  <c:v>126</c:v>
                </c:pt>
                <c:pt idx="2300">
                  <c:v>126</c:v>
                </c:pt>
                <c:pt idx="2301">
                  <c:v>126</c:v>
                </c:pt>
                <c:pt idx="2302">
                  <c:v>126</c:v>
                </c:pt>
                <c:pt idx="2303">
                  <c:v>126</c:v>
                </c:pt>
                <c:pt idx="2304">
                  <c:v>126</c:v>
                </c:pt>
                <c:pt idx="2305">
                  <c:v>126</c:v>
                </c:pt>
                <c:pt idx="2306">
                  <c:v>126</c:v>
                </c:pt>
                <c:pt idx="2307">
                  <c:v>126</c:v>
                </c:pt>
                <c:pt idx="2308">
                  <c:v>126</c:v>
                </c:pt>
                <c:pt idx="2309">
                  <c:v>126</c:v>
                </c:pt>
                <c:pt idx="2310">
                  <c:v>126</c:v>
                </c:pt>
                <c:pt idx="2311">
                  <c:v>126</c:v>
                </c:pt>
                <c:pt idx="2312">
                  <c:v>126</c:v>
                </c:pt>
                <c:pt idx="2313">
                  <c:v>126</c:v>
                </c:pt>
                <c:pt idx="2314">
                  <c:v>126</c:v>
                </c:pt>
                <c:pt idx="2315">
                  <c:v>126</c:v>
                </c:pt>
                <c:pt idx="2316">
                  <c:v>126</c:v>
                </c:pt>
                <c:pt idx="2317">
                  <c:v>126</c:v>
                </c:pt>
                <c:pt idx="2318">
                  <c:v>126</c:v>
                </c:pt>
                <c:pt idx="2319">
                  <c:v>126</c:v>
                </c:pt>
                <c:pt idx="2320">
                  <c:v>126</c:v>
                </c:pt>
                <c:pt idx="2321">
                  <c:v>126</c:v>
                </c:pt>
                <c:pt idx="2322">
                  <c:v>126</c:v>
                </c:pt>
                <c:pt idx="2323">
                  <c:v>126</c:v>
                </c:pt>
                <c:pt idx="2324">
                  <c:v>126</c:v>
                </c:pt>
                <c:pt idx="2325">
                  <c:v>126</c:v>
                </c:pt>
                <c:pt idx="2326">
                  <c:v>126</c:v>
                </c:pt>
                <c:pt idx="2327">
                  <c:v>126</c:v>
                </c:pt>
                <c:pt idx="2328">
                  <c:v>126</c:v>
                </c:pt>
                <c:pt idx="2329">
                  <c:v>126</c:v>
                </c:pt>
                <c:pt idx="2330">
                  <c:v>126</c:v>
                </c:pt>
                <c:pt idx="2331">
                  <c:v>126</c:v>
                </c:pt>
                <c:pt idx="2332">
                  <c:v>126</c:v>
                </c:pt>
                <c:pt idx="2333">
                  <c:v>126</c:v>
                </c:pt>
                <c:pt idx="2334">
                  <c:v>126</c:v>
                </c:pt>
                <c:pt idx="2335">
                  <c:v>126</c:v>
                </c:pt>
                <c:pt idx="2336">
                  <c:v>126</c:v>
                </c:pt>
                <c:pt idx="2337">
                  <c:v>126</c:v>
                </c:pt>
                <c:pt idx="2338">
                  <c:v>126</c:v>
                </c:pt>
                <c:pt idx="2339">
                  <c:v>126</c:v>
                </c:pt>
                <c:pt idx="2340">
                  <c:v>126</c:v>
                </c:pt>
                <c:pt idx="2341">
                  <c:v>126</c:v>
                </c:pt>
                <c:pt idx="2342">
                  <c:v>126</c:v>
                </c:pt>
                <c:pt idx="2343">
                  <c:v>126</c:v>
                </c:pt>
                <c:pt idx="2344">
                  <c:v>126</c:v>
                </c:pt>
                <c:pt idx="2345">
                  <c:v>126</c:v>
                </c:pt>
                <c:pt idx="2346">
                  <c:v>126</c:v>
                </c:pt>
                <c:pt idx="2347">
                  <c:v>126</c:v>
                </c:pt>
                <c:pt idx="2348">
                  <c:v>126</c:v>
                </c:pt>
                <c:pt idx="2349">
                  <c:v>126</c:v>
                </c:pt>
                <c:pt idx="2350">
                  <c:v>126</c:v>
                </c:pt>
                <c:pt idx="2351">
                  <c:v>126</c:v>
                </c:pt>
                <c:pt idx="2352">
                  <c:v>126</c:v>
                </c:pt>
                <c:pt idx="2353">
                  <c:v>126</c:v>
                </c:pt>
                <c:pt idx="2354">
                  <c:v>126</c:v>
                </c:pt>
                <c:pt idx="2355">
                  <c:v>126</c:v>
                </c:pt>
                <c:pt idx="2356">
                  <c:v>126</c:v>
                </c:pt>
                <c:pt idx="2357">
                  <c:v>126</c:v>
                </c:pt>
                <c:pt idx="2358">
                  <c:v>126</c:v>
                </c:pt>
              </c:numCache>
            </c:numRef>
          </c:xVal>
          <c:yVal>
            <c:numRef>
              <c:f>'Hospitalisation Details'!$I$2:$I$2360</c:f>
              <c:numCache>
                <c:formatCode>"$"#,##0.00</c:formatCode>
                <c:ptCount val="2359"/>
                <c:pt idx="0">
                  <c:v>563.84</c:v>
                </c:pt>
                <c:pt idx="1">
                  <c:v>570.62</c:v>
                </c:pt>
                <c:pt idx="2">
                  <c:v>600</c:v>
                </c:pt>
                <c:pt idx="3">
                  <c:v>604.54</c:v>
                </c:pt>
                <c:pt idx="4">
                  <c:v>637.26</c:v>
                </c:pt>
                <c:pt idx="5">
                  <c:v>646.14</c:v>
                </c:pt>
                <c:pt idx="6">
                  <c:v>650</c:v>
                </c:pt>
                <c:pt idx="7">
                  <c:v>650</c:v>
                </c:pt>
                <c:pt idx="8">
                  <c:v>668</c:v>
                </c:pt>
                <c:pt idx="9">
                  <c:v>670</c:v>
                </c:pt>
                <c:pt idx="10">
                  <c:v>687.54</c:v>
                </c:pt>
                <c:pt idx="11">
                  <c:v>700</c:v>
                </c:pt>
                <c:pt idx="12">
                  <c:v>722.99</c:v>
                </c:pt>
                <c:pt idx="13">
                  <c:v>750</c:v>
                </c:pt>
                <c:pt idx="14">
                  <c:v>760</c:v>
                </c:pt>
                <c:pt idx="15">
                  <c:v>760</c:v>
                </c:pt>
                <c:pt idx="16">
                  <c:v>770</c:v>
                </c:pt>
                <c:pt idx="17">
                  <c:v>770.38</c:v>
                </c:pt>
                <c:pt idx="18">
                  <c:v>773.54</c:v>
                </c:pt>
                <c:pt idx="19">
                  <c:v>830.52</c:v>
                </c:pt>
                <c:pt idx="20">
                  <c:v>865.41</c:v>
                </c:pt>
                <c:pt idx="21">
                  <c:v>896.21</c:v>
                </c:pt>
                <c:pt idx="22">
                  <c:v>915.07</c:v>
                </c:pt>
                <c:pt idx="23">
                  <c:v>928.59</c:v>
                </c:pt>
                <c:pt idx="24">
                  <c:v>964.71</c:v>
                </c:pt>
                <c:pt idx="25">
                  <c:v>1006.65</c:v>
                </c:pt>
                <c:pt idx="26">
                  <c:v>1012</c:v>
                </c:pt>
                <c:pt idx="27">
                  <c:v>1019</c:v>
                </c:pt>
                <c:pt idx="28">
                  <c:v>1033.74</c:v>
                </c:pt>
                <c:pt idx="29">
                  <c:v>1044</c:v>
                </c:pt>
                <c:pt idx="30">
                  <c:v>1047</c:v>
                </c:pt>
                <c:pt idx="31">
                  <c:v>1049</c:v>
                </c:pt>
                <c:pt idx="32">
                  <c:v>1056</c:v>
                </c:pt>
                <c:pt idx="33">
                  <c:v>1068</c:v>
                </c:pt>
                <c:pt idx="34">
                  <c:v>1070</c:v>
                </c:pt>
                <c:pt idx="35">
                  <c:v>1071</c:v>
                </c:pt>
                <c:pt idx="36">
                  <c:v>1082</c:v>
                </c:pt>
                <c:pt idx="37">
                  <c:v>1086</c:v>
                </c:pt>
                <c:pt idx="38">
                  <c:v>1121.8699999999999</c:v>
                </c:pt>
                <c:pt idx="39">
                  <c:v>1131.51</c:v>
                </c:pt>
                <c:pt idx="40">
                  <c:v>1132</c:v>
                </c:pt>
                <c:pt idx="41">
                  <c:v>1135</c:v>
                </c:pt>
                <c:pt idx="42">
                  <c:v>1135.94</c:v>
                </c:pt>
                <c:pt idx="43">
                  <c:v>1136.4000000000001</c:v>
                </c:pt>
                <c:pt idx="44">
                  <c:v>1137</c:v>
                </c:pt>
                <c:pt idx="45">
                  <c:v>1137.01</c:v>
                </c:pt>
                <c:pt idx="46">
                  <c:v>1137.01</c:v>
                </c:pt>
                <c:pt idx="47">
                  <c:v>1137.47</c:v>
                </c:pt>
                <c:pt idx="48">
                  <c:v>1141</c:v>
                </c:pt>
                <c:pt idx="49">
                  <c:v>1141.45</c:v>
                </c:pt>
                <c:pt idx="50">
                  <c:v>1142</c:v>
                </c:pt>
                <c:pt idx="51">
                  <c:v>1146.8</c:v>
                </c:pt>
                <c:pt idx="52">
                  <c:v>1149</c:v>
                </c:pt>
                <c:pt idx="53">
                  <c:v>1149.4000000000001</c:v>
                </c:pt>
                <c:pt idx="54">
                  <c:v>1158.32</c:v>
                </c:pt>
                <c:pt idx="55">
                  <c:v>1163.46</c:v>
                </c:pt>
                <c:pt idx="56">
                  <c:v>1165</c:v>
                </c:pt>
                <c:pt idx="57">
                  <c:v>1167</c:v>
                </c:pt>
                <c:pt idx="58">
                  <c:v>1178</c:v>
                </c:pt>
                <c:pt idx="59">
                  <c:v>1178.07</c:v>
                </c:pt>
                <c:pt idx="60">
                  <c:v>1191</c:v>
                </c:pt>
                <c:pt idx="61">
                  <c:v>1200</c:v>
                </c:pt>
                <c:pt idx="62">
                  <c:v>1200.55</c:v>
                </c:pt>
                <c:pt idx="63">
                  <c:v>1210</c:v>
                </c:pt>
                <c:pt idx="64">
                  <c:v>1220</c:v>
                </c:pt>
                <c:pt idx="65">
                  <c:v>1224</c:v>
                </c:pt>
                <c:pt idx="66">
                  <c:v>1228</c:v>
                </c:pt>
                <c:pt idx="67">
                  <c:v>1234</c:v>
                </c:pt>
                <c:pt idx="68">
                  <c:v>1237</c:v>
                </c:pt>
                <c:pt idx="69">
                  <c:v>1240</c:v>
                </c:pt>
                <c:pt idx="70">
                  <c:v>1241</c:v>
                </c:pt>
                <c:pt idx="71">
                  <c:v>1241.57</c:v>
                </c:pt>
                <c:pt idx="72">
                  <c:v>1242.26</c:v>
                </c:pt>
                <c:pt idx="73">
                  <c:v>1242.82</c:v>
                </c:pt>
                <c:pt idx="74">
                  <c:v>1252.4100000000001</c:v>
                </c:pt>
                <c:pt idx="75">
                  <c:v>1253</c:v>
                </c:pt>
                <c:pt idx="76">
                  <c:v>1253.94</c:v>
                </c:pt>
                <c:pt idx="77">
                  <c:v>1256.3</c:v>
                </c:pt>
                <c:pt idx="78">
                  <c:v>1261.44</c:v>
                </c:pt>
                <c:pt idx="79">
                  <c:v>1261.8599999999999</c:v>
                </c:pt>
                <c:pt idx="80">
                  <c:v>1263.25</c:v>
                </c:pt>
                <c:pt idx="81">
                  <c:v>1267</c:v>
                </c:pt>
                <c:pt idx="82">
                  <c:v>1276</c:v>
                </c:pt>
                <c:pt idx="83">
                  <c:v>1283</c:v>
                </c:pt>
                <c:pt idx="84">
                  <c:v>1285</c:v>
                </c:pt>
                <c:pt idx="85">
                  <c:v>1286</c:v>
                </c:pt>
                <c:pt idx="86">
                  <c:v>1290.93</c:v>
                </c:pt>
                <c:pt idx="87">
                  <c:v>1293</c:v>
                </c:pt>
                <c:pt idx="88">
                  <c:v>1304</c:v>
                </c:pt>
                <c:pt idx="89">
                  <c:v>1304</c:v>
                </c:pt>
                <c:pt idx="90">
                  <c:v>1315</c:v>
                </c:pt>
                <c:pt idx="91">
                  <c:v>1329.17</c:v>
                </c:pt>
                <c:pt idx="92">
                  <c:v>1332.61</c:v>
                </c:pt>
                <c:pt idx="93">
                  <c:v>1338</c:v>
                </c:pt>
                <c:pt idx="94">
                  <c:v>1341.16</c:v>
                </c:pt>
                <c:pt idx="95">
                  <c:v>1359</c:v>
                </c:pt>
                <c:pt idx="96">
                  <c:v>1382</c:v>
                </c:pt>
                <c:pt idx="97">
                  <c:v>1389</c:v>
                </c:pt>
                <c:pt idx="98">
                  <c:v>1390</c:v>
                </c:pt>
                <c:pt idx="99">
                  <c:v>1391.53</c:v>
                </c:pt>
                <c:pt idx="100">
                  <c:v>1400.44</c:v>
                </c:pt>
                <c:pt idx="101">
                  <c:v>1402</c:v>
                </c:pt>
                <c:pt idx="102">
                  <c:v>1417</c:v>
                </c:pt>
                <c:pt idx="103">
                  <c:v>1421</c:v>
                </c:pt>
                <c:pt idx="104">
                  <c:v>1422</c:v>
                </c:pt>
                <c:pt idx="105">
                  <c:v>1438</c:v>
                </c:pt>
                <c:pt idx="106">
                  <c:v>1445</c:v>
                </c:pt>
                <c:pt idx="107">
                  <c:v>1467</c:v>
                </c:pt>
                <c:pt idx="108">
                  <c:v>1477</c:v>
                </c:pt>
                <c:pt idx="109">
                  <c:v>1481</c:v>
                </c:pt>
                <c:pt idx="110">
                  <c:v>1493</c:v>
                </c:pt>
                <c:pt idx="111">
                  <c:v>1497</c:v>
                </c:pt>
                <c:pt idx="112">
                  <c:v>1515.34</c:v>
                </c:pt>
                <c:pt idx="113">
                  <c:v>1526.31</c:v>
                </c:pt>
                <c:pt idx="114">
                  <c:v>1532.47</c:v>
                </c:pt>
                <c:pt idx="115">
                  <c:v>1534.3</c:v>
                </c:pt>
                <c:pt idx="116">
                  <c:v>1566.88</c:v>
                </c:pt>
                <c:pt idx="117">
                  <c:v>1607.51</c:v>
                </c:pt>
                <c:pt idx="118">
                  <c:v>1615.77</c:v>
                </c:pt>
                <c:pt idx="119">
                  <c:v>1617.16</c:v>
                </c:pt>
                <c:pt idx="120">
                  <c:v>1621.34</c:v>
                </c:pt>
                <c:pt idx="121">
                  <c:v>1621.88</c:v>
                </c:pt>
                <c:pt idx="122">
                  <c:v>1622.19</c:v>
                </c:pt>
                <c:pt idx="123">
                  <c:v>1625.43</c:v>
                </c:pt>
                <c:pt idx="124">
                  <c:v>1627.28</c:v>
                </c:pt>
                <c:pt idx="125">
                  <c:v>1628.47</c:v>
                </c:pt>
                <c:pt idx="126">
                  <c:v>1629.83</c:v>
                </c:pt>
                <c:pt idx="127">
                  <c:v>1631.67</c:v>
                </c:pt>
                <c:pt idx="128">
                  <c:v>1631.82</c:v>
                </c:pt>
                <c:pt idx="129">
                  <c:v>1632.04</c:v>
                </c:pt>
                <c:pt idx="130">
                  <c:v>1632.56</c:v>
                </c:pt>
                <c:pt idx="131">
                  <c:v>1633.04</c:v>
                </c:pt>
                <c:pt idx="132">
                  <c:v>1633.96</c:v>
                </c:pt>
                <c:pt idx="133">
                  <c:v>1634.57</c:v>
                </c:pt>
                <c:pt idx="134">
                  <c:v>1635.73</c:v>
                </c:pt>
                <c:pt idx="135">
                  <c:v>1639.56</c:v>
                </c:pt>
                <c:pt idx="136">
                  <c:v>1639.56</c:v>
                </c:pt>
                <c:pt idx="137">
                  <c:v>1646.43</c:v>
                </c:pt>
                <c:pt idx="138">
                  <c:v>1665</c:v>
                </c:pt>
                <c:pt idx="139">
                  <c:v>1674.63</c:v>
                </c:pt>
                <c:pt idx="140">
                  <c:v>1682.6</c:v>
                </c:pt>
                <c:pt idx="141">
                  <c:v>1694.8</c:v>
                </c:pt>
                <c:pt idx="142">
                  <c:v>1702.46</c:v>
                </c:pt>
                <c:pt idx="143">
                  <c:v>1704.57</c:v>
                </c:pt>
                <c:pt idx="144">
                  <c:v>1704.7</c:v>
                </c:pt>
                <c:pt idx="145">
                  <c:v>1705.62</c:v>
                </c:pt>
                <c:pt idx="146">
                  <c:v>1708</c:v>
                </c:pt>
                <c:pt idx="147">
                  <c:v>1708.93</c:v>
                </c:pt>
                <c:pt idx="148">
                  <c:v>1711.03</c:v>
                </c:pt>
                <c:pt idx="149">
                  <c:v>1712.23</c:v>
                </c:pt>
                <c:pt idx="150">
                  <c:v>1719.44</c:v>
                </c:pt>
                <c:pt idx="151">
                  <c:v>1720.35</c:v>
                </c:pt>
                <c:pt idx="152">
                  <c:v>1725.55</c:v>
                </c:pt>
                <c:pt idx="153">
                  <c:v>1727.54</c:v>
                </c:pt>
                <c:pt idx="154">
                  <c:v>1727.79</c:v>
                </c:pt>
                <c:pt idx="155">
                  <c:v>1728.9</c:v>
                </c:pt>
                <c:pt idx="156">
                  <c:v>1731.68</c:v>
                </c:pt>
                <c:pt idx="157">
                  <c:v>1737.38</c:v>
                </c:pt>
                <c:pt idx="158">
                  <c:v>1743.21</c:v>
                </c:pt>
                <c:pt idx="159">
                  <c:v>1744.47</c:v>
                </c:pt>
                <c:pt idx="160">
                  <c:v>1748.77</c:v>
                </c:pt>
                <c:pt idx="161">
                  <c:v>1756.6</c:v>
                </c:pt>
                <c:pt idx="162">
                  <c:v>1759.34</c:v>
                </c:pt>
                <c:pt idx="163">
                  <c:v>1769.53</c:v>
                </c:pt>
                <c:pt idx="164">
                  <c:v>1815.88</c:v>
                </c:pt>
                <c:pt idx="165">
                  <c:v>1822.54</c:v>
                </c:pt>
                <c:pt idx="166">
                  <c:v>1824.29</c:v>
                </c:pt>
                <c:pt idx="167">
                  <c:v>1826.84</c:v>
                </c:pt>
                <c:pt idx="168">
                  <c:v>1832.09</c:v>
                </c:pt>
                <c:pt idx="169">
                  <c:v>1837.24</c:v>
                </c:pt>
                <c:pt idx="170">
                  <c:v>1837.28</c:v>
                </c:pt>
                <c:pt idx="171">
                  <c:v>1842.52</c:v>
                </c:pt>
                <c:pt idx="172">
                  <c:v>1850.55</c:v>
                </c:pt>
                <c:pt idx="173">
                  <c:v>1863.45</c:v>
                </c:pt>
                <c:pt idx="174">
                  <c:v>1865.98</c:v>
                </c:pt>
                <c:pt idx="175">
                  <c:v>1875.34</c:v>
                </c:pt>
                <c:pt idx="176">
                  <c:v>1877.93</c:v>
                </c:pt>
                <c:pt idx="177">
                  <c:v>1880.07</c:v>
                </c:pt>
                <c:pt idx="178">
                  <c:v>1880.49</c:v>
                </c:pt>
                <c:pt idx="179">
                  <c:v>1906.36</c:v>
                </c:pt>
                <c:pt idx="180">
                  <c:v>1908.9</c:v>
                </c:pt>
                <c:pt idx="181">
                  <c:v>1909.53</c:v>
                </c:pt>
                <c:pt idx="182">
                  <c:v>1917.32</c:v>
                </c:pt>
                <c:pt idx="183">
                  <c:v>1964.78</c:v>
                </c:pt>
                <c:pt idx="184">
                  <c:v>1967.02</c:v>
                </c:pt>
                <c:pt idx="185">
                  <c:v>1969.61</c:v>
                </c:pt>
                <c:pt idx="186">
                  <c:v>1972.95</c:v>
                </c:pt>
                <c:pt idx="187">
                  <c:v>1977.82</c:v>
                </c:pt>
                <c:pt idx="188">
                  <c:v>1980.07</c:v>
                </c:pt>
                <c:pt idx="189">
                  <c:v>1981.58</c:v>
                </c:pt>
                <c:pt idx="190">
                  <c:v>1984.45</c:v>
                </c:pt>
                <c:pt idx="191">
                  <c:v>1986.93</c:v>
                </c:pt>
                <c:pt idx="192">
                  <c:v>2007.95</c:v>
                </c:pt>
                <c:pt idx="193">
                  <c:v>2020.18</c:v>
                </c:pt>
                <c:pt idx="194">
                  <c:v>2020.55</c:v>
                </c:pt>
                <c:pt idx="195">
                  <c:v>2026.97</c:v>
                </c:pt>
                <c:pt idx="196">
                  <c:v>2045.69</c:v>
                </c:pt>
                <c:pt idx="197">
                  <c:v>2055.3200000000002</c:v>
                </c:pt>
                <c:pt idx="198">
                  <c:v>2094.1</c:v>
                </c:pt>
                <c:pt idx="199">
                  <c:v>2102.2600000000002</c:v>
                </c:pt>
                <c:pt idx="200">
                  <c:v>2103.08</c:v>
                </c:pt>
                <c:pt idx="201">
                  <c:v>2104.11</c:v>
                </c:pt>
                <c:pt idx="202">
                  <c:v>2106.2600000000002</c:v>
                </c:pt>
                <c:pt idx="203">
                  <c:v>2117.34</c:v>
                </c:pt>
                <c:pt idx="204">
                  <c:v>2118.61</c:v>
                </c:pt>
                <c:pt idx="205">
                  <c:v>2128.4299999999998</c:v>
                </c:pt>
                <c:pt idx="206">
                  <c:v>2130.6799999999998</c:v>
                </c:pt>
                <c:pt idx="207">
                  <c:v>2134.9</c:v>
                </c:pt>
                <c:pt idx="208">
                  <c:v>2136.88</c:v>
                </c:pt>
                <c:pt idx="209">
                  <c:v>2137.65</c:v>
                </c:pt>
                <c:pt idx="210">
                  <c:v>2138.0700000000002</c:v>
                </c:pt>
                <c:pt idx="211">
                  <c:v>2144.85</c:v>
                </c:pt>
                <c:pt idx="212">
                  <c:v>2150.4699999999998</c:v>
                </c:pt>
                <c:pt idx="213">
                  <c:v>2154.36</c:v>
                </c:pt>
                <c:pt idx="214">
                  <c:v>2155.6799999999998</c:v>
                </c:pt>
                <c:pt idx="215">
                  <c:v>2156.75</c:v>
                </c:pt>
                <c:pt idx="216">
                  <c:v>2166.73</c:v>
                </c:pt>
                <c:pt idx="217">
                  <c:v>2170.08</c:v>
                </c:pt>
                <c:pt idx="218">
                  <c:v>2193.1999999999998</c:v>
                </c:pt>
                <c:pt idx="219">
                  <c:v>2196.4699999999998</c:v>
                </c:pt>
                <c:pt idx="220">
                  <c:v>2198.19</c:v>
                </c:pt>
                <c:pt idx="221">
                  <c:v>2200.83</c:v>
                </c:pt>
                <c:pt idx="222">
                  <c:v>2201.1</c:v>
                </c:pt>
                <c:pt idx="223">
                  <c:v>2203.4699999999998</c:v>
                </c:pt>
                <c:pt idx="224">
                  <c:v>2203.7399999999998</c:v>
                </c:pt>
                <c:pt idx="225">
                  <c:v>2205.98</c:v>
                </c:pt>
                <c:pt idx="226">
                  <c:v>2207.6999999999998</c:v>
                </c:pt>
                <c:pt idx="227">
                  <c:v>2211.13</c:v>
                </c:pt>
                <c:pt idx="228">
                  <c:v>2213.21</c:v>
                </c:pt>
                <c:pt idx="229">
                  <c:v>2217.4699999999998</c:v>
                </c:pt>
                <c:pt idx="230">
                  <c:v>2217.6</c:v>
                </c:pt>
                <c:pt idx="231">
                  <c:v>2219.4499999999998</c:v>
                </c:pt>
                <c:pt idx="232">
                  <c:v>2221.56</c:v>
                </c:pt>
                <c:pt idx="233">
                  <c:v>2250.84</c:v>
                </c:pt>
                <c:pt idx="234">
                  <c:v>2254.8000000000002</c:v>
                </c:pt>
                <c:pt idx="235">
                  <c:v>2257.48</c:v>
                </c:pt>
                <c:pt idx="236">
                  <c:v>2261.5700000000002</c:v>
                </c:pt>
                <c:pt idx="237">
                  <c:v>2277.7199999999998</c:v>
                </c:pt>
                <c:pt idx="238">
                  <c:v>2295.2399999999998</c:v>
                </c:pt>
                <c:pt idx="239">
                  <c:v>2302.3000000000002</c:v>
                </c:pt>
                <c:pt idx="240">
                  <c:v>2304</c:v>
                </c:pt>
                <c:pt idx="241">
                  <c:v>2322.62</c:v>
                </c:pt>
                <c:pt idx="242">
                  <c:v>2331.52</c:v>
                </c:pt>
                <c:pt idx="243">
                  <c:v>2352.9699999999998</c:v>
                </c:pt>
                <c:pt idx="244">
                  <c:v>2362.23</c:v>
                </c:pt>
                <c:pt idx="245">
                  <c:v>2373.3000000000002</c:v>
                </c:pt>
                <c:pt idx="246">
                  <c:v>2395.17</c:v>
                </c:pt>
                <c:pt idx="247">
                  <c:v>2396.1</c:v>
                </c:pt>
                <c:pt idx="248">
                  <c:v>2404.73</c:v>
                </c:pt>
                <c:pt idx="249">
                  <c:v>2416.96</c:v>
                </c:pt>
                <c:pt idx="250">
                  <c:v>2438.06</c:v>
                </c:pt>
                <c:pt idx="251">
                  <c:v>2457.21</c:v>
                </c:pt>
                <c:pt idx="252">
                  <c:v>2457.5</c:v>
                </c:pt>
                <c:pt idx="253">
                  <c:v>2459.7199999999998</c:v>
                </c:pt>
                <c:pt idx="254">
                  <c:v>2464.62</c:v>
                </c:pt>
                <c:pt idx="255">
                  <c:v>2473.33</c:v>
                </c:pt>
                <c:pt idx="256">
                  <c:v>2480.98</c:v>
                </c:pt>
                <c:pt idx="257">
                  <c:v>2483.7399999999998</c:v>
                </c:pt>
                <c:pt idx="258">
                  <c:v>2494.02</c:v>
                </c:pt>
                <c:pt idx="259">
                  <c:v>2497.04</c:v>
                </c:pt>
                <c:pt idx="260">
                  <c:v>2498.41</c:v>
                </c:pt>
                <c:pt idx="261">
                  <c:v>2500.9299999999998</c:v>
                </c:pt>
                <c:pt idx="262">
                  <c:v>2510.79</c:v>
                </c:pt>
                <c:pt idx="263">
                  <c:v>2523.17</c:v>
                </c:pt>
                <c:pt idx="264">
                  <c:v>2527.8200000000002</c:v>
                </c:pt>
                <c:pt idx="265">
                  <c:v>2534.39</c:v>
                </c:pt>
                <c:pt idx="266">
                  <c:v>2540.39</c:v>
                </c:pt>
                <c:pt idx="267">
                  <c:v>2545.6799999999998</c:v>
                </c:pt>
                <c:pt idx="268">
                  <c:v>2566.4699999999998</c:v>
                </c:pt>
                <c:pt idx="269">
                  <c:v>2585.04</c:v>
                </c:pt>
                <c:pt idx="270">
                  <c:v>2585.27</c:v>
                </c:pt>
                <c:pt idx="271">
                  <c:v>2585.85</c:v>
                </c:pt>
                <c:pt idx="272">
                  <c:v>2597.7800000000002</c:v>
                </c:pt>
                <c:pt idx="273">
                  <c:v>2632.99</c:v>
                </c:pt>
                <c:pt idx="274">
                  <c:v>2639.04</c:v>
                </c:pt>
                <c:pt idx="275">
                  <c:v>2643.27</c:v>
                </c:pt>
                <c:pt idx="276">
                  <c:v>2680.95</c:v>
                </c:pt>
                <c:pt idx="277">
                  <c:v>2684.69</c:v>
                </c:pt>
                <c:pt idx="278">
                  <c:v>2689.5</c:v>
                </c:pt>
                <c:pt idx="279">
                  <c:v>2690.11</c:v>
                </c:pt>
                <c:pt idx="280">
                  <c:v>2699.57</c:v>
                </c:pt>
                <c:pt idx="281">
                  <c:v>2709.11</c:v>
                </c:pt>
                <c:pt idx="282">
                  <c:v>2709.24</c:v>
                </c:pt>
                <c:pt idx="283">
                  <c:v>2710.83</c:v>
                </c:pt>
                <c:pt idx="284">
                  <c:v>2719.28</c:v>
                </c:pt>
                <c:pt idx="285">
                  <c:v>2721.32</c:v>
                </c:pt>
                <c:pt idx="286">
                  <c:v>2726.06</c:v>
                </c:pt>
                <c:pt idx="287">
                  <c:v>2727.4</c:v>
                </c:pt>
                <c:pt idx="288">
                  <c:v>2730.11</c:v>
                </c:pt>
                <c:pt idx="289">
                  <c:v>2731.91</c:v>
                </c:pt>
                <c:pt idx="290">
                  <c:v>2741.95</c:v>
                </c:pt>
                <c:pt idx="291">
                  <c:v>2755.02</c:v>
                </c:pt>
                <c:pt idx="292">
                  <c:v>2758.99</c:v>
                </c:pt>
                <c:pt idx="293">
                  <c:v>2773.46</c:v>
                </c:pt>
                <c:pt idx="294">
                  <c:v>2775.19</c:v>
                </c:pt>
                <c:pt idx="295">
                  <c:v>2775.19</c:v>
                </c:pt>
                <c:pt idx="296">
                  <c:v>2789.06</c:v>
                </c:pt>
                <c:pt idx="297">
                  <c:v>2801.26</c:v>
                </c:pt>
                <c:pt idx="298">
                  <c:v>2803.7</c:v>
                </c:pt>
                <c:pt idx="299">
                  <c:v>2819.51</c:v>
                </c:pt>
                <c:pt idx="300">
                  <c:v>2842.76</c:v>
                </c:pt>
                <c:pt idx="301">
                  <c:v>2850.68</c:v>
                </c:pt>
                <c:pt idx="302">
                  <c:v>2855.44</c:v>
                </c:pt>
                <c:pt idx="303">
                  <c:v>2866.09</c:v>
                </c:pt>
                <c:pt idx="304">
                  <c:v>2867.12</c:v>
                </c:pt>
                <c:pt idx="305">
                  <c:v>2897.32</c:v>
                </c:pt>
                <c:pt idx="306">
                  <c:v>2897.46</c:v>
                </c:pt>
                <c:pt idx="307">
                  <c:v>2899.49</c:v>
                </c:pt>
                <c:pt idx="308">
                  <c:v>2902.91</c:v>
                </c:pt>
                <c:pt idx="309">
                  <c:v>2904.09</c:v>
                </c:pt>
                <c:pt idx="310">
                  <c:v>2913.57</c:v>
                </c:pt>
                <c:pt idx="311">
                  <c:v>2927.06</c:v>
                </c:pt>
                <c:pt idx="312">
                  <c:v>2943.41</c:v>
                </c:pt>
                <c:pt idx="313">
                  <c:v>2974.13</c:v>
                </c:pt>
                <c:pt idx="314">
                  <c:v>2979.52</c:v>
                </c:pt>
                <c:pt idx="315">
                  <c:v>2985.67</c:v>
                </c:pt>
                <c:pt idx="316">
                  <c:v>3012.22</c:v>
                </c:pt>
                <c:pt idx="317">
                  <c:v>3018.04</c:v>
                </c:pt>
                <c:pt idx="318">
                  <c:v>3021.81</c:v>
                </c:pt>
                <c:pt idx="319">
                  <c:v>3044.21</c:v>
                </c:pt>
                <c:pt idx="320">
                  <c:v>3046.06</c:v>
                </c:pt>
                <c:pt idx="321">
                  <c:v>3051.73</c:v>
                </c:pt>
                <c:pt idx="322">
                  <c:v>3056.39</c:v>
                </c:pt>
                <c:pt idx="323">
                  <c:v>3062.51</c:v>
                </c:pt>
                <c:pt idx="324">
                  <c:v>3065.49</c:v>
                </c:pt>
                <c:pt idx="325">
                  <c:v>3070.81</c:v>
                </c:pt>
                <c:pt idx="326">
                  <c:v>3077.1</c:v>
                </c:pt>
                <c:pt idx="327">
                  <c:v>3088.06</c:v>
                </c:pt>
                <c:pt idx="328">
                  <c:v>3128.35</c:v>
                </c:pt>
                <c:pt idx="329">
                  <c:v>3161.45</c:v>
                </c:pt>
                <c:pt idx="330">
                  <c:v>3162.02</c:v>
                </c:pt>
                <c:pt idx="331">
                  <c:v>3167.46</c:v>
                </c:pt>
                <c:pt idx="332">
                  <c:v>3171.61</c:v>
                </c:pt>
                <c:pt idx="333">
                  <c:v>3172.02</c:v>
                </c:pt>
                <c:pt idx="334">
                  <c:v>3176.29</c:v>
                </c:pt>
                <c:pt idx="335">
                  <c:v>3176.82</c:v>
                </c:pt>
                <c:pt idx="336">
                  <c:v>3179.96</c:v>
                </c:pt>
                <c:pt idx="337">
                  <c:v>3180.51</c:v>
                </c:pt>
                <c:pt idx="338">
                  <c:v>3201.25</c:v>
                </c:pt>
                <c:pt idx="339">
                  <c:v>3206.49</c:v>
                </c:pt>
                <c:pt idx="340">
                  <c:v>3208.79</c:v>
                </c:pt>
                <c:pt idx="341">
                  <c:v>3213.62</c:v>
                </c:pt>
                <c:pt idx="342">
                  <c:v>3227.12</c:v>
                </c:pt>
                <c:pt idx="343">
                  <c:v>3238.44</c:v>
                </c:pt>
                <c:pt idx="344">
                  <c:v>3260.2</c:v>
                </c:pt>
                <c:pt idx="345">
                  <c:v>3268.85</c:v>
                </c:pt>
                <c:pt idx="346">
                  <c:v>3277.16</c:v>
                </c:pt>
                <c:pt idx="347">
                  <c:v>3279.87</c:v>
                </c:pt>
                <c:pt idx="348">
                  <c:v>3280.22</c:v>
                </c:pt>
                <c:pt idx="349">
                  <c:v>3292.53</c:v>
                </c:pt>
                <c:pt idx="350">
                  <c:v>3300.7</c:v>
                </c:pt>
                <c:pt idx="351">
                  <c:v>3308.46</c:v>
                </c:pt>
                <c:pt idx="352">
                  <c:v>3309.79</c:v>
                </c:pt>
                <c:pt idx="353">
                  <c:v>3342.79</c:v>
                </c:pt>
                <c:pt idx="354">
                  <c:v>3353.28</c:v>
                </c:pt>
                <c:pt idx="355">
                  <c:v>3353.47</c:v>
                </c:pt>
                <c:pt idx="356">
                  <c:v>3366.67</c:v>
                </c:pt>
                <c:pt idx="357">
                  <c:v>3378.91</c:v>
                </c:pt>
                <c:pt idx="358">
                  <c:v>3385.4</c:v>
                </c:pt>
                <c:pt idx="359">
                  <c:v>3392.37</c:v>
                </c:pt>
                <c:pt idx="360">
                  <c:v>3392.98</c:v>
                </c:pt>
                <c:pt idx="361">
                  <c:v>3393.36</c:v>
                </c:pt>
                <c:pt idx="362">
                  <c:v>3410.32</c:v>
                </c:pt>
                <c:pt idx="363">
                  <c:v>3434.38</c:v>
                </c:pt>
                <c:pt idx="364">
                  <c:v>3436.5</c:v>
                </c:pt>
                <c:pt idx="365">
                  <c:v>3443.06</c:v>
                </c:pt>
                <c:pt idx="366">
                  <c:v>3453.77</c:v>
                </c:pt>
                <c:pt idx="367">
                  <c:v>3463.51</c:v>
                </c:pt>
                <c:pt idx="368">
                  <c:v>3471.41</c:v>
                </c:pt>
                <c:pt idx="369">
                  <c:v>3481.87</c:v>
                </c:pt>
                <c:pt idx="370">
                  <c:v>3484.33</c:v>
                </c:pt>
                <c:pt idx="371">
                  <c:v>3490.55</c:v>
                </c:pt>
                <c:pt idx="372">
                  <c:v>3500.61</c:v>
                </c:pt>
                <c:pt idx="373">
                  <c:v>3537.7</c:v>
                </c:pt>
                <c:pt idx="374">
                  <c:v>3538.9</c:v>
                </c:pt>
                <c:pt idx="375">
                  <c:v>3540.12</c:v>
                </c:pt>
                <c:pt idx="376">
                  <c:v>3554.2</c:v>
                </c:pt>
                <c:pt idx="377">
                  <c:v>3556.92</c:v>
                </c:pt>
                <c:pt idx="378">
                  <c:v>3558.62</c:v>
                </c:pt>
                <c:pt idx="379">
                  <c:v>3561.89</c:v>
                </c:pt>
                <c:pt idx="380">
                  <c:v>3562.87</c:v>
                </c:pt>
                <c:pt idx="381">
                  <c:v>3569.96</c:v>
                </c:pt>
                <c:pt idx="382">
                  <c:v>3578</c:v>
                </c:pt>
                <c:pt idx="383">
                  <c:v>3579.83</c:v>
                </c:pt>
                <c:pt idx="384">
                  <c:v>3589.14</c:v>
                </c:pt>
                <c:pt idx="385">
                  <c:v>3591.48</c:v>
                </c:pt>
                <c:pt idx="386">
                  <c:v>3594.17</c:v>
                </c:pt>
                <c:pt idx="387">
                  <c:v>3597.6</c:v>
                </c:pt>
                <c:pt idx="388">
                  <c:v>3603.6</c:v>
                </c:pt>
                <c:pt idx="389">
                  <c:v>3606.43</c:v>
                </c:pt>
                <c:pt idx="390">
                  <c:v>3622.13</c:v>
                </c:pt>
                <c:pt idx="391">
                  <c:v>3645.09</c:v>
                </c:pt>
                <c:pt idx="392">
                  <c:v>3653.29</c:v>
                </c:pt>
                <c:pt idx="393">
                  <c:v>3659.35</c:v>
                </c:pt>
                <c:pt idx="394">
                  <c:v>3678.86</c:v>
                </c:pt>
                <c:pt idx="395">
                  <c:v>3688.35</c:v>
                </c:pt>
                <c:pt idx="396">
                  <c:v>3688.38</c:v>
                </c:pt>
                <c:pt idx="397">
                  <c:v>3693.43</c:v>
                </c:pt>
                <c:pt idx="398">
                  <c:v>3699.54</c:v>
                </c:pt>
                <c:pt idx="399">
                  <c:v>3704.35</c:v>
                </c:pt>
                <c:pt idx="400">
                  <c:v>3722.23</c:v>
                </c:pt>
                <c:pt idx="401">
                  <c:v>3731.6</c:v>
                </c:pt>
                <c:pt idx="402">
                  <c:v>3732.63</c:v>
                </c:pt>
                <c:pt idx="403">
                  <c:v>3736.46</c:v>
                </c:pt>
                <c:pt idx="404">
                  <c:v>3748.56</c:v>
                </c:pt>
                <c:pt idx="405">
                  <c:v>3756.62</c:v>
                </c:pt>
                <c:pt idx="406">
                  <c:v>3757.84</c:v>
                </c:pt>
                <c:pt idx="407">
                  <c:v>3761.29</c:v>
                </c:pt>
                <c:pt idx="408">
                  <c:v>3766.88</c:v>
                </c:pt>
                <c:pt idx="409">
                  <c:v>3773.23</c:v>
                </c:pt>
                <c:pt idx="410">
                  <c:v>3785.77</c:v>
                </c:pt>
                <c:pt idx="411">
                  <c:v>3793.55</c:v>
                </c:pt>
                <c:pt idx="412">
                  <c:v>3796.36</c:v>
                </c:pt>
                <c:pt idx="413">
                  <c:v>3797.2</c:v>
                </c:pt>
                <c:pt idx="414">
                  <c:v>3847.67</c:v>
                </c:pt>
                <c:pt idx="415">
                  <c:v>3857.76</c:v>
                </c:pt>
                <c:pt idx="416">
                  <c:v>3858.51</c:v>
                </c:pt>
                <c:pt idx="417">
                  <c:v>3861.21</c:v>
                </c:pt>
                <c:pt idx="418">
                  <c:v>3866.86</c:v>
                </c:pt>
                <c:pt idx="419">
                  <c:v>3875.73</c:v>
                </c:pt>
                <c:pt idx="420">
                  <c:v>3877.3</c:v>
                </c:pt>
                <c:pt idx="421">
                  <c:v>3889.2</c:v>
                </c:pt>
                <c:pt idx="422">
                  <c:v>3898.35</c:v>
                </c:pt>
                <c:pt idx="423">
                  <c:v>3902.07</c:v>
                </c:pt>
                <c:pt idx="424">
                  <c:v>3906.13</c:v>
                </c:pt>
                <c:pt idx="425">
                  <c:v>3910.44</c:v>
                </c:pt>
                <c:pt idx="426">
                  <c:v>3925.76</c:v>
                </c:pt>
                <c:pt idx="427">
                  <c:v>3931.51</c:v>
                </c:pt>
                <c:pt idx="428">
                  <c:v>3935.18</c:v>
                </c:pt>
                <c:pt idx="429">
                  <c:v>3943.6</c:v>
                </c:pt>
                <c:pt idx="430">
                  <c:v>3947.41</c:v>
                </c:pt>
                <c:pt idx="431">
                  <c:v>3955.98</c:v>
                </c:pt>
                <c:pt idx="432">
                  <c:v>3956.07</c:v>
                </c:pt>
                <c:pt idx="433">
                  <c:v>3972.92</c:v>
                </c:pt>
                <c:pt idx="434">
                  <c:v>3981.98</c:v>
                </c:pt>
                <c:pt idx="435">
                  <c:v>3987.93</c:v>
                </c:pt>
                <c:pt idx="436">
                  <c:v>3989.84</c:v>
                </c:pt>
                <c:pt idx="437">
                  <c:v>3994.18</c:v>
                </c:pt>
                <c:pt idx="438">
                  <c:v>4002.36</c:v>
                </c:pt>
                <c:pt idx="439">
                  <c:v>4005.42</c:v>
                </c:pt>
                <c:pt idx="440">
                  <c:v>4032.24</c:v>
                </c:pt>
                <c:pt idx="441">
                  <c:v>4038.41</c:v>
                </c:pt>
                <c:pt idx="442">
                  <c:v>4039.9</c:v>
                </c:pt>
                <c:pt idx="443">
                  <c:v>4040.56</c:v>
                </c:pt>
                <c:pt idx="444">
                  <c:v>4047.94</c:v>
                </c:pt>
                <c:pt idx="445">
                  <c:v>4058.12</c:v>
                </c:pt>
                <c:pt idx="446">
                  <c:v>4058.71</c:v>
                </c:pt>
                <c:pt idx="447">
                  <c:v>4070.42</c:v>
                </c:pt>
                <c:pt idx="448">
                  <c:v>4070.51</c:v>
                </c:pt>
                <c:pt idx="449">
                  <c:v>4074.45</c:v>
                </c:pt>
                <c:pt idx="450">
                  <c:v>4076.5</c:v>
                </c:pt>
                <c:pt idx="451">
                  <c:v>4133.6400000000003</c:v>
                </c:pt>
                <c:pt idx="452">
                  <c:v>4134.08</c:v>
                </c:pt>
                <c:pt idx="453">
                  <c:v>4137.5200000000004</c:v>
                </c:pt>
                <c:pt idx="454">
                  <c:v>4149.74</c:v>
                </c:pt>
                <c:pt idx="455">
                  <c:v>4151.03</c:v>
                </c:pt>
                <c:pt idx="456">
                  <c:v>4154.97</c:v>
                </c:pt>
                <c:pt idx="457">
                  <c:v>4163.21</c:v>
                </c:pt>
                <c:pt idx="458">
                  <c:v>4185.1000000000004</c:v>
                </c:pt>
                <c:pt idx="459">
                  <c:v>4188.7299999999996</c:v>
                </c:pt>
                <c:pt idx="460">
                  <c:v>4189.1099999999997</c:v>
                </c:pt>
                <c:pt idx="461">
                  <c:v>4234.93</c:v>
                </c:pt>
                <c:pt idx="462">
                  <c:v>4237.13</c:v>
                </c:pt>
                <c:pt idx="463">
                  <c:v>4239.8900000000003</c:v>
                </c:pt>
                <c:pt idx="464">
                  <c:v>4243.59</c:v>
                </c:pt>
                <c:pt idx="465">
                  <c:v>4250.24</c:v>
                </c:pt>
                <c:pt idx="466">
                  <c:v>4260.74</c:v>
                </c:pt>
                <c:pt idx="467">
                  <c:v>4265.01</c:v>
                </c:pt>
                <c:pt idx="468">
                  <c:v>4266.17</c:v>
                </c:pt>
                <c:pt idx="469">
                  <c:v>4278.55</c:v>
                </c:pt>
                <c:pt idx="470">
                  <c:v>4296.2700000000004</c:v>
                </c:pt>
                <c:pt idx="471">
                  <c:v>4320.41</c:v>
                </c:pt>
                <c:pt idx="472">
                  <c:v>4337.74</c:v>
                </c:pt>
                <c:pt idx="473">
                  <c:v>4340.4399999999996</c:v>
                </c:pt>
                <c:pt idx="474">
                  <c:v>4347.0200000000004</c:v>
                </c:pt>
                <c:pt idx="475">
                  <c:v>4349.46</c:v>
                </c:pt>
                <c:pt idx="476">
                  <c:v>4350.51</c:v>
                </c:pt>
                <c:pt idx="477">
                  <c:v>4357.04</c:v>
                </c:pt>
                <c:pt idx="478">
                  <c:v>4391.6499999999996</c:v>
                </c:pt>
                <c:pt idx="479">
                  <c:v>4392.7</c:v>
                </c:pt>
                <c:pt idx="480">
                  <c:v>4397.3100000000004</c:v>
                </c:pt>
                <c:pt idx="481">
                  <c:v>4399.7299999999996</c:v>
                </c:pt>
                <c:pt idx="482">
                  <c:v>4402.2299999999996</c:v>
                </c:pt>
                <c:pt idx="483">
                  <c:v>4415.16</c:v>
                </c:pt>
                <c:pt idx="484">
                  <c:v>4420.95</c:v>
                </c:pt>
                <c:pt idx="485">
                  <c:v>4428.8900000000003</c:v>
                </c:pt>
                <c:pt idx="486">
                  <c:v>4433.3900000000003</c:v>
                </c:pt>
                <c:pt idx="487">
                  <c:v>4433.92</c:v>
                </c:pt>
                <c:pt idx="488">
                  <c:v>4435.09</c:v>
                </c:pt>
                <c:pt idx="489">
                  <c:v>4438.26</c:v>
                </c:pt>
                <c:pt idx="490">
                  <c:v>4441.21</c:v>
                </c:pt>
                <c:pt idx="491">
                  <c:v>4449.46</c:v>
                </c:pt>
                <c:pt idx="492">
                  <c:v>4454.3999999999996</c:v>
                </c:pt>
                <c:pt idx="493">
                  <c:v>4462.72</c:v>
                </c:pt>
                <c:pt idx="494">
                  <c:v>4463.21</c:v>
                </c:pt>
                <c:pt idx="495">
                  <c:v>4466.62</c:v>
                </c:pt>
                <c:pt idx="496">
                  <c:v>4468.25</c:v>
                </c:pt>
                <c:pt idx="497">
                  <c:v>4488.58</c:v>
                </c:pt>
                <c:pt idx="498">
                  <c:v>4500.34</c:v>
                </c:pt>
                <c:pt idx="499">
                  <c:v>4504.66</c:v>
                </c:pt>
                <c:pt idx="500">
                  <c:v>4511.41</c:v>
                </c:pt>
                <c:pt idx="501">
                  <c:v>4515.71</c:v>
                </c:pt>
                <c:pt idx="502">
                  <c:v>4518.3999999999996</c:v>
                </c:pt>
                <c:pt idx="503">
                  <c:v>4518.7700000000004</c:v>
                </c:pt>
                <c:pt idx="504">
                  <c:v>4518.83</c:v>
                </c:pt>
                <c:pt idx="505">
                  <c:v>4527.18</c:v>
                </c:pt>
                <c:pt idx="506">
                  <c:v>4529.4799999999996</c:v>
                </c:pt>
                <c:pt idx="507">
                  <c:v>4536.26</c:v>
                </c:pt>
                <c:pt idx="508">
                  <c:v>4544.2299999999996</c:v>
                </c:pt>
                <c:pt idx="509">
                  <c:v>4561.1899999999996</c:v>
                </c:pt>
                <c:pt idx="510">
                  <c:v>4562.84</c:v>
                </c:pt>
                <c:pt idx="511">
                  <c:v>4564.1899999999996</c:v>
                </c:pt>
                <c:pt idx="512">
                  <c:v>4571.41</c:v>
                </c:pt>
                <c:pt idx="513">
                  <c:v>4608.03</c:v>
                </c:pt>
                <c:pt idx="514">
                  <c:v>4618.08</c:v>
                </c:pt>
                <c:pt idx="515">
                  <c:v>4646.76</c:v>
                </c:pt>
                <c:pt idx="516">
                  <c:v>4661.29</c:v>
                </c:pt>
                <c:pt idx="517">
                  <c:v>4667.6099999999997</c:v>
                </c:pt>
                <c:pt idx="518">
                  <c:v>4670.6400000000003</c:v>
                </c:pt>
                <c:pt idx="519">
                  <c:v>4673.3900000000003</c:v>
                </c:pt>
                <c:pt idx="520">
                  <c:v>4674.2</c:v>
                </c:pt>
                <c:pt idx="521">
                  <c:v>4678.8</c:v>
                </c:pt>
                <c:pt idx="522">
                  <c:v>4686.3900000000003</c:v>
                </c:pt>
                <c:pt idx="523">
                  <c:v>4687.8</c:v>
                </c:pt>
                <c:pt idx="524">
                  <c:v>4699.47</c:v>
                </c:pt>
                <c:pt idx="525">
                  <c:v>4712.12</c:v>
                </c:pt>
                <c:pt idx="526">
                  <c:v>4718.2</c:v>
                </c:pt>
                <c:pt idx="527">
                  <c:v>4719.5200000000004</c:v>
                </c:pt>
                <c:pt idx="528">
                  <c:v>4719.74</c:v>
                </c:pt>
                <c:pt idx="529">
                  <c:v>4728.71</c:v>
                </c:pt>
                <c:pt idx="530">
                  <c:v>4734.6400000000003</c:v>
                </c:pt>
                <c:pt idx="531">
                  <c:v>4738.2700000000004</c:v>
                </c:pt>
                <c:pt idx="532">
                  <c:v>4740.78</c:v>
                </c:pt>
                <c:pt idx="533">
                  <c:v>4746.34</c:v>
                </c:pt>
                <c:pt idx="534">
                  <c:v>4747.05</c:v>
                </c:pt>
                <c:pt idx="535">
                  <c:v>4751.07</c:v>
                </c:pt>
                <c:pt idx="536">
                  <c:v>4753.6400000000003</c:v>
                </c:pt>
                <c:pt idx="537">
                  <c:v>4762.33</c:v>
                </c:pt>
                <c:pt idx="538">
                  <c:v>4766.0200000000004</c:v>
                </c:pt>
                <c:pt idx="539">
                  <c:v>4779.6000000000004</c:v>
                </c:pt>
                <c:pt idx="540">
                  <c:v>4787.42</c:v>
                </c:pt>
                <c:pt idx="541">
                  <c:v>4795.66</c:v>
                </c:pt>
                <c:pt idx="542">
                  <c:v>4812.34</c:v>
                </c:pt>
                <c:pt idx="543">
                  <c:v>4827.1000000000004</c:v>
                </c:pt>
                <c:pt idx="544">
                  <c:v>4827.8999999999996</c:v>
                </c:pt>
                <c:pt idx="545">
                  <c:v>4830.63</c:v>
                </c:pt>
                <c:pt idx="546">
                  <c:v>4835.43</c:v>
                </c:pt>
                <c:pt idx="547">
                  <c:v>4837.58</c:v>
                </c:pt>
                <c:pt idx="548">
                  <c:v>4839.18</c:v>
                </c:pt>
                <c:pt idx="549">
                  <c:v>4840.95</c:v>
                </c:pt>
                <c:pt idx="550">
                  <c:v>4843.79</c:v>
                </c:pt>
                <c:pt idx="551">
                  <c:v>4844.67</c:v>
                </c:pt>
                <c:pt idx="552">
                  <c:v>4846.53</c:v>
                </c:pt>
                <c:pt idx="553">
                  <c:v>4846.92</c:v>
                </c:pt>
                <c:pt idx="554">
                  <c:v>4859.8900000000003</c:v>
                </c:pt>
                <c:pt idx="555">
                  <c:v>4877.9799999999996</c:v>
                </c:pt>
                <c:pt idx="556">
                  <c:v>4883.87</c:v>
                </c:pt>
                <c:pt idx="557">
                  <c:v>4889.04</c:v>
                </c:pt>
                <c:pt idx="558">
                  <c:v>4890</c:v>
                </c:pt>
                <c:pt idx="559">
                  <c:v>4894.3900000000003</c:v>
                </c:pt>
                <c:pt idx="560">
                  <c:v>4894.75</c:v>
                </c:pt>
                <c:pt idx="561">
                  <c:v>4906.41</c:v>
                </c:pt>
                <c:pt idx="562">
                  <c:v>4911.8900000000003</c:v>
                </c:pt>
                <c:pt idx="563">
                  <c:v>4915.0600000000004</c:v>
                </c:pt>
                <c:pt idx="564">
                  <c:v>4922.92</c:v>
                </c:pt>
                <c:pt idx="565">
                  <c:v>4931.6499999999996</c:v>
                </c:pt>
                <c:pt idx="566">
                  <c:v>4934.71</c:v>
                </c:pt>
                <c:pt idx="567">
                  <c:v>4942.0600000000004</c:v>
                </c:pt>
                <c:pt idx="568">
                  <c:v>4949.76</c:v>
                </c:pt>
                <c:pt idx="569">
                  <c:v>4985.22</c:v>
                </c:pt>
                <c:pt idx="570">
                  <c:v>4992.38</c:v>
                </c:pt>
                <c:pt idx="571">
                  <c:v>4999.04</c:v>
                </c:pt>
                <c:pt idx="572">
                  <c:v>5002.78</c:v>
                </c:pt>
                <c:pt idx="573">
                  <c:v>5003.7700000000004</c:v>
                </c:pt>
                <c:pt idx="574">
                  <c:v>5003.8500000000004</c:v>
                </c:pt>
                <c:pt idx="575">
                  <c:v>5012.47</c:v>
                </c:pt>
                <c:pt idx="576">
                  <c:v>5028.1499999999996</c:v>
                </c:pt>
                <c:pt idx="577">
                  <c:v>5031.2700000000004</c:v>
                </c:pt>
                <c:pt idx="578">
                  <c:v>5034.1000000000004</c:v>
                </c:pt>
                <c:pt idx="579">
                  <c:v>5038.57</c:v>
                </c:pt>
                <c:pt idx="580">
                  <c:v>5043.13</c:v>
                </c:pt>
                <c:pt idx="581">
                  <c:v>5045.1499999999996</c:v>
                </c:pt>
                <c:pt idx="582">
                  <c:v>5054.05</c:v>
                </c:pt>
                <c:pt idx="583">
                  <c:v>5059.5600000000004</c:v>
                </c:pt>
                <c:pt idx="584">
                  <c:v>5077.1899999999996</c:v>
                </c:pt>
                <c:pt idx="585">
                  <c:v>5080.1000000000004</c:v>
                </c:pt>
                <c:pt idx="586">
                  <c:v>5087.92</c:v>
                </c:pt>
                <c:pt idx="587">
                  <c:v>5116.5</c:v>
                </c:pt>
                <c:pt idx="588">
                  <c:v>5124.1899999999996</c:v>
                </c:pt>
                <c:pt idx="589">
                  <c:v>5125.22</c:v>
                </c:pt>
                <c:pt idx="590">
                  <c:v>5136.75</c:v>
                </c:pt>
                <c:pt idx="591">
                  <c:v>5138.26</c:v>
                </c:pt>
                <c:pt idx="592">
                  <c:v>5144.18</c:v>
                </c:pt>
                <c:pt idx="593">
                  <c:v>5148.55</c:v>
                </c:pt>
                <c:pt idx="594">
                  <c:v>5152.13</c:v>
                </c:pt>
                <c:pt idx="595">
                  <c:v>5166.96</c:v>
                </c:pt>
                <c:pt idx="596">
                  <c:v>5177.12</c:v>
                </c:pt>
                <c:pt idx="597">
                  <c:v>5195.58</c:v>
                </c:pt>
                <c:pt idx="598">
                  <c:v>5198.6899999999996</c:v>
                </c:pt>
                <c:pt idx="599">
                  <c:v>5207.97</c:v>
                </c:pt>
                <c:pt idx="600">
                  <c:v>5209.58</c:v>
                </c:pt>
                <c:pt idx="601">
                  <c:v>5213.22</c:v>
                </c:pt>
                <c:pt idx="602">
                  <c:v>5216.4799999999996</c:v>
                </c:pt>
                <c:pt idx="603">
                  <c:v>5227.99</c:v>
                </c:pt>
                <c:pt idx="604">
                  <c:v>5240.7700000000004</c:v>
                </c:pt>
                <c:pt idx="605">
                  <c:v>5245.23</c:v>
                </c:pt>
                <c:pt idx="606">
                  <c:v>5246.05</c:v>
                </c:pt>
                <c:pt idx="607">
                  <c:v>5253.52</c:v>
                </c:pt>
                <c:pt idx="608">
                  <c:v>5257.51</c:v>
                </c:pt>
                <c:pt idx="609">
                  <c:v>5261.47</c:v>
                </c:pt>
                <c:pt idx="610">
                  <c:v>5266.37</c:v>
                </c:pt>
                <c:pt idx="611">
                  <c:v>5267.82</c:v>
                </c:pt>
                <c:pt idx="612">
                  <c:v>5272.18</c:v>
                </c:pt>
                <c:pt idx="613">
                  <c:v>5275.86</c:v>
                </c:pt>
                <c:pt idx="614">
                  <c:v>5291.71</c:v>
                </c:pt>
                <c:pt idx="615">
                  <c:v>5293.67</c:v>
                </c:pt>
                <c:pt idx="616">
                  <c:v>5306.7</c:v>
                </c:pt>
                <c:pt idx="617">
                  <c:v>5312.17</c:v>
                </c:pt>
                <c:pt idx="618">
                  <c:v>5322.24</c:v>
                </c:pt>
                <c:pt idx="619">
                  <c:v>5325.65</c:v>
                </c:pt>
                <c:pt idx="620">
                  <c:v>5327.4</c:v>
                </c:pt>
                <c:pt idx="621">
                  <c:v>5344.81</c:v>
                </c:pt>
                <c:pt idx="622">
                  <c:v>5354.07</c:v>
                </c:pt>
                <c:pt idx="623">
                  <c:v>5364.66</c:v>
                </c:pt>
                <c:pt idx="624">
                  <c:v>5373.36</c:v>
                </c:pt>
                <c:pt idx="625">
                  <c:v>5375.04</c:v>
                </c:pt>
                <c:pt idx="626">
                  <c:v>5377.46</c:v>
                </c:pt>
                <c:pt idx="627">
                  <c:v>5383.54</c:v>
                </c:pt>
                <c:pt idx="628">
                  <c:v>5385.34</c:v>
                </c:pt>
                <c:pt idx="629">
                  <c:v>5396.44</c:v>
                </c:pt>
                <c:pt idx="630">
                  <c:v>5397.62</c:v>
                </c:pt>
                <c:pt idx="631">
                  <c:v>5400.98</c:v>
                </c:pt>
                <c:pt idx="632">
                  <c:v>5402.89</c:v>
                </c:pt>
                <c:pt idx="633">
                  <c:v>5411.99</c:v>
                </c:pt>
                <c:pt idx="634">
                  <c:v>5415.66</c:v>
                </c:pt>
                <c:pt idx="635">
                  <c:v>5425.02</c:v>
                </c:pt>
                <c:pt idx="636">
                  <c:v>5428.73</c:v>
                </c:pt>
                <c:pt idx="637">
                  <c:v>5428.98</c:v>
                </c:pt>
                <c:pt idx="638">
                  <c:v>5438.75</c:v>
                </c:pt>
                <c:pt idx="639">
                  <c:v>5458.05</c:v>
                </c:pt>
                <c:pt idx="640">
                  <c:v>5466.88</c:v>
                </c:pt>
                <c:pt idx="641">
                  <c:v>5469.01</c:v>
                </c:pt>
                <c:pt idx="642">
                  <c:v>5472.45</c:v>
                </c:pt>
                <c:pt idx="643">
                  <c:v>5478.04</c:v>
                </c:pt>
                <c:pt idx="644">
                  <c:v>5484.47</c:v>
                </c:pt>
                <c:pt idx="645">
                  <c:v>5488.26</c:v>
                </c:pt>
                <c:pt idx="646">
                  <c:v>5503.36</c:v>
                </c:pt>
                <c:pt idx="647">
                  <c:v>5539.4</c:v>
                </c:pt>
                <c:pt idx="648">
                  <c:v>5540.35</c:v>
                </c:pt>
                <c:pt idx="649">
                  <c:v>5552.61</c:v>
                </c:pt>
                <c:pt idx="650">
                  <c:v>5576.35</c:v>
                </c:pt>
                <c:pt idx="651">
                  <c:v>5582.95</c:v>
                </c:pt>
                <c:pt idx="652">
                  <c:v>5584.31</c:v>
                </c:pt>
                <c:pt idx="653">
                  <c:v>5587.59</c:v>
                </c:pt>
                <c:pt idx="654">
                  <c:v>5594.85</c:v>
                </c:pt>
                <c:pt idx="655">
                  <c:v>5612.83</c:v>
                </c:pt>
                <c:pt idx="656">
                  <c:v>5615.37</c:v>
                </c:pt>
                <c:pt idx="657">
                  <c:v>5630.46</c:v>
                </c:pt>
                <c:pt idx="658">
                  <c:v>5649.72</c:v>
                </c:pt>
                <c:pt idx="659">
                  <c:v>5650.14</c:v>
                </c:pt>
                <c:pt idx="660">
                  <c:v>5662.23</c:v>
                </c:pt>
                <c:pt idx="661">
                  <c:v>5679.13</c:v>
                </c:pt>
                <c:pt idx="662">
                  <c:v>5690.79</c:v>
                </c:pt>
                <c:pt idx="663">
                  <c:v>5693.43</c:v>
                </c:pt>
                <c:pt idx="664">
                  <c:v>5698.74</c:v>
                </c:pt>
                <c:pt idx="665">
                  <c:v>5699.84</c:v>
                </c:pt>
                <c:pt idx="666">
                  <c:v>5708.87</c:v>
                </c:pt>
                <c:pt idx="667">
                  <c:v>5709.16</c:v>
                </c:pt>
                <c:pt idx="668">
                  <c:v>5720.38</c:v>
                </c:pt>
                <c:pt idx="669">
                  <c:v>5729.01</c:v>
                </c:pt>
                <c:pt idx="670">
                  <c:v>5741.67</c:v>
                </c:pt>
                <c:pt idx="671">
                  <c:v>5748.13</c:v>
                </c:pt>
                <c:pt idx="672">
                  <c:v>5757.41</c:v>
                </c:pt>
                <c:pt idx="673">
                  <c:v>5778.71</c:v>
                </c:pt>
                <c:pt idx="674">
                  <c:v>5807.06</c:v>
                </c:pt>
                <c:pt idx="675">
                  <c:v>5812.9</c:v>
                </c:pt>
                <c:pt idx="676">
                  <c:v>5816.58</c:v>
                </c:pt>
                <c:pt idx="677">
                  <c:v>5832.6</c:v>
                </c:pt>
                <c:pt idx="678">
                  <c:v>5836.52</c:v>
                </c:pt>
                <c:pt idx="679">
                  <c:v>5843.99</c:v>
                </c:pt>
                <c:pt idx="680">
                  <c:v>5846.92</c:v>
                </c:pt>
                <c:pt idx="681">
                  <c:v>5847.24</c:v>
                </c:pt>
                <c:pt idx="682">
                  <c:v>5855.9</c:v>
                </c:pt>
                <c:pt idx="683">
                  <c:v>5877.02</c:v>
                </c:pt>
                <c:pt idx="684">
                  <c:v>5910.94</c:v>
                </c:pt>
                <c:pt idx="685">
                  <c:v>5920.1</c:v>
                </c:pt>
                <c:pt idx="686">
                  <c:v>5926.85</c:v>
                </c:pt>
                <c:pt idx="687">
                  <c:v>5926.93</c:v>
                </c:pt>
                <c:pt idx="688">
                  <c:v>5927.65</c:v>
                </c:pt>
                <c:pt idx="689">
                  <c:v>5934.38</c:v>
                </c:pt>
                <c:pt idx="690">
                  <c:v>5957.35</c:v>
                </c:pt>
                <c:pt idx="691">
                  <c:v>5960.91</c:v>
                </c:pt>
                <c:pt idx="692">
                  <c:v>5966.89</c:v>
                </c:pt>
                <c:pt idx="693">
                  <c:v>5969.72</c:v>
                </c:pt>
                <c:pt idx="694">
                  <c:v>5972.38</c:v>
                </c:pt>
                <c:pt idx="695">
                  <c:v>5974.38</c:v>
                </c:pt>
                <c:pt idx="696">
                  <c:v>5976.83</c:v>
                </c:pt>
                <c:pt idx="697">
                  <c:v>5979.66</c:v>
                </c:pt>
                <c:pt idx="698">
                  <c:v>5979.73</c:v>
                </c:pt>
                <c:pt idx="699">
                  <c:v>5979.99</c:v>
                </c:pt>
                <c:pt idx="700">
                  <c:v>5989.52</c:v>
                </c:pt>
                <c:pt idx="701">
                  <c:v>5990.17</c:v>
                </c:pt>
                <c:pt idx="702">
                  <c:v>5993.62</c:v>
                </c:pt>
                <c:pt idx="703">
                  <c:v>6059.17</c:v>
                </c:pt>
                <c:pt idx="704">
                  <c:v>6061.8</c:v>
                </c:pt>
                <c:pt idx="705">
                  <c:v>6064.37</c:v>
                </c:pt>
                <c:pt idx="706">
                  <c:v>6067.13</c:v>
                </c:pt>
                <c:pt idx="707">
                  <c:v>6074.37</c:v>
                </c:pt>
                <c:pt idx="708">
                  <c:v>6079.67</c:v>
                </c:pt>
                <c:pt idx="709">
                  <c:v>6082.41</c:v>
                </c:pt>
                <c:pt idx="710">
                  <c:v>6098.38</c:v>
                </c:pt>
                <c:pt idx="711">
                  <c:v>6111.95</c:v>
                </c:pt>
                <c:pt idx="712">
                  <c:v>6112.35</c:v>
                </c:pt>
                <c:pt idx="713">
                  <c:v>6113.23</c:v>
                </c:pt>
                <c:pt idx="714">
                  <c:v>6117.49</c:v>
                </c:pt>
                <c:pt idx="715">
                  <c:v>6123.57</c:v>
                </c:pt>
                <c:pt idx="716">
                  <c:v>6128.8</c:v>
                </c:pt>
                <c:pt idx="717">
                  <c:v>6138.5</c:v>
                </c:pt>
                <c:pt idx="718">
                  <c:v>6138.58</c:v>
                </c:pt>
                <c:pt idx="719">
                  <c:v>6139.14</c:v>
                </c:pt>
                <c:pt idx="720">
                  <c:v>6147.12</c:v>
                </c:pt>
                <c:pt idx="721">
                  <c:v>6152.05</c:v>
                </c:pt>
                <c:pt idx="722">
                  <c:v>6159.57</c:v>
                </c:pt>
                <c:pt idx="723">
                  <c:v>6170.96</c:v>
                </c:pt>
                <c:pt idx="724">
                  <c:v>6183.32</c:v>
                </c:pt>
                <c:pt idx="725">
                  <c:v>6183.46</c:v>
                </c:pt>
                <c:pt idx="726">
                  <c:v>6184.3</c:v>
                </c:pt>
                <c:pt idx="727">
                  <c:v>6185.32</c:v>
                </c:pt>
                <c:pt idx="728">
                  <c:v>6186.13</c:v>
                </c:pt>
                <c:pt idx="729">
                  <c:v>6196.45</c:v>
                </c:pt>
                <c:pt idx="730">
                  <c:v>6198.75</c:v>
                </c:pt>
                <c:pt idx="731">
                  <c:v>6203.9</c:v>
                </c:pt>
                <c:pt idx="732">
                  <c:v>6203.9</c:v>
                </c:pt>
                <c:pt idx="733">
                  <c:v>6207.26</c:v>
                </c:pt>
                <c:pt idx="734">
                  <c:v>6208.5</c:v>
                </c:pt>
                <c:pt idx="735">
                  <c:v>6219.93</c:v>
                </c:pt>
                <c:pt idx="736">
                  <c:v>6236.95</c:v>
                </c:pt>
                <c:pt idx="737">
                  <c:v>6238.3</c:v>
                </c:pt>
                <c:pt idx="738">
                  <c:v>6250.44</c:v>
                </c:pt>
                <c:pt idx="739">
                  <c:v>6253.85</c:v>
                </c:pt>
                <c:pt idx="740">
                  <c:v>6254.13</c:v>
                </c:pt>
                <c:pt idx="741">
                  <c:v>6255.38</c:v>
                </c:pt>
                <c:pt idx="742">
                  <c:v>6261.2</c:v>
                </c:pt>
                <c:pt idx="743">
                  <c:v>6269.33</c:v>
                </c:pt>
                <c:pt idx="744">
                  <c:v>6272.48</c:v>
                </c:pt>
                <c:pt idx="745">
                  <c:v>6276.3</c:v>
                </c:pt>
                <c:pt idx="746">
                  <c:v>6282.24</c:v>
                </c:pt>
                <c:pt idx="747">
                  <c:v>6289.75</c:v>
                </c:pt>
                <c:pt idx="748">
                  <c:v>6293.63</c:v>
                </c:pt>
                <c:pt idx="749">
                  <c:v>6302.23</c:v>
                </c:pt>
                <c:pt idx="750">
                  <c:v>6305.61</c:v>
                </c:pt>
                <c:pt idx="751">
                  <c:v>6311.11</c:v>
                </c:pt>
                <c:pt idx="752">
                  <c:v>6311.95</c:v>
                </c:pt>
                <c:pt idx="753">
                  <c:v>6313.76</c:v>
                </c:pt>
                <c:pt idx="754">
                  <c:v>6334.34</c:v>
                </c:pt>
                <c:pt idx="755">
                  <c:v>6335.64</c:v>
                </c:pt>
                <c:pt idx="756">
                  <c:v>6338.08</c:v>
                </c:pt>
                <c:pt idx="757">
                  <c:v>6356.27</c:v>
                </c:pt>
                <c:pt idx="758">
                  <c:v>6358.78</c:v>
                </c:pt>
                <c:pt idx="759">
                  <c:v>6360.99</c:v>
                </c:pt>
                <c:pt idx="760">
                  <c:v>6361.47</c:v>
                </c:pt>
                <c:pt idx="761">
                  <c:v>6367.31</c:v>
                </c:pt>
                <c:pt idx="762">
                  <c:v>6373.56</c:v>
                </c:pt>
                <c:pt idx="763">
                  <c:v>6374.16</c:v>
                </c:pt>
                <c:pt idx="764">
                  <c:v>6389.38</c:v>
                </c:pt>
                <c:pt idx="765">
                  <c:v>6389.53</c:v>
                </c:pt>
                <c:pt idx="766">
                  <c:v>6393.6</c:v>
                </c:pt>
                <c:pt idx="767">
                  <c:v>6402.29</c:v>
                </c:pt>
                <c:pt idx="768">
                  <c:v>6406.41</c:v>
                </c:pt>
                <c:pt idx="769">
                  <c:v>6407.05</c:v>
                </c:pt>
                <c:pt idx="770">
                  <c:v>6412.34</c:v>
                </c:pt>
                <c:pt idx="771">
                  <c:v>6414.18</c:v>
                </c:pt>
                <c:pt idx="772">
                  <c:v>6417.28</c:v>
                </c:pt>
                <c:pt idx="773">
                  <c:v>6423.48</c:v>
                </c:pt>
                <c:pt idx="774">
                  <c:v>6435.62</c:v>
                </c:pt>
                <c:pt idx="775">
                  <c:v>6455.86</c:v>
                </c:pt>
                <c:pt idx="776">
                  <c:v>6457.84</c:v>
                </c:pt>
                <c:pt idx="777">
                  <c:v>6473.15</c:v>
                </c:pt>
                <c:pt idx="778">
                  <c:v>6474.01</c:v>
                </c:pt>
                <c:pt idx="779">
                  <c:v>6481.67</c:v>
                </c:pt>
                <c:pt idx="780">
                  <c:v>6496.89</c:v>
                </c:pt>
                <c:pt idx="781">
                  <c:v>6500.24</c:v>
                </c:pt>
                <c:pt idx="782">
                  <c:v>6512.24</c:v>
                </c:pt>
                <c:pt idx="783">
                  <c:v>6529.21</c:v>
                </c:pt>
                <c:pt idx="784">
                  <c:v>6532.04</c:v>
                </c:pt>
                <c:pt idx="785">
                  <c:v>6536.68</c:v>
                </c:pt>
                <c:pt idx="786">
                  <c:v>6546.16</c:v>
                </c:pt>
                <c:pt idx="787">
                  <c:v>6548.2</c:v>
                </c:pt>
                <c:pt idx="788">
                  <c:v>6551.75</c:v>
                </c:pt>
                <c:pt idx="789">
                  <c:v>6552.01</c:v>
                </c:pt>
                <c:pt idx="790">
                  <c:v>6555.07</c:v>
                </c:pt>
                <c:pt idx="791">
                  <c:v>6571.02</c:v>
                </c:pt>
                <c:pt idx="792">
                  <c:v>6571.54</c:v>
                </c:pt>
                <c:pt idx="793">
                  <c:v>6593.51</c:v>
                </c:pt>
                <c:pt idx="794">
                  <c:v>6600.21</c:v>
                </c:pt>
                <c:pt idx="795">
                  <c:v>6600.36</c:v>
                </c:pt>
                <c:pt idx="796">
                  <c:v>6610.11</c:v>
                </c:pt>
                <c:pt idx="797">
                  <c:v>6630.31</c:v>
                </c:pt>
                <c:pt idx="798">
                  <c:v>6638.16</c:v>
                </c:pt>
                <c:pt idx="799">
                  <c:v>6639.3</c:v>
                </c:pt>
                <c:pt idx="800">
                  <c:v>6640.54</c:v>
                </c:pt>
                <c:pt idx="801">
                  <c:v>6651.26</c:v>
                </c:pt>
                <c:pt idx="802">
                  <c:v>6652.53</c:v>
                </c:pt>
                <c:pt idx="803">
                  <c:v>6653.79</c:v>
                </c:pt>
                <c:pt idx="804">
                  <c:v>6664.32</c:v>
                </c:pt>
                <c:pt idx="805">
                  <c:v>6664.69</c:v>
                </c:pt>
                <c:pt idx="806">
                  <c:v>6666.24</c:v>
                </c:pt>
                <c:pt idx="807">
                  <c:v>6686.43</c:v>
                </c:pt>
                <c:pt idx="808">
                  <c:v>6700.56</c:v>
                </c:pt>
                <c:pt idx="809">
                  <c:v>6706.47</c:v>
                </c:pt>
                <c:pt idx="810">
                  <c:v>6710.19</c:v>
                </c:pt>
                <c:pt idx="811">
                  <c:v>6721.37</c:v>
                </c:pt>
                <c:pt idx="812">
                  <c:v>6737.98</c:v>
                </c:pt>
                <c:pt idx="813">
                  <c:v>6738.84</c:v>
                </c:pt>
                <c:pt idx="814">
                  <c:v>6746.74</c:v>
                </c:pt>
                <c:pt idx="815">
                  <c:v>6748.59</c:v>
                </c:pt>
                <c:pt idx="816">
                  <c:v>6749.63</c:v>
                </c:pt>
                <c:pt idx="817">
                  <c:v>6750.27</c:v>
                </c:pt>
                <c:pt idx="818">
                  <c:v>6753.04</c:v>
                </c:pt>
                <c:pt idx="819">
                  <c:v>6770.19</c:v>
                </c:pt>
                <c:pt idx="820">
                  <c:v>6775.96</c:v>
                </c:pt>
                <c:pt idx="821">
                  <c:v>6781.35</c:v>
                </c:pt>
                <c:pt idx="822">
                  <c:v>6781.52</c:v>
                </c:pt>
                <c:pt idx="823">
                  <c:v>6796.86</c:v>
                </c:pt>
                <c:pt idx="824">
                  <c:v>6799.46</c:v>
                </c:pt>
                <c:pt idx="825">
                  <c:v>6809.46</c:v>
                </c:pt>
                <c:pt idx="826">
                  <c:v>6827.69</c:v>
                </c:pt>
                <c:pt idx="827">
                  <c:v>6837.37</c:v>
                </c:pt>
                <c:pt idx="828">
                  <c:v>6842.28</c:v>
                </c:pt>
                <c:pt idx="829">
                  <c:v>6843.17</c:v>
                </c:pt>
                <c:pt idx="830">
                  <c:v>6849.03</c:v>
                </c:pt>
                <c:pt idx="831">
                  <c:v>6858.48</c:v>
                </c:pt>
                <c:pt idx="832">
                  <c:v>6863.49</c:v>
                </c:pt>
                <c:pt idx="833">
                  <c:v>6868.39</c:v>
                </c:pt>
                <c:pt idx="834">
                  <c:v>6875.96</c:v>
                </c:pt>
                <c:pt idx="835">
                  <c:v>6876.53</c:v>
                </c:pt>
                <c:pt idx="836">
                  <c:v>6877.98</c:v>
                </c:pt>
                <c:pt idx="837">
                  <c:v>6895.19</c:v>
                </c:pt>
                <c:pt idx="838">
                  <c:v>6933.24</c:v>
                </c:pt>
                <c:pt idx="839">
                  <c:v>6938.11</c:v>
                </c:pt>
                <c:pt idx="840">
                  <c:v>6940.91</c:v>
                </c:pt>
                <c:pt idx="841">
                  <c:v>6940.94</c:v>
                </c:pt>
                <c:pt idx="842">
                  <c:v>6948.7</c:v>
                </c:pt>
                <c:pt idx="843">
                  <c:v>6951.12</c:v>
                </c:pt>
                <c:pt idx="844">
                  <c:v>6965.21</c:v>
                </c:pt>
                <c:pt idx="845">
                  <c:v>6985.51</c:v>
                </c:pt>
                <c:pt idx="846">
                  <c:v>6986.7</c:v>
                </c:pt>
                <c:pt idx="847">
                  <c:v>6989.95</c:v>
                </c:pt>
                <c:pt idx="848">
                  <c:v>7003.1</c:v>
                </c:pt>
                <c:pt idx="849">
                  <c:v>7033.08</c:v>
                </c:pt>
                <c:pt idx="850">
                  <c:v>7042.11</c:v>
                </c:pt>
                <c:pt idx="851">
                  <c:v>7045.5</c:v>
                </c:pt>
                <c:pt idx="852">
                  <c:v>7046.72</c:v>
                </c:pt>
                <c:pt idx="853">
                  <c:v>7050.02</c:v>
                </c:pt>
                <c:pt idx="854">
                  <c:v>7050.64</c:v>
                </c:pt>
                <c:pt idx="855">
                  <c:v>7054.41</c:v>
                </c:pt>
                <c:pt idx="856">
                  <c:v>7077.19</c:v>
                </c:pt>
                <c:pt idx="857">
                  <c:v>7096.98</c:v>
                </c:pt>
                <c:pt idx="858">
                  <c:v>7106.81</c:v>
                </c:pt>
                <c:pt idx="859">
                  <c:v>7125.25</c:v>
                </c:pt>
                <c:pt idx="860">
                  <c:v>7128.64</c:v>
                </c:pt>
                <c:pt idx="861">
                  <c:v>7133.9</c:v>
                </c:pt>
                <c:pt idx="862">
                  <c:v>7144.4</c:v>
                </c:pt>
                <c:pt idx="863">
                  <c:v>7144.86</c:v>
                </c:pt>
                <c:pt idx="864">
                  <c:v>7147.11</c:v>
                </c:pt>
                <c:pt idx="865">
                  <c:v>7147.47</c:v>
                </c:pt>
                <c:pt idx="866">
                  <c:v>7151.09</c:v>
                </c:pt>
                <c:pt idx="867">
                  <c:v>7152.67</c:v>
                </c:pt>
                <c:pt idx="868">
                  <c:v>7153.55</c:v>
                </c:pt>
                <c:pt idx="869">
                  <c:v>7160.09</c:v>
                </c:pt>
                <c:pt idx="870">
                  <c:v>7160.33</c:v>
                </c:pt>
                <c:pt idx="871">
                  <c:v>7162.01</c:v>
                </c:pt>
                <c:pt idx="872">
                  <c:v>7173.36</c:v>
                </c:pt>
                <c:pt idx="873">
                  <c:v>7175.51</c:v>
                </c:pt>
                <c:pt idx="874">
                  <c:v>7179.52</c:v>
                </c:pt>
                <c:pt idx="875">
                  <c:v>7196.87</c:v>
                </c:pt>
                <c:pt idx="876">
                  <c:v>7201.7</c:v>
                </c:pt>
                <c:pt idx="877">
                  <c:v>7209.49</c:v>
                </c:pt>
                <c:pt idx="878">
                  <c:v>7220.25</c:v>
                </c:pt>
                <c:pt idx="879">
                  <c:v>7222.79</c:v>
                </c:pt>
                <c:pt idx="880">
                  <c:v>7228.22</c:v>
                </c:pt>
                <c:pt idx="881">
                  <c:v>7243.81</c:v>
                </c:pt>
                <c:pt idx="882">
                  <c:v>7248.71</c:v>
                </c:pt>
                <c:pt idx="883">
                  <c:v>7256.72</c:v>
                </c:pt>
                <c:pt idx="884">
                  <c:v>7261.74</c:v>
                </c:pt>
                <c:pt idx="885">
                  <c:v>7265.58</c:v>
                </c:pt>
                <c:pt idx="886">
                  <c:v>7265.7</c:v>
                </c:pt>
                <c:pt idx="887">
                  <c:v>7273.02</c:v>
                </c:pt>
                <c:pt idx="888">
                  <c:v>7281.51</c:v>
                </c:pt>
                <c:pt idx="889">
                  <c:v>7302.46</c:v>
                </c:pt>
                <c:pt idx="890">
                  <c:v>7304.65</c:v>
                </c:pt>
                <c:pt idx="891">
                  <c:v>7318.21</c:v>
                </c:pt>
                <c:pt idx="892">
                  <c:v>7318.22</c:v>
                </c:pt>
                <c:pt idx="893">
                  <c:v>7322.86</c:v>
                </c:pt>
                <c:pt idx="894">
                  <c:v>7323.73</c:v>
                </c:pt>
                <c:pt idx="895">
                  <c:v>7325.05</c:v>
                </c:pt>
                <c:pt idx="896">
                  <c:v>7325.47</c:v>
                </c:pt>
                <c:pt idx="897">
                  <c:v>7337.75</c:v>
                </c:pt>
                <c:pt idx="898">
                  <c:v>7339.93</c:v>
                </c:pt>
                <c:pt idx="899">
                  <c:v>7345.08</c:v>
                </c:pt>
                <c:pt idx="900">
                  <c:v>7345.73</c:v>
                </c:pt>
                <c:pt idx="901">
                  <c:v>7348.14</c:v>
                </c:pt>
                <c:pt idx="902">
                  <c:v>7349.12</c:v>
                </c:pt>
                <c:pt idx="903">
                  <c:v>7357.49</c:v>
                </c:pt>
                <c:pt idx="904">
                  <c:v>7358.18</c:v>
                </c:pt>
                <c:pt idx="905">
                  <c:v>7362.31</c:v>
                </c:pt>
                <c:pt idx="906">
                  <c:v>7371.77</c:v>
                </c:pt>
                <c:pt idx="907">
                  <c:v>7388.85</c:v>
                </c:pt>
                <c:pt idx="908">
                  <c:v>7403.98</c:v>
                </c:pt>
                <c:pt idx="909">
                  <c:v>7418.52</c:v>
                </c:pt>
                <c:pt idx="910">
                  <c:v>7419.48</c:v>
                </c:pt>
                <c:pt idx="911">
                  <c:v>7421.19</c:v>
                </c:pt>
                <c:pt idx="912">
                  <c:v>7441.05</c:v>
                </c:pt>
                <c:pt idx="913">
                  <c:v>7441.5</c:v>
                </c:pt>
                <c:pt idx="914">
                  <c:v>7443.64</c:v>
                </c:pt>
                <c:pt idx="915">
                  <c:v>7445.92</c:v>
                </c:pt>
                <c:pt idx="916">
                  <c:v>7448.4</c:v>
                </c:pt>
                <c:pt idx="917">
                  <c:v>7450.36</c:v>
                </c:pt>
                <c:pt idx="918">
                  <c:v>7463.51</c:v>
                </c:pt>
                <c:pt idx="919">
                  <c:v>7487.38</c:v>
                </c:pt>
                <c:pt idx="920">
                  <c:v>7494.63</c:v>
                </c:pt>
                <c:pt idx="921">
                  <c:v>7504.3</c:v>
                </c:pt>
                <c:pt idx="922">
                  <c:v>7512.27</c:v>
                </c:pt>
                <c:pt idx="923">
                  <c:v>7518.03</c:v>
                </c:pt>
                <c:pt idx="924">
                  <c:v>7526.71</c:v>
                </c:pt>
                <c:pt idx="925">
                  <c:v>7531.7</c:v>
                </c:pt>
                <c:pt idx="926">
                  <c:v>7537.16</c:v>
                </c:pt>
                <c:pt idx="927">
                  <c:v>7538.52</c:v>
                </c:pt>
                <c:pt idx="928">
                  <c:v>7567.13</c:v>
                </c:pt>
                <c:pt idx="929">
                  <c:v>7585.62</c:v>
                </c:pt>
                <c:pt idx="930">
                  <c:v>7607.03</c:v>
                </c:pt>
                <c:pt idx="931">
                  <c:v>7609.6</c:v>
                </c:pt>
                <c:pt idx="932">
                  <c:v>7623.13</c:v>
                </c:pt>
                <c:pt idx="933">
                  <c:v>7623.52</c:v>
                </c:pt>
                <c:pt idx="934">
                  <c:v>7624.63</c:v>
                </c:pt>
                <c:pt idx="935">
                  <c:v>7626.99</c:v>
                </c:pt>
                <c:pt idx="936">
                  <c:v>7633.72</c:v>
                </c:pt>
                <c:pt idx="937">
                  <c:v>7636.92</c:v>
                </c:pt>
                <c:pt idx="938">
                  <c:v>7639.42</c:v>
                </c:pt>
                <c:pt idx="939">
                  <c:v>7640.31</c:v>
                </c:pt>
                <c:pt idx="940">
                  <c:v>7642.05</c:v>
                </c:pt>
                <c:pt idx="941">
                  <c:v>7650.77</c:v>
                </c:pt>
                <c:pt idx="942">
                  <c:v>7650.8</c:v>
                </c:pt>
                <c:pt idx="943">
                  <c:v>7652.26</c:v>
                </c:pt>
                <c:pt idx="944">
                  <c:v>7657.69</c:v>
                </c:pt>
                <c:pt idx="945">
                  <c:v>7662.47</c:v>
                </c:pt>
                <c:pt idx="946">
                  <c:v>7670.75</c:v>
                </c:pt>
                <c:pt idx="947">
                  <c:v>7676.4</c:v>
                </c:pt>
                <c:pt idx="948">
                  <c:v>7680.92</c:v>
                </c:pt>
                <c:pt idx="949">
                  <c:v>7681.17</c:v>
                </c:pt>
                <c:pt idx="950">
                  <c:v>7682.67</c:v>
                </c:pt>
                <c:pt idx="951">
                  <c:v>7684.62</c:v>
                </c:pt>
                <c:pt idx="952">
                  <c:v>7726.85</c:v>
                </c:pt>
                <c:pt idx="953">
                  <c:v>7727.25</c:v>
                </c:pt>
                <c:pt idx="954">
                  <c:v>7729.65</c:v>
                </c:pt>
                <c:pt idx="955">
                  <c:v>7731.43</c:v>
                </c:pt>
                <c:pt idx="956">
                  <c:v>7731.86</c:v>
                </c:pt>
                <c:pt idx="957">
                  <c:v>7736.39</c:v>
                </c:pt>
                <c:pt idx="958">
                  <c:v>7740.34</c:v>
                </c:pt>
                <c:pt idx="959">
                  <c:v>7742.11</c:v>
                </c:pt>
                <c:pt idx="960">
                  <c:v>7749.16</c:v>
                </c:pt>
                <c:pt idx="961">
                  <c:v>7763.06</c:v>
                </c:pt>
                <c:pt idx="962">
                  <c:v>7789.64</c:v>
                </c:pt>
                <c:pt idx="963">
                  <c:v>7794.68</c:v>
                </c:pt>
                <c:pt idx="964">
                  <c:v>7803.77</c:v>
                </c:pt>
                <c:pt idx="965">
                  <c:v>7804.16</c:v>
                </c:pt>
                <c:pt idx="966">
                  <c:v>7812.67</c:v>
                </c:pt>
                <c:pt idx="967">
                  <c:v>7824.37</c:v>
                </c:pt>
                <c:pt idx="968">
                  <c:v>7844.8</c:v>
                </c:pt>
                <c:pt idx="969">
                  <c:v>7851.85</c:v>
                </c:pt>
                <c:pt idx="970">
                  <c:v>7896.41</c:v>
                </c:pt>
                <c:pt idx="971">
                  <c:v>7935.29</c:v>
                </c:pt>
                <c:pt idx="972">
                  <c:v>7948.22</c:v>
                </c:pt>
                <c:pt idx="973">
                  <c:v>7953.72</c:v>
                </c:pt>
                <c:pt idx="974">
                  <c:v>7954.52</c:v>
                </c:pt>
                <c:pt idx="975">
                  <c:v>7958.13</c:v>
                </c:pt>
                <c:pt idx="976">
                  <c:v>7966.81</c:v>
                </c:pt>
                <c:pt idx="977">
                  <c:v>7980.34</c:v>
                </c:pt>
                <c:pt idx="978">
                  <c:v>7985.82</c:v>
                </c:pt>
                <c:pt idx="979">
                  <c:v>7986.48</c:v>
                </c:pt>
                <c:pt idx="980">
                  <c:v>8004.96</c:v>
                </c:pt>
                <c:pt idx="981">
                  <c:v>8014.62</c:v>
                </c:pt>
                <c:pt idx="982">
                  <c:v>8017.06</c:v>
                </c:pt>
                <c:pt idx="983">
                  <c:v>8021.11</c:v>
                </c:pt>
                <c:pt idx="984">
                  <c:v>8023.14</c:v>
                </c:pt>
                <c:pt idx="985">
                  <c:v>8026.67</c:v>
                </c:pt>
                <c:pt idx="986">
                  <c:v>8027.97</c:v>
                </c:pt>
                <c:pt idx="987">
                  <c:v>8035.64</c:v>
                </c:pt>
                <c:pt idx="988">
                  <c:v>8059.06</c:v>
                </c:pt>
                <c:pt idx="989">
                  <c:v>8059.68</c:v>
                </c:pt>
                <c:pt idx="990">
                  <c:v>8062.31</c:v>
                </c:pt>
                <c:pt idx="991">
                  <c:v>8062.76</c:v>
                </c:pt>
                <c:pt idx="992">
                  <c:v>8067.83</c:v>
                </c:pt>
                <c:pt idx="993">
                  <c:v>8068.19</c:v>
                </c:pt>
                <c:pt idx="994">
                  <c:v>8071.57</c:v>
                </c:pt>
                <c:pt idx="995">
                  <c:v>8077.41</c:v>
                </c:pt>
                <c:pt idx="996">
                  <c:v>8081.26</c:v>
                </c:pt>
                <c:pt idx="997">
                  <c:v>8081.74</c:v>
                </c:pt>
                <c:pt idx="998">
                  <c:v>8083.92</c:v>
                </c:pt>
                <c:pt idx="999">
                  <c:v>8091.3</c:v>
                </c:pt>
                <c:pt idx="1000">
                  <c:v>8112.59</c:v>
                </c:pt>
                <c:pt idx="1001">
                  <c:v>8116.27</c:v>
                </c:pt>
                <c:pt idx="1002">
                  <c:v>8116.68</c:v>
                </c:pt>
                <c:pt idx="1003">
                  <c:v>8124.41</c:v>
                </c:pt>
                <c:pt idx="1004">
                  <c:v>8125.78</c:v>
                </c:pt>
                <c:pt idx="1005">
                  <c:v>8157.92</c:v>
                </c:pt>
                <c:pt idx="1006">
                  <c:v>8162.72</c:v>
                </c:pt>
                <c:pt idx="1007">
                  <c:v>8177.9</c:v>
                </c:pt>
                <c:pt idx="1008">
                  <c:v>8179.51</c:v>
                </c:pt>
                <c:pt idx="1009">
                  <c:v>8182.89</c:v>
                </c:pt>
                <c:pt idx="1010">
                  <c:v>8188.12</c:v>
                </c:pt>
                <c:pt idx="1011">
                  <c:v>8211.1</c:v>
                </c:pt>
                <c:pt idx="1012">
                  <c:v>8219.2000000000007</c:v>
                </c:pt>
                <c:pt idx="1013">
                  <c:v>8232.64</c:v>
                </c:pt>
                <c:pt idx="1014">
                  <c:v>8233.1</c:v>
                </c:pt>
                <c:pt idx="1015">
                  <c:v>8240.59</c:v>
                </c:pt>
                <c:pt idx="1016">
                  <c:v>8252.2800000000007</c:v>
                </c:pt>
                <c:pt idx="1017">
                  <c:v>8268</c:v>
                </c:pt>
                <c:pt idx="1018">
                  <c:v>8269.0400000000009</c:v>
                </c:pt>
                <c:pt idx="1019">
                  <c:v>8271.4599999999991</c:v>
                </c:pt>
                <c:pt idx="1020">
                  <c:v>8277.52</c:v>
                </c:pt>
                <c:pt idx="1021">
                  <c:v>8280.6200000000008</c:v>
                </c:pt>
                <c:pt idx="1022">
                  <c:v>8283.68</c:v>
                </c:pt>
                <c:pt idx="1023">
                  <c:v>8302.5400000000009</c:v>
                </c:pt>
                <c:pt idx="1024">
                  <c:v>8310.84</c:v>
                </c:pt>
                <c:pt idx="1025">
                  <c:v>8314.65</c:v>
                </c:pt>
                <c:pt idx="1026">
                  <c:v>8334.4599999999991</c:v>
                </c:pt>
                <c:pt idx="1027">
                  <c:v>8334.59</c:v>
                </c:pt>
                <c:pt idx="1028">
                  <c:v>8342.91</c:v>
                </c:pt>
                <c:pt idx="1029">
                  <c:v>8347.16</c:v>
                </c:pt>
                <c:pt idx="1030">
                  <c:v>8355.5400000000009</c:v>
                </c:pt>
                <c:pt idx="1031">
                  <c:v>8396.6200000000008</c:v>
                </c:pt>
                <c:pt idx="1032">
                  <c:v>8400.01</c:v>
                </c:pt>
                <c:pt idx="1033">
                  <c:v>8410.0499999999993</c:v>
                </c:pt>
                <c:pt idx="1034">
                  <c:v>8413.4599999999991</c:v>
                </c:pt>
                <c:pt idx="1035">
                  <c:v>8428.07</c:v>
                </c:pt>
                <c:pt idx="1036">
                  <c:v>8440.0499999999993</c:v>
                </c:pt>
                <c:pt idx="1037">
                  <c:v>8442.67</c:v>
                </c:pt>
                <c:pt idx="1038">
                  <c:v>8444.4699999999993</c:v>
                </c:pt>
                <c:pt idx="1039">
                  <c:v>8448.66</c:v>
                </c:pt>
                <c:pt idx="1040">
                  <c:v>8450.82</c:v>
                </c:pt>
                <c:pt idx="1041">
                  <c:v>8457.82</c:v>
                </c:pt>
                <c:pt idx="1042">
                  <c:v>8466.35</c:v>
                </c:pt>
                <c:pt idx="1043">
                  <c:v>8471.65</c:v>
                </c:pt>
                <c:pt idx="1044">
                  <c:v>8515.76</c:v>
                </c:pt>
                <c:pt idx="1045">
                  <c:v>8516.83</c:v>
                </c:pt>
                <c:pt idx="1046">
                  <c:v>8520.0300000000007</c:v>
                </c:pt>
                <c:pt idx="1047">
                  <c:v>8522</c:v>
                </c:pt>
                <c:pt idx="1048">
                  <c:v>8527.5300000000007</c:v>
                </c:pt>
                <c:pt idx="1049">
                  <c:v>8534.67</c:v>
                </c:pt>
                <c:pt idx="1050">
                  <c:v>8538.2900000000009</c:v>
                </c:pt>
                <c:pt idx="1051">
                  <c:v>8539.67</c:v>
                </c:pt>
                <c:pt idx="1052">
                  <c:v>8547.69</c:v>
                </c:pt>
                <c:pt idx="1053">
                  <c:v>8551.35</c:v>
                </c:pt>
                <c:pt idx="1054">
                  <c:v>8556.91</c:v>
                </c:pt>
                <c:pt idx="1055">
                  <c:v>8567.25</c:v>
                </c:pt>
                <c:pt idx="1056">
                  <c:v>8569.86</c:v>
                </c:pt>
                <c:pt idx="1057">
                  <c:v>8572.0400000000009</c:v>
                </c:pt>
                <c:pt idx="1058">
                  <c:v>8573.2999999999993</c:v>
                </c:pt>
                <c:pt idx="1059">
                  <c:v>8582.2999999999993</c:v>
                </c:pt>
                <c:pt idx="1060">
                  <c:v>8596.83</c:v>
                </c:pt>
                <c:pt idx="1061">
                  <c:v>8601.33</c:v>
                </c:pt>
                <c:pt idx="1062">
                  <c:v>8603.82</c:v>
                </c:pt>
                <c:pt idx="1063">
                  <c:v>8604.48</c:v>
                </c:pt>
                <c:pt idx="1064">
                  <c:v>8605.36</c:v>
                </c:pt>
                <c:pt idx="1065">
                  <c:v>8606.2199999999993</c:v>
                </c:pt>
                <c:pt idx="1066">
                  <c:v>8615.2999999999993</c:v>
                </c:pt>
                <c:pt idx="1067">
                  <c:v>8627.5400000000009</c:v>
                </c:pt>
                <c:pt idx="1068">
                  <c:v>8665.09</c:v>
                </c:pt>
                <c:pt idx="1069">
                  <c:v>8665.14</c:v>
                </c:pt>
                <c:pt idx="1070">
                  <c:v>8671.19</c:v>
                </c:pt>
                <c:pt idx="1071">
                  <c:v>8688.86</c:v>
                </c:pt>
                <c:pt idx="1072">
                  <c:v>8701.84</c:v>
                </c:pt>
                <c:pt idx="1073">
                  <c:v>8703.4599999999991</c:v>
                </c:pt>
                <c:pt idx="1074">
                  <c:v>8733.23</c:v>
                </c:pt>
                <c:pt idx="1075">
                  <c:v>8747.68</c:v>
                </c:pt>
                <c:pt idx="1076">
                  <c:v>8760.1200000000008</c:v>
                </c:pt>
                <c:pt idx="1077">
                  <c:v>8765.25</c:v>
                </c:pt>
                <c:pt idx="1078">
                  <c:v>8782.4699999999993</c:v>
                </c:pt>
                <c:pt idx="1079">
                  <c:v>8798.59</c:v>
                </c:pt>
                <c:pt idx="1080">
                  <c:v>8800.49</c:v>
                </c:pt>
                <c:pt idx="1081">
                  <c:v>8821.8799999999992</c:v>
                </c:pt>
                <c:pt idx="1082">
                  <c:v>8823.2800000000007</c:v>
                </c:pt>
                <c:pt idx="1083">
                  <c:v>8823.99</c:v>
                </c:pt>
                <c:pt idx="1084">
                  <c:v>8824.27</c:v>
                </c:pt>
                <c:pt idx="1085">
                  <c:v>8825.09</c:v>
                </c:pt>
                <c:pt idx="1086">
                  <c:v>8827.2099999999991</c:v>
                </c:pt>
                <c:pt idx="1087">
                  <c:v>8835.26</c:v>
                </c:pt>
                <c:pt idx="1088">
                  <c:v>8871.15</c:v>
                </c:pt>
                <c:pt idx="1089">
                  <c:v>8890.59</c:v>
                </c:pt>
                <c:pt idx="1090">
                  <c:v>8891.14</c:v>
                </c:pt>
                <c:pt idx="1091">
                  <c:v>8906.14</c:v>
                </c:pt>
                <c:pt idx="1092">
                  <c:v>8908.4699999999993</c:v>
                </c:pt>
                <c:pt idx="1093">
                  <c:v>8930.93</c:v>
                </c:pt>
                <c:pt idx="1094">
                  <c:v>8932.08</c:v>
                </c:pt>
                <c:pt idx="1095">
                  <c:v>8944.1200000000008</c:v>
                </c:pt>
                <c:pt idx="1096">
                  <c:v>8954.99</c:v>
                </c:pt>
                <c:pt idx="1097">
                  <c:v>8964.06</c:v>
                </c:pt>
                <c:pt idx="1098">
                  <c:v>8965.7999999999993</c:v>
                </c:pt>
                <c:pt idx="1099">
                  <c:v>8968.33</c:v>
                </c:pt>
                <c:pt idx="1100">
                  <c:v>8978.19</c:v>
                </c:pt>
                <c:pt idx="1101">
                  <c:v>8988.16</c:v>
                </c:pt>
                <c:pt idx="1102">
                  <c:v>8998.43</c:v>
                </c:pt>
                <c:pt idx="1103">
                  <c:v>9010.2000000000007</c:v>
                </c:pt>
                <c:pt idx="1104">
                  <c:v>9048.0300000000007</c:v>
                </c:pt>
                <c:pt idx="1105">
                  <c:v>9058.73</c:v>
                </c:pt>
                <c:pt idx="1106">
                  <c:v>9095.07</c:v>
                </c:pt>
                <c:pt idx="1107">
                  <c:v>9095.94</c:v>
                </c:pt>
                <c:pt idx="1108">
                  <c:v>9101.7999999999993</c:v>
                </c:pt>
                <c:pt idx="1109">
                  <c:v>9140.9500000000007</c:v>
                </c:pt>
                <c:pt idx="1110">
                  <c:v>9144.57</c:v>
                </c:pt>
                <c:pt idx="1111">
                  <c:v>9147.5</c:v>
                </c:pt>
                <c:pt idx="1112">
                  <c:v>9159.51</c:v>
                </c:pt>
                <c:pt idx="1113">
                  <c:v>9171.75</c:v>
                </c:pt>
                <c:pt idx="1114">
                  <c:v>9174.14</c:v>
                </c:pt>
                <c:pt idx="1115">
                  <c:v>9182.17</c:v>
                </c:pt>
                <c:pt idx="1116">
                  <c:v>9193.84</c:v>
                </c:pt>
                <c:pt idx="1117">
                  <c:v>9210.06</c:v>
                </c:pt>
                <c:pt idx="1118">
                  <c:v>9222.4</c:v>
                </c:pt>
                <c:pt idx="1119">
                  <c:v>9225.26</c:v>
                </c:pt>
                <c:pt idx="1120">
                  <c:v>9247.94</c:v>
                </c:pt>
                <c:pt idx="1121">
                  <c:v>9249.5</c:v>
                </c:pt>
                <c:pt idx="1122">
                  <c:v>9264.7999999999993</c:v>
                </c:pt>
                <c:pt idx="1123">
                  <c:v>9282.48</c:v>
                </c:pt>
                <c:pt idx="1124">
                  <c:v>9283.56</c:v>
                </c:pt>
                <c:pt idx="1125">
                  <c:v>9285.8700000000008</c:v>
                </c:pt>
                <c:pt idx="1126">
                  <c:v>9288.0300000000007</c:v>
                </c:pt>
                <c:pt idx="1127">
                  <c:v>9290.14</c:v>
                </c:pt>
                <c:pt idx="1128">
                  <c:v>9301.89</c:v>
                </c:pt>
                <c:pt idx="1129">
                  <c:v>9304.7000000000007</c:v>
                </c:pt>
                <c:pt idx="1130">
                  <c:v>9310.81</c:v>
                </c:pt>
                <c:pt idx="1131">
                  <c:v>9315.41</c:v>
                </c:pt>
                <c:pt idx="1132">
                  <c:v>9320.26</c:v>
                </c:pt>
                <c:pt idx="1133">
                  <c:v>9338.61</c:v>
                </c:pt>
                <c:pt idx="1134">
                  <c:v>9344.2000000000007</c:v>
                </c:pt>
                <c:pt idx="1135">
                  <c:v>9361.33</c:v>
                </c:pt>
                <c:pt idx="1136">
                  <c:v>9377.4500000000007</c:v>
                </c:pt>
                <c:pt idx="1137">
                  <c:v>9377.9</c:v>
                </c:pt>
                <c:pt idx="1138">
                  <c:v>9380.75</c:v>
                </c:pt>
                <c:pt idx="1139">
                  <c:v>9386.16</c:v>
                </c:pt>
                <c:pt idx="1140">
                  <c:v>9391.35</c:v>
                </c:pt>
                <c:pt idx="1141">
                  <c:v>9411.01</c:v>
                </c:pt>
                <c:pt idx="1142">
                  <c:v>9414.92</c:v>
                </c:pt>
                <c:pt idx="1143">
                  <c:v>9432.93</c:v>
                </c:pt>
                <c:pt idx="1144">
                  <c:v>9447.25</c:v>
                </c:pt>
                <c:pt idx="1145">
                  <c:v>9447.3799999999992</c:v>
                </c:pt>
                <c:pt idx="1146">
                  <c:v>9448.42</c:v>
                </c:pt>
                <c:pt idx="1147">
                  <c:v>9453.92</c:v>
                </c:pt>
                <c:pt idx="1148">
                  <c:v>9487.64</c:v>
                </c:pt>
                <c:pt idx="1149">
                  <c:v>9500.57</c:v>
                </c:pt>
                <c:pt idx="1150">
                  <c:v>9504.31</c:v>
                </c:pt>
                <c:pt idx="1151">
                  <c:v>9507.68</c:v>
                </c:pt>
                <c:pt idx="1152">
                  <c:v>9528.9</c:v>
                </c:pt>
                <c:pt idx="1153">
                  <c:v>9538.65</c:v>
                </c:pt>
                <c:pt idx="1154">
                  <c:v>9540.17</c:v>
                </c:pt>
                <c:pt idx="1155">
                  <c:v>9541.7000000000007</c:v>
                </c:pt>
                <c:pt idx="1156">
                  <c:v>9549.57</c:v>
                </c:pt>
                <c:pt idx="1157">
                  <c:v>9563.0300000000007</c:v>
                </c:pt>
                <c:pt idx="1158">
                  <c:v>9566.99</c:v>
                </c:pt>
                <c:pt idx="1159">
                  <c:v>9582.5400000000009</c:v>
                </c:pt>
                <c:pt idx="1160">
                  <c:v>9583.89</c:v>
                </c:pt>
                <c:pt idx="1161">
                  <c:v>9584.0400000000009</c:v>
                </c:pt>
                <c:pt idx="1162">
                  <c:v>9597.6299999999992</c:v>
                </c:pt>
                <c:pt idx="1163">
                  <c:v>9617.66</c:v>
                </c:pt>
                <c:pt idx="1164">
                  <c:v>9619.18</c:v>
                </c:pt>
                <c:pt idx="1165">
                  <c:v>9620.33</c:v>
                </c:pt>
                <c:pt idx="1166">
                  <c:v>9625.92</c:v>
                </c:pt>
                <c:pt idx="1167">
                  <c:v>9628.7900000000009</c:v>
                </c:pt>
                <c:pt idx="1168">
                  <c:v>9630.2999999999993</c:v>
                </c:pt>
                <c:pt idx="1169">
                  <c:v>9630.4</c:v>
                </c:pt>
                <c:pt idx="1170">
                  <c:v>9630.91</c:v>
                </c:pt>
                <c:pt idx="1171">
                  <c:v>9634.5400000000009</c:v>
                </c:pt>
                <c:pt idx="1172">
                  <c:v>9644.25</c:v>
                </c:pt>
                <c:pt idx="1173">
                  <c:v>9653.81</c:v>
                </c:pt>
                <c:pt idx="1174">
                  <c:v>9664.34</c:v>
                </c:pt>
                <c:pt idx="1175">
                  <c:v>9684.2900000000009</c:v>
                </c:pt>
                <c:pt idx="1176">
                  <c:v>9698.42</c:v>
                </c:pt>
                <c:pt idx="1177">
                  <c:v>9704.67</c:v>
                </c:pt>
                <c:pt idx="1178">
                  <c:v>9710.7099999999991</c:v>
                </c:pt>
                <c:pt idx="1179">
                  <c:v>9715.84</c:v>
                </c:pt>
                <c:pt idx="1180">
                  <c:v>9722.77</c:v>
                </c:pt>
                <c:pt idx="1181">
                  <c:v>9724.5300000000007</c:v>
                </c:pt>
                <c:pt idx="1182">
                  <c:v>9748.91</c:v>
                </c:pt>
                <c:pt idx="1183">
                  <c:v>9753.49</c:v>
                </c:pt>
                <c:pt idx="1184">
                  <c:v>9764.08</c:v>
                </c:pt>
                <c:pt idx="1185">
                  <c:v>9778.35</c:v>
                </c:pt>
                <c:pt idx="1186">
                  <c:v>9787.32</c:v>
                </c:pt>
                <c:pt idx="1187">
                  <c:v>9788.8700000000008</c:v>
                </c:pt>
                <c:pt idx="1188">
                  <c:v>9800.89</c:v>
                </c:pt>
                <c:pt idx="1189">
                  <c:v>9819.25</c:v>
                </c:pt>
                <c:pt idx="1190">
                  <c:v>9836.2099999999991</c:v>
                </c:pt>
                <c:pt idx="1191">
                  <c:v>9844.4500000000007</c:v>
                </c:pt>
                <c:pt idx="1192">
                  <c:v>9850.43</c:v>
                </c:pt>
                <c:pt idx="1193">
                  <c:v>9855.1299999999992</c:v>
                </c:pt>
                <c:pt idx="1194">
                  <c:v>9861.0300000000007</c:v>
                </c:pt>
                <c:pt idx="1195">
                  <c:v>9863.4699999999993</c:v>
                </c:pt>
                <c:pt idx="1196">
                  <c:v>9866.2999999999993</c:v>
                </c:pt>
                <c:pt idx="1197">
                  <c:v>9869.81</c:v>
                </c:pt>
                <c:pt idx="1198">
                  <c:v>9870.59</c:v>
                </c:pt>
                <c:pt idx="1199">
                  <c:v>9872.7000000000007</c:v>
                </c:pt>
                <c:pt idx="1200">
                  <c:v>9875.68</c:v>
                </c:pt>
                <c:pt idx="1201">
                  <c:v>9877.61</c:v>
                </c:pt>
                <c:pt idx="1202">
                  <c:v>9880.07</c:v>
                </c:pt>
                <c:pt idx="1203">
                  <c:v>9890.23</c:v>
                </c:pt>
                <c:pt idx="1204">
                  <c:v>9894.69</c:v>
                </c:pt>
                <c:pt idx="1205">
                  <c:v>9907.83</c:v>
                </c:pt>
                <c:pt idx="1206">
                  <c:v>9910.36</c:v>
                </c:pt>
                <c:pt idx="1207">
                  <c:v>9930.64</c:v>
                </c:pt>
                <c:pt idx="1208">
                  <c:v>9931.9599999999991</c:v>
                </c:pt>
                <c:pt idx="1209">
                  <c:v>9933.44</c:v>
                </c:pt>
                <c:pt idx="1210">
                  <c:v>9957.7199999999993</c:v>
                </c:pt>
                <c:pt idx="1211">
                  <c:v>9964.06</c:v>
                </c:pt>
                <c:pt idx="1212">
                  <c:v>9991.0400000000009</c:v>
                </c:pt>
                <c:pt idx="1213">
                  <c:v>10011.44</c:v>
                </c:pt>
                <c:pt idx="1214">
                  <c:v>10027.15</c:v>
                </c:pt>
                <c:pt idx="1215">
                  <c:v>10043.25</c:v>
                </c:pt>
                <c:pt idx="1216">
                  <c:v>10065.41</c:v>
                </c:pt>
                <c:pt idx="1217">
                  <c:v>10072.06</c:v>
                </c:pt>
                <c:pt idx="1218">
                  <c:v>10085.85</c:v>
                </c:pt>
                <c:pt idx="1219">
                  <c:v>10096.969999999999</c:v>
                </c:pt>
                <c:pt idx="1220">
                  <c:v>10106.129999999999</c:v>
                </c:pt>
                <c:pt idx="1221">
                  <c:v>10107.219999999999</c:v>
                </c:pt>
                <c:pt idx="1222">
                  <c:v>10115.01</c:v>
                </c:pt>
                <c:pt idx="1223">
                  <c:v>10118.42</c:v>
                </c:pt>
                <c:pt idx="1224">
                  <c:v>10139.84</c:v>
                </c:pt>
                <c:pt idx="1225">
                  <c:v>10141.14</c:v>
                </c:pt>
                <c:pt idx="1226">
                  <c:v>10146.129999999999</c:v>
                </c:pt>
                <c:pt idx="1227">
                  <c:v>10156.780000000001</c:v>
                </c:pt>
                <c:pt idx="1228">
                  <c:v>10160.870000000001</c:v>
                </c:pt>
                <c:pt idx="1229">
                  <c:v>10191.82</c:v>
                </c:pt>
                <c:pt idx="1230">
                  <c:v>10197.77</c:v>
                </c:pt>
                <c:pt idx="1231">
                  <c:v>10214.64</c:v>
                </c:pt>
                <c:pt idx="1232">
                  <c:v>10226.280000000001</c:v>
                </c:pt>
                <c:pt idx="1233">
                  <c:v>10231.5</c:v>
                </c:pt>
                <c:pt idx="1234">
                  <c:v>10259.129999999999</c:v>
                </c:pt>
                <c:pt idx="1235">
                  <c:v>10264.44</c:v>
                </c:pt>
                <c:pt idx="1236">
                  <c:v>10269.459999999999</c:v>
                </c:pt>
                <c:pt idx="1237">
                  <c:v>10274.33</c:v>
                </c:pt>
                <c:pt idx="1238">
                  <c:v>10276.99</c:v>
                </c:pt>
                <c:pt idx="1239">
                  <c:v>10308.040000000001</c:v>
                </c:pt>
                <c:pt idx="1240">
                  <c:v>10310.780000000001</c:v>
                </c:pt>
                <c:pt idx="1241">
                  <c:v>10315.91</c:v>
                </c:pt>
                <c:pt idx="1242">
                  <c:v>10322.9</c:v>
                </c:pt>
                <c:pt idx="1243">
                  <c:v>10325.209999999999</c:v>
                </c:pt>
                <c:pt idx="1244">
                  <c:v>10329.06</c:v>
                </c:pt>
                <c:pt idx="1245">
                  <c:v>10338.93</c:v>
                </c:pt>
                <c:pt idx="1246">
                  <c:v>10345.93</c:v>
                </c:pt>
                <c:pt idx="1247">
                  <c:v>10352.48</c:v>
                </c:pt>
                <c:pt idx="1248">
                  <c:v>10355.64</c:v>
                </c:pt>
                <c:pt idx="1249">
                  <c:v>10356.67</c:v>
                </c:pt>
                <c:pt idx="1250">
                  <c:v>10370.91</c:v>
                </c:pt>
                <c:pt idx="1251">
                  <c:v>10381.48</c:v>
                </c:pt>
                <c:pt idx="1252">
                  <c:v>10403.27</c:v>
                </c:pt>
                <c:pt idx="1253">
                  <c:v>10407.09</c:v>
                </c:pt>
                <c:pt idx="1254">
                  <c:v>10407.98</c:v>
                </c:pt>
                <c:pt idx="1255">
                  <c:v>10419.59</c:v>
                </c:pt>
                <c:pt idx="1256">
                  <c:v>10419.65</c:v>
                </c:pt>
                <c:pt idx="1257">
                  <c:v>10422.92</c:v>
                </c:pt>
                <c:pt idx="1258">
                  <c:v>10435.07</c:v>
                </c:pt>
                <c:pt idx="1259">
                  <c:v>10436.1</c:v>
                </c:pt>
                <c:pt idx="1260">
                  <c:v>10450.549999999999</c:v>
                </c:pt>
                <c:pt idx="1261">
                  <c:v>10455.1</c:v>
                </c:pt>
                <c:pt idx="1262">
                  <c:v>10455.14</c:v>
                </c:pt>
                <c:pt idx="1263">
                  <c:v>10459.19</c:v>
                </c:pt>
                <c:pt idx="1264">
                  <c:v>10461.98</c:v>
                </c:pt>
                <c:pt idx="1265">
                  <c:v>10464.83</c:v>
                </c:pt>
                <c:pt idx="1266">
                  <c:v>10486.55</c:v>
                </c:pt>
                <c:pt idx="1267">
                  <c:v>10493.95</c:v>
                </c:pt>
                <c:pt idx="1268">
                  <c:v>10495.6</c:v>
                </c:pt>
                <c:pt idx="1269">
                  <c:v>10546.48</c:v>
                </c:pt>
                <c:pt idx="1270">
                  <c:v>10560.49</c:v>
                </c:pt>
                <c:pt idx="1271">
                  <c:v>10564.88</c:v>
                </c:pt>
                <c:pt idx="1272">
                  <c:v>10577.09</c:v>
                </c:pt>
                <c:pt idx="1273">
                  <c:v>10579.71</c:v>
                </c:pt>
                <c:pt idx="1274">
                  <c:v>10594.23</c:v>
                </c:pt>
                <c:pt idx="1275">
                  <c:v>10594.5</c:v>
                </c:pt>
                <c:pt idx="1276">
                  <c:v>10600.55</c:v>
                </c:pt>
                <c:pt idx="1277">
                  <c:v>10601.41</c:v>
                </c:pt>
                <c:pt idx="1278">
                  <c:v>10601.63</c:v>
                </c:pt>
                <c:pt idx="1279">
                  <c:v>10602.39</c:v>
                </c:pt>
                <c:pt idx="1280">
                  <c:v>10608.67</c:v>
                </c:pt>
                <c:pt idx="1281">
                  <c:v>10617.04</c:v>
                </c:pt>
                <c:pt idx="1282">
                  <c:v>10620.26</c:v>
                </c:pt>
                <c:pt idx="1283">
                  <c:v>10627.81</c:v>
                </c:pt>
                <c:pt idx="1284">
                  <c:v>10665.44</c:v>
                </c:pt>
                <c:pt idx="1285">
                  <c:v>10676.83</c:v>
                </c:pt>
                <c:pt idx="1286">
                  <c:v>10690.11</c:v>
                </c:pt>
                <c:pt idx="1287">
                  <c:v>10698.38</c:v>
                </c:pt>
                <c:pt idx="1288">
                  <c:v>10702.64</c:v>
                </c:pt>
                <c:pt idx="1289">
                  <c:v>10704.47</c:v>
                </c:pt>
                <c:pt idx="1290">
                  <c:v>10713.64</c:v>
                </c:pt>
                <c:pt idx="1291">
                  <c:v>10719.57</c:v>
                </c:pt>
                <c:pt idx="1292">
                  <c:v>10736.87</c:v>
                </c:pt>
                <c:pt idx="1293">
                  <c:v>10749.02</c:v>
                </c:pt>
                <c:pt idx="1294">
                  <c:v>10769.75</c:v>
                </c:pt>
                <c:pt idx="1295">
                  <c:v>10791.96</c:v>
                </c:pt>
                <c:pt idx="1296">
                  <c:v>10795.94</c:v>
                </c:pt>
                <c:pt idx="1297">
                  <c:v>10796.35</c:v>
                </c:pt>
                <c:pt idx="1298">
                  <c:v>10797.34</c:v>
                </c:pt>
                <c:pt idx="1299">
                  <c:v>10806.84</c:v>
                </c:pt>
                <c:pt idx="1300">
                  <c:v>10807.49</c:v>
                </c:pt>
                <c:pt idx="1301">
                  <c:v>10825.25</c:v>
                </c:pt>
                <c:pt idx="1302">
                  <c:v>10848.13</c:v>
                </c:pt>
                <c:pt idx="1303">
                  <c:v>10886.66</c:v>
                </c:pt>
                <c:pt idx="1304">
                  <c:v>10923.93</c:v>
                </c:pt>
                <c:pt idx="1305">
                  <c:v>10928.85</c:v>
                </c:pt>
                <c:pt idx="1306">
                  <c:v>10942.13</c:v>
                </c:pt>
                <c:pt idx="1307">
                  <c:v>10959.33</c:v>
                </c:pt>
                <c:pt idx="1308">
                  <c:v>10959.69</c:v>
                </c:pt>
                <c:pt idx="1309">
                  <c:v>10965.45</c:v>
                </c:pt>
                <c:pt idx="1310">
                  <c:v>10976.25</c:v>
                </c:pt>
                <c:pt idx="1311">
                  <c:v>10977.21</c:v>
                </c:pt>
                <c:pt idx="1312">
                  <c:v>10982.5</c:v>
                </c:pt>
                <c:pt idx="1313">
                  <c:v>10991.58</c:v>
                </c:pt>
                <c:pt idx="1314">
                  <c:v>11013.71</c:v>
                </c:pt>
                <c:pt idx="1315">
                  <c:v>11015.17</c:v>
                </c:pt>
                <c:pt idx="1316">
                  <c:v>11018.05</c:v>
                </c:pt>
                <c:pt idx="1317">
                  <c:v>11028.56</c:v>
                </c:pt>
                <c:pt idx="1318">
                  <c:v>11033.66</c:v>
                </c:pt>
                <c:pt idx="1319">
                  <c:v>11037.51</c:v>
                </c:pt>
                <c:pt idx="1320">
                  <c:v>11037.85</c:v>
                </c:pt>
                <c:pt idx="1321">
                  <c:v>11046.02</c:v>
                </c:pt>
                <c:pt idx="1322">
                  <c:v>11068.7</c:v>
                </c:pt>
                <c:pt idx="1323">
                  <c:v>11068.77</c:v>
                </c:pt>
                <c:pt idx="1324">
                  <c:v>11070.54</c:v>
                </c:pt>
                <c:pt idx="1325">
                  <c:v>11073.18</c:v>
                </c:pt>
                <c:pt idx="1326">
                  <c:v>11082.58</c:v>
                </c:pt>
                <c:pt idx="1327">
                  <c:v>11085.59</c:v>
                </c:pt>
                <c:pt idx="1328">
                  <c:v>11090.72</c:v>
                </c:pt>
                <c:pt idx="1329">
                  <c:v>11093.62</c:v>
                </c:pt>
                <c:pt idx="1330">
                  <c:v>11103.33</c:v>
                </c:pt>
                <c:pt idx="1331">
                  <c:v>11150.78</c:v>
                </c:pt>
                <c:pt idx="1332">
                  <c:v>11163.57</c:v>
                </c:pt>
                <c:pt idx="1333">
                  <c:v>11165.42</c:v>
                </c:pt>
                <c:pt idx="1334">
                  <c:v>11186.2</c:v>
                </c:pt>
                <c:pt idx="1335">
                  <c:v>11187.66</c:v>
                </c:pt>
                <c:pt idx="1336">
                  <c:v>11217.35</c:v>
                </c:pt>
                <c:pt idx="1337">
                  <c:v>11244.38</c:v>
                </c:pt>
                <c:pt idx="1338">
                  <c:v>11250.43</c:v>
                </c:pt>
                <c:pt idx="1339">
                  <c:v>11253.42</c:v>
                </c:pt>
                <c:pt idx="1340">
                  <c:v>11255.29</c:v>
                </c:pt>
                <c:pt idx="1341">
                  <c:v>11264.54</c:v>
                </c:pt>
                <c:pt idx="1342">
                  <c:v>11265.71</c:v>
                </c:pt>
                <c:pt idx="1343">
                  <c:v>11272.33</c:v>
                </c:pt>
                <c:pt idx="1344">
                  <c:v>11286.54</c:v>
                </c:pt>
                <c:pt idx="1345">
                  <c:v>11289.11</c:v>
                </c:pt>
                <c:pt idx="1346">
                  <c:v>11294.57</c:v>
                </c:pt>
                <c:pt idx="1347">
                  <c:v>11299.34</c:v>
                </c:pt>
                <c:pt idx="1348">
                  <c:v>11305.93</c:v>
                </c:pt>
                <c:pt idx="1349">
                  <c:v>11312.33</c:v>
                </c:pt>
                <c:pt idx="1350">
                  <c:v>11318.57</c:v>
                </c:pt>
                <c:pt idx="1351">
                  <c:v>11319.12</c:v>
                </c:pt>
                <c:pt idx="1352">
                  <c:v>11321.49</c:v>
                </c:pt>
                <c:pt idx="1353">
                  <c:v>11326.71</c:v>
                </c:pt>
                <c:pt idx="1354">
                  <c:v>11344.32</c:v>
                </c:pt>
                <c:pt idx="1355">
                  <c:v>11345.52</c:v>
                </c:pt>
                <c:pt idx="1356">
                  <c:v>11353.23</c:v>
                </c:pt>
                <c:pt idx="1357">
                  <c:v>11356.66</c:v>
                </c:pt>
                <c:pt idx="1358">
                  <c:v>11362.76</c:v>
                </c:pt>
                <c:pt idx="1359">
                  <c:v>11363.28</c:v>
                </c:pt>
                <c:pt idx="1360">
                  <c:v>11365.95</c:v>
                </c:pt>
                <c:pt idx="1361">
                  <c:v>11369.39</c:v>
                </c:pt>
                <c:pt idx="1362">
                  <c:v>11378.57</c:v>
                </c:pt>
                <c:pt idx="1363">
                  <c:v>11381.33</c:v>
                </c:pt>
                <c:pt idx="1364">
                  <c:v>11388.27</c:v>
                </c:pt>
                <c:pt idx="1365">
                  <c:v>11394.07</c:v>
                </c:pt>
                <c:pt idx="1366">
                  <c:v>11396.9</c:v>
                </c:pt>
                <c:pt idx="1367">
                  <c:v>11411.69</c:v>
                </c:pt>
                <c:pt idx="1368">
                  <c:v>11412.02</c:v>
                </c:pt>
                <c:pt idx="1369">
                  <c:v>11419.49</c:v>
                </c:pt>
                <c:pt idx="1370">
                  <c:v>11435.74</c:v>
                </c:pt>
                <c:pt idx="1371">
                  <c:v>11436.74</c:v>
                </c:pt>
                <c:pt idx="1372">
                  <c:v>11454.02</c:v>
                </c:pt>
                <c:pt idx="1373">
                  <c:v>11455.28</c:v>
                </c:pt>
                <c:pt idx="1374">
                  <c:v>11478.14</c:v>
                </c:pt>
                <c:pt idx="1375">
                  <c:v>11482.63</c:v>
                </c:pt>
                <c:pt idx="1376">
                  <c:v>11488.32</c:v>
                </c:pt>
                <c:pt idx="1377">
                  <c:v>11492.46</c:v>
                </c:pt>
                <c:pt idx="1378">
                  <c:v>11497.69</c:v>
                </c:pt>
                <c:pt idx="1379">
                  <c:v>11511.61</c:v>
                </c:pt>
                <c:pt idx="1380">
                  <c:v>11512.41</c:v>
                </c:pt>
                <c:pt idx="1381">
                  <c:v>11520.1</c:v>
                </c:pt>
                <c:pt idx="1382">
                  <c:v>11524.25</c:v>
                </c:pt>
                <c:pt idx="1383">
                  <c:v>11530.12</c:v>
                </c:pt>
                <c:pt idx="1384">
                  <c:v>11534.87</c:v>
                </c:pt>
                <c:pt idx="1385">
                  <c:v>11538.42</c:v>
                </c:pt>
                <c:pt idx="1386">
                  <c:v>11540.25</c:v>
                </c:pt>
                <c:pt idx="1387">
                  <c:v>11552.9</c:v>
                </c:pt>
                <c:pt idx="1388">
                  <c:v>11554.22</c:v>
                </c:pt>
                <c:pt idx="1389">
                  <c:v>11566.3</c:v>
                </c:pt>
                <c:pt idx="1390">
                  <c:v>11576.13</c:v>
                </c:pt>
                <c:pt idx="1391">
                  <c:v>11602.75</c:v>
                </c:pt>
                <c:pt idx="1392">
                  <c:v>11625.11</c:v>
                </c:pt>
                <c:pt idx="1393">
                  <c:v>11657.72</c:v>
                </c:pt>
                <c:pt idx="1394">
                  <c:v>11657.81</c:v>
                </c:pt>
                <c:pt idx="1395">
                  <c:v>11658.12</c:v>
                </c:pt>
                <c:pt idx="1396">
                  <c:v>11658.38</c:v>
                </c:pt>
                <c:pt idx="1397">
                  <c:v>11674.13</c:v>
                </c:pt>
                <c:pt idx="1398">
                  <c:v>11696.52</c:v>
                </c:pt>
                <c:pt idx="1399">
                  <c:v>11712.97</c:v>
                </c:pt>
                <c:pt idx="1400">
                  <c:v>11729.68</c:v>
                </c:pt>
                <c:pt idx="1401">
                  <c:v>11730.82</c:v>
                </c:pt>
                <c:pt idx="1402">
                  <c:v>11735.88</c:v>
                </c:pt>
                <c:pt idx="1403">
                  <c:v>11737.85</c:v>
                </c:pt>
                <c:pt idx="1404">
                  <c:v>11741.73</c:v>
                </c:pt>
                <c:pt idx="1405">
                  <c:v>11743.3</c:v>
                </c:pt>
                <c:pt idx="1406">
                  <c:v>11743.93</c:v>
                </c:pt>
                <c:pt idx="1407">
                  <c:v>11752.68</c:v>
                </c:pt>
                <c:pt idx="1408">
                  <c:v>11763</c:v>
                </c:pt>
                <c:pt idx="1409">
                  <c:v>11773.06</c:v>
                </c:pt>
                <c:pt idx="1410">
                  <c:v>11830.61</c:v>
                </c:pt>
                <c:pt idx="1411">
                  <c:v>11833.78</c:v>
                </c:pt>
                <c:pt idx="1412">
                  <c:v>11837.16</c:v>
                </c:pt>
                <c:pt idx="1413">
                  <c:v>11840.78</c:v>
                </c:pt>
                <c:pt idx="1414">
                  <c:v>11842.44</c:v>
                </c:pt>
                <c:pt idx="1415">
                  <c:v>11842.62</c:v>
                </c:pt>
                <c:pt idx="1416">
                  <c:v>11848.14</c:v>
                </c:pt>
                <c:pt idx="1417">
                  <c:v>11856.41</c:v>
                </c:pt>
                <c:pt idx="1418">
                  <c:v>11858.56</c:v>
                </c:pt>
                <c:pt idx="1419">
                  <c:v>11879.1</c:v>
                </c:pt>
                <c:pt idx="1420">
                  <c:v>11881.36</c:v>
                </c:pt>
                <c:pt idx="1421">
                  <c:v>11881.97</c:v>
                </c:pt>
                <c:pt idx="1422">
                  <c:v>11884.05</c:v>
                </c:pt>
                <c:pt idx="1423">
                  <c:v>11918.2</c:v>
                </c:pt>
                <c:pt idx="1424">
                  <c:v>11931.13</c:v>
                </c:pt>
                <c:pt idx="1425">
                  <c:v>11938.26</c:v>
                </c:pt>
                <c:pt idx="1426">
                  <c:v>11941.83</c:v>
                </c:pt>
                <c:pt idx="1427">
                  <c:v>11944.59</c:v>
                </c:pt>
                <c:pt idx="1428">
                  <c:v>11945.13</c:v>
                </c:pt>
                <c:pt idx="1429">
                  <c:v>11946.63</c:v>
                </c:pt>
                <c:pt idx="1430">
                  <c:v>11987.17</c:v>
                </c:pt>
                <c:pt idx="1431">
                  <c:v>11987.68</c:v>
                </c:pt>
                <c:pt idx="1432">
                  <c:v>11994.89</c:v>
                </c:pt>
                <c:pt idx="1433">
                  <c:v>12001.29</c:v>
                </c:pt>
                <c:pt idx="1434">
                  <c:v>12029.29</c:v>
                </c:pt>
                <c:pt idx="1435">
                  <c:v>12032.33</c:v>
                </c:pt>
                <c:pt idx="1436">
                  <c:v>12035.18</c:v>
                </c:pt>
                <c:pt idx="1437">
                  <c:v>12044.34</c:v>
                </c:pt>
                <c:pt idx="1438">
                  <c:v>12048.13</c:v>
                </c:pt>
                <c:pt idx="1439">
                  <c:v>12091.34</c:v>
                </c:pt>
                <c:pt idx="1440">
                  <c:v>12094.48</c:v>
                </c:pt>
                <c:pt idx="1441">
                  <c:v>12096.65</c:v>
                </c:pt>
                <c:pt idx="1442">
                  <c:v>12105.32</c:v>
                </c:pt>
                <c:pt idx="1443">
                  <c:v>12124.99</c:v>
                </c:pt>
                <c:pt idx="1444">
                  <c:v>12129.61</c:v>
                </c:pt>
                <c:pt idx="1445">
                  <c:v>12130.8</c:v>
                </c:pt>
                <c:pt idx="1446">
                  <c:v>12137.6</c:v>
                </c:pt>
                <c:pt idx="1447">
                  <c:v>12142.58</c:v>
                </c:pt>
                <c:pt idx="1448">
                  <c:v>12146.97</c:v>
                </c:pt>
                <c:pt idx="1449">
                  <c:v>12148.2</c:v>
                </c:pt>
                <c:pt idx="1450">
                  <c:v>12198.64</c:v>
                </c:pt>
                <c:pt idx="1451">
                  <c:v>12218.7</c:v>
                </c:pt>
                <c:pt idx="1452">
                  <c:v>12222.9</c:v>
                </c:pt>
                <c:pt idx="1453">
                  <c:v>12224.35</c:v>
                </c:pt>
                <c:pt idx="1454">
                  <c:v>12231.61</c:v>
                </c:pt>
                <c:pt idx="1455">
                  <c:v>12233.83</c:v>
                </c:pt>
                <c:pt idx="1456">
                  <c:v>12235.84</c:v>
                </c:pt>
                <c:pt idx="1457">
                  <c:v>12237.73</c:v>
                </c:pt>
                <c:pt idx="1458">
                  <c:v>12244.53</c:v>
                </c:pt>
                <c:pt idx="1459">
                  <c:v>12245.17</c:v>
                </c:pt>
                <c:pt idx="1460">
                  <c:v>12254.44</c:v>
                </c:pt>
                <c:pt idx="1461">
                  <c:v>12255.04</c:v>
                </c:pt>
                <c:pt idx="1462">
                  <c:v>12265.51</c:v>
                </c:pt>
                <c:pt idx="1463">
                  <c:v>12268.63</c:v>
                </c:pt>
                <c:pt idx="1464">
                  <c:v>12269.69</c:v>
                </c:pt>
                <c:pt idx="1465">
                  <c:v>12282.03</c:v>
                </c:pt>
                <c:pt idx="1466">
                  <c:v>12282.38</c:v>
                </c:pt>
                <c:pt idx="1467">
                  <c:v>12299.59</c:v>
                </c:pt>
                <c:pt idx="1468">
                  <c:v>12323.94</c:v>
                </c:pt>
                <c:pt idx="1469">
                  <c:v>12333.83</c:v>
                </c:pt>
                <c:pt idx="1470">
                  <c:v>12347.17</c:v>
                </c:pt>
                <c:pt idx="1471">
                  <c:v>12363.55</c:v>
                </c:pt>
                <c:pt idx="1472">
                  <c:v>12369.89</c:v>
                </c:pt>
                <c:pt idx="1473">
                  <c:v>12404.88</c:v>
                </c:pt>
                <c:pt idx="1474">
                  <c:v>12407.3</c:v>
                </c:pt>
                <c:pt idx="1475">
                  <c:v>12408.29</c:v>
                </c:pt>
                <c:pt idx="1476">
                  <c:v>12430.95</c:v>
                </c:pt>
                <c:pt idx="1477">
                  <c:v>12452.25</c:v>
                </c:pt>
                <c:pt idx="1478">
                  <c:v>12475.35</c:v>
                </c:pt>
                <c:pt idx="1479">
                  <c:v>12479.71</c:v>
                </c:pt>
                <c:pt idx="1480">
                  <c:v>12485.8</c:v>
                </c:pt>
                <c:pt idx="1481">
                  <c:v>12495.29</c:v>
                </c:pt>
                <c:pt idx="1482">
                  <c:v>12499.88</c:v>
                </c:pt>
                <c:pt idx="1483">
                  <c:v>12523.6</c:v>
                </c:pt>
                <c:pt idx="1484">
                  <c:v>12557.61</c:v>
                </c:pt>
                <c:pt idx="1485">
                  <c:v>12574.05</c:v>
                </c:pt>
                <c:pt idx="1486">
                  <c:v>12579.92</c:v>
                </c:pt>
                <c:pt idx="1487">
                  <c:v>12592.53</c:v>
                </c:pt>
                <c:pt idx="1488">
                  <c:v>12600.46</c:v>
                </c:pt>
                <c:pt idx="1489">
                  <c:v>12609.89</c:v>
                </c:pt>
                <c:pt idx="1490">
                  <c:v>12622.18</c:v>
                </c:pt>
                <c:pt idx="1491">
                  <c:v>12624.74</c:v>
                </c:pt>
                <c:pt idx="1492">
                  <c:v>12629.17</c:v>
                </c:pt>
                <c:pt idx="1493">
                  <c:v>12629.9</c:v>
                </c:pt>
                <c:pt idx="1494">
                  <c:v>12638.2</c:v>
                </c:pt>
                <c:pt idx="1495">
                  <c:v>12640.24</c:v>
                </c:pt>
                <c:pt idx="1496">
                  <c:v>12643.38</c:v>
                </c:pt>
                <c:pt idx="1497">
                  <c:v>12644.59</c:v>
                </c:pt>
                <c:pt idx="1498">
                  <c:v>12646.21</c:v>
                </c:pt>
                <c:pt idx="1499">
                  <c:v>12648.7</c:v>
                </c:pt>
                <c:pt idx="1500">
                  <c:v>12697.48</c:v>
                </c:pt>
                <c:pt idx="1501">
                  <c:v>12699.56</c:v>
                </c:pt>
                <c:pt idx="1502">
                  <c:v>12700.63</c:v>
                </c:pt>
                <c:pt idx="1503">
                  <c:v>12713</c:v>
                </c:pt>
                <c:pt idx="1504">
                  <c:v>12718.21</c:v>
                </c:pt>
                <c:pt idx="1505">
                  <c:v>12731</c:v>
                </c:pt>
                <c:pt idx="1506">
                  <c:v>12741.17</c:v>
                </c:pt>
                <c:pt idx="1507">
                  <c:v>12770.27</c:v>
                </c:pt>
                <c:pt idx="1508">
                  <c:v>12776.05</c:v>
                </c:pt>
                <c:pt idx="1509">
                  <c:v>12788.03</c:v>
                </c:pt>
                <c:pt idx="1510">
                  <c:v>12788.18</c:v>
                </c:pt>
                <c:pt idx="1511">
                  <c:v>12797.21</c:v>
                </c:pt>
                <c:pt idx="1512">
                  <c:v>12815.44</c:v>
                </c:pt>
                <c:pt idx="1513">
                  <c:v>12823.25</c:v>
                </c:pt>
                <c:pt idx="1514">
                  <c:v>12829.46</c:v>
                </c:pt>
                <c:pt idx="1515">
                  <c:v>12847.24</c:v>
                </c:pt>
                <c:pt idx="1516">
                  <c:v>12852.37</c:v>
                </c:pt>
                <c:pt idx="1517">
                  <c:v>12856.84</c:v>
                </c:pt>
                <c:pt idx="1518">
                  <c:v>12870.31</c:v>
                </c:pt>
                <c:pt idx="1519">
                  <c:v>12890.06</c:v>
                </c:pt>
                <c:pt idx="1520">
                  <c:v>12913.99</c:v>
                </c:pt>
                <c:pt idx="1521">
                  <c:v>12925.89</c:v>
                </c:pt>
                <c:pt idx="1522">
                  <c:v>12928.79</c:v>
                </c:pt>
                <c:pt idx="1523">
                  <c:v>12949.16</c:v>
                </c:pt>
                <c:pt idx="1524">
                  <c:v>12950.07</c:v>
                </c:pt>
                <c:pt idx="1525">
                  <c:v>12957.12</c:v>
                </c:pt>
                <c:pt idx="1526">
                  <c:v>12979.36</c:v>
                </c:pt>
                <c:pt idx="1527">
                  <c:v>12981.35</c:v>
                </c:pt>
                <c:pt idx="1528">
                  <c:v>12982.87</c:v>
                </c:pt>
                <c:pt idx="1529">
                  <c:v>12994.12</c:v>
                </c:pt>
                <c:pt idx="1530">
                  <c:v>13002.91</c:v>
                </c:pt>
                <c:pt idx="1531">
                  <c:v>13004.95</c:v>
                </c:pt>
                <c:pt idx="1532">
                  <c:v>13008.07</c:v>
                </c:pt>
                <c:pt idx="1533">
                  <c:v>13010.86</c:v>
                </c:pt>
                <c:pt idx="1534">
                  <c:v>13012.21</c:v>
                </c:pt>
                <c:pt idx="1535">
                  <c:v>13019.16</c:v>
                </c:pt>
                <c:pt idx="1536">
                  <c:v>13023.93</c:v>
                </c:pt>
                <c:pt idx="1537">
                  <c:v>13041.92</c:v>
                </c:pt>
                <c:pt idx="1538">
                  <c:v>13044.41</c:v>
                </c:pt>
                <c:pt idx="1539">
                  <c:v>13047.33</c:v>
                </c:pt>
                <c:pt idx="1540">
                  <c:v>13051.22</c:v>
                </c:pt>
                <c:pt idx="1541">
                  <c:v>13063.88</c:v>
                </c:pt>
                <c:pt idx="1542">
                  <c:v>13101.74</c:v>
                </c:pt>
                <c:pt idx="1543">
                  <c:v>13110.79</c:v>
                </c:pt>
                <c:pt idx="1544">
                  <c:v>13112.6</c:v>
                </c:pt>
                <c:pt idx="1545">
                  <c:v>13113.51</c:v>
                </c:pt>
                <c:pt idx="1546">
                  <c:v>13116.84</c:v>
                </c:pt>
                <c:pt idx="1547">
                  <c:v>13126.68</c:v>
                </c:pt>
                <c:pt idx="1548">
                  <c:v>13129.6</c:v>
                </c:pt>
                <c:pt idx="1549">
                  <c:v>13143.34</c:v>
                </c:pt>
                <c:pt idx="1550">
                  <c:v>13143.86</c:v>
                </c:pt>
                <c:pt idx="1551">
                  <c:v>13204.29</c:v>
                </c:pt>
                <c:pt idx="1552">
                  <c:v>13214.43</c:v>
                </c:pt>
                <c:pt idx="1553">
                  <c:v>13217.09</c:v>
                </c:pt>
                <c:pt idx="1554">
                  <c:v>13224.06</c:v>
                </c:pt>
                <c:pt idx="1555">
                  <c:v>13224.69</c:v>
                </c:pt>
                <c:pt idx="1556">
                  <c:v>13228.85</c:v>
                </c:pt>
                <c:pt idx="1557">
                  <c:v>13292.52</c:v>
                </c:pt>
                <c:pt idx="1558">
                  <c:v>13333.71</c:v>
                </c:pt>
                <c:pt idx="1559">
                  <c:v>13352.1</c:v>
                </c:pt>
                <c:pt idx="1560">
                  <c:v>13360.94</c:v>
                </c:pt>
                <c:pt idx="1561">
                  <c:v>13375.76</c:v>
                </c:pt>
                <c:pt idx="1562">
                  <c:v>13377.41</c:v>
                </c:pt>
                <c:pt idx="1563">
                  <c:v>13383.67</c:v>
                </c:pt>
                <c:pt idx="1564">
                  <c:v>13390.56</c:v>
                </c:pt>
                <c:pt idx="1565">
                  <c:v>13393.76</c:v>
                </c:pt>
                <c:pt idx="1566">
                  <c:v>13405.39</c:v>
                </c:pt>
                <c:pt idx="1567">
                  <c:v>13412.97</c:v>
                </c:pt>
                <c:pt idx="1568">
                  <c:v>13415.04</c:v>
                </c:pt>
                <c:pt idx="1569">
                  <c:v>13417.05</c:v>
                </c:pt>
                <c:pt idx="1570">
                  <c:v>13429.04</c:v>
                </c:pt>
                <c:pt idx="1571">
                  <c:v>13430.27</c:v>
                </c:pt>
                <c:pt idx="1572">
                  <c:v>13440.7</c:v>
                </c:pt>
                <c:pt idx="1573">
                  <c:v>13451.12</c:v>
                </c:pt>
                <c:pt idx="1574">
                  <c:v>13457.96</c:v>
                </c:pt>
                <c:pt idx="1575">
                  <c:v>13462.52</c:v>
                </c:pt>
                <c:pt idx="1576">
                  <c:v>13465.8</c:v>
                </c:pt>
                <c:pt idx="1577">
                  <c:v>13470.8</c:v>
                </c:pt>
                <c:pt idx="1578">
                  <c:v>13470.86</c:v>
                </c:pt>
                <c:pt idx="1579">
                  <c:v>13472.19</c:v>
                </c:pt>
                <c:pt idx="1580">
                  <c:v>13480.83</c:v>
                </c:pt>
                <c:pt idx="1581">
                  <c:v>13511.28</c:v>
                </c:pt>
                <c:pt idx="1582">
                  <c:v>13555</c:v>
                </c:pt>
                <c:pt idx="1583">
                  <c:v>13566.04</c:v>
                </c:pt>
                <c:pt idx="1584">
                  <c:v>13588.17</c:v>
                </c:pt>
                <c:pt idx="1585">
                  <c:v>13607.37</c:v>
                </c:pt>
                <c:pt idx="1586">
                  <c:v>13616.36</c:v>
                </c:pt>
                <c:pt idx="1587">
                  <c:v>13622.01</c:v>
                </c:pt>
                <c:pt idx="1588">
                  <c:v>13635.64</c:v>
                </c:pt>
                <c:pt idx="1589">
                  <c:v>13638.06</c:v>
                </c:pt>
                <c:pt idx="1590">
                  <c:v>13677.68</c:v>
                </c:pt>
                <c:pt idx="1591">
                  <c:v>13685.51</c:v>
                </c:pt>
                <c:pt idx="1592">
                  <c:v>13714.55</c:v>
                </c:pt>
                <c:pt idx="1593">
                  <c:v>13725.47</c:v>
                </c:pt>
                <c:pt idx="1594">
                  <c:v>13726.21</c:v>
                </c:pt>
                <c:pt idx="1595">
                  <c:v>13746.74</c:v>
                </c:pt>
                <c:pt idx="1596">
                  <c:v>13747.87</c:v>
                </c:pt>
                <c:pt idx="1597">
                  <c:v>13770.1</c:v>
                </c:pt>
                <c:pt idx="1598">
                  <c:v>13801.61</c:v>
                </c:pt>
                <c:pt idx="1599">
                  <c:v>13819.49</c:v>
                </c:pt>
                <c:pt idx="1600">
                  <c:v>13822.8</c:v>
                </c:pt>
                <c:pt idx="1601">
                  <c:v>13831.12</c:v>
                </c:pt>
                <c:pt idx="1602">
                  <c:v>13844.51</c:v>
                </c:pt>
                <c:pt idx="1603">
                  <c:v>13844.8</c:v>
                </c:pt>
                <c:pt idx="1604">
                  <c:v>13874.89</c:v>
                </c:pt>
                <c:pt idx="1605">
                  <c:v>13880.95</c:v>
                </c:pt>
                <c:pt idx="1606">
                  <c:v>13886.4</c:v>
                </c:pt>
                <c:pt idx="1607">
                  <c:v>13887.2</c:v>
                </c:pt>
                <c:pt idx="1608">
                  <c:v>13887.97</c:v>
                </c:pt>
                <c:pt idx="1609">
                  <c:v>13919.82</c:v>
                </c:pt>
                <c:pt idx="1610">
                  <c:v>13937.67</c:v>
                </c:pt>
                <c:pt idx="1611">
                  <c:v>13974.46</c:v>
                </c:pt>
                <c:pt idx="1612">
                  <c:v>13979.45</c:v>
                </c:pt>
                <c:pt idx="1613">
                  <c:v>13981.85</c:v>
                </c:pt>
                <c:pt idx="1614">
                  <c:v>14001.13</c:v>
                </c:pt>
                <c:pt idx="1615">
                  <c:v>14001.29</c:v>
                </c:pt>
                <c:pt idx="1616">
                  <c:v>14007.22</c:v>
                </c:pt>
                <c:pt idx="1617">
                  <c:v>14043.48</c:v>
                </c:pt>
                <c:pt idx="1618">
                  <c:v>14081.93</c:v>
                </c:pt>
                <c:pt idx="1619">
                  <c:v>14098.07</c:v>
                </c:pt>
                <c:pt idx="1620">
                  <c:v>14119.62</c:v>
                </c:pt>
                <c:pt idx="1621">
                  <c:v>14133.04</c:v>
                </c:pt>
                <c:pt idx="1622">
                  <c:v>14152.46</c:v>
                </c:pt>
                <c:pt idx="1623">
                  <c:v>14193.55</c:v>
                </c:pt>
                <c:pt idx="1624">
                  <c:v>14209.4</c:v>
                </c:pt>
                <c:pt idx="1625">
                  <c:v>14210.54</c:v>
                </c:pt>
                <c:pt idx="1626">
                  <c:v>14235.07</c:v>
                </c:pt>
                <c:pt idx="1627">
                  <c:v>14254.61</c:v>
                </c:pt>
                <c:pt idx="1628">
                  <c:v>14256.19</c:v>
                </c:pt>
                <c:pt idx="1629">
                  <c:v>14256.79</c:v>
                </c:pt>
                <c:pt idx="1630">
                  <c:v>14258.33</c:v>
                </c:pt>
                <c:pt idx="1631">
                  <c:v>14283.46</c:v>
                </c:pt>
                <c:pt idx="1632">
                  <c:v>14285.9</c:v>
                </c:pt>
                <c:pt idx="1633">
                  <c:v>14313.85</c:v>
                </c:pt>
                <c:pt idx="1634">
                  <c:v>14319.03</c:v>
                </c:pt>
                <c:pt idx="1635">
                  <c:v>14337.91</c:v>
                </c:pt>
                <c:pt idx="1636">
                  <c:v>14349.85</c:v>
                </c:pt>
                <c:pt idx="1637">
                  <c:v>14355.43</c:v>
                </c:pt>
                <c:pt idx="1638">
                  <c:v>14358.36</c:v>
                </c:pt>
                <c:pt idx="1639">
                  <c:v>14382.71</c:v>
                </c:pt>
                <c:pt idx="1640">
                  <c:v>14394.4</c:v>
                </c:pt>
                <c:pt idx="1641">
                  <c:v>14394.56</c:v>
                </c:pt>
                <c:pt idx="1642">
                  <c:v>14410.93</c:v>
                </c:pt>
                <c:pt idx="1643">
                  <c:v>14418.28</c:v>
                </c:pt>
                <c:pt idx="1644">
                  <c:v>14426.07</c:v>
                </c:pt>
                <c:pt idx="1645">
                  <c:v>14426.66</c:v>
                </c:pt>
                <c:pt idx="1646">
                  <c:v>14427.63</c:v>
                </c:pt>
                <c:pt idx="1647">
                  <c:v>14449.85</c:v>
                </c:pt>
                <c:pt idx="1648">
                  <c:v>14451.84</c:v>
                </c:pt>
                <c:pt idx="1649">
                  <c:v>14455.64</c:v>
                </c:pt>
                <c:pt idx="1650">
                  <c:v>14470.01</c:v>
                </c:pt>
                <c:pt idx="1651">
                  <c:v>14474.68</c:v>
                </c:pt>
                <c:pt idx="1652">
                  <c:v>14478.33</c:v>
                </c:pt>
                <c:pt idx="1653">
                  <c:v>14507.46</c:v>
                </c:pt>
                <c:pt idx="1654">
                  <c:v>14547.26</c:v>
                </c:pt>
                <c:pt idx="1655">
                  <c:v>14571.89</c:v>
                </c:pt>
                <c:pt idx="1656">
                  <c:v>14574.64</c:v>
                </c:pt>
                <c:pt idx="1657">
                  <c:v>14590.63</c:v>
                </c:pt>
                <c:pt idx="1658">
                  <c:v>14600.62</c:v>
                </c:pt>
                <c:pt idx="1659">
                  <c:v>14612.33</c:v>
                </c:pt>
                <c:pt idx="1660">
                  <c:v>14630.52</c:v>
                </c:pt>
                <c:pt idx="1661">
                  <c:v>14640.35</c:v>
                </c:pt>
                <c:pt idx="1662">
                  <c:v>14657.2</c:v>
                </c:pt>
                <c:pt idx="1663">
                  <c:v>14665.75</c:v>
                </c:pt>
                <c:pt idx="1664">
                  <c:v>14692.67</c:v>
                </c:pt>
                <c:pt idx="1665">
                  <c:v>14696.77</c:v>
                </c:pt>
                <c:pt idx="1666">
                  <c:v>14711.74</c:v>
                </c:pt>
                <c:pt idx="1667">
                  <c:v>14738.43</c:v>
                </c:pt>
                <c:pt idx="1668">
                  <c:v>14750.42</c:v>
                </c:pt>
                <c:pt idx="1669">
                  <c:v>14819</c:v>
                </c:pt>
                <c:pt idx="1670">
                  <c:v>14839.34</c:v>
                </c:pt>
                <c:pt idx="1671">
                  <c:v>14843.96</c:v>
                </c:pt>
                <c:pt idx="1672">
                  <c:v>14847.63</c:v>
                </c:pt>
                <c:pt idx="1673">
                  <c:v>14901.52</c:v>
                </c:pt>
                <c:pt idx="1674">
                  <c:v>14908.27</c:v>
                </c:pt>
                <c:pt idx="1675">
                  <c:v>14926.97</c:v>
                </c:pt>
                <c:pt idx="1676">
                  <c:v>14945.34</c:v>
                </c:pt>
                <c:pt idx="1677">
                  <c:v>14988.43</c:v>
                </c:pt>
                <c:pt idx="1678">
                  <c:v>15006.58</c:v>
                </c:pt>
                <c:pt idx="1679">
                  <c:v>15019.76</c:v>
                </c:pt>
                <c:pt idx="1680">
                  <c:v>15025.76</c:v>
                </c:pt>
                <c:pt idx="1681">
                  <c:v>15026.3</c:v>
                </c:pt>
                <c:pt idx="1682">
                  <c:v>15038.51</c:v>
                </c:pt>
                <c:pt idx="1683">
                  <c:v>15052.68</c:v>
                </c:pt>
                <c:pt idx="1684">
                  <c:v>15090.35</c:v>
                </c:pt>
                <c:pt idx="1685">
                  <c:v>15103.69</c:v>
                </c:pt>
                <c:pt idx="1686">
                  <c:v>15123.19</c:v>
                </c:pt>
                <c:pt idx="1687">
                  <c:v>15150.44</c:v>
                </c:pt>
                <c:pt idx="1688">
                  <c:v>15161.25</c:v>
                </c:pt>
                <c:pt idx="1689">
                  <c:v>15161.53</c:v>
                </c:pt>
                <c:pt idx="1690">
                  <c:v>15170.07</c:v>
                </c:pt>
                <c:pt idx="1691">
                  <c:v>15174.81</c:v>
                </c:pt>
                <c:pt idx="1692">
                  <c:v>15207.92</c:v>
                </c:pt>
                <c:pt idx="1693">
                  <c:v>15230.32</c:v>
                </c:pt>
                <c:pt idx="1694">
                  <c:v>15260.52</c:v>
                </c:pt>
                <c:pt idx="1695">
                  <c:v>15322.77</c:v>
                </c:pt>
                <c:pt idx="1696">
                  <c:v>15359.1</c:v>
                </c:pt>
                <c:pt idx="1697">
                  <c:v>15361.5</c:v>
                </c:pt>
                <c:pt idx="1698">
                  <c:v>15363.77</c:v>
                </c:pt>
                <c:pt idx="1699">
                  <c:v>15368.22</c:v>
                </c:pt>
                <c:pt idx="1700">
                  <c:v>15377.77</c:v>
                </c:pt>
                <c:pt idx="1701">
                  <c:v>15440.2</c:v>
                </c:pt>
                <c:pt idx="1702">
                  <c:v>15450.48</c:v>
                </c:pt>
                <c:pt idx="1703">
                  <c:v>15518.18</c:v>
                </c:pt>
                <c:pt idx="1704">
                  <c:v>15532.16</c:v>
                </c:pt>
                <c:pt idx="1705">
                  <c:v>15555.19</c:v>
                </c:pt>
                <c:pt idx="1706">
                  <c:v>15556.67</c:v>
                </c:pt>
                <c:pt idx="1707">
                  <c:v>15608.58</c:v>
                </c:pt>
                <c:pt idx="1708">
                  <c:v>15612.19</c:v>
                </c:pt>
                <c:pt idx="1709">
                  <c:v>15646.28</c:v>
                </c:pt>
                <c:pt idx="1710">
                  <c:v>15670.3</c:v>
                </c:pt>
                <c:pt idx="1711">
                  <c:v>15698.86</c:v>
                </c:pt>
                <c:pt idx="1712">
                  <c:v>15746.62</c:v>
                </c:pt>
                <c:pt idx="1713">
                  <c:v>15817.99</c:v>
                </c:pt>
                <c:pt idx="1714">
                  <c:v>15820.7</c:v>
                </c:pt>
                <c:pt idx="1715">
                  <c:v>15828.82</c:v>
                </c:pt>
                <c:pt idx="1716">
                  <c:v>15840.81</c:v>
                </c:pt>
                <c:pt idx="1717">
                  <c:v>15922.29</c:v>
                </c:pt>
                <c:pt idx="1718">
                  <c:v>15965.29</c:v>
                </c:pt>
                <c:pt idx="1719">
                  <c:v>15966.19</c:v>
                </c:pt>
                <c:pt idx="1720">
                  <c:v>16059.06</c:v>
                </c:pt>
                <c:pt idx="1721">
                  <c:v>16062.89</c:v>
                </c:pt>
                <c:pt idx="1722">
                  <c:v>16069.08</c:v>
                </c:pt>
                <c:pt idx="1723">
                  <c:v>16085.13</c:v>
                </c:pt>
                <c:pt idx="1724">
                  <c:v>16097.94</c:v>
                </c:pt>
                <c:pt idx="1725">
                  <c:v>16115.3</c:v>
                </c:pt>
                <c:pt idx="1726">
                  <c:v>16122.65</c:v>
                </c:pt>
                <c:pt idx="1727">
                  <c:v>16138.76</c:v>
                </c:pt>
                <c:pt idx="1728">
                  <c:v>16152.04</c:v>
                </c:pt>
                <c:pt idx="1729">
                  <c:v>16190.97</c:v>
                </c:pt>
                <c:pt idx="1730">
                  <c:v>16199.1</c:v>
                </c:pt>
                <c:pt idx="1731">
                  <c:v>16205.88</c:v>
                </c:pt>
                <c:pt idx="1732">
                  <c:v>16232.85</c:v>
                </c:pt>
                <c:pt idx="1733">
                  <c:v>16267.32</c:v>
                </c:pt>
                <c:pt idx="1734">
                  <c:v>16297.85</c:v>
                </c:pt>
                <c:pt idx="1735">
                  <c:v>16311.05</c:v>
                </c:pt>
                <c:pt idx="1736">
                  <c:v>16351.42</c:v>
                </c:pt>
                <c:pt idx="1737">
                  <c:v>16420.490000000002</c:v>
                </c:pt>
                <c:pt idx="1738">
                  <c:v>16450.89</c:v>
                </c:pt>
                <c:pt idx="1739">
                  <c:v>16455.71</c:v>
                </c:pt>
                <c:pt idx="1740">
                  <c:v>16577.78</c:v>
                </c:pt>
                <c:pt idx="1741">
                  <c:v>16586.5</c:v>
                </c:pt>
                <c:pt idx="1742">
                  <c:v>16587.96</c:v>
                </c:pt>
                <c:pt idx="1743">
                  <c:v>16600.16</c:v>
                </c:pt>
                <c:pt idx="1744">
                  <c:v>16602.18</c:v>
                </c:pt>
                <c:pt idx="1745">
                  <c:v>16631.61</c:v>
                </c:pt>
                <c:pt idx="1746">
                  <c:v>16657.72</c:v>
                </c:pt>
                <c:pt idx="1747">
                  <c:v>16770.990000000002</c:v>
                </c:pt>
                <c:pt idx="1748">
                  <c:v>16776.3</c:v>
                </c:pt>
                <c:pt idx="1749">
                  <c:v>16779.400000000001</c:v>
                </c:pt>
                <c:pt idx="1750">
                  <c:v>16796.41</c:v>
                </c:pt>
                <c:pt idx="1751">
                  <c:v>16841.32</c:v>
                </c:pt>
                <c:pt idx="1752">
                  <c:v>16884.919999999998</c:v>
                </c:pt>
                <c:pt idx="1753">
                  <c:v>16903.5</c:v>
                </c:pt>
                <c:pt idx="1754">
                  <c:v>16921.09</c:v>
                </c:pt>
                <c:pt idx="1755">
                  <c:v>16990.55</c:v>
                </c:pt>
                <c:pt idx="1756">
                  <c:v>17016.009999999998</c:v>
                </c:pt>
                <c:pt idx="1757">
                  <c:v>17043.34</c:v>
                </c:pt>
                <c:pt idx="1758">
                  <c:v>17081.080000000002</c:v>
                </c:pt>
                <c:pt idx="1759">
                  <c:v>17085.27</c:v>
                </c:pt>
                <c:pt idx="1760">
                  <c:v>17128.43</c:v>
                </c:pt>
                <c:pt idx="1761">
                  <c:v>17172.27</c:v>
                </c:pt>
                <c:pt idx="1762">
                  <c:v>17174.52</c:v>
                </c:pt>
                <c:pt idx="1763">
                  <c:v>17178.68</c:v>
                </c:pt>
                <c:pt idx="1764">
                  <c:v>17179.52</c:v>
                </c:pt>
                <c:pt idx="1765">
                  <c:v>17253.43</c:v>
                </c:pt>
                <c:pt idx="1766">
                  <c:v>17337.580000000002</c:v>
                </c:pt>
                <c:pt idx="1767">
                  <c:v>17352.68</c:v>
                </c:pt>
                <c:pt idx="1768">
                  <c:v>17361.77</c:v>
                </c:pt>
                <c:pt idx="1769">
                  <c:v>17468.98</c:v>
                </c:pt>
                <c:pt idx="1770">
                  <c:v>17479.53</c:v>
                </c:pt>
                <c:pt idx="1771">
                  <c:v>17496.310000000001</c:v>
                </c:pt>
                <c:pt idx="1772">
                  <c:v>17505.650000000001</c:v>
                </c:pt>
                <c:pt idx="1773">
                  <c:v>17507.47</c:v>
                </c:pt>
                <c:pt idx="1774">
                  <c:v>17556.88</c:v>
                </c:pt>
                <c:pt idx="1775">
                  <c:v>17560.38</c:v>
                </c:pt>
                <c:pt idx="1776">
                  <c:v>17584.72</c:v>
                </c:pt>
                <c:pt idx="1777">
                  <c:v>17626.240000000002</c:v>
                </c:pt>
                <c:pt idx="1778">
                  <c:v>17663.14</c:v>
                </c:pt>
                <c:pt idx="1779">
                  <c:v>17748.509999999998</c:v>
                </c:pt>
                <c:pt idx="1780">
                  <c:v>17777.73</c:v>
                </c:pt>
                <c:pt idx="1781">
                  <c:v>17779.939999999999</c:v>
                </c:pt>
                <c:pt idx="1782">
                  <c:v>17832.599999999999</c:v>
                </c:pt>
                <c:pt idx="1783">
                  <c:v>17862.919999999998</c:v>
                </c:pt>
                <c:pt idx="1784">
                  <c:v>17878.900000000001</c:v>
                </c:pt>
                <c:pt idx="1785">
                  <c:v>17882.669999999998</c:v>
                </c:pt>
                <c:pt idx="1786">
                  <c:v>17904.53</c:v>
                </c:pt>
                <c:pt idx="1787">
                  <c:v>17929.3</c:v>
                </c:pt>
                <c:pt idx="1788">
                  <c:v>17942.11</c:v>
                </c:pt>
                <c:pt idx="1789">
                  <c:v>18031.16</c:v>
                </c:pt>
                <c:pt idx="1790">
                  <c:v>18031.189999999999</c:v>
                </c:pt>
                <c:pt idx="1791">
                  <c:v>18033.97</c:v>
                </c:pt>
                <c:pt idx="1792">
                  <c:v>18157.88</c:v>
                </c:pt>
                <c:pt idx="1793">
                  <c:v>18208.34</c:v>
                </c:pt>
                <c:pt idx="1794">
                  <c:v>18218.16</c:v>
                </c:pt>
                <c:pt idx="1795">
                  <c:v>18223.45</c:v>
                </c:pt>
                <c:pt idx="1796">
                  <c:v>18246.5</c:v>
                </c:pt>
                <c:pt idx="1797">
                  <c:v>18259.22</c:v>
                </c:pt>
                <c:pt idx="1798">
                  <c:v>18310.740000000002</c:v>
                </c:pt>
                <c:pt idx="1799">
                  <c:v>18328.240000000002</c:v>
                </c:pt>
                <c:pt idx="1800">
                  <c:v>18443.11</c:v>
                </c:pt>
                <c:pt idx="1801">
                  <c:v>18608.259999999998</c:v>
                </c:pt>
                <c:pt idx="1802">
                  <c:v>18648.419999999998</c:v>
                </c:pt>
                <c:pt idx="1803">
                  <c:v>18682.740000000002</c:v>
                </c:pt>
                <c:pt idx="1804">
                  <c:v>18694.689999999999</c:v>
                </c:pt>
                <c:pt idx="1805">
                  <c:v>18765.88</c:v>
                </c:pt>
                <c:pt idx="1806">
                  <c:v>18767.740000000002</c:v>
                </c:pt>
                <c:pt idx="1807">
                  <c:v>18804.75</c:v>
                </c:pt>
                <c:pt idx="1808">
                  <c:v>18806.150000000001</c:v>
                </c:pt>
                <c:pt idx="1809">
                  <c:v>18815.53</c:v>
                </c:pt>
                <c:pt idx="1810">
                  <c:v>18838.7</c:v>
                </c:pt>
                <c:pt idx="1811">
                  <c:v>18883.330000000002</c:v>
                </c:pt>
                <c:pt idx="1812">
                  <c:v>18903.490000000002</c:v>
                </c:pt>
                <c:pt idx="1813">
                  <c:v>18932.810000000001</c:v>
                </c:pt>
                <c:pt idx="1814">
                  <c:v>18954.560000000001</c:v>
                </c:pt>
                <c:pt idx="1815">
                  <c:v>18955.22</c:v>
                </c:pt>
                <c:pt idx="1816">
                  <c:v>18963.169999999998</c:v>
                </c:pt>
                <c:pt idx="1817">
                  <c:v>18972.5</c:v>
                </c:pt>
                <c:pt idx="1818">
                  <c:v>19023.259999999998</c:v>
                </c:pt>
                <c:pt idx="1819">
                  <c:v>19040.88</c:v>
                </c:pt>
                <c:pt idx="1820">
                  <c:v>19107.78</c:v>
                </c:pt>
                <c:pt idx="1821">
                  <c:v>19144.580000000002</c:v>
                </c:pt>
                <c:pt idx="1822">
                  <c:v>19199.939999999999</c:v>
                </c:pt>
                <c:pt idx="1823">
                  <c:v>19214.71</c:v>
                </c:pt>
                <c:pt idx="1824">
                  <c:v>19259.96</c:v>
                </c:pt>
                <c:pt idx="1825">
                  <c:v>19321.060000000001</c:v>
                </c:pt>
                <c:pt idx="1826">
                  <c:v>19350.37</c:v>
                </c:pt>
                <c:pt idx="1827">
                  <c:v>19362</c:v>
                </c:pt>
                <c:pt idx="1828">
                  <c:v>19442.349999999999</c:v>
                </c:pt>
                <c:pt idx="1829">
                  <c:v>19444.27</c:v>
                </c:pt>
                <c:pt idx="1830">
                  <c:v>19496.72</c:v>
                </c:pt>
                <c:pt idx="1831">
                  <c:v>19515.54</c:v>
                </c:pt>
                <c:pt idx="1832">
                  <c:v>19521.97</c:v>
                </c:pt>
                <c:pt idx="1833">
                  <c:v>19539.240000000002</c:v>
                </c:pt>
                <c:pt idx="1834">
                  <c:v>19551.34</c:v>
                </c:pt>
                <c:pt idx="1835">
                  <c:v>19594.810000000001</c:v>
                </c:pt>
                <c:pt idx="1836">
                  <c:v>19673.34</c:v>
                </c:pt>
                <c:pt idx="1837">
                  <c:v>19719.689999999999</c:v>
                </c:pt>
                <c:pt idx="1838">
                  <c:v>19749.38</c:v>
                </c:pt>
                <c:pt idx="1839">
                  <c:v>19798.05</c:v>
                </c:pt>
                <c:pt idx="1840">
                  <c:v>19933.46</c:v>
                </c:pt>
                <c:pt idx="1841">
                  <c:v>19964.75</c:v>
                </c:pt>
                <c:pt idx="1842">
                  <c:v>19995.29</c:v>
                </c:pt>
                <c:pt idx="1843">
                  <c:v>20009.63</c:v>
                </c:pt>
                <c:pt idx="1844">
                  <c:v>20149.32</c:v>
                </c:pt>
                <c:pt idx="1845">
                  <c:v>20167.34</c:v>
                </c:pt>
                <c:pt idx="1846">
                  <c:v>20177.669999999998</c:v>
                </c:pt>
                <c:pt idx="1847">
                  <c:v>20234.849999999999</c:v>
                </c:pt>
                <c:pt idx="1848">
                  <c:v>20253.84</c:v>
                </c:pt>
                <c:pt idx="1849">
                  <c:v>20277.810000000001</c:v>
                </c:pt>
                <c:pt idx="1850">
                  <c:v>20296.86</c:v>
                </c:pt>
                <c:pt idx="1851">
                  <c:v>20354.5</c:v>
                </c:pt>
                <c:pt idx="1852">
                  <c:v>20420.599999999999</c:v>
                </c:pt>
                <c:pt idx="1853">
                  <c:v>20446.849999999999</c:v>
                </c:pt>
                <c:pt idx="1854">
                  <c:v>20463</c:v>
                </c:pt>
                <c:pt idx="1855">
                  <c:v>20568.32</c:v>
                </c:pt>
                <c:pt idx="1856">
                  <c:v>20630.28</c:v>
                </c:pt>
                <c:pt idx="1857">
                  <c:v>20709.02</c:v>
                </c:pt>
                <c:pt idx="1858">
                  <c:v>20745.990000000002</c:v>
                </c:pt>
                <c:pt idx="1859">
                  <c:v>20773.63</c:v>
                </c:pt>
                <c:pt idx="1860">
                  <c:v>20781.490000000002</c:v>
                </c:pt>
                <c:pt idx="1861">
                  <c:v>20878.78</c:v>
                </c:pt>
                <c:pt idx="1862">
                  <c:v>20893.060000000001</c:v>
                </c:pt>
                <c:pt idx="1863">
                  <c:v>20984.09</c:v>
                </c:pt>
                <c:pt idx="1864">
                  <c:v>21082.16</c:v>
                </c:pt>
                <c:pt idx="1865">
                  <c:v>21098.55</c:v>
                </c:pt>
                <c:pt idx="1866">
                  <c:v>21195.82</c:v>
                </c:pt>
                <c:pt idx="1867">
                  <c:v>21223.68</c:v>
                </c:pt>
                <c:pt idx="1868">
                  <c:v>21232.18</c:v>
                </c:pt>
                <c:pt idx="1869">
                  <c:v>21259.38</c:v>
                </c:pt>
                <c:pt idx="1870">
                  <c:v>21344.85</c:v>
                </c:pt>
                <c:pt idx="1871">
                  <c:v>21348.71</c:v>
                </c:pt>
                <c:pt idx="1872">
                  <c:v>21472.48</c:v>
                </c:pt>
                <c:pt idx="1873">
                  <c:v>21595.38</c:v>
                </c:pt>
                <c:pt idx="1874">
                  <c:v>21659.93</c:v>
                </c:pt>
                <c:pt idx="1875">
                  <c:v>21661.16</c:v>
                </c:pt>
                <c:pt idx="1876">
                  <c:v>21677.279999999999</c:v>
                </c:pt>
                <c:pt idx="1877">
                  <c:v>21771.34</c:v>
                </c:pt>
                <c:pt idx="1878">
                  <c:v>21774.32</c:v>
                </c:pt>
                <c:pt idx="1879">
                  <c:v>21797</c:v>
                </c:pt>
                <c:pt idx="1880">
                  <c:v>21880.82</c:v>
                </c:pt>
                <c:pt idx="1881">
                  <c:v>21882.400000000001</c:v>
                </c:pt>
                <c:pt idx="1882">
                  <c:v>21978.68</c:v>
                </c:pt>
                <c:pt idx="1883">
                  <c:v>21984.47</c:v>
                </c:pt>
                <c:pt idx="1884">
                  <c:v>22097.62</c:v>
                </c:pt>
                <c:pt idx="1885">
                  <c:v>22144.03</c:v>
                </c:pt>
                <c:pt idx="1886">
                  <c:v>22192.44</c:v>
                </c:pt>
                <c:pt idx="1887">
                  <c:v>22218.11</c:v>
                </c:pt>
                <c:pt idx="1888">
                  <c:v>22331.57</c:v>
                </c:pt>
                <c:pt idx="1889">
                  <c:v>22395.74</c:v>
                </c:pt>
                <c:pt idx="1890">
                  <c:v>22412.65</c:v>
                </c:pt>
                <c:pt idx="1891">
                  <c:v>22462.04</c:v>
                </c:pt>
                <c:pt idx="1892">
                  <c:v>22478.6</c:v>
                </c:pt>
                <c:pt idx="1893">
                  <c:v>22493.66</c:v>
                </c:pt>
                <c:pt idx="1894">
                  <c:v>23045.57</c:v>
                </c:pt>
                <c:pt idx="1895">
                  <c:v>23065.42</c:v>
                </c:pt>
                <c:pt idx="1896">
                  <c:v>23082.959999999999</c:v>
                </c:pt>
                <c:pt idx="1897">
                  <c:v>23241.47</c:v>
                </c:pt>
                <c:pt idx="1898">
                  <c:v>23244.79</c:v>
                </c:pt>
                <c:pt idx="1899">
                  <c:v>23288.93</c:v>
                </c:pt>
                <c:pt idx="1900">
                  <c:v>23306.55</c:v>
                </c:pt>
                <c:pt idx="1901">
                  <c:v>23401.31</c:v>
                </c:pt>
                <c:pt idx="1902">
                  <c:v>23563.02</c:v>
                </c:pt>
                <c:pt idx="1903">
                  <c:v>23568.27</c:v>
                </c:pt>
                <c:pt idx="1904">
                  <c:v>23807.24</c:v>
                </c:pt>
                <c:pt idx="1905">
                  <c:v>23887.66</c:v>
                </c:pt>
                <c:pt idx="1906">
                  <c:v>23967.38</c:v>
                </c:pt>
                <c:pt idx="1907">
                  <c:v>24059.68</c:v>
                </c:pt>
                <c:pt idx="1908">
                  <c:v>24106.91</c:v>
                </c:pt>
                <c:pt idx="1909">
                  <c:v>24180.93</c:v>
                </c:pt>
                <c:pt idx="1910">
                  <c:v>24227.34</c:v>
                </c:pt>
                <c:pt idx="1911">
                  <c:v>24294.02</c:v>
                </c:pt>
                <c:pt idx="1912">
                  <c:v>24387.74</c:v>
                </c:pt>
                <c:pt idx="1913">
                  <c:v>24393.62</c:v>
                </c:pt>
                <c:pt idx="1914">
                  <c:v>24476.48</c:v>
                </c:pt>
                <c:pt idx="1915">
                  <c:v>24513.09</c:v>
                </c:pt>
                <c:pt idx="1916">
                  <c:v>24520.26</c:v>
                </c:pt>
                <c:pt idx="1917">
                  <c:v>24535.7</c:v>
                </c:pt>
                <c:pt idx="1918">
                  <c:v>24603.05</c:v>
                </c:pt>
                <c:pt idx="1919">
                  <c:v>24667.42</c:v>
                </c:pt>
                <c:pt idx="1920">
                  <c:v>24671.66</c:v>
                </c:pt>
                <c:pt idx="1921">
                  <c:v>24795.040000000001</c:v>
                </c:pt>
                <c:pt idx="1922">
                  <c:v>24817.25</c:v>
                </c:pt>
                <c:pt idx="1923">
                  <c:v>24863.25</c:v>
                </c:pt>
                <c:pt idx="1924">
                  <c:v>24869.84</c:v>
                </c:pt>
                <c:pt idx="1925">
                  <c:v>24873.38</c:v>
                </c:pt>
                <c:pt idx="1926">
                  <c:v>24915.05</c:v>
                </c:pt>
                <c:pt idx="1927">
                  <c:v>24915.22</c:v>
                </c:pt>
                <c:pt idx="1928">
                  <c:v>25075.97</c:v>
                </c:pt>
                <c:pt idx="1929">
                  <c:v>25081.77</c:v>
                </c:pt>
                <c:pt idx="1930">
                  <c:v>25127.22</c:v>
                </c:pt>
                <c:pt idx="1931">
                  <c:v>25309.49</c:v>
                </c:pt>
                <c:pt idx="1932">
                  <c:v>25333.33</c:v>
                </c:pt>
                <c:pt idx="1933">
                  <c:v>25382.3</c:v>
                </c:pt>
                <c:pt idx="1934">
                  <c:v>25517.11</c:v>
                </c:pt>
                <c:pt idx="1935">
                  <c:v>25648.98</c:v>
                </c:pt>
                <c:pt idx="1936">
                  <c:v>25656.58</c:v>
                </c:pt>
                <c:pt idx="1937">
                  <c:v>25678.78</c:v>
                </c:pt>
                <c:pt idx="1938">
                  <c:v>25992.82</c:v>
                </c:pt>
                <c:pt idx="1939">
                  <c:v>26018.95</c:v>
                </c:pt>
                <c:pt idx="1940">
                  <c:v>26026.97</c:v>
                </c:pt>
                <c:pt idx="1941">
                  <c:v>26109.33</c:v>
                </c:pt>
                <c:pt idx="1942">
                  <c:v>26125.67</c:v>
                </c:pt>
                <c:pt idx="1943">
                  <c:v>26140.36</c:v>
                </c:pt>
                <c:pt idx="1944">
                  <c:v>26236.58</c:v>
                </c:pt>
                <c:pt idx="1945">
                  <c:v>26316.59</c:v>
                </c:pt>
                <c:pt idx="1946">
                  <c:v>26392.26</c:v>
                </c:pt>
                <c:pt idx="1947">
                  <c:v>26467.1</c:v>
                </c:pt>
                <c:pt idx="1948">
                  <c:v>26479.4</c:v>
                </c:pt>
                <c:pt idx="1949">
                  <c:v>26607.89</c:v>
                </c:pt>
                <c:pt idx="1950">
                  <c:v>26912.560000000001</c:v>
                </c:pt>
                <c:pt idx="1951">
                  <c:v>26926.51</c:v>
                </c:pt>
                <c:pt idx="1952">
                  <c:v>26927.69</c:v>
                </c:pt>
                <c:pt idx="1953">
                  <c:v>26936.98</c:v>
                </c:pt>
                <c:pt idx="1954">
                  <c:v>27000.98</c:v>
                </c:pt>
                <c:pt idx="1955">
                  <c:v>27037.91</c:v>
                </c:pt>
                <c:pt idx="1956">
                  <c:v>27080.639999999999</c:v>
                </c:pt>
                <c:pt idx="1957">
                  <c:v>27092.38</c:v>
                </c:pt>
                <c:pt idx="1958">
                  <c:v>27117.99</c:v>
                </c:pt>
                <c:pt idx="1959">
                  <c:v>27218.44</c:v>
                </c:pt>
                <c:pt idx="1960">
                  <c:v>27236.959999999999</c:v>
                </c:pt>
                <c:pt idx="1961">
                  <c:v>27322.73</c:v>
                </c:pt>
                <c:pt idx="1962">
                  <c:v>27346.04</c:v>
                </c:pt>
                <c:pt idx="1963">
                  <c:v>27375.9</c:v>
                </c:pt>
                <c:pt idx="1964">
                  <c:v>27432.73</c:v>
                </c:pt>
                <c:pt idx="1965">
                  <c:v>27495.59</c:v>
                </c:pt>
                <c:pt idx="1966">
                  <c:v>27533.91</c:v>
                </c:pt>
                <c:pt idx="1967">
                  <c:v>27534.53</c:v>
                </c:pt>
                <c:pt idx="1968">
                  <c:v>27598.93</c:v>
                </c:pt>
                <c:pt idx="1969">
                  <c:v>27614.71</c:v>
                </c:pt>
                <c:pt idx="1970">
                  <c:v>27619.360000000001</c:v>
                </c:pt>
                <c:pt idx="1971">
                  <c:v>27625.17</c:v>
                </c:pt>
                <c:pt idx="1972">
                  <c:v>27696.11</c:v>
                </c:pt>
                <c:pt idx="1973">
                  <c:v>27724.29</c:v>
                </c:pt>
                <c:pt idx="1974">
                  <c:v>27808.73</c:v>
                </c:pt>
                <c:pt idx="1975">
                  <c:v>27849.94</c:v>
                </c:pt>
                <c:pt idx="1976">
                  <c:v>27925.86</c:v>
                </c:pt>
                <c:pt idx="1977">
                  <c:v>27931.11</c:v>
                </c:pt>
                <c:pt idx="1978">
                  <c:v>27941.29</c:v>
                </c:pt>
                <c:pt idx="1979">
                  <c:v>27980.77</c:v>
                </c:pt>
                <c:pt idx="1980">
                  <c:v>28006.94</c:v>
                </c:pt>
                <c:pt idx="1981">
                  <c:v>28101.33</c:v>
                </c:pt>
                <c:pt idx="1982">
                  <c:v>28245.34</c:v>
                </c:pt>
                <c:pt idx="1983">
                  <c:v>28287.9</c:v>
                </c:pt>
                <c:pt idx="1984">
                  <c:v>28302.33</c:v>
                </c:pt>
                <c:pt idx="1985">
                  <c:v>28340.19</c:v>
                </c:pt>
                <c:pt idx="1986">
                  <c:v>28468.92</c:v>
                </c:pt>
                <c:pt idx="1987">
                  <c:v>28476.73</c:v>
                </c:pt>
                <c:pt idx="1988">
                  <c:v>28542.86</c:v>
                </c:pt>
                <c:pt idx="1989">
                  <c:v>28716.14</c:v>
                </c:pt>
                <c:pt idx="1990">
                  <c:v>28868.66</c:v>
                </c:pt>
                <c:pt idx="1991">
                  <c:v>28923.14</c:v>
                </c:pt>
                <c:pt idx="1992">
                  <c:v>28950.47</c:v>
                </c:pt>
                <c:pt idx="1993">
                  <c:v>28998.68</c:v>
                </c:pt>
                <c:pt idx="1994">
                  <c:v>29007.82</c:v>
                </c:pt>
                <c:pt idx="1995">
                  <c:v>29114.21</c:v>
                </c:pt>
                <c:pt idx="1996">
                  <c:v>29114.77</c:v>
                </c:pt>
                <c:pt idx="1997">
                  <c:v>29141.360000000001</c:v>
                </c:pt>
                <c:pt idx="1998">
                  <c:v>29160.39</c:v>
                </c:pt>
                <c:pt idx="1999">
                  <c:v>29186.48</c:v>
                </c:pt>
                <c:pt idx="2000">
                  <c:v>29227.599999999999</c:v>
                </c:pt>
                <c:pt idx="2001">
                  <c:v>29330.98</c:v>
                </c:pt>
                <c:pt idx="2002">
                  <c:v>29352.560000000001</c:v>
                </c:pt>
                <c:pt idx="2003">
                  <c:v>29443.59</c:v>
                </c:pt>
                <c:pt idx="2004">
                  <c:v>29523.17</c:v>
                </c:pt>
                <c:pt idx="2005">
                  <c:v>29583.8</c:v>
                </c:pt>
                <c:pt idx="2006">
                  <c:v>29622.69</c:v>
                </c:pt>
                <c:pt idx="2007">
                  <c:v>29757.69</c:v>
                </c:pt>
                <c:pt idx="2008">
                  <c:v>29760.6</c:v>
                </c:pt>
                <c:pt idx="2009">
                  <c:v>29816.639999999999</c:v>
                </c:pt>
                <c:pt idx="2010">
                  <c:v>29818.76</c:v>
                </c:pt>
                <c:pt idx="2011">
                  <c:v>29852.48</c:v>
                </c:pt>
                <c:pt idx="2012">
                  <c:v>29899.25</c:v>
                </c:pt>
                <c:pt idx="2013">
                  <c:v>29929.56</c:v>
                </c:pt>
                <c:pt idx="2014">
                  <c:v>29933.75</c:v>
                </c:pt>
                <c:pt idx="2015">
                  <c:v>29969.67</c:v>
                </c:pt>
                <c:pt idx="2016">
                  <c:v>30026.87</c:v>
                </c:pt>
                <c:pt idx="2017">
                  <c:v>30063.58</c:v>
                </c:pt>
                <c:pt idx="2018">
                  <c:v>30095.97</c:v>
                </c:pt>
                <c:pt idx="2019">
                  <c:v>30134.75</c:v>
                </c:pt>
                <c:pt idx="2020">
                  <c:v>30166.62</c:v>
                </c:pt>
                <c:pt idx="2021">
                  <c:v>30184.94</c:v>
                </c:pt>
                <c:pt idx="2022">
                  <c:v>30260</c:v>
                </c:pt>
                <c:pt idx="2023">
                  <c:v>30284.639999999999</c:v>
                </c:pt>
                <c:pt idx="2024">
                  <c:v>30328.27</c:v>
                </c:pt>
                <c:pt idx="2025">
                  <c:v>30366.93</c:v>
                </c:pt>
                <c:pt idx="2026">
                  <c:v>30409.53</c:v>
                </c:pt>
                <c:pt idx="2027">
                  <c:v>30422.03</c:v>
                </c:pt>
                <c:pt idx="2028">
                  <c:v>30457.37</c:v>
                </c:pt>
                <c:pt idx="2029">
                  <c:v>30530.5</c:v>
                </c:pt>
                <c:pt idx="2030">
                  <c:v>30625.65</c:v>
                </c:pt>
                <c:pt idx="2031">
                  <c:v>30697.71</c:v>
                </c:pt>
                <c:pt idx="2032">
                  <c:v>30724.44</c:v>
                </c:pt>
                <c:pt idx="2033">
                  <c:v>30763.01</c:v>
                </c:pt>
                <c:pt idx="2034">
                  <c:v>30942.19</c:v>
                </c:pt>
                <c:pt idx="2035">
                  <c:v>31196.61</c:v>
                </c:pt>
                <c:pt idx="2036">
                  <c:v>31234.560000000001</c:v>
                </c:pt>
                <c:pt idx="2037">
                  <c:v>31322.53</c:v>
                </c:pt>
                <c:pt idx="2038">
                  <c:v>31328.27</c:v>
                </c:pt>
                <c:pt idx="2039">
                  <c:v>31368.81</c:v>
                </c:pt>
                <c:pt idx="2040">
                  <c:v>31591.82</c:v>
                </c:pt>
                <c:pt idx="2041">
                  <c:v>31620</c:v>
                </c:pt>
                <c:pt idx="2042">
                  <c:v>31736.7</c:v>
                </c:pt>
                <c:pt idx="2043">
                  <c:v>31743.919999999998</c:v>
                </c:pt>
                <c:pt idx="2044">
                  <c:v>31897.1</c:v>
                </c:pt>
                <c:pt idx="2045">
                  <c:v>31980.89</c:v>
                </c:pt>
                <c:pt idx="2046">
                  <c:v>32086.21</c:v>
                </c:pt>
                <c:pt idx="2047">
                  <c:v>32108.66</c:v>
                </c:pt>
                <c:pt idx="2048">
                  <c:v>32192.76</c:v>
                </c:pt>
                <c:pt idx="2049">
                  <c:v>32222.81</c:v>
                </c:pt>
                <c:pt idx="2050">
                  <c:v>32259.96</c:v>
                </c:pt>
                <c:pt idx="2051">
                  <c:v>32288.49</c:v>
                </c:pt>
                <c:pt idx="2052">
                  <c:v>32428.63</c:v>
                </c:pt>
                <c:pt idx="2053">
                  <c:v>32430.22</c:v>
                </c:pt>
                <c:pt idx="2054">
                  <c:v>32462.35</c:v>
                </c:pt>
                <c:pt idx="2055">
                  <c:v>32485.46</c:v>
                </c:pt>
                <c:pt idx="2056">
                  <c:v>32548.34</c:v>
                </c:pt>
                <c:pt idx="2057">
                  <c:v>32672.11</c:v>
                </c:pt>
                <c:pt idx="2058">
                  <c:v>32686.080000000002</c:v>
                </c:pt>
                <c:pt idx="2059">
                  <c:v>32716.2</c:v>
                </c:pt>
                <c:pt idx="2060">
                  <c:v>32734.19</c:v>
                </c:pt>
                <c:pt idx="2061">
                  <c:v>32760.48</c:v>
                </c:pt>
                <c:pt idx="2062">
                  <c:v>32765.33</c:v>
                </c:pt>
                <c:pt idx="2063">
                  <c:v>32787.46</c:v>
                </c:pt>
                <c:pt idx="2064">
                  <c:v>32827.51</c:v>
                </c:pt>
                <c:pt idx="2065">
                  <c:v>32906.69</c:v>
                </c:pt>
                <c:pt idx="2066">
                  <c:v>32947.629999999997</c:v>
                </c:pt>
                <c:pt idx="2067">
                  <c:v>33017.46</c:v>
                </c:pt>
                <c:pt idx="2068">
                  <c:v>33025.32</c:v>
                </c:pt>
                <c:pt idx="2069">
                  <c:v>33057.230000000003</c:v>
                </c:pt>
                <c:pt idx="2070">
                  <c:v>33074.94</c:v>
                </c:pt>
                <c:pt idx="2071">
                  <c:v>33090.660000000003</c:v>
                </c:pt>
                <c:pt idx="2072">
                  <c:v>33121</c:v>
                </c:pt>
                <c:pt idx="2073">
                  <c:v>33292.83</c:v>
                </c:pt>
                <c:pt idx="2074">
                  <c:v>33307.550000000003</c:v>
                </c:pt>
                <c:pt idx="2075">
                  <c:v>33344.449999999997</c:v>
                </c:pt>
                <c:pt idx="2076">
                  <c:v>33450.99</c:v>
                </c:pt>
                <c:pt idx="2077">
                  <c:v>33471.97</c:v>
                </c:pt>
                <c:pt idx="2078">
                  <c:v>33475.82</c:v>
                </c:pt>
                <c:pt idx="2079">
                  <c:v>33527.1</c:v>
                </c:pt>
                <c:pt idx="2080">
                  <c:v>33611.71</c:v>
                </c:pt>
                <c:pt idx="2081">
                  <c:v>33707.550000000003</c:v>
                </c:pt>
                <c:pt idx="2082">
                  <c:v>33732.69</c:v>
                </c:pt>
                <c:pt idx="2083">
                  <c:v>33750.29</c:v>
                </c:pt>
                <c:pt idx="2084">
                  <c:v>33753.32</c:v>
                </c:pt>
                <c:pt idx="2085">
                  <c:v>33829.39</c:v>
                </c:pt>
                <c:pt idx="2086">
                  <c:v>33900.65</c:v>
                </c:pt>
                <c:pt idx="2087">
                  <c:v>33907.550000000003</c:v>
                </c:pt>
                <c:pt idx="2088">
                  <c:v>33975.47</c:v>
                </c:pt>
                <c:pt idx="2089">
                  <c:v>34053.360000000001</c:v>
                </c:pt>
                <c:pt idx="2090">
                  <c:v>34084.68</c:v>
                </c:pt>
                <c:pt idx="2091">
                  <c:v>34166.269999999997</c:v>
                </c:pt>
                <c:pt idx="2092">
                  <c:v>34205.07</c:v>
                </c:pt>
                <c:pt idx="2093">
                  <c:v>34210.33</c:v>
                </c:pt>
                <c:pt idx="2094">
                  <c:v>34218.019999999997</c:v>
                </c:pt>
                <c:pt idx="2095">
                  <c:v>34254.050000000003</c:v>
                </c:pt>
                <c:pt idx="2096">
                  <c:v>34289.43</c:v>
                </c:pt>
                <c:pt idx="2097">
                  <c:v>34293.120000000003</c:v>
                </c:pt>
                <c:pt idx="2098">
                  <c:v>34303.17</c:v>
                </c:pt>
                <c:pt idx="2099">
                  <c:v>34307.22</c:v>
                </c:pt>
                <c:pt idx="2100">
                  <c:v>34402.22</c:v>
                </c:pt>
                <c:pt idx="2101">
                  <c:v>34439.86</c:v>
                </c:pt>
                <c:pt idx="2102">
                  <c:v>34456.269999999997</c:v>
                </c:pt>
                <c:pt idx="2103">
                  <c:v>34472.839999999997</c:v>
                </c:pt>
                <c:pt idx="2104">
                  <c:v>34543.39</c:v>
                </c:pt>
                <c:pt idx="2105">
                  <c:v>34617.839999999997</c:v>
                </c:pt>
                <c:pt idx="2106">
                  <c:v>34672.15</c:v>
                </c:pt>
                <c:pt idx="2107">
                  <c:v>34779.620000000003</c:v>
                </c:pt>
                <c:pt idx="2108">
                  <c:v>34806.47</c:v>
                </c:pt>
                <c:pt idx="2109">
                  <c:v>34828.65</c:v>
                </c:pt>
                <c:pt idx="2110">
                  <c:v>34838.870000000003</c:v>
                </c:pt>
                <c:pt idx="2111">
                  <c:v>34940.61</c:v>
                </c:pt>
                <c:pt idx="2112">
                  <c:v>34975.68</c:v>
                </c:pt>
                <c:pt idx="2113">
                  <c:v>34976.42</c:v>
                </c:pt>
                <c:pt idx="2114">
                  <c:v>34979.86</c:v>
                </c:pt>
                <c:pt idx="2115">
                  <c:v>35000.730000000003</c:v>
                </c:pt>
                <c:pt idx="2116">
                  <c:v>35050.620000000003</c:v>
                </c:pt>
                <c:pt idx="2117">
                  <c:v>35069.370000000003</c:v>
                </c:pt>
                <c:pt idx="2118">
                  <c:v>35147.53</c:v>
                </c:pt>
                <c:pt idx="2119">
                  <c:v>35160.129999999997</c:v>
                </c:pt>
                <c:pt idx="2120">
                  <c:v>35302.089999999997</c:v>
                </c:pt>
                <c:pt idx="2121">
                  <c:v>35315.96</c:v>
                </c:pt>
                <c:pt idx="2122">
                  <c:v>35345.730000000003</c:v>
                </c:pt>
                <c:pt idx="2123">
                  <c:v>35491.64</c:v>
                </c:pt>
                <c:pt idx="2124">
                  <c:v>35517.19</c:v>
                </c:pt>
                <c:pt idx="2125">
                  <c:v>35547.47</c:v>
                </c:pt>
                <c:pt idx="2126">
                  <c:v>35547.72</c:v>
                </c:pt>
                <c:pt idx="2127">
                  <c:v>35573.26</c:v>
                </c:pt>
                <c:pt idx="2128">
                  <c:v>35583.17</c:v>
                </c:pt>
                <c:pt idx="2129">
                  <c:v>35585.58</c:v>
                </c:pt>
                <c:pt idx="2130">
                  <c:v>35585.58</c:v>
                </c:pt>
                <c:pt idx="2131">
                  <c:v>35595.589999999997</c:v>
                </c:pt>
                <c:pt idx="2132">
                  <c:v>35701.9</c:v>
                </c:pt>
                <c:pt idx="2133">
                  <c:v>35711.39</c:v>
                </c:pt>
                <c:pt idx="2134">
                  <c:v>35733.96</c:v>
                </c:pt>
                <c:pt idx="2135">
                  <c:v>35883.269999999997</c:v>
                </c:pt>
                <c:pt idx="2136">
                  <c:v>35952.65</c:v>
                </c:pt>
                <c:pt idx="2137">
                  <c:v>36021.01</c:v>
                </c:pt>
                <c:pt idx="2138">
                  <c:v>36074.339999999997</c:v>
                </c:pt>
                <c:pt idx="2139">
                  <c:v>36085.22</c:v>
                </c:pt>
                <c:pt idx="2140">
                  <c:v>36090.49</c:v>
                </c:pt>
                <c:pt idx="2141">
                  <c:v>36124.57</c:v>
                </c:pt>
                <c:pt idx="2142">
                  <c:v>36149.480000000003</c:v>
                </c:pt>
                <c:pt idx="2143">
                  <c:v>36182.870000000003</c:v>
                </c:pt>
                <c:pt idx="2144">
                  <c:v>36189.1</c:v>
                </c:pt>
                <c:pt idx="2145">
                  <c:v>36197.699999999997</c:v>
                </c:pt>
                <c:pt idx="2146">
                  <c:v>36219.410000000003</c:v>
                </c:pt>
                <c:pt idx="2147">
                  <c:v>36307.800000000003</c:v>
                </c:pt>
                <c:pt idx="2148">
                  <c:v>36314.050000000003</c:v>
                </c:pt>
                <c:pt idx="2149">
                  <c:v>36332.449999999997</c:v>
                </c:pt>
                <c:pt idx="2150">
                  <c:v>36350.71</c:v>
                </c:pt>
                <c:pt idx="2151">
                  <c:v>36397.58</c:v>
                </c:pt>
                <c:pt idx="2152">
                  <c:v>36445.550000000003</c:v>
                </c:pt>
                <c:pt idx="2153">
                  <c:v>36541.550000000003</c:v>
                </c:pt>
                <c:pt idx="2154">
                  <c:v>36572.800000000003</c:v>
                </c:pt>
                <c:pt idx="2155">
                  <c:v>36580.28</c:v>
                </c:pt>
                <c:pt idx="2156">
                  <c:v>36786.370000000003</c:v>
                </c:pt>
                <c:pt idx="2157">
                  <c:v>36795.29</c:v>
                </c:pt>
                <c:pt idx="2158">
                  <c:v>36837.47</c:v>
                </c:pt>
                <c:pt idx="2159">
                  <c:v>36837.47</c:v>
                </c:pt>
                <c:pt idx="2160">
                  <c:v>36889.99</c:v>
                </c:pt>
                <c:pt idx="2161">
                  <c:v>36898.730000000003</c:v>
                </c:pt>
                <c:pt idx="2162">
                  <c:v>36910.61</c:v>
                </c:pt>
                <c:pt idx="2163">
                  <c:v>36911.99</c:v>
                </c:pt>
                <c:pt idx="2164">
                  <c:v>36922.61</c:v>
                </c:pt>
                <c:pt idx="2165">
                  <c:v>36935.64</c:v>
                </c:pt>
                <c:pt idx="2166">
                  <c:v>36950.26</c:v>
                </c:pt>
                <c:pt idx="2167">
                  <c:v>36976.449999999997</c:v>
                </c:pt>
                <c:pt idx="2168">
                  <c:v>37040.879999999997</c:v>
                </c:pt>
                <c:pt idx="2169">
                  <c:v>37076.370000000003</c:v>
                </c:pt>
                <c:pt idx="2170">
                  <c:v>37079.370000000003</c:v>
                </c:pt>
                <c:pt idx="2171">
                  <c:v>37133.9</c:v>
                </c:pt>
                <c:pt idx="2172">
                  <c:v>37165.160000000003</c:v>
                </c:pt>
                <c:pt idx="2173">
                  <c:v>37251.22</c:v>
                </c:pt>
                <c:pt idx="2174">
                  <c:v>37270.15</c:v>
                </c:pt>
                <c:pt idx="2175">
                  <c:v>37272.339999999997</c:v>
                </c:pt>
                <c:pt idx="2176">
                  <c:v>37277.269999999997</c:v>
                </c:pt>
                <c:pt idx="2177">
                  <c:v>37425.94</c:v>
                </c:pt>
                <c:pt idx="2178">
                  <c:v>37465.339999999997</c:v>
                </c:pt>
                <c:pt idx="2179">
                  <c:v>37484.449999999997</c:v>
                </c:pt>
                <c:pt idx="2180">
                  <c:v>37607.53</c:v>
                </c:pt>
                <c:pt idx="2181">
                  <c:v>37650.74</c:v>
                </c:pt>
                <c:pt idx="2182">
                  <c:v>37675.06</c:v>
                </c:pt>
                <c:pt idx="2183">
                  <c:v>37701.879999999997</c:v>
                </c:pt>
                <c:pt idx="2184">
                  <c:v>37735.199999999997</c:v>
                </c:pt>
                <c:pt idx="2185">
                  <c:v>37742.58</c:v>
                </c:pt>
                <c:pt idx="2186">
                  <c:v>37800.980000000003</c:v>
                </c:pt>
                <c:pt idx="2187">
                  <c:v>37829.72</c:v>
                </c:pt>
                <c:pt idx="2188">
                  <c:v>38126.25</c:v>
                </c:pt>
                <c:pt idx="2189">
                  <c:v>38189.1</c:v>
                </c:pt>
                <c:pt idx="2190">
                  <c:v>38237.339999999997</c:v>
                </c:pt>
                <c:pt idx="2191">
                  <c:v>38241.74</c:v>
                </c:pt>
                <c:pt idx="2192">
                  <c:v>38245.589999999997</c:v>
                </c:pt>
                <c:pt idx="2193">
                  <c:v>38282.75</c:v>
                </c:pt>
                <c:pt idx="2194">
                  <c:v>38313.129999999997</c:v>
                </c:pt>
                <c:pt idx="2195">
                  <c:v>38344.57</c:v>
                </c:pt>
                <c:pt idx="2196">
                  <c:v>38389.79</c:v>
                </c:pt>
                <c:pt idx="2197">
                  <c:v>38405.26</c:v>
                </c:pt>
                <c:pt idx="2198">
                  <c:v>38415.47</c:v>
                </c:pt>
                <c:pt idx="2199">
                  <c:v>38511.629999999997</c:v>
                </c:pt>
                <c:pt idx="2200">
                  <c:v>38652.089999999997</c:v>
                </c:pt>
                <c:pt idx="2201">
                  <c:v>38709.18</c:v>
                </c:pt>
                <c:pt idx="2202">
                  <c:v>38711</c:v>
                </c:pt>
                <c:pt idx="2203">
                  <c:v>38711</c:v>
                </c:pt>
                <c:pt idx="2204">
                  <c:v>38740.120000000003</c:v>
                </c:pt>
                <c:pt idx="2205">
                  <c:v>38746.36</c:v>
                </c:pt>
                <c:pt idx="2206">
                  <c:v>38792.69</c:v>
                </c:pt>
                <c:pt idx="2207">
                  <c:v>38836.980000000003</c:v>
                </c:pt>
                <c:pt idx="2208">
                  <c:v>38869.25</c:v>
                </c:pt>
                <c:pt idx="2209">
                  <c:v>38893.360000000001</c:v>
                </c:pt>
                <c:pt idx="2210">
                  <c:v>38924.04</c:v>
                </c:pt>
                <c:pt idx="2211">
                  <c:v>38932.559999999998</c:v>
                </c:pt>
                <c:pt idx="2212">
                  <c:v>38947.43</c:v>
                </c:pt>
                <c:pt idx="2213">
                  <c:v>38998.550000000003</c:v>
                </c:pt>
                <c:pt idx="2214">
                  <c:v>39047.29</c:v>
                </c:pt>
                <c:pt idx="2215">
                  <c:v>39125.33</c:v>
                </c:pt>
                <c:pt idx="2216">
                  <c:v>39221.120000000003</c:v>
                </c:pt>
                <c:pt idx="2217">
                  <c:v>39241.440000000002</c:v>
                </c:pt>
                <c:pt idx="2218">
                  <c:v>39315.279999999999</c:v>
                </c:pt>
                <c:pt idx="2219">
                  <c:v>39352.6</c:v>
                </c:pt>
                <c:pt idx="2220">
                  <c:v>39396.86</c:v>
                </c:pt>
                <c:pt idx="2221">
                  <c:v>39556.49</c:v>
                </c:pt>
                <c:pt idx="2222">
                  <c:v>39597.410000000003</c:v>
                </c:pt>
                <c:pt idx="2223">
                  <c:v>39611.760000000002</c:v>
                </c:pt>
                <c:pt idx="2224">
                  <c:v>39670.44</c:v>
                </c:pt>
                <c:pt idx="2225">
                  <c:v>39721.93</c:v>
                </c:pt>
                <c:pt idx="2226">
                  <c:v>39722.75</c:v>
                </c:pt>
                <c:pt idx="2227">
                  <c:v>39725.519999999997</c:v>
                </c:pt>
                <c:pt idx="2228">
                  <c:v>39727.61</c:v>
                </c:pt>
                <c:pt idx="2229">
                  <c:v>39774.28</c:v>
                </c:pt>
                <c:pt idx="2230">
                  <c:v>39836.519999999997</c:v>
                </c:pt>
                <c:pt idx="2231">
                  <c:v>39865.699999999997</c:v>
                </c:pt>
                <c:pt idx="2232">
                  <c:v>39871.699999999997</c:v>
                </c:pt>
                <c:pt idx="2233">
                  <c:v>39963.120000000003</c:v>
                </c:pt>
                <c:pt idx="2234">
                  <c:v>39983.43</c:v>
                </c:pt>
                <c:pt idx="2235">
                  <c:v>40003.33</c:v>
                </c:pt>
                <c:pt idx="2236">
                  <c:v>40054.730000000003</c:v>
                </c:pt>
                <c:pt idx="2237">
                  <c:v>40069.440000000002</c:v>
                </c:pt>
                <c:pt idx="2238">
                  <c:v>40103.89</c:v>
                </c:pt>
                <c:pt idx="2239">
                  <c:v>40182.25</c:v>
                </c:pt>
                <c:pt idx="2240">
                  <c:v>40204.83</c:v>
                </c:pt>
                <c:pt idx="2241">
                  <c:v>40208.559999999998</c:v>
                </c:pt>
                <c:pt idx="2242">
                  <c:v>40273.65</c:v>
                </c:pt>
                <c:pt idx="2243">
                  <c:v>40284.379999999997</c:v>
                </c:pt>
                <c:pt idx="2244">
                  <c:v>40309.93</c:v>
                </c:pt>
                <c:pt idx="2245">
                  <c:v>40373.74</c:v>
                </c:pt>
                <c:pt idx="2246">
                  <c:v>40419.019999999997</c:v>
                </c:pt>
                <c:pt idx="2247">
                  <c:v>40590.550000000003</c:v>
                </c:pt>
                <c:pt idx="2248">
                  <c:v>40692.910000000003</c:v>
                </c:pt>
                <c:pt idx="2249">
                  <c:v>40720.550000000003</c:v>
                </c:pt>
                <c:pt idx="2250">
                  <c:v>40817.85</c:v>
                </c:pt>
                <c:pt idx="2251">
                  <c:v>40904.199999999997</c:v>
                </c:pt>
                <c:pt idx="2252">
                  <c:v>40932.43</c:v>
                </c:pt>
                <c:pt idx="2253">
                  <c:v>40941.29</c:v>
                </c:pt>
                <c:pt idx="2254">
                  <c:v>40961.29</c:v>
                </c:pt>
                <c:pt idx="2255">
                  <c:v>40974.160000000003</c:v>
                </c:pt>
                <c:pt idx="2256">
                  <c:v>41034.22</c:v>
                </c:pt>
                <c:pt idx="2257">
                  <c:v>41055.29</c:v>
                </c:pt>
                <c:pt idx="2258">
                  <c:v>41097.160000000003</c:v>
                </c:pt>
                <c:pt idx="2259">
                  <c:v>41191.57</c:v>
                </c:pt>
                <c:pt idx="2260">
                  <c:v>41250.39</c:v>
                </c:pt>
                <c:pt idx="2261">
                  <c:v>41271.5</c:v>
                </c:pt>
                <c:pt idx="2262">
                  <c:v>41331.79</c:v>
                </c:pt>
                <c:pt idx="2263">
                  <c:v>41351.879999999997</c:v>
                </c:pt>
                <c:pt idx="2264">
                  <c:v>41505.15</c:v>
                </c:pt>
                <c:pt idx="2265">
                  <c:v>41636.199999999997</c:v>
                </c:pt>
                <c:pt idx="2266">
                  <c:v>41661.599999999999</c:v>
                </c:pt>
                <c:pt idx="2267">
                  <c:v>41676.080000000002</c:v>
                </c:pt>
                <c:pt idx="2268">
                  <c:v>41681.86</c:v>
                </c:pt>
                <c:pt idx="2269">
                  <c:v>41794.629999999997</c:v>
                </c:pt>
                <c:pt idx="2270">
                  <c:v>41886.54</c:v>
                </c:pt>
                <c:pt idx="2271">
                  <c:v>41919.1</c:v>
                </c:pt>
                <c:pt idx="2272">
                  <c:v>41949.24</c:v>
                </c:pt>
                <c:pt idx="2273">
                  <c:v>41999.519999999997</c:v>
                </c:pt>
                <c:pt idx="2274">
                  <c:v>42111.66</c:v>
                </c:pt>
                <c:pt idx="2275">
                  <c:v>42112.24</c:v>
                </c:pt>
                <c:pt idx="2276">
                  <c:v>42124.52</c:v>
                </c:pt>
                <c:pt idx="2277">
                  <c:v>42188.15</c:v>
                </c:pt>
                <c:pt idx="2278">
                  <c:v>42211.14</c:v>
                </c:pt>
                <c:pt idx="2279">
                  <c:v>42303.69</c:v>
                </c:pt>
                <c:pt idx="2280">
                  <c:v>42478.6</c:v>
                </c:pt>
                <c:pt idx="2281">
                  <c:v>42538.720000000001</c:v>
                </c:pt>
                <c:pt idx="2282">
                  <c:v>42560.43</c:v>
                </c:pt>
                <c:pt idx="2283">
                  <c:v>42644.2</c:v>
                </c:pt>
                <c:pt idx="2284">
                  <c:v>42760.5</c:v>
                </c:pt>
                <c:pt idx="2285">
                  <c:v>42764.12</c:v>
                </c:pt>
                <c:pt idx="2286">
                  <c:v>42856.84</c:v>
                </c:pt>
                <c:pt idx="2287">
                  <c:v>42969.85</c:v>
                </c:pt>
                <c:pt idx="2288">
                  <c:v>42983.46</c:v>
                </c:pt>
                <c:pt idx="2289">
                  <c:v>43073.760000000002</c:v>
                </c:pt>
                <c:pt idx="2290">
                  <c:v>43254.42</c:v>
                </c:pt>
                <c:pt idx="2291">
                  <c:v>43578.94</c:v>
                </c:pt>
                <c:pt idx="2292">
                  <c:v>43753.34</c:v>
                </c:pt>
                <c:pt idx="2293">
                  <c:v>43813.87</c:v>
                </c:pt>
                <c:pt idx="2294">
                  <c:v>43817.45</c:v>
                </c:pt>
                <c:pt idx="2295">
                  <c:v>43896.38</c:v>
                </c:pt>
                <c:pt idx="2296">
                  <c:v>43921.18</c:v>
                </c:pt>
                <c:pt idx="2297">
                  <c:v>43943.88</c:v>
                </c:pt>
                <c:pt idx="2298">
                  <c:v>44202.65</c:v>
                </c:pt>
                <c:pt idx="2299">
                  <c:v>44260.75</c:v>
                </c:pt>
                <c:pt idx="2300">
                  <c:v>44400.41</c:v>
                </c:pt>
                <c:pt idx="2301">
                  <c:v>44423.8</c:v>
                </c:pt>
                <c:pt idx="2302">
                  <c:v>44501.4</c:v>
                </c:pt>
                <c:pt idx="2303">
                  <c:v>44585.46</c:v>
                </c:pt>
                <c:pt idx="2304">
                  <c:v>44641.2</c:v>
                </c:pt>
                <c:pt idx="2305">
                  <c:v>45008.959999999999</c:v>
                </c:pt>
                <c:pt idx="2306">
                  <c:v>45702.02</c:v>
                </c:pt>
                <c:pt idx="2307">
                  <c:v>45710.21</c:v>
                </c:pt>
                <c:pt idx="2308">
                  <c:v>45863.21</c:v>
                </c:pt>
                <c:pt idx="2309">
                  <c:v>46113.51</c:v>
                </c:pt>
                <c:pt idx="2310">
                  <c:v>46130.53</c:v>
                </c:pt>
                <c:pt idx="2311">
                  <c:v>46151.12</c:v>
                </c:pt>
                <c:pt idx="2312">
                  <c:v>46200.99</c:v>
                </c:pt>
                <c:pt idx="2313">
                  <c:v>46255.11</c:v>
                </c:pt>
                <c:pt idx="2314">
                  <c:v>46599.11</c:v>
                </c:pt>
                <c:pt idx="2315">
                  <c:v>46661.440000000002</c:v>
                </c:pt>
                <c:pt idx="2316">
                  <c:v>46718.16</c:v>
                </c:pt>
                <c:pt idx="2317">
                  <c:v>46889.26</c:v>
                </c:pt>
                <c:pt idx="2318">
                  <c:v>47055.53</c:v>
                </c:pt>
                <c:pt idx="2319">
                  <c:v>47269.85</c:v>
                </c:pt>
                <c:pt idx="2320">
                  <c:v>47291.06</c:v>
                </c:pt>
                <c:pt idx="2321">
                  <c:v>47305.31</c:v>
                </c:pt>
                <c:pt idx="2322">
                  <c:v>47403.88</c:v>
                </c:pt>
                <c:pt idx="2323">
                  <c:v>47462.89</c:v>
                </c:pt>
                <c:pt idx="2324">
                  <c:v>47496.49</c:v>
                </c:pt>
                <c:pt idx="2325">
                  <c:v>47896.79</c:v>
                </c:pt>
                <c:pt idx="2326">
                  <c:v>47928.03</c:v>
                </c:pt>
                <c:pt idx="2327">
                  <c:v>48173.36</c:v>
                </c:pt>
                <c:pt idx="2328">
                  <c:v>48517.56</c:v>
                </c:pt>
                <c:pt idx="2329">
                  <c:v>48549.18</c:v>
                </c:pt>
                <c:pt idx="2330">
                  <c:v>48673.56</c:v>
                </c:pt>
                <c:pt idx="2331">
                  <c:v>48675.519999999997</c:v>
                </c:pt>
                <c:pt idx="2332">
                  <c:v>48824.45</c:v>
                </c:pt>
                <c:pt idx="2333">
                  <c:v>48885.14</c:v>
                </c:pt>
                <c:pt idx="2334">
                  <c:v>48970.25</c:v>
                </c:pt>
                <c:pt idx="2335">
                  <c:v>49577.66</c:v>
                </c:pt>
                <c:pt idx="2336">
                  <c:v>51194.559999999998</c:v>
                </c:pt>
                <c:pt idx="2337">
                  <c:v>52590.83</c:v>
                </c:pt>
                <c:pt idx="2338">
                  <c:v>55135.4</c:v>
                </c:pt>
                <c:pt idx="2339">
                  <c:v>58571.07</c:v>
                </c:pt>
                <c:pt idx="2340">
                  <c:v>60021.4</c:v>
                </c:pt>
                <c:pt idx="2341">
                  <c:v>62592.87</c:v>
                </c:pt>
                <c:pt idx="2342">
                  <c:v>63770.43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C-484B-8FF0-3E9A367EE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568967"/>
        <c:axId val="1620148743"/>
      </c:scatterChart>
      <c:valAx>
        <c:axId val="1326568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48743"/>
        <c:crosses val="autoZero"/>
        <c:crossBetween val="midCat"/>
      </c:valAx>
      <c:valAx>
        <c:axId val="1620148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68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29-4603-BCB8-9BDC321CD8A0}"/>
              </c:ext>
            </c:extLst>
          </c:dPt>
          <c:val>
            <c:numRef>
              <c:f>'Cancer analysis'!$B$1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D34-4CDA-9594-93B7AA24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9D362-6620-44D4-969F-F49F21580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</xdr:row>
      <xdr:rowOff>28575</xdr:rowOff>
    </xdr:from>
    <xdr:to>
      <xdr:col>15</xdr:col>
      <xdr:colOff>171450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B8081E-CBA6-46E4-94DB-5B1598309A09}"/>
            </a:ext>
            <a:ext uri="{147F2762-F138-4A5C-976F-8EAC2B608ADB}">
              <a16:predDERef xmlns:a16="http://schemas.microsoft.com/office/drawing/2014/main" pred="{2FF9D362-6620-44D4-969F-F49F21580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17</xdr:row>
      <xdr:rowOff>9525</xdr:rowOff>
    </xdr:from>
    <xdr:to>
      <xdr:col>4</xdr:col>
      <xdr:colOff>180975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95123C-3A7E-49C3-816A-F18FEFC35118}"/>
            </a:ext>
            <a:ext uri="{147F2762-F138-4A5C-976F-8EAC2B608ADB}">
              <a16:predDERef xmlns:a16="http://schemas.microsoft.com/office/drawing/2014/main" pred="{C6B8081E-CBA6-46E4-94DB-5B1598309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542925</xdr:colOff>
      <xdr:row>17</xdr:row>
      <xdr:rowOff>47625</xdr:rowOff>
    </xdr:from>
    <xdr:to>
      <xdr:col>8</xdr:col>
      <xdr:colOff>495300</xdr:colOff>
      <xdr:row>26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973813-C158-4C5C-80E8-AF124CB4AD03}"/>
            </a:ext>
            <a:ext uri="{147F2762-F138-4A5C-976F-8EAC2B608ADB}">
              <a16:predDERef xmlns:a16="http://schemas.microsoft.com/office/drawing/2014/main" pred="{2095123C-3A7E-49C3-816A-F18FEFC35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457200</xdr:colOff>
      <xdr:row>17</xdr:row>
      <xdr:rowOff>95250</xdr:rowOff>
    </xdr:from>
    <xdr:to>
      <xdr:col>15</xdr:col>
      <xdr:colOff>66675</xdr:colOff>
      <xdr:row>27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134D08-5787-4F24-BBCC-9B2F27D2003F}"/>
            </a:ext>
            <a:ext uri="{147F2762-F138-4A5C-976F-8EAC2B608ADB}">
              <a16:predDERef xmlns:a16="http://schemas.microsoft.com/office/drawing/2014/main" pred="{5A973813-C158-4C5C-80E8-AF124CB4A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28</xdr:row>
      <xdr:rowOff>38100</xdr:rowOff>
    </xdr:from>
    <xdr:to>
      <xdr:col>7</xdr:col>
      <xdr:colOff>457200</xdr:colOff>
      <xdr:row>42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D0470D-4F08-4FD8-B829-C3E0D9D3F89C}"/>
            </a:ext>
            <a:ext uri="{147F2762-F138-4A5C-976F-8EAC2B608ADB}">
              <a16:predDERef xmlns:a16="http://schemas.microsoft.com/office/drawing/2014/main" pred="{08134D08-5787-4F24-BBCC-9B2F27D20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533400</xdr:colOff>
      <xdr:row>29</xdr:row>
      <xdr:rowOff>104775</xdr:rowOff>
    </xdr:from>
    <xdr:to>
      <xdr:col>16</xdr:col>
      <xdr:colOff>228600</xdr:colOff>
      <xdr:row>43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E976E1-F788-4DB9-9158-B7BE52FDF736}"/>
            </a:ext>
            <a:ext uri="{147F2762-F138-4A5C-976F-8EAC2B608ADB}">
              <a16:predDERef xmlns:a16="http://schemas.microsoft.com/office/drawing/2014/main" pred="{D6D0470D-4F08-4FD8-B829-C3E0D9D3F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2</xdr:row>
      <xdr:rowOff>38100</xdr:rowOff>
    </xdr:from>
    <xdr:to>
      <xdr:col>24</xdr:col>
      <xdr:colOff>304800</xdr:colOff>
      <xdr:row>16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03FB92-4F72-47D0-A32A-040A6F31CBFD}"/>
            </a:ext>
            <a:ext uri="{147F2762-F138-4A5C-976F-8EAC2B608ADB}">
              <a16:predDERef xmlns:a16="http://schemas.microsoft.com/office/drawing/2014/main" pred="{23E976E1-F788-4DB9-9158-B7BE52FDF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590550</xdr:colOff>
      <xdr:row>18</xdr:row>
      <xdr:rowOff>114300</xdr:rowOff>
    </xdr:from>
    <xdr:to>
      <xdr:col>24</xdr:col>
      <xdr:colOff>285750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EC4640-FE3A-43F9-96BD-47085FBB2AD1}"/>
            </a:ext>
            <a:ext uri="{147F2762-F138-4A5C-976F-8EAC2B608ADB}">
              <a16:predDERef xmlns:a16="http://schemas.microsoft.com/office/drawing/2014/main" pred="{5003FB92-4F72-47D0-A32A-040A6F31C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35</xdr:row>
      <xdr:rowOff>38100</xdr:rowOff>
    </xdr:from>
    <xdr:to>
      <xdr:col>24</xdr:col>
      <xdr:colOff>304800</xdr:colOff>
      <xdr:row>49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D7BD89-EA46-49BE-9EFF-43B190E36212}"/>
            </a:ext>
            <a:ext uri="{147F2762-F138-4A5C-976F-8EAC2B608ADB}">
              <a16:predDERef xmlns:a16="http://schemas.microsoft.com/office/drawing/2014/main" pred="{62EC4640-FE3A-43F9-96BD-47085FBB2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47625</xdr:colOff>
      <xdr:row>14</xdr:row>
      <xdr:rowOff>123825</xdr:rowOff>
    </xdr:from>
    <xdr:to>
      <xdr:col>20</xdr:col>
      <xdr:colOff>95250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64625-7C99-DFCB-BBB1-5074C75F6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1</xdr:row>
      <xdr:rowOff>133350</xdr:rowOff>
    </xdr:from>
    <xdr:to>
      <xdr:col>10</xdr:col>
      <xdr:colOff>485775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Weight Status">
              <a:extLst>
                <a:ext uri="{FF2B5EF4-FFF2-40B4-BE49-F238E27FC236}">
                  <a16:creationId xmlns:a16="http://schemas.microsoft.com/office/drawing/2014/main" id="{7BC33EEB-B014-A142-55A0-F35380077E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ight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275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152400</xdr:colOff>
      <xdr:row>3</xdr:row>
      <xdr:rowOff>161925</xdr:rowOff>
    </xdr:from>
    <xdr:to>
      <xdr:col>6</xdr:col>
      <xdr:colOff>190500</xdr:colOff>
      <xdr:row>17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iabetes Status">
              <a:extLst>
                <a:ext uri="{FF2B5EF4-FFF2-40B4-BE49-F238E27FC236}">
                  <a16:creationId xmlns:a16="http://schemas.microsoft.com/office/drawing/2014/main" id="{9C4D2995-5A7E-0BE6-9147-D87378D93E03}"/>
                </a:ext>
                <a:ext uri="{147F2762-F138-4A5C-976F-8EAC2B608ADB}">
                  <a16:predDERef xmlns:a16="http://schemas.microsoft.com/office/drawing/2014/main" pred="{7BC33EEB-B014-A142-55A0-F35380077E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betes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733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3.463066203702" createdVersion="8" refreshedVersion="8" minRefreshableVersion="3" recordCount="2343" xr:uid="{A76BBDCC-DF7B-4140-B13E-6FF55481CD75}">
  <cacheSource type="worksheet">
    <worksheetSource name="Table2"/>
  </cacheSource>
  <cacheFields count="15">
    <cacheField name="Customer ID" numFmtId="0">
      <sharedItems containsBlank="1" count="2336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  <m/>
      </sharedItems>
    </cacheField>
    <cacheField name="First Name" numFmtId="0">
      <sharedItems containsBlank="1" containsMixedTypes="1" containsNumber="1" containsInteger="1" minValue="0" maxValue="0" count="557">
        <s v="Hawks,"/>
        <s v="Lehner,"/>
        <s v="Lu,"/>
        <s v="Osborne,"/>
        <s v="Kadala,"/>
        <s v="Baker,"/>
        <s v="Macpherson,"/>
        <s v="Hallman,"/>
        <s v="Moran,"/>
        <s v="Benner,"/>
        <s v="Fierro"/>
        <s v="Franz,"/>
        <s v="Foster,"/>
        <s v="Tenorio,"/>
        <s v="Rios,"/>
        <s v="Viau-Dupuis,"/>
        <s v="Cronin,"/>
        <s v="Noordstar,"/>
        <s v="Boudalia,"/>
        <s v="Flor,"/>
        <s v="Fennon,"/>
        <s v="Hribar,"/>
        <s v="Tassello,"/>
        <s v="Mauricette,"/>
        <s v="Garcia,"/>
        <s v="Airoldi,"/>
        <s v="Cater-Cyker,"/>
        <s v="Hamm,"/>
        <s v="Cox,"/>
        <s v="Sachrajda,"/>
        <s v="Gareri,"/>
        <s v="Welch,"/>
        <s v="Prindiville,"/>
        <s v="Kincaid,"/>
        <s v="Bruestle,"/>
        <s v="Lachance,"/>
        <s v="Eason,"/>
        <s v="Grummon,"/>
        <s v="Vanwechel,"/>
        <s v="Fisher,"/>
        <s v="Jenkins,"/>
        <s v="Peters,"/>
        <s v="Aha,"/>
        <s v="McElwain,"/>
        <s v="Januszewski,"/>
        <s v="Rohne,"/>
        <s v="O'Grady,"/>
        <s v="De"/>
        <s v="Beckett,"/>
        <s v="Sobrilsky,"/>
        <s v="Wang,"/>
        <s v="Campa,"/>
        <s v="Clifford,"/>
        <s v="Dalmata,"/>
        <s v="Vishik,"/>
        <s v="Schorr,"/>
        <s v="Lusardi,"/>
        <s v="Rayner,"/>
        <s v="Voghel,"/>
        <s v="Rieth,"/>
        <s v="Gollotto,"/>
        <s v="Dunn,"/>
        <s v="Blitzer,"/>
        <s v="Smith,"/>
        <s v="Hyland,"/>
        <s v="Ducharme,"/>
        <s v="Johnson,"/>
        <s v="Mutz,"/>
        <s v="Lee,"/>
        <s v="Turner,"/>
        <s v="Rangel,"/>
        <s v="Lacey,"/>
        <s v="Stiger,"/>
        <s v="Caldwell,"/>
        <s v="Marmillod,"/>
        <s v="Cloutier-Simons,"/>
        <s v="Vegas,"/>
        <s v="Cochran,"/>
        <s v="Holtzapple,"/>
        <s v="Meyer,"/>
        <s v="Brickley,"/>
        <s v="Magee,"/>
        <s v="Thoma,"/>
        <s v="Heagy,"/>
        <s v="Regnier,"/>
        <s v="Parendo,"/>
        <s v="Schell,"/>
        <s v="Driscoll,"/>
        <s v="Mitchell,"/>
        <s v="Cutler,"/>
        <s v="Derian,"/>
        <s v="Farina,"/>
        <s v="Saunders,"/>
        <s v="Kratz,"/>
        <s v="Boland,"/>
        <s v="Van"/>
        <s v="Ramsey,"/>
        <s v="Gage,"/>
        <s v="Gollins,"/>
        <s v="Benestad,"/>
        <s v="Aviv,"/>
        <s v="Burns,"/>
        <s v="Maldonado,"/>
        <s v="Yitref,"/>
        <s v="Loudon-Brown,"/>
        <s v="Sugathadasa,"/>
        <s v="Ganley,"/>
        <s v="Potter,"/>
        <s v="Rasmussen,"/>
        <s v="Robinson,"/>
        <s v="Antonopoulos,"/>
        <s v="Groner,"/>
        <s v="Zywicki,"/>
        <s v="Cardinal,"/>
        <s v="Alleman,"/>
        <s v="Stroffolino,"/>
        <s v="Clubb,"/>
        <s v="McGoogan,"/>
        <s v="Keflezighi,"/>
        <s v="Syed,"/>
        <s v="Segal,"/>
        <s v="Defranco,"/>
        <s v="Kells,"/>
        <s v="Lawton,"/>
        <s v="Bejar,"/>
        <s v="Navarro"/>
        <s v="Tice,"/>
        <s v="Wolf,"/>
        <s v="Oppedal,"/>
        <s v="Wright,"/>
        <s v="Ellis,"/>
        <s v="Taormina,"/>
        <s v="Lynch,"/>
        <s v="Tavella,"/>
        <s v="Neufeld,"/>
        <s v="Walhovd,"/>
        <s v="Washburn,"/>
        <s v="Mroz,"/>
        <s v="Canaday,"/>
        <s v="Atkins,"/>
        <s v="Kropelnicki,"/>
        <s v="Braund,"/>
        <s v="Anderson,"/>
        <s v="Bilbrey,"/>
        <s v="Curtis,"/>
        <s v="Bardeesy,"/>
        <s v="Shanahan,"/>
        <s v="Sutter,"/>
        <s v="Yesian,"/>
        <s v="Meers,"/>
        <s v="Conlon,"/>
        <s v="Arnstein,"/>
        <s v="Jurek,"/>
        <s v="Thill,"/>
        <s v="Glaz,"/>
        <s v="Sampson,"/>
        <s v="Duliba,"/>
        <s v="Tanguay,"/>
        <s v="McClelland,"/>
        <s v="Gorman,"/>
        <s v="Nishimura,"/>
        <s v="Brimble,"/>
        <s v="Trenk,"/>
        <s v="Wittmann,"/>
        <s v="Tremblay,"/>
        <s v="Scofield,"/>
        <s v="Yost,"/>
        <s v="Torphy,"/>
        <s v="Busby,"/>
        <s v="Nguyen,"/>
        <s v="Hanley,"/>
        <s v="Scheer,"/>
        <s v="Rankin,"/>
        <s v="Ricardi,"/>
        <s v="Karkos,"/>
        <s v="Price-Dierksen,"/>
        <s v="Knispel,"/>
        <s v="King,"/>
        <s v="Samuelson,"/>
        <s v="Fredsall,"/>
        <s v="Eggleston,"/>
        <s v="Palombaro,"/>
        <s v="Silva,"/>
        <s v="Bugala,"/>
        <s v="Dublin,"/>
        <s v="Cleland,"/>
        <s v="Evans,"/>
        <s v="Boyd,"/>
        <s v="Roulier,"/>
        <s v="Mullins,"/>
        <s v="Hofmann,"/>
        <s v="Garcia"/>
        <s v="Klecker,"/>
        <s v="Cancre,"/>
        <s v="Denucci,"/>
        <s v="Saldana,"/>
        <s v="Weinberg,"/>
        <s v="Walsh,"/>
        <s v="Pasten,"/>
        <s v="LaBelle,"/>
        <s v="Guzman,"/>
        <s v="Turnbull,"/>
        <s v="Aguero,"/>
        <s v="Woodward,"/>
        <s v="McElroy,"/>
        <s v="Lopez,"/>
        <s v="Cardosi,"/>
        <s v="Looney,"/>
        <s v="Zyryanov,"/>
        <s v="Gavin,"/>
        <s v="Littlefield,"/>
        <s v="Shearer,"/>
        <s v="Armstrong,"/>
        <s v="Warriner,"/>
        <s v="White,"/>
        <s v="Cordaro,"/>
        <s v="Hamilton,"/>
        <s v="Duke,"/>
        <s v="Malatesta,"/>
        <s v="Hinrichsen,"/>
        <s v="Lucan,"/>
        <s v="Koch,"/>
        <s v="O'Connor,"/>
        <s v="Kampwerth,"/>
        <s v="Federoff,"/>
        <s v="Goya,"/>
        <s v="Hodges,"/>
        <s v="Erickson,"/>
        <s v="Welleck,"/>
        <s v="Polen,"/>
        <s v="Hufstader,"/>
        <s v="Doak,"/>
        <s v="Noya,"/>
        <s v="Heninger,"/>
        <s v="Richardson,"/>
        <s v="Deucher,"/>
        <s v="Wilson,"/>
        <s v="Hall,"/>
        <s v="Reed,"/>
        <s v="Frome,"/>
        <s v="Creasy,"/>
        <s v="Latimer,"/>
        <s v="Wei,"/>
        <s v="Hayes,"/>
        <s v="Velardo,"/>
        <s v="Kastes,"/>
        <s v="Escorcia,"/>
        <s v="Larscheid,"/>
        <s v="O'Bannon,"/>
        <s v="Ridgway,"/>
        <s v="Black,"/>
        <s v="Canton,"/>
        <s v="Fine,"/>
        <s v="Bui,"/>
        <s v="Riepma,"/>
        <s v="Inman,"/>
        <s v="Kruzel,"/>
        <s v="Lindsay,"/>
        <s v="Land,"/>
        <s v="Brecher,"/>
        <s v="Debolt,"/>
        <s v="Oswalt,"/>
        <s v="Bulewich,"/>
        <s v="Fukuda,"/>
        <s v="Phillips,"/>
        <s v="Maddison,"/>
        <s v="Lockwood,"/>
        <s v="Defilippi,"/>
        <s v="Jackson,"/>
        <s v="Ozahowski,"/>
        <s v="Guthals,"/>
        <s v="Yates,"/>
        <s v="Lemos,"/>
        <s v="Seynders,"/>
        <s v="Walker,"/>
        <s v="Lam,"/>
        <s v="Sweigart,"/>
        <s v="Sieczkowski,"/>
        <s v="Jurgens,"/>
        <s v="Hackman,"/>
        <s v="Klarich,"/>
        <s v="Schulten,"/>
        <s v="Fagerstrom,"/>
        <s v="Bien,"/>
        <s v="Hess,"/>
        <s v="Shaw,"/>
        <s v="Williams,"/>
        <s v="Menzies,"/>
        <s v="Buehler,"/>
        <s v="Degen,"/>
        <s v="Arsenault,"/>
        <s v="Hoff,"/>
        <s v="Ashley,"/>
        <s v="Rindahl,"/>
        <s v="Clark,"/>
        <s v="Irish,"/>
        <s v="Dewitt,"/>
        <s v="Hickman,"/>
        <s v="Gonzalez,"/>
        <s v="Difani,"/>
        <s v="Widmann,"/>
        <s v="Tunney,"/>
        <s v="San"/>
        <s v="Croll,"/>
        <s v="Rolfes,"/>
        <s v="Hinkle,"/>
        <s v="Leuchanka,"/>
        <s v="Ayr,"/>
        <s v="Siegel,"/>
        <s v="Penrose,"/>
        <s v="Schuler,"/>
        <s v="Stange,"/>
        <s v="Roy,"/>
        <s v="Potere,"/>
        <s v="Podgurski,"/>
        <s v="Diamond,"/>
        <s v="Sallade,"/>
        <s v="Zhang,"/>
        <s v="Chatfield,"/>
        <s v="Bruns,"/>
        <s v="Yochum,"/>
        <s v="Freeburn,"/>
        <s v="Spencer,"/>
        <s v="Jarosik,"/>
        <s v="Heinzen,"/>
        <s v="Kelley,"/>
        <s v="Thacker,"/>
        <s v="Jeseritz,"/>
        <s v="Hohman,"/>
        <s v="Hill,"/>
        <s v="Kuepfer,"/>
        <s v="Kaczmarek,"/>
        <s v="Pitt,"/>
        <s v="Lorton,"/>
        <s v="Castaneda,"/>
        <s v="Cherop,"/>
        <s v="Howell,"/>
        <s v="Palmer,"/>
        <s v="Olson,"/>
        <s v="Waldron,"/>
        <s v="Stack,"/>
        <s v="Sanchez"/>
        <s v="Daniels,"/>
        <s v="Pepp,"/>
        <s v="Buechler,"/>
        <s v="Buenting,"/>
        <s v="Arcand,"/>
        <s v="Kesack,"/>
        <s v="Post,"/>
        <s v="Dunne,"/>
        <s v="Kilel,"/>
        <s v="Nicholson,"/>
        <s v="Susmann,"/>
        <s v="Harsh,"/>
        <s v="Pocasangre,"/>
        <s v="Martinez"/>
        <s v="Riegel,"/>
        <s v="Monson,"/>
        <s v="Klubben,"/>
        <s v="Mascaro,"/>
        <s v="Norvell,"/>
        <s v="Ornelas,"/>
        <s v="Fitzpatrick,"/>
        <s v="Bloomquist,"/>
        <s v="Wick,"/>
        <s v="Zappala,"/>
        <s v="Earle,"/>
        <s v="Majewski,"/>
        <s v="Apfelbaum,"/>
        <s v="Graham,"/>
        <s v="Whitacre,"/>
        <s v="Wegener,"/>
        <s v="Collie,"/>
        <s v="Murphy,"/>
        <s v="Butters,"/>
        <s v="Cook,"/>
        <s v="Breen,"/>
        <s v="Fitzsimons,"/>
        <s v="Houle,"/>
        <s v="Ray,"/>
        <s v="Jennings,"/>
        <s v="Fuller,"/>
        <s v="Lovisek,"/>
        <s v="Painter,"/>
        <s v="Edwards,"/>
        <s v="Liebl,"/>
        <s v="Kasabian-Larson,"/>
        <s v="Creamer,"/>
        <s v="Kimbel,"/>
        <s v="Livensparger,"/>
        <s v="Grange,"/>
        <s v="Nunlist,"/>
        <s v="Cutter,"/>
        <s v="Martin,"/>
        <s v="Cooney,"/>
        <s v="Bier,"/>
        <s v="Muskopf,"/>
        <s v="Sirak,"/>
        <s v="Nelsen,"/>
        <s v="Schallner,"/>
        <s v="Dunlap,"/>
        <s v="Messing,"/>
        <s v="Bondell,"/>
        <s v="Gaughan,"/>
        <s v="Gruman,"/>
        <s v="Whitlow,"/>
        <s v="Sabo,"/>
        <s v="Nazarian,"/>
        <s v="Lerma,"/>
        <s v="Dahl,"/>
        <s v="Surtees,"/>
        <s v="Spetner,"/>
        <s v="Brandon,"/>
        <s v="Eley,"/>
        <s v="Sedicum,"/>
        <s v="Markle,"/>
        <s v="Kunz,"/>
        <s v="Wimert,"/>
        <s v="Peterson,"/>
        <s v="Mercier,"/>
        <s v="Laurie,"/>
        <s v="Sekaquaptewa,"/>
        <s v="Frash,"/>
        <s v="Bukowski,"/>
        <s v="Sandahl,"/>
        <s v="Speight,"/>
        <s v="Nielsen,"/>
        <s v="Zirdok,"/>
        <s v="Crudale,"/>
        <s v="Koopmans,"/>
        <s v="Milani,"/>
        <s v="Kelly,"/>
        <s v="Finelli,"/>
        <s v="Beasley,"/>
        <s v="Bedbury,"/>
        <s v="Stemberger,"/>
        <s v="Chebet,"/>
        <s v="Muir,"/>
        <s v="Yang,"/>
        <s v="Gravel,"/>
        <s v="Jamieson,"/>
        <s v="Dufeal,"/>
        <s v="Sansonetti,"/>
        <s v="Koneazny,"/>
        <s v="Glasson,"/>
        <s v="Canitz,"/>
        <s v="Li,"/>
        <s v="Parsons,"/>
        <s v="Raulli,"/>
        <s v="Sevcik,"/>
        <s v="Narang,"/>
        <s v="Royston,"/>
        <s v="Tieri,"/>
        <s v="Whitney,"/>
        <s v="Wandzilak,"/>
        <s v="Valenzona,"/>
        <s v="Young,"/>
        <s v="Richards,"/>
        <s v="Alexson,"/>
        <s v="McKenna,"/>
        <s v="Argall,"/>
        <s v="Patchell,"/>
        <s v="Catoggio,"/>
        <s v="Adams,"/>
        <s v="Windt,"/>
        <s v="Ryan,"/>
        <s v="Marion,"/>
        <s v="Raffetto,"/>
        <s v="Oehlke,"/>
        <s v="Sudol,"/>
        <s v="Dolge,"/>
        <s v="Marlier,"/>
        <s v="Girard,"/>
        <s v="Hubbard,"/>
        <s v="Koester,"/>
        <s v="Matthews,"/>
        <s v="Rubinich,"/>
        <s v="Alban,"/>
        <s v="Corcoran,"/>
        <s v="Sargent,"/>
        <s v="Watson,"/>
        <s v="Esponda,"/>
        <s v="Krall,"/>
        <s v="Poskin,"/>
        <s v="Halfmann,"/>
        <s v="Klapper,"/>
        <s v="George,"/>
        <s v="Hicks,"/>
        <s v="Lockyer,"/>
        <s v="Byrnes,"/>
        <s v="Norris,"/>
        <s v="Darda,"/>
        <s v="Otstot,"/>
        <s v="Bowley,"/>
        <s v="Rogers,"/>
        <s v="Mclaughlin,"/>
        <s v="Ziegler,"/>
        <s v="Hughey,"/>
        <s v="Knast,"/>
        <s v="Stob,"/>
        <s v="Jensen,"/>
        <s v="Mutter,"/>
        <s v="Ahern,"/>
        <s v="Chviruk,"/>
        <s v="Meehan,"/>
        <s v="Gammon,"/>
        <s v="Franco,"/>
        <s v="Patterson,"/>
        <s v="Valdes,"/>
        <s v="Craig,"/>
        <s v="Whipple,"/>
        <s v="Marton,"/>
        <s v="Hildebrandt,"/>
        <s v="Biggs,"/>
        <s v="Shigezumi,"/>
        <s v="Meineke,"/>
        <s v="Ludington,"/>
        <s v="Perrich,"/>
        <s v="Cervantes,"/>
        <s v="Andrews,"/>
        <s v="Ruvalcaba,"/>
        <s v="Stone,"/>
        <s v="Campbell,"/>
        <s v="Asher,"/>
        <s v="Mazzotta,"/>
        <s v="Huttl,"/>
        <s v="Ferron,"/>
        <s v="Colarusso,"/>
        <s v="Pearlman,"/>
        <s v="O'Mara,"/>
        <s v="Niska,"/>
        <s v="Schlich,"/>
        <s v="Zidek,"/>
        <s v="Ellgass,"/>
        <s v="Lowe,"/>
        <s v="Malone,"/>
        <s v="Dumke,"/>
        <s v="Strong,"/>
        <s v="Ferguson,"/>
        <s v="Klein,"/>
        <s v="Eusebio,"/>
        <s v="Szolosi,"/>
        <s v="Butler,"/>
        <s v="Fukuchi,"/>
        <s v="Drucker,"/>
        <s v="Aziz,"/>
        <s v="Pak,"/>
        <s v="Kieta,"/>
        <s v="Velez,"/>
        <s v="Bussiere,"/>
        <s v="McCartney,"/>
        <s v="Bambauer,"/>
        <s v="Mertz,"/>
        <s v="Mason,"/>
        <s v="Rotich,"/>
        <n v="0"/>
        <m/>
      </sharedItems>
    </cacheField>
    <cacheField name="BMI" numFmtId="0">
      <sharedItems containsString="0" containsBlank="1" containsNumber="1" minValue="16.05" maxValue="55.05"/>
    </cacheField>
    <cacheField name="HbA1c" numFmtId="0">
      <sharedItems containsString="0" containsBlank="1" containsNumber="1" minValue="4" maxValue="12"/>
    </cacheField>
    <cacheField name="Heart Issues" numFmtId="0">
      <sharedItems containsBlank="1"/>
    </cacheField>
    <cacheField name="Any Transplants" numFmtId="0">
      <sharedItems containsBlank="1" count="3">
        <s v="No"/>
        <s v="yes"/>
        <m/>
      </sharedItems>
    </cacheField>
    <cacheField name="Cancer History" numFmtId="0">
      <sharedItems containsBlank="1" count="3">
        <s v="No"/>
        <s v="Yes"/>
        <m/>
      </sharedItems>
    </cacheField>
    <cacheField name="NumberOfMajorSurgeries" numFmtId="0">
      <sharedItems containsString="0" containsBlank="1" containsNumber="1" containsInteger="1" minValue="0" maxValue="3"/>
    </cacheField>
    <cacheField name="Smoker" numFmtId="0">
      <sharedItems containsBlank="1" count="4">
        <s v="yes"/>
        <s v="No"/>
        <s v="?"/>
        <m/>
      </sharedItems>
    </cacheField>
    <cacheField name="Weight Status" numFmtId="0">
      <sharedItems containsBlank="1" count="5">
        <s v="Obesity"/>
        <s v="Overweight"/>
        <s v="Normal Weight"/>
        <s v="Underweight"/>
        <m/>
      </sharedItems>
    </cacheField>
    <cacheField name="Diabetes Status" numFmtId="0">
      <sharedItems containsBlank="1" count="4">
        <s v="Diabetes"/>
        <s v="Prediabetes"/>
        <s v="Normal"/>
        <m/>
      </sharedItems>
    </cacheField>
    <cacheField name="charges" numFmtId="165">
      <sharedItems containsSemiMixedTypes="0" containsString="0" containsNumber="1" minValue="563.84" maxValue="63770.43"/>
    </cacheField>
    <cacheField name="Hospital tier" numFmtId="0">
      <sharedItems count="3">
        <s v="tier - 2"/>
        <s v="tier - 3"/>
        <s v="tier - 1"/>
      </sharedItems>
    </cacheField>
    <cacheField name="City tier" numFmtId="0">
      <sharedItems/>
    </cacheField>
    <cacheField name="State ID" numFmtId="0">
      <sharedItems containsBlank="1" count="4">
        <s v="tier - 3"/>
        <s v="tier - 1"/>
        <s v="tier - 2"/>
        <m/>
      </sharedItems>
    </cacheField>
  </cacheFields>
  <extLst>
    <ext xmlns:x14="http://schemas.microsoft.com/office/spreadsheetml/2009/9/main" uri="{725AE2AE-9491-48be-B2B4-4EB974FC3084}">
      <x14:pivotCacheDefinition pivotCacheId="148658183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3">
  <r>
    <x v="0"/>
    <x v="0"/>
    <n v="47.41"/>
    <n v="7.47"/>
    <s v="No"/>
    <x v="0"/>
    <x v="0"/>
    <n v="0"/>
    <x v="0"/>
    <x v="0"/>
    <x v="0"/>
    <n v="563.84"/>
    <x v="0"/>
    <s v="tier - 3"/>
    <x v="0"/>
  </r>
  <r>
    <x v="1"/>
    <x v="1"/>
    <n v="30.36"/>
    <n v="5.77"/>
    <s v="No"/>
    <x v="0"/>
    <x v="0"/>
    <n v="0"/>
    <x v="0"/>
    <x v="0"/>
    <x v="1"/>
    <n v="570.62"/>
    <x v="0"/>
    <s v="tier - 1"/>
    <x v="1"/>
  </r>
  <r>
    <x v="2"/>
    <x v="2"/>
    <n v="34.484999999999999"/>
    <n v="11.87"/>
    <s v="yes"/>
    <x v="0"/>
    <x v="0"/>
    <n v="2"/>
    <x v="0"/>
    <x v="0"/>
    <x v="0"/>
    <n v="600"/>
    <x v="0"/>
    <s v="tier - 1"/>
    <x v="1"/>
  </r>
  <r>
    <x v="3"/>
    <x v="3"/>
    <n v="38.094999999999999"/>
    <n v="6.05"/>
    <s v="No"/>
    <x v="0"/>
    <x v="0"/>
    <n v="0"/>
    <x v="0"/>
    <x v="0"/>
    <x v="1"/>
    <n v="604.54"/>
    <x v="1"/>
    <s v="tier - 3"/>
    <x v="0"/>
  </r>
  <r>
    <x v="4"/>
    <x v="4"/>
    <n v="35.53"/>
    <n v="5.45"/>
    <s v="No"/>
    <x v="0"/>
    <x v="0"/>
    <n v="0"/>
    <x v="0"/>
    <x v="0"/>
    <x v="2"/>
    <n v="637.26"/>
    <x v="1"/>
    <s v="tier - 3"/>
    <x v="0"/>
  </r>
  <r>
    <x v="5"/>
    <x v="5"/>
    <n v="32.799999999999997"/>
    <n v="6.59"/>
    <s v="No"/>
    <x v="0"/>
    <x v="0"/>
    <n v="0"/>
    <x v="0"/>
    <x v="0"/>
    <x v="0"/>
    <n v="646.14"/>
    <x v="1"/>
    <s v="tier - 3"/>
    <x v="0"/>
  </r>
  <r>
    <x v="6"/>
    <x v="6"/>
    <n v="36.4"/>
    <n v="6.07"/>
    <s v="No"/>
    <x v="0"/>
    <x v="0"/>
    <n v="0"/>
    <x v="0"/>
    <x v="0"/>
    <x v="1"/>
    <n v="650"/>
    <x v="1"/>
    <s v="tier - 3"/>
    <x v="0"/>
  </r>
  <r>
    <x v="7"/>
    <x v="7"/>
    <n v="36.96"/>
    <n v="7.93"/>
    <s v="No"/>
    <x v="0"/>
    <x v="0"/>
    <n v="3"/>
    <x v="0"/>
    <x v="0"/>
    <x v="0"/>
    <n v="650"/>
    <x v="1"/>
    <s v="tier - 3"/>
    <x v="0"/>
  </r>
  <r>
    <x v="8"/>
    <x v="8"/>
    <n v="41.14"/>
    <n v="9.58"/>
    <s v="yes"/>
    <x v="0"/>
    <x v="1"/>
    <n v="1"/>
    <x v="0"/>
    <x v="0"/>
    <x v="0"/>
    <n v="668"/>
    <x v="1"/>
    <s v="tier - 2"/>
    <x v="2"/>
  </r>
  <r>
    <x v="9"/>
    <x v="9"/>
    <n v="38.06"/>
    <n v="10.79"/>
    <s v="No"/>
    <x v="0"/>
    <x v="0"/>
    <n v="0"/>
    <x v="0"/>
    <x v="0"/>
    <x v="0"/>
    <n v="670"/>
    <x v="1"/>
    <s v="tier - 3"/>
    <x v="0"/>
  </r>
  <r>
    <x v="10"/>
    <x v="10"/>
    <n v="37.700000000000003"/>
    <n v="5.96"/>
    <s v="yes"/>
    <x v="0"/>
    <x v="0"/>
    <n v="2"/>
    <x v="0"/>
    <x v="0"/>
    <x v="1"/>
    <n v="687.54"/>
    <x v="1"/>
    <s v="tier - 2"/>
    <x v="2"/>
  </r>
  <r>
    <x v="11"/>
    <x v="11"/>
    <n v="42.13"/>
    <n v="11.9"/>
    <s v="No"/>
    <x v="0"/>
    <x v="0"/>
    <n v="0"/>
    <x v="0"/>
    <x v="0"/>
    <x v="0"/>
    <n v="700"/>
    <x v="1"/>
    <s v="tier - 3"/>
    <x v="0"/>
  </r>
  <r>
    <x v="12"/>
    <x v="12"/>
    <n v="40.92"/>
    <n v="8.41"/>
    <s v="No"/>
    <x v="0"/>
    <x v="0"/>
    <n v="0"/>
    <x v="0"/>
    <x v="0"/>
    <x v="0"/>
    <n v="722.99"/>
    <x v="1"/>
    <s v="tier - 1"/>
    <x v="1"/>
  </r>
  <r>
    <x v="13"/>
    <x v="13"/>
    <n v="40.564999999999998"/>
    <n v="7.02"/>
    <s v="No"/>
    <x v="0"/>
    <x v="0"/>
    <n v="0"/>
    <x v="0"/>
    <x v="0"/>
    <x v="0"/>
    <n v="750"/>
    <x v="1"/>
    <s v="tier - 1"/>
    <x v="1"/>
  </r>
  <r>
    <x v="14"/>
    <x v="14"/>
    <n v="36.384999999999998"/>
    <n v="7.59"/>
    <s v="yes"/>
    <x v="0"/>
    <x v="0"/>
    <n v="2"/>
    <x v="0"/>
    <x v="0"/>
    <x v="0"/>
    <n v="760"/>
    <x v="1"/>
    <s v="tier - 1"/>
    <x v="1"/>
  </r>
  <r>
    <x v="15"/>
    <x v="15"/>
    <n v="39.9"/>
    <n v="11.32"/>
    <s v="No"/>
    <x v="0"/>
    <x v="0"/>
    <n v="0"/>
    <x v="0"/>
    <x v="0"/>
    <x v="0"/>
    <n v="760"/>
    <x v="1"/>
    <s v="tier - 3"/>
    <x v="0"/>
  </r>
  <r>
    <x v="16"/>
    <x v="16"/>
    <n v="33.799999999999997"/>
    <n v="7.67"/>
    <s v="No"/>
    <x v="0"/>
    <x v="0"/>
    <n v="3"/>
    <x v="0"/>
    <x v="0"/>
    <x v="0"/>
    <n v="770"/>
    <x v="1"/>
    <s v="tier - 3"/>
    <x v="0"/>
  </r>
  <r>
    <x v="17"/>
    <x v="17"/>
    <n v="36.765000000000001"/>
    <n v="7.29"/>
    <s v="yes"/>
    <x v="0"/>
    <x v="1"/>
    <n v="1"/>
    <x v="0"/>
    <x v="0"/>
    <x v="0"/>
    <n v="770.38"/>
    <x v="1"/>
    <s v="tier - 3"/>
    <x v="0"/>
  </r>
  <r>
    <x v="18"/>
    <x v="18"/>
    <n v="36.954999999999998"/>
    <n v="4.72"/>
    <s v="yes"/>
    <x v="0"/>
    <x v="0"/>
    <n v="1"/>
    <x v="0"/>
    <x v="0"/>
    <x v="2"/>
    <n v="773.54"/>
    <x v="1"/>
    <s v="tier - 2"/>
    <x v="2"/>
  </r>
  <r>
    <x v="19"/>
    <x v="19"/>
    <n v="42.9"/>
    <n v="11.41"/>
    <s v="No"/>
    <x v="0"/>
    <x v="0"/>
    <n v="0"/>
    <x v="0"/>
    <x v="0"/>
    <x v="0"/>
    <n v="830.52"/>
    <x v="1"/>
    <s v="tier - 2"/>
    <x v="2"/>
  </r>
  <r>
    <x v="20"/>
    <x v="20"/>
    <n v="36.299999999999997"/>
    <n v="11.5"/>
    <s v="yes"/>
    <x v="0"/>
    <x v="0"/>
    <n v="2"/>
    <x v="0"/>
    <x v="0"/>
    <x v="0"/>
    <n v="865.41"/>
    <x v="1"/>
    <s v="tier - 1"/>
    <x v="1"/>
  </r>
  <r>
    <x v="21"/>
    <x v="21"/>
    <n v="32.200000000000003"/>
    <n v="6.22"/>
    <s v="yes"/>
    <x v="0"/>
    <x v="0"/>
    <n v="2"/>
    <x v="0"/>
    <x v="0"/>
    <x v="1"/>
    <n v="896.21"/>
    <x v="1"/>
    <s v="tier - 1"/>
    <x v="1"/>
  </r>
  <r>
    <x v="22"/>
    <x v="22"/>
    <n v="31.3"/>
    <n v="11.38"/>
    <s v="No"/>
    <x v="0"/>
    <x v="0"/>
    <n v="3"/>
    <x v="0"/>
    <x v="0"/>
    <x v="0"/>
    <n v="915.07"/>
    <x v="1"/>
    <s v="tier - 1"/>
    <x v="1"/>
  </r>
  <r>
    <x v="23"/>
    <x v="23"/>
    <n v="41.8"/>
    <n v="7.89"/>
    <s v="yes"/>
    <x v="0"/>
    <x v="0"/>
    <n v="2"/>
    <x v="0"/>
    <x v="0"/>
    <x v="0"/>
    <n v="928.59"/>
    <x v="1"/>
    <s v="tier - 1"/>
    <x v="1"/>
  </r>
  <r>
    <x v="24"/>
    <x v="24"/>
    <n v="35.090000000000003"/>
    <n v="4.38"/>
    <s v="yes"/>
    <x v="0"/>
    <x v="0"/>
    <n v="2"/>
    <x v="0"/>
    <x v="0"/>
    <x v="2"/>
    <n v="964.71"/>
    <x v="1"/>
    <s v="tier - 2"/>
    <x v="2"/>
  </r>
  <r>
    <x v="25"/>
    <x v="25"/>
    <n v="33.880000000000003"/>
    <n v="7.01"/>
    <s v="No"/>
    <x v="0"/>
    <x v="0"/>
    <n v="3"/>
    <x v="0"/>
    <x v="0"/>
    <x v="0"/>
    <n v="1006.65"/>
    <x v="1"/>
    <s v="tier - 2"/>
    <x v="2"/>
  </r>
  <r>
    <x v="26"/>
    <x v="26"/>
    <n v="30.875"/>
    <n v="11.88"/>
    <s v="No"/>
    <x v="0"/>
    <x v="0"/>
    <n v="0"/>
    <x v="0"/>
    <x v="0"/>
    <x v="0"/>
    <n v="1012"/>
    <x v="1"/>
    <s v="tier - 2"/>
    <x v="2"/>
  </r>
  <r>
    <x v="27"/>
    <x v="27"/>
    <n v="36.86"/>
    <n v="5.19"/>
    <s v="yes"/>
    <x v="0"/>
    <x v="1"/>
    <n v="1"/>
    <x v="0"/>
    <x v="0"/>
    <x v="2"/>
    <n v="1019"/>
    <x v="1"/>
    <s v="tier - 2"/>
    <x v="2"/>
  </r>
  <r>
    <x v="28"/>
    <x v="28"/>
    <n v="35.86"/>
    <n v="6.74"/>
    <s v="yes"/>
    <x v="0"/>
    <x v="0"/>
    <n v="2"/>
    <x v="0"/>
    <x v="0"/>
    <x v="0"/>
    <n v="1033.74"/>
    <x v="1"/>
    <s v="tier - 1"/>
    <x v="1"/>
  </r>
  <r>
    <x v="29"/>
    <x v="29"/>
    <n v="37.049999999999997"/>
    <n v="8.44"/>
    <s v="No"/>
    <x v="0"/>
    <x v="0"/>
    <n v="0"/>
    <x v="0"/>
    <x v="0"/>
    <x v="0"/>
    <n v="1044"/>
    <x v="1"/>
    <s v="tier - 2"/>
    <x v="2"/>
  </r>
  <r>
    <x v="30"/>
    <x v="30"/>
    <n v="43.89"/>
    <n v="8.7100000000000009"/>
    <s v="No"/>
    <x v="0"/>
    <x v="0"/>
    <n v="0"/>
    <x v="0"/>
    <x v="0"/>
    <x v="0"/>
    <n v="1047"/>
    <x v="1"/>
    <s v="tier - 1"/>
    <x v="1"/>
  </r>
  <r>
    <x v="31"/>
    <x v="31"/>
    <n v="42.35"/>
    <n v="5.08"/>
    <s v="yes"/>
    <x v="0"/>
    <x v="0"/>
    <n v="0"/>
    <x v="0"/>
    <x v="0"/>
    <x v="2"/>
    <n v="1049"/>
    <x v="1"/>
    <s v="tier - 2"/>
    <x v="2"/>
  </r>
  <r>
    <x v="32"/>
    <x v="32"/>
    <n v="31.35"/>
    <n v="6.86"/>
    <s v="No"/>
    <x v="0"/>
    <x v="0"/>
    <n v="0"/>
    <x v="0"/>
    <x v="0"/>
    <x v="0"/>
    <n v="1056"/>
    <x v="1"/>
    <s v="tier - 2"/>
    <x v="2"/>
  </r>
  <r>
    <x v="33"/>
    <x v="33"/>
    <n v="47.6"/>
    <n v="5.95"/>
    <s v="yes"/>
    <x v="0"/>
    <x v="0"/>
    <n v="0"/>
    <x v="0"/>
    <x v="0"/>
    <x v="1"/>
    <n v="1068"/>
    <x v="1"/>
    <s v="tier - 1"/>
    <x v="1"/>
  </r>
  <r>
    <x v="34"/>
    <x v="34"/>
    <n v="46.2"/>
    <n v="6.09"/>
    <s v="No"/>
    <x v="0"/>
    <x v="1"/>
    <n v="1"/>
    <x v="0"/>
    <x v="0"/>
    <x v="1"/>
    <n v="1070"/>
    <x v="1"/>
    <s v="tier - 3"/>
    <x v="0"/>
  </r>
  <r>
    <x v="35"/>
    <x v="35"/>
    <n v="32.015000000000001"/>
    <n v="11.75"/>
    <s v="No"/>
    <x v="0"/>
    <x v="0"/>
    <n v="0"/>
    <x v="0"/>
    <x v="0"/>
    <x v="0"/>
    <n v="1071"/>
    <x v="1"/>
    <s v="tier - 3"/>
    <x v="0"/>
  </r>
  <r>
    <x v="36"/>
    <x v="36"/>
    <n v="40.564999999999998"/>
    <n v="7.37"/>
    <s v="No"/>
    <x v="0"/>
    <x v="0"/>
    <n v="0"/>
    <x v="0"/>
    <x v="0"/>
    <x v="0"/>
    <n v="1082"/>
    <x v="1"/>
    <s v="tier - 2"/>
    <x v="2"/>
  </r>
  <r>
    <x v="37"/>
    <x v="37"/>
    <n v="32.450000000000003"/>
    <n v="11.91"/>
    <s v="No"/>
    <x v="0"/>
    <x v="0"/>
    <n v="0"/>
    <x v="0"/>
    <x v="0"/>
    <x v="0"/>
    <n v="1086"/>
    <x v="1"/>
    <s v="tier - 3"/>
    <x v="0"/>
  </r>
  <r>
    <x v="38"/>
    <x v="38"/>
    <n v="34.96"/>
    <n v="6.52"/>
    <s v="No"/>
    <x v="0"/>
    <x v="0"/>
    <n v="0"/>
    <x v="0"/>
    <x v="0"/>
    <x v="0"/>
    <n v="1121.8699999999999"/>
    <x v="1"/>
    <s v="tier - 1"/>
    <x v="1"/>
  </r>
  <r>
    <x v="39"/>
    <x v="39"/>
    <n v="35.5"/>
    <n v="5.14"/>
    <s v="No"/>
    <x v="0"/>
    <x v="1"/>
    <n v="1"/>
    <x v="0"/>
    <x v="0"/>
    <x v="2"/>
    <n v="1131.51"/>
    <x v="1"/>
    <s v="tier - 1"/>
    <x v="1"/>
  </r>
  <r>
    <x v="40"/>
    <x v="40"/>
    <n v="52.58"/>
    <n v="4.1900000000000004"/>
    <s v="No"/>
    <x v="1"/>
    <x v="0"/>
    <n v="1"/>
    <x v="0"/>
    <x v="0"/>
    <x v="2"/>
    <n v="1132"/>
    <x v="1"/>
    <s v="tier - 1"/>
    <x v="1"/>
  </r>
  <r>
    <x v="41"/>
    <x v="41"/>
    <n v="35.200000000000003"/>
    <n v="11.68"/>
    <s v="yes"/>
    <x v="0"/>
    <x v="0"/>
    <n v="0"/>
    <x v="0"/>
    <x v="0"/>
    <x v="0"/>
    <n v="1135"/>
    <x v="1"/>
    <s v="tier - 3"/>
    <x v="0"/>
  </r>
  <r>
    <x v="42"/>
    <x v="42"/>
    <n v="38.06"/>
    <n v="6.98"/>
    <s v="No"/>
    <x v="0"/>
    <x v="0"/>
    <n v="0"/>
    <x v="0"/>
    <x v="0"/>
    <x v="0"/>
    <n v="1135.94"/>
    <x v="1"/>
    <s v="tier - 3"/>
    <x v="0"/>
  </r>
  <r>
    <x v="43"/>
    <x v="43"/>
    <n v="34.21"/>
    <n v="8.34"/>
    <s v="No"/>
    <x v="0"/>
    <x v="0"/>
    <n v="0"/>
    <x v="0"/>
    <x v="0"/>
    <x v="0"/>
    <n v="1136.4000000000001"/>
    <x v="1"/>
    <s v="tier - 3"/>
    <x v="0"/>
  </r>
  <r>
    <x v="44"/>
    <x v="44"/>
    <n v="38.94"/>
    <n v="8.49"/>
    <s v="yes"/>
    <x v="0"/>
    <x v="0"/>
    <n v="1"/>
    <x v="0"/>
    <x v="0"/>
    <x v="0"/>
    <n v="1137"/>
    <x v="1"/>
    <s v="tier - 1"/>
    <x v="1"/>
  </r>
  <r>
    <x v="45"/>
    <x v="45"/>
    <n v="30.21"/>
    <n v="5.34"/>
    <s v="yes"/>
    <x v="0"/>
    <x v="0"/>
    <n v="1"/>
    <x v="0"/>
    <x v="0"/>
    <x v="2"/>
    <n v="1137.01"/>
    <x v="1"/>
    <s v="tier - 1"/>
    <x v="1"/>
  </r>
  <r>
    <x v="46"/>
    <x v="46"/>
    <n v="33.630000000000003"/>
    <n v="4.43"/>
    <s v="yes"/>
    <x v="0"/>
    <x v="0"/>
    <n v="2"/>
    <x v="0"/>
    <x v="0"/>
    <x v="2"/>
    <n v="1137.01"/>
    <x v="1"/>
    <s v="tier - 1"/>
    <x v="1"/>
  </r>
  <r>
    <x v="47"/>
    <x v="41"/>
    <n v="40.369999999999997"/>
    <n v="4.47"/>
    <s v="No"/>
    <x v="0"/>
    <x v="0"/>
    <n v="0"/>
    <x v="0"/>
    <x v="0"/>
    <x v="2"/>
    <n v="1137.47"/>
    <x v="1"/>
    <s v="tier - 2"/>
    <x v="2"/>
  </r>
  <r>
    <x v="48"/>
    <x v="47"/>
    <n v="53.09"/>
    <n v="4.82"/>
    <s v="yes"/>
    <x v="0"/>
    <x v="0"/>
    <n v="2"/>
    <x v="0"/>
    <x v="0"/>
    <x v="2"/>
    <n v="1141"/>
    <x v="1"/>
    <s v="tier - 1"/>
    <x v="1"/>
  </r>
  <r>
    <x v="49"/>
    <x v="48"/>
    <n v="31.79"/>
    <n v="5.51"/>
    <s v="yes"/>
    <x v="0"/>
    <x v="0"/>
    <n v="2"/>
    <x v="0"/>
    <x v="0"/>
    <x v="2"/>
    <n v="1141.45"/>
    <x v="1"/>
    <s v="tier - 3"/>
    <x v="0"/>
  </r>
  <r>
    <x v="50"/>
    <x v="49"/>
    <n v="41.895000000000003"/>
    <n v="10.87"/>
    <s v="yes"/>
    <x v="0"/>
    <x v="0"/>
    <n v="1"/>
    <x v="0"/>
    <x v="0"/>
    <x v="0"/>
    <n v="1142"/>
    <x v="1"/>
    <s v="tier - 2"/>
    <x v="2"/>
  </r>
  <r>
    <x v="51"/>
    <x v="50"/>
    <n v="31.16"/>
    <n v="9.34"/>
    <s v="No"/>
    <x v="0"/>
    <x v="0"/>
    <n v="0"/>
    <x v="0"/>
    <x v="0"/>
    <x v="0"/>
    <n v="1146.8"/>
    <x v="0"/>
    <s v="tier - 2"/>
    <x v="2"/>
  </r>
  <r>
    <x v="52"/>
    <x v="51"/>
    <n v="34.104999999999997"/>
    <n v="5.03"/>
    <s v="yes"/>
    <x v="0"/>
    <x v="1"/>
    <n v="1"/>
    <x v="0"/>
    <x v="0"/>
    <x v="2"/>
    <n v="1149"/>
    <x v="0"/>
    <s v="tier - 1"/>
    <x v="1"/>
  </r>
  <r>
    <x v="53"/>
    <x v="52"/>
    <n v="51.93"/>
    <n v="11.05"/>
    <s v="No"/>
    <x v="0"/>
    <x v="0"/>
    <n v="0"/>
    <x v="0"/>
    <x v="0"/>
    <x v="0"/>
    <n v="1149.4000000000001"/>
    <x v="0"/>
    <s v="tier - 2"/>
    <x v="2"/>
  </r>
  <r>
    <x v="54"/>
    <x v="53"/>
    <n v="38.950000000000003"/>
    <n v="11.95"/>
    <s v="No"/>
    <x v="0"/>
    <x v="0"/>
    <n v="0"/>
    <x v="0"/>
    <x v="0"/>
    <x v="0"/>
    <n v="1158.32"/>
    <x v="0"/>
    <s v="tier - 1"/>
    <x v="1"/>
  </r>
  <r>
    <x v="55"/>
    <x v="54"/>
    <n v="36.630000000000003"/>
    <n v="7.72"/>
    <s v="yes"/>
    <x v="0"/>
    <x v="0"/>
    <n v="1"/>
    <x v="0"/>
    <x v="0"/>
    <x v="0"/>
    <n v="1163.46"/>
    <x v="0"/>
    <s v="tier - 3"/>
    <x v="0"/>
  </r>
  <r>
    <x v="56"/>
    <x v="55"/>
    <n v="34.200000000000003"/>
    <n v="5.75"/>
    <s v="No"/>
    <x v="0"/>
    <x v="0"/>
    <n v="2"/>
    <x v="0"/>
    <x v="0"/>
    <x v="1"/>
    <n v="1165"/>
    <x v="0"/>
    <s v="tier - 3"/>
    <x v="0"/>
  </r>
  <r>
    <x v="57"/>
    <x v="56"/>
    <n v="50.63"/>
    <n v="11.89"/>
    <s v="No"/>
    <x v="0"/>
    <x v="0"/>
    <n v="0"/>
    <x v="0"/>
    <x v="0"/>
    <x v="0"/>
    <n v="1167"/>
    <x v="0"/>
    <s v="tier - 1"/>
    <x v="1"/>
  </r>
  <r>
    <x v="58"/>
    <x v="57"/>
    <n v="36.479999999999997"/>
    <n v="6.2"/>
    <s v="No"/>
    <x v="0"/>
    <x v="0"/>
    <n v="0"/>
    <x v="0"/>
    <x v="0"/>
    <x v="1"/>
    <n v="1178"/>
    <x v="0"/>
    <s v="tier - 3"/>
    <x v="0"/>
  </r>
  <r>
    <x v="59"/>
    <x v="58"/>
    <n v="54.82"/>
    <n v="10.61"/>
    <s v="No"/>
    <x v="0"/>
    <x v="0"/>
    <n v="0"/>
    <x v="0"/>
    <x v="0"/>
    <x v="0"/>
    <n v="1178.07"/>
    <x v="0"/>
    <s v="tier - 2"/>
    <x v="2"/>
  </r>
  <r>
    <x v="60"/>
    <x v="59"/>
    <n v="38.06"/>
    <n v="6.04"/>
    <s v="No"/>
    <x v="0"/>
    <x v="1"/>
    <n v="1"/>
    <x v="0"/>
    <x v="0"/>
    <x v="1"/>
    <n v="1191"/>
    <x v="0"/>
    <s v="tier - 1"/>
    <x v="1"/>
  </r>
  <r>
    <x v="61"/>
    <x v="60"/>
    <n v="51.48"/>
    <n v="9.33"/>
    <s v="yes"/>
    <x v="0"/>
    <x v="0"/>
    <n v="0"/>
    <x v="0"/>
    <x v="0"/>
    <x v="0"/>
    <n v="1200"/>
    <x v="0"/>
    <s v="tier - 3"/>
    <x v="0"/>
  </r>
  <r>
    <x v="62"/>
    <x v="61"/>
    <n v="52.06"/>
    <n v="11.47"/>
    <s v="No"/>
    <x v="0"/>
    <x v="0"/>
    <n v="0"/>
    <x v="0"/>
    <x v="0"/>
    <x v="0"/>
    <n v="1200.55"/>
    <x v="0"/>
    <s v="tier - 3"/>
    <x v="0"/>
  </r>
  <r>
    <x v="63"/>
    <x v="62"/>
    <n v="30.684999999999999"/>
    <n v="7.02"/>
    <s v="yes"/>
    <x v="0"/>
    <x v="0"/>
    <n v="0"/>
    <x v="0"/>
    <x v="0"/>
    <x v="0"/>
    <n v="1210"/>
    <x v="0"/>
    <s v="tier - 1"/>
    <x v="1"/>
  </r>
  <r>
    <x v="64"/>
    <x v="63"/>
    <n v="36.08"/>
    <n v="8.8000000000000007"/>
    <s v="yes"/>
    <x v="0"/>
    <x v="0"/>
    <n v="1"/>
    <x v="0"/>
    <x v="0"/>
    <x v="0"/>
    <n v="1220"/>
    <x v="0"/>
    <s v="tier - 3"/>
    <x v="0"/>
  </r>
  <r>
    <x v="65"/>
    <x v="64"/>
    <n v="54.99"/>
    <n v="8.68"/>
    <s v="No"/>
    <x v="0"/>
    <x v="0"/>
    <n v="2"/>
    <x v="0"/>
    <x v="0"/>
    <x v="0"/>
    <n v="1224"/>
    <x v="0"/>
    <s v="tier - 1"/>
    <x v="1"/>
  </r>
  <r>
    <x v="66"/>
    <x v="65"/>
    <n v="35.97"/>
    <n v="6.12"/>
    <s v="No"/>
    <x v="0"/>
    <x v="1"/>
    <n v="1"/>
    <x v="0"/>
    <x v="0"/>
    <x v="1"/>
    <n v="1228"/>
    <x v="0"/>
    <s v="tier - 1"/>
    <x v="1"/>
  </r>
  <r>
    <x v="67"/>
    <x v="66"/>
    <n v="45.54"/>
    <n v="5.4"/>
    <s v="yes"/>
    <x v="0"/>
    <x v="1"/>
    <n v="1"/>
    <x v="0"/>
    <x v="0"/>
    <x v="2"/>
    <n v="1234"/>
    <x v="0"/>
    <s v="tier - 1"/>
    <x v="1"/>
  </r>
  <r>
    <x v="68"/>
    <x v="67"/>
    <n v="35.53"/>
    <n v="4.3600000000000003"/>
    <s v="yes"/>
    <x v="0"/>
    <x v="0"/>
    <n v="0"/>
    <x v="0"/>
    <x v="0"/>
    <x v="2"/>
    <n v="1237"/>
    <x v="0"/>
    <s v="tier - 2"/>
    <x v="2"/>
  </r>
  <r>
    <x v="69"/>
    <x v="68"/>
    <n v="30.8"/>
    <n v="9.77"/>
    <s v="No"/>
    <x v="0"/>
    <x v="0"/>
    <n v="0"/>
    <x v="0"/>
    <x v="0"/>
    <x v="0"/>
    <n v="1240"/>
    <x v="0"/>
    <s v="tier - 1"/>
    <x v="1"/>
  </r>
  <r>
    <x v="70"/>
    <x v="69"/>
    <n v="38.39"/>
    <n v="4.25"/>
    <s v="No"/>
    <x v="0"/>
    <x v="0"/>
    <n v="1"/>
    <x v="0"/>
    <x v="0"/>
    <x v="2"/>
    <n v="1241"/>
    <x v="0"/>
    <s v="tier - 2"/>
    <x v="2"/>
  </r>
  <r>
    <x v="71"/>
    <x v="70"/>
    <n v="32.299999999999997"/>
    <n v="4.76"/>
    <s v="No"/>
    <x v="0"/>
    <x v="0"/>
    <n v="2"/>
    <x v="0"/>
    <x v="0"/>
    <x v="2"/>
    <n v="1241.57"/>
    <x v="0"/>
    <s v="tier - 2"/>
    <x v="2"/>
  </r>
  <r>
    <x v="72"/>
    <x v="71"/>
    <n v="48.8"/>
    <n v="6.22"/>
    <s v="yes"/>
    <x v="0"/>
    <x v="0"/>
    <n v="2"/>
    <x v="0"/>
    <x v="0"/>
    <x v="1"/>
    <n v="1242.26"/>
    <x v="0"/>
    <s v="tier - 1"/>
    <x v="1"/>
  </r>
  <r>
    <x v="73"/>
    <x v="72"/>
    <n v="45.5"/>
    <n v="7.96"/>
    <s v="No"/>
    <x v="0"/>
    <x v="0"/>
    <n v="0"/>
    <x v="0"/>
    <x v="0"/>
    <x v="0"/>
    <n v="1242.82"/>
    <x v="0"/>
    <s v="tier - 1"/>
    <x v="1"/>
  </r>
  <r>
    <x v="74"/>
    <x v="73"/>
    <n v="53.61"/>
    <n v="10.92"/>
    <s v="yes"/>
    <x v="0"/>
    <x v="0"/>
    <n v="1"/>
    <x v="0"/>
    <x v="0"/>
    <x v="0"/>
    <n v="1252.4100000000001"/>
    <x v="0"/>
    <s v="tier - 3"/>
    <x v="0"/>
  </r>
  <r>
    <x v="75"/>
    <x v="74"/>
    <n v="36.19"/>
    <n v="11.51"/>
    <s v="yes"/>
    <x v="0"/>
    <x v="0"/>
    <n v="1"/>
    <x v="0"/>
    <x v="0"/>
    <x v="0"/>
    <n v="1253"/>
    <x v="0"/>
    <s v="tier - 2"/>
    <x v="2"/>
  </r>
  <r>
    <x v="76"/>
    <x v="75"/>
    <n v="34.6"/>
    <n v="5.99"/>
    <s v="yes"/>
    <x v="0"/>
    <x v="0"/>
    <n v="0"/>
    <x v="0"/>
    <x v="0"/>
    <x v="1"/>
    <n v="1253.94"/>
    <x v="0"/>
    <s v="tier - 2"/>
    <x v="2"/>
  </r>
  <r>
    <x v="77"/>
    <x v="76"/>
    <n v="54.12"/>
    <n v="11.57"/>
    <s v="No"/>
    <x v="0"/>
    <x v="0"/>
    <n v="0"/>
    <x v="0"/>
    <x v="0"/>
    <x v="0"/>
    <n v="1256.3"/>
    <x v="0"/>
    <s v="tier - 3"/>
    <x v="0"/>
  </r>
  <r>
    <x v="78"/>
    <x v="77"/>
    <n v="48.82"/>
    <n v="6.67"/>
    <s v="yes"/>
    <x v="0"/>
    <x v="0"/>
    <n v="0"/>
    <x v="0"/>
    <x v="0"/>
    <x v="0"/>
    <n v="1261.44"/>
    <x v="0"/>
    <s v="tier - 3"/>
    <x v="0"/>
  </r>
  <r>
    <x v="79"/>
    <x v="78"/>
    <n v="51.01"/>
    <n v="9.1999999999999993"/>
    <s v="No"/>
    <x v="0"/>
    <x v="0"/>
    <n v="0"/>
    <x v="0"/>
    <x v="0"/>
    <x v="0"/>
    <n v="1261.8599999999999"/>
    <x v="0"/>
    <s v="tier - 3"/>
    <x v="0"/>
  </r>
  <r>
    <x v="80"/>
    <x v="79"/>
    <n v="45.65"/>
    <n v="5.1100000000000003"/>
    <s v="yes"/>
    <x v="0"/>
    <x v="0"/>
    <n v="1"/>
    <x v="0"/>
    <x v="0"/>
    <x v="2"/>
    <n v="1263.25"/>
    <x v="0"/>
    <s v="tier - 3"/>
    <x v="0"/>
  </r>
  <r>
    <x v="81"/>
    <x v="80"/>
    <n v="52.9"/>
    <n v="5.34"/>
    <s v="No"/>
    <x v="0"/>
    <x v="0"/>
    <n v="0"/>
    <x v="0"/>
    <x v="0"/>
    <x v="2"/>
    <n v="1267"/>
    <x v="0"/>
    <s v="tier - 1"/>
    <x v="1"/>
  </r>
  <r>
    <x v="82"/>
    <x v="81"/>
    <n v="45.41"/>
    <n v="4.03"/>
    <s v="yes"/>
    <x v="0"/>
    <x v="0"/>
    <n v="1"/>
    <x v="0"/>
    <x v="0"/>
    <x v="2"/>
    <n v="1276"/>
    <x v="0"/>
    <s v="tier - 2"/>
    <x v="2"/>
  </r>
  <r>
    <x v="83"/>
    <x v="82"/>
    <n v="49.41"/>
    <n v="4.2300000000000004"/>
    <s v="yes"/>
    <x v="0"/>
    <x v="1"/>
    <n v="1"/>
    <x v="0"/>
    <x v="0"/>
    <x v="2"/>
    <n v="1283"/>
    <x v="0"/>
    <s v="tier - 1"/>
    <x v="1"/>
  </r>
  <r>
    <x v="84"/>
    <x v="83"/>
    <n v="31.824999999999999"/>
    <n v="4.0599999999999996"/>
    <s v="No"/>
    <x v="0"/>
    <x v="0"/>
    <n v="2"/>
    <x v="0"/>
    <x v="0"/>
    <x v="2"/>
    <n v="1285"/>
    <x v="0"/>
    <s v="tier - 3"/>
    <x v="0"/>
  </r>
  <r>
    <x v="85"/>
    <x v="84"/>
    <n v="51.28"/>
    <n v="4.68"/>
    <s v="No"/>
    <x v="0"/>
    <x v="0"/>
    <n v="2"/>
    <x v="0"/>
    <x v="0"/>
    <x v="2"/>
    <n v="1286"/>
    <x v="0"/>
    <s v="tier - 2"/>
    <x v="2"/>
  </r>
  <r>
    <x v="86"/>
    <x v="85"/>
    <n v="34.96"/>
    <n v="4.34"/>
    <s v="No"/>
    <x v="0"/>
    <x v="1"/>
    <n v="1"/>
    <x v="0"/>
    <x v="0"/>
    <x v="2"/>
    <n v="1290.93"/>
    <x v="0"/>
    <s v="tier - 2"/>
    <x v="2"/>
  </r>
  <r>
    <x v="87"/>
    <x v="86"/>
    <n v="33.11"/>
    <n v="10.51"/>
    <s v="No"/>
    <x v="0"/>
    <x v="0"/>
    <n v="0"/>
    <x v="0"/>
    <x v="0"/>
    <x v="0"/>
    <n v="1293"/>
    <x v="0"/>
    <s v="tier - 3"/>
    <x v="0"/>
  </r>
  <r>
    <x v="88"/>
    <x v="87"/>
    <n v="54.74"/>
    <n v="5.84"/>
    <s v="yes"/>
    <x v="0"/>
    <x v="1"/>
    <n v="1"/>
    <x v="0"/>
    <x v="0"/>
    <x v="1"/>
    <n v="1304"/>
    <x v="0"/>
    <s v="tier - 2"/>
    <x v="2"/>
  </r>
  <r>
    <x v="89"/>
    <x v="88"/>
    <n v="32.56"/>
    <n v="5.41"/>
    <s v="No"/>
    <x v="0"/>
    <x v="1"/>
    <n v="1"/>
    <x v="0"/>
    <x v="0"/>
    <x v="2"/>
    <n v="1304"/>
    <x v="0"/>
    <s v="tier - 2"/>
    <x v="2"/>
  </r>
  <r>
    <x v="90"/>
    <x v="89"/>
    <n v="39.049999999999997"/>
    <n v="6.06"/>
    <s v="No"/>
    <x v="0"/>
    <x v="0"/>
    <n v="1"/>
    <x v="0"/>
    <x v="0"/>
    <x v="1"/>
    <n v="1315"/>
    <x v="0"/>
    <s v="tier - 2"/>
    <x v="2"/>
  </r>
  <r>
    <x v="91"/>
    <x v="90"/>
    <n v="42.75"/>
    <n v="4.22"/>
    <s v="No"/>
    <x v="0"/>
    <x v="0"/>
    <n v="0"/>
    <x v="0"/>
    <x v="0"/>
    <x v="2"/>
    <n v="1329.17"/>
    <x v="0"/>
    <s v="tier - 3"/>
    <x v="0"/>
  </r>
  <r>
    <x v="92"/>
    <x v="91"/>
    <n v="50.58"/>
    <n v="5.12"/>
    <s v="No"/>
    <x v="0"/>
    <x v="0"/>
    <n v="2"/>
    <x v="0"/>
    <x v="0"/>
    <x v="2"/>
    <n v="1332.61"/>
    <x v="0"/>
    <s v="tier - 3"/>
    <x v="0"/>
  </r>
  <r>
    <x v="93"/>
    <x v="92"/>
    <n v="30.495000000000001"/>
    <n v="4.57"/>
    <s v="yes"/>
    <x v="0"/>
    <x v="0"/>
    <n v="0"/>
    <x v="0"/>
    <x v="0"/>
    <x v="2"/>
    <n v="1338"/>
    <x v="0"/>
    <s v="tier - 3"/>
    <x v="0"/>
  </r>
  <r>
    <x v="94"/>
    <x v="93"/>
    <n v="48.31"/>
    <n v="9.58"/>
    <s v="yes"/>
    <x v="0"/>
    <x v="0"/>
    <n v="2"/>
    <x v="0"/>
    <x v="0"/>
    <x v="0"/>
    <n v="1341.16"/>
    <x v="0"/>
    <s v="tier - 2"/>
    <x v="2"/>
  </r>
  <r>
    <x v="95"/>
    <x v="94"/>
    <n v="48.99"/>
    <n v="9.7799999999999994"/>
    <s v="yes"/>
    <x v="0"/>
    <x v="0"/>
    <n v="1"/>
    <x v="0"/>
    <x v="0"/>
    <x v="0"/>
    <n v="1359"/>
    <x v="0"/>
    <s v="tier - 1"/>
    <x v="1"/>
  </r>
  <r>
    <x v="96"/>
    <x v="95"/>
    <n v="38.39"/>
    <n v="4.1100000000000003"/>
    <s v="yes"/>
    <x v="0"/>
    <x v="0"/>
    <n v="0"/>
    <x v="0"/>
    <x v="0"/>
    <x v="2"/>
    <n v="1382"/>
    <x v="0"/>
    <s v="tier - 1"/>
    <x v="1"/>
  </r>
  <r>
    <x v="97"/>
    <x v="96"/>
    <n v="44.34"/>
    <n v="4.0199999999999996"/>
    <s v="yes"/>
    <x v="0"/>
    <x v="0"/>
    <n v="2"/>
    <x v="0"/>
    <x v="0"/>
    <x v="2"/>
    <n v="1389"/>
    <x v="0"/>
    <s v="tier - 2"/>
    <x v="2"/>
  </r>
  <r>
    <x v="98"/>
    <x v="97"/>
    <n v="41.51"/>
    <n v="6.92"/>
    <s v="No"/>
    <x v="0"/>
    <x v="0"/>
    <n v="0"/>
    <x v="0"/>
    <x v="0"/>
    <x v="0"/>
    <n v="1390"/>
    <x v="0"/>
    <s v="tier - 2"/>
    <x v="2"/>
  </r>
  <r>
    <x v="99"/>
    <x v="98"/>
    <n v="48.2"/>
    <n v="4.84"/>
    <s v="No"/>
    <x v="0"/>
    <x v="0"/>
    <n v="0"/>
    <x v="0"/>
    <x v="0"/>
    <x v="2"/>
    <n v="1391.53"/>
    <x v="0"/>
    <s v="tier - 1"/>
    <x v="1"/>
  </r>
  <r>
    <x v="100"/>
    <x v="99"/>
    <n v="35.75"/>
    <n v="8"/>
    <s v="yes"/>
    <x v="0"/>
    <x v="0"/>
    <n v="0"/>
    <x v="0"/>
    <x v="0"/>
    <x v="0"/>
    <n v="1400.44"/>
    <x v="0"/>
    <s v="tier - 2"/>
    <x v="2"/>
  </r>
  <r>
    <x v="101"/>
    <x v="100"/>
    <n v="53.81"/>
    <n v="8.77"/>
    <s v="yes"/>
    <x v="0"/>
    <x v="0"/>
    <n v="0"/>
    <x v="0"/>
    <x v="0"/>
    <x v="0"/>
    <n v="1402"/>
    <x v="0"/>
    <s v="tier - 3"/>
    <x v="0"/>
  </r>
  <r>
    <x v="102"/>
    <x v="101"/>
    <n v="49.48"/>
    <n v="4.96"/>
    <s v="No"/>
    <x v="0"/>
    <x v="1"/>
    <n v="1"/>
    <x v="0"/>
    <x v="0"/>
    <x v="2"/>
    <n v="1417"/>
    <x v="0"/>
    <s v="tier - 3"/>
    <x v="0"/>
  </r>
  <r>
    <x v="103"/>
    <x v="102"/>
    <n v="34.1"/>
    <n v="4.43"/>
    <s v="yes"/>
    <x v="0"/>
    <x v="0"/>
    <n v="0"/>
    <x v="0"/>
    <x v="0"/>
    <x v="2"/>
    <n v="1421"/>
    <x v="0"/>
    <s v="tier - 2"/>
    <x v="2"/>
  </r>
  <r>
    <x v="104"/>
    <x v="103"/>
    <n v="35.299999999999997"/>
    <n v="5.82"/>
    <s v="yes"/>
    <x v="0"/>
    <x v="1"/>
    <n v="1"/>
    <x v="0"/>
    <x v="0"/>
    <x v="1"/>
    <n v="1422"/>
    <x v="0"/>
    <s v="tier - 2"/>
    <x v="2"/>
  </r>
  <r>
    <x v="105"/>
    <x v="104"/>
    <n v="43.83"/>
    <n v="6.03"/>
    <s v="yes"/>
    <x v="0"/>
    <x v="0"/>
    <n v="2"/>
    <x v="0"/>
    <x v="0"/>
    <x v="1"/>
    <n v="1438"/>
    <x v="0"/>
    <s v="tier - 2"/>
    <x v="2"/>
  </r>
  <r>
    <x v="106"/>
    <x v="105"/>
    <n v="50.07"/>
    <n v="9.27"/>
    <s v="No"/>
    <x v="0"/>
    <x v="0"/>
    <n v="0"/>
    <x v="0"/>
    <x v="0"/>
    <x v="0"/>
    <n v="1445"/>
    <x v="0"/>
    <s v="tier - 1"/>
    <x v="1"/>
  </r>
  <r>
    <x v="107"/>
    <x v="106"/>
    <n v="32.774999999999999"/>
    <n v="5.53"/>
    <s v="No"/>
    <x v="0"/>
    <x v="0"/>
    <n v="0"/>
    <x v="0"/>
    <x v="0"/>
    <x v="2"/>
    <n v="1467"/>
    <x v="0"/>
    <s v="tier - 2"/>
    <x v="2"/>
  </r>
  <r>
    <x v="108"/>
    <x v="107"/>
    <n v="34.104999999999997"/>
    <n v="5.07"/>
    <s v="No"/>
    <x v="0"/>
    <x v="0"/>
    <n v="1"/>
    <x v="0"/>
    <x v="0"/>
    <x v="2"/>
    <n v="1477"/>
    <x v="0"/>
    <s v="tier - 1"/>
    <x v="1"/>
  </r>
  <r>
    <x v="109"/>
    <x v="108"/>
    <n v="48.93"/>
    <n v="11.17"/>
    <s v="yes"/>
    <x v="0"/>
    <x v="0"/>
    <n v="1"/>
    <x v="0"/>
    <x v="0"/>
    <x v="0"/>
    <n v="1481"/>
    <x v="0"/>
    <s v="tier - 1"/>
    <x v="1"/>
  </r>
  <r>
    <x v="110"/>
    <x v="109"/>
    <n v="37.07"/>
    <n v="6.14"/>
    <s v="yes"/>
    <x v="0"/>
    <x v="0"/>
    <n v="0"/>
    <x v="0"/>
    <x v="0"/>
    <x v="1"/>
    <n v="1493"/>
    <x v="0"/>
    <s v="tier - 3"/>
    <x v="0"/>
  </r>
  <r>
    <x v="111"/>
    <x v="110"/>
    <n v="51.51"/>
    <n v="6.26"/>
    <s v="yes"/>
    <x v="0"/>
    <x v="1"/>
    <n v="1"/>
    <x v="0"/>
    <x v="0"/>
    <x v="1"/>
    <n v="1497"/>
    <x v="0"/>
    <s v="tier - 2"/>
    <x v="2"/>
  </r>
  <r>
    <x v="112"/>
    <x v="111"/>
    <n v="34.799999999999997"/>
    <n v="4.72"/>
    <s v="yes"/>
    <x v="0"/>
    <x v="0"/>
    <n v="0"/>
    <x v="0"/>
    <x v="0"/>
    <x v="2"/>
    <n v="1515.34"/>
    <x v="0"/>
    <s v="tier - 3"/>
    <x v="0"/>
  </r>
  <r>
    <x v="113"/>
    <x v="112"/>
    <n v="36.67"/>
    <n v="5.18"/>
    <s v="No"/>
    <x v="0"/>
    <x v="0"/>
    <n v="1"/>
    <x v="0"/>
    <x v="0"/>
    <x v="2"/>
    <n v="1526.31"/>
    <x v="0"/>
    <s v="tier - 3"/>
    <x v="0"/>
  </r>
  <r>
    <x v="114"/>
    <x v="113"/>
    <n v="30.9"/>
    <n v="9.4"/>
    <s v="No"/>
    <x v="0"/>
    <x v="0"/>
    <n v="2"/>
    <x v="0"/>
    <x v="0"/>
    <x v="0"/>
    <n v="1532.47"/>
    <x v="0"/>
    <s v="tier - 2"/>
    <x v="2"/>
  </r>
  <r>
    <x v="115"/>
    <x v="114"/>
    <n v="30.495000000000001"/>
    <n v="6.29"/>
    <s v="No"/>
    <x v="0"/>
    <x v="0"/>
    <n v="0"/>
    <x v="0"/>
    <x v="0"/>
    <x v="1"/>
    <n v="1534.3"/>
    <x v="0"/>
    <s v="tier - 2"/>
    <x v="2"/>
  </r>
  <r>
    <x v="116"/>
    <x v="115"/>
    <n v="44.88"/>
    <n v="6.04"/>
    <s v="No"/>
    <x v="0"/>
    <x v="1"/>
    <n v="1"/>
    <x v="0"/>
    <x v="0"/>
    <x v="1"/>
    <n v="1566.88"/>
    <x v="0"/>
    <s v="tier - 1"/>
    <x v="1"/>
  </r>
  <r>
    <x v="117"/>
    <x v="116"/>
    <n v="44.32"/>
    <n v="10.55"/>
    <s v="No"/>
    <x v="0"/>
    <x v="0"/>
    <n v="0"/>
    <x v="0"/>
    <x v="0"/>
    <x v="0"/>
    <n v="1607.51"/>
    <x v="0"/>
    <s v="tier - 3"/>
    <x v="0"/>
  </r>
  <r>
    <x v="118"/>
    <x v="117"/>
    <n v="46.39"/>
    <n v="5.09"/>
    <s v="No"/>
    <x v="0"/>
    <x v="0"/>
    <n v="0"/>
    <x v="0"/>
    <x v="0"/>
    <x v="2"/>
    <n v="1615.77"/>
    <x v="0"/>
    <s v="tier - 1"/>
    <x v="1"/>
  </r>
  <r>
    <x v="119"/>
    <x v="118"/>
    <n v="42.13"/>
    <n v="5.2"/>
    <s v="yes"/>
    <x v="0"/>
    <x v="0"/>
    <n v="1"/>
    <x v="0"/>
    <x v="0"/>
    <x v="2"/>
    <n v="1617.16"/>
    <x v="0"/>
    <s v="tier - 1"/>
    <x v="1"/>
  </r>
  <r>
    <x v="120"/>
    <x v="119"/>
    <n v="30.78"/>
    <n v="8.4499999999999993"/>
    <s v="yes"/>
    <x v="0"/>
    <x v="0"/>
    <n v="0"/>
    <x v="0"/>
    <x v="0"/>
    <x v="0"/>
    <n v="1621.34"/>
    <x v="0"/>
    <s v="tier - 2"/>
    <x v="2"/>
  </r>
  <r>
    <x v="121"/>
    <x v="120"/>
    <n v="31.35"/>
    <n v="9.5399999999999991"/>
    <s v="No"/>
    <x v="0"/>
    <x v="0"/>
    <n v="0"/>
    <x v="0"/>
    <x v="0"/>
    <x v="0"/>
    <n v="1621.88"/>
    <x v="0"/>
    <s v="tier - 2"/>
    <x v="2"/>
  </r>
  <r>
    <x v="122"/>
    <x v="121"/>
    <n v="41.46"/>
    <n v="4.99"/>
    <s v="yes"/>
    <x v="0"/>
    <x v="0"/>
    <n v="2"/>
    <x v="0"/>
    <x v="0"/>
    <x v="2"/>
    <n v="1622.19"/>
    <x v="0"/>
    <s v="tier - 1"/>
    <x v="1"/>
  </r>
  <r>
    <x v="123"/>
    <x v="122"/>
    <n v="48"/>
    <n v="10.54"/>
    <s v="No"/>
    <x v="0"/>
    <x v="0"/>
    <n v="0"/>
    <x v="0"/>
    <x v="0"/>
    <x v="0"/>
    <n v="1625.43"/>
    <x v="0"/>
    <s v="tier - 3"/>
    <x v="0"/>
  </r>
  <r>
    <x v="124"/>
    <x v="123"/>
    <n v="49.13"/>
    <n v="4.54"/>
    <s v="No"/>
    <x v="0"/>
    <x v="0"/>
    <n v="0"/>
    <x v="0"/>
    <x v="0"/>
    <x v="2"/>
    <n v="1627.28"/>
    <x v="0"/>
    <s v="tier - 2"/>
    <x v="2"/>
  </r>
  <r>
    <x v="125"/>
    <x v="124"/>
    <n v="37.799999999999997"/>
    <n v="6.29"/>
    <s v="No"/>
    <x v="0"/>
    <x v="0"/>
    <n v="1"/>
    <x v="0"/>
    <x v="0"/>
    <x v="1"/>
    <n v="1628.47"/>
    <x v="0"/>
    <s v="tier - 1"/>
    <x v="1"/>
  </r>
  <r>
    <x v="126"/>
    <x v="125"/>
    <n v="38.299999999999997"/>
    <n v="9.51"/>
    <s v="No"/>
    <x v="0"/>
    <x v="0"/>
    <n v="0"/>
    <x v="0"/>
    <x v="0"/>
    <x v="0"/>
    <n v="1629.83"/>
    <x v="0"/>
    <s v="tier - 2"/>
    <x v="2"/>
  </r>
  <r>
    <x v="127"/>
    <x v="126"/>
    <n v="32.774999999999999"/>
    <n v="4.72"/>
    <s v="No"/>
    <x v="0"/>
    <x v="0"/>
    <n v="0"/>
    <x v="0"/>
    <x v="0"/>
    <x v="2"/>
    <n v="1631.67"/>
    <x v="0"/>
    <s v="tier - 3"/>
    <x v="0"/>
  </r>
  <r>
    <x v="128"/>
    <x v="127"/>
    <n v="34.200000000000003"/>
    <n v="5.91"/>
    <s v="yes"/>
    <x v="0"/>
    <x v="0"/>
    <n v="0"/>
    <x v="0"/>
    <x v="0"/>
    <x v="1"/>
    <n v="1631.82"/>
    <x v="0"/>
    <s v="tier - 1"/>
    <x v="1"/>
  </r>
  <r>
    <x v="129"/>
    <x v="128"/>
    <n v="30.2"/>
    <n v="9.58"/>
    <s v="No"/>
    <x v="0"/>
    <x v="0"/>
    <n v="0"/>
    <x v="0"/>
    <x v="0"/>
    <x v="0"/>
    <n v="1632.04"/>
    <x v="0"/>
    <s v="tier - 2"/>
    <x v="2"/>
  </r>
  <r>
    <x v="130"/>
    <x v="129"/>
    <n v="48.32"/>
    <n v="5.77"/>
    <s v="No"/>
    <x v="0"/>
    <x v="0"/>
    <n v="0"/>
    <x v="0"/>
    <x v="0"/>
    <x v="1"/>
    <n v="1632.56"/>
    <x v="0"/>
    <s v="tier - 2"/>
    <x v="2"/>
  </r>
  <r>
    <x v="131"/>
    <x v="130"/>
    <n v="44.86"/>
    <n v="4.38"/>
    <s v="yes"/>
    <x v="0"/>
    <x v="0"/>
    <n v="0"/>
    <x v="0"/>
    <x v="0"/>
    <x v="2"/>
    <n v="1633.04"/>
    <x v="0"/>
    <s v="tier - 2"/>
    <x v="2"/>
  </r>
  <r>
    <x v="132"/>
    <x v="131"/>
    <n v="52.15"/>
    <n v="5.65"/>
    <s v="No"/>
    <x v="0"/>
    <x v="0"/>
    <n v="1"/>
    <x v="0"/>
    <x v="0"/>
    <x v="2"/>
    <n v="1633.96"/>
    <x v="0"/>
    <s v="tier - 1"/>
    <x v="1"/>
  </r>
  <r>
    <x v="133"/>
    <x v="132"/>
    <n v="41.12"/>
    <n v="7.54"/>
    <s v="yes"/>
    <x v="0"/>
    <x v="0"/>
    <n v="0"/>
    <x v="0"/>
    <x v="0"/>
    <x v="0"/>
    <n v="1634.57"/>
    <x v="0"/>
    <s v="tier - 2"/>
    <x v="2"/>
  </r>
  <r>
    <x v="134"/>
    <x v="133"/>
    <n v="38.39"/>
    <n v="5.1100000000000003"/>
    <s v="yes"/>
    <x v="0"/>
    <x v="0"/>
    <n v="1"/>
    <x v="0"/>
    <x v="0"/>
    <x v="2"/>
    <n v="1635.73"/>
    <x v="0"/>
    <s v="tier - 3"/>
    <x v="0"/>
  </r>
  <r>
    <x v="135"/>
    <x v="134"/>
    <n v="46.85"/>
    <n v="4.25"/>
    <s v="No"/>
    <x v="0"/>
    <x v="1"/>
    <n v="1"/>
    <x v="0"/>
    <x v="0"/>
    <x v="2"/>
    <n v="1639.56"/>
    <x v="0"/>
    <s v="tier - 2"/>
    <x v="2"/>
  </r>
  <r>
    <x v="136"/>
    <x v="135"/>
    <n v="42.24"/>
    <n v="5.55"/>
    <s v="No"/>
    <x v="1"/>
    <x v="0"/>
    <n v="1"/>
    <x v="0"/>
    <x v="0"/>
    <x v="2"/>
    <n v="1639.56"/>
    <x v="0"/>
    <s v="tier - 2"/>
    <x v="2"/>
  </r>
  <r>
    <x v="137"/>
    <x v="136"/>
    <n v="34.39"/>
    <n v="5.78"/>
    <s v="No"/>
    <x v="0"/>
    <x v="0"/>
    <n v="0"/>
    <x v="0"/>
    <x v="0"/>
    <x v="1"/>
    <n v="1646.43"/>
    <x v="0"/>
    <s v="tier - 1"/>
    <x v="1"/>
  </r>
  <r>
    <x v="138"/>
    <x v="137"/>
    <n v="42.89"/>
    <n v="5.28"/>
    <s v="yes"/>
    <x v="0"/>
    <x v="0"/>
    <n v="0"/>
    <x v="0"/>
    <x v="0"/>
    <x v="2"/>
    <n v="1665"/>
    <x v="0"/>
    <s v="tier - 2"/>
    <x v="2"/>
  </r>
  <r>
    <x v="139"/>
    <x v="138"/>
    <n v="36.299999999999997"/>
    <n v="5.39"/>
    <s v="No"/>
    <x v="0"/>
    <x v="0"/>
    <n v="0"/>
    <x v="0"/>
    <x v="0"/>
    <x v="2"/>
    <n v="1674.63"/>
    <x v="0"/>
    <s v="tier - 2"/>
    <x v="2"/>
  </r>
  <r>
    <x v="140"/>
    <x v="139"/>
    <n v="35.200000000000003"/>
    <n v="8.01"/>
    <s v="yes"/>
    <x v="0"/>
    <x v="0"/>
    <n v="1"/>
    <x v="0"/>
    <x v="0"/>
    <x v="0"/>
    <n v="1682.6"/>
    <x v="0"/>
    <s v="tier - 2"/>
    <x v="2"/>
  </r>
  <r>
    <x v="141"/>
    <x v="140"/>
    <n v="53.62"/>
    <n v="5.21"/>
    <s v="No"/>
    <x v="0"/>
    <x v="0"/>
    <n v="0"/>
    <x v="0"/>
    <x v="0"/>
    <x v="2"/>
    <n v="1694.8"/>
    <x v="0"/>
    <s v="tier - 2"/>
    <x v="2"/>
  </r>
  <r>
    <x v="142"/>
    <x v="141"/>
    <n v="36.67"/>
    <n v="6.27"/>
    <s v="No"/>
    <x v="0"/>
    <x v="0"/>
    <n v="0"/>
    <x v="0"/>
    <x v="0"/>
    <x v="1"/>
    <n v="1702.46"/>
    <x v="0"/>
    <s v="tier - 3"/>
    <x v="0"/>
  </r>
  <r>
    <x v="143"/>
    <x v="142"/>
    <n v="33.4"/>
    <n v="10.73"/>
    <s v="yes"/>
    <x v="0"/>
    <x v="0"/>
    <n v="1"/>
    <x v="0"/>
    <x v="0"/>
    <x v="0"/>
    <n v="1704.57"/>
    <x v="0"/>
    <s v="tier - 1"/>
    <x v="1"/>
  </r>
  <r>
    <x v="144"/>
    <x v="143"/>
    <n v="42.71"/>
    <n v="10.52"/>
    <s v="No"/>
    <x v="0"/>
    <x v="0"/>
    <n v="0"/>
    <x v="0"/>
    <x v="0"/>
    <x v="0"/>
    <n v="1704.7"/>
    <x v="0"/>
    <s v="tier - 3"/>
    <x v="0"/>
  </r>
  <r>
    <x v="145"/>
    <x v="144"/>
    <n v="41.52"/>
    <n v="11.82"/>
    <s v="yes"/>
    <x v="0"/>
    <x v="0"/>
    <n v="2"/>
    <x v="0"/>
    <x v="0"/>
    <x v="0"/>
    <n v="1705.62"/>
    <x v="0"/>
    <s v="tier - 2"/>
    <x v="2"/>
  </r>
  <r>
    <x v="146"/>
    <x v="79"/>
    <n v="39.4"/>
    <n v="6.76"/>
    <s v="No"/>
    <x v="0"/>
    <x v="0"/>
    <n v="0"/>
    <x v="0"/>
    <x v="0"/>
    <x v="0"/>
    <n v="1708"/>
    <x v="1"/>
    <s v="tier - 2"/>
    <x v="2"/>
  </r>
  <r>
    <x v="147"/>
    <x v="145"/>
    <n v="46.45"/>
    <n v="5.62"/>
    <s v="No"/>
    <x v="0"/>
    <x v="0"/>
    <n v="0"/>
    <x v="0"/>
    <x v="0"/>
    <x v="2"/>
    <n v="1708.93"/>
    <x v="1"/>
    <s v="tier - 1"/>
    <x v="1"/>
  </r>
  <r>
    <x v="148"/>
    <x v="146"/>
    <n v="35.75"/>
    <n v="4.1900000000000004"/>
    <s v="No"/>
    <x v="0"/>
    <x v="0"/>
    <n v="0"/>
    <x v="0"/>
    <x v="0"/>
    <x v="2"/>
    <n v="1711.03"/>
    <x v="1"/>
    <s v="tier - 3"/>
    <x v="0"/>
  </r>
  <r>
    <x v="149"/>
    <x v="147"/>
    <n v="26.07"/>
    <n v="5.32"/>
    <s v="No"/>
    <x v="0"/>
    <x v="0"/>
    <n v="0"/>
    <x v="0"/>
    <x v="1"/>
    <x v="2"/>
    <n v="1712.23"/>
    <x v="1"/>
    <s v="tier - 1"/>
    <x v="1"/>
  </r>
  <r>
    <x v="150"/>
    <x v="148"/>
    <n v="36.54"/>
    <n v="4.46"/>
    <s v="yes"/>
    <x v="0"/>
    <x v="0"/>
    <n v="1"/>
    <x v="0"/>
    <x v="0"/>
    <x v="2"/>
    <n v="1719.44"/>
    <x v="1"/>
    <s v="tier - 3"/>
    <x v="0"/>
  </r>
  <r>
    <x v="151"/>
    <x v="149"/>
    <n v="51.64"/>
    <n v="5.65"/>
    <s v="No"/>
    <x v="0"/>
    <x v="0"/>
    <n v="0"/>
    <x v="0"/>
    <x v="0"/>
    <x v="2"/>
    <n v="1720.35"/>
    <x v="1"/>
    <s v="tier - 3"/>
    <x v="0"/>
  </r>
  <r>
    <x v="152"/>
    <x v="150"/>
    <n v="42.83"/>
    <n v="6.04"/>
    <s v="No"/>
    <x v="0"/>
    <x v="0"/>
    <n v="2"/>
    <x v="0"/>
    <x v="0"/>
    <x v="1"/>
    <n v="1725.55"/>
    <x v="1"/>
    <s v="tier - 2"/>
    <x v="2"/>
  </r>
  <r>
    <x v="153"/>
    <x v="151"/>
    <n v="40.15"/>
    <n v="5.76"/>
    <s v="No"/>
    <x v="0"/>
    <x v="0"/>
    <n v="1"/>
    <x v="0"/>
    <x v="0"/>
    <x v="1"/>
    <n v="1727.54"/>
    <x v="1"/>
    <s v="tier - 1"/>
    <x v="1"/>
  </r>
  <r>
    <x v="154"/>
    <x v="152"/>
    <n v="27.8"/>
    <n v="4.3600000000000003"/>
    <s v="No"/>
    <x v="0"/>
    <x v="1"/>
    <n v="1"/>
    <x v="0"/>
    <x v="1"/>
    <x v="2"/>
    <n v="1727.79"/>
    <x v="1"/>
    <s v="tier - 3"/>
    <x v="0"/>
  </r>
  <r>
    <x v="155"/>
    <x v="153"/>
    <n v="45.81"/>
    <n v="4.76"/>
    <s v="yes"/>
    <x v="0"/>
    <x v="1"/>
    <n v="1"/>
    <x v="0"/>
    <x v="0"/>
    <x v="2"/>
    <n v="1728.9"/>
    <x v="1"/>
    <s v="tier - 2"/>
    <x v="2"/>
  </r>
  <r>
    <x v="156"/>
    <x v="154"/>
    <n v="34.43"/>
    <n v="10.82"/>
    <s v="yes"/>
    <x v="0"/>
    <x v="0"/>
    <n v="1"/>
    <x v="0"/>
    <x v="0"/>
    <x v="0"/>
    <n v="1731.68"/>
    <x v="1"/>
    <s v="tier - 2"/>
    <x v="2"/>
  </r>
  <r>
    <x v="157"/>
    <x v="155"/>
    <n v="41.33"/>
    <n v="4.01"/>
    <s v="yes"/>
    <x v="0"/>
    <x v="0"/>
    <n v="0"/>
    <x v="0"/>
    <x v="0"/>
    <x v="2"/>
    <n v="1737.38"/>
    <x v="1"/>
    <s v="tier - 2"/>
    <x v="2"/>
  </r>
  <r>
    <x v="158"/>
    <x v="156"/>
    <n v="31.92"/>
    <n v="5.12"/>
    <s v="yes"/>
    <x v="0"/>
    <x v="0"/>
    <n v="1"/>
    <x v="0"/>
    <x v="0"/>
    <x v="2"/>
    <n v="1743.21"/>
    <x v="1"/>
    <s v="tier - 1"/>
    <x v="1"/>
  </r>
  <r>
    <x v="159"/>
    <x v="157"/>
    <n v="39.799999999999997"/>
    <n v="10.54"/>
    <s v="yes"/>
    <x v="0"/>
    <x v="0"/>
    <n v="2"/>
    <x v="0"/>
    <x v="0"/>
    <x v="0"/>
    <n v="1744.47"/>
    <x v="1"/>
    <s v="tier - 1"/>
    <x v="1"/>
  </r>
  <r>
    <x v="160"/>
    <x v="158"/>
    <n v="42.82"/>
    <n v="4.21"/>
    <s v="No"/>
    <x v="0"/>
    <x v="0"/>
    <n v="0"/>
    <x v="0"/>
    <x v="0"/>
    <x v="2"/>
    <n v="1748.77"/>
    <x v="1"/>
    <s v="tier - 1"/>
    <x v="1"/>
  </r>
  <r>
    <x v="161"/>
    <x v="159"/>
    <n v="33.630000000000003"/>
    <n v="5.42"/>
    <s v="No"/>
    <x v="0"/>
    <x v="0"/>
    <n v="0"/>
    <x v="0"/>
    <x v="0"/>
    <x v="2"/>
    <n v="1756.6"/>
    <x v="1"/>
    <s v="tier - 3"/>
    <x v="0"/>
  </r>
  <r>
    <x v="162"/>
    <x v="160"/>
    <n v="37.07"/>
    <n v="4.28"/>
    <s v="No"/>
    <x v="1"/>
    <x v="0"/>
    <n v="1"/>
    <x v="0"/>
    <x v="0"/>
    <x v="2"/>
    <n v="1759.34"/>
    <x v="1"/>
    <s v="tier - 1"/>
    <x v="1"/>
  </r>
  <r>
    <x v="163"/>
    <x v="161"/>
    <n v="35.625"/>
    <n v="8.9"/>
    <s v="No"/>
    <x v="0"/>
    <x v="0"/>
    <n v="0"/>
    <x v="0"/>
    <x v="0"/>
    <x v="0"/>
    <n v="1769.53"/>
    <x v="1"/>
    <s v="tier - 3"/>
    <x v="0"/>
  </r>
  <r>
    <x v="164"/>
    <x v="162"/>
    <n v="42.69"/>
    <n v="4.8899999999999997"/>
    <s v="No"/>
    <x v="0"/>
    <x v="1"/>
    <n v="1"/>
    <x v="0"/>
    <x v="0"/>
    <x v="2"/>
    <n v="1815.88"/>
    <x v="1"/>
    <s v="tier - 3"/>
    <x v="0"/>
  </r>
  <r>
    <x v="165"/>
    <x v="163"/>
    <n v="37.869999999999997"/>
    <n v="4.29"/>
    <s v="yes"/>
    <x v="0"/>
    <x v="1"/>
    <n v="1"/>
    <x v="0"/>
    <x v="0"/>
    <x v="2"/>
    <n v="1822.54"/>
    <x v="1"/>
    <s v="tier - 1"/>
    <x v="1"/>
  </r>
  <r>
    <x v="166"/>
    <x v="164"/>
    <n v="40.61"/>
    <n v="8"/>
    <s v="yes"/>
    <x v="0"/>
    <x v="0"/>
    <n v="1"/>
    <x v="0"/>
    <x v="0"/>
    <x v="0"/>
    <n v="1824.29"/>
    <x v="1"/>
    <s v="tier - 3"/>
    <x v="0"/>
  </r>
  <r>
    <x v="167"/>
    <x v="165"/>
    <n v="30.78"/>
    <n v="4.67"/>
    <s v="yes"/>
    <x v="0"/>
    <x v="0"/>
    <n v="0"/>
    <x v="0"/>
    <x v="0"/>
    <x v="2"/>
    <n v="1826.84"/>
    <x v="1"/>
    <s v="tier - 2"/>
    <x v="2"/>
  </r>
  <r>
    <x v="168"/>
    <x v="166"/>
    <n v="49.49"/>
    <n v="4.5"/>
    <s v="No"/>
    <x v="0"/>
    <x v="0"/>
    <n v="0"/>
    <x v="0"/>
    <x v="0"/>
    <x v="2"/>
    <n v="1832.09"/>
    <x v="1"/>
    <s v="tier - 3"/>
    <x v="0"/>
  </r>
  <r>
    <x v="169"/>
    <x v="167"/>
    <n v="37.619999999999997"/>
    <n v="6.32"/>
    <s v="yes"/>
    <x v="1"/>
    <x v="0"/>
    <n v="2"/>
    <x v="0"/>
    <x v="0"/>
    <x v="1"/>
    <n v="1837.24"/>
    <x v="1"/>
    <s v="tier - 2"/>
    <x v="2"/>
  </r>
  <r>
    <x v="170"/>
    <x v="168"/>
    <n v="36.08"/>
    <n v="6.1"/>
    <s v="yes"/>
    <x v="0"/>
    <x v="0"/>
    <n v="1"/>
    <x v="0"/>
    <x v="0"/>
    <x v="1"/>
    <n v="1837.28"/>
    <x v="1"/>
    <s v="tier - 2"/>
    <x v="2"/>
  </r>
  <r>
    <x v="171"/>
    <x v="169"/>
    <n v="33.5"/>
    <n v="5.4"/>
    <s v="No"/>
    <x v="0"/>
    <x v="0"/>
    <n v="0"/>
    <x v="0"/>
    <x v="0"/>
    <x v="2"/>
    <n v="1842.52"/>
    <x v="1"/>
    <s v="tier - 2"/>
    <x v="2"/>
  </r>
  <r>
    <x v="172"/>
    <x v="170"/>
    <n v="47.46"/>
    <n v="6.24"/>
    <s v="yes"/>
    <x v="0"/>
    <x v="0"/>
    <n v="1"/>
    <x v="0"/>
    <x v="0"/>
    <x v="1"/>
    <n v="1850.55"/>
    <x v="1"/>
    <s v="tier - 2"/>
    <x v="2"/>
  </r>
  <r>
    <x v="173"/>
    <x v="171"/>
    <n v="49.24"/>
    <n v="4.45"/>
    <s v="No"/>
    <x v="0"/>
    <x v="0"/>
    <n v="0"/>
    <x v="0"/>
    <x v="0"/>
    <x v="2"/>
    <n v="1863.45"/>
    <x v="1"/>
    <s v="tier - 1"/>
    <x v="1"/>
  </r>
  <r>
    <x v="174"/>
    <x v="172"/>
    <n v="54.4"/>
    <n v="5.22"/>
    <s v="No"/>
    <x v="0"/>
    <x v="0"/>
    <n v="1"/>
    <x v="0"/>
    <x v="0"/>
    <x v="2"/>
    <n v="1865.98"/>
    <x v="1"/>
    <s v="tier - 3"/>
    <x v="0"/>
  </r>
  <r>
    <x v="175"/>
    <x v="173"/>
    <n v="35.53"/>
    <n v="4.6100000000000003"/>
    <s v="No"/>
    <x v="0"/>
    <x v="0"/>
    <n v="1"/>
    <x v="0"/>
    <x v="0"/>
    <x v="2"/>
    <n v="1875.34"/>
    <x v="1"/>
    <s v="tier - 2"/>
    <x v="2"/>
  </r>
  <r>
    <x v="176"/>
    <x v="174"/>
    <n v="39.729999999999997"/>
    <n v="6.24"/>
    <s v="No"/>
    <x v="0"/>
    <x v="0"/>
    <n v="0"/>
    <x v="0"/>
    <x v="0"/>
    <x v="1"/>
    <n v="1877.93"/>
    <x v="1"/>
    <s v="tier - 1"/>
    <x v="1"/>
  </r>
  <r>
    <x v="177"/>
    <x v="175"/>
    <n v="35.68"/>
    <n v="10.039999999999999"/>
    <s v="No"/>
    <x v="0"/>
    <x v="0"/>
    <n v="0"/>
    <x v="0"/>
    <x v="0"/>
    <x v="0"/>
    <n v="1880.07"/>
    <x v="1"/>
    <s v="tier - 2"/>
    <x v="2"/>
  </r>
  <r>
    <x v="178"/>
    <x v="176"/>
    <n v="48.86"/>
    <n v="6.09"/>
    <s v="No"/>
    <x v="0"/>
    <x v="0"/>
    <n v="0"/>
    <x v="0"/>
    <x v="0"/>
    <x v="1"/>
    <n v="1880.49"/>
    <x v="1"/>
    <s v="tier - 1"/>
    <x v="1"/>
  </r>
  <r>
    <x v="179"/>
    <x v="177"/>
    <n v="34.799999999999997"/>
    <n v="11.4"/>
    <s v="yes"/>
    <x v="0"/>
    <x v="1"/>
    <n v="1"/>
    <x v="1"/>
    <x v="0"/>
    <x v="0"/>
    <n v="1906.36"/>
    <x v="1"/>
    <s v="tier - 1"/>
    <x v="1"/>
  </r>
  <r>
    <x v="180"/>
    <x v="178"/>
    <n v="32.49"/>
    <n v="4.29"/>
    <s v="No"/>
    <x v="0"/>
    <x v="1"/>
    <n v="1"/>
    <x v="0"/>
    <x v="0"/>
    <x v="2"/>
    <n v="1908.9"/>
    <x v="1"/>
    <s v="tier - 3"/>
    <x v="0"/>
  </r>
  <r>
    <x v="181"/>
    <x v="179"/>
    <n v="39"/>
    <n v="5.7"/>
    <s v="No"/>
    <x v="0"/>
    <x v="0"/>
    <n v="2"/>
    <x v="0"/>
    <x v="0"/>
    <x v="1"/>
    <n v="1909.53"/>
    <x v="1"/>
    <s v="tier - 3"/>
    <x v="0"/>
  </r>
  <r>
    <x v="182"/>
    <x v="180"/>
    <n v="35.299999999999997"/>
    <n v="6.09"/>
    <s v="No"/>
    <x v="0"/>
    <x v="0"/>
    <n v="1"/>
    <x v="0"/>
    <x v="0"/>
    <x v="1"/>
    <n v="1917.32"/>
    <x v="1"/>
    <s v="tier - 2"/>
    <x v="2"/>
  </r>
  <r>
    <x v="183"/>
    <x v="181"/>
    <n v="33.42"/>
    <n v="10.67"/>
    <s v="No"/>
    <x v="0"/>
    <x v="0"/>
    <n v="0"/>
    <x v="0"/>
    <x v="0"/>
    <x v="0"/>
    <n v="1964.78"/>
    <x v="1"/>
    <s v="tier - 1"/>
    <x v="1"/>
  </r>
  <r>
    <x v="184"/>
    <x v="182"/>
    <n v="37.18"/>
    <n v="6.75"/>
    <s v="yes"/>
    <x v="0"/>
    <x v="0"/>
    <n v="2"/>
    <x v="0"/>
    <x v="0"/>
    <x v="0"/>
    <n v="1967.02"/>
    <x v="1"/>
    <s v="tier - 2"/>
    <x v="2"/>
  </r>
  <r>
    <x v="185"/>
    <x v="183"/>
    <n v="33.33"/>
    <n v="9.26"/>
    <s v="yes"/>
    <x v="0"/>
    <x v="0"/>
    <n v="2"/>
    <x v="1"/>
    <x v="0"/>
    <x v="0"/>
    <n v="1969.61"/>
    <x v="1"/>
    <s v="tier - 3"/>
    <x v="0"/>
  </r>
  <r>
    <x v="186"/>
    <x v="184"/>
    <n v="53.21"/>
    <n v="4.2699999999999996"/>
    <s v="No"/>
    <x v="0"/>
    <x v="0"/>
    <n v="1"/>
    <x v="0"/>
    <x v="0"/>
    <x v="2"/>
    <n v="1972.95"/>
    <x v="1"/>
    <s v="tier - 1"/>
    <x v="1"/>
  </r>
  <r>
    <x v="187"/>
    <x v="185"/>
    <n v="38.729999999999997"/>
    <n v="11.51"/>
    <s v="No"/>
    <x v="0"/>
    <x v="0"/>
    <n v="2"/>
    <x v="0"/>
    <x v="0"/>
    <x v="0"/>
    <n v="1977.82"/>
    <x v="1"/>
    <s v="tier - 1"/>
    <x v="1"/>
  </r>
  <r>
    <x v="188"/>
    <x v="186"/>
    <n v="29.73"/>
    <n v="7.22"/>
    <s v="No"/>
    <x v="0"/>
    <x v="0"/>
    <n v="0"/>
    <x v="0"/>
    <x v="1"/>
    <x v="0"/>
    <n v="1980.07"/>
    <x v="1"/>
    <s v="tier - 3"/>
    <x v="0"/>
  </r>
  <r>
    <x v="189"/>
    <x v="187"/>
    <n v="34.700000000000003"/>
    <n v="4.37"/>
    <s v="No"/>
    <x v="0"/>
    <x v="1"/>
    <n v="1"/>
    <x v="0"/>
    <x v="0"/>
    <x v="2"/>
    <n v="1981.58"/>
    <x v="1"/>
    <s v="tier - 1"/>
    <x v="1"/>
  </r>
  <r>
    <x v="190"/>
    <x v="188"/>
    <n v="38.28"/>
    <n v="11.56"/>
    <s v="yes"/>
    <x v="0"/>
    <x v="0"/>
    <n v="1"/>
    <x v="0"/>
    <x v="0"/>
    <x v="0"/>
    <n v="1984.45"/>
    <x v="1"/>
    <s v="tier - 3"/>
    <x v="0"/>
  </r>
  <r>
    <x v="191"/>
    <x v="189"/>
    <n v="33.57"/>
    <n v="8.82"/>
    <s v="yes"/>
    <x v="0"/>
    <x v="0"/>
    <n v="0"/>
    <x v="0"/>
    <x v="0"/>
    <x v="0"/>
    <n v="1986.93"/>
    <x v="1"/>
    <s v="tier - 2"/>
    <x v="2"/>
  </r>
  <r>
    <x v="192"/>
    <x v="190"/>
    <n v="52.06"/>
    <n v="4.6900000000000004"/>
    <s v="No"/>
    <x v="0"/>
    <x v="0"/>
    <n v="1"/>
    <x v="0"/>
    <x v="0"/>
    <x v="2"/>
    <n v="2007.95"/>
    <x v="1"/>
    <s v="tier - 2"/>
    <x v="2"/>
  </r>
  <r>
    <x v="193"/>
    <x v="191"/>
    <n v="38.17"/>
    <n v="4.53"/>
    <s v="No"/>
    <x v="1"/>
    <x v="0"/>
    <n v="1"/>
    <x v="0"/>
    <x v="0"/>
    <x v="2"/>
    <n v="2020.18"/>
    <x v="1"/>
    <s v="tier - 1"/>
    <x v="1"/>
  </r>
  <r>
    <x v="194"/>
    <x v="192"/>
    <n v="36.954999999999998"/>
    <n v="5.84"/>
    <s v="No"/>
    <x v="0"/>
    <x v="1"/>
    <n v="1"/>
    <x v="0"/>
    <x v="0"/>
    <x v="1"/>
    <n v="2020.55"/>
    <x v="1"/>
    <s v="tier - 2"/>
    <x v="2"/>
  </r>
  <r>
    <x v="195"/>
    <x v="193"/>
    <n v="34.4"/>
    <n v="4.9000000000000004"/>
    <s v="No"/>
    <x v="0"/>
    <x v="1"/>
    <n v="1"/>
    <x v="0"/>
    <x v="0"/>
    <x v="2"/>
    <n v="2026.97"/>
    <x v="1"/>
    <s v="tier - 2"/>
    <x v="2"/>
  </r>
  <r>
    <x v="196"/>
    <x v="194"/>
    <n v="31.73"/>
    <n v="4.3"/>
    <s v="No"/>
    <x v="0"/>
    <x v="0"/>
    <n v="0"/>
    <x v="0"/>
    <x v="0"/>
    <x v="2"/>
    <n v="2045.69"/>
    <x v="1"/>
    <s v="tier - 3"/>
    <x v="0"/>
  </r>
  <r>
    <x v="197"/>
    <x v="195"/>
    <n v="36.64"/>
    <n v="11.34"/>
    <s v="No"/>
    <x v="0"/>
    <x v="0"/>
    <n v="0"/>
    <x v="0"/>
    <x v="0"/>
    <x v="0"/>
    <n v="2055.3200000000002"/>
    <x v="1"/>
    <s v="tier - 3"/>
    <x v="0"/>
  </r>
  <r>
    <x v="198"/>
    <x v="196"/>
    <n v="36.85"/>
    <n v="5.88"/>
    <s v="No"/>
    <x v="1"/>
    <x v="0"/>
    <n v="1"/>
    <x v="0"/>
    <x v="0"/>
    <x v="1"/>
    <n v="2094.1"/>
    <x v="1"/>
    <s v="tier - 2"/>
    <x v="2"/>
  </r>
  <r>
    <x v="199"/>
    <x v="197"/>
    <n v="33.33"/>
    <n v="5.01"/>
    <s v="yes"/>
    <x v="0"/>
    <x v="1"/>
    <n v="1"/>
    <x v="0"/>
    <x v="0"/>
    <x v="2"/>
    <n v="2102.2600000000002"/>
    <x v="1"/>
    <s v="tier - 2"/>
    <x v="2"/>
  </r>
  <r>
    <x v="200"/>
    <x v="198"/>
    <n v="39.14"/>
    <n v="4.4000000000000004"/>
    <s v="No"/>
    <x v="0"/>
    <x v="1"/>
    <n v="1"/>
    <x v="0"/>
    <x v="0"/>
    <x v="2"/>
    <n v="2103.08"/>
    <x v="1"/>
    <s v="tier - 2"/>
    <x v="2"/>
  </r>
  <r>
    <x v="201"/>
    <x v="199"/>
    <n v="32.9"/>
    <n v="6.26"/>
    <s v="yes"/>
    <x v="0"/>
    <x v="0"/>
    <n v="0"/>
    <x v="0"/>
    <x v="0"/>
    <x v="1"/>
    <n v="2104.11"/>
    <x v="0"/>
    <s v="tier - 1"/>
    <x v="1"/>
  </r>
  <r>
    <x v="202"/>
    <x v="200"/>
    <n v="29.78"/>
    <n v="10.27"/>
    <s v="yes"/>
    <x v="0"/>
    <x v="1"/>
    <n v="1"/>
    <x v="0"/>
    <x v="1"/>
    <x v="0"/>
    <n v="2106.2600000000002"/>
    <x v="0"/>
    <s v="tier - 2"/>
    <x v="2"/>
  </r>
  <r>
    <x v="203"/>
    <x v="201"/>
    <n v="32.78"/>
    <n v="5.27"/>
    <s v="No"/>
    <x v="0"/>
    <x v="0"/>
    <n v="0"/>
    <x v="0"/>
    <x v="0"/>
    <x v="2"/>
    <n v="2117.34"/>
    <x v="0"/>
    <s v="tier - 3"/>
    <x v="0"/>
  </r>
  <r>
    <x v="204"/>
    <x v="202"/>
    <n v="41.65"/>
    <n v="10.73"/>
    <s v="yes"/>
    <x v="0"/>
    <x v="0"/>
    <n v="0"/>
    <x v="0"/>
    <x v="0"/>
    <x v="0"/>
    <n v="2118.61"/>
    <x v="0"/>
    <s v="tier - 1"/>
    <x v="1"/>
  </r>
  <r>
    <x v="205"/>
    <x v="203"/>
    <n v="50.79"/>
    <n v="4.45"/>
    <s v="No"/>
    <x v="0"/>
    <x v="0"/>
    <n v="1"/>
    <x v="0"/>
    <x v="0"/>
    <x v="2"/>
    <n v="2128.4299999999998"/>
    <x v="0"/>
    <s v="tier - 1"/>
    <x v="1"/>
  </r>
  <r>
    <x v="206"/>
    <x v="204"/>
    <n v="35.43"/>
    <n v="5.25"/>
    <s v="yes"/>
    <x v="0"/>
    <x v="0"/>
    <n v="0"/>
    <x v="0"/>
    <x v="0"/>
    <x v="2"/>
    <n v="2130.6799999999998"/>
    <x v="0"/>
    <s v="tier - 3"/>
    <x v="0"/>
  </r>
  <r>
    <x v="207"/>
    <x v="205"/>
    <n v="35.25"/>
    <n v="9.51"/>
    <s v="No"/>
    <x v="0"/>
    <x v="0"/>
    <n v="0"/>
    <x v="0"/>
    <x v="0"/>
    <x v="0"/>
    <n v="2134.9"/>
    <x v="0"/>
    <s v="tier - 3"/>
    <x v="0"/>
  </r>
  <r>
    <x v="208"/>
    <x v="206"/>
    <n v="36.85"/>
    <n v="11.12"/>
    <s v="No"/>
    <x v="0"/>
    <x v="0"/>
    <n v="0"/>
    <x v="0"/>
    <x v="0"/>
    <x v="0"/>
    <n v="2136.88"/>
    <x v="0"/>
    <s v="tier - 2"/>
    <x v="2"/>
  </r>
  <r>
    <x v="209"/>
    <x v="207"/>
    <n v="31.02"/>
    <n v="4.5599999999999996"/>
    <s v="No"/>
    <x v="1"/>
    <x v="0"/>
    <n v="1"/>
    <x v="0"/>
    <x v="0"/>
    <x v="2"/>
    <n v="2137.65"/>
    <x v="1"/>
    <s v="tier - 1"/>
    <x v="1"/>
  </r>
  <r>
    <x v="210"/>
    <x v="208"/>
    <n v="35.6"/>
    <n v="4.0199999999999996"/>
    <s v="yes"/>
    <x v="1"/>
    <x v="0"/>
    <n v="2"/>
    <x v="0"/>
    <x v="0"/>
    <x v="2"/>
    <n v="2138.0700000000002"/>
    <x v="0"/>
    <s v="tier - 1"/>
    <x v="1"/>
  </r>
  <r>
    <x v="211"/>
    <x v="209"/>
    <n v="34.39"/>
    <n v="8.7200000000000006"/>
    <s v="No"/>
    <x v="0"/>
    <x v="0"/>
    <n v="0"/>
    <x v="0"/>
    <x v="0"/>
    <x v="0"/>
    <n v="2144.85"/>
    <x v="0"/>
    <s v="tier - 1"/>
    <x v="1"/>
  </r>
  <r>
    <x v="212"/>
    <x v="210"/>
    <n v="29.06"/>
    <n v="6.25"/>
    <s v="yes"/>
    <x v="0"/>
    <x v="0"/>
    <n v="1"/>
    <x v="0"/>
    <x v="1"/>
    <x v="1"/>
    <n v="2150.4699999999998"/>
    <x v="0"/>
    <s v="tier - 3"/>
    <x v="0"/>
  </r>
  <r>
    <x v="213"/>
    <x v="211"/>
    <n v="35.799999999999997"/>
    <n v="7.32"/>
    <s v="No"/>
    <x v="0"/>
    <x v="0"/>
    <n v="2"/>
    <x v="0"/>
    <x v="0"/>
    <x v="0"/>
    <n v="2154.36"/>
    <x v="0"/>
    <s v="tier - 2"/>
    <x v="2"/>
  </r>
  <r>
    <x v="214"/>
    <x v="212"/>
    <n v="49.8"/>
    <n v="4.24"/>
    <s v="No"/>
    <x v="0"/>
    <x v="0"/>
    <n v="1"/>
    <x v="0"/>
    <x v="0"/>
    <x v="2"/>
    <n v="2155.6799999999998"/>
    <x v="0"/>
    <s v="tier - 3"/>
    <x v="0"/>
  </r>
  <r>
    <x v="215"/>
    <x v="213"/>
    <n v="35.71"/>
    <n v="6.84"/>
    <s v="No"/>
    <x v="0"/>
    <x v="0"/>
    <n v="2"/>
    <x v="0"/>
    <x v="0"/>
    <x v="0"/>
    <n v="2156.75"/>
    <x v="0"/>
    <s v="tier - 2"/>
    <x v="2"/>
  </r>
  <r>
    <x v="216"/>
    <x v="214"/>
    <n v="30.8"/>
    <n v="5.23"/>
    <s v="yes"/>
    <x v="0"/>
    <x v="0"/>
    <n v="1"/>
    <x v="0"/>
    <x v="0"/>
    <x v="2"/>
    <n v="2166.73"/>
    <x v="0"/>
    <s v="tier - 2"/>
    <x v="2"/>
  </r>
  <r>
    <x v="217"/>
    <x v="215"/>
    <n v="33.69"/>
    <n v="9.68"/>
    <s v="No"/>
    <x v="0"/>
    <x v="0"/>
    <n v="0"/>
    <x v="0"/>
    <x v="0"/>
    <x v="0"/>
    <n v="2170.08"/>
    <x v="0"/>
    <s v="tier - 2"/>
    <x v="2"/>
  </r>
  <r>
    <x v="218"/>
    <x v="216"/>
    <n v="42.27"/>
    <n v="6.05"/>
    <s v="yes"/>
    <x v="0"/>
    <x v="0"/>
    <n v="1"/>
    <x v="0"/>
    <x v="0"/>
    <x v="1"/>
    <n v="2193.1999999999998"/>
    <x v="0"/>
    <s v="tier - 2"/>
    <x v="2"/>
  </r>
  <r>
    <x v="219"/>
    <x v="79"/>
    <n v="53.25"/>
    <n v="6.11"/>
    <s v="yes"/>
    <x v="0"/>
    <x v="1"/>
    <n v="1"/>
    <x v="0"/>
    <x v="0"/>
    <x v="1"/>
    <n v="2196.4699999999998"/>
    <x v="0"/>
    <s v="tier - 3"/>
    <x v="0"/>
  </r>
  <r>
    <x v="220"/>
    <x v="217"/>
    <n v="26.8"/>
    <n v="10.93"/>
    <s v="yes"/>
    <x v="0"/>
    <x v="0"/>
    <n v="0"/>
    <x v="1"/>
    <x v="1"/>
    <x v="0"/>
    <n v="2198.19"/>
    <x v="0"/>
    <s v="tier - 1"/>
    <x v="1"/>
  </r>
  <r>
    <x v="221"/>
    <x v="218"/>
    <n v="28.5"/>
    <n v="5.12"/>
    <s v="No"/>
    <x v="0"/>
    <x v="0"/>
    <n v="1"/>
    <x v="0"/>
    <x v="1"/>
    <x v="2"/>
    <n v="2200.83"/>
    <x v="0"/>
    <s v="tier - 2"/>
    <x v="2"/>
  </r>
  <r>
    <x v="222"/>
    <x v="219"/>
    <n v="22.895"/>
    <n v="5.72"/>
    <s v="No"/>
    <x v="0"/>
    <x v="0"/>
    <n v="0"/>
    <x v="0"/>
    <x v="2"/>
    <x v="1"/>
    <n v="2201.1"/>
    <x v="0"/>
    <s v="tier - 3"/>
    <x v="0"/>
  </r>
  <r>
    <x v="223"/>
    <x v="220"/>
    <n v="34.06"/>
    <n v="11.83"/>
    <s v="yes"/>
    <x v="0"/>
    <x v="0"/>
    <n v="1"/>
    <x v="0"/>
    <x v="0"/>
    <x v="0"/>
    <n v="2203.4699999999998"/>
    <x v="0"/>
    <s v="tier - 2"/>
    <x v="2"/>
  </r>
  <r>
    <x v="224"/>
    <x v="221"/>
    <n v="36.409999999999997"/>
    <n v="4.55"/>
    <s v="No"/>
    <x v="0"/>
    <x v="0"/>
    <n v="0"/>
    <x v="0"/>
    <x v="0"/>
    <x v="2"/>
    <n v="2203.7399999999998"/>
    <x v="0"/>
    <s v="tier - 2"/>
    <x v="2"/>
  </r>
  <r>
    <x v="225"/>
    <x v="63"/>
    <n v="52.3"/>
    <n v="4.87"/>
    <s v="yes"/>
    <x v="0"/>
    <x v="1"/>
    <n v="1"/>
    <x v="0"/>
    <x v="0"/>
    <x v="2"/>
    <n v="2205.98"/>
    <x v="0"/>
    <s v="tier - 3"/>
    <x v="0"/>
  </r>
  <r>
    <x v="226"/>
    <x v="222"/>
    <n v="52.66"/>
    <n v="4.45"/>
    <s v="No"/>
    <x v="0"/>
    <x v="0"/>
    <n v="1"/>
    <x v="0"/>
    <x v="0"/>
    <x v="2"/>
    <n v="2207.6999999999998"/>
    <x v="0"/>
    <s v="tier - 2"/>
    <x v="2"/>
  </r>
  <r>
    <x v="227"/>
    <x v="223"/>
    <n v="29.57"/>
    <n v="9.42"/>
    <s v="yes"/>
    <x v="0"/>
    <x v="0"/>
    <n v="0"/>
    <x v="0"/>
    <x v="1"/>
    <x v="0"/>
    <n v="2211.13"/>
    <x v="0"/>
    <s v="tier - 2"/>
    <x v="2"/>
  </r>
  <r>
    <x v="228"/>
    <x v="224"/>
    <n v="36.99"/>
    <n v="5.37"/>
    <s v="yes"/>
    <x v="0"/>
    <x v="1"/>
    <n v="1"/>
    <x v="0"/>
    <x v="0"/>
    <x v="2"/>
    <n v="2213.21"/>
    <x v="0"/>
    <s v="tier - 2"/>
    <x v="2"/>
  </r>
  <r>
    <x v="229"/>
    <x v="225"/>
    <n v="31.4"/>
    <n v="4.5999999999999996"/>
    <s v="yes"/>
    <x v="0"/>
    <x v="0"/>
    <n v="1"/>
    <x v="0"/>
    <x v="0"/>
    <x v="2"/>
    <n v="2217.4699999999998"/>
    <x v="0"/>
    <s v="tier - 1"/>
    <x v="1"/>
  </r>
  <r>
    <x v="230"/>
    <x v="226"/>
    <n v="34.9"/>
    <n v="6.22"/>
    <s v="No"/>
    <x v="0"/>
    <x v="1"/>
    <n v="1"/>
    <x v="0"/>
    <x v="0"/>
    <x v="1"/>
    <n v="2217.6"/>
    <x v="0"/>
    <s v="tier - 1"/>
    <x v="1"/>
  </r>
  <r>
    <x v="231"/>
    <x v="227"/>
    <n v="31.13"/>
    <n v="4.5199999999999996"/>
    <s v="yes"/>
    <x v="0"/>
    <x v="0"/>
    <n v="1"/>
    <x v="0"/>
    <x v="0"/>
    <x v="2"/>
    <n v="2219.4499999999998"/>
    <x v="0"/>
    <s v="tier - 1"/>
    <x v="1"/>
  </r>
  <r>
    <x v="232"/>
    <x v="228"/>
    <n v="34.799999999999997"/>
    <n v="6.18"/>
    <s v="No"/>
    <x v="0"/>
    <x v="1"/>
    <n v="1"/>
    <x v="0"/>
    <x v="0"/>
    <x v="1"/>
    <n v="2221.56"/>
    <x v="0"/>
    <s v="tier - 3"/>
    <x v="0"/>
  </r>
  <r>
    <x v="233"/>
    <x v="229"/>
    <n v="31.68"/>
    <n v="4.4000000000000004"/>
    <s v="No"/>
    <x v="0"/>
    <x v="0"/>
    <n v="0"/>
    <x v="0"/>
    <x v="0"/>
    <x v="2"/>
    <n v="2250.84"/>
    <x v="0"/>
    <s v="tier - 2"/>
    <x v="2"/>
  </r>
  <r>
    <x v="234"/>
    <x v="132"/>
    <n v="33.534999999999997"/>
    <n v="6.23"/>
    <s v="No"/>
    <x v="1"/>
    <x v="0"/>
    <n v="1"/>
    <x v="0"/>
    <x v="0"/>
    <x v="1"/>
    <n v="2254.8000000000002"/>
    <x v="0"/>
    <s v="tier - 3"/>
    <x v="0"/>
  </r>
  <r>
    <x v="235"/>
    <x v="230"/>
    <n v="31.92"/>
    <n v="5.33"/>
    <s v="yes"/>
    <x v="0"/>
    <x v="0"/>
    <n v="0"/>
    <x v="0"/>
    <x v="0"/>
    <x v="2"/>
    <n v="2257.48"/>
    <x v="0"/>
    <s v="tier - 1"/>
    <x v="1"/>
  </r>
  <r>
    <x v="236"/>
    <x v="231"/>
    <n v="32.700000000000003"/>
    <n v="4.09"/>
    <s v="No"/>
    <x v="0"/>
    <x v="0"/>
    <n v="1"/>
    <x v="0"/>
    <x v="0"/>
    <x v="2"/>
    <n v="2261.5700000000002"/>
    <x v="0"/>
    <s v="tier - 1"/>
    <x v="1"/>
  </r>
  <r>
    <x v="237"/>
    <x v="232"/>
    <n v="41.25"/>
    <n v="5.19"/>
    <s v="No"/>
    <x v="0"/>
    <x v="0"/>
    <n v="0"/>
    <x v="0"/>
    <x v="0"/>
    <x v="2"/>
    <n v="2277.7199999999998"/>
    <x v="0"/>
    <s v="tier - 1"/>
    <x v="1"/>
  </r>
  <r>
    <x v="238"/>
    <x v="233"/>
    <n v="33.11"/>
    <n v="4.12"/>
    <s v="No"/>
    <x v="0"/>
    <x v="1"/>
    <n v="1"/>
    <x v="0"/>
    <x v="0"/>
    <x v="2"/>
    <n v="2295.2399999999998"/>
    <x v="0"/>
    <s v="tier - 1"/>
    <x v="1"/>
  </r>
  <r>
    <x v="239"/>
    <x v="234"/>
    <n v="36.159999999999997"/>
    <n v="5.0999999999999996"/>
    <s v="No"/>
    <x v="0"/>
    <x v="0"/>
    <n v="1"/>
    <x v="0"/>
    <x v="0"/>
    <x v="2"/>
    <n v="2302.3000000000002"/>
    <x v="2"/>
    <s v="tier - 2"/>
    <x v="2"/>
  </r>
  <r>
    <x v="240"/>
    <x v="235"/>
    <n v="33.72"/>
    <n v="6.21"/>
    <s v="yes"/>
    <x v="0"/>
    <x v="1"/>
    <n v="1"/>
    <x v="0"/>
    <x v="0"/>
    <x v="1"/>
    <n v="2304"/>
    <x v="0"/>
    <s v="tier - 3"/>
    <x v="0"/>
  </r>
  <r>
    <x v="241"/>
    <x v="236"/>
    <n v="37.74"/>
    <n v="9.5299999999999994"/>
    <s v="yes"/>
    <x v="0"/>
    <x v="0"/>
    <n v="1"/>
    <x v="0"/>
    <x v="0"/>
    <x v="0"/>
    <n v="2322.62"/>
    <x v="0"/>
    <s v="tier - 1"/>
    <x v="1"/>
  </r>
  <r>
    <x v="242"/>
    <x v="237"/>
    <n v="48.75"/>
    <n v="4.6399999999999997"/>
    <s v="yes"/>
    <x v="0"/>
    <x v="0"/>
    <n v="1"/>
    <x v="0"/>
    <x v="0"/>
    <x v="2"/>
    <n v="2331.52"/>
    <x v="0"/>
    <s v="tier - 3"/>
    <x v="0"/>
  </r>
  <r>
    <x v="243"/>
    <x v="238"/>
    <n v="31.065000000000001"/>
    <n v="5.05"/>
    <s v="No"/>
    <x v="0"/>
    <x v="0"/>
    <n v="1"/>
    <x v="0"/>
    <x v="0"/>
    <x v="2"/>
    <n v="2352.9699999999998"/>
    <x v="1"/>
    <s v="tier - 3"/>
    <x v="0"/>
  </r>
  <r>
    <x v="244"/>
    <x v="239"/>
    <n v="23.55"/>
    <n v="10.38"/>
    <s v="No"/>
    <x v="0"/>
    <x v="0"/>
    <n v="0"/>
    <x v="0"/>
    <x v="2"/>
    <x v="0"/>
    <n v="2362.23"/>
    <x v="0"/>
    <s v="tier - 1"/>
    <x v="1"/>
  </r>
  <r>
    <x v="245"/>
    <x v="240"/>
    <n v="30.18"/>
    <n v="8.31"/>
    <s v="yes"/>
    <x v="0"/>
    <x v="0"/>
    <n v="1"/>
    <x v="0"/>
    <x v="0"/>
    <x v="0"/>
    <n v="2373.3000000000002"/>
    <x v="0"/>
    <s v="tier - 2"/>
    <x v="2"/>
  </r>
  <r>
    <x v="246"/>
    <x v="241"/>
    <n v="29.94"/>
    <n v="7.59"/>
    <s v="No"/>
    <x v="0"/>
    <x v="0"/>
    <n v="0"/>
    <x v="0"/>
    <x v="1"/>
    <x v="0"/>
    <n v="2395.17"/>
    <x v="0"/>
    <s v="tier - 1"/>
    <x v="1"/>
  </r>
  <r>
    <x v="247"/>
    <x v="242"/>
    <n v="31.4"/>
    <n v="5.49"/>
    <s v="No"/>
    <x v="0"/>
    <x v="0"/>
    <n v="0"/>
    <x v="0"/>
    <x v="0"/>
    <x v="2"/>
    <n v="2396.1"/>
    <x v="0"/>
    <s v="tier - 1"/>
    <x v="1"/>
  </r>
  <r>
    <x v="248"/>
    <x v="243"/>
    <n v="53.06"/>
    <n v="11.68"/>
    <s v="No"/>
    <x v="0"/>
    <x v="0"/>
    <n v="0"/>
    <x v="0"/>
    <x v="0"/>
    <x v="0"/>
    <n v="2404.73"/>
    <x v="0"/>
    <s v="tier - 3"/>
    <x v="0"/>
  </r>
  <r>
    <x v="249"/>
    <x v="244"/>
    <n v="30.25"/>
    <n v="4.1900000000000004"/>
    <s v="No"/>
    <x v="0"/>
    <x v="0"/>
    <n v="2"/>
    <x v="0"/>
    <x v="0"/>
    <x v="2"/>
    <n v="2416.96"/>
    <x v="0"/>
    <s v="tier - 2"/>
    <x v="2"/>
  </r>
  <r>
    <x v="250"/>
    <x v="245"/>
    <n v="46.68"/>
    <n v="4.01"/>
    <s v="No"/>
    <x v="0"/>
    <x v="0"/>
    <n v="0"/>
    <x v="0"/>
    <x v="0"/>
    <x v="2"/>
    <n v="2438.06"/>
    <x v="0"/>
    <s v="tier - 2"/>
    <x v="2"/>
  </r>
  <r>
    <x v="251"/>
    <x v="246"/>
    <n v="30.4"/>
    <n v="5.91"/>
    <s v="No"/>
    <x v="1"/>
    <x v="0"/>
    <n v="2"/>
    <x v="0"/>
    <x v="0"/>
    <x v="1"/>
    <n v="2457.21"/>
    <x v="0"/>
    <s v="tier - 1"/>
    <x v="1"/>
  </r>
  <r>
    <x v="252"/>
    <x v="247"/>
    <n v="30.2"/>
    <n v="4.47"/>
    <s v="yes"/>
    <x v="0"/>
    <x v="1"/>
    <n v="1"/>
    <x v="0"/>
    <x v="0"/>
    <x v="2"/>
    <n v="2457.5"/>
    <x v="0"/>
    <s v="tier - 1"/>
    <x v="1"/>
  </r>
  <r>
    <x v="253"/>
    <x v="248"/>
    <n v="51.18"/>
    <n v="4.5599999999999996"/>
    <s v="yes"/>
    <x v="1"/>
    <x v="0"/>
    <n v="2"/>
    <x v="0"/>
    <x v="0"/>
    <x v="2"/>
    <n v="2459.7199999999998"/>
    <x v="0"/>
    <s v="tier - 2"/>
    <x v="2"/>
  </r>
  <r>
    <x v="254"/>
    <x v="249"/>
    <n v="22.18"/>
    <n v="9.9"/>
    <s v="No"/>
    <x v="0"/>
    <x v="0"/>
    <n v="0"/>
    <x v="0"/>
    <x v="2"/>
    <x v="0"/>
    <n v="2464.62"/>
    <x v="0"/>
    <s v="tier - 3"/>
    <x v="0"/>
  </r>
  <r>
    <x v="255"/>
    <x v="250"/>
    <n v="31.92"/>
    <n v="5.1100000000000003"/>
    <s v="No"/>
    <x v="0"/>
    <x v="1"/>
    <n v="1"/>
    <x v="0"/>
    <x v="0"/>
    <x v="2"/>
    <n v="2473.33"/>
    <x v="0"/>
    <s v="tier - 3"/>
    <x v="0"/>
  </r>
  <r>
    <x v="256"/>
    <x v="251"/>
    <n v="31.73"/>
    <n v="5.73"/>
    <s v="No"/>
    <x v="1"/>
    <x v="0"/>
    <n v="1"/>
    <x v="0"/>
    <x v="0"/>
    <x v="1"/>
    <n v="2480.98"/>
    <x v="0"/>
    <s v="tier - 2"/>
    <x v="2"/>
  </r>
  <r>
    <x v="257"/>
    <x v="252"/>
    <n v="45.52"/>
    <n v="6.04"/>
    <s v="No"/>
    <x v="0"/>
    <x v="1"/>
    <n v="1"/>
    <x v="0"/>
    <x v="0"/>
    <x v="1"/>
    <n v="2483.7399999999998"/>
    <x v="1"/>
    <s v="tier - 2"/>
    <x v="2"/>
  </r>
  <r>
    <x v="258"/>
    <x v="253"/>
    <n v="52.81"/>
    <n v="5.19"/>
    <s v="No"/>
    <x v="0"/>
    <x v="1"/>
    <n v="1"/>
    <x v="0"/>
    <x v="0"/>
    <x v="2"/>
    <n v="2494.02"/>
    <x v="1"/>
    <s v="tier - 1"/>
    <x v="1"/>
  </r>
  <r>
    <x v="259"/>
    <x v="254"/>
    <n v="33.58"/>
    <n v="5.56"/>
    <s v="No"/>
    <x v="0"/>
    <x v="0"/>
    <n v="1"/>
    <x v="0"/>
    <x v="0"/>
    <x v="2"/>
    <n v="2497.04"/>
    <x v="1"/>
    <s v="tier - 3"/>
    <x v="0"/>
  </r>
  <r>
    <x v="260"/>
    <x v="255"/>
    <n v="30.684999999999999"/>
    <n v="8.23"/>
    <s v="No"/>
    <x v="0"/>
    <x v="0"/>
    <n v="0"/>
    <x v="0"/>
    <x v="0"/>
    <x v="0"/>
    <n v="2498.41"/>
    <x v="1"/>
    <s v="tier - 3"/>
    <x v="0"/>
  </r>
  <r>
    <x v="261"/>
    <x v="256"/>
    <n v="37.524999999999999"/>
    <n v="9.0299999999999994"/>
    <s v="yes"/>
    <x v="0"/>
    <x v="0"/>
    <n v="2"/>
    <x v="1"/>
    <x v="0"/>
    <x v="0"/>
    <n v="2500.9299999999998"/>
    <x v="0"/>
    <s v="tier - 2"/>
    <x v="2"/>
  </r>
  <r>
    <x v="262"/>
    <x v="257"/>
    <n v="34.5"/>
    <n v="4.07"/>
    <s v="yes"/>
    <x v="0"/>
    <x v="0"/>
    <n v="0"/>
    <x v="0"/>
    <x v="0"/>
    <x v="2"/>
    <n v="2510.79"/>
    <x v="0"/>
    <s v="tier - 1"/>
    <x v="1"/>
  </r>
  <r>
    <x v="263"/>
    <x v="258"/>
    <n v="28.16"/>
    <n v="5.77"/>
    <s v="No"/>
    <x v="0"/>
    <x v="0"/>
    <n v="2"/>
    <x v="0"/>
    <x v="1"/>
    <x v="1"/>
    <n v="2523.17"/>
    <x v="1"/>
    <s v="tier - 1"/>
    <x v="1"/>
  </r>
  <r>
    <x v="264"/>
    <x v="259"/>
    <n v="30.02"/>
    <n v="5.98"/>
    <s v="No"/>
    <x v="0"/>
    <x v="1"/>
    <n v="1"/>
    <x v="0"/>
    <x v="0"/>
    <x v="1"/>
    <n v="2527.8200000000002"/>
    <x v="0"/>
    <s v="tier - 3"/>
    <x v="0"/>
  </r>
  <r>
    <x v="265"/>
    <x v="260"/>
    <n v="37.82"/>
    <n v="6.01"/>
    <s v="No"/>
    <x v="0"/>
    <x v="0"/>
    <n v="0"/>
    <x v="0"/>
    <x v="0"/>
    <x v="1"/>
    <n v="2534.39"/>
    <x v="1"/>
    <s v="tier - 3"/>
    <x v="0"/>
  </r>
  <r>
    <x v="266"/>
    <x v="261"/>
    <n v="33.14"/>
    <n v="5.67"/>
    <s v="yes"/>
    <x v="0"/>
    <x v="0"/>
    <n v="0"/>
    <x v="0"/>
    <x v="0"/>
    <x v="2"/>
    <n v="2540.39"/>
    <x v="0"/>
    <s v="tier - 2"/>
    <x v="2"/>
  </r>
  <r>
    <x v="267"/>
    <x v="187"/>
    <n v="25.14"/>
    <n v="6.02"/>
    <s v="yes"/>
    <x v="0"/>
    <x v="1"/>
    <n v="1"/>
    <x v="0"/>
    <x v="1"/>
    <x v="1"/>
    <n v="2545.6799999999998"/>
    <x v="0"/>
    <s v="tier - 1"/>
    <x v="1"/>
  </r>
  <r>
    <x v="268"/>
    <x v="262"/>
    <n v="20.18"/>
    <n v="11.19"/>
    <s v="No"/>
    <x v="0"/>
    <x v="0"/>
    <n v="0"/>
    <x v="0"/>
    <x v="2"/>
    <x v="0"/>
    <n v="2566.4699999999998"/>
    <x v="0"/>
    <s v="tier - 3"/>
    <x v="0"/>
  </r>
  <r>
    <x v="269"/>
    <x v="263"/>
    <n v="44.36"/>
    <n v="5.1100000000000003"/>
    <s v="No"/>
    <x v="0"/>
    <x v="0"/>
    <n v="0"/>
    <x v="0"/>
    <x v="0"/>
    <x v="2"/>
    <n v="2585.04"/>
    <x v="0"/>
    <s v="tier - 2"/>
    <x v="2"/>
  </r>
  <r>
    <x v="270"/>
    <x v="264"/>
    <n v="23.82"/>
    <n v="10.85"/>
    <s v="yes"/>
    <x v="0"/>
    <x v="0"/>
    <n v="0"/>
    <x v="0"/>
    <x v="2"/>
    <x v="0"/>
    <n v="2585.27"/>
    <x v="0"/>
    <s v="tier - 3"/>
    <x v="0"/>
  </r>
  <r>
    <x v="271"/>
    <x v="265"/>
    <n v="45"/>
    <n v="5.24"/>
    <s v="yes"/>
    <x v="0"/>
    <x v="0"/>
    <n v="1"/>
    <x v="0"/>
    <x v="0"/>
    <x v="2"/>
    <n v="2585.85"/>
    <x v="0"/>
    <s v="tier - 2"/>
    <x v="2"/>
  </r>
  <r>
    <x v="272"/>
    <x v="266"/>
    <n v="26.62"/>
    <n v="10.08"/>
    <s v="No"/>
    <x v="0"/>
    <x v="0"/>
    <n v="0"/>
    <x v="0"/>
    <x v="1"/>
    <x v="0"/>
    <n v="2597.7800000000002"/>
    <x v="0"/>
    <s v="tier - 1"/>
    <x v="1"/>
  </r>
  <r>
    <x v="273"/>
    <x v="267"/>
    <n v="32.67"/>
    <n v="10.97"/>
    <s v="yes"/>
    <x v="0"/>
    <x v="0"/>
    <n v="0"/>
    <x v="0"/>
    <x v="0"/>
    <x v="0"/>
    <n v="2632.99"/>
    <x v="0"/>
    <s v="tier - 1"/>
    <x v="1"/>
  </r>
  <r>
    <x v="274"/>
    <x v="268"/>
    <n v="44.44"/>
    <n v="4.9000000000000004"/>
    <s v="yes"/>
    <x v="0"/>
    <x v="0"/>
    <n v="1"/>
    <x v="0"/>
    <x v="0"/>
    <x v="2"/>
    <n v="2639.04"/>
    <x v="0"/>
    <s v="tier - 2"/>
    <x v="2"/>
  </r>
  <r>
    <x v="275"/>
    <x v="269"/>
    <n v="28.31"/>
    <n v="5.33"/>
    <s v="No"/>
    <x v="0"/>
    <x v="0"/>
    <n v="0"/>
    <x v="0"/>
    <x v="1"/>
    <x v="2"/>
    <n v="2643.27"/>
    <x v="0"/>
    <s v="tier - 1"/>
    <x v="1"/>
  </r>
  <r>
    <x v="276"/>
    <x v="270"/>
    <n v="25.05"/>
    <n v="4.6100000000000003"/>
    <s v="No"/>
    <x v="0"/>
    <x v="0"/>
    <n v="2"/>
    <x v="0"/>
    <x v="1"/>
    <x v="2"/>
    <n v="2680.95"/>
    <x v="1"/>
    <s v="tier - 2"/>
    <x v="2"/>
  </r>
  <r>
    <x v="277"/>
    <x v="271"/>
    <n v="28.34"/>
    <n v="8.18"/>
    <s v="No"/>
    <x v="0"/>
    <x v="0"/>
    <n v="0"/>
    <x v="0"/>
    <x v="1"/>
    <x v="0"/>
    <n v="2684.69"/>
    <x v="0"/>
    <s v="tier - 2"/>
    <x v="2"/>
  </r>
  <r>
    <x v="278"/>
    <x v="178"/>
    <n v="17.765000000000001"/>
    <n v="5.62"/>
    <s v="No"/>
    <x v="0"/>
    <x v="0"/>
    <n v="0"/>
    <x v="0"/>
    <x v="3"/>
    <x v="2"/>
    <n v="2689.5"/>
    <x v="1"/>
    <s v="tier - 2"/>
    <x v="2"/>
  </r>
  <r>
    <x v="279"/>
    <x v="272"/>
    <n v="36.119999999999997"/>
    <n v="5.82"/>
    <s v="No"/>
    <x v="0"/>
    <x v="0"/>
    <n v="0"/>
    <x v="0"/>
    <x v="0"/>
    <x v="1"/>
    <n v="2690.11"/>
    <x v="0"/>
    <s v="tier - 2"/>
    <x v="2"/>
  </r>
  <r>
    <x v="280"/>
    <x v="273"/>
    <n v="23.19"/>
    <n v="7.66"/>
    <s v="No"/>
    <x v="0"/>
    <x v="0"/>
    <n v="0"/>
    <x v="0"/>
    <x v="2"/>
    <x v="0"/>
    <n v="2699.57"/>
    <x v="0"/>
    <s v="tier - 1"/>
    <x v="1"/>
  </r>
  <r>
    <x v="281"/>
    <x v="92"/>
    <n v="35.99"/>
    <n v="4.2300000000000004"/>
    <s v="No"/>
    <x v="0"/>
    <x v="0"/>
    <n v="0"/>
    <x v="0"/>
    <x v="0"/>
    <x v="2"/>
    <n v="2709.11"/>
    <x v="0"/>
    <s v="tier - 2"/>
    <x v="2"/>
  </r>
  <r>
    <x v="282"/>
    <x v="274"/>
    <n v="30.25"/>
    <n v="5.58"/>
    <s v="No"/>
    <x v="0"/>
    <x v="1"/>
    <n v="1"/>
    <x v="0"/>
    <x v="0"/>
    <x v="2"/>
    <n v="2709.24"/>
    <x v="0"/>
    <s v="tier - 2"/>
    <x v="2"/>
  </r>
  <r>
    <x v="283"/>
    <x v="275"/>
    <n v="26.24"/>
    <n v="6.26"/>
    <s v="yes"/>
    <x v="0"/>
    <x v="0"/>
    <n v="0"/>
    <x v="0"/>
    <x v="1"/>
    <x v="1"/>
    <n v="2710.83"/>
    <x v="0"/>
    <s v="tier - 3"/>
    <x v="0"/>
  </r>
  <r>
    <x v="284"/>
    <x v="276"/>
    <n v="31.36"/>
    <n v="10.6"/>
    <s v="yes"/>
    <x v="0"/>
    <x v="0"/>
    <n v="0"/>
    <x v="0"/>
    <x v="0"/>
    <x v="0"/>
    <n v="2719.28"/>
    <x v="0"/>
    <s v="tier - 2"/>
    <x v="2"/>
  </r>
  <r>
    <x v="285"/>
    <x v="277"/>
    <n v="25.69"/>
    <n v="4.78"/>
    <s v="yes"/>
    <x v="0"/>
    <x v="0"/>
    <n v="0"/>
    <x v="0"/>
    <x v="1"/>
    <x v="2"/>
    <n v="2721.32"/>
    <x v="2"/>
    <s v="tier - 3"/>
    <x v="0"/>
  </r>
  <r>
    <x v="286"/>
    <x v="278"/>
    <n v="25.46"/>
    <n v="6.03"/>
    <s v="No"/>
    <x v="0"/>
    <x v="0"/>
    <n v="2"/>
    <x v="0"/>
    <x v="1"/>
    <x v="1"/>
    <n v="2726.06"/>
    <x v="0"/>
    <s v="tier - 2"/>
    <x v="2"/>
  </r>
  <r>
    <x v="287"/>
    <x v="279"/>
    <n v="31.83"/>
    <n v="11.55"/>
    <s v="yes"/>
    <x v="0"/>
    <x v="0"/>
    <n v="1"/>
    <x v="0"/>
    <x v="0"/>
    <x v="0"/>
    <n v="2727.4"/>
    <x v="1"/>
    <s v="tier - 3"/>
    <x v="0"/>
  </r>
  <r>
    <x v="288"/>
    <x v="280"/>
    <n v="24.43"/>
    <n v="7.59"/>
    <s v="yes"/>
    <x v="0"/>
    <x v="0"/>
    <n v="1"/>
    <x v="0"/>
    <x v="2"/>
    <x v="0"/>
    <n v="2730.11"/>
    <x v="0"/>
    <s v="tier - 3"/>
    <x v="0"/>
  </r>
  <r>
    <x v="289"/>
    <x v="281"/>
    <n v="41.9"/>
    <n v="4.26"/>
    <s v="No"/>
    <x v="0"/>
    <x v="0"/>
    <n v="0"/>
    <x v="0"/>
    <x v="0"/>
    <x v="2"/>
    <n v="2731.91"/>
    <x v="0"/>
    <s v="tier - 3"/>
    <x v="0"/>
  </r>
  <r>
    <x v="290"/>
    <x v="282"/>
    <n v="22.88"/>
    <n v="5.9"/>
    <s v="yes"/>
    <x v="0"/>
    <x v="1"/>
    <n v="1"/>
    <x v="0"/>
    <x v="2"/>
    <x v="1"/>
    <n v="2741.95"/>
    <x v="0"/>
    <s v="tier - 3"/>
    <x v="0"/>
  </r>
  <r>
    <x v="291"/>
    <x v="283"/>
    <n v="29.734999999999999"/>
    <n v="7.79"/>
    <s v="No"/>
    <x v="0"/>
    <x v="0"/>
    <n v="0"/>
    <x v="1"/>
    <x v="1"/>
    <x v="0"/>
    <n v="2755.02"/>
    <x v="0"/>
    <s v="tier - 1"/>
    <x v="1"/>
  </r>
  <r>
    <x v="292"/>
    <x v="284"/>
    <n v="40.74"/>
    <n v="5.28"/>
    <s v="No"/>
    <x v="0"/>
    <x v="1"/>
    <n v="1"/>
    <x v="0"/>
    <x v="0"/>
    <x v="2"/>
    <n v="2758.99"/>
    <x v="0"/>
    <s v="tier - 1"/>
    <x v="1"/>
  </r>
  <r>
    <x v="293"/>
    <x v="285"/>
    <n v="24.14"/>
    <n v="5.87"/>
    <s v="No"/>
    <x v="0"/>
    <x v="0"/>
    <n v="2"/>
    <x v="0"/>
    <x v="2"/>
    <x v="1"/>
    <n v="2773.46"/>
    <x v="0"/>
    <s v="tier - 1"/>
    <x v="1"/>
  </r>
  <r>
    <x v="294"/>
    <x v="286"/>
    <n v="25.15"/>
    <n v="9.08"/>
    <s v="yes"/>
    <x v="0"/>
    <x v="0"/>
    <n v="1"/>
    <x v="0"/>
    <x v="1"/>
    <x v="0"/>
    <n v="2775.19"/>
    <x v="0"/>
    <s v="tier - 1"/>
    <x v="1"/>
  </r>
  <r>
    <x v="295"/>
    <x v="287"/>
    <n v="28.71"/>
    <n v="5.2"/>
    <s v="No"/>
    <x v="0"/>
    <x v="0"/>
    <n v="1"/>
    <x v="0"/>
    <x v="1"/>
    <x v="2"/>
    <n v="2775.19"/>
    <x v="0"/>
    <s v="tier - 1"/>
    <x v="1"/>
  </r>
  <r>
    <x v="296"/>
    <x v="288"/>
    <n v="23"/>
    <n v="5.48"/>
    <s v="No"/>
    <x v="0"/>
    <x v="0"/>
    <n v="0"/>
    <x v="0"/>
    <x v="2"/>
    <x v="2"/>
    <n v="2789.06"/>
    <x v="0"/>
    <s v="tier - 3"/>
    <x v="0"/>
  </r>
  <r>
    <x v="297"/>
    <x v="289"/>
    <n v="36.86"/>
    <n v="11.95"/>
    <s v="No"/>
    <x v="0"/>
    <x v="0"/>
    <n v="0"/>
    <x v="1"/>
    <x v="0"/>
    <x v="0"/>
    <n v="2801.26"/>
    <x v="0"/>
    <s v="tier - 3"/>
    <x v="0"/>
  </r>
  <r>
    <x v="298"/>
    <x v="290"/>
    <n v="24.25"/>
    <n v="8.6999999999999993"/>
    <s v="yes"/>
    <x v="0"/>
    <x v="0"/>
    <n v="1"/>
    <x v="0"/>
    <x v="2"/>
    <x v="0"/>
    <n v="2803.7"/>
    <x v="0"/>
    <s v="tier - 1"/>
    <x v="1"/>
  </r>
  <r>
    <x v="299"/>
    <x v="291"/>
    <n v="23.85"/>
    <n v="7.84"/>
    <s v="No"/>
    <x v="0"/>
    <x v="0"/>
    <n v="0"/>
    <x v="0"/>
    <x v="2"/>
    <x v="0"/>
    <n v="2819.51"/>
    <x v="0"/>
    <s v="tier - 3"/>
    <x v="0"/>
  </r>
  <r>
    <x v="300"/>
    <x v="237"/>
    <n v="40.020000000000003"/>
    <n v="5.19"/>
    <s v="yes"/>
    <x v="0"/>
    <x v="0"/>
    <n v="1"/>
    <x v="0"/>
    <x v="0"/>
    <x v="2"/>
    <n v="2842.76"/>
    <x v="0"/>
    <s v="tier - 3"/>
    <x v="0"/>
  </r>
  <r>
    <x v="301"/>
    <x v="292"/>
    <n v="19.170000000000002"/>
    <n v="8.41"/>
    <s v="No"/>
    <x v="0"/>
    <x v="0"/>
    <n v="0"/>
    <x v="0"/>
    <x v="2"/>
    <x v="0"/>
    <n v="2850.68"/>
    <x v="0"/>
    <s v="tier - 3"/>
    <x v="0"/>
  </r>
  <r>
    <x v="302"/>
    <x v="293"/>
    <n v="43.53"/>
    <n v="5.86"/>
    <s v="yes"/>
    <x v="1"/>
    <x v="0"/>
    <n v="2"/>
    <x v="0"/>
    <x v="0"/>
    <x v="1"/>
    <n v="2855.44"/>
    <x v="0"/>
    <s v="tier - 3"/>
    <x v="0"/>
  </r>
  <r>
    <x v="303"/>
    <x v="294"/>
    <n v="46.06"/>
    <n v="4.18"/>
    <s v="No"/>
    <x v="1"/>
    <x v="0"/>
    <n v="1"/>
    <x v="0"/>
    <x v="0"/>
    <x v="2"/>
    <n v="2866.09"/>
    <x v="1"/>
    <s v="tier - 3"/>
    <x v="0"/>
  </r>
  <r>
    <x v="304"/>
    <x v="295"/>
    <n v="29.92"/>
    <n v="11.99"/>
    <s v="yes"/>
    <x v="0"/>
    <x v="0"/>
    <n v="2"/>
    <x v="0"/>
    <x v="1"/>
    <x v="0"/>
    <n v="2867.12"/>
    <x v="2"/>
    <s v="tier - 3"/>
    <x v="0"/>
  </r>
  <r>
    <x v="305"/>
    <x v="234"/>
    <n v="28.46"/>
    <n v="4.8499999999999996"/>
    <s v="yes"/>
    <x v="0"/>
    <x v="0"/>
    <n v="1"/>
    <x v="0"/>
    <x v="1"/>
    <x v="2"/>
    <n v="2897.32"/>
    <x v="1"/>
    <s v="tier - 3"/>
    <x v="0"/>
  </r>
  <r>
    <x v="306"/>
    <x v="296"/>
    <n v="24.56"/>
    <n v="6.18"/>
    <s v="yes"/>
    <x v="0"/>
    <x v="1"/>
    <n v="1"/>
    <x v="0"/>
    <x v="2"/>
    <x v="1"/>
    <n v="2897.46"/>
    <x v="0"/>
    <s v="tier - 1"/>
    <x v="1"/>
  </r>
  <r>
    <x v="307"/>
    <x v="297"/>
    <n v="41.19"/>
    <n v="6.37"/>
    <s v="No"/>
    <x v="0"/>
    <x v="0"/>
    <n v="0"/>
    <x v="0"/>
    <x v="0"/>
    <x v="1"/>
    <n v="2899.49"/>
    <x v="0"/>
    <s v="tier - 2"/>
    <x v="2"/>
  </r>
  <r>
    <x v="308"/>
    <x v="298"/>
    <n v="18.63"/>
    <n v="9.81"/>
    <s v="yes"/>
    <x v="0"/>
    <x v="0"/>
    <n v="2"/>
    <x v="0"/>
    <x v="2"/>
    <x v="0"/>
    <n v="2902.91"/>
    <x v="0"/>
    <s v="tier - 2"/>
    <x v="2"/>
  </r>
  <r>
    <x v="309"/>
    <x v="299"/>
    <n v="26.26"/>
    <n v="11.8"/>
    <s v="yes"/>
    <x v="0"/>
    <x v="0"/>
    <n v="1"/>
    <x v="0"/>
    <x v="1"/>
    <x v="0"/>
    <n v="2904.09"/>
    <x v="0"/>
    <s v="tier - 2"/>
    <x v="2"/>
  </r>
  <r>
    <x v="310"/>
    <x v="69"/>
    <n v="22.37"/>
    <n v="5.86"/>
    <s v="yes"/>
    <x v="0"/>
    <x v="1"/>
    <n v="1"/>
    <x v="0"/>
    <x v="2"/>
    <x v="1"/>
    <n v="2913.57"/>
    <x v="0"/>
    <s v="tier - 2"/>
    <x v="2"/>
  </r>
  <r>
    <x v="311"/>
    <x v="300"/>
    <n v="39.619999999999997"/>
    <n v="4.28"/>
    <s v="No"/>
    <x v="0"/>
    <x v="0"/>
    <n v="1"/>
    <x v="0"/>
    <x v="0"/>
    <x v="2"/>
    <n v="2927.06"/>
    <x v="0"/>
    <s v="tier - 2"/>
    <x v="2"/>
  </r>
  <r>
    <x v="312"/>
    <x v="301"/>
    <n v="18.329999999999998"/>
    <n v="4.16"/>
    <s v="yes"/>
    <x v="0"/>
    <x v="0"/>
    <n v="0"/>
    <x v="0"/>
    <x v="3"/>
    <x v="2"/>
    <n v="2943.41"/>
    <x v="0"/>
    <s v="tier - 3"/>
    <x v="0"/>
  </r>
  <r>
    <x v="313"/>
    <x v="302"/>
    <n v="17.11"/>
    <n v="4.9800000000000004"/>
    <s v="yes"/>
    <x v="0"/>
    <x v="1"/>
    <n v="1"/>
    <x v="0"/>
    <x v="3"/>
    <x v="2"/>
    <n v="2974.13"/>
    <x v="0"/>
    <s v="tier - 1"/>
    <x v="1"/>
  </r>
  <r>
    <x v="314"/>
    <x v="303"/>
    <n v="43.5"/>
    <n v="6.38"/>
    <s v="No"/>
    <x v="1"/>
    <x v="0"/>
    <n v="1"/>
    <x v="0"/>
    <x v="0"/>
    <x v="1"/>
    <n v="2979.52"/>
    <x v="0"/>
    <s v="tier - 3"/>
    <x v="0"/>
  </r>
  <r>
    <x v="315"/>
    <x v="304"/>
    <n v="25.364999999999998"/>
    <n v="5.19"/>
    <s v="No"/>
    <x v="0"/>
    <x v="0"/>
    <n v="2"/>
    <x v="1"/>
    <x v="1"/>
    <x v="2"/>
    <n v="2985.67"/>
    <x v="0"/>
    <s v="tier - 2"/>
    <x v="2"/>
  </r>
  <r>
    <x v="316"/>
    <x v="305"/>
    <n v="28.594999999999999"/>
    <n v="10.210000000000001"/>
    <s v="No"/>
    <x v="0"/>
    <x v="0"/>
    <n v="0"/>
    <x v="1"/>
    <x v="1"/>
    <x v="0"/>
    <n v="3012.22"/>
    <x v="0"/>
    <s v="tier - 3"/>
    <x v="0"/>
  </r>
  <r>
    <x v="317"/>
    <x v="306"/>
    <n v="29.83"/>
    <n v="9.6999999999999993"/>
    <s v="yes"/>
    <x v="0"/>
    <x v="1"/>
    <n v="1"/>
    <x v="0"/>
    <x v="1"/>
    <x v="0"/>
    <n v="3018.04"/>
    <x v="0"/>
    <s v="tier - 2"/>
    <x v="2"/>
  </r>
  <r>
    <x v="318"/>
    <x v="307"/>
    <n v="24.7"/>
    <n v="10.25"/>
    <s v="No"/>
    <x v="0"/>
    <x v="0"/>
    <n v="3"/>
    <x v="1"/>
    <x v="2"/>
    <x v="0"/>
    <n v="3021.81"/>
    <x v="0"/>
    <s v="tier - 3"/>
    <x v="0"/>
  </r>
  <r>
    <x v="319"/>
    <x v="308"/>
    <n v="17.940000000000001"/>
    <n v="9.77"/>
    <s v="No"/>
    <x v="0"/>
    <x v="0"/>
    <n v="0"/>
    <x v="0"/>
    <x v="3"/>
    <x v="0"/>
    <n v="3044.21"/>
    <x v="0"/>
    <s v="tier - 3"/>
    <x v="0"/>
  </r>
  <r>
    <x v="320"/>
    <x v="309"/>
    <n v="21.08"/>
    <n v="4.83"/>
    <s v="No"/>
    <x v="0"/>
    <x v="1"/>
    <n v="1"/>
    <x v="0"/>
    <x v="2"/>
    <x v="2"/>
    <n v="3046.06"/>
    <x v="0"/>
    <s v="tier - 1"/>
    <x v="1"/>
  </r>
  <r>
    <x v="321"/>
    <x v="310"/>
    <n v="37.715000000000003"/>
    <n v="10.86"/>
    <s v="yes"/>
    <x v="0"/>
    <x v="0"/>
    <n v="0"/>
    <x v="1"/>
    <x v="0"/>
    <x v="0"/>
    <n v="3051.73"/>
    <x v="0"/>
    <s v="tier - 2"/>
    <x v="2"/>
  </r>
  <r>
    <x v="322"/>
    <x v="274"/>
    <n v="22.39"/>
    <n v="9.5299999999999994"/>
    <s v="yes"/>
    <x v="0"/>
    <x v="0"/>
    <n v="0"/>
    <x v="0"/>
    <x v="2"/>
    <x v="0"/>
    <n v="3056.39"/>
    <x v="0"/>
    <s v="tier - 3"/>
    <x v="0"/>
  </r>
  <r>
    <x v="323"/>
    <x v="311"/>
    <n v="28.78"/>
    <n v="5.68"/>
    <s v="No"/>
    <x v="0"/>
    <x v="0"/>
    <n v="0"/>
    <x v="0"/>
    <x v="1"/>
    <x v="2"/>
    <n v="3062.51"/>
    <x v="1"/>
    <s v="tier - 1"/>
    <x v="1"/>
  </r>
  <r>
    <x v="324"/>
    <x v="312"/>
    <n v="18.329999999999998"/>
    <n v="5.57"/>
    <s v="yes"/>
    <x v="0"/>
    <x v="0"/>
    <n v="0"/>
    <x v="0"/>
    <x v="3"/>
    <x v="2"/>
    <n v="3065.49"/>
    <x v="0"/>
    <s v="tier - 1"/>
    <x v="1"/>
  </r>
  <r>
    <x v="325"/>
    <x v="313"/>
    <n v="26.39"/>
    <n v="4.58"/>
    <s v="yes"/>
    <x v="0"/>
    <x v="0"/>
    <n v="1"/>
    <x v="0"/>
    <x v="1"/>
    <x v="2"/>
    <n v="3070.81"/>
    <x v="1"/>
    <s v="tier - 1"/>
    <x v="1"/>
  </r>
  <r>
    <x v="326"/>
    <x v="314"/>
    <n v="19.260000000000002"/>
    <n v="8.9600000000000009"/>
    <s v="yes"/>
    <x v="0"/>
    <x v="0"/>
    <n v="1"/>
    <x v="0"/>
    <x v="2"/>
    <x v="0"/>
    <n v="3077.1"/>
    <x v="0"/>
    <s v="tier - 1"/>
    <x v="1"/>
  </r>
  <r>
    <x v="327"/>
    <x v="315"/>
    <n v="26.92"/>
    <n v="6.09"/>
    <s v="No"/>
    <x v="0"/>
    <x v="0"/>
    <n v="0"/>
    <x v="0"/>
    <x v="1"/>
    <x v="1"/>
    <n v="3088.06"/>
    <x v="0"/>
    <s v="tier - 2"/>
    <x v="2"/>
  </r>
  <r>
    <x v="328"/>
    <x v="316"/>
    <n v="19.73"/>
    <n v="4.3600000000000003"/>
    <s v="No"/>
    <x v="0"/>
    <x v="0"/>
    <n v="0"/>
    <x v="0"/>
    <x v="2"/>
    <x v="2"/>
    <n v="3128.35"/>
    <x v="0"/>
    <s v="tier - 3"/>
    <x v="0"/>
  </r>
  <r>
    <x v="329"/>
    <x v="317"/>
    <n v="23.56"/>
    <n v="11.74"/>
    <s v="yes"/>
    <x v="0"/>
    <x v="0"/>
    <n v="0"/>
    <x v="0"/>
    <x v="2"/>
    <x v="0"/>
    <n v="3161.45"/>
    <x v="0"/>
    <s v="tier - 1"/>
    <x v="1"/>
  </r>
  <r>
    <x v="330"/>
    <x v="318"/>
    <n v="37.67"/>
    <n v="5.89"/>
    <s v="No"/>
    <x v="0"/>
    <x v="0"/>
    <n v="1"/>
    <x v="0"/>
    <x v="0"/>
    <x v="1"/>
    <n v="3162.02"/>
    <x v="0"/>
    <s v="tier - 3"/>
    <x v="0"/>
  </r>
  <r>
    <x v="331"/>
    <x v="319"/>
    <n v="18.73"/>
    <n v="10.64"/>
    <s v="No"/>
    <x v="0"/>
    <x v="0"/>
    <n v="2"/>
    <x v="0"/>
    <x v="2"/>
    <x v="0"/>
    <n v="3167.46"/>
    <x v="0"/>
    <s v="tier - 3"/>
    <x v="0"/>
  </r>
  <r>
    <x v="332"/>
    <x v="320"/>
    <n v="33.090000000000003"/>
    <n v="6.06"/>
    <s v="No"/>
    <x v="0"/>
    <x v="1"/>
    <n v="1"/>
    <x v="0"/>
    <x v="0"/>
    <x v="1"/>
    <n v="3171.61"/>
    <x v="0"/>
    <s v="tier - 3"/>
    <x v="0"/>
  </r>
  <r>
    <x v="333"/>
    <x v="321"/>
    <n v="18.329999999999998"/>
    <n v="7.46"/>
    <s v="yes"/>
    <x v="0"/>
    <x v="0"/>
    <n v="1"/>
    <x v="0"/>
    <x v="3"/>
    <x v="0"/>
    <n v="3172.02"/>
    <x v="0"/>
    <s v="tier - 1"/>
    <x v="1"/>
  </r>
  <r>
    <x v="334"/>
    <x v="322"/>
    <n v="27.74"/>
    <n v="4.68"/>
    <s v="yes"/>
    <x v="0"/>
    <x v="0"/>
    <n v="2"/>
    <x v="0"/>
    <x v="1"/>
    <x v="2"/>
    <n v="3176.29"/>
    <x v="0"/>
    <s v="tier - 2"/>
    <x v="2"/>
  </r>
  <r>
    <x v="335"/>
    <x v="323"/>
    <n v="24.2"/>
    <n v="6.15"/>
    <s v="No"/>
    <x v="0"/>
    <x v="0"/>
    <n v="1"/>
    <x v="0"/>
    <x v="2"/>
    <x v="1"/>
    <n v="3176.82"/>
    <x v="0"/>
    <s v="tier - 1"/>
    <x v="1"/>
  </r>
  <r>
    <x v="336"/>
    <x v="324"/>
    <n v="22.03"/>
    <n v="4.28"/>
    <s v="yes"/>
    <x v="0"/>
    <x v="0"/>
    <n v="0"/>
    <x v="0"/>
    <x v="2"/>
    <x v="2"/>
    <n v="3179.96"/>
    <x v="0"/>
    <s v="tier - 2"/>
    <x v="2"/>
  </r>
  <r>
    <x v="337"/>
    <x v="325"/>
    <n v="26.885000000000002"/>
    <n v="9.86"/>
    <s v="No"/>
    <x v="0"/>
    <x v="0"/>
    <n v="3"/>
    <x v="0"/>
    <x v="1"/>
    <x v="0"/>
    <n v="3180.51"/>
    <x v="0"/>
    <s v="tier - 2"/>
    <x v="2"/>
  </r>
  <r>
    <x v="338"/>
    <x v="326"/>
    <n v="16.36"/>
    <n v="11.19"/>
    <s v="No"/>
    <x v="0"/>
    <x v="0"/>
    <n v="0"/>
    <x v="0"/>
    <x v="3"/>
    <x v="0"/>
    <n v="3201.25"/>
    <x v="0"/>
    <s v="tier - 3"/>
    <x v="0"/>
  </r>
  <r>
    <x v="339"/>
    <x v="327"/>
    <n v="32.299999999999997"/>
    <n v="4.8899999999999997"/>
    <s v="yes"/>
    <x v="0"/>
    <x v="1"/>
    <n v="1"/>
    <x v="1"/>
    <x v="0"/>
    <x v="2"/>
    <n v="3206.49"/>
    <x v="0"/>
    <s v="tier - 3"/>
    <x v="0"/>
  </r>
  <r>
    <x v="340"/>
    <x v="328"/>
    <n v="16.05"/>
    <n v="4.3499999999999996"/>
    <s v="yes"/>
    <x v="0"/>
    <x v="0"/>
    <n v="0"/>
    <x v="0"/>
    <x v="3"/>
    <x v="2"/>
    <n v="3208.79"/>
    <x v="0"/>
    <s v="tier - 3"/>
    <x v="0"/>
  </r>
  <r>
    <x v="341"/>
    <x v="329"/>
    <n v="29.07"/>
    <n v="8.66"/>
    <s v="yes"/>
    <x v="0"/>
    <x v="0"/>
    <n v="2"/>
    <x v="0"/>
    <x v="1"/>
    <x v="0"/>
    <n v="3213.62"/>
    <x v="0"/>
    <s v="tier - 2"/>
    <x v="2"/>
  </r>
  <r>
    <x v="342"/>
    <x v="330"/>
    <n v="17.43"/>
    <n v="8.64"/>
    <s v="No"/>
    <x v="0"/>
    <x v="0"/>
    <n v="0"/>
    <x v="0"/>
    <x v="3"/>
    <x v="0"/>
    <n v="3227.12"/>
    <x v="0"/>
    <s v="tier - 3"/>
    <x v="0"/>
  </r>
  <r>
    <x v="343"/>
    <x v="331"/>
    <n v="19.329999999999998"/>
    <n v="4.2699999999999996"/>
    <s v="No"/>
    <x v="0"/>
    <x v="0"/>
    <n v="0"/>
    <x v="0"/>
    <x v="2"/>
    <x v="2"/>
    <n v="3238.44"/>
    <x v="0"/>
    <s v="tier - 3"/>
    <x v="0"/>
  </r>
  <r>
    <x v="344"/>
    <x v="332"/>
    <n v="30.52"/>
    <n v="4.21"/>
    <s v="No"/>
    <x v="0"/>
    <x v="0"/>
    <n v="1"/>
    <x v="0"/>
    <x v="0"/>
    <x v="2"/>
    <n v="3260.2"/>
    <x v="1"/>
    <s v="tier - 2"/>
    <x v="2"/>
  </r>
  <r>
    <x v="345"/>
    <x v="333"/>
    <n v="39.21"/>
    <n v="5.04"/>
    <s v="No"/>
    <x v="0"/>
    <x v="1"/>
    <n v="1"/>
    <x v="0"/>
    <x v="0"/>
    <x v="2"/>
    <n v="3268.85"/>
    <x v="1"/>
    <s v="tier - 1"/>
    <x v="1"/>
  </r>
  <r>
    <x v="346"/>
    <x v="334"/>
    <n v="26.98"/>
    <n v="5.21"/>
    <s v="yes"/>
    <x v="0"/>
    <x v="0"/>
    <n v="2"/>
    <x v="0"/>
    <x v="1"/>
    <x v="2"/>
    <n v="3277.16"/>
    <x v="0"/>
    <s v="tier - 3"/>
    <x v="0"/>
  </r>
  <r>
    <x v="347"/>
    <x v="335"/>
    <n v="25.84"/>
    <n v="8.83"/>
    <s v="No"/>
    <x v="0"/>
    <x v="0"/>
    <n v="0"/>
    <x v="1"/>
    <x v="1"/>
    <x v="0"/>
    <n v="3279.87"/>
    <x v="0"/>
    <s v="tier - 1"/>
    <x v="1"/>
  </r>
  <r>
    <x v="348"/>
    <x v="336"/>
    <n v="28.31"/>
    <n v="8.4700000000000006"/>
    <s v="yes"/>
    <x v="0"/>
    <x v="0"/>
    <n v="2"/>
    <x v="0"/>
    <x v="1"/>
    <x v="0"/>
    <n v="3280.22"/>
    <x v="0"/>
    <s v="tier - 3"/>
    <x v="0"/>
  </r>
  <r>
    <x v="349"/>
    <x v="337"/>
    <n v="23.94"/>
    <n v="4.2"/>
    <s v="No"/>
    <x v="0"/>
    <x v="0"/>
    <n v="0"/>
    <x v="0"/>
    <x v="2"/>
    <x v="2"/>
    <n v="3292.53"/>
    <x v="0"/>
    <s v="tier - 2"/>
    <x v="2"/>
  </r>
  <r>
    <x v="350"/>
    <x v="338"/>
    <n v="20.03"/>
    <n v="6.14"/>
    <s v="yes"/>
    <x v="0"/>
    <x v="0"/>
    <n v="0"/>
    <x v="0"/>
    <x v="2"/>
    <x v="1"/>
    <n v="3300.7"/>
    <x v="0"/>
    <s v="tier - 2"/>
    <x v="2"/>
  </r>
  <r>
    <x v="351"/>
    <x v="339"/>
    <n v="41.42"/>
    <n v="6.07"/>
    <s v="No"/>
    <x v="0"/>
    <x v="0"/>
    <n v="0"/>
    <x v="1"/>
    <x v="0"/>
    <x v="1"/>
    <n v="3308.46"/>
    <x v="0"/>
    <s v="tier - 1"/>
    <x v="1"/>
  </r>
  <r>
    <x v="352"/>
    <x v="79"/>
    <n v="36.67"/>
    <n v="10.210000000000001"/>
    <s v="No"/>
    <x v="0"/>
    <x v="0"/>
    <n v="0"/>
    <x v="1"/>
    <x v="0"/>
    <x v="0"/>
    <n v="3309.79"/>
    <x v="1"/>
    <s v="tier - 3"/>
    <x v="0"/>
  </r>
  <r>
    <x v="353"/>
    <x v="340"/>
    <n v="27.645"/>
    <n v="4.6900000000000004"/>
    <s v="No"/>
    <x v="0"/>
    <x v="0"/>
    <n v="0"/>
    <x v="1"/>
    <x v="1"/>
    <x v="2"/>
    <n v="3342.79"/>
    <x v="0"/>
    <s v="tier - 1"/>
    <x v="1"/>
  </r>
  <r>
    <x v="354"/>
    <x v="341"/>
    <n v="22.72"/>
    <n v="5.71"/>
    <s v="No"/>
    <x v="0"/>
    <x v="0"/>
    <n v="0"/>
    <x v="0"/>
    <x v="2"/>
    <x v="1"/>
    <n v="3353.28"/>
    <x v="0"/>
    <s v="tier - 1"/>
    <x v="1"/>
  </r>
  <r>
    <x v="355"/>
    <x v="342"/>
    <n v="36.520000000000003"/>
    <n v="9.07"/>
    <s v="yes"/>
    <x v="0"/>
    <x v="1"/>
    <n v="1"/>
    <x v="1"/>
    <x v="0"/>
    <x v="0"/>
    <n v="3353.47"/>
    <x v="0"/>
    <s v="tier - 3"/>
    <x v="0"/>
  </r>
  <r>
    <x v="356"/>
    <x v="343"/>
    <n v="33.96"/>
    <n v="4.99"/>
    <s v="No"/>
    <x v="0"/>
    <x v="0"/>
    <n v="0"/>
    <x v="0"/>
    <x v="0"/>
    <x v="2"/>
    <n v="3366.67"/>
    <x v="0"/>
    <s v="tier - 2"/>
    <x v="2"/>
  </r>
  <r>
    <x v="357"/>
    <x v="344"/>
    <n v="26.695"/>
    <n v="8.31"/>
    <s v="No"/>
    <x v="0"/>
    <x v="0"/>
    <n v="0"/>
    <x v="0"/>
    <x v="1"/>
    <x v="0"/>
    <n v="3378.91"/>
    <x v="0"/>
    <s v="tier - 1"/>
    <x v="1"/>
  </r>
  <r>
    <x v="358"/>
    <x v="345"/>
    <n v="18.45"/>
    <n v="5.07"/>
    <s v="yes"/>
    <x v="0"/>
    <x v="0"/>
    <n v="0"/>
    <x v="0"/>
    <x v="3"/>
    <x v="2"/>
    <n v="3385.4"/>
    <x v="0"/>
    <s v="tier - 2"/>
    <x v="2"/>
  </r>
  <r>
    <x v="359"/>
    <x v="186"/>
    <n v="33.18"/>
    <n v="4.79"/>
    <s v="No"/>
    <x v="0"/>
    <x v="0"/>
    <n v="0"/>
    <x v="0"/>
    <x v="0"/>
    <x v="2"/>
    <n v="3392.37"/>
    <x v="0"/>
    <s v="tier - 3"/>
    <x v="0"/>
  </r>
  <r>
    <x v="360"/>
    <x v="346"/>
    <n v="36.1"/>
    <n v="11.39"/>
    <s v="yes"/>
    <x v="0"/>
    <x v="0"/>
    <n v="2"/>
    <x v="1"/>
    <x v="0"/>
    <x v="0"/>
    <n v="3392.98"/>
    <x v="0"/>
    <s v="tier - 3"/>
    <x v="0"/>
  </r>
  <r>
    <x v="361"/>
    <x v="347"/>
    <n v="22.77"/>
    <n v="6"/>
    <s v="No"/>
    <x v="0"/>
    <x v="0"/>
    <n v="0"/>
    <x v="0"/>
    <x v="2"/>
    <x v="1"/>
    <n v="3393.36"/>
    <x v="0"/>
    <s v="tier - 2"/>
    <x v="2"/>
  </r>
  <r>
    <x v="362"/>
    <x v="348"/>
    <n v="21.24"/>
    <n v="5.13"/>
    <s v="No"/>
    <x v="0"/>
    <x v="0"/>
    <n v="0"/>
    <x v="0"/>
    <x v="2"/>
    <x v="2"/>
    <n v="3410.32"/>
    <x v="0"/>
    <s v="tier - 2"/>
    <x v="2"/>
  </r>
  <r>
    <x v="363"/>
    <x v="349"/>
    <n v="17.600000000000001"/>
    <n v="5.26"/>
    <s v="yes"/>
    <x v="0"/>
    <x v="0"/>
    <n v="0"/>
    <x v="0"/>
    <x v="3"/>
    <x v="2"/>
    <n v="3434.38"/>
    <x v="0"/>
    <s v="tier - 2"/>
    <x v="2"/>
  </r>
  <r>
    <x v="364"/>
    <x v="350"/>
    <n v="26.29"/>
    <n v="6.84"/>
    <s v="No"/>
    <x v="0"/>
    <x v="0"/>
    <n v="0"/>
    <x v="0"/>
    <x v="1"/>
    <x v="0"/>
    <n v="3436.5"/>
    <x v="0"/>
    <s v="tier - 1"/>
    <x v="1"/>
  </r>
  <r>
    <x v="365"/>
    <x v="351"/>
    <n v="35.31"/>
    <n v="9.0399999999999991"/>
    <s v="No"/>
    <x v="0"/>
    <x v="0"/>
    <n v="0"/>
    <x v="1"/>
    <x v="0"/>
    <x v="0"/>
    <n v="3443.06"/>
    <x v="0"/>
    <s v="tier - 1"/>
    <x v="1"/>
  </r>
  <r>
    <x v="366"/>
    <x v="352"/>
    <n v="27.04"/>
    <n v="4.0999999999999996"/>
    <s v="No"/>
    <x v="0"/>
    <x v="0"/>
    <n v="1"/>
    <x v="0"/>
    <x v="1"/>
    <x v="2"/>
    <n v="3453.77"/>
    <x v="0"/>
    <s v="tier - 1"/>
    <x v="1"/>
  </r>
  <r>
    <x v="367"/>
    <x v="353"/>
    <n v="30.23"/>
    <n v="4.2300000000000004"/>
    <s v="yes"/>
    <x v="0"/>
    <x v="1"/>
    <n v="1"/>
    <x v="0"/>
    <x v="0"/>
    <x v="2"/>
    <n v="3463.51"/>
    <x v="0"/>
    <s v="tier - 1"/>
    <x v="1"/>
  </r>
  <r>
    <x v="368"/>
    <x v="354"/>
    <n v="30.6"/>
    <n v="6.48"/>
    <s v="yes"/>
    <x v="0"/>
    <x v="1"/>
    <n v="1"/>
    <x v="0"/>
    <x v="0"/>
    <x v="1"/>
    <n v="3471.41"/>
    <x v="0"/>
    <s v="tier - 2"/>
    <x v="2"/>
  </r>
  <r>
    <x v="369"/>
    <x v="355"/>
    <n v="26.8"/>
    <n v="5.53"/>
    <s v="No"/>
    <x v="0"/>
    <x v="0"/>
    <n v="1"/>
    <x v="0"/>
    <x v="1"/>
    <x v="2"/>
    <n v="3481.87"/>
    <x v="0"/>
    <s v="tier - 3"/>
    <x v="0"/>
  </r>
  <r>
    <x v="370"/>
    <x v="356"/>
    <n v="16.86"/>
    <n v="4.07"/>
    <s v="yes"/>
    <x v="0"/>
    <x v="0"/>
    <n v="0"/>
    <x v="0"/>
    <x v="3"/>
    <x v="2"/>
    <n v="3484.33"/>
    <x v="1"/>
    <s v="tier - 3"/>
    <x v="0"/>
  </r>
  <r>
    <x v="371"/>
    <x v="357"/>
    <n v="16.3"/>
    <n v="5.51"/>
    <s v="No"/>
    <x v="0"/>
    <x v="0"/>
    <n v="1"/>
    <x v="0"/>
    <x v="3"/>
    <x v="2"/>
    <n v="3490.55"/>
    <x v="2"/>
    <s v="tier - 2"/>
    <x v="2"/>
  </r>
  <r>
    <x v="372"/>
    <x v="358"/>
    <n v="29.81"/>
    <n v="11.66"/>
    <s v="No"/>
    <x v="0"/>
    <x v="0"/>
    <n v="0"/>
    <x v="0"/>
    <x v="1"/>
    <x v="0"/>
    <n v="3500.61"/>
    <x v="0"/>
    <s v="tier - 2"/>
    <x v="2"/>
  </r>
  <r>
    <x v="373"/>
    <x v="359"/>
    <n v="16.329999999999998"/>
    <n v="7.26"/>
    <s v="yes"/>
    <x v="0"/>
    <x v="0"/>
    <n v="0"/>
    <x v="0"/>
    <x v="3"/>
    <x v="0"/>
    <n v="3537.7"/>
    <x v="1"/>
    <s v="tier - 3"/>
    <x v="0"/>
  </r>
  <r>
    <x v="374"/>
    <x v="360"/>
    <n v="16.37"/>
    <n v="4.79"/>
    <s v="yes"/>
    <x v="0"/>
    <x v="0"/>
    <n v="0"/>
    <x v="0"/>
    <x v="3"/>
    <x v="2"/>
    <n v="3538.9"/>
    <x v="0"/>
    <s v="tier - 2"/>
    <x v="2"/>
  </r>
  <r>
    <x v="375"/>
    <x v="361"/>
    <n v="22.42"/>
    <n v="4.68"/>
    <s v="yes"/>
    <x v="0"/>
    <x v="0"/>
    <n v="1"/>
    <x v="1"/>
    <x v="2"/>
    <x v="2"/>
    <n v="3540.12"/>
    <x v="0"/>
    <s v="tier - 1"/>
    <x v="1"/>
  </r>
  <r>
    <x v="376"/>
    <x v="362"/>
    <n v="31.35"/>
    <n v="4.33"/>
    <s v="yes"/>
    <x v="0"/>
    <x v="1"/>
    <n v="1"/>
    <x v="1"/>
    <x v="0"/>
    <x v="2"/>
    <n v="3554.2"/>
    <x v="0"/>
    <s v="tier - 3"/>
    <x v="0"/>
  </r>
  <r>
    <x v="377"/>
    <x v="363"/>
    <n v="31.9"/>
    <n v="11.89"/>
    <s v="No"/>
    <x v="0"/>
    <x v="0"/>
    <n v="0"/>
    <x v="1"/>
    <x v="0"/>
    <x v="0"/>
    <n v="3556.92"/>
    <x v="0"/>
    <s v="tier - 3"/>
    <x v="0"/>
  </r>
  <r>
    <x v="378"/>
    <x v="364"/>
    <n v="30.6"/>
    <n v="5.24"/>
    <s v="No"/>
    <x v="0"/>
    <x v="0"/>
    <n v="0"/>
    <x v="0"/>
    <x v="0"/>
    <x v="2"/>
    <n v="3558.62"/>
    <x v="0"/>
    <s v="tier - 3"/>
    <x v="0"/>
  </r>
  <r>
    <x v="379"/>
    <x v="365"/>
    <n v="28.975000000000001"/>
    <n v="7.63"/>
    <s v="No"/>
    <x v="0"/>
    <x v="0"/>
    <n v="0"/>
    <x v="0"/>
    <x v="1"/>
    <x v="0"/>
    <n v="3561.89"/>
    <x v="0"/>
    <s v="tier - 1"/>
    <x v="1"/>
  </r>
  <r>
    <x v="380"/>
    <x v="366"/>
    <n v="24.86"/>
    <n v="8.92"/>
    <s v="yes"/>
    <x v="0"/>
    <x v="0"/>
    <n v="2"/>
    <x v="1"/>
    <x v="2"/>
    <x v="0"/>
    <n v="3562.87"/>
    <x v="0"/>
    <s v="tier - 1"/>
    <x v="1"/>
  </r>
  <r>
    <x v="381"/>
    <x v="367"/>
    <n v="19.54"/>
    <n v="5.37"/>
    <s v="No"/>
    <x v="0"/>
    <x v="0"/>
    <n v="0"/>
    <x v="0"/>
    <x v="2"/>
    <x v="2"/>
    <n v="3569.96"/>
    <x v="0"/>
    <s v="tier - 1"/>
    <x v="1"/>
  </r>
  <r>
    <x v="382"/>
    <x v="368"/>
    <n v="26.74"/>
    <n v="4.3099999999999996"/>
    <s v="No"/>
    <x v="0"/>
    <x v="0"/>
    <n v="0"/>
    <x v="0"/>
    <x v="1"/>
    <x v="2"/>
    <n v="3578"/>
    <x v="0"/>
    <s v="tier - 3"/>
    <x v="0"/>
  </r>
  <r>
    <x v="383"/>
    <x v="369"/>
    <n v="22.99"/>
    <n v="10.46"/>
    <s v="No"/>
    <x v="0"/>
    <x v="0"/>
    <n v="3"/>
    <x v="0"/>
    <x v="2"/>
    <x v="0"/>
    <n v="3579.83"/>
    <x v="0"/>
    <s v="tier - 2"/>
    <x v="2"/>
  </r>
  <r>
    <x v="384"/>
    <x v="370"/>
    <n v="31.46"/>
    <n v="7.39"/>
    <s v="No"/>
    <x v="0"/>
    <x v="0"/>
    <n v="0"/>
    <x v="1"/>
    <x v="0"/>
    <x v="0"/>
    <n v="3589.14"/>
    <x v="0"/>
    <s v="tier - 2"/>
    <x v="2"/>
  </r>
  <r>
    <x v="385"/>
    <x v="371"/>
    <n v="30.86"/>
    <n v="6.18"/>
    <s v="No"/>
    <x v="1"/>
    <x v="0"/>
    <n v="2"/>
    <x v="0"/>
    <x v="0"/>
    <x v="1"/>
    <n v="3591.48"/>
    <x v="0"/>
    <s v="tier - 3"/>
    <x v="0"/>
  </r>
  <r>
    <x v="386"/>
    <x v="372"/>
    <n v="31.96"/>
    <n v="8.86"/>
    <s v="No"/>
    <x v="0"/>
    <x v="0"/>
    <n v="0"/>
    <x v="0"/>
    <x v="0"/>
    <x v="0"/>
    <n v="3594.17"/>
    <x v="0"/>
    <s v="tier - 2"/>
    <x v="2"/>
  </r>
  <r>
    <x v="387"/>
    <x v="373"/>
    <n v="23.76"/>
    <n v="10.96"/>
    <s v="No"/>
    <x v="0"/>
    <x v="0"/>
    <n v="3"/>
    <x v="0"/>
    <x v="2"/>
    <x v="0"/>
    <n v="3597.6"/>
    <x v="0"/>
    <s v="tier - 2"/>
    <x v="2"/>
  </r>
  <r>
    <x v="388"/>
    <x v="374"/>
    <n v="19.38"/>
    <n v="6.28"/>
    <s v="No"/>
    <x v="0"/>
    <x v="0"/>
    <n v="0"/>
    <x v="0"/>
    <x v="2"/>
    <x v="1"/>
    <n v="3603.6"/>
    <x v="0"/>
    <s v="tier - 1"/>
    <x v="1"/>
  </r>
  <r>
    <x v="389"/>
    <x v="375"/>
    <n v="16.21"/>
    <n v="6.29"/>
    <s v="yes"/>
    <x v="0"/>
    <x v="0"/>
    <n v="1"/>
    <x v="0"/>
    <x v="3"/>
    <x v="1"/>
    <n v="3606.43"/>
    <x v="0"/>
    <s v="tier - 1"/>
    <x v="1"/>
  </r>
  <r>
    <x v="390"/>
    <x v="376"/>
    <n v="32.54"/>
    <n v="4.0199999999999996"/>
    <s v="No"/>
    <x v="1"/>
    <x v="0"/>
    <n v="1"/>
    <x v="0"/>
    <x v="0"/>
    <x v="2"/>
    <n v="3622.13"/>
    <x v="0"/>
    <s v="tier - 1"/>
    <x v="1"/>
  </r>
  <r>
    <x v="391"/>
    <x v="377"/>
    <n v="36.765000000000001"/>
    <n v="11.95"/>
    <s v="yes"/>
    <x v="0"/>
    <x v="0"/>
    <n v="2"/>
    <x v="1"/>
    <x v="0"/>
    <x v="0"/>
    <n v="3645.09"/>
    <x v="2"/>
    <s v="tier - 2"/>
    <x v="2"/>
  </r>
  <r>
    <x v="392"/>
    <x v="378"/>
    <n v="35.909999999999997"/>
    <n v="8.7100000000000009"/>
    <s v="No"/>
    <x v="0"/>
    <x v="0"/>
    <n v="0"/>
    <x v="1"/>
    <x v="0"/>
    <x v="0"/>
    <n v="3653.29"/>
    <x v="0"/>
    <s v="tier - 3"/>
    <x v="0"/>
  </r>
  <r>
    <x v="393"/>
    <x v="203"/>
    <n v="32.06"/>
    <n v="4.67"/>
    <s v="No"/>
    <x v="1"/>
    <x v="0"/>
    <n v="1"/>
    <x v="0"/>
    <x v="0"/>
    <x v="2"/>
    <n v="3659.35"/>
    <x v="1"/>
    <s v="tier - 1"/>
    <x v="1"/>
  </r>
  <r>
    <x v="394"/>
    <x v="379"/>
    <n v="24.1"/>
    <n v="11.14"/>
    <s v="yes"/>
    <x v="0"/>
    <x v="0"/>
    <n v="1"/>
    <x v="1"/>
    <x v="2"/>
    <x v="0"/>
    <n v="3678.86"/>
    <x v="0"/>
    <s v="tier - 3"/>
    <x v="0"/>
  </r>
  <r>
    <x v="395"/>
    <x v="380"/>
    <n v="27.1"/>
    <n v="9.0500000000000007"/>
    <s v="No"/>
    <x v="0"/>
    <x v="0"/>
    <n v="2"/>
    <x v="1"/>
    <x v="1"/>
    <x v="0"/>
    <n v="3688.35"/>
    <x v="0"/>
    <s v="tier - 2"/>
    <x v="2"/>
  </r>
  <r>
    <x v="396"/>
    <x v="381"/>
    <n v="24.42"/>
    <n v="11.31"/>
    <s v="No"/>
    <x v="0"/>
    <x v="0"/>
    <n v="0"/>
    <x v="0"/>
    <x v="2"/>
    <x v="0"/>
    <n v="3688.38"/>
    <x v="0"/>
    <s v="tier - 2"/>
    <x v="2"/>
  </r>
  <r>
    <x v="397"/>
    <x v="382"/>
    <n v="26.695"/>
    <n v="4.68"/>
    <s v="yes"/>
    <x v="0"/>
    <x v="0"/>
    <n v="2"/>
    <x v="0"/>
    <x v="1"/>
    <x v="2"/>
    <n v="3693.43"/>
    <x v="0"/>
    <s v="tier - 3"/>
    <x v="0"/>
  </r>
  <r>
    <x v="398"/>
    <x v="383"/>
    <n v="27.79"/>
    <n v="6.05"/>
    <s v="yes"/>
    <x v="1"/>
    <x v="0"/>
    <n v="1"/>
    <x v="0"/>
    <x v="1"/>
    <x v="1"/>
    <n v="3699.54"/>
    <x v="0"/>
    <s v="tier - 3"/>
    <x v="0"/>
  </r>
  <r>
    <x v="399"/>
    <x v="384"/>
    <n v="32.68"/>
    <n v="4.68"/>
    <s v="yes"/>
    <x v="0"/>
    <x v="0"/>
    <n v="0"/>
    <x v="1"/>
    <x v="0"/>
    <x v="2"/>
    <n v="3704.35"/>
    <x v="0"/>
    <s v="tier - 2"/>
    <x v="2"/>
  </r>
  <r>
    <x v="400"/>
    <x v="385"/>
    <n v="26.4"/>
    <n v="9.5"/>
    <s v="yes"/>
    <x v="0"/>
    <x v="0"/>
    <n v="2"/>
    <x v="1"/>
    <x v="1"/>
    <x v="0"/>
    <n v="3722.23"/>
    <x v="0"/>
    <s v="tier - 2"/>
    <x v="2"/>
  </r>
  <r>
    <x v="401"/>
    <x v="386"/>
    <n v="23.655000000000001"/>
    <n v="10.84"/>
    <s v="yes"/>
    <x v="0"/>
    <x v="1"/>
    <n v="1"/>
    <x v="0"/>
    <x v="2"/>
    <x v="0"/>
    <n v="3731.6"/>
    <x v="0"/>
    <s v="tier - 2"/>
    <x v="2"/>
  </r>
  <r>
    <x v="402"/>
    <x v="387"/>
    <n v="27.36"/>
    <n v="5.88"/>
    <s v="No"/>
    <x v="0"/>
    <x v="0"/>
    <n v="2"/>
    <x v="1"/>
    <x v="1"/>
    <x v="1"/>
    <n v="3732.63"/>
    <x v="0"/>
    <s v="tier - 3"/>
    <x v="0"/>
  </r>
  <r>
    <x v="403"/>
    <x v="388"/>
    <n v="27.82"/>
    <n v="5.24"/>
    <s v="yes"/>
    <x v="0"/>
    <x v="0"/>
    <n v="0"/>
    <x v="0"/>
    <x v="1"/>
    <x v="2"/>
    <n v="3736.46"/>
    <x v="0"/>
    <s v="tier - 2"/>
    <x v="2"/>
  </r>
  <r>
    <x v="404"/>
    <x v="389"/>
    <n v="25.46"/>
    <n v="11.75"/>
    <s v="No"/>
    <x v="0"/>
    <x v="0"/>
    <n v="0"/>
    <x v="1"/>
    <x v="1"/>
    <x v="0"/>
    <n v="3748.56"/>
    <x v="0"/>
    <s v="tier - 2"/>
    <x v="2"/>
  </r>
  <r>
    <x v="405"/>
    <x v="390"/>
    <n v="25.1"/>
    <n v="6.97"/>
    <s v="No"/>
    <x v="0"/>
    <x v="0"/>
    <n v="0"/>
    <x v="0"/>
    <x v="1"/>
    <x v="0"/>
    <n v="3756.62"/>
    <x v="0"/>
    <s v="tier - 2"/>
    <x v="2"/>
  </r>
  <r>
    <x v="406"/>
    <x v="391"/>
    <n v="32.11"/>
    <n v="4.76"/>
    <s v="No"/>
    <x v="0"/>
    <x v="0"/>
    <n v="2"/>
    <x v="1"/>
    <x v="0"/>
    <x v="2"/>
    <n v="3757.84"/>
    <x v="0"/>
    <s v="tier - 1"/>
    <x v="1"/>
  </r>
  <r>
    <x v="407"/>
    <x v="392"/>
    <n v="29.8"/>
    <n v="8.24"/>
    <s v="yes"/>
    <x v="0"/>
    <x v="0"/>
    <n v="1"/>
    <x v="0"/>
    <x v="1"/>
    <x v="0"/>
    <n v="3761.29"/>
    <x v="0"/>
    <s v="tier - 3"/>
    <x v="0"/>
  </r>
  <r>
    <x v="408"/>
    <x v="393"/>
    <n v="24.01"/>
    <n v="4.76"/>
    <s v="No"/>
    <x v="0"/>
    <x v="0"/>
    <n v="1"/>
    <x v="0"/>
    <x v="2"/>
    <x v="2"/>
    <n v="3766.88"/>
    <x v="0"/>
    <s v="tier - 1"/>
    <x v="1"/>
  </r>
  <r>
    <x v="409"/>
    <x v="394"/>
    <n v="23.21"/>
    <n v="6.03"/>
    <s v="No"/>
    <x v="0"/>
    <x v="0"/>
    <n v="1"/>
    <x v="1"/>
    <x v="2"/>
    <x v="1"/>
    <n v="3773.23"/>
    <x v="0"/>
    <s v="tier - 3"/>
    <x v="0"/>
  </r>
  <r>
    <x v="410"/>
    <x v="395"/>
    <n v="21.2"/>
    <n v="4.07"/>
    <s v="yes"/>
    <x v="0"/>
    <x v="0"/>
    <n v="1"/>
    <x v="0"/>
    <x v="2"/>
    <x v="2"/>
    <n v="3785.77"/>
    <x v="0"/>
    <s v="tier - 1"/>
    <x v="1"/>
  </r>
  <r>
    <x v="411"/>
    <x v="396"/>
    <n v="28.215"/>
    <n v="8.26"/>
    <s v="yes"/>
    <x v="0"/>
    <x v="0"/>
    <n v="1"/>
    <x v="0"/>
    <x v="1"/>
    <x v="0"/>
    <n v="3793.55"/>
    <x v="0"/>
    <s v="tier - 3"/>
    <x v="0"/>
  </r>
  <r>
    <x v="412"/>
    <x v="397"/>
    <n v="38.094999999999999"/>
    <n v="4.76"/>
    <s v="No"/>
    <x v="0"/>
    <x v="0"/>
    <n v="1"/>
    <x v="1"/>
    <x v="0"/>
    <x v="2"/>
    <n v="3796.36"/>
    <x v="0"/>
    <s v="tier - 3"/>
    <x v="0"/>
  </r>
  <r>
    <x v="413"/>
    <x v="398"/>
    <n v="22.61"/>
    <n v="6.13"/>
    <s v="yes"/>
    <x v="0"/>
    <x v="1"/>
    <n v="1"/>
    <x v="0"/>
    <x v="2"/>
    <x v="1"/>
    <n v="3797.2"/>
    <x v="0"/>
    <s v="tier - 3"/>
    <x v="0"/>
  </r>
  <r>
    <x v="414"/>
    <x v="399"/>
    <n v="24.32"/>
    <n v="10.47"/>
    <s v="yes"/>
    <x v="0"/>
    <x v="0"/>
    <n v="2"/>
    <x v="0"/>
    <x v="2"/>
    <x v="0"/>
    <n v="3847.67"/>
    <x v="1"/>
    <s v="tier - 2"/>
    <x v="2"/>
  </r>
  <r>
    <x v="415"/>
    <x v="400"/>
    <n v="20.96"/>
    <n v="4.04"/>
    <s v="yes"/>
    <x v="0"/>
    <x v="0"/>
    <n v="1"/>
    <x v="0"/>
    <x v="2"/>
    <x v="2"/>
    <n v="3857.76"/>
    <x v="1"/>
    <s v="tier - 1"/>
    <x v="1"/>
  </r>
  <r>
    <x v="416"/>
    <x v="401"/>
    <n v="19.68"/>
    <n v="5.74"/>
    <s v="No"/>
    <x v="0"/>
    <x v="0"/>
    <n v="0"/>
    <x v="0"/>
    <x v="2"/>
    <x v="1"/>
    <n v="3858.51"/>
    <x v="0"/>
    <s v="tier - 3"/>
    <x v="0"/>
  </r>
  <r>
    <x v="417"/>
    <x v="402"/>
    <n v="18.100000000000001"/>
    <n v="6.33"/>
    <s v="No"/>
    <x v="0"/>
    <x v="0"/>
    <n v="1"/>
    <x v="0"/>
    <x v="3"/>
    <x v="1"/>
    <n v="3861.21"/>
    <x v="0"/>
    <s v="tier - 2"/>
    <x v="2"/>
  </r>
  <r>
    <x v="418"/>
    <x v="403"/>
    <n v="29.64"/>
    <n v="4.28"/>
    <s v="yes"/>
    <x v="0"/>
    <x v="0"/>
    <n v="0"/>
    <x v="1"/>
    <x v="1"/>
    <x v="2"/>
    <n v="3866.86"/>
    <x v="2"/>
    <s v="tier - 1"/>
    <x v="1"/>
  </r>
  <r>
    <x v="419"/>
    <x v="404"/>
    <n v="25.3"/>
    <n v="9.4700000000000006"/>
    <s v="yes"/>
    <x v="0"/>
    <x v="0"/>
    <n v="2"/>
    <x v="0"/>
    <x v="1"/>
    <x v="0"/>
    <n v="3875.73"/>
    <x v="0"/>
    <s v="tier - 3"/>
    <x v="0"/>
  </r>
  <r>
    <x v="420"/>
    <x v="405"/>
    <n v="27.6"/>
    <n v="4.8499999999999996"/>
    <s v="yes"/>
    <x v="0"/>
    <x v="0"/>
    <n v="0"/>
    <x v="1"/>
    <x v="1"/>
    <x v="2"/>
    <n v="3877.3"/>
    <x v="2"/>
    <s v="tier - 3"/>
    <x v="0"/>
  </r>
  <r>
    <x v="421"/>
    <x v="109"/>
    <n v="27.645"/>
    <n v="11.03"/>
    <s v="yes"/>
    <x v="0"/>
    <x v="0"/>
    <n v="1"/>
    <x v="0"/>
    <x v="1"/>
    <x v="0"/>
    <n v="3889.2"/>
    <x v="0"/>
    <s v="tier - 2"/>
    <x v="2"/>
  </r>
  <r>
    <x v="422"/>
    <x v="406"/>
    <n v="27.6"/>
    <n v="5.22"/>
    <s v="No"/>
    <x v="0"/>
    <x v="0"/>
    <n v="2"/>
    <x v="0"/>
    <x v="1"/>
    <x v="2"/>
    <n v="3898.35"/>
    <x v="0"/>
    <s v="tier - 2"/>
    <x v="2"/>
  </r>
  <r>
    <x v="423"/>
    <x v="407"/>
    <n v="25.08"/>
    <n v="9.52"/>
    <s v="yes"/>
    <x v="0"/>
    <x v="0"/>
    <n v="2"/>
    <x v="1"/>
    <x v="1"/>
    <x v="0"/>
    <n v="3902.07"/>
    <x v="0"/>
    <s v="tier - 2"/>
    <x v="2"/>
  </r>
  <r>
    <x v="424"/>
    <x v="408"/>
    <n v="30.02"/>
    <n v="11.09"/>
    <s v="No"/>
    <x v="0"/>
    <x v="0"/>
    <n v="0"/>
    <x v="1"/>
    <x v="0"/>
    <x v="0"/>
    <n v="3906.13"/>
    <x v="1"/>
    <s v="tier - 3"/>
    <x v="0"/>
  </r>
  <r>
    <x v="425"/>
    <x v="409"/>
    <n v="27.36"/>
    <n v="9.4499999999999993"/>
    <s v="yes"/>
    <x v="0"/>
    <x v="0"/>
    <n v="2"/>
    <x v="0"/>
    <x v="1"/>
    <x v="0"/>
    <n v="3910.44"/>
    <x v="0"/>
    <s v="tier - 2"/>
    <x v="2"/>
  </r>
  <r>
    <x v="426"/>
    <x v="410"/>
    <n v="22.2"/>
    <n v="5.51"/>
    <s v="No"/>
    <x v="0"/>
    <x v="0"/>
    <n v="0"/>
    <x v="0"/>
    <x v="2"/>
    <x v="2"/>
    <n v="3925.76"/>
    <x v="0"/>
    <s v="tier - 2"/>
    <x v="2"/>
  </r>
  <r>
    <x v="427"/>
    <x v="411"/>
    <n v="25.71"/>
    <n v="4.18"/>
    <s v="No"/>
    <x v="1"/>
    <x v="0"/>
    <n v="1"/>
    <x v="0"/>
    <x v="1"/>
    <x v="2"/>
    <n v="3931.51"/>
    <x v="0"/>
    <s v="tier - 3"/>
    <x v="0"/>
  </r>
  <r>
    <x v="428"/>
    <x v="412"/>
    <n v="41.91"/>
    <n v="5.98"/>
    <s v="yes"/>
    <x v="0"/>
    <x v="0"/>
    <n v="1"/>
    <x v="1"/>
    <x v="0"/>
    <x v="1"/>
    <n v="3935.18"/>
    <x v="1"/>
    <s v="tier - 1"/>
    <x v="1"/>
  </r>
  <r>
    <x v="429"/>
    <x v="413"/>
    <n v="25.85"/>
    <n v="10.16"/>
    <s v="No"/>
    <x v="0"/>
    <x v="0"/>
    <n v="0"/>
    <x v="0"/>
    <x v="1"/>
    <x v="0"/>
    <n v="3943.6"/>
    <x v="0"/>
    <s v="tier - 3"/>
    <x v="0"/>
  </r>
  <r>
    <x v="430"/>
    <x v="414"/>
    <n v="23.844999999999999"/>
    <n v="11.71"/>
    <s v="No"/>
    <x v="0"/>
    <x v="0"/>
    <n v="2"/>
    <x v="0"/>
    <x v="2"/>
    <x v="0"/>
    <n v="3947.41"/>
    <x v="0"/>
    <s v="tier - 2"/>
    <x v="2"/>
  </r>
  <r>
    <x v="431"/>
    <x v="415"/>
    <n v="30.59"/>
    <n v="5.23"/>
    <s v="No"/>
    <x v="0"/>
    <x v="1"/>
    <n v="1"/>
    <x v="1"/>
    <x v="0"/>
    <x v="2"/>
    <n v="3955.98"/>
    <x v="0"/>
    <s v="tier - 3"/>
    <x v="0"/>
  </r>
  <r>
    <x v="432"/>
    <x v="416"/>
    <n v="24.795000000000002"/>
    <n v="6.85"/>
    <s v="No"/>
    <x v="0"/>
    <x v="0"/>
    <n v="0"/>
    <x v="0"/>
    <x v="2"/>
    <x v="0"/>
    <n v="3956.07"/>
    <x v="0"/>
    <s v="tier - 2"/>
    <x v="2"/>
  </r>
  <r>
    <x v="433"/>
    <x v="417"/>
    <n v="24.13"/>
    <n v="7.05"/>
    <s v="yes"/>
    <x v="0"/>
    <x v="0"/>
    <n v="2"/>
    <x v="0"/>
    <x v="2"/>
    <x v="0"/>
    <n v="3972.92"/>
    <x v="0"/>
    <s v="tier - 3"/>
    <x v="0"/>
  </r>
  <r>
    <x v="434"/>
    <x v="418"/>
    <n v="25.84"/>
    <n v="11.64"/>
    <s v="No"/>
    <x v="0"/>
    <x v="0"/>
    <n v="2"/>
    <x v="0"/>
    <x v="1"/>
    <x v="0"/>
    <n v="3981.98"/>
    <x v="0"/>
    <s v="tier - 2"/>
    <x v="2"/>
  </r>
  <r>
    <x v="435"/>
    <x v="419"/>
    <n v="28"/>
    <n v="10.52"/>
    <s v="No"/>
    <x v="0"/>
    <x v="0"/>
    <n v="0"/>
    <x v="0"/>
    <x v="1"/>
    <x v="0"/>
    <n v="3987.93"/>
    <x v="0"/>
    <s v="tier - 2"/>
    <x v="2"/>
  </r>
  <r>
    <x v="436"/>
    <x v="420"/>
    <n v="34.1"/>
    <n v="4.01"/>
    <s v="yes"/>
    <x v="0"/>
    <x v="1"/>
    <n v="1"/>
    <x v="1"/>
    <x v="0"/>
    <x v="2"/>
    <n v="3989.84"/>
    <x v="0"/>
    <s v="tier - 2"/>
    <x v="2"/>
  </r>
  <r>
    <x v="437"/>
    <x v="421"/>
    <n v="26.125"/>
    <n v="8.56"/>
    <s v="yes"/>
    <x v="0"/>
    <x v="0"/>
    <n v="1"/>
    <x v="0"/>
    <x v="1"/>
    <x v="0"/>
    <n v="3994.18"/>
    <x v="0"/>
    <s v="tier - 2"/>
    <x v="2"/>
  </r>
  <r>
    <x v="438"/>
    <x v="422"/>
    <n v="25.6"/>
    <n v="10.5"/>
    <s v="No"/>
    <x v="0"/>
    <x v="0"/>
    <n v="2"/>
    <x v="0"/>
    <x v="1"/>
    <x v="0"/>
    <n v="4002.36"/>
    <x v="0"/>
    <s v="tier - 1"/>
    <x v="1"/>
  </r>
  <r>
    <x v="439"/>
    <x v="423"/>
    <n v="24.32"/>
    <n v="6.39"/>
    <s v="No"/>
    <x v="0"/>
    <x v="0"/>
    <n v="0"/>
    <x v="1"/>
    <x v="2"/>
    <x v="1"/>
    <n v="4005.42"/>
    <x v="0"/>
    <s v="tier - 1"/>
    <x v="1"/>
  </r>
  <r>
    <x v="440"/>
    <x v="424"/>
    <n v="22.88"/>
    <n v="5.71"/>
    <s v="yes"/>
    <x v="0"/>
    <x v="1"/>
    <n v="1"/>
    <x v="0"/>
    <x v="2"/>
    <x v="1"/>
    <n v="4032.24"/>
    <x v="1"/>
    <s v="tier - 3"/>
    <x v="0"/>
  </r>
  <r>
    <x v="441"/>
    <x v="425"/>
    <n v="24.984999999999999"/>
    <n v="4.43"/>
    <s v="yes"/>
    <x v="0"/>
    <x v="1"/>
    <n v="1"/>
    <x v="1"/>
    <x v="2"/>
    <x v="2"/>
    <n v="4038.41"/>
    <x v="0"/>
    <s v="tier - 1"/>
    <x v="1"/>
  </r>
  <r>
    <x v="442"/>
    <x v="68"/>
    <n v="33.1"/>
    <n v="5.52"/>
    <s v="No"/>
    <x v="0"/>
    <x v="1"/>
    <n v="1"/>
    <x v="1"/>
    <x v="0"/>
    <x v="2"/>
    <n v="4039.9"/>
    <x v="0"/>
    <s v="tier - 1"/>
    <x v="1"/>
  </r>
  <r>
    <x v="443"/>
    <x v="426"/>
    <n v="27.83"/>
    <n v="9.1999999999999993"/>
    <s v="yes"/>
    <x v="0"/>
    <x v="0"/>
    <n v="1"/>
    <x v="0"/>
    <x v="1"/>
    <x v="0"/>
    <n v="4040.56"/>
    <x v="1"/>
    <s v="tier - 3"/>
    <x v="0"/>
  </r>
  <r>
    <x v="444"/>
    <x v="427"/>
    <n v="30.875"/>
    <n v="10.97"/>
    <s v="yes"/>
    <x v="0"/>
    <x v="0"/>
    <n v="2"/>
    <x v="1"/>
    <x v="0"/>
    <x v="0"/>
    <n v="4047.94"/>
    <x v="0"/>
    <s v="tier - 1"/>
    <x v="1"/>
  </r>
  <r>
    <x v="445"/>
    <x v="428"/>
    <n v="27.265000000000001"/>
    <n v="4.25"/>
    <s v="No"/>
    <x v="0"/>
    <x v="1"/>
    <n v="1"/>
    <x v="1"/>
    <x v="1"/>
    <x v="2"/>
    <n v="4058.12"/>
    <x v="0"/>
    <s v="tier - 1"/>
    <x v="1"/>
  </r>
  <r>
    <x v="446"/>
    <x v="429"/>
    <n v="26.7"/>
    <n v="5.23"/>
    <s v="No"/>
    <x v="0"/>
    <x v="1"/>
    <n v="1"/>
    <x v="0"/>
    <x v="1"/>
    <x v="2"/>
    <n v="4058.71"/>
    <x v="1"/>
    <s v="tier - 3"/>
    <x v="0"/>
  </r>
  <r>
    <x v="447"/>
    <x v="430"/>
    <n v="29.925000000000001"/>
    <n v="5.96"/>
    <s v="yes"/>
    <x v="0"/>
    <x v="1"/>
    <n v="1"/>
    <x v="0"/>
    <x v="1"/>
    <x v="1"/>
    <n v="4070.42"/>
    <x v="0"/>
    <s v="tier - 1"/>
    <x v="1"/>
  </r>
  <r>
    <x v="448"/>
    <x v="431"/>
    <n v="19.95"/>
    <n v="4.29"/>
    <s v="yes"/>
    <x v="0"/>
    <x v="0"/>
    <n v="2"/>
    <x v="0"/>
    <x v="2"/>
    <x v="2"/>
    <n v="4070.51"/>
    <x v="0"/>
    <s v="tier - 1"/>
    <x v="1"/>
  </r>
  <r>
    <x v="449"/>
    <x v="432"/>
    <n v="24.225000000000001"/>
    <n v="4.09"/>
    <s v="No"/>
    <x v="0"/>
    <x v="0"/>
    <n v="0"/>
    <x v="1"/>
    <x v="2"/>
    <x v="2"/>
    <n v="4074.45"/>
    <x v="1"/>
    <s v="tier - 2"/>
    <x v="2"/>
  </r>
  <r>
    <x v="450"/>
    <x v="337"/>
    <n v="28.12"/>
    <n v="4.88"/>
    <s v="No"/>
    <x v="0"/>
    <x v="0"/>
    <n v="0"/>
    <x v="0"/>
    <x v="1"/>
    <x v="2"/>
    <n v="4076.5"/>
    <x v="0"/>
    <s v="tier - 3"/>
    <x v="0"/>
  </r>
  <r>
    <x v="451"/>
    <x v="50"/>
    <n v="23.21"/>
    <n v="6.76"/>
    <s v="No"/>
    <x v="0"/>
    <x v="0"/>
    <n v="0"/>
    <x v="0"/>
    <x v="2"/>
    <x v="0"/>
    <n v="4133.6400000000003"/>
    <x v="0"/>
    <s v="tier - 3"/>
    <x v="0"/>
  </r>
  <r>
    <x v="452"/>
    <x v="433"/>
    <n v="23.98"/>
    <n v="10.67"/>
    <s v="No"/>
    <x v="0"/>
    <x v="0"/>
    <n v="0"/>
    <x v="1"/>
    <x v="2"/>
    <x v="0"/>
    <n v="4134.08"/>
    <x v="0"/>
    <s v="tier - 1"/>
    <x v="1"/>
  </r>
  <r>
    <x v="453"/>
    <x v="434"/>
    <n v="30"/>
    <n v="6.21"/>
    <s v="No"/>
    <x v="0"/>
    <x v="0"/>
    <n v="0"/>
    <x v="0"/>
    <x v="0"/>
    <x v="1"/>
    <n v="4137.5200000000004"/>
    <x v="0"/>
    <s v="tier - 3"/>
    <x v="0"/>
  </r>
  <r>
    <x v="454"/>
    <x v="435"/>
    <n v="17.350000000000001"/>
    <n v="5.03"/>
    <s v="yes"/>
    <x v="0"/>
    <x v="0"/>
    <n v="0"/>
    <x v="0"/>
    <x v="3"/>
    <x v="2"/>
    <n v="4149.74"/>
    <x v="0"/>
    <s v="tier - 1"/>
    <x v="1"/>
  </r>
  <r>
    <x v="455"/>
    <x v="436"/>
    <n v="22.704999999999998"/>
    <n v="5.27"/>
    <s v="No"/>
    <x v="0"/>
    <x v="0"/>
    <n v="0"/>
    <x v="1"/>
    <x v="2"/>
    <x v="2"/>
    <n v="4151.03"/>
    <x v="0"/>
    <s v="tier - 2"/>
    <x v="2"/>
  </r>
  <r>
    <x v="456"/>
    <x v="437"/>
    <n v="25.41"/>
    <n v="10.53"/>
    <s v="yes"/>
    <x v="0"/>
    <x v="0"/>
    <n v="1"/>
    <x v="0"/>
    <x v="1"/>
    <x v="0"/>
    <n v="4154.97"/>
    <x v="0"/>
    <s v="tier - 1"/>
    <x v="1"/>
  </r>
  <r>
    <x v="457"/>
    <x v="438"/>
    <n v="18.23"/>
    <n v="5.78"/>
    <s v="No"/>
    <x v="0"/>
    <x v="1"/>
    <n v="1"/>
    <x v="0"/>
    <x v="3"/>
    <x v="1"/>
    <n v="4163.21"/>
    <x v="0"/>
    <s v="tier - 2"/>
    <x v="2"/>
  </r>
  <r>
    <x v="458"/>
    <x v="439"/>
    <n v="24.7"/>
    <n v="4.3600000000000003"/>
    <s v="No"/>
    <x v="0"/>
    <x v="1"/>
    <n v="1"/>
    <x v="0"/>
    <x v="2"/>
    <x v="2"/>
    <n v="4185.1000000000004"/>
    <x v="0"/>
    <s v="tier - 3"/>
    <x v="0"/>
  </r>
  <r>
    <x v="459"/>
    <x v="63"/>
    <n v="37.4"/>
    <n v="9.7200000000000006"/>
    <s v="yes"/>
    <x v="0"/>
    <x v="1"/>
    <n v="1"/>
    <x v="1"/>
    <x v="0"/>
    <x v="0"/>
    <n v="4188.7299999999996"/>
    <x v="0"/>
    <s v="tier - 2"/>
    <x v="2"/>
  </r>
  <r>
    <x v="460"/>
    <x v="286"/>
    <n v="26.885000000000002"/>
    <n v="5.18"/>
    <s v="No"/>
    <x v="0"/>
    <x v="1"/>
    <n v="1"/>
    <x v="0"/>
    <x v="1"/>
    <x v="2"/>
    <n v="4189.1099999999997"/>
    <x v="0"/>
    <s v="tier - 2"/>
    <x v="2"/>
  </r>
  <r>
    <x v="461"/>
    <x v="79"/>
    <n v="25.27"/>
    <n v="5.29"/>
    <s v="No"/>
    <x v="0"/>
    <x v="1"/>
    <n v="1"/>
    <x v="0"/>
    <x v="1"/>
    <x v="2"/>
    <n v="4234.93"/>
    <x v="0"/>
    <s v="tier - 1"/>
    <x v="1"/>
  </r>
  <r>
    <x v="462"/>
    <x v="440"/>
    <n v="23.655000000000001"/>
    <n v="4.8600000000000003"/>
    <s v="yes"/>
    <x v="0"/>
    <x v="0"/>
    <n v="0"/>
    <x v="0"/>
    <x v="2"/>
    <x v="2"/>
    <n v="4237.13"/>
    <x v="1"/>
    <s v="tier - 1"/>
    <x v="1"/>
  </r>
  <r>
    <x v="463"/>
    <x v="441"/>
    <n v="55.05"/>
    <n v="7.66"/>
    <s v="No"/>
    <x v="0"/>
    <x v="0"/>
    <n v="0"/>
    <x v="1"/>
    <x v="0"/>
    <x v="0"/>
    <n v="4239.8900000000003"/>
    <x v="0"/>
    <s v="tier - 2"/>
    <x v="2"/>
  </r>
  <r>
    <x v="464"/>
    <x v="442"/>
    <n v="24.89"/>
    <n v="6.1"/>
    <s v="yes"/>
    <x v="0"/>
    <x v="1"/>
    <n v="1"/>
    <x v="0"/>
    <x v="2"/>
    <x v="1"/>
    <n v="4243.59"/>
    <x v="1"/>
    <s v="tier - 1"/>
    <x v="1"/>
  </r>
  <r>
    <x v="465"/>
    <x v="443"/>
    <n v="18.715"/>
    <n v="4.4400000000000004"/>
    <s v="No"/>
    <x v="0"/>
    <x v="0"/>
    <n v="0"/>
    <x v="1"/>
    <x v="2"/>
    <x v="2"/>
    <n v="4250.24"/>
    <x v="0"/>
    <s v="tier - 3"/>
    <x v="0"/>
  </r>
  <r>
    <x v="466"/>
    <x v="66"/>
    <n v="28.12"/>
    <n v="6.15"/>
    <s v="No"/>
    <x v="0"/>
    <x v="0"/>
    <n v="0"/>
    <x v="0"/>
    <x v="1"/>
    <x v="1"/>
    <n v="4260.74"/>
    <x v="1"/>
    <s v="tier - 2"/>
    <x v="2"/>
  </r>
  <r>
    <x v="467"/>
    <x v="444"/>
    <n v="26.6"/>
    <n v="4.53"/>
    <s v="No"/>
    <x v="0"/>
    <x v="0"/>
    <n v="0"/>
    <x v="0"/>
    <x v="1"/>
    <x v="2"/>
    <n v="4265.01"/>
    <x v="0"/>
    <s v="tier - 1"/>
    <x v="1"/>
  </r>
  <r>
    <x v="468"/>
    <x v="445"/>
    <n v="30.114999999999998"/>
    <n v="5.48"/>
    <s v="No"/>
    <x v="1"/>
    <x v="0"/>
    <n v="1"/>
    <x v="1"/>
    <x v="0"/>
    <x v="2"/>
    <n v="4266.17"/>
    <x v="1"/>
    <s v="tier - 2"/>
    <x v="2"/>
  </r>
  <r>
    <x v="469"/>
    <x v="446"/>
    <n v="24.605"/>
    <n v="5.48"/>
    <s v="No"/>
    <x v="0"/>
    <x v="0"/>
    <n v="0"/>
    <x v="0"/>
    <x v="2"/>
    <x v="2"/>
    <n v="4278.55"/>
    <x v="0"/>
    <s v="tier - 1"/>
    <x v="1"/>
  </r>
  <r>
    <x v="470"/>
    <x v="447"/>
    <n v="29.6"/>
    <n v="8.1"/>
    <s v="No"/>
    <x v="0"/>
    <x v="0"/>
    <n v="0"/>
    <x v="1"/>
    <x v="1"/>
    <x v="0"/>
    <n v="4296.2700000000004"/>
    <x v="0"/>
    <s v="tier - 3"/>
    <x v="0"/>
  </r>
  <r>
    <x v="471"/>
    <x v="448"/>
    <n v="24.42"/>
    <n v="7.16"/>
    <s v="No"/>
    <x v="0"/>
    <x v="0"/>
    <n v="0"/>
    <x v="0"/>
    <x v="2"/>
    <x v="0"/>
    <n v="4320.41"/>
    <x v="0"/>
    <s v="tier - 1"/>
    <x v="1"/>
  </r>
  <r>
    <x v="472"/>
    <x v="239"/>
    <n v="20.9"/>
    <n v="4.55"/>
    <s v="yes"/>
    <x v="0"/>
    <x v="1"/>
    <n v="1"/>
    <x v="0"/>
    <x v="2"/>
    <x v="2"/>
    <n v="4337.74"/>
    <x v="0"/>
    <s v="tier - 1"/>
    <x v="1"/>
  </r>
  <r>
    <x v="473"/>
    <x v="449"/>
    <n v="22.895"/>
    <n v="6.03"/>
    <s v="No"/>
    <x v="0"/>
    <x v="0"/>
    <n v="0"/>
    <x v="0"/>
    <x v="2"/>
    <x v="1"/>
    <n v="4340.4399999999996"/>
    <x v="0"/>
    <s v="tier - 1"/>
    <x v="1"/>
  </r>
  <r>
    <x v="474"/>
    <x v="450"/>
    <n v="28.3"/>
    <n v="5.47"/>
    <s v="yes"/>
    <x v="0"/>
    <x v="1"/>
    <n v="1"/>
    <x v="0"/>
    <x v="1"/>
    <x v="2"/>
    <n v="4347.0200000000004"/>
    <x v="0"/>
    <s v="tier - 1"/>
    <x v="1"/>
  </r>
  <r>
    <x v="475"/>
    <x v="451"/>
    <n v="54.3"/>
    <n v="4.1500000000000004"/>
    <s v="yes"/>
    <x v="0"/>
    <x v="0"/>
    <n v="1"/>
    <x v="1"/>
    <x v="0"/>
    <x v="2"/>
    <n v="4349.46"/>
    <x v="0"/>
    <s v="tier - 2"/>
    <x v="2"/>
  </r>
  <r>
    <x v="476"/>
    <x v="452"/>
    <n v="33.344999999999999"/>
    <n v="11.32"/>
    <s v="yes"/>
    <x v="0"/>
    <x v="0"/>
    <n v="1"/>
    <x v="1"/>
    <x v="0"/>
    <x v="0"/>
    <n v="4350.51"/>
    <x v="0"/>
    <s v="tier - 2"/>
    <x v="2"/>
  </r>
  <r>
    <x v="477"/>
    <x v="453"/>
    <n v="33"/>
    <n v="9.51"/>
    <s v="yes"/>
    <x v="0"/>
    <x v="0"/>
    <n v="0"/>
    <x v="1"/>
    <x v="0"/>
    <x v="0"/>
    <n v="4357.04"/>
    <x v="0"/>
    <s v="tier - 3"/>
    <x v="0"/>
  </r>
  <r>
    <x v="478"/>
    <x v="454"/>
    <n v="28.024999999999999"/>
    <n v="7.67"/>
    <s v="yes"/>
    <x v="0"/>
    <x v="0"/>
    <n v="1"/>
    <x v="0"/>
    <x v="1"/>
    <x v="0"/>
    <n v="4391.6499999999996"/>
    <x v="0"/>
    <s v="tier - 2"/>
    <x v="2"/>
  </r>
  <r>
    <x v="479"/>
    <x v="455"/>
    <n v="28.69"/>
    <n v="6.23"/>
    <s v="No"/>
    <x v="0"/>
    <x v="0"/>
    <n v="1"/>
    <x v="0"/>
    <x v="1"/>
    <x v="1"/>
    <n v="4392.7"/>
    <x v="0"/>
    <s v="tier - 2"/>
    <x v="2"/>
  </r>
  <r>
    <x v="480"/>
    <x v="456"/>
    <n v="40.28"/>
    <n v="8.9"/>
    <s v="No"/>
    <x v="0"/>
    <x v="0"/>
    <n v="0"/>
    <x v="1"/>
    <x v="0"/>
    <x v="0"/>
    <n v="4397.3100000000004"/>
    <x v="0"/>
    <s v="tier - 2"/>
    <x v="2"/>
  </r>
  <r>
    <x v="481"/>
    <x v="457"/>
    <n v="37.299999999999997"/>
    <n v="7.79"/>
    <s v="yes"/>
    <x v="0"/>
    <x v="0"/>
    <n v="0"/>
    <x v="1"/>
    <x v="0"/>
    <x v="0"/>
    <n v="4399.7299999999996"/>
    <x v="1"/>
    <s v="tier - 2"/>
    <x v="2"/>
  </r>
  <r>
    <x v="482"/>
    <x v="458"/>
    <n v="54.47"/>
    <n v="4.49"/>
    <s v="yes"/>
    <x v="0"/>
    <x v="0"/>
    <n v="2"/>
    <x v="1"/>
    <x v="0"/>
    <x v="2"/>
    <n v="4402.2299999999996"/>
    <x v="0"/>
    <s v="tier - 2"/>
    <x v="2"/>
  </r>
  <r>
    <x v="483"/>
    <x v="129"/>
    <n v="38.06"/>
    <n v="5.24"/>
    <s v="yes"/>
    <x v="0"/>
    <x v="1"/>
    <n v="1"/>
    <x v="1"/>
    <x v="0"/>
    <x v="2"/>
    <n v="4415.16"/>
    <x v="0"/>
    <s v="tier - 1"/>
    <x v="1"/>
  </r>
  <r>
    <x v="484"/>
    <x v="459"/>
    <n v="51.47"/>
    <n v="9.6"/>
    <s v="No"/>
    <x v="0"/>
    <x v="0"/>
    <n v="0"/>
    <x v="1"/>
    <x v="0"/>
    <x v="0"/>
    <n v="4420.95"/>
    <x v="0"/>
    <s v="tier - 3"/>
    <x v="0"/>
  </r>
  <r>
    <x v="485"/>
    <x v="316"/>
    <n v="29.8"/>
    <n v="5.78"/>
    <s v="yes"/>
    <x v="0"/>
    <x v="0"/>
    <n v="0"/>
    <x v="1"/>
    <x v="1"/>
    <x v="1"/>
    <n v="4428.8900000000003"/>
    <x v="1"/>
    <s v="tier - 1"/>
    <x v="1"/>
  </r>
  <r>
    <x v="486"/>
    <x v="460"/>
    <n v="49.77"/>
    <n v="7.02"/>
    <s v="No"/>
    <x v="0"/>
    <x v="0"/>
    <n v="0"/>
    <x v="1"/>
    <x v="0"/>
    <x v="0"/>
    <n v="4433.3900000000003"/>
    <x v="0"/>
    <s v="tier - 3"/>
    <x v="0"/>
  </r>
  <r>
    <x v="487"/>
    <x v="461"/>
    <n v="25.555"/>
    <n v="4.09"/>
    <s v="yes"/>
    <x v="0"/>
    <x v="0"/>
    <n v="0"/>
    <x v="0"/>
    <x v="1"/>
    <x v="2"/>
    <n v="4433.92"/>
    <x v="0"/>
    <s v="tier - 2"/>
    <x v="2"/>
  </r>
  <r>
    <x v="488"/>
    <x v="462"/>
    <n v="29.64"/>
    <n v="4.93"/>
    <s v="No"/>
    <x v="0"/>
    <x v="1"/>
    <n v="1"/>
    <x v="1"/>
    <x v="1"/>
    <x v="2"/>
    <n v="4435.09"/>
    <x v="1"/>
    <s v="tier - 2"/>
    <x v="2"/>
  </r>
  <r>
    <x v="489"/>
    <x v="463"/>
    <n v="53.93"/>
    <n v="5.34"/>
    <s v="yes"/>
    <x v="0"/>
    <x v="0"/>
    <n v="2"/>
    <x v="1"/>
    <x v="0"/>
    <x v="2"/>
    <n v="4438.26"/>
    <x v="0"/>
    <s v="tier - 3"/>
    <x v="0"/>
  </r>
  <r>
    <x v="490"/>
    <x v="464"/>
    <n v="28.024999999999999"/>
    <n v="5.65"/>
    <s v="No"/>
    <x v="0"/>
    <x v="0"/>
    <n v="1"/>
    <x v="0"/>
    <x v="1"/>
    <x v="2"/>
    <n v="4441.21"/>
    <x v="2"/>
    <s v="tier - 2"/>
    <x v="2"/>
  </r>
  <r>
    <x v="491"/>
    <x v="465"/>
    <n v="27.5"/>
    <n v="4.49"/>
    <s v="No"/>
    <x v="0"/>
    <x v="0"/>
    <n v="0"/>
    <x v="1"/>
    <x v="1"/>
    <x v="2"/>
    <n v="4449.46"/>
    <x v="2"/>
    <s v="tier - 2"/>
    <x v="2"/>
  </r>
  <r>
    <x v="492"/>
    <x v="466"/>
    <n v="21.8"/>
    <n v="10.55"/>
    <s v="No"/>
    <x v="0"/>
    <x v="0"/>
    <n v="0"/>
    <x v="0"/>
    <x v="2"/>
    <x v="0"/>
    <n v="4454.3999999999996"/>
    <x v="0"/>
    <s v="tier - 3"/>
    <x v="0"/>
  </r>
  <r>
    <x v="493"/>
    <x v="467"/>
    <n v="26.41"/>
    <n v="4.92"/>
    <s v="yes"/>
    <x v="0"/>
    <x v="1"/>
    <n v="1"/>
    <x v="0"/>
    <x v="1"/>
    <x v="2"/>
    <n v="4462.72"/>
    <x v="0"/>
    <s v="tier - 3"/>
    <x v="0"/>
  </r>
  <r>
    <x v="494"/>
    <x v="456"/>
    <n v="27.835000000000001"/>
    <n v="5.9"/>
    <s v="yes"/>
    <x v="0"/>
    <x v="0"/>
    <n v="1"/>
    <x v="0"/>
    <x v="1"/>
    <x v="1"/>
    <n v="4463.21"/>
    <x v="1"/>
    <s v="tier - 3"/>
    <x v="0"/>
  </r>
  <r>
    <x v="495"/>
    <x v="468"/>
    <n v="51.74"/>
    <n v="4.9800000000000004"/>
    <s v="yes"/>
    <x v="0"/>
    <x v="0"/>
    <n v="2"/>
    <x v="1"/>
    <x v="0"/>
    <x v="2"/>
    <n v="4466.62"/>
    <x v="0"/>
    <s v="tier - 2"/>
    <x v="2"/>
  </r>
  <r>
    <x v="496"/>
    <x v="469"/>
    <n v="23.37"/>
    <n v="5.8"/>
    <s v="No"/>
    <x v="0"/>
    <x v="0"/>
    <n v="0"/>
    <x v="0"/>
    <x v="2"/>
    <x v="1"/>
    <n v="4468.25"/>
    <x v="0"/>
    <s v="tier - 2"/>
    <x v="2"/>
  </r>
  <r>
    <x v="497"/>
    <x v="95"/>
    <n v="29.7"/>
    <n v="6.21"/>
    <s v="yes"/>
    <x v="0"/>
    <x v="1"/>
    <n v="1"/>
    <x v="0"/>
    <x v="1"/>
    <x v="1"/>
    <n v="4488.58"/>
    <x v="0"/>
    <s v="tier - 3"/>
    <x v="0"/>
  </r>
  <r>
    <x v="498"/>
    <x v="470"/>
    <n v="20.045000000000002"/>
    <n v="6.17"/>
    <s v="No"/>
    <x v="0"/>
    <x v="1"/>
    <n v="1"/>
    <x v="0"/>
    <x v="2"/>
    <x v="1"/>
    <n v="4500.34"/>
    <x v="0"/>
    <s v="tier - 1"/>
    <x v="1"/>
  </r>
  <r>
    <x v="499"/>
    <x v="471"/>
    <n v="27.83"/>
    <n v="5.36"/>
    <s v="No"/>
    <x v="0"/>
    <x v="0"/>
    <n v="2"/>
    <x v="1"/>
    <x v="1"/>
    <x v="2"/>
    <n v="4504.66"/>
    <x v="2"/>
    <s v="tier - 2"/>
    <x v="2"/>
  </r>
  <r>
    <x v="500"/>
    <x v="472"/>
    <n v="28.93"/>
    <n v="5.2"/>
    <s v="No"/>
    <x v="0"/>
    <x v="0"/>
    <n v="0"/>
    <x v="0"/>
    <x v="1"/>
    <x v="2"/>
    <n v="4511.41"/>
    <x v="0"/>
    <s v="tier - 3"/>
    <x v="0"/>
  </r>
  <r>
    <x v="501"/>
    <x v="68"/>
    <n v="33.82"/>
    <n v="5.42"/>
    <s v="No"/>
    <x v="0"/>
    <x v="0"/>
    <n v="0"/>
    <x v="1"/>
    <x v="0"/>
    <x v="2"/>
    <n v="4515.71"/>
    <x v="0"/>
    <s v="tier - 3"/>
    <x v="0"/>
  </r>
  <r>
    <x v="502"/>
    <x v="473"/>
    <n v="20.234999999999999"/>
    <n v="6.84"/>
    <s v="No"/>
    <x v="0"/>
    <x v="0"/>
    <n v="0"/>
    <x v="0"/>
    <x v="2"/>
    <x v="0"/>
    <n v="4518.3999999999996"/>
    <x v="0"/>
    <s v="tier - 3"/>
    <x v="0"/>
  </r>
  <r>
    <x v="503"/>
    <x v="474"/>
    <n v="49.2"/>
    <n v="10.9"/>
    <s v="yes"/>
    <x v="0"/>
    <x v="1"/>
    <n v="1"/>
    <x v="1"/>
    <x v="0"/>
    <x v="0"/>
    <n v="4518.7700000000004"/>
    <x v="0"/>
    <s v="tier - 3"/>
    <x v="0"/>
  </r>
  <r>
    <x v="504"/>
    <x v="475"/>
    <n v="26.4"/>
    <n v="4.87"/>
    <s v="yes"/>
    <x v="0"/>
    <x v="0"/>
    <n v="0"/>
    <x v="0"/>
    <x v="1"/>
    <x v="2"/>
    <n v="4518.83"/>
    <x v="0"/>
    <s v="tier - 2"/>
    <x v="2"/>
  </r>
  <r>
    <x v="505"/>
    <x v="476"/>
    <n v="28.38"/>
    <n v="6.07"/>
    <s v="No"/>
    <x v="0"/>
    <x v="0"/>
    <n v="1"/>
    <x v="0"/>
    <x v="1"/>
    <x v="1"/>
    <n v="4527.18"/>
    <x v="0"/>
    <s v="tier - 2"/>
    <x v="2"/>
  </r>
  <r>
    <x v="506"/>
    <x v="477"/>
    <n v="24.64"/>
    <n v="4.33"/>
    <s v="No"/>
    <x v="0"/>
    <x v="0"/>
    <n v="0"/>
    <x v="0"/>
    <x v="2"/>
    <x v="2"/>
    <n v="4529.4799999999996"/>
    <x v="0"/>
    <s v="tier - 1"/>
    <x v="1"/>
  </r>
  <r>
    <x v="507"/>
    <x v="478"/>
    <n v="39.71"/>
    <n v="5.83"/>
    <s v="No"/>
    <x v="0"/>
    <x v="0"/>
    <n v="1"/>
    <x v="1"/>
    <x v="0"/>
    <x v="1"/>
    <n v="4536.26"/>
    <x v="0"/>
    <s v="tier - 2"/>
    <x v="2"/>
  </r>
  <r>
    <x v="508"/>
    <x v="479"/>
    <n v="22.22"/>
    <n v="5.5"/>
    <s v="No"/>
    <x v="0"/>
    <x v="0"/>
    <n v="0"/>
    <x v="0"/>
    <x v="2"/>
    <x v="2"/>
    <n v="4544.2299999999996"/>
    <x v="0"/>
    <s v="tier - 1"/>
    <x v="1"/>
  </r>
  <r>
    <x v="509"/>
    <x v="480"/>
    <n v="33.344999999999999"/>
    <n v="4.79"/>
    <s v="No"/>
    <x v="0"/>
    <x v="1"/>
    <n v="1"/>
    <x v="1"/>
    <x v="0"/>
    <x v="2"/>
    <n v="4561.1899999999996"/>
    <x v="0"/>
    <s v="tier - 2"/>
    <x v="2"/>
  </r>
  <r>
    <x v="510"/>
    <x v="481"/>
    <n v="24.42"/>
    <n v="5.81"/>
    <s v="No"/>
    <x v="0"/>
    <x v="0"/>
    <n v="1"/>
    <x v="0"/>
    <x v="2"/>
    <x v="1"/>
    <n v="4562.84"/>
    <x v="0"/>
    <s v="tier - 2"/>
    <x v="2"/>
  </r>
  <r>
    <x v="511"/>
    <x v="482"/>
    <n v="29.81"/>
    <n v="5.58"/>
    <s v="No"/>
    <x v="0"/>
    <x v="0"/>
    <n v="0"/>
    <x v="0"/>
    <x v="1"/>
    <x v="2"/>
    <n v="4564.1899999999996"/>
    <x v="0"/>
    <s v="tier - 2"/>
    <x v="2"/>
  </r>
  <r>
    <x v="512"/>
    <x v="483"/>
    <n v="51.18"/>
    <n v="4.4000000000000004"/>
    <s v="yes"/>
    <x v="0"/>
    <x v="0"/>
    <n v="2"/>
    <x v="1"/>
    <x v="0"/>
    <x v="2"/>
    <n v="4571.41"/>
    <x v="0"/>
    <s v="tier - 2"/>
    <x v="2"/>
  </r>
  <r>
    <x v="513"/>
    <x v="484"/>
    <n v="51.37"/>
    <n v="8.18"/>
    <s v="yes"/>
    <x v="0"/>
    <x v="0"/>
    <n v="0"/>
    <x v="1"/>
    <x v="0"/>
    <x v="0"/>
    <n v="4608.03"/>
    <x v="0"/>
    <s v="tier - 3"/>
    <x v="0"/>
  </r>
  <r>
    <x v="514"/>
    <x v="485"/>
    <n v="36.19"/>
    <n v="5.52"/>
    <s v="yes"/>
    <x v="0"/>
    <x v="0"/>
    <n v="0"/>
    <x v="1"/>
    <x v="0"/>
    <x v="2"/>
    <n v="4618.08"/>
    <x v="0"/>
    <s v="tier - 1"/>
    <x v="1"/>
  </r>
  <r>
    <x v="515"/>
    <x v="486"/>
    <n v="25.9"/>
    <n v="4.84"/>
    <s v="No"/>
    <x v="0"/>
    <x v="0"/>
    <n v="0"/>
    <x v="0"/>
    <x v="1"/>
    <x v="2"/>
    <n v="4646.76"/>
    <x v="2"/>
    <s v="tier - 1"/>
    <x v="1"/>
  </r>
  <r>
    <x v="516"/>
    <x v="487"/>
    <n v="35.72"/>
    <n v="4.08"/>
    <s v="No"/>
    <x v="0"/>
    <x v="1"/>
    <n v="1"/>
    <x v="1"/>
    <x v="0"/>
    <x v="2"/>
    <n v="4661.29"/>
    <x v="0"/>
    <s v="tier - 1"/>
    <x v="1"/>
  </r>
  <r>
    <x v="517"/>
    <x v="488"/>
    <n v="27.94"/>
    <n v="4.4800000000000004"/>
    <s v="No"/>
    <x v="0"/>
    <x v="1"/>
    <n v="1"/>
    <x v="0"/>
    <x v="1"/>
    <x v="2"/>
    <n v="4667.6099999999997"/>
    <x v="1"/>
    <s v="tier - 3"/>
    <x v="0"/>
  </r>
  <r>
    <x v="518"/>
    <x v="489"/>
    <n v="27.1"/>
    <n v="5.73"/>
    <s v="No"/>
    <x v="0"/>
    <x v="0"/>
    <n v="0"/>
    <x v="0"/>
    <x v="1"/>
    <x v="1"/>
    <n v="4670.6400000000003"/>
    <x v="0"/>
    <s v="tier - 2"/>
    <x v="2"/>
  </r>
  <r>
    <x v="519"/>
    <x v="490"/>
    <n v="18.3"/>
    <n v="5.46"/>
    <s v="yes"/>
    <x v="0"/>
    <x v="1"/>
    <n v="1"/>
    <x v="0"/>
    <x v="3"/>
    <x v="2"/>
    <n v="4673.3900000000003"/>
    <x v="0"/>
    <s v="tier - 1"/>
    <x v="1"/>
  </r>
  <r>
    <x v="520"/>
    <x v="491"/>
    <n v="25.3"/>
    <n v="5.0199999999999996"/>
    <s v="yes"/>
    <x v="0"/>
    <x v="0"/>
    <n v="1"/>
    <x v="0"/>
    <x v="1"/>
    <x v="2"/>
    <n v="4674.2"/>
    <x v="0"/>
    <s v="tier - 1"/>
    <x v="1"/>
  </r>
  <r>
    <x v="521"/>
    <x v="492"/>
    <n v="38.83"/>
    <n v="6.36"/>
    <s v="No"/>
    <x v="0"/>
    <x v="0"/>
    <n v="1"/>
    <x v="1"/>
    <x v="0"/>
    <x v="1"/>
    <n v="4678.8"/>
    <x v="0"/>
    <s v="tier - 1"/>
    <x v="1"/>
  </r>
  <r>
    <x v="522"/>
    <x v="493"/>
    <n v="27.6"/>
    <n v="5.36"/>
    <s v="No"/>
    <x v="0"/>
    <x v="0"/>
    <n v="1"/>
    <x v="1"/>
    <x v="1"/>
    <x v="2"/>
    <n v="4686.3900000000003"/>
    <x v="1"/>
    <s v="tier - 3"/>
    <x v="0"/>
  </r>
  <r>
    <x v="523"/>
    <x v="494"/>
    <n v="46.4"/>
    <n v="8.3699999999999992"/>
    <s v="yes"/>
    <x v="0"/>
    <x v="1"/>
    <n v="1"/>
    <x v="1"/>
    <x v="0"/>
    <x v="0"/>
    <n v="4687.8"/>
    <x v="0"/>
    <s v="tier - 3"/>
    <x v="0"/>
  </r>
  <r>
    <x v="524"/>
    <x v="495"/>
    <n v="51.92"/>
    <n v="5.18"/>
    <s v="yes"/>
    <x v="0"/>
    <x v="1"/>
    <n v="1"/>
    <x v="1"/>
    <x v="0"/>
    <x v="2"/>
    <n v="4699.47"/>
    <x v="0"/>
    <s v="tier - 3"/>
    <x v="3"/>
  </r>
  <r>
    <x v="525"/>
    <x v="496"/>
    <n v="32.395000000000003"/>
    <n v="5.68"/>
    <s v="yes"/>
    <x v="0"/>
    <x v="0"/>
    <n v="1"/>
    <x v="1"/>
    <x v="0"/>
    <x v="2"/>
    <n v="4712.12"/>
    <x v="0"/>
    <s v="tier - 3"/>
    <x v="3"/>
  </r>
  <r>
    <x v="526"/>
    <x v="497"/>
    <n v="46.19"/>
    <n v="7.31"/>
    <s v="yes"/>
    <x v="0"/>
    <x v="1"/>
    <n v="1"/>
    <x v="1"/>
    <x v="0"/>
    <x v="0"/>
    <n v="4718.2"/>
    <x v="0"/>
    <s v="tier - 3"/>
    <x v="3"/>
  </r>
  <r>
    <x v="527"/>
    <x v="498"/>
    <n v="27.93"/>
    <n v="4.67"/>
    <s v="No"/>
    <x v="0"/>
    <x v="1"/>
    <n v="1"/>
    <x v="1"/>
    <x v="1"/>
    <x v="2"/>
    <n v="4719.5200000000004"/>
    <x v="0"/>
    <s v="tier - 2"/>
    <x v="3"/>
  </r>
  <r>
    <x v="528"/>
    <x v="499"/>
    <n v="45.62"/>
    <n v="6.87"/>
    <s v="No"/>
    <x v="0"/>
    <x v="0"/>
    <n v="0"/>
    <x v="1"/>
    <x v="0"/>
    <x v="0"/>
    <n v="4719.74"/>
    <x v="0"/>
    <s v="tier - 1"/>
    <x v="3"/>
  </r>
  <r>
    <x v="529"/>
    <x v="500"/>
    <n v="35.31"/>
    <n v="5.87"/>
    <s v="No"/>
    <x v="0"/>
    <x v="1"/>
    <n v="1"/>
    <x v="1"/>
    <x v="0"/>
    <x v="1"/>
    <n v="4728.71"/>
    <x v="0"/>
    <s v="tier - 3"/>
    <x v="3"/>
  </r>
  <r>
    <x v="530"/>
    <x v="501"/>
    <n v="30.4"/>
    <n v="4.07"/>
    <s v="yes"/>
    <x v="0"/>
    <x v="0"/>
    <n v="1"/>
    <x v="1"/>
    <x v="0"/>
    <x v="2"/>
    <n v="4734.6400000000003"/>
    <x v="0"/>
    <s v="tier - 1"/>
    <x v="3"/>
  </r>
  <r>
    <x v="531"/>
    <x v="502"/>
    <n v="20.13"/>
    <n v="6.47"/>
    <s v="No"/>
    <x v="0"/>
    <x v="1"/>
    <n v="1"/>
    <x v="0"/>
    <x v="2"/>
    <x v="1"/>
    <n v="4738.2700000000004"/>
    <x v="0"/>
    <s v="tier - 3"/>
    <x v="3"/>
  </r>
  <r>
    <x v="532"/>
    <x v="503"/>
    <n v="23.655000000000001"/>
    <n v="5.14"/>
    <s v="No"/>
    <x v="0"/>
    <x v="0"/>
    <n v="1"/>
    <x v="0"/>
    <x v="2"/>
    <x v="2"/>
    <n v="4740.78"/>
    <x v="0"/>
    <s v="tier - 3"/>
    <x v="3"/>
  </r>
  <r>
    <x v="533"/>
    <x v="504"/>
    <n v="49.05"/>
    <n v="9.77"/>
    <s v="yes"/>
    <x v="0"/>
    <x v="0"/>
    <n v="0"/>
    <x v="1"/>
    <x v="0"/>
    <x v="0"/>
    <n v="4746.34"/>
    <x v="0"/>
    <s v="tier - 2"/>
    <x v="3"/>
  </r>
  <r>
    <x v="534"/>
    <x v="505"/>
    <n v="51.94"/>
    <n v="8.8000000000000007"/>
    <s v="yes"/>
    <x v="0"/>
    <x v="0"/>
    <n v="2"/>
    <x v="1"/>
    <x v="0"/>
    <x v="0"/>
    <n v="4747.05"/>
    <x v="0"/>
    <s v="tier - 2"/>
    <x v="3"/>
  </r>
  <r>
    <x v="535"/>
    <x v="68"/>
    <n v="29.83"/>
    <n v="5.84"/>
    <s v="No"/>
    <x v="0"/>
    <x v="0"/>
    <n v="1"/>
    <x v="0"/>
    <x v="1"/>
    <x v="1"/>
    <n v="4751.07"/>
    <x v="1"/>
    <s v="tier - 1"/>
    <x v="3"/>
  </r>
  <r>
    <x v="536"/>
    <x v="506"/>
    <n v="22.6"/>
    <n v="10.43"/>
    <s v="yes"/>
    <x v="0"/>
    <x v="0"/>
    <n v="1"/>
    <x v="0"/>
    <x v="2"/>
    <x v="0"/>
    <n v="4753.6400000000003"/>
    <x v="0"/>
    <s v="tier - 3"/>
    <x v="3"/>
  </r>
  <r>
    <x v="537"/>
    <x v="507"/>
    <n v="46.69"/>
    <n v="4.25"/>
    <s v="yes"/>
    <x v="0"/>
    <x v="0"/>
    <n v="1"/>
    <x v="1"/>
    <x v="0"/>
    <x v="2"/>
    <n v="4762.33"/>
    <x v="1"/>
    <s v="tier - 3"/>
    <x v="3"/>
  </r>
  <r>
    <x v="538"/>
    <x v="508"/>
    <n v="28.49"/>
    <n v="4.8899999999999997"/>
    <s v="No"/>
    <x v="0"/>
    <x v="0"/>
    <n v="0"/>
    <x v="0"/>
    <x v="1"/>
    <x v="2"/>
    <n v="4766.0200000000004"/>
    <x v="0"/>
    <s v="tier - 3"/>
    <x v="3"/>
  </r>
  <r>
    <x v="539"/>
    <x v="509"/>
    <n v="28.5"/>
    <n v="5.55"/>
    <s v="yes"/>
    <x v="0"/>
    <x v="0"/>
    <n v="1"/>
    <x v="0"/>
    <x v="1"/>
    <x v="2"/>
    <n v="4779.6000000000004"/>
    <x v="0"/>
    <s v="tier - 3"/>
    <x v="3"/>
  </r>
  <r>
    <x v="540"/>
    <x v="510"/>
    <n v="24.4"/>
    <n v="4.5199999999999996"/>
    <s v="No"/>
    <x v="0"/>
    <x v="0"/>
    <n v="1"/>
    <x v="0"/>
    <x v="2"/>
    <x v="2"/>
    <n v="4787.42"/>
    <x v="0"/>
    <s v="tier - 3"/>
    <x v="3"/>
  </r>
  <r>
    <x v="541"/>
    <x v="511"/>
    <n v="29.15"/>
    <n v="4.45"/>
    <s v="yes"/>
    <x v="0"/>
    <x v="0"/>
    <n v="1"/>
    <x v="0"/>
    <x v="1"/>
    <x v="2"/>
    <n v="4795.66"/>
    <x v="0"/>
    <s v="tier - 1"/>
    <x v="3"/>
  </r>
  <r>
    <x v="542"/>
    <x v="512"/>
    <n v="27.28"/>
    <n v="4.72"/>
    <s v="No"/>
    <x v="1"/>
    <x v="0"/>
    <n v="1"/>
    <x v="0"/>
    <x v="1"/>
    <x v="2"/>
    <n v="4812.34"/>
    <x v="0"/>
    <s v="tier - 3"/>
    <x v="3"/>
  </r>
  <r>
    <x v="543"/>
    <x v="513"/>
    <n v="32.229999999999997"/>
    <n v="4.6500000000000004"/>
    <s v="yes"/>
    <x v="0"/>
    <x v="1"/>
    <n v="1"/>
    <x v="1"/>
    <x v="0"/>
    <x v="2"/>
    <n v="4827.1000000000004"/>
    <x v="0"/>
    <s v="tier - 1"/>
    <x v="3"/>
  </r>
  <r>
    <x v="544"/>
    <x v="514"/>
    <n v="44.2"/>
    <n v="11.34"/>
    <s v="yes"/>
    <x v="0"/>
    <x v="1"/>
    <n v="1"/>
    <x v="1"/>
    <x v="0"/>
    <x v="0"/>
    <n v="4827.8999999999996"/>
    <x v="2"/>
    <s v="tier - 2"/>
    <x v="3"/>
  </r>
  <r>
    <x v="545"/>
    <x v="515"/>
    <n v="29.734999999999999"/>
    <n v="4.53"/>
    <s v="No"/>
    <x v="0"/>
    <x v="1"/>
    <n v="1"/>
    <x v="1"/>
    <x v="1"/>
    <x v="2"/>
    <n v="4830.63"/>
    <x v="0"/>
    <s v="tier - 1"/>
    <x v="3"/>
  </r>
  <r>
    <x v="546"/>
    <x v="516"/>
    <n v="28.31"/>
    <n v="6.35"/>
    <s v="No"/>
    <x v="0"/>
    <x v="0"/>
    <n v="0"/>
    <x v="0"/>
    <x v="1"/>
    <x v="1"/>
    <n v="4835.43"/>
    <x v="0"/>
    <s v="tier - 2"/>
    <x v="3"/>
  </r>
  <r>
    <x v="547"/>
    <x v="517"/>
    <n v="46.62"/>
    <n v="8.51"/>
    <s v="No"/>
    <x v="0"/>
    <x v="0"/>
    <n v="0"/>
    <x v="1"/>
    <x v="0"/>
    <x v="0"/>
    <n v="4837.58"/>
    <x v="1"/>
    <s v="tier - 2"/>
    <x v="3"/>
  </r>
  <r>
    <x v="548"/>
    <x v="518"/>
    <n v="51.75"/>
    <n v="8.59"/>
    <s v="yes"/>
    <x v="0"/>
    <x v="0"/>
    <n v="1"/>
    <x v="1"/>
    <x v="0"/>
    <x v="0"/>
    <n v="4839.18"/>
    <x v="0"/>
    <s v="tier - 1"/>
    <x v="3"/>
  </r>
  <r>
    <x v="549"/>
    <x v="519"/>
    <n v="25.7"/>
    <n v="4.13"/>
    <s v="yes"/>
    <x v="0"/>
    <x v="0"/>
    <n v="0"/>
    <x v="0"/>
    <x v="1"/>
    <x v="2"/>
    <n v="4840.95"/>
    <x v="0"/>
    <s v="tier - 1"/>
    <x v="3"/>
  </r>
  <r>
    <x v="550"/>
    <x v="520"/>
    <n v="31.79"/>
    <n v="4.55"/>
    <s v="No"/>
    <x v="0"/>
    <x v="0"/>
    <n v="0"/>
    <x v="1"/>
    <x v="0"/>
    <x v="2"/>
    <n v="4843.79"/>
    <x v="0"/>
    <s v="tier - 3"/>
    <x v="3"/>
  </r>
  <r>
    <x v="551"/>
    <x v="177"/>
    <n v="24.795000000000002"/>
    <n v="4.5199999999999996"/>
    <s v="No"/>
    <x v="0"/>
    <x v="0"/>
    <n v="0"/>
    <x v="0"/>
    <x v="2"/>
    <x v="2"/>
    <n v="4844.67"/>
    <x v="0"/>
    <s v="tier - 2"/>
    <x v="3"/>
  </r>
  <r>
    <x v="552"/>
    <x v="521"/>
    <n v="53.98"/>
    <n v="5.07"/>
    <s v="No"/>
    <x v="0"/>
    <x v="1"/>
    <n v="1"/>
    <x v="1"/>
    <x v="0"/>
    <x v="2"/>
    <n v="4846.53"/>
    <x v="0"/>
    <s v="tier - 3"/>
    <x v="3"/>
  </r>
  <r>
    <x v="553"/>
    <x v="522"/>
    <n v="41.325000000000003"/>
    <n v="4.04"/>
    <s v="yes"/>
    <x v="0"/>
    <x v="1"/>
    <n v="1"/>
    <x v="1"/>
    <x v="0"/>
    <x v="2"/>
    <n v="4846.92"/>
    <x v="0"/>
    <s v="tier - 3"/>
    <x v="3"/>
  </r>
  <r>
    <x v="554"/>
    <x v="523"/>
    <n v="51.65"/>
    <n v="5.3"/>
    <s v="yes"/>
    <x v="0"/>
    <x v="0"/>
    <n v="0"/>
    <x v="1"/>
    <x v="0"/>
    <x v="2"/>
    <n v="4859.8900000000003"/>
    <x v="0"/>
    <s v="tier - 3"/>
    <x v="3"/>
  </r>
  <r>
    <x v="555"/>
    <x v="524"/>
    <n v="44.52"/>
    <n v="8.64"/>
    <s v="yes"/>
    <x v="0"/>
    <x v="1"/>
    <n v="1"/>
    <x v="1"/>
    <x v="0"/>
    <x v="0"/>
    <n v="4877.9799999999996"/>
    <x v="0"/>
    <s v="tier - 3"/>
    <x v="3"/>
  </r>
  <r>
    <x v="556"/>
    <x v="525"/>
    <n v="53.29"/>
    <n v="4.03"/>
    <s v="No"/>
    <x v="0"/>
    <x v="1"/>
    <n v="1"/>
    <x v="1"/>
    <x v="0"/>
    <x v="2"/>
    <n v="4883.87"/>
    <x v="0"/>
    <s v="tier - 1"/>
    <x v="3"/>
  </r>
  <r>
    <x v="557"/>
    <x v="526"/>
    <n v="46.63"/>
    <n v="4.26"/>
    <s v="yes"/>
    <x v="0"/>
    <x v="0"/>
    <n v="2"/>
    <x v="1"/>
    <x v="0"/>
    <x v="2"/>
    <n v="4889.04"/>
    <x v="0"/>
    <s v="tier - 1"/>
    <x v="3"/>
  </r>
  <r>
    <x v="558"/>
    <x v="527"/>
    <n v="28.88"/>
    <n v="5.35"/>
    <s v="No"/>
    <x v="0"/>
    <x v="1"/>
    <n v="1"/>
    <x v="0"/>
    <x v="1"/>
    <x v="2"/>
    <n v="4890"/>
    <x v="1"/>
    <s v="tier - 2"/>
    <x v="3"/>
  </r>
  <r>
    <x v="559"/>
    <x v="528"/>
    <n v="23.98"/>
    <n v="4.9000000000000004"/>
    <s v="No"/>
    <x v="0"/>
    <x v="0"/>
    <n v="0"/>
    <x v="2"/>
    <x v="2"/>
    <x v="2"/>
    <n v="4894.3900000000003"/>
    <x v="0"/>
    <s v="tier - 3"/>
    <x v="3"/>
  </r>
  <r>
    <x v="560"/>
    <x v="529"/>
    <n v="23.65"/>
    <n v="4.5"/>
    <s v="No"/>
    <x v="0"/>
    <x v="0"/>
    <n v="0"/>
    <x v="1"/>
    <x v="2"/>
    <x v="2"/>
    <n v="4894.75"/>
    <x v="1"/>
    <s v="tier - 3"/>
    <x v="3"/>
  </r>
  <r>
    <x v="561"/>
    <x v="530"/>
    <n v="49.09"/>
    <n v="8.3800000000000008"/>
    <s v="yes"/>
    <x v="0"/>
    <x v="0"/>
    <n v="2"/>
    <x v="1"/>
    <x v="0"/>
    <x v="0"/>
    <n v="4906.41"/>
    <x v="0"/>
    <s v="tier - 1"/>
    <x v="3"/>
  </r>
  <r>
    <x v="562"/>
    <x v="531"/>
    <n v="28.024999999999999"/>
    <n v="7.03"/>
    <s v="No"/>
    <x v="0"/>
    <x v="0"/>
    <n v="0"/>
    <x v="0"/>
    <x v="1"/>
    <x v="0"/>
    <n v="4911.8900000000003"/>
    <x v="0"/>
    <s v="tier - 3"/>
    <x v="3"/>
  </r>
  <r>
    <x v="563"/>
    <x v="532"/>
    <n v="43.32"/>
    <n v="8.75"/>
    <s v="yes"/>
    <x v="0"/>
    <x v="1"/>
    <n v="1"/>
    <x v="1"/>
    <x v="0"/>
    <x v="0"/>
    <n v="4915.0600000000004"/>
    <x v="0"/>
    <s v="tier - 1"/>
    <x v="3"/>
  </r>
  <r>
    <x v="564"/>
    <x v="533"/>
    <n v="45.92"/>
    <n v="9.51"/>
    <s v="No"/>
    <x v="0"/>
    <x v="0"/>
    <n v="0"/>
    <x v="1"/>
    <x v="0"/>
    <x v="0"/>
    <n v="4922.92"/>
    <x v="0"/>
    <s v="tier - 2"/>
    <x v="3"/>
  </r>
  <r>
    <x v="565"/>
    <x v="534"/>
    <n v="44.03"/>
    <n v="9.36"/>
    <s v="No"/>
    <x v="0"/>
    <x v="0"/>
    <n v="0"/>
    <x v="1"/>
    <x v="0"/>
    <x v="0"/>
    <n v="4931.6499999999996"/>
    <x v="0"/>
    <s v="tier - 3"/>
    <x v="3"/>
  </r>
  <r>
    <x v="566"/>
    <x v="535"/>
    <n v="24.6"/>
    <n v="4.8099999999999996"/>
    <s v="No"/>
    <x v="0"/>
    <x v="0"/>
    <n v="0"/>
    <x v="0"/>
    <x v="2"/>
    <x v="2"/>
    <n v="4934.71"/>
    <x v="0"/>
    <s v="tier - 3"/>
    <x v="3"/>
  </r>
  <r>
    <x v="567"/>
    <x v="536"/>
    <n v="49.15"/>
    <n v="8.08"/>
    <s v="No"/>
    <x v="0"/>
    <x v="0"/>
    <n v="0"/>
    <x v="1"/>
    <x v="0"/>
    <x v="0"/>
    <n v="4942.0600000000004"/>
    <x v="0"/>
    <s v="tier - 2"/>
    <x v="3"/>
  </r>
  <r>
    <x v="568"/>
    <x v="537"/>
    <n v="28.31"/>
    <n v="6.29"/>
    <s v="No"/>
    <x v="0"/>
    <x v="1"/>
    <n v="1"/>
    <x v="0"/>
    <x v="1"/>
    <x v="1"/>
    <n v="4949.76"/>
    <x v="0"/>
    <s v="tier - 1"/>
    <x v="3"/>
  </r>
  <r>
    <x v="569"/>
    <x v="538"/>
    <n v="22.99"/>
    <n v="6.29"/>
    <s v="No"/>
    <x v="0"/>
    <x v="0"/>
    <n v="1"/>
    <x v="0"/>
    <x v="2"/>
    <x v="1"/>
    <n v="4985.22"/>
    <x v="0"/>
    <s v="tier - 3"/>
    <x v="3"/>
  </r>
  <r>
    <x v="570"/>
    <x v="539"/>
    <n v="29.07"/>
    <n v="5.12"/>
    <s v="No"/>
    <x v="0"/>
    <x v="1"/>
    <n v="1"/>
    <x v="0"/>
    <x v="1"/>
    <x v="2"/>
    <n v="4992.38"/>
    <x v="0"/>
    <s v="tier - 3"/>
    <x v="3"/>
  </r>
  <r>
    <x v="571"/>
    <x v="540"/>
    <n v="42.02"/>
    <n v="9.9499999999999993"/>
    <s v="yes"/>
    <x v="0"/>
    <x v="1"/>
    <n v="1"/>
    <x v="1"/>
    <x v="0"/>
    <x v="0"/>
    <n v="4999.04"/>
    <x v="0"/>
    <s v="tier - 2"/>
    <x v="3"/>
  </r>
  <r>
    <x v="572"/>
    <x v="541"/>
    <n v="49.07"/>
    <n v="9.08"/>
    <s v="yes"/>
    <x v="0"/>
    <x v="0"/>
    <n v="1"/>
    <x v="1"/>
    <x v="0"/>
    <x v="0"/>
    <n v="5002.78"/>
    <x v="0"/>
    <s v="tier - 2"/>
    <x v="3"/>
  </r>
  <r>
    <x v="573"/>
    <x v="542"/>
    <n v="19.8"/>
    <n v="4.82"/>
    <s v="No"/>
    <x v="0"/>
    <x v="0"/>
    <n v="0"/>
    <x v="0"/>
    <x v="2"/>
    <x v="2"/>
    <n v="5003.7700000000004"/>
    <x v="0"/>
    <s v="tier - 3"/>
    <x v="3"/>
  </r>
  <r>
    <x v="574"/>
    <x v="543"/>
    <n v="27.36"/>
    <n v="4.6500000000000004"/>
    <s v="No"/>
    <x v="1"/>
    <x v="0"/>
    <n v="1"/>
    <x v="0"/>
    <x v="1"/>
    <x v="2"/>
    <n v="5003.8500000000004"/>
    <x v="0"/>
    <s v="tier - 3"/>
    <x v="3"/>
  </r>
  <r>
    <x v="575"/>
    <x v="544"/>
    <n v="42.95"/>
    <n v="5.16"/>
    <s v="yes"/>
    <x v="0"/>
    <x v="0"/>
    <n v="1"/>
    <x v="1"/>
    <x v="0"/>
    <x v="2"/>
    <n v="5012.47"/>
    <x v="0"/>
    <s v="tier - 3"/>
    <x v="3"/>
  </r>
  <r>
    <x v="576"/>
    <x v="545"/>
    <n v="42.66"/>
    <n v="10.44"/>
    <s v="No"/>
    <x v="0"/>
    <x v="0"/>
    <n v="0"/>
    <x v="1"/>
    <x v="0"/>
    <x v="0"/>
    <n v="5028.1499999999996"/>
    <x v="2"/>
    <s v="tier - 2"/>
    <x v="3"/>
  </r>
  <r>
    <x v="577"/>
    <x v="546"/>
    <n v="33.630000000000003"/>
    <n v="5.69"/>
    <s v="No"/>
    <x v="0"/>
    <x v="0"/>
    <n v="1"/>
    <x v="1"/>
    <x v="0"/>
    <x v="2"/>
    <n v="5031.2700000000004"/>
    <x v="1"/>
    <s v="tier - 1"/>
    <x v="3"/>
  </r>
  <r>
    <x v="578"/>
    <x v="547"/>
    <n v="26.84"/>
    <n v="6.5"/>
    <s v="No"/>
    <x v="0"/>
    <x v="0"/>
    <n v="0"/>
    <x v="0"/>
    <x v="1"/>
    <x v="0"/>
    <n v="5034.1000000000004"/>
    <x v="0"/>
    <s v="tier - 2"/>
    <x v="3"/>
  </r>
  <r>
    <x v="579"/>
    <x v="548"/>
    <n v="28.3"/>
    <n v="5.73"/>
    <s v="No"/>
    <x v="0"/>
    <x v="1"/>
    <n v="1"/>
    <x v="0"/>
    <x v="1"/>
    <x v="1"/>
    <n v="5038.57"/>
    <x v="0"/>
    <s v="tier - 2"/>
    <x v="3"/>
  </r>
  <r>
    <x v="580"/>
    <x v="549"/>
    <n v="27.06"/>
    <n v="5.74"/>
    <s v="yes"/>
    <x v="0"/>
    <x v="0"/>
    <n v="0"/>
    <x v="0"/>
    <x v="1"/>
    <x v="1"/>
    <n v="5043.13"/>
    <x v="0"/>
    <s v="tier - 3"/>
    <x v="3"/>
  </r>
  <r>
    <x v="581"/>
    <x v="550"/>
    <n v="47.13"/>
    <n v="8.6999999999999993"/>
    <s v="No"/>
    <x v="0"/>
    <x v="0"/>
    <n v="0"/>
    <x v="1"/>
    <x v="0"/>
    <x v="0"/>
    <n v="5045.1499999999996"/>
    <x v="0"/>
    <s v="tier - 2"/>
    <x v="3"/>
  </r>
  <r>
    <x v="582"/>
    <x v="551"/>
    <n v="51.72"/>
    <n v="5.09"/>
    <s v="No"/>
    <x v="0"/>
    <x v="0"/>
    <n v="0"/>
    <x v="1"/>
    <x v="0"/>
    <x v="2"/>
    <n v="5054.05"/>
    <x v="0"/>
    <s v="tier - 2"/>
    <x v="3"/>
  </r>
  <r>
    <x v="583"/>
    <x v="552"/>
    <n v="48.59"/>
    <n v="5.57"/>
    <s v="No"/>
    <x v="0"/>
    <x v="0"/>
    <n v="0"/>
    <x v="1"/>
    <x v="0"/>
    <x v="2"/>
    <n v="5059.5600000000004"/>
    <x v="0"/>
    <s v="tier - 1"/>
    <x v="3"/>
  </r>
  <r>
    <x v="584"/>
    <x v="553"/>
    <n v="45.18"/>
    <n v="10.87"/>
    <s v="No"/>
    <x v="0"/>
    <x v="0"/>
    <n v="0"/>
    <x v="1"/>
    <x v="0"/>
    <x v="0"/>
    <n v="5077.1899999999996"/>
    <x v="0"/>
    <s v="tier - 3"/>
    <x v="3"/>
  </r>
  <r>
    <x v="585"/>
    <x v="554"/>
    <n v="27.9"/>
    <n v="6.02"/>
    <s v="No"/>
    <x v="0"/>
    <x v="1"/>
    <n v="1"/>
    <x v="0"/>
    <x v="1"/>
    <x v="1"/>
    <n v="5080.1000000000004"/>
    <x v="1"/>
    <s v="tier - 2"/>
    <x v="3"/>
  </r>
  <r>
    <x v="586"/>
    <x v="555"/>
    <n v="51.33"/>
    <n v="7"/>
    <s v="No"/>
    <x v="0"/>
    <x v="0"/>
    <n v="0"/>
    <x v="1"/>
    <x v="0"/>
    <x v="0"/>
    <n v="5087.92"/>
    <x v="0"/>
    <s v="tier - 2"/>
    <x v="3"/>
  </r>
  <r>
    <x v="587"/>
    <x v="555"/>
    <n v="30.59"/>
    <n v="5.56"/>
    <s v="yes"/>
    <x v="0"/>
    <x v="0"/>
    <n v="1"/>
    <x v="1"/>
    <x v="0"/>
    <x v="2"/>
    <n v="5116.5"/>
    <x v="0"/>
    <s v="tier - 2"/>
    <x v="3"/>
  </r>
  <r>
    <x v="588"/>
    <x v="555"/>
    <n v="39.229999999999997"/>
    <n v="8.4499999999999993"/>
    <s v="No"/>
    <x v="0"/>
    <x v="0"/>
    <n v="0"/>
    <x v="1"/>
    <x v="0"/>
    <x v="0"/>
    <n v="5124.1899999999996"/>
    <x v="0"/>
    <s v="tier - 3"/>
    <x v="3"/>
  </r>
  <r>
    <x v="589"/>
    <x v="555"/>
    <n v="19.094999999999999"/>
    <n v="6.19"/>
    <s v="No"/>
    <x v="0"/>
    <x v="0"/>
    <n v="0"/>
    <x v="0"/>
    <x v="2"/>
    <x v="1"/>
    <n v="5125.22"/>
    <x v="2"/>
    <s v="tier - 2"/>
    <x v="3"/>
  </r>
  <r>
    <x v="590"/>
    <x v="555"/>
    <n v="49.72"/>
    <n v="7.71"/>
    <s v="No"/>
    <x v="0"/>
    <x v="0"/>
    <n v="0"/>
    <x v="1"/>
    <x v="0"/>
    <x v="0"/>
    <n v="5136.75"/>
    <x v="0"/>
    <s v="tier - 1"/>
    <x v="3"/>
  </r>
  <r>
    <x v="591"/>
    <x v="555"/>
    <n v="21.754999999999999"/>
    <n v="4.63"/>
    <s v="No"/>
    <x v="0"/>
    <x v="1"/>
    <n v="1"/>
    <x v="0"/>
    <x v="2"/>
    <x v="2"/>
    <n v="5138.26"/>
    <x v="0"/>
    <s v="tier - 2"/>
    <x v="3"/>
  </r>
  <r>
    <x v="592"/>
    <x v="555"/>
    <n v="48.39"/>
    <n v="4.6100000000000003"/>
    <s v="No"/>
    <x v="0"/>
    <x v="0"/>
    <n v="0"/>
    <x v="1"/>
    <x v="0"/>
    <x v="2"/>
    <n v="5144.18"/>
    <x v="0"/>
    <s v="tier - 1"/>
    <x v="3"/>
  </r>
  <r>
    <x v="593"/>
    <x v="555"/>
    <n v="47.15"/>
    <n v="9.5299999999999994"/>
    <s v="yes"/>
    <x v="0"/>
    <x v="0"/>
    <n v="1"/>
    <x v="1"/>
    <x v="0"/>
    <x v="0"/>
    <n v="5148.55"/>
    <x v="0"/>
    <s v="tier - 2"/>
    <x v="3"/>
  </r>
  <r>
    <x v="594"/>
    <x v="555"/>
    <n v="47.59"/>
    <n v="11.43"/>
    <s v="yes"/>
    <x v="0"/>
    <x v="0"/>
    <n v="2"/>
    <x v="1"/>
    <x v="0"/>
    <x v="0"/>
    <n v="5152.13"/>
    <x v="0"/>
    <s v="tier - 2"/>
    <x v="3"/>
  </r>
  <r>
    <x v="595"/>
    <x v="555"/>
    <n v="39.81"/>
    <n v="7.65"/>
    <s v="yes"/>
    <x v="0"/>
    <x v="1"/>
    <n v="1"/>
    <x v="1"/>
    <x v="0"/>
    <x v="0"/>
    <n v="5166.96"/>
    <x v="0"/>
    <s v="tier - 2"/>
    <x v="3"/>
  </r>
  <r>
    <x v="596"/>
    <x v="555"/>
    <n v="31.02"/>
    <n v="5.87"/>
    <s v="yes"/>
    <x v="0"/>
    <x v="0"/>
    <n v="0"/>
    <x v="1"/>
    <x v="0"/>
    <x v="1"/>
    <n v="5177.12"/>
    <x v="0"/>
    <s v="tier - 1"/>
    <x v="3"/>
  </r>
  <r>
    <x v="597"/>
    <x v="555"/>
    <n v="24.75"/>
    <n v="4.3600000000000003"/>
    <s v="yes"/>
    <x v="0"/>
    <x v="0"/>
    <n v="1"/>
    <x v="0"/>
    <x v="2"/>
    <x v="2"/>
    <n v="5195.58"/>
    <x v="0"/>
    <s v="tier - 2"/>
    <x v="3"/>
  </r>
  <r>
    <x v="598"/>
    <x v="555"/>
    <n v="30.114999999999998"/>
    <n v="10.119999999999999"/>
    <s v="No"/>
    <x v="0"/>
    <x v="0"/>
    <n v="3"/>
    <x v="1"/>
    <x v="0"/>
    <x v="0"/>
    <n v="5198.6899999999996"/>
    <x v="0"/>
    <s v="tier - 2"/>
    <x v="3"/>
  </r>
  <r>
    <x v="599"/>
    <x v="555"/>
    <m/>
    <n v="4.01"/>
    <s v="No"/>
    <x v="0"/>
    <x v="1"/>
    <n v="1"/>
    <x v="0"/>
    <x v="1"/>
    <x v="2"/>
    <n v="5207.97"/>
    <x v="0"/>
    <s v="tier - 2"/>
    <x v="3"/>
  </r>
  <r>
    <x v="600"/>
    <x v="555"/>
    <m/>
    <n v="4.7699999999999996"/>
    <s v="yes"/>
    <x v="0"/>
    <x v="0"/>
    <n v="1"/>
    <x v="0"/>
    <x v="2"/>
    <x v="2"/>
    <n v="5209.58"/>
    <x v="1"/>
    <s v="tier - 3"/>
    <x v="3"/>
  </r>
  <r>
    <x v="601"/>
    <x v="555"/>
    <m/>
    <n v="6.83"/>
    <s v="No"/>
    <x v="0"/>
    <x v="0"/>
    <n v="0"/>
    <x v="1"/>
    <x v="0"/>
    <x v="0"/>
    <n v="5213.22"/>
    <x v="0"/>
    <s v="tier - 1"/>
    <x v="3"/>
  </r>
  <r>
    <x v="602"/>
    <x v="555"/>
    <m/>
    <n v="6.14"/>
    <s v="yes"/>
    <x v="0"/>
    <x v="1"/>
    <n v="1"/>
    <x v="1"/>
    <x v="0"/>
    <x v="1"/>
    <n v="5216.4799999999996"/>
    <x v="0"/>
    <s v="tier - 2"/>
    <x v="3"/>
  </r>
  <r>
    <x v="603"/>
    <x v="555"/>
    <m/>
    <n v="5.6"/>
    <s v="No"/>
    <x v="0"/>
    <x v="1"/>
    <n v="1"/>
    <x v="0"/>
    <x v="1"/>
    <x v="2"/>
    <n v="5227.99"/>
    <x v="0"/>
    <s v="tier - 1"/>
    <x v="3"/>
  </r>
  <r>
    <x v="604"/>
    <x v="555"/>
    <m/>
    <n v="4.8"/>
    <s v="No"/>
    <x v="0"/>
    <x v="0"/>
    <n v="2"/>
    <x v="1"/>
    <x v="0"/>
    <x v="2"/>
    <n v="5240.7700000000004"/>
    <x v="0"/>
    <s v="tier - 2"/>
    <x v="3"/>
  </r>
  <r>
    <x v="605"/>
    <x v="555"/>
    <m/>
    <n v="11.89"/>
    <s v="No"/>
    <x v="0"/>
    <x v="0"/>
    <n v="0"/>
    <x v="0"/>
    <x v="1"/>
    <x v="0"/>
    <n v="5245.23"/>
    <x v="0"/>
    <s v="tier - 2"/>
    <x v="3"/>
  </r>
  <r>
    <x v="606"/>
    <x v="555"/>
    <m/>
    <n v="4.7300000000000004"/>
    <s v="yes"/>
    <x v="0"/>
    <x v="0"/>
    <n v="1"/>
    <x v="1"/>
    <x v="0"/>
    <x v="2"/>
    <n v="5246.05"/>
    <x v="0"/>
    <s v="tier - 3"/>
    <x v="3"/>
  </r>
  <r>
    <x v="607"/>
    <x v="555"/>
    <m/>
    <n v="4.6100000000000003"/>
    <s v="yes"/>
    <x v="0"/>
    <x v="0"/>
    <n v="1"/>
    <x v="1"/>
    <x v="0"/>
    <x v="2"/>
    <n v="5253.52"/>
    <x v="1"/>
    <s v="tier - 3"/>
    <x v="3"/>
  </r>
  <r>
    <x v="608"/>
    <x v="555"/>
    <m/>
    <n v="7.3"/>
    <s v="No"/>
    <x v="0"/>
    <x v="0"/>
    <n v="0"/>
    <x v="1"/>
    <x v="0"/>
    <x v="0"/>
    <n v="5257.51"/>
    <x v="0"/>
    <s v="tier - 2"/>
    <x v="3"/>
  </r>
  <r>
    <x v="609"/>
    <x v="555"/>
    <m/>
    <n v="5.88"/>
    <s v="No"/>
    <x v="0"/>
    <x v="0"/>
    <n v="0"/>
    <x v="1"/>
    <x v="0"/>
    <x v="1"/>
    <n v="5261.47"/>
    <x v="0"/>
    <s v="tier - 2"/>
    <x v="3"/>
  </r>
  <r>
    <x v="610"/>
    <x v="555"/>
    <m/>
    <n v="4.0599999999999996"/>
    <s v="No"/>
    <x v="0"/>
    <x v="1"/>
    <n v="1"/>
    <x v="0"/>
    <x v="2"/>
    <x v="2"/>
    <n v="5266.37"/>
    <x v="0"/>
    <s v="tier - 2"/>
    <x v="3"/>
  </r>
  <r>
    <x v="611"/>
    <x v="555"/>
    <m/>
    <n v="4.9000000000000004"/>
    <s v="No"/>
    <x v="0"/>
    <x v="0"/>
    <n v="1"/>
    <x v="1"/>
    <x v="0"/>
    <x v="2"/>
    <n v="5267.82"/>
    <x v="0"/>
    <s v="tier - 2"/>
    <x v="3"/>
  </r>
  <r>
    <x v="612"/>
    <x v="555"/>
    <m/>
    <n v="5.52"/>
    <s v="No"/>
    <x v="0"/>
    <x v="1"/>
    <n v="1"/>
    <x v="0"/>
    <x v="2"/>
    <x v="2"/>
    <n v="5272.18"/>
    <x v="0"/>
    <s v="tier - 3"/>
    <x v="3"/>
  </r>
  <r>
    <x v="613"/>
    <x v="555"/>
    <m/>
    <n v="5.2"/>
    <s v="yes"/>
    <x v="0"/>
    <x v="0"/>
    <n v="0"/>
    <x v="1"/>
    <x v="0"/>
    <x v="2"/>
    <n v="5275.86"/>
    <x v="0"/>
    <s v="tier - 2"/>
    <x v="3"/>
  </r>
  <r>
    <x v="614"/>
    <x v="555"/>
    <m/>
    <n v="7.59"/>
    <s v="No"/>
    <x v="0"/>
    <x v="0"/>
    <n v="3"/>
    <x v="1"/>
    <x v="0"/>
    <x v="0"/>
    <n v="5291.71"/>
    <x v="0"/>
    <s v="tier - 2"/>
    <x v="3"/>
  </r>
  <r>
    <x v="615"/>
    <x v="555"/>
    <m/>
    <n v="8.2799999999999994"/>
    <s v="No"/>
    <x v="0"/>
    <x v="0"/>
    <n v="3"/>
    <x v="1"/>
    <x v="0"/>
    <x v="0"/>
    <n v="5293.67"/>
    <x v="0"/>
    <s v="tier - 2"/>
    <x v="3"/>
  </r>
  <r>
    <x v="616"/>
    <x v="555"/>
    <m/>
    <n v="6.72"/>
    <s v="No"/>
    <x v="0"/>
    <x v="0"/>
    <n v="0"/>
    <x v="1"/>
    <x v="0"/>
    <x v="0"/>
    <n v="5306.7"/>
    <x v="0"/>
    <s v="tier - 3"/>
    <x v="3"/>
  </r>
  <r>
    <x v="617"/>
    <x v="555"/>
    <m/>
    <n v="5.47"/>
    <s v="yes"/>
    <x v="0"/>
    <x v="0"/>
    <n v="1"/>
    <x v="1"/>
    <x v="0"/>
    <x v="2"/>
    <n v="5312.17"/>
    <x v="0"/>
    <s v="tier - 2"/>
    <x v="3"/>
  </r>
  <r>
    <x v="618"/>
    <x v="555"/>
    <m/>
    <n v="4.71"/>
    <s v="No"/>
    <x v="0"/>
    <x v="0"/>
    <n v="0"/>
    <x v="1"/>
    <x v="0"/>
    <x v="2"/>
    <n v="5322.24"/>
    <x v="0"/>
    <s v="tier - 1"/>
    <x v="3"/>
  </r>
  <r>
    <x v="619"/>
    <x v="555"/>
    <m/>
    <n v="5.49"/>
    <s v="No"/>
    <x v="0"/>
    <x v="0"/>
    <n v="0"/>
    <x v="1"/>
    <x v="0"/>
    <x v="2"/>
    <n v="5325.65"/>
    <x v="0"/>
    <s v="tier - 1"/>
    <x v="3"/>
  </r>
  <r>
    <x v="620"/>
    <x v="555"/>
    <m/>
    <n v="4.72"/>
    <s v="No"/>
    <x v="0"/>
    <x v="0"/>
    <n v="0"/>
    <x v="1"/>
    <x v="0"/>
    <x v="2"/>
    <n v="5327.4"/>
    <x v="0"/>
    <s v="tier - 1"/>
    <x v="3"/>
  </r>
  <r>
    <x v="621"/>
    <x v="555"/>
    <m/>
    <n v="6.7"/>
    <s v="No"/>
    <x v="0"/>
    <x v="0"/>
    <n v="0"/>
    <x v="1"/>
    <x v="0"/>
    <x v="0"/>
    <n v="5344.81"/>
    <x v="0"/>
    <s v="tier - 3"/>
    <x v="3"/>
  </r>
  <r>
    <x v="622"/>
    <x v="555"/>
    <m/>
    <n v="5.5"/>
    <s v="No"/>
    <x v="0"/>
    <x v="0"/>
    <n v="0"/>
    <x v="1"/>
    <x v="1"/>
    <x v="2"/>
    <n v="5354.07"/>
    <x v="0"/>
    <s v="tier - 3"/>
    <x v="3"/>
  </r>
  <r>
    <x v="623"/>
    <x v="555"/>
    <m/>
    <n v="4.46"/>
    <s v="No"/>
    <x v="0"/>
    <x v="0"/>
    <n v="1"/>
    <x v="0"/>
    <x v="2"/>
    <x v="2"/>
    <n v="5364.66"/>
    <x v="0"/>
    <s v="tier - 1"/>
    <x v="3"/>
  </r>
  <r>
    <x v="624"/>
    <x v="555"/>
    <m/>
    <n v="5.29"/>
    <s v="yes"/>
    <x v="0"/>
    <x v="1"/>
    <n v="1"/>
    <x v="0"/>
    <x v="2"/>
    <x v="2"/>
    <n v="5373.36"/>
    <x v="0"/>
    <s v="tier - 2"/>
    <x v="3"/>
  </r>
  <r>
    <x v="625"/>
    <x v="555"/>
    <m/>
    <n v="10.99"/>
    <s v="No"/>
    <x v="0"/>
    <x v="0"/>
    <n v="0"/>
    <x v="1"/>
    <x v="0"/>
    <x v="0"/>
    <n v="5375.04"/>
    <x v="0"/>
    <s v="tier - 1"/>
    <x v="3"/>
  </r>
  <r>
    <x v="626"/>
    <x v="555"/>
    <m/>
    <n v="5.2"/>
    <s v="yes"/>
    <x v="0"/>
    <x v="0"/>
    <n v="0"/>
    <x v="1"/>
    <x v="0"/>
    <x v="2"/>
    <n v="5377.46"/>
    <x v="0"/>
    <s v="tier - 3"/>
    <x v="3"/>
  </r>
  <r>
    <x v="627"/>
    <x v="555"/>
    <m/>
    <n v="9.66"/>
    <s v="No"/>
    <x v="0"/>
    <x v="0"/>
    <n v="2"/>
    <x v="1"/>
    <x v="0"/>
    <x v="0"/>
    <n v="5383.54"/>
    <x v="0"/>
    <s v="tier - 3"/>
    <x v="3"/>
  </r>
  <r>
    <x v="628"/>
    <x v="555"/>
    <m/>
    <n v="4.22"/>
    <s v="yes"/>
    <x v="0"/>
    <x v="0"/>
    <n v="1"/>
    <x v="1"/>
    <x v="0"/>
    <x v="2"/>
    <n v="5385.34"/>
    <x v="0"/>
    <s v="tier - 3"/>
    <x v="3"/>
  </r>
  <r>
    <x v="629"/>
    <x v="555"/>
    <m/>
    <n v="11.78"/>
    <s v="No"/>
    <x v="0"/>
    <x v="0"/>
    <n v="0"/>
    <x v="1"/>
    <x v="0"/>
    <x v="0"/>
    <n v="5396.44"/>
    <x v="0"/>
    <s v="tier - 3"/>
    <x v="3"/>
  </r>
  <r>
    <x v="630"/>
    <x v="555"/>
    <m/>
    <n v="9.6199999999999992"/>
    <s v="No"/>
    <x v="0"/>
    <x v="0"/>
    <n v="0"/>
    <x v="1"/>
    <x v="0"/>
    <x v="0"/>
    <n v="5397.62"/>
    <x v="0"/>
    <s v="tier - 2"/>
    <x v="3"/>
  </r>
  <r>
    <x v="631"/>
    <x v="555"/>
    <m/>
    <n v="10.78"/>
    <s v="No"/>
    <x v="0"/>
    <x v="0"/>
    <n v="0"/>
    <x v="1"/>
    <x v="0"/>
    <x v="0"/>
    <n v="5400.98"/>
    <x v="0"/>
    <s v="tier - 2"/>
    <x v="3"/>
  </r>
  <r>
    <x v="632"/>
    <x v="555"/>
    <m/>
    <n v="5.1100000000000003"/>
    <s v="yes"/>
    <x v="0"/>
    <x v="0"/>
    <n v="2"/>
    <x v="1"/>
    <x v="0"/>
    <x v="2"/>
    <n v="5402.89"/>
    <x v="0"/>
    <s v="tier - 1"/>
    <x v="3"/>
  </r>
  <r>
    <x v="633"/>
    <x v="555"/>
    <m/>
    <n v="7.18"/>
    <s v="No"/>
    <x v="0"/>
    <x v="0"/>
    <n v="0"/>
    <x v="1"/>
    <x v="0"/>
    <x v="0"/>
    <n v="5411.99"/>
    <x v="0"/>
    <s v="tier - 3"/>
    <x v="3"/>
  </r>
  <r>
    <x v="634"/>
    <x v="555"/>
    <m/>
    <n v="4.96"/>
    <s v="No"/>
    <x v="1"/>
    <x v="0"/>
    <n v="1"/>
    <x v="2"/>
    <x v="1"/>
    <x v="2"/>
    <n v="5415.66"/>
    <x v="0"/>
    <s v="tier - 3"/>
    <x v="3"/>
  </r>
  <r>
    <x v="635"/>
    <x v="555"/>
    <m/>
    <n v="4.67"/>
    <s v="yes"/>
    <x v="0"/>
    <x v="0"/>
    <n v="0"/>
    <x v="1"/>
    <x v="0"/>
    <x v="2"/>
    <n v="5425.02"/>
    <x v="0"/>
    <s v="tier - 1"/>
    <x v="3"/>
  </r>
  <r>
    <x v="636"/>
    <x v="555"/>
    <m/>
    <n v="5.0599999999999996"/>
    <s v="No"/>
    <x v="0"/>
    <x v="0"/>
    <n v="0"/>
    <x v="1"/>
    <x v="0"/>
    <x v="2"/>
    <n v="5428.73"/>
    <x v="1"/>
    <s v="tier - 1"/>
    <x v="3"/>
  </r>
  <r>
    <x v="637"/>
    <x v="555"/>
    <m/>
    <n v="5.0199999999999996"/>
    <s v="yes"/>
    <x v="0"/>
    <x v="0"/>
    <n v="1"/>
    <x v="1"/>
    <x v="0"/>
    <x v="2"/>
    <n v="5428.98"/>
    <x v="0"/>
    <s v="tier - 2"/>
    <x v="3"/>
  </r>
  <r>
    <x v="638"/>
    <x v="555"/>
    <m/>
    <n v="7.76"/>
    <s v="No"/>
    <x v="0"/>
    <x v="0"/>
    <n v="0"/>
    <x v="1"/>
    <x v="0"/>
    <x v="0"/>
    <n v="5438.75"/>
    <x v="1"/>
    <s v="tier - 2"/>
    <x v="3"/>
  </r>
  <r>
    <x v="639"/>
    <x v="555"/>
    <m/>
    <n v="9.32"/>
    <s v="No"/>
    <x v="0"/>
    <x v="0"/>
    <n v="0"/>
    <x v="1"/>
    <x v="0"/>
    <x v="0"/>
    <n v="5458.05"/>
    <x v="0"/>
    <s v="tier - 2"/>
    <x v="3"/>
  </r>
  <r>
    <x v="640"/>
    <x v="555"/>
    <m/>
    <n v="5.31"/>
    <s v="yes"/>
    <x v="0"/>
    <x v="0"/>
    <n v="1"/>
    <x v="1"/>
    <x v="0"/>
    <x v="2"/>
    <n v="5466.88"/>
    <x v="0"/>
    <s v="tier - 2"/>
    <x v="3"/>
  </r>
  <r>
    <x v="641"/>
    <x v="555"/>
    <m/>
    <n v="5.56"/>
    <s v="yes"/>
    <x v="0"/>
    <x v="0"/>
    <n v="0"/>
    <x v="0"/>
    <x v="2"/>
    <x v="2"/>
    <n v="5469.01"/>
    <x v="0"/>
    <s v="tier - 2"/>
    <x v="3"/>
  </r>
  <r>
    <x v="642"/>
    <x v="555"/>
    <m/>
    <n v="7.11"/>
    <s v="yes"/>
    <x v="0"/>
    <x v="1"/>
    <n v="1"/>
    <x v="1"/>
    <x v="0"/>
    <x v="0"/>
    <n v="5472.45"/>
    <x v="0"/>
    <s v="tier - 3"/>
    <x v="3"/>
  </r>
  <r>
    <x v="643"/>
    <x v="555"/>
    <m/>
    <n v="5.13"/>
    <s v="yes"/>
    <x v="0"/>
    <x v="1"/>
    <n v="1"/>
    <x v="1"/>
    <x v="0"/>
    <x v="2"/>
    <n v="5478.04"/>
    <x v="0"/>
    <s v="tier - 3"/>
    <x v="3"/>
  </r>
  <r>
    <x v="644"/>
    <x v="555"/>
    <m/>
    <n v="10.199999999999999"/>
    <s v="No"/>
    <x v="0"/>
    <x v="0"/>
    <n v="0"/>
    <x v="1"/>
    <x v="0"/>
    <x v="0"/>
    <n v="5484.47"/>
    <x v="0"/>
    <s v="tier - 2"/>
    <x v="3"/>
  </r>
  <r>
    <x v="645"/>
    <x v="555"/>
    <m/>
    <n v="10.4"/>
    <s v="No"/>
    <x v="0"/>
    <x v="0"/>
    <n v="0"/>
    <x v="1"/>
    <x v="0"/>
    <x v="0"/>
    <n v="5488.26"/>
    <x v="0"/>
    <s v="tier - 3"/>
    <x v="3"/>
  </r>
  <r>
    <x v="646"/>
    <x v="555"/>
    <m/>
    <n v="10.67"/>
    <s v="No"/>
    <x v="0"/>
    <x v="0"/>
    <n v="0"/>
    <x v="1"/>
    <x v="0"/>
    <x v="0"/>
    <n v="5503.36"/>
    <x v="0"/>
    <s v="tier - 2"/>
    <x v="3"/>
  </r>
  <r>
    <x v="647"/>
    <x v="555"/>
    <m/>
    <n v="4.6500000000000004"/>
    <s v="yes"/>
    <x v="0"/>
    <x v="0"/>
    <n v="2"/>
    <x v="1"/>
    <x v="0"/>
    <x v="2"/>
    <n v="5539.4"/>
    <x v="0"/>
    <s v="tier - 2"/>
    <x v="3"/>
  </r>
  <r>
    <x v="648"/>
    <x v="555"/>
    <m/>
    <n v="5.65"/>
    <s v="yes"/>
    <x v="0"/>
    <x v="0"/>
    <n v="2"/>
    <x v="1"/>
    <x v="0"/>
    <x v="2"/>
    <n v="5540.35"/>
    <x v="0"/>
    <s v="tier - 2"/>
    <x v="3"/>
  </r>
  <r>
    <x v="649"/>
    <x v="555"/>
    <m/>
    <n v="11.97"/>
    <s v="No"/>
    <x v="0"/>
    <x v="0"/>
    <n v="0"/>
    <x v="1"/>
    <x v="0"/>
    <x v="0"/>
    <n v="5552.61"/>
    <x v="0"/>
    <s v="tier - 3"/>
    <x v="3"/>
  </r>
  <r>
    <x v="650"/>
    <x v="555"/>
    <m/>
    <n v="6.71"/>
    <s v="No"/>
    <x v="0"/>
    <x v="0"/>
    <n v="0"/>
    <x v="1"/>
    <x v="0"/>
    <x v="0"/>
    <n v="5576.35"/>
    <x v="0"/>
    <s v="tier - 3"/>
    <x v="3"/>
  </r>
  <r>
    <x v="651"/>
    <x v="555"/>
    <m/>
    <n v="11.92"/>
    <s v="No"/>
    <x v="0"/>
    <x v="0"/>
    <n v="0"/>
    <x v="1"/>
    <x v="0"/>
    <x v="0"/>
    <n v="5582.95"/>
    <x v="0"/>
    <s v="tier - 1"/>
    <x v="3"/>
  </r>
  <r>
    <x v="652"/>
    <x v="555"/>
    <m/>
    <n v="5.35"/>
    <s v="No"/>
    <x v="0"/>
    <x v="0"/>
    <n v="2"/>
    <x v="1"/>
    <x v="0"/>
    <x v="2"/>
    <n v="5584.31"/>
    <x v="1"/>
    <s v="tier - 1"/>
    <x v="3"/>
  </r>
  <r>
    <x v="653"/>
    <x v="555"/>
    <m/>
    <n v="8.9600000000000009"/>
    <s v="yes"/>
    <x v="0"/>
    <x v="0"/>
    <n v="1"/>
    <x v="1"/>
    <x v="0"/>
    <x v="0"/>
    <n v="5587.59"/>
    <x v="0"/>
    <s v="tier - 1"/>
    <x v="3"/>
  </r>
  <r>
    <x v="654"/>
    <x v="555"/>
    <m/>
    <n v="11.93"/>
    <s v="No"/>
    <x v="0"/>
    <x v="0"/>
    <n v="0"/>
    <x v="1"/>
    <x v="0"/>
    <x v="0"/>
    <n v="5594.85"/>
    <x v="0"/>
    <s v="tier - 3"/>
    <x v="3"/>
  </r>
  <r>
    <x v="655"/>
    <x v="555"/>
    <m/>
    <n v="9.59"/>
    <s v="No"/>
    <x v="0"/>
    <x v="0"/>
    <n v="0"/>
    <x v="1"/>
    <x v="0"/>
    <x v="0"/>
    <n v="5612.83"/>
    <x v="0"/>
    <s v="tier - 3"/>
    <x v="3"/>
  </r>
  <r>
    <x v="656"/>
    <x v="555"/>
    <m/>
    <n v="11.88"/>
    <s v="yes"/>
    <x v="0"/>
    <x v="0"/>
    <n v="2"/>
    <x v="1"/>
    <x v="0"/>
    <x v="0"/>
    <n v="5615.37"/>
    <x v="0"/>
    <s v="tier - 3"/>
    <x v="3"/>
  </r>
  <r>
    <x v="657"/>
    <x v="555"/>
    <m/>
    <n v="4.6399999999999997"/>
    <s v="No"/>
    <x v="0"/>
    <x v="1"/>
    <n v="1"/>
    <x v="1"/>
    <x v="0"/>
    <x v="2"/>
    <n v="5630.46"/>
    <x v="0"/>
    <s v="tier - 3"/>
    <x v="3"/>
  </r>
  <r>
    <x v="658"/>
    <x v="555"/>
    <m/>
    <n v="9.5299999999999994"/>
    <s v="No"/>
    <x v="0"/>
    <x v="0"/>
    <n v="0"/>
    <x v="1"/>
    <x v="0"/>
    <x v="0"/>
    <n v="5649.72"/>
    <x v="0"/>
    <s v="tier - 3"/>
    <x v="3"/>
  </r>
  <r>
    <x v="659"/>
    <x v="555"/>
    <m/>
    <n v="5.29"/>
    <s v="yes"/>
    <x v="0"/>
    <x v="0"/>
    <n v="1"/>
    <x v="0"/>
    <x v="3"/>
    <x v="2"/>
    <n v="5650.14"/>
    <x v="0"/>
    <s v="tier - 1"/>
    <x v="3"/>
  </r>
  <r>
    <x v="660"/>
    <x v="555"/>
    <m/>
    <n v="10.95"/>
    <s v="No"/>
    <x v="0"/>
    <x v="0"/>
    <n v="3"/>
    <x v="1"/>
    <x v="1"/>
    <x v="0"/>
    <n v="5662.23"/>
    <x v="0"/>
    <s v="tier - 1"/>
    <x v="3"/>
  </r>
  <r>
    <x v="661"/>
    <x v="555"/>
    <m/>
    <n v="9.17"/>
    <s v="No"/>
    <x v="0"/>
    <x v="0"/>
    <n v="0"/>
    <x v="1"/>
    <x v="0"/>
    <x v="0"/>
    <n v="5679.13"/>
    <x v="0"/>
    <s v="tier - 2"/>
    <x v="3"/>
  </r>
  <r>
    <x v="662"/>
    <x v="555"/>
    <m/>
    <n v="7.39"/>
    <s v="No"/>
    <x v="0"/>
    <x v="0"/>
    <n v="0"/>
    <x v="1"/>
    <x v="0"/>
    <x v="0"/>
    <n v="5690.79"/>
    <x v="0"/>
    <s v="tier - 1"/>
    <x v="3"/>
  </r>
  <r>
    <x v="663"/>
    <x v="555"/>
    <m/>
    <n v="9.1300000000000008"/>
    <s v="yes"/>
    <x v="0"/>
    <x v="0"/>
    <n v="0"/>
    <x v="1"/>
    <x v="0"/>
    <x v="0"/>
    <n v="5693.43"/>
    <x v="0"/>
    <s v="tier - 3"/>
    <x v="3"/>
  </r>
  <r>
    <x v="664"/>
    <x v="555"/>
    <m/>
    <n v="10.4"/>
    <s v="No"/>
    <x v="0"/>
    <x v="0"/>
    <n v="3"/>
    <x v="1"/>
    <x v="0"/>
    <x v="0"/>
    <n v="5698.74"/>
    <x v="0"/>
    <s v="tier - 2"/>
    <x v="3"/>
  </r>
  <r>
    <x v="665"/>
    <x v="555"/>
    <m/>
    <n v="9.4600000000000009"/>
    <s v="yes"/>
    <x v="0"/>
    <x v="0"/>
    <n v="2"/>
    <x v="1"/>
    <x v="0"/>
    <x v="0"/>
    <n v="5699.84"/>
    <x v="0"/>
    <s v="tier - 3"/>
    <x v="3"/>
  </r>
  <r>
    <x v="666"/>
    <x v="555"/>
    <m/>
    <n v="8.69"/>
    <s v="yes"/>
    <x v="0"/>
    <x v="0"/>
    <n v="0"/>
    <x v="1"/>
    <x v="0"/>
    <x v="0"/>
    <n v="5708.87"/>
    <x v="0"/>
    <s v="tier - 1"/>
    <x v="3"/>
  </r>
  <r>
    <x v="667"/>
    <x v="555"/>
    <m/>
    <n v="4.2300000000000004"/>
    <s v="No"/>
    <x v="0"/>
    <x v="1"/>
    <n v="1"/>
    <x v="1"/>
    <x v="0"/>
    <x v="2"/>
    <n v="5709.16"/>
    <x v="1"/>
    <s v="tier - 3"/>
    <x v="3"/>
  </r>
  <r>
    <x v="668"/>
    <x v="555"/>
    <m/>
    <n v="9.16"/>
    <s v="yes"/>
    <x v="0"/>
    <x v="0"/>
    <n v="1"/>
    <x v="1"/>
    <x v="0"/>
    <x v="0"/>
    <n v="5720.38"/>
    <x v="0"/>
    <s v="tier - 1"/>
    <x v="3"/>
  </r>
  <r>
    <x v="669"/>
    <x v="555"/>
    <m/>
    <n v="8.26"/>
    <s v="No"/>
    <x v="0"/>
    <x v="0"/>
    <n v="0"/>
    <x v="1"/>
    <x v="0"/>
    <x v="0"/>
    <n v="5729.01"/>
    <x v="2"/>
    <s v="tier - 2"/>
    <x v="3"/>
  </r>
  <r>
    <x v="670"/>
    <x v="555"/>
    <m/>
    <n v="11.25"/>
    <s v="No"/>
    <x v="0"/>
    <x v="0"/>
    <n v="0"/>
    <x v="1"/>
    <x v="0"/>
    <x v="0"/>
    <n v="5741.67"/>
    <x v="0"/>
    <s v="tier - 3"/>
    <x v="3"/>
  </r>
  <r>
    <x v="671"/>
    <x v="555"/>
    <m/>
    <n v="6.74"/>
    <s v="No"/>
    <x v="0"/>
    <x v="0"/>
    <n v="0"/>
    <x v="0"/>
    <x v="2"/>
    <x v="0"/>
    <n v="5748.13"/>
    <x v="0"/>
    <s v="tier - 1"/>
    <x v="3"/>
  </r>
  <r>
    <x v="672"/>
    <x v="555"/>
    <m/>
    <n v="4.87"/>
    <s v="No"/>
    <x v="0"/>
    <x v="0"/>
    <n v="0"/>
    <x v="1"/>
    <x v="0"/>
    <x v="2"/>
    <n v="5757.41"/>
    <x v="0"/>
    <s v="tier - 3"/>
    <x v="3"/>
  </r>
  <r>
    <x v="673"/>
    <x v="555"/>
    <m/>
    <n v="6.68"/>
    <s v="No"/>
    <x v="0"/>
    <x v="0"/>
    <n v="3"/>
    <x v="1"/>
    <x v="0"/>
    <x v="0"/>
    <n v="5778.71"/>
    <x v="0"/>
    <s v="tier - 3"/>
    <x v="3"/>
  </r>
  <r>
    <x v="674"/>
    <x v="555"/>
    <m/>
    <n v="5.0199999999999996"/>
    <s v="yes"/>
    <x v="0"/>
    <x v="1"/>
    <n v="1"/>
    <x v="1"/>
    <x v="0"/>
    <x v="2"/>
    <n v="5807.06"/>
    <x v="0"/>
    <s v="tier - 3"/>
    <x v="3"/>
  </r>
  <r>
    <x v="675"/>
    <x v="555"/>
    <m/>
    <n v="10.64"/>
    <s v="yes"/>
    <x v="0"/>
    <x v="0"/>
    <n v="0"/>
    <x v="1"/>
    <x v="0"/>
    <x v="0"/>
    <n v="5812.9"/>
    <x v="0"/>
    <s v="tier - 2"/>
    <x v="3"/>
  </r>
  <r>
    <x v="676"/>
    <x v="555"/>
    <m/>
    <n v="8.74"/>
    <s v="yes"/>
    <x v="0"/>
    <x v="0"/>
    <n v="0"/>
    <x v="1"/>
    <x v="0"/>
    <x v="0"/>
    <n v="5816.58"/>
    <x v="0"/>
    <s v="tier - 2"/>
    <x v="3"/>
  </r>
  <r>
    <x v="677"/>
    <x v="555"/>
    <m/>
    <n v="5.64"/>
    <s v="No"/>
    <x v="0"/>
    <x v="0"/>
    <n v="0"/>
    <x v="1"/>
    <x v="0"/>
    <x v="2"/>
    <n v="5832.6"/>
    <x v="0"/>
    <s v="tier - 3"/>
    <x v="3"/>
  </r>
  <r>
    <x v="678"/>
    <x v="555"/>
    <m/>
    <n v="10.37"/>
    <s v="No"/>
    <x v="0"/>
    <x v="0"/>
    <n v="0"/>
    <x v="1"/>
    <x v="0"/>
    <x v="0"/>
    <n v="5836.52"/>
    <x v="0"/>
    <s v="tier - 3"/>
    <x v="3"/>
  </r>
  <r>
    <x v="679"/>
    <x v="555"/>
    <m/>
    <n v="9.56"/>
    <s v="yes"/>
    <x v="0"/>
    <x v="0"/>
    <n v="0"/>
    <x v="1"/>
    <x v="0"/>
    <x v="0"/>
    <n v="5843.99"/>
    <x v="0"/>
    <s v="tier - 2"/>
    <x v="3"/>
  </r>
  <r>
    <x v="680"/>
    <x v="555"/>
    <m/>
    <n v="8.23"/>
    <s v="yes"/>
    <x v="0"/>
    <x v="1"/>
    <n v="1"/>
    <x v="1"/>
    <x v="0"/>
    <x v="0"/>
    <n v="5846.92"/>
    <x v="0"/>
    <s v="tier - 2"/>
    <x v="3"/>
  </r>
  <r>
    <x v="681"/>
    <x v="555"/>
    <m/>
    <n v="7.03"/>
    <s v="No"/>
    <x v="0"/>
    <x v="0"/>
    <n v="0"/>
    <x v="1"/>
    <x v="0"/>
    <x v="0"/>
    <n v="5847.24"/>
    <x v="0"/>
    <s v="tier - 1"/>
    <x v="3"/>
  </r>
  <r>
    <x v="682"/>
    <x v="555"/>
    <m/>
    <n v="5.45"/>
    <s v="No"/>
    <x v="0"/>
    <x v="0"/>
    <n v="1"/>
    <x v="0"/>
    <x v="2"/>
    <x v="2"/>
    <n v="5855.9"/>
    <x v="0"/>
    <s v="tier - 3"/>
    <x v="3"/>
  </r>
  <r>
    <x v="683"/>
    <x v="555"/>
    <m/>
    <n v="5.76"/>
    <s v="No"/>
    <x v="0"/>
    <x v="0"/>
    <n v="0"/>
    <x v="1"/>
    <x v="0"/>
    <x v="1"/>
    <n v="5877.02"/>
    <x v="0"/>
    <s v="tier - 2"/>
    <x v="3"/>
  </r>
  <r>
    <x v="684"/>
    <x v="555"/>
    <m/>
    <n v="5.4"/>
    <s v="No"/>
    <x v="0"/>
    <x v="0"/>
    <n v="0"/>
    <x v="1"/>
    <x v="0"/>
    <x v="2"/>
    <n v="5910.94"/>
    <x v="0"/>
    <s v="tier - 1"/>
    <x v="3"/>
  </r>
  <r>
    <x v="685"/>
    <x v="555"/>
    <m/>
    <n v="6.35"/>
    <s v="No"/>
    <x v="0"/>
    <x v="1"/>
    <n v="1"/>
    <x v="1"/>
    <x v="1"/>
    <x v="1"/>
    <n v="5920.1"/>
    <x v="0"/>
    <s v="tier - 1"/>
    <x v="3"/>
  </r>
  <r>
    <x v="686"/>
    <x v="555"/>
    <m/>
    <n v="6.26"/>
    <s v="yes"/>
    <x v="0"/>
    <x v="0"/>
    <n v="2"/>
    <x v="1"/>
    <x v="0"/>
    <x v="1"/>
    <n v="5926.85"/>
    <x v="1"/>
    <s v="tier - 3"/>
    <x v="3"/>
  </r>
  <r>
    <x v="687"/>
    <x v="555"/>
    <m/>
    <n v="5.97"/>
    <s v="yes"/>
    <x v="0"/>
    <x v="0"/>
    <n v="0"/>
    <x v="1"/>
    <x v="0"/>
    <x v="1"/>
    <n v="5926.93"/>
    <x v="0"/>
    <s v="tier - 2"/>
    <x v="3"/>
  </r>
  <r>
    <x v="688"/>
    <x v="555"/>
    <m/>
    <n v="5.29"/>
    <s v="yes"/>
    <x v="0"/>
    <x v="0"/>
    <n v="0"/>
    <x v="0"/>
    <x v="3"/>
    <x v="2"/>
    <n v="5927.65"/>
    <x v="0"/>
    <s v="tier - 1"/>
    <x v="3"/>
  </r>
  <r>
    <x v="689"/>
    <x v="555"/>
    <m/>
    <n v="4.2699999999999996"/>
    <s v="yes"/>
    <x v="0"/>
    <x v="0"/>
    <n v="2"/>
    <x v="1"/>
    <x v="2"/>
    <x v="2"/>
    <n v="5934.38"/>
    <x v="1"/>
    <s v="tier - 2"/>
    <x v="3"/>
  </r>
  <r>
    <x v="690"/>
    <x v="555"/>
    <m/>
    <n v="5.2"/>
    <s v="yes"/>
    <x v="0"/>
    <x v="0"/>
    <n v="2"/>
    <x v="1"/>
    <x v="2"/>
    <x v="2"/>
    <n v="5957.35"/>
    <x v="0"/>
    <s v="tier - 2"/>
    <x v="3"/>
  </r>
  <r>
    <x v="691"/>
    <x v="555"/>
    <m/>
    <n v="8.23"/>
    <s v="yes"/>
    <x v="0"/>
    <x v="0"/>
    <n v="0"/>
    <x v="1"/>
    <x v="0"/>
    <x v="0"/>
    <n v="5960.91"/>
    <x v="0"/>
    <s v="tier - 1"/>
    <x v="3"/>
  </r>
  <r>
    <x v="692"/>
    <x v="555"/>
    <m/>
    <n v="10.33"/>
    <s v="yes"/>
    <x v="0"/>
    <x v="0"/>
    <n v="0"/>
    <x v="1"/>
    <x v="0"/>
    <x v="0"/>
    <n v="5966.89"/>
    <x v="0"/>
    <s v="tier - 3"/>
    <x v="3"/>
  </r>
  <r>
    <x v="693"/>
    <x v="555"/>
    <m/>
    <n v="6.13"/>
    <s v="No"/>
    <x v="0"/>
    <x v="0"/>
    <n v="0"/>
    <x v="1"/>
    <x v="2"/>
    <x v="1"/>
    <n v="5969.72"/>
    <x v="1"/>
    <s v="tier - 3"/>
    <x v="3"/>
  </r>
  <r>
    <x v="694"/>
    <x v="555"/>
    <m/>
    <n v="8.08"/>
    <s v="No"/>
    <x v="0"/>
    <x v="0"/>
    <n v="3"/>
    <x v="1"/>
    <x v="0"/>
    <x v="0"/>
    <n v="5972.38"/>
    <x v="0"/>
    <s v="tier - 2"/>
    <x v="3"/>
  </r>
  <r>
    <x v="695"/>
    <x v="555"/>
    <m/>
    <n v="10.49"/>
    <s v="No"/>
    <x v="0"/>
    <x v="0"/>
    <n v="3"/>
    <x v="1"/>
    <x v="0"/>
    <x v="0"/>
    <n v="5974.38"/>
    <x v="0"/>
    <s v="tier - 3"/>
    <x v="3"/>
  </r>
  <r>
    <x v="696"/>
    <x v="555"/>
    <m/>
    <n v="8.11"/>
    <s v="No"/>
    <x v="0"/>
    <x v="0"/>
    <n v="3"/>
    <x v="1"/>
    <x v="1"/>
    <x v="0"/>
    <n v="5976.83"/>
    <x v="0"/>
    <s v="tier - 2"/>
    <x v="3"/>
  </r>
  <r>
    <x v="697"/>
    <x v="555"/>
    <m/>
    <n v="6.6"/>
    <s v="No"/>
    <x v="0"/>
    <x v="0"/>
    <n v="0"/>
    <x v="1"/>
    <x v="1"/>
    <x v="0"/>
    <n v="5979.66"/>
    <x v="0"/>
    <s v="tier - 3"/>
    <x v="3"/>
  </r>
  <r>
    <x v="698"/>
    <x v="555"/>
    <m/>
    <n v="10.14"/>
    <s v="yes"/>
    <x v="0"/>
    <x v="1"/>
    <n v="1"/>
    <x v="1"/>
    <x v="1"/>
    <x v="0"/>
    <n v="5979.73"/>
    <x v="0"/>
    <s v="tier - 2"/>
    <x v="3"/>
  </r>
  <r>
    <x v="699"/>
    <x v="555"/>
    <m/>
    <n v="6.06"/>
    <s v="yes"/>
    <x v="0"/>
    <x v="0"/>
    <n v="1"/>
    <x v="1"/>
    <x v="0"/>
    <x v="1"/>
    <n v="5979.99"/>
    <x v="0"/>
    <s v="tier - 3"/>
    <x v="3"/>
  </r>
  <r>
    <x v="700"/>
    <x v="555"/>
    <m/>
    <n v="9.91"/>
    <s v="yes"/>
    <x v="0"/>
    <x v="0"/>
    <n v="0"/>
    <x v="1"/>
    <x v="0"/>
    <x v="0"/>
    <n v="5989.52"/>
    <x v="0"/>
    <s v="tier - 1"/>
    <x v="3"/>
  </r>
  <r>
    <x v="701"/>
    <x v="555"/>
    <m/>
    <n v="4.1399999999999997"/>
    <s v="yes"/>
    <x v="0"/>
    <x v="0"/>
    <n v="2"/>
    <x v="1"/>
    <x v="2"/>
    <x v="2"/>
    <n v="5990.17"/>
    <x v="0"/>
    <s v="tier - 2"/>
    <x v="3"/>
  </r>
  <r>
    <x v="702"/>
    <x v="555"/>
    <m/>
    <n v="4.38"/>
    <s v="yes"/>
    <x v="0"/>
    <x v="1"/>
    <n v="1"/>
    <x v="1"/>
    <x v="0"/>
    <x v="2"/>
    <n v="5993.62"/>
    <x v="0"/>
    <s v="tier - 3"/>
    <x v="3"/>
  </r>
  <r>
    <x v="703"/>
    <x v="555"/>
    <m/>
    <n v="9.83"/>
    <s v="No"/>
    <x v="0"/>
    <x v="0"/>
    <n v="3"/>
    <x v="1"/>
    <x v="0"/>
    <x v="0"/>
    <n v="6059.17"/>
    <x v="0"/>
    <s v="tier - 1"/>
    <x v="3"/>
  </r>
  <r>
    <x v="704"/>
    <x v="555"/>
    <m/>
    <n v="11.08"/>
    <s v="No"/>
    <x v="0"/>
    <x v="0"/>
    <n v="3"/>
    <x v="1"/>
    <x v="0"/>
    <x v="0"/>
    <n v="6061.8"/>
    <x v="0"/>
    <s v="tier - 3"/>
    <x v="3"/>
  </r>
  <r>
    <x v="705"/>
    <x v="555"/>
    <m/>
    <n v="11.01"/>
    <s v="No"/>
    <x v="0"/>
    <x v="0"/>
    <n v="0"/>
    <x v="1"/>
    <x v="0"/>
    <x v="0"/>
    <n v="6064.37"/>
    <x v="0"/>
    <s v="tier - 2"/>
    <x v="3"/>
  </r>
  <r>
    <x v="706"/>
    <x v="555"/>
    <m/>
    <n v="4.37"/>
    <s v="No"/>
    <x v="1"/>
    <x v="0"/>
    <n v="1"/>
    <x v="0"/>
    <x v="2"/>
    <x v="2"/>
    <n v="6067.13"/>
    <x v="1"/>
    <s v="tier - 1"/>
    <x v="3"/>
  </r>
  <r>
    <x v="707"/>
    <x v="555"/>
    <m/>
    <n v="5.91"/>
    <s v="No"/>
    <x v="0"/>
    <x v="0"/>
    <n v="2"/>
    <x v="1"/>
    <x v="0"/>
    <x v="1"/>
    <n v="6074.37"/>
    <x v="0"/>
    <s v="tier - 2"/>
    <x v="3"/>
  </r>
  <r>
    <x v="708"/>
    <x v="555"/>
    <m/>
    <n v="7.65"/>
    <s v="No"/>
    <x v="0"/>
    <x v="0"/>
    <n v="0"/>
    <x v="1"/>
    <x v="0"/>
    <x v="0"/>
    <n v="6079.67"/>
    <x v="2"/>
    <s v="tier - 1"/>
    <x v="3"/>
  </r>
  <r>
    <x v="709"/>
    <x v="555"/>
    <m/>
    <n v="5.37"/>
    <s v="yes"/>
    <x v="0"/>
    <x v="0"/>
    <n v="2"/>
    <x v="1"/>
    <x v="1"/>
    <x v="2"/>
    <n v="6082.41"/>
    <x v="2"/>
    <s v="tier - 2"/>
    <x v="3"/>
  </r>
  <r>
    <x v="710"/>
    <x v="555"/>
    <m/>
    <n v="5.75"/>
    <s v="yes"/>
    <x v="0"/>
    <x v="0"/>
    <n v="2"/>
    <x v="1"/>
    <x v="1"/>
    <x v="1"/>
    <n v="6098.38"/>
    <x v="0"/>
    <s v="tier - 2"/>
    <x v="3"/>
  </r>
  <r>
    <x v="711"/>
    <x v="555"/>
    <m/>
    <n v="6.79"/>
    <s v="yes"/>
    <x v="0"/>
    <x v="0"/>
    <n v="2"/>
    <x v="1"/>
    <x v="0"/>
    <x v="0"/>
    <n v="6111.95"/>
    <x v="0"/>
    <s v="tier - 3"/>
    <x v="3"/>
  </r>
  <r>
    <x v="712"/>
    <x v="555"/>
    <m/>
    <n v="7.03"/>
    <s v="No"/>
    <x v="0"/>
    <x v="0"/>
    <n v="3"/>
    <x v="1"/>
    <x v="0"/>
    <x v="0"/>
    <n v="6112.35"/>
    <x v="0"/>
    <s v="tier - 1"/>
    <x v="3"/>
  </r>
  <r>
    <x v="713"/>
    <x v="555"/>
    <m/>
    <n v="5.41"/>
    <s v="yes"/>
    <x v="0"/>
    <x v="1"/>
    <n v="1"/>
    <x v="1"/>
    <x v="0"/>
    <x v="2"/>
    <n v="6113.23"/>
    <x v="0"/>
    <s v="tier - 2"/>
    <x v="3"/>
  </r>
  <r>
    <x v="714"/>
    <x v="555"/>
    <m/>
    <n v="8.0500000000000007"/>
    <s v="No"/>
    <x v="0"/>
    <x v="0"/>
    <n v="0"/>
    <x v="1"/>
    <x v="0"/>
    <x v="0"/>
    <n v="6117.49"/>
    <x v="0"/>
    <s v="tier - 3"/>
    <x v="3"/>
  </r>
  <r>
    <x v="715"/>
    <x v="555"/>
    <m/>
    <n v="5.94"/>
    <s v="No"/>
    <x v="0"/>
    <x v="0"/>
    <n v="1"/>
    <x v="1"/>
    <x v="0"/>
    <x v="1"/>
    <n v="6123.57"/>
    <x v="1"/>
    <s v="tier - 2"/>
    <x v="3"/>
  </r>
  <r>
    <x v="716"/>
    <x v="555"/>
    <m/>
    <n v="5.51"/>
    <s v="No"/>
    <x v="1"/>
    <x v="0"/>
    <n v="1"/>
    <x v="1"/>
    <x v="0"/>
    <x v="2"/>
    <n v="6128.8"/>
    <x v="0"/>
    <s v="tier - 3"/>
    <x v="3"/>
  </r>
  <r>
    <x v="717"/>
    <x v="555"/>
    <m/>
    <n v="6.55"/>
    <s v="yes"/>
    <x v="0"/>
    <x v="0"/>
    <n v="2"/>
    <x v="1"/>
    <x v="0"/>
    <x v="0"/>
    <n v="6138.5"/>
    <x v="0"/>
    <s v="tier - 2"/>
    <x v="3"/>
  </r>
  <r>
    <x v="718"/>
    <x v="555"/>
    <m/>
    <n v="5.79"/>
    <s v="yes"/>
    <x v="0"/>
    <x v="0"/>
    <n v="0"/>
    <x v="1"/>
    <x v="0"/>
    <x v="1"/>
    <n v="6138.58"/>
    <x v="0"/>
    <s v="tier - 1"/>
    <x v="3"/>
  </r>
  <r>
    <x v="719"/>
    <x v="555"/>
    <m/>
    <n v="4.5599999999999996"/>
    <s v="No"/>
    <x v="0"/>
    <x v="0"/>
    <n v="0"/>
    <x v="1"/>
    <x v="0"/>
    <x v="2"/>
    <n v="6139.14"/>
    <x v="0"/>
    <s v="tier - 3"/>
    <x v="3"/>
  </r>
  <r>
    <x v="720"/>
    <x v="555"/>
    <m/>
    <n v="7"/>
    <s v="No"/>
    <x v="0"/>
    <x v="0"/>
    <n v="0"/>
    <x v="1"/>
    <x v="0"/>
    <x v="0"/>
    <n v="6147.12"/>
    <x v="0"/>
    <s v="tier - 3"/>
    <x v="3"/>
  </r>
  <r>
    <x v="721"/>
    <x v="555"/>
    <m/>
    <n v="6.57"/>
    <s v="yes"/>
    <x v="0"/>
    <x v="1"/>
    <n v="1"/>
    <x v="1"/>
    <x v="0"/>
    <x v="0"/>
    <n v="6152.05"/>
    <x v="0"/>
    <s v="tier - 3"/>
    <x v="3"/>
  </r>
  <r>
    <x v="722"/>
    <x v="555"/>
    <m/>
    <n v="11.61"/>
    <s v="yes"/>
    <x v="0"/>
    <x v="1"/>
    <n v="1"/>
    <x v="1"/>
    <x v="1"/>
    <x v="0"/>
    <n v="6159.57"/>
    <x v="0"/>
    <s v="tier - 1"/>
    <x v="3"/>
  </r>
  <r>
    <x v="723"/>
    <x v="555"/>
    <m/>
    <n v="8.16"/>
    <s v="yes"/>
    <x v="0"/>
    <x v="1"/>
    <n v="1"/>
    <x v="1"/>
    <x v="1"/>
    <x v="0"/>
    <n v="6170.96"/>
    <x v="0"/>
    <s v="tier - 1"/>
    <x v="3"/>
  </r>
  <r>
    <x v="724"/>
    <x v="555"/>
    <m/>
    <n v="4.4800000000000004"/>
    <s v="yes"/>
    <x v="0"/>
    <x v="0"/>
    <n v="2"/>
    <x v="1"/>
    <x v="0"/>
    <x v="2"/>
    <n v="6183.32"/>
    <x v="0"/>
    <s v="tier - 2"/>
    <x v="3"/>
  </r>
  <r>
    <x v="725"/>
    <x v="555"/>
    <m/>
    <n v="4.08"/>
    <s v="No"/>
    <x v="0"/>
    <x v="0"/>
    <n v="0"/>
    <x v="1"/>
    <x v="0"/>
    <x v="2"/>
    <n v="6183.46"/>
    <x v="0"/>
    <s v="tier - 2"/>
    <x v="3"/>
  </r>
  <r>
    <x v="726"/>
    <x v="555"/>
    <m/>
    <n v="4.4000000000000004"/>
    <s v="yes"/>
    <x v="0"/>
    <x v="0"/>
    <n v="2"/>
    <x v="1"/>
    <x v="0"/>
    <x v="2"/>
    <n v="6184.3"/>
    <x v="0"/>
    <s v="tier - 3"/>
    <x v="3"/>
  </r>
  <r>
    <x v="727"/>
    <x v="555"/>
    <m/>
    <n v="9.02"/>
    <s v="No"/>
    <x v="0"/>
    <x v="0"/>
    <n v="0"/>
    <x v="1"/>
    <x v="1"/>
    <x v="0"/>
    <n v="6185.32"/>
    <x v="0"/>
    <s v="tier - 1"/>
    <x v="3"/>
  </r>
  <r>
    <x v="728"/>
    <x v="555"/>
    <m/>
    <n v="8.06"/>
    <s v="No"/>
    <x v="0"/>
    <x v="0"/>
    <n v="0"/>
    <x v="1"/>
    <x v="0"/>
    <x v="0"/>
    <n v="6186.13"/>
    <x v="0"/>
    <s v="tier - 3"/>
    <x v="3"/>
  </r>
  <r>
    <x v="729"/>
    <x v="555"/>
    <m/>
    <n v="6.21"/>
    <s v="yes"/>
    <x v="0"/>
    <x v="0"/>
    <n v="2"/>
    <x v="1"/>
    <x v="0"/>
    <x v="1"/>
    <n v="6196.45"/>
    <x v="0"/>
    <s v="tier - 1"/>
    <x v="3"/>
  </r>
  <r>
    <x v="730"/>
    <x v="555"/>
    <m/>
    <n v="5.79"/>
    <s v="yes"/>
    <x v="0"/>
    <x v="0"/>
    <n v="2"/>
    <x v="1"/>
    <x v="0"/>
    <x v="1"/>
    <n v="6198.75"/>
    <x v="0"/>
    <s v="tier - 1"/>
    <x v="3"/>
  </r>
  <r>
    <x v="731"/>
    <x v="555"/>
    <m/>
    <n v="5.69"/>
    <s v="yes"/>
    <x v="0"/>
    <x v="0"/>
    <n v="0"/>
    <x v="1"/>
    <x v="0"/>
    <x v="2"/>
    <n v="6203.9"/>
    <x v="2"/>
    <s v="tier - 2"/>
    <x v="3"/>
  </r>
  <r>
    <x v="732"/>
    <x v="555"/>
    <m/>
    <n v="5.36"/>
    <s v="yes"/>
    <x v="0"/>
    <x v="0"/>
    <n v="2"/>
    <x v="1"/>
    <x v="0"/>
    <x v="2"/>
    <n v="6203.9"/>
    <x v="0"/>
    <s v="tier - 2"/>
    <x v="3"/>
  </r>
  <r>
    <x v="733"/>
    <x v="555"/>
    <m/>
    <n v="11.37"/>
    <s v="No"/>
    <x v="0"/>
    <x v="0"/>
    <n v="0"/>
    <x v="1"/>
    <x v="0"/>
    <x v="0"/>
    <n v="6207.26"/>
    <x v="0"/>
    <s v="tier - 2"/>
    <x v="3"/>
  </r>
  <r>
    <x v="734"/>
    <x v="555"/>
    <m/>
    <n v="11.87"/>
    <s v="No"/>
    <x v="0"/>
    <x v="0"/>
    <n v="0"/>
    <x v="1"/>
    <x v="0"/>
    <x v="0"/>
    <n v="6208.5"/>
    <x v="0"/>
    <s v="tier - 1"/>
    <x v="3"/>
  </r>
  <r>
    <x v="735"/>
    <x v="555"/>
    <m/>
    <n v="4.9000000000000004"/>
    <s v="No"/>
    <x v="0"/>
    <x v="1"/>
    <n v="1"/>
    <x v="0"/>
    <x v="2"/>
    <x v="2"/>
    <n v="6219.93"/>
    <x v="0"/>
    <s v="tier - 2"/>
    <x v="3"/>
  </r>
  <r>
    <x v="736"/>
    <x v="555"/>
    <m/>
    <n v="6.7"/>
    <s v="No"/>
    <x v="0"/>
    <x v="0"/>
    <n v="3"/>
    <x v="1"/>
    <x v="0"/>
    <x v="0"/>
    <n v="6236.95"/>
    <x v="0"/>
    <s v="tier - 2"/>
    <x v="3"/>
  </r>
  <r>
    <x v="737"/>
    <x v="555"/>
    <m/>
    <n v="10.3"/>
    <s v="No"/>
    <x v="0"/>
    <x v="0"/>
    <n v="3"/>
    <x v="1"/>
    <x v="0"/>
    <x v="0"/>
    <n v="6238.3"/>
    <x v="0"/>
    <s v="tier - 1"/>
    <x v="3"/>
  </r>
  <r>
    <x v="738"/>
    <x v="555"/>
    <m/>
    <n v="11.14"/>
    <s v="yes"/>
    <x v="0"/>
    <x v="0"/>
    <n v="1"/>
    <x v="1"/>
    <x v="0"/>
    <x v="0"/>
    <n v="6250.44"/>
    <x v="0"/>
    <s v="tier - 1"/>
    <x v="3"/>
  </r>
  <r>
    <x v="739"/>
    <x v="555"/>
    <m/>
    <n v="4.74"/>
    <s v="yes"/>
    <x v="0"/>
    <x v="0"/>
    <n v="2"/>
    <x v="1"/>
    <x v="0"/>
    <x v="2"/>
    <n v="6253.85"/>
    <x v="0"/>
    <s v="tier - 2"/>
    <x v="3"/>
  </r>
  <r>
    <x v="740"/>
    <x v="555"/>
    <m/>
    <n v="5.96"/>
    <s v="yes"/>
    <x v="0"/>
    <x v="0"/>
    <n v="2"/>
    <x v="1"/>
    <x v="1"/>
    <x v="1"/>
    <n v="6254.13"/>
    <x v="0"/>
    <s v="tier - 2"/>
    <x v="3"/>
  </r>
  <r>
    <x v="741"/>
    <x v="555"/>
    <m/>
    <n v="4.95"/>
    <s v="No"/>
    <x v="1"/>
    <x v="0"/>
    <n v="1"/>
    <x v="0"/>
    <x v="2"/>
    <x v="2"/>
    <n v="6255.38"/>
    <x v="0"/>
    <s v="tier - 2"/>
    <x v="3"/>
  </r>
  <r>
    <x v="742"/>
    <x v="555"/>
    <m/>
    <n v="5.21"/>
    <s v="yes"/>
    <x v="0"/>
    <x v="1"/>
    <n v="1"/>
    <x v="1"/>
    <x v="0"/>
    <x v="2"/>
    <n v="6261.2"/>
    <x v="0"/>
    <s v="tier - 1"/>
    <x v="3"/>
  </r>
  <r>
    <x v="743"/>
    <x v="555"/>
    <m/>
    <n v="4.8600000000000003"/>
    <s v="yes"/>
    <x v="0"/>
    <x v="0"/>
    <n v="0"/>
    <x v="1"/>
    <x v="0"/>
    <x v="2"/>
    <n v="6269.33"/>
    <x v="0"/>
    <s v="tier - 1"/>
    <x v="3"/>
  </r>
  <r>
    <x v="744"/>
    <x v="555"/>
    <m/>
    <n v="7.79"/>
    <s v="yes"/>
    <x v="0"/>
    <x v="0"/>
    <n v="0"/>
    <x v="1"/>
    <x v="2"/>
    <x v="0"/>
    <n v="6272.48"/>
    <x v="2"/>
    <s v="tier - 3"/>
    <x v="3"/>
  </r>
  <r>
    <x v="745"/>
    <x v="555"/>
    <m/>
    <n v="7.12"/>
    <s v="yes"/>
    <x v="0"/>
    <x v="0"/>
    <n v="1"/>
    <x v="1"/>
    <x v="0"/>
    <x v="0"/>
    <n v="6276.3"/>
    <x v="0"/>
    <s v="tier - 1"/>
    <x v="3"/>
  </r>
  <r>
    <x v="746"/>
    <x v="555"/>
    <m/>
    <n v="4.67"/>
    <s v="yes"/>
    <x v="0"/>
    <x v="0"/>
    <n v="0"/>
    <x v="1"/>
    <x v="0"/>
    <x v="2"/>
    <n v="6282.24"/>
    <x v="0"/>
    <s v="tier - 1"/>
    <x v="3"/>
  </r>
  <r>
    <x v="747"/>
    <x v="555"/>
    <m/>
    <n v="9.1199999999999992"/>
    <s v="yes"/>
    <x v="0"/>
    <x v="1"/>
    <n v="1"/>
    <x v="1"/>
    <x v="0"/>
    <x v="0"/>
    <n v="6289.75"/>
    <x v="0"/>
    <s v="tier - 3"/>
    <x v="3"/>
  </r>
  <r>
    <x v="748"/>
    <x v="555"/>
    <m/>
    <n v="4.1500000000000004"/>
    <s v="No"/>
    <x v="0"/>
    <x v="0"/>
    <n v="1"/>
    <x v="1"/>
    <x v="0"/>
    <x v="2"/>
    <n v="6293.63"/>
    <x v="0"/>
    <s v="tier - 3"/>
    <x v="3"/>
  </r>
  <r>
    <x v="749"/>
    <x v="555"/>
    <m/>
    <n v="6.72"/>
    <s v="yes"/>
    <x v="0"/>
    <x v="0"/>
    <n v="2"/>
    <x v="1"/>
    <x v="0"/>
    <x v="0"/>
    <n v="6302.23"/>
    <x v="0"/>
    <s v="tier - 1"/>
    <x v="3"/>
  </r>
  <r>
    <x v="750"/>
    <x v="555"/>
    <m/>
    <n v="5.01"/>
    <s v="yes"/>
    <x v="0"/>
    <x v="1"/>
    <n v="1"/>
    <x v="1"/>
    <x v="0"/>
    <x v="2"/>
    <n v="6305.61"/>
    <x v="0"/>
    <s v="tier - 2"/>
    <x v="3"/>
  </r>
  <r>
    <x v="751"/>
    <x v="555"/>
    <m/>
    <n v="10.9"/>
    <s v="yes"/>
    <x v="0"/>
    <x v="0"/>
    <n v="2"/>
    <x v="1"/>
    <x v="2"/>
    <x v="0"/>
    <n v="6311.11"/>
    <x v="0"/>
    <s v="tier - 2"/>
    <x v="3"/>
  </r>
  <r>
    <x v="752"/>
    <x v="555"/>
    <m/>
    <n v="5.52"/>
    <s v="yes"/>
    <x v="0"/>
    <x v="0"/>
    <n v="1"/>
    <x v="1"/>
    <x v="0"/>
    <x v="2"/>
    <n v="6311.95"/>
    <x v="0"/>
    <s v="tier - 1"/>
    <x v="3"/>
  </r>
  <r>
    <x v="753"/>
    <x v="555"/>
    <m/>
    <n v="4.55"/>
    <s v="No"/>
    <x v="0"/>
    <x v="0"/>
    <n v="1"/>
    <x v="1"/>
    <x v="0"/>
    <x v="2"/>
    <n v="6313.76"/>
    <x v="0"/>
    <s v="tier - 1"/>
    <x v="3"/>
  </r>
  <r>
    <x v="754"/>
    <x v="555"/>
    <m/>
    <n v="11.76"/>
    <s v="No"/>
    <x v="0"/>
    <x v="0"/>
    <n v="0"/>
    <x v="1"/>
    <x v="0"/>
    <x v="0"/>
    <n v="6334.34"/>
    <x v="0"/>
    <s v="tier - 2"/>
    <x v="3"/>
  </r>
  <r>
    <x v="755"/>
    <x v="555"/>
    <m/>
    <n v="7.06"/>
    <s v="No"/>
    <x v="0"/>
    <x v="0"/>
    <n v="0"/>
    <x v="1"/>
    <x v="0"/>
    <x v="0"/>
    <n v="6335.64"/>
    <x v="0"/>
    <s v="tier - 2"/>
    <x v="3"/>
  </r>
  <r>
    <x v="756"/>
    <x v="555"/>
    <m/>
    <n v="11.35"/>
    <s v="yes"/>
    <x v="0"/>
    <x v="1"/>
    <n v="1"/>
    <x v="1"/>
    <x v="0"/>
    <x v="0"/>
    <n v="6338.08"/>
    <x v="0"/>
    <s v="tier - 1"/>
    <x v="3"/>
  </r>
  <r>
    <x v="757"/>
    <x v="555"/>
    <m/>
    <n v="5.52"/>
    <s v="No"/>
    <x v="0"/>
    <x v="0"/>
    <n v="0"/>
    <x v="1"/>
    <x v="0"/>
    <x v="2"/>
    <n v="6356.27"/>
    <x v="1"/>
    <s v="tier - 2"/>
    <x v="3"/>
  </r>
  <r>
    <x v="758"/>
    <x v="555"/>
    <m/>
    <n v="7.86"/>
    <s v="yes"/>
    <x v="0"/>
    <x v="0"/>
    <n v="1"/>
    <x v="1"/>
    <x v="0"/>
    <x v="0"/>
    <n v="6358.78"/>
    <x v="0"/>
    <s v="tier - 1"/>
    <x v="3"/>
  </r>
  <r>
    <x v="759"/>
    <x v="555"/>
    <m/>
    <n v="11.38"/>
    <s v="No"/>
    <x v="0"/>
    <x v="0"/>
    <n v="0"/>
    <x v="1"/>
    <x v="0"/>
    <x v="0"/>
    <n v="6360.99"/>
    <x v="0"/>
    <s v="tier - 2"/>
    <x v="3"/>
  </r>
  <r>
    <x v="760"/>
    <x v="555"/>
    <m/>
    <n v="10.48"/>
    <s v="No"/>
    <x v="0"/>
    <x v="0"/>
    <n v="0"/>
    <x v="1"/>
    <x v="0"/>
    <x v="0"/>
    <n v="6361.47"/>
    <x v="0"/>
    <s v="tier - 3"/>
    <x v="3"/>
  </r>
  <r>
    <x v="761"/>
    <x v="555"/>
    <m/>
    <n v="5.04"/>
    <s v="yes"/>
    <x v="0"/>
    <x v="0"/>
    <n v="0"/>
    <x v="1"/>
    <x v="0"/>
    <x v="2"/>
    <n v="6367.31"/>
    <x v="0"/>
    <s v="tier - 1"/>
    <x v="3"/>
  </r>
  <r>
    <x v="762"/>
    <x v="555"/>
    <m/>
    <n v="9.06"/>
    <s v="No"/>
    <x v="0"/>
    <x v="0"/>
    <n v="0"/>
    <x v="1"/>
    <x v="0"/>
    <x v="0"/>
    <n v="6373.56"/>
    <x v="0"/>
    <s v="tier - 1"/>
    <x v="3"/>
  </r>
  <r>
    <x v="763"/>
    <x v="555"/>
    <m/>
    <n v="11.07"/>
    <s v="No"/>
    <x v="0"/>
    <x v="0"/>
    <n v="0"/>
    <x v="1"/>
    <x v="1"/>
    <x v="0"/>
    <n v="6374.16"/>
    <x v="0"/>
    <s v="tier - 2"/>
    <x v="3"/>
  </r>
  <r>
    <x v="764"/>
    <x v="555"/>
    <m/>
    <n v="10.45"/>
    <s v="No"/>
    <x v="0"/>
    <x v="0"/>
    <n v="0"/>
    <x v="1"/>
    <x v="1"/>
    <x v="0"/>
    <n v="6389.38"/>
    <x v="2"/>
    <s v="tier - 2"/>
    <x v="3"/>
  </r>
  <r>
    <x v="765"/>
    <x v="555"/>
    <m/>
    <n v="8.6300000000000008"/>
    <s v="yes"/>
    <x v="0"/>
    <x v="0"/>
    <n v="1"/>
    <x v="1"/>
    <x v="0"/>
    <x v="0"/>
    <n v="6389.53"/>
    <x v="0"/>
    <s v="tier - 2"/>
    <x v="3"/>
  </r>
  <r>
    <x v="766"/>
    <x v="555"/>
    <m/>
    <n v="5.28"/>
    <s v="yes"/>
    <x v="0"/>
    <x v="0"/>
    <n v="2"/>
    <x v="1"/>
    <x v="0"/>
    <x v="2"/>
    <n v="6393.6"/>
    <x v="0"/>
    <s v="tier - 1"/>
    <x v="3"/>
  </r>
  <r>
    <x v="767"/>
    <x v="555"/>
    <m/>
    <n v="7.49"/>
    <s v="yes"/>
    <x v="0"/>
    <x v="0"/>
    <n v="2"/>
    <x v="1"/>
    <x v="0"/>
    <x v="0"/>
    <n v="6402.29"/>
    <x v="0"/>
    <s v="tier - 3"/>
    <x v="3"/>
  </r>
  <r>
    <x v="768"/>
    <x v="555"/>
    <m/>
    <n v="4.2699999999999996"/>
    <s v="No"/>
    <x v="0"/>
    <x v="0"/>
    <n v="0"/>
    <x v="1"/>
    <x v="0"/>
    <x v="2"/>
    <n v="6406.41"/>
    <x v="2"/>
    <s v="tier - 3"/>
    <x v="3"/>
  </r>
  <r>
    <x v="769"/>
    <x v="555"/>
    <m/>
    <n v="9.2200000000000006"/>
    <s v="yes"/>
    <x v="0"/>
    <x v="0"/>
    <n v="2"/>
    <x v="1"/>
    <x v="2"/>
    <x v="0"/>
    <n v="6407.05"/>
    <x v="0"/>
    <s v="tier - 1"/>
    <x v="3"/>
  </r>
  <r>
    <x v="770"/>
    <x v="555"/>
    <m/>
    <n v="5.99"/>
    <s v="No"/>
    <x v="0"/>
    <x v="0"/>
    <n v="1"/>
    <x v="1"/>
    <x v="0"/>
    <x v="1"/>
    <n v="6412.34"/>
    <x v="0"/>
    <s v="tier - 3"/>
    <x v="3"/>
  </r>
  <r>
    <x v="771"/>
    <x v="555"/>
    <m/>
    <n v="5.86"/>
    <s v="yes"/>
    <x v="0"/>
    <x v="0"/>
    <n v="2"/>
    <x v="1"/>
    <x v="0"/>
    <x v="1"/>
    <n v="6414.18"/>
    <x v="0"/>
    <s v="tier - 2"/>
    <x v="3"/>
  </r>
  <r>
    <x v="772"/>
    <x v="555"/>
    <m/>
    <n v="5.19"/>
    <s v="yes"/>
    <x v="0"/>
    <x v="0"/>
    <n v="2"/>
    <x v="1"/>
    <x v="0"/>
    <x v="2"/>
    <n v="6417.28"/>
    <x v="0"/>
    <s v="tier - 3"/>
    <x v="3"/>
  </r>
  <r>
    <x v="773"/>
    <x v="555"/>
    <m/>
    <n v="4.37"/>
    <s v="yes"/>
    <x v="0"/>
    <x v="0"/>
    <n v="2"/>
    <x v="1"/>
    <x v="0"/>
    <x v="2"/>
    <n v="6423.48"/>
    <x v="0"/>
    <s v="tier - 3"/>
    <x v="3"/>
  </r>
  <r>
    <x v="774"/>
    <x v="555"/>
    <m/>
    <n v="5.32"/>
    <s v="No"/>
    <x v="0"/>
    <x v="0"/>
    <n v="1"/>
    <x v="1"/>
    <x v="0"/>
    <x v="2"/>
    <n v="6435.62"/>
    <x v="1"/>
    <s v="tier - 2"/>
    <x v="3"/>
  </r>
  <r>
    <x v="775"/>
    <x v="555"/>
    <m/>
    <n v="5.64"/>
    <s v="No"/>
    <x v="0"/>
    <x v="1"/>
    <n v="1"/>
    <x v="1"/>
    <x v="0"/>
    <x v="2"/>
    <n v="6455.86"/>
    <x v="1"/>
    <s v="tier - 3"/>
    <x v="3"/>
  </r>
  <r>
    <x v="776"/>
    <x v="555"/>
    <m/>
    <n v="5.59"/>
    <s v="yes"/>
    <x v="0"/>
    <x v="0"/>
    <n v="1"/>
    <x v="1"/>
    <x v="0"/>
    <x v="2"/>
    <n v="6457.84"/>
    <x v="0"/>
    <s v="tier - 3"/>
    <x v="3"/>
  </r>
  <r>
    <x v="777"/>
    <x v="555"/>
    <m/>
    <n v="5.29"/>
    <s v="No"/>
    <x v="0"/>
    <x v="0"/>
    <n v="0"/>
    <x v="1"/>
    <x v="0"/>
    <x v="2"/>
    <n v="6473.15"/>
    <x v="0"/>
    <s v="tier - 2"/>
    <x v="3"/>
  </r>
  <r>
    <x v="778"/>
    <x v="555"/>
    <m/>
    <n v="6.65"/>
    <s v="No"/>
    <x v="0"/>
    <x v="0"/>
    <n v="0"/>
    <x v="1"/>
    <x v="0"/>
    <x v="0"/>
    <n v="6474.01"/>
    <x v="0"/>
    <s v="tier - 3"/>
    <x v="3"/>
  </r>
  <r>
    <x v="779"/>
    <x v="555"/>
    <m/>
    <n v="5.68"/>
    <s v="yes"/>
    <x v="0"/>
    <x v="0"/>
    <n v="0"/>
    <x v="1"/>
    <x v="0"/>
    <x v="2"/>
    <n v="6481.67"/>
    <x v="0"/>
    <s v="tier - 2"/>
    <x v="3"/>
  </r>
  <r>
    <x v="780"/>
    <x v="555"/>
    <m/>
    <n v="4.49"/>
    <s v="No"/>
    <x v="0"/>
    <x v="0"/>
    <n v="0"/>
    <x v="1"/>
    <x v="0"/>
    <x v="2"/>
    <n v="6496.89"/>
    <x v="0"/>
    <s v="tier - 3"/>
    <x v="3"/>
  </r>
  <r>
    <x v="781"/>
    <x v="555"/>
    <m/>
    <n v="6.9"/>
    <s v="No"/>
    <x v="0"/>
    <x v="0"/>
    <n v="0"/>
    <x v="1"/>
    <x v="0"/>
    <x v="0"/>
    <n v="6500.24"/>
    <x v="0"/>
    <s v="tier - 2"/>
    <x v="3"/>
  </r>
  <r>
    <x v="782"/>
    <x v="555"/>
    <m/>
    <n v="11.52"/>
    <s v="No"/>
    <x v="0"/>
    <x v="0"/>
    <n v="0"/>
    <x v="1"/>
    <x v="1"/>
    <x v="0"/>
    <n v="6512.24"/>
    <x v="0"/>
    <s v="tier - 1"/>
    <x v="3"/>
  </r>
  <r>
    <x v="783"/>
    <x v="555"/>
    <m/>
    <n v="11.24"/>
    <s v="No"/>
    <x v="0"/>
    <x v="0"/>
    <n v="0"/>
    <x v="1"/>
    <x v="0"/>
    <x v="0"/>
    <n v="6529.21"/>
    <x v="0"/>
    <s v="tier - 1"/>
    <x v="3"/>
  </r>
  <r>
    <x v="784"/>
    <x v="555"/>
    <m/>
    <n v="10.98"/>
    <s v="No"/>
    <x v="0"/>
    <x v="0"/>
    <n v="0"/>
    <x v="1"/>
    <x v="1"/>
    <x v="0"/>
    <n v="6532.04"/>
    <x v="0"/>
    <s v="tier - 1"/>
    <x v="3"/>
  </r>
  <r>
    <x v="785"/>
    <x v="555"/>
    <m/>
    <n v="5.42"/>
    <s v="No"/>
    <x v="0"/>
    <x v="0"/>
    <n v="0"/>
    <x v="1"/>
    <x v="0"/>
    <x v="2"/>
    <n v="6536.68"/>
    <x v="0"/>
    <s v="tier - 2"/>
    <x v="3"/>
  </r>
  <r>
    <x v="786"/>
    <x v="555"/>
    <m/>
    <n v="10.97"/>
    <s v="No"/>
    <x v="0"/>
    <x v="0"/>
    <n v="0"/>
    <x v="1"/>
    <x v="3"/>
    <x v="0"/>
    <n v="6546.16"/>
    <x v="0"/>
    <s v="tier - 3"/>
    <x v="3"/>
  </r>
  <r>
    <x v="787"/>
    <x v="555"/>
    <m/>
    <n v="9.56"/>
    <s v="yes"/>
    <x v="0"/>
    <x v="0"/>
    <n v="2"/>
    <x v="1"/>
    <x v="0"/>
    <x v="0"/>
    <n v="6548.2"/>
    <x v="0"/>
    <s v="tier - 3"/>
    <x v="3"/>
  </r>
  <r>
    <x v="788"/>
    <x v="555"/>
    <m/>
    <n v="9.4"/>
    <s v="yes"/>
    <x v="0"/>
    <x v="0"/>
    <n v="2"/>
    <x v="1"/>
    <x v="0"/>
    <x v="0"/>
    <n v="6551.75"/>
    <x v="0"/>
    <s v="tier - 2"/>
    <x v="3"/>
  </r>
  <r>
    <x v="789"/>
    <x v="555"/>
    <m/>
    <n v="8.48"/>
    <s v="yes"/>
    <x v="0"/>
    <x v="0"/>
    <n v="2"/>
    <x v="1"/>
    <x v="2"/>
    <x v="0"/>
    <n v="6552.01"/>
    <x v="1"/>
    <s v="tier - 2"/>
    <x v="3"/>
  </r>
  <r>
    <x v="790"/>
    <x v="555"/>
    <m/>
    <n v="5.57"/>
    <s v="No"/>
    <x v="0"/>
    <x v="0"/>
    <n v="0"/>
    <x v="1"/>
    <x v="1"/>
    <x v="2"/>
    <n v="6555.07"/>
    <x v="0"/>
    <s v="tier - 2"/>
    <x v="3"/>
  </r>
  <r>
    <x v="791"/>
    <x v="555"/>
    <m/>
    <n v="6.94"/>
    <s v="yes"/>
    <x v="0"/>
    <x v="1"/>
    <n v="1"/>
    <x v="1"/>
    <x v="0"/>
    <x v="0"/>
    <n v="6571.02"/>
    <x v="0"/>
    <s v="tier - 1"/>
    <x v="3"/>
  </r>
  <r>
    <x v="792"/>
    <x v="555"/>
    <m/>
    <n v="4.05"/>
    <s v="No"/>
    <x v="0"/>
    <x v="0"/>
    <n v="1"/>
    <x v="1"/>
    <x v="0"/>
    <x v="2"/>
    <n v="6571.54"/>
    <x v="0"/>
    <s v="tier - 3"/>
    <x v="3"/>
  </r>
  <r>
    <x v="793"/>
    <x v="555"/>
    <m/>
    <n v="10.220000000000001"/>
    <s v="No"/>
    <x v="0"/>
    <x v="0"/>
    <n v="0"/>
    <x v="1"/>
    <x v="2"/>
    <x v="0"/>
    <n v="6593.51"/>
    <x v="0"/>
    <s v="tier - 1"/>
    <x v="3"/>
  </r>
  <r>
    <x v="794"/>
    <x v="555"/>
    <m/>
    <n v="9.24"/>
    <s v="No"/>
    <x v="0"/>
    <x v="0"/>
    <n v="0"/>
    <x v="1"/>
    <x v="0"/>
    <x v="0"/>
    <n v="6600.21"/>
    <x v="1"/>
    <s v="tier - 2"/>
    <x v="3"/>
  </r>
  <r>
    <x v="795"/>
    <x v="555"/>
    <m/>
    <n v="8.6"/>
    <s v="No"/>
    <x v="0"/>
    <x v="0"/>
    <n v="0"/>
    <x v="1"/>
    <x v="0"/>
    <x v="0"/>
    <n v="6600.36"/>
    <x v="0"/>
    <s v="tier - 3"/>
    <x v="3"/>
  </r>
  <r>
    <x v="796"/>
    <x v="555"/>
    <m/>
    <n v="9.32"/>
    <s v="yes"/>
    <x v="0"/>
    <x v="0"/>
    <n v="2"/>
    <x v="1"/>
    <x v="0"/>
    <x v="0"/>
    <n v="6610.11"/>
    <x v="1"/>
    <s v="tier - 2"/>
    <x v="3"/>
  </r>
  <r>
    <x v="797"/>
    <x v="555"/>
    <m/>
    <n v="6.12"/>
    <s v="yes"/>
    <x v="0"/>
    <x v="0"/>
    <n v="0"/>
    <x v="1"/>
    <x v="0"/>
    <x v="1"/>
    <n v="6630.31"/>
    <x v="0"/>
    <s v="tier - 1"/>
    <x v="3"/>
  </r>
  <r>
    <x v="798"/>
    <x v="555"/>
    <m/>
    <n v="9.19"/>
    <s v="yes"/>
    <x v="0"/>
    <x v="0"/>
    <n v="0"/>
    <x v="1"/>
    <x v="1"/>
    <x v="0"/>
    <n v="6638.16"/>
    <x v="0"/>
    <s v="tier - 1"/>
    <x v="3"/>
  </r>
  <r>
    <x v="799"/>
    <x v="555"/>
    <m/>
    <n v="5.84"/>
    <s v="yes"/>
    <x v="0"/>
    <x v="1"/>
    <n v="1"/>
    <x v="1"/>
    <x v="0"/>
    <x v="1"/>
    <n v="6639.3"/>
    <x v="0"/>
    <s v="tier - 2"/>
    <x v="3"/>
  </r>
  <r>
    <x v="800"/>
    <x v="555"/>
    <m/>
    <n v="7.19"/>
    <s v="yes"/>
    <x v="0"/>
    <x v="0"/>
    <n v="2"/>
    <x v="1"/>
    <x v="1"/>
    <x v="0"/>
    <n v="6640.54"/>
    <x v="0"/>
    <s v="tier - 3"/>
    <x v="3"/>
  </r>
  <r>
    <x v="801"/>
    <x v="555"/>
    <m/>
    <n v="9.39"/>
    <s v="No"/>
    <x v="0"/>
    <x v="0"/>
    <n v="0"/>
    <x v="1"/>
    <x v="0"/>
    <x v="0"/>
    <n v="6651.26"/>
    <x v="0"/>
    <s v="tier - 3"/>
    <x v="3"/>
  </r>
  <r>
    <x v="802"/>
    <x v="555"/>
    <m/>
    <n v="4.2699999999999996"/>
    <s v="yes"/>
    <x v="0"/>
    <x v="0"/>
    <n v="1"/>
    <x v="1"/>
    <x v="0"/>
    <x v="2"/>
    <n v="6652.53"/>
    <x v="1"/>
    <s v="tier - 2"/>
    <x v="3"/>
  </r>
  <r>
    <x v="803"/>
    <x v="555"/>
    <m/>
    <n v="11.71"/>
    <s v="No"/>
    <x v="0"/>
    <x v="0"/>
    <n v="0"/>
    <x v="1"/>
    <x v="2"/>
    <x v="0"/>
    <n v="6653.79"/>
    <x v="0"/>
    <s v="tier - 1"/>
    <x v="3"/>
  </r>
  <r>
    <x v="804"/>
    <x v="555"/>
    <m/>
    <n v="5.29"/>
    <s v="No"/>
    <x v="0"/>
    <x v="0"/>
    <n v="2"/>
    <x v="1"/>
    <x v="0"/>
    <x v="2"/>
    <n v="6664.32"/>
    <x v="0"/>
    <s v="tier - 2"/>
    <x v="3"/>
  </r>
  <r>
    <x v="805"/>
    <x v="555"/>
    <m/>
    <n v="6"/>
    <s v="yes"/>
    <x v="0"/>
    <x v="1"/>
    <n v="1"/>
    <x v="1"/>
    <x v="0"/>
    <x v="1"/>
    <n v="6664.69"/>
    <x v="1"/>
    <s v="tier - 1"/>
    <x v="3"/>
  </r>
  <r>
    <x v="806"/>
    <x v="555"/>
    <m/>
    <n v="10.64"/>
    <s v="No"/>
    <x v="0"/>
    <x v="0"/>
    <n v="0"/>
    <x v="1"/>
    <x v="1"/>
    <x v="0"/>
    <n v="6666.24"/>
    <x v="1"/>
    <s v="tier - 1"/>
    <x v="3"/>
  </r>
  <r>
    <x v="807"/>
    <x v="555"/>
    <m/>
    <n v="8.2100000000000009"/>
    <s v="yes"/>
    <x v="0"/>
    <x v="0"/>
    <n v="0"/>
    <x v="1"/>
    <x v="0"/>
    <x v="0"/>
    <n v="6686.43"/>
    <x v="0"/>
    <s v="tier - 3"/>
    <x v="3"/>
  </r>
  <r>
    <x v="808"/>
    <x v="555"/>
    <m/>
    <n v="5.58"/>
    <s v="No"/>
    <x v="0"/>
    <x v="1"/>
    <n v="1"/>
    <x v="1"/>
    <x v="0"/>
    <x v="2"/>
    <n v="6700.56"/>
    <x v="1"/>
    <s v="tier - 1"/>
    <x v="3"/>
  </r>
  <r>
    <x v="809"/>
    <x v="555"/>
    <m/>
    <n v="8.75"/>
    <s v="No"/>
    <x v="0"/>
    <x v="0"/>
    <n v="0"/>
    <x v="1"/>
    <x v="0"/>
    <x v="0"/>
    <n v="6706.47"/>
    <x v="0"/>
    <s v="tier - 1"/>
    <x v="3"/>
  </r>
  <r>
    <x v="810"/>
    <x v="555"/>
    <m/>
    <n v="11.86"/>
    <s v="No"/>
    <x v="0"/>
    <x v="0"/>
    <n v="0"/>
    <x v="1"/>
    <x v="0"/>
    <x v="0"/>
    <n v="6710.19"/>
    <x v="1"/>
    <s v="tier - 3"/>
    <x v="3"/>
  </r>
  <r>
    <x v="811"/>
    <x v="555"/>
    <m/>
    <n v="11.46"/>
    <s v="No"/>
    <x v="0"/>
    <x v="0"/>
    <n v="0"/>
    <x v="1"/>
    <x v="0"/>
    <x v="0"/>
    <n v="6721.37"/>
    <x v="0"/>
    <s v="tier - 1"/>
    <x v="3"/>
  </r>
  <r>
    <x v="812"/>
    <x v="555"/>
    <m/>
    <n v="9.0299999999999994"/>
    <s v="No"/>
    <x v="0"/>
    <x v="0"/>
    <n v="0"/>
    <x v="1"/>
    <x v="2"/>
    <x v="0"/>
    <n v="6737.98"/>
    <x v="0"/>
    <s v="tier - 3"/>
    <x v="3"/>
  </r>
  <r>
    <x v="813"/>
    <x v="555"/>
    <m/>
    <n v="8.26"/>
    <s v="yes"/>
    <x v="0"/>
    <x v="0"/>
    <n v="2"/>
    <x v="1"/>
    <x v="0"/>
    <x v="0"/>
    <n v="6738.84"/>
    <x v="1"/>
    <s v="tier - 1"/>
    <x v="3"/>
  </r>
  <r>
    <x v="814"/>
    <x v="555"/>
    <m/>
    <n v="5.42"/>
    <s v="yes"/>
    <x v="0"/>
    <x v="0"/>
    <n v="2"/>
    <x v="1"/>
    <x v="0"/>
    <x v="2"/>
    <n v="6746.74"/>
    <x v="1"/>
    <s v="tier - 2"/>
    <x v="3"/>
  </r>
  <r>
    <x v="815"/>
    <x v="555"/>
    <m/>
    <n v="11.33"/>
    <s v="yes"/>
    <x v="0"/>
    <x v="1"/>
    <n v="1"/>
    <x v="1"/>
    <x v="0"/>
    <x v="0"/>
    <n v="6748.59"/>
    <x v="1"/>
    <s v="tier - 1"/>
    <x v="3"/>
  </r>
  <r>
    <x v="816"/>
    <x v="555"/>
    <m/>
    <n v="7.69"/>
    <s v="yes"/>
    <x v="0"/>
    <x v="1"/>
    <n v="1"/>
    <x v="1"/>
    <x v="1"/>
    <x v="0"/>
    <n v="6749.63"/>
    <x v="0"/>
    <s v="tier - 1"/>
    <x v="3"/>
  </r>
  <r>
    <x v="817"/>
    <x v="555"/>
    <m/>
    <n v="8.77"/>
    <s v="yes"/>
    <x v="0"/>
    <x v="1"/>
    <n v="1"/>
    <x v="1"/>
    <x v="1"/>
    <x v="0"/>
    <n v="6750.27"/>
    <x v="1"/>
    <s v="tier - 2"/>
    <x v="3"/>
  </r>
  <r>
    <x v="818"/>
    <x v="555"/>
    <m/>
    <n v="4.91"/>
    <s v="No"/>
    <x v="1"/>
    <x v="0"/>
    <n v="1"/>
    <x v="1"/>
    <x v="0"/>
    <x v="2"/>
    <n v="6753.04"/>
    <x v="0"/>
    <s v="tier - 2"/>
    <x v="3"/>
  </r>
  <r>
    <x v="819"/>
    <x v="555"/>
    <m/>
    <n v="4.95"/>
    <s v="No"/>
    <x v="0"/>
    <x v="0"/>
    <n v="1"/>
    <x v="1"/>
    <x v="0"/>
    <x v="2"/>
    <n v="6770.19"/>
    <x v="0"/>
    <s v="tier - 3"/>
    <x v="3"/>
  </r>
  <r>
    <x v="820"/>
    <x v="555"/>
    <m/>
    <n v="10.8"/>
    <s v="yes"/>
    <x v="0"/>
    <x v="1"/>
    <n v="1"/>
    <x v="1"/>
    <x v="1"/>
    <x v="0"/>
    <n v="6775.96"/>
    <x v="0"/>
    <s v="tier - 3"/>
    <x v="3"/>
  </r>
  <r>
    <x v="821"/>
    <x v="555"/>
    <m/>
    <n v="7.21"/>
    <s v="No"/>
    <x v="0"/>
    <x v="0"/>
    <n v="2"/>
    <x v="1"/>
    <x v="0"/>
    <x v="0"/>
    <n v="6781.35"/>
    <x v="0"/>
    <s v="tier - 1"/>
    <x v="3"/>
  </r>
  <r>
    <x v="822"/>
    <x v="555"/>
    <m/>
    <n v="5.12"/>
    <s v="No"/>
    <x v="0"/>
    <x v="1"/>
    <n v="1"/>
    <x v="1"/>
    <x v="0"/>
    <x v="2"/>
    <n v="6781.52"/>
    <x v="0"/>
    <s v="tier - 2"/>
    <x v="3"/>
  </r>
  <r>
    <x v="823"/>
    <x v="555"/>
    <m/>
    <n v="4.62"/>
    <s v="No"/>
    <x v="1"/>
    <x v="0"/>
    <n v="1"/>
    <x v="0"/>
    <x v="3"/>
    <x v="2"/>
    <n v="6796.86"/>
    <x v="1"/>
    <s v="tier - 3"/>
    <x v="3"/>
  </r>
  <r>
    <x v="824"/>
    <x v="555"/>
    <m/>
    <n v="7.68"/>
    <s v="yes"/>
    <x v="0"/>
    <x v="0"/>
    <n v="0"/>
    <x v="1"/>
    <x v="0"/>
    <x v="0"/>
    <n v="6799.46"/>
    <x v="2"/>
    <s v="tier - 2"/>
    <x v="3"/>
  </r>
  <r>
    <x v="825"/>
    <x v="555"/>
    <m/>
    <n v="6.79"/>
    <s v="yes"/>
    <x v="0"/>
    <x v="1"/>
    <n v="1"/>
    <x v="1"/>
    <x v="1"/>
    <x v="0"/>
    <n v="6809.46"/>
    <x v="0"/>
    <s v="tier - 1"/>
    <x v="3"/>
  </r>
  <r>
    <x v="826"/>
    <x v="555"/>
    <m/>
    <n v="11.09"/>
    <s v="No"/>
    <x v="0"/>
    <x v="0"/>
    <n v="0"/>
    <x v="1"/>
    <x v="0"/>
    <x v="0"/>
    <n v="6827.69"/>
    <x v="0"/>
    <s v="tier - 2"/>
    <x v="3"/>
  </r>
  <r>
    <x v="827"/>
    <x v="555"/>
    <m/>
    <n v="5.24"/>
    <s v="yes"/>
    <x v="0"/>
    <x v="1"/>
    <n v="1"/>
    <x v="1"/>
    <x v="0"/>
    <x v="2"/>
    <n v="6837.37"/>
    <x v="1"/>
    <s v="tier - 1"/>
    <x v="3"/>
  </r>
  <r>
    <x v="828"/>
    <x v="555"/>
    <m/>
    <n v="7.51"/>
    <s v="yes"/>
    <x v="0"/>
    <x v="1"/>
    <n v="1"/>
    <x v="1"/>
    <x v="1"/>
    <x v="0"/>
    <n v="6842.28"/>
    <x v="0"/>
    <s v="tier - 1"/>
    <x v="3"/>
  </r>
  <r>
    <x v="829"/>
    <x v="555"/>
    <m/>
    <n v="4.13"/>
    <s v="No"/>
    <x v="0"/>
    <x v="0"/>
    <n v="2"/>
    <x v="1"/>
    <x v="0"/>
    <x v="2"/>
    <n v="6843.17"/>
    <x v="0"/>
    <s v="tier - 1"/>
    <x v="3"/>
  </r>
  <r>
    <x v="830"/>
    <x v="555"/>
    <m/>
    <n v="8.3800000000000008"/>
    <s v="yes"/>
    <x v="0"/>
    <x v="0"/>
    <n v="1"/>
    <x v="1"/>
    <x v="0"/>
    <x v="0"/>
    <n v="6849.03"/>
    <x v="0"/>
    <s v="tier - 2"/>
    <x v="3"/>
  </r>
  <r>
    <x v="831"/>
    <x v="555"/>
    <m/>
    <n v="8.07"/>
    <s v="No"/>
    <x v="0"/>
    <x v="0"/>
    <n v="0"/>
    <x v="1"/>
    <x v="0"/>
    <x v="0"/>
    <n v="6858.48"/>
    <x v="0"/>
    <s v="tier - 2"/>
    <x v="3"/>
  </r>
  <r>
    <x v="832"/>
    <x v="555"/>
    <m/>
    <n v="8.9499999999999993"/>
    <s v="No"/>
    <x v="0"/>
    <x v="0"/>
    <n v="0"/>
    <x v="1"/>
    <x v="1"/>
    <x v="0"/>
    <n v="6863.49"/>
    <x v="0"/>
    <s v="tier - 1"/>
    <x v="3"/>
  </r>
  <r>
    <x v="833"/>
    <x v="555"/>
    <m/>
    <n v="6.31"/>
    <s v="yes"/>
    <x v="0"/>
    <x v="0"/>
    <n v="1"/>
    <x v="1"/>
    <x v="0"/>
    <x v="1"/>
    <n v="6868.39"/>
    <x v="0"/>
    <s v="tier - 2"/>
    <x v="3"/>
  </r>
  <r>
    <x v="834"/>
    <x v="555"/>
    <m/>
    <n v="7.19"/>
    <s v="yes"/>
    <x v="0"/>
    <x v="0"/>
    <n v="2"/>
    <x v="1"/>
    <x v="0"/>
    <x v="0"/>
    <n v="6875.96"/>
    <x v="0"/>
    <s v="tier - 2"/>
    <x v="3"/>
  </r>
  <r>
    <x v="835"/>
    <x v="555"/>
    <m/>
    <n v="6.11"/>
    <s v="yes"/>
    <x v="0"/>
    <x v="0"/>
    <n v="1"/>
    <x v="1"/>
    <x v="0"/>
    <x v="1"/>
    <n v="6876.53"/>
    <x v="0"/>
    <s v="tier - 1"/>
    <x v="3"/>
  </r>
  <r>
    <x v="836"/>
    <x v="555"/>
    <m/>
    <n v="6.02"/>
    <s v="No"/>
    <x v="0"/>
    <x v="0"/>
    <n v="1"/>
    <x v="1"/>
    <x v="0"/>
    <x v="1"/>
    <n v="6877.98"/>
    <x v="0"/>
    <s v="tier - 1"/>
    <x v="3"/>
  </r>
  <r>
    <x v="837"/>
    <x v="555"/>
    <m/>
    <n v="11.86"/>
    <s v="No"/>
    <x v="0"/>
    <x v="0"/>
    <n v="0"/>
    <x v="1"/>
    <x v="0"/>
    <x v="0"/>
    <n v="6895.19"/>
    <x v="0"/>
    <s v="tier - 3"/>
    <x v="3"/>
  </r>
  <r>
    <x v="838"/>
    <x v="555"/>
    <m/>
    <n v="8.25"/>
    <s v="No"/>
    <x v="0"/>
    <x v="0"/>
    <n v="0"/>
    <x v="1"/>
    <x v="0"/>
    <x v="0"/>
    <n v="6933.24"/>
    <x v="0"/>
    <s v="tier - 3"/>
    <x v="3"/>
  </r>
  <r>
    <x v="839"/>
    <x v="555"/>
    <m/>
    <n v="8.1300000000000008"/>
    <s v="No"/>
    <x v="0"/>
    <x v="0"/>
    <n v="0"/>
    <x v="1"/>
    <x v="0"/>
    <x v="0"/>
    <n v="6938.11"/>
    <x v="0"/>
    <s v="tier - 2"/>
    <x v="3"/>
  </r>
  <r>
    <x v="840"/>
    <x v="555"/>
    <m/>
    <n v="10.1"/>
    <s v="No"/>
    <x v="0"/>
    <x v="0"/>
    <n v="0"/>
    <x v="1"/>
    <x v="0"/>
    <x v="0"/>
    <n v="6940.91"/>
    <x v="0"/>
    <s v="tier - 2"/>
    <x v="3"/>
  </r>
  <r>
    <x v="841"/>
    <x v="555"/>
    <m/>
    <n v="5.89"/>
    <s v="yes"/>
    <x v="0"/>
    <x v="0"/>
    <n v="2"/>
    <x v="1"/>
    <x v="0"/>
    <x v="1"/>
    <n v="6940.94"/>
    <x v="0"/>
    <s v="tier - 3"/>
    <x v="3"/>
  </r>
  <r>
    <x v="842"/>
    <x v="555"/>
    <m/>
    <n v="4.97"/>
    <s v="No"/>
    <x v="0"/>
    <x v="0"/>
    <n v="2"/>
    <x v="1"/>
    <x v="0"/>
    <x v="2"/>
    <n v="6948.7"/>
    <x v="2"/>
    <s v="tier - 2"/>
    <x v="3"/>
  </r>
  <r>
    <x v="843"/>
    <x v="555"/>
    <m/>
    <n v="9.9"/>
    <s v="No"/>
    <x v="0"/>
    <x v="0"/>
    <n v="0"/>
    <x v="1"/>
    <x v="0"/>
    <x v="0"/>
    <n v="6951.12"/>
    <x v="0"/>
    <s v="tier - 2"/>
    <x v="3"/>
  </r>
  <r>
    <x v="844"/>
    <x v="555"/>
    <m/>
    <n v="9.0500000000000007"/>
    <s v="No"/>
    <x v="0"/>
    <x v="0"/>
    <n v="0"/>
    <x v="1"/>
    <x v="2"/>
    <x v="0"/>
    <n v="6965.21"/>
    <x v="0"/>
    <s v="tier - 3"/>
    <x v="3"/>
  </r>
  <r>
    <x v="845"/>
    <x v="555"/>
    <m/>
    <n v="10.93"/>
    <s v="No"/>
    <x v="0"/>
    <x v="0"/>
    <n v="0"/>
    <x v="1"/>
    <x v="1"/>
    <x v="0"/>
    <n v="6985.51"/>
    <x v="0"/>
    <s v="tier - 2"/>
    <x v="3"/>
  </r>
  <r>
    <x v="846"/>
    <x v="555"/>
    <m/>
    <n v="7.58"/>
    <s v="yes"/>
    <x v="0"/>
    <x v="0"/>
    <n v="2"/>
    <x v="1"/>
    <x v="0"/>
    <x v="0"/>
    <n v="6986.7"/>
    <x v="1"/>
    <s v="tier - 1"/>
    <x v="3"/>
  </r>
  <r>
    <x v="847"/>
    <x v="555"/>
    <m/>
    <n v="11"/>
    <s v="yes"/>
    <x v="0"/>
    <x v="1"/>
    <n v="1"/>
    <x v="1"/>
    <x v="0"/>
    <x v="0"/>
    <n v="6989.95"/>
    <x v="0"/>
    <s v="tier - 1"/>
    <x v="3"/>
  </r>
  <r>
    <x v="848"/>
    <x v="555"/>
    <m/>
    <n v="5.0599999999999996"/>
    <s v="No"/>
    <x v="0"/>
    <x v="0"/>
    <n v="1"/>
    <x v="1"/>
    <x v="1"/>
    <x v="2"/>
    <n v="7003.1"/>
    <x v="0"/>
    <s v="tier - 3"/>
    <x v="3"/>
  </r>
  <r>
    <x v="849"/>
    <x v="555"/>
    <m/>
    <n v="6.11"/>
    <s v="yes"/>
    <x v="0"/>
    <x v="0"/>
    <n v="1"/>
    <x v="1"/>
    <x v="0"/>
    <x v="1"/>
    <n v="7033.08"/>
    <x v="0"/>
    <s v="tier - 2"/>
    <x v="3"/>
  </r>
  <r>
    <x v="850"/>
    <x v="555"/>
    <m/>
    <n v="6.66"/>
    <s v="yes"/>
    <x v="0"/>
    <x v="0"/>
    <n v="2"/>
    <x v="1"/>
    <x v="0"/>
    <x v="0"/>
    <n v="7042.11"/>
    <x v="0"/>
    <s v="tier - 3"/>
    <x v="3"/>
  </r>
  <r>
    <x v="851"/>
    <x v="555"/>
    <m/>
    <n v="4.0199999999999996"/>
    <s v="yes"/>
    <x v="0"/>
    <x v="1"/>
    <n v="1"/>
    <x v="1"/>
    <x v="0"/>
    <x v="2"/>
    <n v="7045.5"/>
    <x v="0"/>
    <s v="tier - 1"/>
    <x v="3"/>
  </r>
  <r>
    <x v="852"/>
    <x v="555"/>
    <m/>
    <n v="8.81"/>
    <s v="yes"/>
    <x v="0"/>
    <x v="0"/>
    <n v="2"/>
    <x v="1"/>
    <x v="0"/>
    <x v="0"/>
    <n v="7046.72"/>
    <x v="0"/>
    <s v="tier - 3"/>
    <x v="3"/>
  </r>
  <r>
    <x v="853"/>
    <x v="555"/>
    <m/>
    <n v="7.92"/>
    <s v="yes"/>
    <x v="0"/>
    <x v="0"/>
    <n v="2"/>
    <x v="1"/>
    <x v="0"/>
    <x v="0"/>
    <n v="7050.02"/>
    <x v="0"/>
    <s v="tier - 1"/>
    <x v="3"/>
  </r>
  <r>
    <x v="854"/>
    <x v="555"/>
    <m/>
    <n v="7.48"/>
    <s v="No"/>
    <x v="0"/>
    <x v="0"/>
    <n v="0"/>
    <x v="1"/>
    <x v="2"/>
    <x v="0"/>
    <n v="7050.64"/>
    <x v="0"/>
    <s v="tier - 3"/>
    <x v="3"/>
  </r>
  <r>
    <x v="855"/>
    <x v="555"/>
    <m/>
    <n v="4.62"/>
    <s v="yes"/>
    <x v="0"/>
    <x v="0"/>
    <n v="2"/>
    <x v="1"/>
    <x v="0"/>
    <x v="2"/>
    <n v="7054.41"/>
    <x v="0"/>
    <s v="tier - 2"/>
    <x v="3"/>
  </r>
  <r>
    <x v="856"/>
    <x v="555"/>
    <m/>
    <n v="8.4700000000000006"/>
    <s v="No"/>
    <x v="0"/>
    <x v="0"/>
    <n v="0"/>
    <x v="1"/>
    <x v="0"/>
    <x v="0"/>
    <n v="7077.19"/>
    <x v="0"/>
    <s v="tier - 3"/>
    <x v="3"/>
  </r>
  <r>
    <x v="857"/>
    <x v="555"/>
    <m/>
    <n v="10.58"/>
    <s v="yes"/>
    <x v="0"/>
    <x v="0"/>
    <n v="0"/>
    <x v="1"/>
    <x v="0"/>
    <x v="0"/>
    <n v="7096.98"/>
    <x v="0"/>
    <s v="tier - 2"/>
    <x v="3"/>
  </r>
  <r>
    <x v="858"/>
    <x v="555"/>
    <m/>
    <n v="7.48"/>
    <s v="No"/>
    <x v="0"/>
    <x v="0"/>
    <n v="0"/>
    <x v="1"/>
    <x v="2"/>
    <x v="0"/>
    <n v="7106.81"/>
    <x v="0"/>
    <s v="tier - 1"/>
    <x v="3"/>
  </r>
  <r>
    <x v="859"/>
    <x v="555"/>
    <m/>
    <n v="7.82"/>
    <s v="No"/>
    <x v="0"/>
    <x v="0"/>
    <n v="0"/>
    <x v="1"/>
    <x v="2"/>
    <x v="0"/>
    <n v="7125.25"/>
    <x v="1"/>
    <s v="tier - 2"/>
    <x v="3"/>
  </r>
  <r>
    <x v="860"/>
    <x v="555"/>
    <m/>
    <n v="4.96"/>
    <s v="yes"/>
    <x v="0"/>
    <x v="0"/>
    <n v="1"/>
    <x v="1"/>
    <x v="0"/>
    <x v="2"/>
    <n v="7128.64"/>
    <x v="0"/>
    <s v="tier - 2"/>
    <x v="3"/>
  </r>
  <r>
    <x v="861"/>
    <x v="555"/>
    <m/>
    <n v="6.15"/>
    <s v="yes"/>
    <x v="0"/>
    <x v="0"/>
    <n v="1"/>
    <x v="1"/>
    <x v="0"/>
    <x v="1"/>
    <n v="7133.9"/>
    <x v="0"/>
    <s v="tier - 1"/>
    <x v="3"/>
  </r>
  <r>
    <x v="862"/>
    <x v="555"/>
    <m/>
    <n v="4.62"/>
    <s v="No"/>
    <x v="0"/>
    <x v="1"/>
    <n v="1"/>
    <x v="1"/>
    <x v="0"/>
    <x v="2"/>
    <n v="7144.4"/>
    <x v="0"/>
    <s v="tier - 1"/>
    <x v="3"/>
  </r>
  <r>
    <x v="863"/>
    <x v="555"/>
    <m/>
    <n v="4.87"/>
    <s v="No"/>
    <x v="0"/>
    <x v="0"/>
    <n v="2"/>
    <x v="1"/>
    <x v="0"/>
    <x v="2"/>
    <n v="7144.86"/>
    <x v="0"/>
    <s v="tier - 2"/>
    <x v="3"/>
  </r>
  <r>
    <x v="864"/>
    <x v="555"/>
    <m/>
    <n v="4.63"/>
    <s v="No"/>
    <x v="0"/>
    <x v="0"/>
    <n v="0"/>
    <x v="1"/>
    <x v="0"/>
    <x v="2"/>
    <n v="7147.11"/>
    <x v="1"/>
    <s v="tier - 2"/>
    <x v="3"/>
  </r>
  <r>
    <x v="865"/>
    <x v="555"/>
    <m/>
    <n v="11.93"/>
    <s v="No"/>
    <x v="0"/>
    <x v="0"/>
    <n v="0"/>
    <x v="1"/>
    <x v="1"/>
    <x v="0"/>
    <n v="7147.47"/>
    <x v="0"/>
    <s v="tier - 3"/>
    <x v="3"/>
  </r>
  <r>
    <x v="866"/>
    <x v="555"/>
    <m/>
    <n v="5.65"/>
    <s v="yes"/>
    <x v="0"/>
    <x v="0"/>
    <n v="2"/>
    <x v="1"/>
    <x v="0"/>
    <x v="2"/>
    <n v="7151.09"/>
    <x v="0"/>
    <s v="tier - 2"/>
    <x v="3"/>
  </r>
  <r>
    <x v="867"/>
    <x v="555"/>
    <m/>
    <n v="11.21"/>
    <s v="yes"/>
    <x v="0"/>
    <x v="1"/>
    <n v="1"/>
    <x v="1"/>
    <x v="0"/>
    <x v="0"/>
    <n v="7152.67"/>
    <x v="1"/>
    <s v="tier - 2"/>
    <x v="3"/>
  </r>
  <r>
    <x v="868"/>
    <x v="555"/>
    <m/>
    <n v="10.62"/>
    <s v="yes"/>
    <x v="0"/>
    <x v="1"/>
    <n v="1"/>
    <x v="1"/>
    <x v="1"/>
    <x v="0"/>
    <n v="7153.55"/>
    <x v="0"/>
    <s v="tier - 1"/>
    <x v="3"/>
  </r>
  <r>
    <x v="869"/>
    <x v="555"/>
    <m/>
    <n v="10.7"/>
    <s v="yes"/>
    <x v="0"/>
    <x v="1"/>
    <n v="1"/>
    <x v="1"/>
    <x v="2"/>
    <x v="0"/>
    <n v="7160.09"/>
    <x v="0"/>
    <s v="tier - 2"/>
    <x v="3"/>
  </r>
  <r>
    <x v="870"/>
    <x v="555"/>
    <m/>
    <n v="10.02"/>
    <s v="yes"/>
    <x v="0"/>
    <x v="1"/>
    <n v="1"/>
    <x v="1"/>
    <x v="1"/>
    <x v="0"/>
    <n v="7160.33"/>
    <x v="0"/>
    <s v="tier - 1"/>
    <x v="3"/>
  </r>
  <r>
    <x v="871"/>
    <x v="555"/>
    <m/>
    <n v="4.8499999999999996"/>
    <s v="No"/>
    <x v="0"/>
    <x v="0"/>
    <n v="0"/>
    <x v="1"/>
    <x v="0"/>
    <x v="2"/>
    <n v="7162.01"/>
    <x v="0"/>
    <s v="tier - 3"/>
    <x v="3"/>
  </r>
  <r>
    <x v="872"/>
    <x v="555"/>
    <m/>
    <n v="4.3899999999999997"/>
    <s v="yes"/>
    <x v="0"/>
    <x v="0"/>
    <n v="2"/>
    <x v="1"/>
    <x v="1"/>
    <x v="2"/>
    <n v="7173.36"/>
    <x v="1"/>
    <s v="tier - 2"/>
    <x v="3"/>
  </r>
  <r>
    <x v="873"/>
    <x v="555"/>
    <m/>
    <n v="8.24"/>
    <s v="yes"/>
    <x v="0"/>
    <x v="0"/>
    <n v="0"/>
    <x v="1"/>
    <x v="0"/>
    <x v="0"/>
    <n v="7175.51"/>
    <x v="0"/>
    <s v="tier - 3"/>
    <x v="3"/>
  </r>
  <r>
    <x v="874"/>
    <x v="555"/>
    <m/>
    <n v="9.77"/>
    <s v="yes"/>
    <x v="0"/>
    <x v="0"/>
    <n v="0"/>
    <x v="1"/>
    <x v="0"/>
    <x v="0"/>
    <n v="7179.52"/>
    <x v="1"/>
    <s v="tier - 3"/>
    <x v="3"/>
  </r>
  <r>
    <x v="875"/>
    <x v="555"/>
    <m/>
    <n v="5.5"/>
    <s v="yes"/>
    <x v="0"/>
    <x v="0"/>
    <n v="2"/>
    <x v="1"/>
    <x v="0"/>
    <x v="2"/>
    <n v="7196.87"/>
    <x v="1"/>
    <s v="tier - 2"/>
    <x v="3"/>
  </r>
  <r>
    <x v="876"/>
    <x v="555"/>
    <m/>
    <n v="11.84"/>
    <s v="yes"/>
    <x v="0"/>
    <x v="0"/>
    <n v="1"/>
    <x v="1"/>
    <x v="0"/>
    <x v="0"/>
    <n v="7201.7"/>
    <x v="0"/>
    <s v="tier - 3"/>
    <x v="3"/>
  </r>
  <r>
    <x v="877"/>
    <x v="555"/>
    <m/>
    <n v="4.66"/>
    <s v="No"/>
    <x v="0"/>
    <x v="0"/>
    <n v="0"/>
    <x v="1"/>
    <x v="0"/>
    <x v="2"/>
    <n v="7209.49"/>
    <x v="0"/>
    <s v="tier - 3"/>
    <x v="3"/>
  </r>
  <r>
    <x v="878"/>
    <x v="555"/>
    <m/>
    <n v="11.11"/>
    <s v="No"/>
    <x v="0"/>
    <x v="0"/>
    <n v="0"/>
    <x v="1"/>
    <x v="0"/>
    <x v="0"/>
    <n v="7220.25"/>
    <x v="0"/>
    <s v="tier - 2"/>
    <x v="3"/>
  </r>
  <r>
    <x v="879"/>
    <x v="555"/>
    <m/>
    <n v="7.72"/>
    <s v="yes"/>
    <x v="0"/>
    <x v="1"/>
    <n v="1"/>
    <x v="1"/>
    <x v="0"/>
    <x v="0"/>
    <n v="7222.79"/>
    <x v="1"/>
    <s v="tier - 3"/>
    <x v="3"/>
  </r>
  <r>
    <x v="880"/>
    <x v="555"/>
    <m/>
    <n v="5.55"/>
    <s v="yes"/>
    <x v="0"/>
    <x v="0"/>
    <n v="2"/>
    <x v="1"/>
    <x v="1"/>
    <x v="2"/>
    <n v="7228.22"/>
    <x v="0"/>
    <s v="tier - 1"/>
    <x v="3"/>
  </r>
  <r>
    <x v="881"/>
    <x v="555"/>
    <m/>
    <n v="5.05"/>
    <s v="yes"/>
    <x v="0"/>
    <x v="0"/>
    <n v="1"/>
    <x v="1"/>
    <x v="0"/>
    <x v="2"/>
    <n v="7243.81"/>
    <x v="0"/>
    <s v="tier - 3"/>
    <x v="3"/>
  </r>
  <r>
    <x v="882"/>
    <x v="555"/>
    <m/>
    <n v="8.69"/>
    <s v="yes"/>
    <x v="0"/>
    <x v="1"/>
    <n v="1"/>
    <x v="1"/>
    <x v="1"/>
    <x v="0"/>
    <n v="7248.71"/>
    <x v="0"/>
    <s v="tier - 1"/>
    <x v="3"/>
  </r>
  <r>
    <x v="883"/>
    <x v="555"/>
    <m/>
    <n v="5.9"/>
    <s v="yes"/>
    <x v="0"/>
    <x v="0"/>
    <n v="1"/>
    <x v="1"/>
    <x v="0"/>
    <x v="1"/>
    <n v="7256.72"/>
    <x v="1"/>
    <s v="tier - 2"/>
    <x v="3"/>
  </r>
  <r>
    <x v="884"/>
    <x v="555"/>
    <m/>
    <n v="6.29"/>
    <s v="yes"/>
    <x v="0"/>
    <x v="0"/>
    <n v="1"/>
    <x v="1"/>
    <x v="1"/>
    <x v="1"/>
    <n v="7261.74"/>
    <x v="1"/>
    <s v="tier - 3"/>
    <x v="3"/>
  </r>
  <r>
    <x v="885"/>
    <x v="555"/>
    <m/>
    <n v="5.84"/>
    <s v="yes"/>
    <x v="0"/>
    <x v="0"/>
    <n v="1"/>
    <x v="1"/>
    <x v="1"/>
    <x v="1"/>
    <n v="7265.58"/>
    <x v="0"/>
    <s v="tier - 2"/>
    <x v="3"/>
  </r>
  <r>
    <x v="886"/>
    <x v="555"/>
    <m/>
    <n v="6.12"/>
    <s v="No"/>
    <x v="0"/>
    <x v="0"/>
    <n v="0"/>
    <x v="1"/>
    <x v="0"/>
    <x v="1"/>
    <n v="7265.7"/>
    <x v="1"/>
    <s v="tier - 3"/>
    <x v="3"/>
  </r>
  <r>
    <x v="887"/>
    <x v="555"/>
    <m/>
    <n v="6.24"/>
    <s v="No"/>
    <x v="0"/>
    <x v="0"/>
    <n v="0"/>
    <x v="1"/>
    <x v="0"/>
    <x v="1"/>
    <n v="7273.02"/>
    <x v="0"/>
    <s v="tier - 1"/>
    <x v="3"/>
  </r>
  <r>
    <x v="888"/>
    <x v="555"/>
    <m/>
    <n v="6.25"/>
    <s v="No"/>
    <x v="0"/>
    <x v="0"/>
    <n v="1"/>
    <x v="1"/>
    <x v="0"/>
    <x v="1"/>
    <n v="7281.51"/>
    <x v="0"/>
    <s v="tier - 1"/>
    <x v="3"/>
  </r>
  <r>
    <x v="889"/>
    <x v="555"/>
    <m/>
    <n v="11.96"/>
    <s v="No"/>
    <x v="0"/>
    <x v="0"/>
    <n v="0"/>
    <x v="1"/>
    <x v="1"/>
    <x v="0"/>
    <n v="7302.46"/>
    <x v="1"/>
    <s v="tier - 1"/>
    <x v="3"/>
  </r>
  <r>
    <x v="890"/>
    <x v="555"/>
    <m/>
    <n v="7.69"/>
    <s v="No"/>
    <x v="0"/>
    <x v="0"/>
    <n v="0"/>
    <x v="1"/>
    <x v="1"/>
    <x v="0"/>
    <n v="7304.65"/>
    <x v="1"/>
    <s v="tier - 3"/>
    <x v="3"/>
  </r>
  <r>
    <x v="891"/>
    <x v="555"/>
    <m/>
    <n v="8.83"/>
    <s v="No"/>
    <x v="0"/>
    <x v="0"/>
    <n v="0"/>
    <x v="1"/>
    <x v="0"/>
    <x v="0"/>
    <n v="7318.21"/>
    <x v="1"/>
    <s v="tier - 1"/>
    <x v="3"/>
  </r>
  <r>
    <x v="892"/>
    <x v="555"/>
    <m/>
    <n v="4.41"/>
    <s v="No"/>
    <x v="0"/>
    <x v="0"/>
    <n v="0"/>
    <x v="1"/>
    <x v="0"/>
    <x v="2"/>
    <n v="7318.22"/>
    <x v="0"/>
    <s v="tier - 3"/>
    <x v="3"/>
  </r>
  <r>
    <x v="893"/>
    <x v="555"/>
    <m/>
    <n v="9.1"/>
    <s v="yes"/>
    <x v="0"/>
    <x v="1"/>
    <n v="1"/>
    <x v="1"/>
    <x v="1"/>
    <x v="0"/>
    <n v="7322.86"/>
    <x v="1"/>
    <s v="tier - 3"/>
    <x v="3"/>
  </r>
  <r>
    <x v="894"/>
    <x v="555"/>
    <m/>
    <n v="11.52"/>
    <s v="yes"/>
    <x v="0"/>
    <x v="1"/>
    <n v="1"/>
    <x v="1"/>
    <x v="1"/>
    <x v="0"/>
    <n v="7323.73"/>
    <x v="0"/>
    <s v="tier - 2"/>
    <x v="3"/>
  </r>
  <r>
    <x v="895"/>
    <x v="555"/>
    <m/>
    <n v="10.95"/>
    <s v="No"/>
    <x v="0"/>
    <x v="0"/>
    <n v="0"/>
    <x v="1"/>
    <x v="0"/>
    <x v="0"/>
    <n v="7325.05"/>
    <x v="0"/>
    <s v="tier - 3"/>
    <x v="3"/>
  </r>
  <r>
    <x v="896"/>
    <x v="555"/>
    <m/>
    <n v="11.5"/>
    <s v="No"/>
    <x v="0"/>
    <x v="0"/>
    <n v="0"/>
    <x v="1"/>
    <x v="1"/>
    <x v="0"/>
    <n v="7325.47"/>
    <x v="0"/>
    <s v="tier - 1"/>
    <x v="3"/>
  </r>
  <r>
    <x v="897"/>
    <x v="555"/>
    <m/>
    <n v="9.8800000000000008"/>
    <s v="No"/>
    <x v="0"/>
    <x v="0"/>
    <n v="0"/>
    <x v="1"/>
    <x v="2"/>
    <x v="0"/>
    <n v="7337.75"/>
    <x v="0"/>
    <s v="tier - 3"/>
    <x v="3"/>
  </r>
  <r>
    <x v="898"/>
    <x v="555"/>
    <m/>
    <n v="6.2"/>
    <s v="No"/>
    <x v="0"/>
    <x v="0"/>
    <n v="1"/>
    <x v="1"/>
    <x v="0"/>
    <x v="1"/>
    <n v="7339.93"/>
    <x v="0"/>
    <s v="tier - 2"/>
    <x v="3"/>
  </r>
  <r>
    <x v="899"/>
    <x v="555"/>
    <m/>
    <n v="8.41"/>
    <s v="yes"/>
    <x v="0"/>
    <x v="0"/>
    <n v="1"/>
    <x v="1"/>
    <x v="0"/>
    <x v="0"/>
    <n v="7345.08"/>
    <x v="0"/>
    <s v="tier - 1"/>
    <x v="3"/>
  </r>
  <r>
    <x v="900"/>
    <x v="555"/>
    <m/>
    <n v="5.07"/>
    <s v="yes"/>
    <x v="0"/>
    <x v="0"/>
    <n v="2"/>
    <x v="1"/>
    <x v="1"/>
    <x v="2"/>
    <n v="7345.73"/>
    <x v="0"/>
    <s v="tier - 1"/>
    <x v="3"/>
  </r>
  <r>
    <x v="901"/>
    <x v="555"/>
    <m/>
    <n v="4.0599999999999996"/>
    <s v="No"/>
    <x v="0"/>
    <x v="1"/>
    <n v="1"/>
    <x v="1"/>
    <x v="0"/>
    <x v="2"/>
    <n v="7348.14"/>
    <x v="0"/>
    <s v="tier - 1"/>
    <x v="3"/>
  </r>
  <r>
    <x v="902"/>
    <x v="555"/>
    <m/>
    <n v="10.52"/>
    <s v="No"/>
    <x v="0"/>
    <x v="0"/>
    <n v="0"/>
    <x v="1"/>
    <x v="2"/>
    <x v="0"/>
    <n v="7349.12"/>
    <x v="0"/>
    <s v="tier - 2"/>
    <x v="3"/>
  </r>
  <r>
    <x v="903"/>
    <x v="555"/>
    <m/>
    <n v="9.65"/>
    <s v="No"/>
    <x v="0"/>
    <x v="0"/>
    <n v="0"/>
    <x v="1"/>
    <x v="2"/>
    <x v="0"/>
    <n v="7357.49"/>
    <x v="0"/>
    <s v="tier - 2"/>
    <x v="3"/>
  </r>
  <r>
    <x v="904"/>
    <x v="555"/>
    <m/>
    <n v="6.21"/>
    <s v="No"/>
    <x v="0"/>
    <x v="0"/>
    <n v="0"/>
    <x v="1"/>
    <x v="0"/>
    <x v="1"/>
    <n v="7358.18"/>
    <x v="0"/>
    <s v="tier - 3"/>
    <x v="3"/>
  </r>
  <r>
    <x v="905"/>
    <x v="555"/>
    <m/>
    <n v="4.76"/>
    <s v="No"/>
    <x v="0"/>
    <x v="1"/>
    <n v="1"/>
    <x v="1"/>
    <x v="0"/>
    <x v="2"/>
    <n v="7362.31"/>
    <x v="1"/>
    <s v="tier - 3"/>
    <x v="3"/>
  </r>
  <r>
    <x v="906"/>
    <x v="555"/>
    <m/>
    <n v="5.73"/>
    <s v="yes"/>
    <x v="0"/>
    <x v="1"/>
    <n v="1"/>
    <x v="1"/>
    <x v="0"/>
    <x v="1"/>
    <n v="7371.77"/>
    <x v="0"/>
    <s v="tier - 1"/>
    <x v="3"/>
  </r>
  <r>
    <x v="907"/>
    <x v="555"/>
    <m/>
    <n v="10.78"/>
    <s v="yes"/>
    <x v="0"/>
    <x v="0"/>
    <n v="0"/>
    <x v="1"/>
    <x v="0"/>
    <x v="0"/>
    <n v="7388.85"/>
    <x v="0"/>
    <s v="tier - 2"/>
    <x v="3"/>
  </r>
  <r>
    <x v="908"/>
    <x v="555"/>
    <m/>
    <n v="5.08"/>
    <s v="yes"/>
    <x v="0"/>
    <x v="0"/>
    <n v="1"/>
    <x v="1"/>
    <x v="0"/>
    <x v="2"/>
    <n v="7403.98"/>
    <x v="1"/>
    <s v="tier - 2"/>
    <x v="3"/>
  </r>
  <r>
    <x v="909"/>
    <x v="555"/>
    <m/>
    <n v="11.39"/>
    <s v="No"/>
    <x v="0"/>
    <x v="0"/>
    <n v="0"/>
    <x v="1"/>
    <x v="0"/>
    <x v="0"/>
    <n v="7418.52"/>
    <x v="0"/>
    <s v="tier - 2"/>
    <x v="3"/>
  </r>
  <r>
    <x v="910"/>
    <x v="555"/>
    <m/>
    <n v="5.35"/>
    <s v="yes"/>
    <x v="0"/>
    <x v="0"/>
    <n v="1"/>
    <x v="1"/>
    <x v="0"/>
    <x v="2"/>
    <n v="7419.48"/>
    <x v="0"/>
    <s v="tier - 2"/>
    <x v="3"/>
  </r>
  <r>
    <x v="911"/>
    <x v="555"/>
    <m/>
    <n v="5.6"/>
    <s v="No"/>
    <x v="0"/>
    <x v="0"/>
    <n v="0"/>
    <x v="1"/>
    <x v="0"/>
    <x v="2"/>
    <n v="7421.19"/>
    <x v="0"/>
    <s v="tier - 3"/>
    <x v="3"/>
  </r>
  <r>
    <x v="912"/>
    <x v="555"/>
    <m/>
    <n v="4.2699999999999996"/>
    <s v="yes"/>
    <x v="0"/>
    <x v="0"/>
    <n v="1"/>
    <x v="1"/>
    <x v="0"/>
    <x v="2"/>
    <n v="7441.05"/>
    <x v="1"/>
    <s v="tier - 2"/>
    <x v="3"/>
  </r>
  <r>
    <x v="913"/>
    <x v="555"/>
    <m/>
    <n v="5.57"/>
    <s v="yes"/>
    <x v="0"/>
    <x v="0"/>
    <n v="1"/>
    <x v="1"/>
    <x v="1"/>
    <x v="2"/>
    <n v="7441.5"/>
    <x v="1"/>
    <s v="tier - 2"/>
    <x v="3"/>
  </r>
  <r>
    <x v="914"/>
    <x v="555"/>
    <m/>
    <n v="5.68"/>
    <s v="yes"/>
    <x v="0"/>
    <x v="0"/>
    <n v="1"/>
    <x v="1"/>
    <x v="1"/>
    <x v="2"/>
    <n v="7443.64"/>
    <x v="0"/>
    <s v="tier - 3"/>
    <x v="3"/>
  </r>
  <r>
    <x v="915"/>
    <x v="555"/>
    <m/>
    <n v="5.3"/>
    <s v="No"/>
    <x v="1"/>
    <x v="0"/>
    <n v="1"/>
    <x v="1"/>
    <x v="2"/>
    <x v="2"/>
    <n v="7445.92"/>
    <x v="1"/>
    <s v="tier - 1"/>
    <x v="3"/>
  </r>
  <r>
    <x v="916"/>
    <x v="555"/>
    <m/>
    <n v="9.4499999999999993"/>
    <s v="yes"/>
    <x v="0"/>
    <x v="0"/>
    <n v="0"/>
    <x v="1"/>
    <x v="0"/>
    <x v="0"/>
    <n v="7448.4"/>
    <x v="1"/>
    <s v="tier - 3"/>
    <x v="3"/>
  </r>
  <r>
    <x v="917"/>
    <x v="555"/>
    <m/>
    <n v="6.79"/>
    <s v="yes"/>
    <x v="0"/>
    <x v="0"/>
    <n v="0"/>
    <x v="1"/>
    <x v="1"/>
    <x v="0"/>
    <n v="7450.36"/>
    <x v="0"/>
    <s v="tier - 2"/>
    <x v="3"/>
  </r>
  <r>
    <x v="918"/>
    <x v="555"/>
    <m/>
    <n v="11.1"/>
    <s v="yes"/>
    <x v="0"/>
    <x v="0"/>
    <n v="0"/>
    <x v="1"/>
    <x v="0"/>
    <x v="0"/>
    <n v="7463.51"/>
    <x v="1"/>
    <s v="tier - 3"/>
    <x v="3"/>
  </r>
  <r>
    <x v="919"/>
    <x v="555"/>
    <m/>
    <n v="7.26"/>
    <s v="No"/>
    <x v="0"/>
    <x v="0"/>
    <n v="0"/>
    <x v="1"/>
    <x v="0"/>
    <x v="0"/>
    <n v="7487.38"/>
    <x v="0"/>
    <s v="tier - 3"/>
    <x v="3"/>
  </r>
  <r>
    <x v="920"/>
    <x v="555"/>
    <m/>
    <n v="5.27"/>
    <s v="yes"/>
    <x v="0"/>
    <x v="0"/>
    <n v="1"/>
    <x v="1"/>
    <x v="0"/>
    <x v="2"/>
    <n v="7494.63"/>
    <x v="0"/>
    <s v="tier - 3"/>
    <x v="3"/>
  </r>
  <r>
    <x v="921"/>
    <x v="555"/>
    <m/>
    <n v="5.46"/>
    <s v="yes"/>
    <x v="0"/>
    <x v="0"/>
    <n v="1"/>
    <x v="1"/>
    <x v="0"/>
    <x v="2"/>
    <n v="7504.3"/>
    <x v="0"/>
    <s v="tier - 1"/>
    <x v="3"/>
  </r>
  <r>
    <x v="922"/>
    <x v="555"/>
    <m/>
    <n v="8.1300000000000008"/>
    <s v="No"/>
    <x v="0"/>
    <x v="0"/>
    <n v="0"/>
    <x v="1"/>
    <x v="0"/>
    <x v="0"/>
    <n v="7512.27"/>
    <x v="1"/>
    <s v="tier - 2"/>
    <x v="3"/>
  </r>
  <r>
    <x v="923"/>
    <x v="555"/>
    <m/>
    <n v="4.25"/>
    <s v="yes"/>
    <x v="0"/>
    <x v="0"/>
    <n v="1"/>
    <x v="1"/>
    <x v="1"/>
    <x v="2"/>
    <n v="7518.03"/>
    <x v="0"/>
    <s v="tier - 3"/>
    <x v="3"/>
  </r>
  <r>
    <x v="924"/>
    <x v="555"/>
    <m/>
    <n v="8.68"/>
    <s v="No"/>
    <x v="0"/>
    <x v="0"/>
    <n v="0"/>
    <x v="1"/>
    <x v="0"/>
    <x v="0"/>
    <n v="7526.71"/>
    <x v="1"/>
    <s v="tier - 1"/>
    <x v="3"/>
  </r>
  <r>
    <x v="925"/>
    <x v="555"/>
    <m/>
    <n v="6.25"/>
    <s v="yes"/>
    <x v="0"/>
    <x v="0"/>
    <n v="1"/>
    <x v="1"/>
    <x v="1"/>
    <x v="1"/>
    <n v="7531.7"/>
    <x v="0"/>
    <s v="tier - 1"/>
    <x v="3"/>
  </r>
  <r>
    <x v="926"/>
    <x v="555"/>
    <m/>
    <n v="4.47"/>
    <s v="yes"/>
    <x v="0"/>
    <x v="0"/>
    <n v="1"/>
    <x v="1"/>
    <x v="2"/>
    <x v="2"/>
    <n v="7537.16"/>
    <x v="0"/>
    <s v="tier - 2"/>
    <x v="3"/>
  </r>
  <r>
    <x v="927"/>
    <x v="555"/>
    <m/>
    <n v="8.31"/>
    <s v="No"/>
    <x v="0"/>
    <x v="0"/>
    <n v="0"/>
    <x v="1"/>
    <x v="2"/>
    <x v="0"/>
    <n v="7538.52"/>
    <x v="0"/>
    <s v="tier - 2"/>
    <x v="3"/>
  </r>
  <r>
    <x v="928"/>
    <x v="555"/>
    <m/>
    <n v="5.68"/>
    <s v="No"/>
    <x v="0"/>
    <x v="0"/>
    <n v="0"/>
    <x v="1"/>
    <x v="0"/>
    <x v="2"/>
    <n v="7567.13"/>
    <x v="0"/>
    <s v="tier - 2"/>
    <x v="3"/>
  </r>
  <r>
    <x v="929"/>
    <x v="555"/>
    <m/>
    <n v="4.75"/>
    <s v="yes"/>
    <x v="0"/>
    <x v="0"/>
    <n v="2"/>
    <x v="1"/>
    <x v="0"/>
    <x v="2"/>
    <n v="7585.62"/>
    <x v="1"/>
    <s v="tier - 2"/>
    <x v="3"/>
  </r>
  <r>
    <x v="930"/>
    <x v="555"/>
    <m/>
    <n v="6.31"/>
    <s v="No"/>
    <x v="0"/>
    <x v="1"/>
    <n v="1"/>
    <x v="1"/>
    <x v="0"/>
    <x v="1"/>
    <n v="7607.03"/>
    <x v="0"/>
    <s v="tier - 2"/>
    <x v="3"/>
  </r>
  <r>
    <x v="931"/>
    <x v="555"/>
    <m/>
    <n v="6.28"/>
    <s v="yes"/>
    <x v="0"/>
    <x v="0"/>
    <n v="1"/>
    <x v="1"/>
    <x v="0"/>
    <x v="1"/>
    <n v="7609.6"/>
    <x v="1"/>
    <s v="tier - 2"/>
    <x v="3"/>
  </r>
  <r>
    <x v="932"/>
    <x v="555"/>
    <m/>
    <n v="9.2899999999999991"/>
    <s v="yes"/>
    <x v="0"/>
    <x v="1"/>
    <n v="1"/>
    <x v="1"/>
    <x v="1"/>
    <x v="0"/>
    <n v="7623.13"/>
    <x v="0"/>
    <s v="tier - 3"/>
    <x v="3"/>
  </r>
  <r>
    <x v="933"/>
    <x v="555"/>
    <m/>
    <n v="5.79"/>
    <s v="yes"/>
    <x v="0"/>
    <x v="1"/>
    <n v="1"/>
    <x v="1"/>
    <x v="1"/>
    <x v="1"/>
    <n v="7623.52"/>
    <x v="0"/>
    <s v="tier - 1"/>
    <x v="3"/>
  </r>
  <r>
    <x v="934"/>
    <x v="555"/>
    <m/>
    <n v="4.54"/>
    <s v="yes"/>
    <x v="0"/>
    <x v="0"/>
    <n v="1"/>
    <x v="1"/>
    <x v="1"/>
    <x v="2"/>
    <n v="7624.63"/>
    <x v="0"/>
    <s v="tier - 1"/>
    <x v="3"/>
  </r>
  <r>
    <x v="935"/>
    <x v="555"/>
    <m/>
    <n v="4.68"/>
    <s v="yes"/>
    <x v="0"/>
    <x v="0"/>
    <n v="1"/>
    <x v="1"/>
    <x v="1"/>
    <x v="2"/>
    <n v="7626.99"/>
    <x v="0"/>
    <s v="tier - 2"/>
    <x v="3"/>
  </r>
  <r>
    <x v="936"/>
    <x v="555"/>
    <m/>
    <n v="5.88"/>
    <s v="No"/>
    <x v="0"/>
    <x v="0"/>
    <n v="1"/>
    <x v="1"/>
    <x v="0"/>
    <x v="1"/>
    <n v="7633.72"/>
    <x v="0"/>
    <s v="tier - 1"/>
    <x v="3"/>
  </r>
  <r>
    <x v="937"/>
    <x v="555"/>
    <m/>
    <n v="5.42"/>
    <s v="yes"/>
    <x v="0"/>
    <x v="1"/>
    <n v="1"/>
    <x v="1"/>
    <x v="2"/>
    <x v="2"/>
    <n v="7636.92"/>
    <x v="0"/>
    <s v="tier - 3"/>
    <x v="3"/>
  </r>
  <r>
    <x v="938"/>
    <x v="555"/>
    <m/>
    <n v="4.16"/>
    <s v="No"/>
    <x v="0"/>
    <x v="0"/>
    <n v="0"/>
    <x v="1"/>
    <x v="0"/>
    <x v="2"/>
    <n v="7639.42"/>
    <x v="0"/>
    <s v="tier - 2"/>
    <x v="3"/>
  </r>
  <r>
    <x v="939"/>
    <x v="555"/>
    <m/>
    <n v="7.05"/>
    <s v="yes"/>
    <x v="0"/>
    <x v="0"/>
    <n v="2"/>
    <x v="1"/>
    <x v="0"/>
    <x v="0"/>
    <n v="7640.31"/>
    <x v="0"/>
    <s v="tier - 1"/>
    <x v="3"/>
  </r>
  <r>
    <x v="940"/>
    <x v="555"/>
    <m/>
    <n v="5.63"/>
    <s v="yes"/>
    <x v="0"/>
    <x v="0"/>
    <n v="2"/>
    <x v="1"/>
    <x v="0"/>
    <x v="2"/>
    <n v="7642.05"/>
    <x v="0"/>
    <s v="tier - 2"/>
    <x v="3"/>
  </r>
  <r>
    <x v="941"/>
    <x v="555"/>
    <m/>
    <n v="4.24"/>
    <s v="yes"/>
    <x v="0"/>
    <x v="0"/>
    <n v="2"/>
    <x v="1"/>
    <x v="1"/>
    <x v="2"/>
    <n v="7650.77"/>
    <x v="0"/>
    <s v="tier - 2"/>
    <x v="3"/>
  </r>
  <r>
    <x v="942"/>
    <x v="555"/>
    <m/>
    <n v="4.96"/>
    <s v="yes"/>
    <x v="0"/>
    <x v="0"/>
    <n v="2"/>
    <x v="1"/>
    <x v="1"/>
    <x v="2"/>
    <n v="7650.8"/>
    <x v="0"/>
    <s v="tier - 2"/>
    <x v="3"/>
  </r>
  <r>
    <x v="943"/>
    <x v="555"/>
    <m/>
    <n v="4.34"/>
    <s v="No"/>
    <x v="0"/>
    <x v="0"/>
    <n v="0"/>
    <x v="1"/>
    <x v="0"/>
    <x v="2"/>
    <n v="7652.26"/>
    <x v="0"/>
    <s v="tier - 3"/>
    <x v="3"/>
  </r>
  <r>
    <x v="944"/>
    <x v="555"/>
    <m/>
    <n v="5.43"/>
    <s v="yes"/>
    <x v="0"/>
    <x v="0"/>
    <n v="2"/>
    <x v="1"/>
    <x v="1"/>
    <x v="2"/>
    <n v="7657.69"/>
    <x v="1"/>
    <s v="tier - 3"/>
    <x v="3"/>
  </r>
  <r>
    <x v="945"/>
    <x v="555"/>
    <m/>
    <n v="8.33"/>
    <s v="yes"/>
    <x v="0"/>
    <x v="0"/>
    <n v="1"/>
    <x v="1"/>
    <x v="0"/>
    <x v="0"/>
    <n v="7662.47"/>
    <x v="0"/>
    <s v="tier - 1"/>
    <x v="3"/>
  </r>
  <r>
    <x v="946"/>
    <x v="555"/>
    <m/>
    <n v="5.63"/>
    <s v="yes"/>
    <x v="0"/>
    <x v="0"/>
    <n v="1"/>
    <x v="1"/>
    <x v="1"/>
    <x v="2"/>
    <n v="7670.75"/>
    <x v="0"/>
    <s v="tier - 2"/>
    <x v="3"/>
  </r>
  <r>
    <x v="947"/>
    <x v="555"/>
    <m/>
    <n v="7.23"/>
    <s v="No"/>
    <x v="0"/>
    <x v="0"/>
    <n v="0"/>
    <x v="1"/>
    <x v="0"/>
    <x v="0"/>
    <n v="7676.4"/>
    <x v="0"/>
    <s v="tier - 1"/>
    <x v="3"/>
  </r>
  <r>
    <x v="948"/>
    <x v="555"/>
    <m/>
    <n v="10.57"/>
    <s v="No"/>
    <x v="0"/>
    <x v="0"/>
    <n v="0"/>
    <x v="1"/>
    <x v="0"/>
    <x v="0"/>
    <n v="7680.92"/>
    <x v="0"/>
    <s v="tier - 1"/>
    <x v="3"/>
  </r>
  <r>
    <x v="949"/>
    <x v="555"/>
    <m/>
    <n v="7.92"/>
    <s v="No"/>
    <x v="0"/>
    <x v="0"/>
    <n v="0"/>
    <x v="1"/>
    <x v="1"/>
    <x v="0"/>
    <n v="7681.17"/>
    <x v="0"/>
    <s v="tier - 2"/>
    <x v="3"/>
  </r>
  <r>
    <x v="950"/>
    <x v="555"/>
    <m/>
    <n v="10.119999999999999"/>
    <s v="No"/>
    <x v="0"/>
    <x v="0"/>
    <n v="2"/>
    <x v="1"/>
    <x v="0"/>
    <x v="0"/>
    <n v="7682.67"/>
    <x v="0"/>
    <s v="tier - 1"/>
    <x v="3"/>
  </r>
  <r>
    <x v="951"/>
    <x v="555"/>
    <m/>
    <n v="7.91"/>
    <s v="No"/>
    <x v="0"/>
    <x v="0"/>
    <n v="0"/>
    <x v="1"/>
    <x v="0"/>
    <x v="0"/>
    <n v="7684.62"/>
    <x v="0"/>
    <s v="tier - 3"/>
    <x v="3"/>
  </r>
  <r>
    <x v="952"/>
    <x v="555"/>
    <m/>
    <n v="10.9"/>
    <s v="No"/>
    <x v="0"/>
    <x v="0"/>
    <n v="0"/>
    <x v="1"/>
    <x v="0"/>
    <x v="0"/>
    <n v="7726.85"/>
    <x v="2"/>
    <s v="tier - 2"/>
    <x v="3"/>
  </r>
  <r>
    <x v="953"/>
    <x v="555"/>
    <m/>
    <n v="11.83"/>
    <s v="No"/>
    <x v="0"/>
    <x v="0"/>
    <n v="0"/>
    <x v="1"/>
    <x v="3"/>
    <x v="0"/>
    <n v="7727.25"/>
    <x v="0"/>
    <s v="tier - 3"/>
    <x v="3"/>
  </r>
  <r>
    <x v="954"/>
    <x v="555"/>
    <m/>
    <n v="7.42"/>
    <s v="yes"/>
    <x v="0"/>
    <x v="0"/>
    <n v="2"/>
    <x v="1"/>
    <x v="0"/>
    <x v="0"/>
    <n v="7729.65"/>
    <x v="1"/>
    <s v="tier - 1"/>
    <x v="3"/>
  </r>
  <r>
    <x v="955"/>
    <x v="555"/>
    <m/>
    <n v="5.62"/>
    <s v="yes"/>
    <x v="0"/>
    <x v="0"/>
    <n v="1"/>
    <x v="1"/>
    <x v="0"/>
    <x v="2"/>
    <n v="7731.43"/>
    <x v="1"/>
    <s v="tier - 2"/>
    <x v="3"/>
  </r>
  <r>
    <x v="956"/>
    <x v="555"/>
    <m/>
    <n v="7.16"/>
    <s v="No"/>
    <x v="0"/>
    <x v="0"/>
    <n v="0"/>
    <x v="1"/>
    <x v="2"/>
    <x v="0"/>
    <n v="7731.86"/>
    <x v="0"/>
    <s v="tier - 3"/>
    <x v="3"/>
  </r>
  <r>
    <x v="957"/>
    <x v="555"/>
    <m/>
    <n v="9.89"/>
    <s v="No"/>
    <x v="0"/>
    <x v="0"/>
    <n v="0"/>
    <x v="1"/>
    <x v="0"/>
    <x v="0"/>
    <n v="7736.39"/>
    <x v="1"/>
    <s v="tier - 2"/>
    <x v="3"/>
  </r>
  <r>
    <x v="958"/>
    <x v="555"/>
    <m/>
    <n v="5.14"/>
    <s v="No"/>
    <x v="0"/>
    <x v="0"/>
    <n v="0"/>
    <x v="1"/>
    <x v="0"/>
    <x v="2"/>
    <n v="7740.34"/>
    <x v="2"/>
    <s v="tier - 1"/>
    <x v="3"/>
  </r>
  <r>
    <x v="959"/>
    <x v="555"/>
    <m/>
    <n v="5.61"/>
    <s v="yes"/>
    <x v="0"/>
    <x v="1"/>
    <n v="1"/>
    <x v="1"/>
    <x v="0"/>
    <x v="2"/>
    <n v="7742.11"/>
    <x v="1"/>
    <s v="tier - 2"/>
    <x v="3"/>
  </r>
  <r>
    <x v="960"/>
    <x v="555"/>
    <m/>
    <n v="5.51"/>
    <s v="yes"/>
    <x v="0"/>
    <x v="1"/>
    <n v="1"/>
    <x v="1"/>
    <x v="0"/>
    <x v="2"/>
    <n v="7749.16"/>
    <x v="0"/>
    <s v="tier - 1"/>
    <x v="3"/>
  </r>
  <r>
    <x v="961"/>
    <x v="555"/>
    <m/>
    <n v="8.3800000000000008"/>
    <s v="yes"/>
    <x v="0"/>
    <x v="0"/>
    <n v="2"/>
    <x v="1"/>
    <x v="0"/>
    <x v="0"/>
    <n v="7763.06"/>
    <x v="0"/>
    <s v="tier - 1"/>
    <x v="3"/>
  </r>
  <r>
    <x v="962"/>
    <x v="555"/>
    <m/>
    <n v="4.68"/>
    <s v="No"/>
    <x v="1"/>
    <x v="0"/>
    <n v="1"/>
    <x v="1"/>
    <x v="0"/>
    <x v="2"/>
    <n v="7789.64"/>
    <x v="2"/>
    <s v="tier - 3"/>
    <x v="3"/>
  </r>
  <r>
    <x v="963"/>
    <x v="555"/>
    <m/>
    <n v="4.3600000000000003"/>
    <s v="yes"/>
    <x v="0"/>
    <x v="0"/>
    <n v="2"/>
    <x v="1"/>
    <x v="1"/>
    <x v="2"/>
    <n v="7794.68"/>
    <x v="0"/>
    <s v="tier - 2"/>
    <x v="3"/>
  </r>
  <r>
    <x v="964"/>
    <x v="555"/>
    <m/>
    <n v="7.74"/>
    <s v="No"/>
    <x v="0"/>
    <x v="0"/>
    <n v="0"/>
    <x v="1"/>
    <x v="1"/>
    <x v="0"/>
    <n v="7803.77"/>
    <x v="0"/>
    <s v="tier - 3"/>
    <x v="3"/>
  </r>
  <r>
    <x v="965"/>
    <x v="555"/>
    <m/>
    <n v="4.05"/>
    <s v="yes"/>
    <x v="0"/>
    <x v="0"/>
    <n v="2"/>
    <x v="1"/>
    <x v="1"/>
    <x v="2"/>
    <n v="7804.16"/>
    <x v="0"/>
    <s v="tier - 3"/>
    <x v="3"/>
  </r>
  <r>
    <x v="966"/>
    <x v="555"/>
    <m/>
    <n v="11.49"/>
    <s v="No"/>
    <x v="0"/>
    <x v="0"/>
    <n v="0"/>
    <x v="1"/>
    <x v="0"/>
    <x v="0"/>
    <n v="7812.67"/>
    <x v="0"/>
    <s v="tier - 1"/>
    <x v="3"/>
  </r>
  <r>
    <x v="967"/>
    <x v="555"/>
    <m/>
    <n v="5.65"/>
    <s v="No"/>
    <x v="0"/>
    <x v="0"/>
    <n v="0"/>
    <x v="1"/>
    <x v="0"/>
    <x v="2"/>
    <n v="7824.37"/>
    <x v="0"/>
    <s v="tier - 2"/>
    <x v="3"/>
  </r>
  <r>
    <x v="968"/>
    <x v="555"/>
    <m/>
    <n v="4.29"/>
    <s v="yes"/>
    <x v="0"/>
    <x v="0"/>
    <n v="0"/>
    <x v="1"/>
    <x v="0"/>
    <x v="2"/>
    <n v="7844.8"/>
    <x v="0"/>
    <s v="tier - 2"/>
    <x v="3"/>
  </r>
  <r>
    <x v="969"/>
    <x v="555"/>
    <m/>
    <n v="4.74"/>
    <s v="yes"/>
    <x v="0"/>
    <x v="1"/>
    <n v="1"/>
    <x v="1"/>
    <x v="0"/>
    <x v="2"/>
    <n v="7851.85"/>
    <x v="0"/>
    <s v="tier - 3"/>
    <x v="3"/>
  </r>
  <r>
    <x v="970"/>
    <x v="555"/>
    <m/>
    <n v="7.6"/>
    <s v="yes"/>
    <x v="0"/>
    <x v="0"/>
    <n v="2"/>
    <x v="1"/>
    <x v="0"/>
    <x v="0"/>
    <n v="7896.41"/>
    <x v="1"/>
    <s v="tier - 2"/>
    <x v="3"/>
  </r>
  <r>
    <x v="971"/>
    <x v="555"/>
    <m/>
    <n v="8.5"/>
    <s v="yes"/>
    <x v="0"/>
    <x v="0"/>
    <n v="2"/>
    <x v="1"/>
    <x v="0"/>
    <x v="0"/>
    <n v="7935.29"/>
    <x v="0"/>
    <s v="tier - 1"/>
    <x v="3"/>
  </r>
  <r>
    <x v="972"/>
    <x v="555"/>
    <m/>
    <n v="11.22"/>
    <s v="yes"/>
    <x v="0"/>
    <x v="0"/>
    <n v="0"/>
    <x v="1"/>
    <x v="0"/>
    <x v="0"/>
    <n v="7948.22"/>
    <x v="0"/>
    <s v="tier - 3"/>
    <x v="3"/>
  </r>
  <r>
    <x v="973"/>
    <x v="555"/>
    <m/>
    <n v="5.0999999999999996"/>
    <s v="yes"/>
    <x v="0"/>
    <x v="1"/>
    <n v="1"/>
    <x v="1"/>
    <x v="0"/>
    <x v="2"/>
    <n v="7953.72"/>
    <x v="1"/>
    <s v="tier - 3"/>
    <x v="3"/>
  </r>
  <r>
    <x v="974"/>
    <x v="555"/>
    <m/>
    <n v="5.43"/>
    <s v="yes"/>
    <x v="0"/>
    <x v="0"/>
    <n v="1"/>
    <x v="1"/>
    <x v="0"/>
    <x v="2"/>
    <n v="7954.52"/>
    <x v="0"/>
    <s v="tier - 2"/>
    <x v="3"/>
  </r>
  <r>
    <x v="975"/>
    <x v="555"/>
    <m/>
    <n v="5.82"/>
    <s v="No"/>
    <x v="0"/>
    <x v="0"/>
    <n v="2"/>
    <x v="1"/>
    <x v="0"/>
    <x v="1"/>
    <n v="7958.13"/>
    <x v="0"/>
    <s v="tier - 2"/>
    <x v="3"/>
  </r>
  <r>
    <x v="976"/>
    <x v="555"/>
    <m/>
    <n v="6.05"/>
    <s v="No"/>
    <x v="0"/>
    <x v="1"/>
    <n v="1"/>
    <x v="1"/>
    <x v="0"/>
    <x v="1"/>
    <n v="7966.81"/>
    <x v="0"/>
    <s v="tier - 2"/>
    <x v="3"/>
  </r>
  <r>
    <x v="977"/>
    <x v="555"/>
    <m/>
    <n v="6.38"/>
    <s v="yes"/>
    <x v="0"/>
    <x v="0"/>
    <n v="1"/>
    <x v="1"/>
    <x v="0"/>
    <x v="1"/>
    <n v="7980.34"/>
    <x v="0"/>
    <s v="tier - 2"/>
    <x v="3"/>
  </r>
  <r>
    <x v="978"/>
    <x v="555"/>
    <m/>
    <n v="5.73"/>
    <s v="yes"/>
    <x v="0"/>
    <x v="0"/>
    <n v="1"/>
    <x v="1"/>
    <x v="0"/>
    <x v="1"/>
    <n v="7985.82"/>
    <x v="0"/>
    <s v="tier - 1"/>
    <x v="3"/>
  </r>
  <r>
    <x v="979"/>
    <x v="555"/>
    <m/>
    <n v="5.47"/>
    <s v="yes"/>
    <x v="0"/>
    <x v="0"/>
    <n v="1"/>
    <x v="1"/>
    <x v="0"/>
    <x v="2"/>
    <n v="7986.48"/>
    <x v="0"/>
    <s v="tier - 3"/>
    <x v="3"/>
  </r>
  <r>
    <x v="980"/>
    <x v="555"/>
    <m/>
    <n v="11.3"/>
    <s v="No"/>
    <x v="0"/>
    <x v="0"/>
    <n v="0"/>
    <x v="1"/>
    <x v="0"/>
    <x v="0"/>
    <n v="8004.96"/>
    <x v="1"/>
    <s v="tier - 1"/>
    <x v="3"/>
  </r>
  <r>
    <x v="981"/>
    <x v="555"/>
    <m/>
    <n v="6.72"/>
    <s v="No"/>
    <x v="0"/>
    <x v="0"/>
    <n v="0"/>
    <x v="1"/>
    <x v="0"/>
    <x v="0"/>
    <n v="8014.62"/>
    <x v="0"/>
    <s v="tier - 3"/>
    <x v="3"/>
  </r>
  <r>
    <x v="982"/>
    <x v="555"/>
    <m/>
    <n v="5.36"/>
    <s v="yes"/>
    <x v="0"/>
    <x v="0"/>
    <n v="1"/>
    <x v="1"/>
    <x v="2"/>
    <x v="2"/>
    <n v="8017.06"/>
    <x v="0"/>
    <s v="tier - 2"/>
    <x v="3"/>
  </r>
  <r>
    <x v="983"/>
    <x v="555"/>
    <m/>
    <n v="9.8800000000000008"/>
    <s v="No"/>
    <x v="0"/>
    <x v="0"/>
    <n v="0"/>
    <x v="1"/>
    <x v="1"/>
    <x v="0"/>
    <n v="8021.11"/>
    <x v="0"/>
    <s v="tier - 1"/>
    <x v="3"/>
  </r>
  <r>
    <x v="984"/>
    <x v="555"/>
    <m/>
    <n v="4.1100000000000003"/>
    <s v="No"/>
    <x v="0"/>
    <x v="0"/>
    <n v="0"/>
    <x v="1"/>
    <x v="0"/>
    <x v="2"/>
    <n v="8023.14"/>
    <x v="0"/>
    <s v="tier - 3"/>
    <x v="3"/>
  </r>
  <r>
    <x v="985"/>
    <x v="555"/>
    <m/>
    <n v="7.48"/>
    <s v="No"/>
    <x v="0"/>
    <x v="0"/>
    <n v="0"/>
    <x v="1"/>
    <x v="0"/>
    <x v="0"/>
    <n v="8026.67"/>
    <x v="0"/>
    <s v="tier - 2"/>
    <x v="3"/>
  </r>
  <r>
    <x v="986"/>
    <x v="555"/>
    <m/>
    <n v="9.18"/>
    <s v="yes"/>
    <x v="0"/>
    <x v="1"/>
    <n v="1"/>
    <x v="1"/>
    <x v="2"/>
    <x v="0"/>
    <n v="8027.97"/>
    <x v="1"/>
    <s v="tier - 2"/>
    <x v="3"/>
  </r>
  <r>
    <x v="987"/>
    <x v="555"/>
    <m/>
    <n v="4.51"/>
    <s v="yes"/>
    <x v="0"/>
    <x v="0"/>
    <n v="1"/>
    <x v="1"/>
    <x v="0"/>
    <x v="2"/>
    <n v="8035.64"/>
    <x v="0"/>
    <s v="tier - 2"/>
    <x v="3"/>
  </r>
  <r>
    <x v="988"/>
    <x v="555"/>
    <m/>
    <n v="7.33"/>
    <s v="yes"/>
    <x v="0"/>
    <x v="1"/>
    <n v="1"/>
    <x v="1"/>
    <x v="2"/>
    <x v="0"/>
    <n v="8059.06"/>
    <x v="0"/>
    <s v="tier - 3"/>
    <x v="3"/>
  </r>
  <r>
    <x v="989"/>
    <x v="555"/>
    <m/>
    <n v="10.56"/>
    <s v="No"/>
    <x v="0"/>
    <x v="0"/>
    <n v="0"/>
    <x v="1"/>
    <x v="1"/>
    <x v="0"/>
    <n v="8059.68"/>
    <x v="0"/>
    <s v="tier - 3"/>
    <x v="3"/>
  </r>
  <r>
    <x v="990"/>
    <x v="555"/>
    <m/>
    <n v="4.01"/>
    <s v="No"/>
    <x v="0"/>
    <x v="0"/>
    <n v="2"/>
    <x v="1"/>
    <x v="0"/>
    <x v="2"/>
    <n v="8062.31"/>
    <x v="0"/>
    <s v="tier - 1"/>
    <x v="3"/>
  </r>
  <r>
    <x v="991"/>
    <x v="555"/>
    <m/>
    <n v="5.64"/>
    <s v="yes"/>
    <x v="0"/>
    <x v="0"/>
    <n v="1"/>
    <x v="1"/>
    <x v="0"/>
    <x v="2"/>
    <n v="8062.76"/>
    <x v="1"/>
    <s v="tier - 3"/>
    <x v="3"/>
  </r>
  <r>
    <x v="992"/>
    <x v="555"/>
    <m/>
    <n v="8.02"/>
    <s v="yes"/>
    <x v="0"/>
    <x v="0"/>
    <n v="2"/>
    <x v="1"/>
    <x v="0"/>
    <x v="0"/>
    <n v="8067.83"/>
    <x v="1"/>
    <s v="tier - 1"/>
    <x v="3"/>
  </r>
  <r>
    <x v="993"/>
    <x v="555"/>
    <m/>
    <n v="7.2"/>
    <s v="yes"/>
    <x v="0"/>
    <x v="0"/>
    <n v="0"/>
    <x v="1"/>
    <x v="1"/>
    <x v="0"/>
    <n v="8068.19"/>
    <x v="1"/>
    <s v="tier - 2"/>
    <x v="3"/>
  </r>
  <r>
    <x v="994"/>
    <x v="555"/>
    <m/>
    <n v="4.55"/>
    <s v="No"/>
    <x v="1"/>
    <x v="0"/>
    <n v="1"/>
    <x v="1"/>
    <x v="1"/>
    <x v="2"/>
    <n v="8071.57"/>
    <x v="1"/>
    <s v="tier - 1"/>
    <x v="3"/>
  </r>
  <r>
    <x v="995"/>
    <x v="555"/>
    <m/>
    <n v="9.0299999999999994"/>
    <s v="No"/>
    <x v="0"/>
    <x v="0"/>
    <n v="0"/>
    <x v="1"/>
    <x v="1"/>
    <x v="0"/>
    <n v="8077.41"/>
    <x v="0"/>
    <s v="tier - 1"/>
    <x v="3"/>
  </r>
  <r>
    <x v="996"/>
    <x v="555"/>
    <m/>
    <n v="5.2"/>
    <s v="yes"/>
    <x v="0"/>
    <x v="1"/>
    <n v="1"/>
    <x v="1"/>
    <x v="0"/>
    <x v="2"/>
    <n v="8081.26"/>
    <x v="0"/>
    <s v="tier - 2"/>
    <x v="3"/>
  </r>
  <r>
    <x v="997"/>
    <x v="555"/>
    <m/>
    <n v="8.3000000000000007"/>
    <s v="yes"/>
    <x v="0"/>
    <x v="0"/>
    <n v="0"/>
    <x v="1"/>
    <x v="0"/>
    <x v="0"/>
    <n v="8081.74"/>
    <x v="0"/>
    <s v="tier - 2"/>
    <x v="3"/>
  </r>
  <r>
    <x v="998"/>
    <x v="555"/>
    <m/>
    <n v="5.56"/>
    <s v="yes"/>
    <x v="0"/>
    <x v="1"/>
    <n v="1"/>
    <x v="1"/>
    <x v="1"/>
    <x v="2"/>
    <n v="8083.92"/>
    <x v="1"/>
    <s v="tier - 3"/>
    <x v="3"/>
  </r>
  <r>
    <x v="999"/>
    <x v="555"/>
    <m/>
    <n v="4.1500000000000004"/>
    <s v="No"/>
    <x v="0"/>
    <x v="0"/>
    <n v="0"/>
    <x v="1"/>
    <x v="0"/>
    <x v="2"/>
    <n v="8091.3"/>
    <x v="1"/>
    <s v="tier - 1"/>
    <x v="3"/>
  </r>
  <r>
    <x v="1000"/>
    <x v="555"/>
    <m/>
    <n v="5.99"/>
    <s v="yes"/>
    <x v="0"/>
    <x v="1"/>
    <n v="1"/>
    <x v="1"/>
    <x v="1"/>
    <x v="1"/>
    <n v="8112.59"/>
    <x v="0"/>
    <s v="tier - 2"/>
    <x v="3"/>
  </r>
  <r>
    <x v="1001"/>
    <x v="555"/>
    <m/>
    <n v="5.8"/>
    <s v="yes"/>
    <x v="0"/>
    <x v="0"/>
    <n v="0"/>
    <x v="1"/>
    <x v="0"/>
    <x v="1"/>
    <n v="8116.27"/>
    <x v="1"/>
    <s v="tier - 1"/>
    <x v="3"/>
  </r>
  <r>
    <x v="1002"/>
    <x v="555"/>
    <m/>
    <n v="7.32"/>
    <s v="yes"/>
    <x v="0"/>
    <x v="0"/>
    <n v="2"/>
    <x v="1"/>
    <x v="0"/>
    <x v="0"/>
    <n v="8116.68"/>
    <x v="1"/>
    <s v="tier - 1"/>
    <x v="3"/>
  </r>
  <r>
    <x v="1003"/>
    <x v="555"/>
    <m/>
    <n v="5.16"/>
    <s v="No"/>
    <x v="0"/>
    <x v="0"/>
    <n v="2"/>
    <x v="1"/>
    <x v="0"/>
    <x v="2"/>
    <n v="8124.41"/>
    <x v="1"/>
    <s v="tier - 1"/>
    <x v="3"/>
  </r>
  <r>
    <x v="1004"/>
    <x v="555"/>
    <m/>
    <n v="5.96"/>
    <s v="yes"/>
    <x v="0"/>
    <x v="0"/>
    <n v="2"/>
    <x v="1"/>
    <x v="1"/>
    <x v="1"/>
    <n v="8125.78"/>
    <x v="0"/>
    <s v="tier - 2"/>
    <x v="3"/>
  </r>
  <r>
    <x v="1005"/>
    <x v="555"/>
    <m/>
    <n v="4.8499999999999996"/>
    <s v="yes"/>
    <x v="0"/>
    <x v="1"/>
    <n v="1"/>
    <x v="1"/>
    <x v="0"/>
    <x v="2"/>
    <n v="8157.92"/>
    <x v="0"/>
    <s v="tier - 3"/>
    <x v="3"/>
  </r>
  <r>
    <x v="1006"/>
    <x v="555"/>
    <m/>
    <n v="5.09"/>
    <s v="yes"/>
    <x v="0"/>
    <x v="1"/>
    <n v="1"/>
    <x v="1"/>
    <x v="1"/>
    <x v="2"/>
    <n v="8162.72"/>
    <x v="1"/>
    <s v="tier - 3"/>
    <x v="3"/>
  </r>
  <r>
    <x v="1007"/>
    <x v="555"/>
    <m/>
    <n v="4.9400000000000004"/>
    <s v="No"/>
    <x v="0"/>
    <x v="0"/>
    <n v="0"/>
    <x v="1"/>
    <x v="0"/>
    <x v="2"/>
    <n v="8177.9"/>
    <x v="1"/>
    <s v="tier - 1"/>
    <x v="3"/>
  </r>
  <r>
    <x v="1008"/>
    <x v="555"/>
    <m/>
    <n v="4.92"/>
    <s v="yes"/>
    <x v="0"/>
    <x v="0"/>
    <n v="2"/>
    <x v="1"/>
    <x v="0"/>
    <x v="2"/>
    <n v="8179.51"/>
    <x v="0"/>
    <s v="tier - 2"/>
    <x v="3"/>
  </r>
  <r>
    <x v="1009"/>
    <x v="555"/>
    <m/>
    <n v="6.05"/>
    <s v="yes"/>
    <x v="0"/>
    <x v="0"/>
    <n v="2"/>
    <x v="1"/>
    <x v="0"/>
    <x v="1"/>
    <n v="8182.89"/>
    <x v="0"/>
    <s v="tier - 1"/>
    <x v="3"/>
  </r>
  <r>
    <x v="1010"/>
    <x v="555"/>
    <m/>
    <n v="4.67"/>
    <s v="No"/>
    <x v="0"/>
    <x v="0"/>
    <n v="2"/>
    <x v="1"/>
    <x v="1"/>
    <x v="2"/>
    <n v="8188.12"/>
    <x v="1"/>
    <s v="tier - 3"/>
    <x v="3"/>
  </r>
  <r>
    <x v="1011"/>
    <x v="555"/>
    <m/>
    <n v="9.81"/>
    <s v="yes"/>
    <x v="0"/>
    <x v="0"/>
    <n v="0"/>
    <x v="1"/>
    <x v="1"/>
    <x v="0"/>
    <n v="8211.1"/>
    <x v="0"/>
    <s v="tier - 3"/>
    <x v="3"/>
  </r>
  <r>
    <x v="1012"/>
    <x v="555"/>
    <m/>
    <n v="6.06"/>
    <s v="yes"/>
    <x v="0"/>
    <x v="0"/>
    <n v="2"/>
    <x v="1"/>
    <x v="1"/>
    <x v="1"/>
    <n v="8219.2000000000007"/>
    <x v="0"/>
    <s v="tier - 2"/>
    <x v="3"/>
  </r>
  <r>
    <x v="1013"/>
    <x v="555"/>
    <m/>
    <n v="5.19"/>
    <s v="yes"/>
    <x v="0"/>
    <x v="0"/>
    <n v="2"/>
    <x v="1"/>
    <x v="1"/>
    <x v="2"/>
    <n v="8232.64"/>
    <x v="0"/>
    <s v="tier - 3"/>
    <x v="3"/>
  </r>
  <r>
    <x v="1014"/>
    <x v="555"/>
    <m/>
    <n v="10.16"/>
    <s v="No"/>
    <x v="0"/>
    <x v="0"/>
    <n v="0"/>
    <x v="1"/>
    <x v="0"/>
    <x v="0"/>
    <n v="8233.1"/>
    <x v="0"/>
    <s v="tier - 2"/>
    <x v="3"/>
  </r>
  <r>
    <x v="1015"/>
    <x v="555"/>
    <m/>
    <n v="4.68"/>
    <s v="yes"/>
    <x v="1"/>
    <x v="0"/>
    <n v="2"/>
    <x v="1"/>
    <x v="0"/>
    <x v="2"/>
    <n v="8240.59"/>
    <x v="0"/>
    <s v="tier - 2"/>
    <x v="3"/>
  </r>
  <r>
    <x v="1016"/>
    <x v="555"/>
    <m/>
    <n v="5.32"/>
    <s v="yes"/>
    <x v="0"/>
    <x v="0"/>
    <n v="0"/>
    <x v="1"/>
    <x v="0"/>
    <x v="2"/>
    <n v="8252.2800000000007"/>
    <x v="0"/>
    <s v="tier - 2"/>
    <x v="3"/>
  </r>
  <r>
    <x v="1017"/>
    <x v="555"/>
    <m/>
    <n v="6.99"/>
    <s v="No"/>
    <x v="0"/>
    <x v="0"/>
    <n v="0"/>
    <x v="1"/>
    <x v="0"/>
    <x v="0"/>
    <n v="8268"/>
    <x v="1"/>
    <s v="tier - 3"/>
    <x v="3"/>
  </r>
  <r>
    <x v="1018"/>
    <x v="555"/>
    <m/>
    <n v="5.55"/>
    <s v="No"/>
    <x v="0"/>
    <x v="0"/>
    <n v="0"/>
    <x v="1"/>
    <x v="0"/>
    <x v="2"/>
    <n v="8269.0400000000009"/>
    <x v="0"/>
    <s v="tier - 1"/>
    <x v="3"/>
  </r>
  <r>
    <x v="1019"/>
    <x v="555"/>
    <m/>
    <n v="6.94"/>
    <s v="No"/>
    <x v="0"/>
    <x v="0"/>
    <n v="0"/>
    <x v="1"/>
    <x v="0"/>
    <x v="0"/>
    <n v="8271.4599999999991"/>
    <x v="0"/>
    <s v="tier - 1"/>
    <x v="3"/>
  </r>
  <r>
    <x v="1020"/>
    <x v="555"/>
    <m/>
    <n v="4.2"/>
    <s v="yes"/>
    <x v="0"/>
    <x v="0"/>
    <n v="0"/>
    <x v="1"/>
    <x v="0"/>
    <x v="2"/>
    <n v="8277.52"/>
    <x v="0"/>
    <s v="tier - 2"/>
    <x v="3"/>
  </r>
  <r>
    <x v="1021"/>
    <x v="555"/>
    <m/>
    <n v="5.59"/>
    <s v="No"/>
    <x v="0"/>
    <x v="0"/>
    <n v="0"/>
    <x v="1"/>
    <x v="0"/>
    <x v="2"/>
    <n v="8280.6200000000008"/>
    <x v="0"/>
    <s v="tier - 2"/>
    <x v="3"/>
  </r>
  <r>
    <x v="1022"/>
    <x v="555"/>
    <m/>
    <n v="9.9600000000000009"/>
    <s v="No"/>
    <x v="0"/>
    <x v="0"/>
    <n v="0"/>
    <x v="1"/>
    <x v="1"/>
    <x v="0"/>
    <n v="8283.68"/>
    <x v="0"/>
    <s v="tier - 3"/>
    <x v="3"/>
  </r>
  <r>
    <x v="1023"/>
    <x v="555"/>
    <m/>
    <n v="7.37"/>
    <s v="No"/>
    <x v="0"/>
    <x v="0"/>
    <n v="0"/>
    <x v="1"/>
    <x v="2"/>
    <x v="0"/>
    <n v="8302.5400000000009"/>
    <x v="1"/>
    <s v="tier - 3"/>
    <x v="3"/>
  </r>
  <r>
    <x v="1024"/>
    <x v="555"/>
    <m/>
    <n v="5.0599999999999996"/>
    <s v="yes"/>
    <x v="1"/>
    <x v="0"/>
    <n v="2"/>
    <x v="1"/>
    <x v="0"/>
    <x v="2"/>
    <n v="8310.84"/>
    <x v="0"/>
    <s v="tier - 2"/>
    <x v="3"/>
  </r>
  <r>
    <x v="1025"/>
    <x v="555"/>
    <m/>
    <n v="8.2100000000000009"/>
    <s v="No"/>
    <x v="0"/>
    <x v="0"/>
    <n v="0"/>
    <x v="1"/>
    <x v="0"/>
    <x v="0"/>
    <n v="8314.65"/>
    <x v="0"/>
    <s v="tier - 1"/>
    <x v="3"/>
  </r>
  <r>
    <x v="1026"/>
    <x v="555"/>
    <m/>
    <n v="10.34"/>
    <s v="No"/>
    <x v="0"/>
    <x v="0"/>
    <n v="2"/>
    <x v="1"/>
    <x v="0"/>
    <x v="0"/>
    <n v="8334.4599999999991"/>
    <x v="1"/>
    <s v="tier - 2"/>
    <x v="3"/>
  </r>
  <r>
    <x v="1027"/>
    <x v="555"/>
    <m/>
    <n v="5.51"/>
    <s v="yes"/>
    <x v="0"/>
    <x v="0"/>
    <n v="2"/>
    <x v="1"/>
    <x v="0"/>
    <x v="2"/>
    <n v="8334.59"/>
    <x v="1"/>
    <s v="tier - 2"/>
    <x v="3"/>
  </r>
  <r>
    <x v="1028"/>
    <x v="555"/>
    <m/>
    <n v="11.2"/>
    <s v="No"/>
    <x v="0"/>
    <x v="0"/>
    <n v="0"/>
    <x v="1"/>
    <x v="1"/>
    <x v="0"/>
    <n v="8342.91"/>
    <x v="1"/>
    <s v="tier - 1"/>
    <x v="3"/>
  </r>
  <r>
    <x v="1029"/>
    <x v="555"/>
    <m/>
    <n v="4.3499999999999996"/>
    <s v="yes"/>
    <x v="0"/>
    <x v="1"/>
    <n v="1"/>
    <x v="1"/>
    <x v="0"/>
    <x v="2"/>
    <n v="8347.16"/>
    <x v="0"/>
    <s v="tier - 1"/>
    <x v="3"/>
  </r>
  <r>
    <x v="1030"/>
    <x v="555"/>
    <m/>
    <n v="10.45"/>
    <s v="No"/>
    <x v="0"/>
    <x v="0"/>
    <n v="0"/>
    <x v="1"/>
    <x v="2"/>
    <x v="0"/>
    <n v="8355.5400000000009"/>
    <x v="1"/>
    <s v="tier - 3"/>
    <x v="3"/>
  </r>
  <r>
    <x v="1031"/>
    <x v="555"/>
    <m/>
    <n v="4.07"/>
    <s v="yes"/>
    <x v="0"/>
    <x v="1"/>
    <n v="1"/>
    <x v="1"/>
    <x v="2"/>
    <x v="2"/>
    <n v="8396.6200000000008"/>
    <x v="0"/>
    <s v="tier - 3"/>
    <x v="3"/>
  </r>
  <r>
    <x v="1032"/>
    <x v="555"/>
    <m/>
    <n v="8.34"/>
    <s v="No"/>
    <x v="0"/>
    <x v="0"/>
    <n v="0"/>
    <x v="1"/>
    <x v="0"/>
    <x v="0"/>
    <n v="8400.01"/>
    <x v="0"/>
    <s v="tier - 3"/>
    <x v="3"/>
  </r>
  <r>
    <x v="1033"/>
    <x v="555"/>
    <m/>
    <n v="7.41"/>
    <s v="No"/>
    <x v="0"/>
    <x v="0"/>
    <n v="0"/>
    <x v="1"/>
    <x v="0"/>
    <x v="0"/>
    <n v="8410.0499999999993"/>
    <x v="0"/>
    <s v="tier - 2"/>
    <x v="3"/>
  </r>
  <r>
    <x v="1034"/>
    <x v="555"/>
    <m/>
    <n v="4.3099999999999996"/>
    <s v="No"/>
    <x v="0"/>
    <x v="0"/>
    <n v="0"/>
    <x v="1"/>
    <x v="0"/>
    <x v="2"/>
    <n v="8413.4599999999991"/>
    <x v="1"/>
    <s v="tier - 1"/>
    <x v="3"/>
  </r>
  <r>
    <x v="1035"/>
    <x v="555"/>
    <m/>
    <n v="10.83"/>
    <s v="No"/>
    <x v="0"/>
    <x v="0"/>
    <n v="0"/>
    <x v="1"/>
    <x v="0"/>
    <x v="0"/>
    <n v="8428.07"/>
    <x v="1"/>
    <s v="tier - 2"/>
    <x v="3"/>
  </r>
  <r>
    <x v="1036"/>
    <x v="555"/>
    <m/>
    <n v="11.31"/>
    <s v="No"/>
    <x v="0"/>
    <x v="0"/>
    <n v="0"/>
    <x v="1"/>
    <x v="0"/>
    <x v="0"/>
    <n v="8440.0499999999993"/>
    <x v="1"/>
    <s v="tier - 2"/>
    <x v="3"/>
  </r>
  <r>
    <x v="1037"/>
    <x v="555"/>
    <m/>
    <n v="11.81"/>
    <s v="yes"/>
    <x v="0"/>
    <x v="0"/>
    <n v="0"/>
    <x v="1"/>
    <x v="0"/>
    <x v="0"/>
    <n v="8442.67"/>
    <x v="0"/>
    <s v="tier - 3"/>
    <x v="3"/>
  </r>
  <r>
    <x v="1038"/>
    <x v="555"/>
    <m/>
    <n v="8.26"/>
    <s v="yes"/>
    <x v="0"/>
    <x v="0"/>
    <n v="2"/>
    <x v="1"/>
    <x v="0"/>
    <x v="0"/>
    <n v="8444.4699999999993"/>
    <x v="1"/>
    <s v="tier - 1"/>
    <x v="3"/>
  </r>
  <r>
    <x v="1039"/>
    <x v="555"/>
    <m/>
    <n v="10.74"/>
    <s v="yes"/>
    <x v="0"/>
    <x v="0"/>
    <n v="2"/>
    <x v="1"/>
    <x v="0"/>
    <x v="0"/>
    <n v="8448.66"/>
    <x v="1"/>
    <s v="tier - 1"/>
    <x v="3"/>
  </r>
  <r>
    <x v="1040"/>
    <x v="555"/>
    <m/>
    <n v="7.69"/>
    <s v="yes"/>
    <x v="0"/>
    <x v="0"/>
    <n v="0"/>
    <x v="1"/>
    <x v="1"/>
    <x v="0"/>
    <n v="8450.82"/>
    <x v="0"/>
    <s v="tier - 2"/>
    <x v="3"/>
  </r>
  <r>
    <x v="1041"/>
    <x v="555"/>
    <m/>
    <n v="4.84"/>
    <s v="No"/>
    <x v="0"/>
    <x v="0"/>
    <n v="0"/>
    <x v="1"/>
    <x v="0"/>
    <x v="2"/>
    <n v="8457.82"/>
    <x v="0"/>
    <s v="tier - 3"/>
    <x v="3"/>
  </r>
  <r>
    <x v="1042"/>
    <x v="555"/>
    <m/>
    <n v="9.77"/>
    <s v="yes"/>
    <x v="0"/>
    <x v="0"/>
    <n v="0"/>
    <x v="1"/>
    <x v="2"/>
    <x v="0"/>
    <n v="8466.35"/>
    <x v="0"/>
    <s v="tier - 2"/>
    <x v="3"/>
  </r>
  <r>
    <x v="1043"/>
    <x v="555"/>
    <m/>
    <n v="5.84"/>
    <s v="No"/>
    <x v="0"/>
    <x v="0"/>
    <n v="0"/>
    <x v="1"/>
    <x v="0"/>
    <x v="1"/>
    <n v="8471.65"/>
    <x v="0"/>
    <s v="tier - 1"/>
    <x v="3"/>
  </r>
  <r>
    <x v="1044"/>
    <x v="555"/>
    <m/>
    <n v="8.6999999999999993"/>
    <s v="yes"/>
    <x v="0"/>
    <x v="0"/>
    <n v="1"/>
    <x v="1"/>
    <x v="0"/>
    <x v="0"/>
    <n v="8515.76"/>
    <x v="0"/>
    <s v="tier - 2"/>
    <x v="3"/>
  </r>
  <r>
    <x v="1045"/>
    <x v="555"/>
    <m/>
    <n v="10.79"/>
    <s v="No"/>
    <x v="0"/>
    <x v="0"/>
    <n v="0"/>
    <x v="1"/>
    <x v="0"/>
    <x v="0"/>
    <n v="8516.83"/>
    <x v="0"/>
    <s v="tier - 1"/>
    <x v="3"/>
  </r>
  <r>
    <x v="1046"/>
    <x v="555"/>
    <m/>
    <n v="4.32"/>
    <s v="No"/>
    <x v="0"/>
    <x v="0"/>
    <n v="1"/>
    <x v="1"/>
    <x v="0"/>
    <x v="2"/>
    <n v="8520.0300000000007"/>
    <x v="0"/>
    <s v="tier - 3"/>
    <x v="3"/>
  </r>
  <r>
    <x v="1047"/>
    <x v="555"/>
    <m/>
    <n v="7.19"/>
    <s v="yes"/>
    <x v="0"/>
    <x v="0"/>
    <n v="0"/>
    <x v="1"/>
    <x v="0"/>
    <x v="0"/>
    <n v="8522"/>
    <x v="0"/>
    <s v="tier - 2"/>
    <x v="3"/>
  </r>
  <r>
    <x v="1048"/>
    <x v="555"/>
    <m/>
    <n v="11.94"/>
    <s v="yes"/>
    <x v="0"/>
    <x v="0"/>
    <n v="0"/>
    <x v="1"/>
    <x v="0"/>
    <x v="0"/>
    <n v="8527.5300000000007"/>
    <x v="0"/>
    <s v="tier - 2"/>
    <x v="3"/>
  </r>
  <r>
    <x v="1049"/>
    <x v="555"/>
    <m/>
    <n v="5.56"/>
    <s v="No"/>
    <x v="0"/>
    <x v="0"/>
    <n v="2"/>
    <x v="1"/>
    <x v="1"/>
    <x v="2"/>
    <n v="8534.67"/>
    <x v="0"/>
    <s v="tier - 3"/>
    <x v="3"/>
  </r>
  <r>
    <x v="1050"/>
    <x v="555"/>
    <m/>
    <n v="5.64"/>
    <s v="yes"/>
    <x v="0"/>
    <x v="0"/>
    <n v="0"/>
    <x v="1"/>
    <x v="1"/>
    <x v="2"/>
    <n v="8538.2900000000009"/>
    <x v="0"/>
    <s v="tier - 3"/>
    <x v="3"/>
  </r>
  <r>
    <x v="1051"/>
    <x v="555"/>
    <m/>
    <n v="4.6500000000000004"/>
    <s v="No"/>
    <x v="0"/>
    <x v="0"/>
    <n v="0"/>
    <x v="1"/>
    <x v="0"/>
    <x v="2"/>
    <n v="8539.67"/>
    <x v="0"/>
    <s v="tier - 3"/>
    <x v="3"/>
  </r>
  <r>
    <x v="1052"/>
    <x v="555"/>
    <m/>
    <n v="9.0500000000000007"/>
    <s v="No"/>
    <x v="0"/>
    <x v="0"/>
    <n v="0"/>
    <x v="1"/>
    <x v="2"/>
    <x v="0"/>
    <n v="8547.69"/>
    <x v="0"/>
    <s v="tier - 1"/>
    <x v="3"/>
  </r>
  <r>
    <x v="1053"/>
    <x v="555"/>
    <m/>
    <n v="4.5199999999999996"/>
    <s v="yes"/>
    <x v="0"/>
    <x v="0"/>
    <n v="0"/>
    <x v="1"/>
    <x v="1"/>
    <x v="2"/>
    <n v="8551.35"/>
    <x v="0"/>
    <s v="tier - 2"/>
    <x v="3"/>
  </r>
  <r>
    <x v="1054"/>
    <x v="555"/>
    <m/>
    <n v="4.62"/>
    <s v="yes"/>
    <x v="0"/>
    <x v="0"/>
    <n v="1"/>
    <x v="1"/>
    <x v="1"/>
    <x v="2"/>
    <n v="8556.91"/>
    <x v="0"/>
    <s v="tier - 1"/>
    <x v="3"/>
  </r>
  <r>
    <x v="1055"/>
    <x v="555"/>
    <m/>
    <n v="5.87"/>
    <s v="No"/>
    <x v="0"/>
    <x v="0"/>
    <n v="0"/>
    <x v="1"/>
    <x v="0"/>
    <x v="1"/>
    <n v="8567.25"/>
    <x v="0"/>
    <s v="tier - 1"/>
    <x v="3"/>
  </r>
  <r>
    <x v="1056"/>
    <x v="555"/>
    <m/>
    <n v="5.71"/>
    <s v="No"/>
    <x v="0"/>
    <x v="0"/>
    <n v="1"/>
    <x v="1"/>
    <x v="0"/>
    <x v="1"/>
    <n v="8569.86"/>
    <x v="0"/>
    <s v="tier - 3"/>
    <x v="3"/>
  </r>
  <r>
    <x v="1057"/>
    <x v="555"/>
    <m/>
    <n v="9.08"/>
    <s v="No"/>
    <x v="0"/>
    <x v="0"/>
    <n v="0"/>
    <x v="1"/>
    <x v="2"/>
    <x v="0"/>
    <n v="8572.0400000000009"/>
    <x v="0"/>
    <s v="tier - 2"/>
    <x v="3"/>
  </r>
  <r>
    <x v="1058"/>
    <x v="555"/>
    <m/>
    <n v="5.3"/>
    <s v="yes"/>
    <x v="0"/>
    <x v="0"/>
    <n v="2"/>
    <x v="1"/>
    <x v="0"/>
    <x v="2"/>
    <n v="8573.2999999999993"/>
    <x v="0"/>
    <s v="tier - 2"/>
    <x v="3"/>
  </r>
  <r>
    <x v="1059"/>
    <x v="555"/>
    <m/>
    <n v="11.76"/>
    <s v="yes"/>
    <x v="0"/>
    <x v="0"/>
    <n v="0"/>
    <x v="1"/>
    <x v="0"/>
    <x v="0"/>
    <n v="8582.2999999999993"/>
    <x v="0"/>
    <s v="tier - 1"/>
    <x v="3"/>
  </r>
  <r>
    <x v="1060"/>
    <x v="555"/>
    <m/>
    <n v="5.1100000000000003"/>
    <s v="yes"/>
    <x v="0"/>
    <x v="0"/>
    <n v="2"/>
    <x v="1"/>
    <x v="0"/>
    <x v="2"/>
    <n v="8596.83"/>
    <x v="0"/>
    <s v="tier - 3"/>
    <x v="3"/>
  </r>
  <r>
    <x v="1061"/>
    <x v="555"/>
    <m/>
    <n v="5.54"/>
    <s v="No"/>
    <x v="0"/>
    <x v="0"/>
    <n v="2"/>
    <x v="1"/>
    <x v="0"/>
    <x v="2"/>
    <n v="8601.33"/>
    <x v="0"/>
    <s v="tier - 1"/>
    <x v="3"/>
  </r>
  <r>
    <x v="1062"/>
    <x v="555"/>
    <m/>
    <n v="8.8699999999999992"/>
    <s v="yes"/>
    <x v="0"/>
    <x v="0"/>
    <n v="0"/>
    <x v="1"/>
    <x v="1"/>
    <x v="0"/>
    <n v="8603.82"/>
    <x v="0"/>
    <s v="tier - 1"/>
    <x v="3"/>
  </r>
  <r>
    <x v="1063"/>
    <x v="555"/>
    <m/>
    <n v="5.96"/>
    <s v="yes"/>
    <x v="0"/>
    <x v="0"/>
    <n v="2"/>
    <x v="1"/>
    <x v="0"/>
    <x v="1"/>
    <n v="8604.48"/>
    <x v="1"/>
    <s v="tier - 2"/>
    <x v="3"/>
  </r>
  <r>
    <x v="1064"/>
    <x v="555"/>
    <m/>
    <n v="4.4400000000000004"/>
    <s v="yes"/>
    <x v="0"/>
    <x v="1"/>
    <n v="1"/>
    <x v="1"/>
    <x v="0"/>
    <x v="2"/>
    <n v="8605.36"/>
    <x v="0"/>
    <s v="tier - 2"/>
    <x v="3"/>
  </r>
  <r>
    <x v="1065"/>
    <x v="555"/>
    <m/>
    <n v="4.6500000000000004"/>
    <s v="yes"/>
    <x v="0"/>
    <x v="0"/>
    <n v="2"/>
    <x v="1"/>
    <x v="2"/>
    <x v="2"/>
    <n v="8606.2199999999993"/>
    <x v="2"/>
    <s v="tier - 2"/>
    <x v="3"/>
  </r>
  <r>
    <x v="1066"/>
    <x v="555"/>
    <m/>
    <n v="5.64"/>
    <s v="yes"/>
    <x v="0"/>
    <x v="1"/>
    <n v="1"/>
    <x v="1"/>
    <x v="0"/>
    <x v="2"/>
    <n v="8615.2999999999993"/>
    <x v="0"/>
    <s v="tier - 3"/>
    <x v="3"/>
  </r>
  <r>
    <x v="1067"/>
    <x v="555"/>
    <m/>
    <n v="10.19"/>
    <s v="No"/>
    <x v="0"/>
    <x v="0"/>
    <n v="0"/>
    <x v="1"/>
    <x v="0"/>
    <x v="0"/>
    <n v="8627.5400000000009"/>
    <x v="0"/>
    <s v="tier - 2"/>
    <x v="3"/>
  </r>
  <r>
    <x v="1068"/>
    <x v="555"/>
    <m/>
    <n v="10.79"/>
    <s v="No"/>
    <x v="0"/>
    <x v="0"/>
    <n v="0"/>
    <x v="1"/>
    <x v="0"/>
    <x v="0"/>
    <n v="8665.09"/>
    <x v="1"/>
    <s v="tier - 2"/>
    <x v="3"/>
  </r>
  <r>
    <x v="1069"/>
    <x v="555"/>
    <m/>
    <n v="4.24"/>
    <s v="No"/>
    <x v="0"/>
    <x v="0"/>
    <n v="0"/>
    <x v="1"/>
    <x v="0"/>
    <x v="2"/>
    <n v="8665.14"/>
    <x v="0"/>
    <s v="tier - 3"/>
    <x v="3"/>
  </r>
  <r>
    <x v="1070"/>
    <x v="555"/>
    <m/>
    <n v="5.83"/>
    <s v="No"/>
    <x v="0"/>
    <x v="0"/>
    <n v="2"/>
    <x v="1"/>
    <x v="1"/>
    <x v="1"/>
    <n v="8671.19"/>
    <x v="0"/>
    <s v="tier - 1"/>
    <x v="3"/>
  </r>
  <r>
    <x v="1071"/>
    <x v="555"/>
    <m/>
    <n v="11.85"/>
    <s v="No"/>
    <x v="0"/>
    <x v="0"/>
    <n v="0"/>
    <x v="1"/>
    <x v="1"/>
    <x v="0"/>
    <n v="8688.86"/>
    <x v="0"/>
    <s v="tier - 1"/>
    <x v="3"/>
  </r>
  <r>
    <x v="1072"/>
    <x v="555"/>
    <m/>
    <n v="5.98"/>
    <s v="No"/>
    <x v="0"/>
    <x v="0"/>
    <n v="1"/>
    <x v="1"/>
    <x v="0"/>
    <x v="1"/>
    <n v="8701.84"/>
    <x v="0"/>
    <s v="tier - 3"/>
    <x v="3"/>
  </r>
  <r>
    <x v="1073"/>
    <x v="555"/>
    <m/>
    <n v="4.26"/>
    <s v="yes"/>
    <x v="0"/>
    <x v="1"/>
    <n v="1"/>
    <x v="1"/>
    <x v="0"/>
    <x v="2"/>
    <n v="8703.4599999999991"/>
    <x v="1"/>
    <s v="tier - 3"/>
    <x v="3"/>
  </r>
  <r>
    <x v="1074"/>
    <x v="555"/>
    <m/>
    <n v="4.96"/>
    <s v="yes"/>
    <x v="0"/>
    <x v="0"/>
    <n v="1"/>
    <x v="1"/>
    <x v="1"/>
    <x v="2"/>
    <n v="8733.23"/>
    <x v="0"/>
    <s v="tier - 3"/>
    <x v="3"/>
  </r>
  <r>
    <x v="1075"/>
    <x v="555"/>
    <m/>
    <n v="4"/>
    <s v="yes"/>
    <x v="0"/>
    <x v="0"/>
    <n v="0"/>
    <x v="1"/>
    <x v="1"/>
    <x v="2"/>
    <n v="8747.68"/>
    <x v="0"/>
    <s v="tier - 3"/>
    <x v="3"/>
  </r>
  <r>
    <x v="1076"/>
    <x v="555"/>
    <m/>
    <n v="4.1500000000000004"/>
    <s v="yes"/>
    <x v="0"/>
    <x v="0"/>
    <n v="1"/>
    <x v="1"/>
    <x v="2"/>
    <x v="2"/>
    <n v="8760.1200000000008"/>
    <x v="0"/>
    <s v="tier - 1"/>
    <x v="3"/>
  </r>
  <r>
    <x v="1077"/>
    <x v="555"/>
    <m/>
    <n v="11.36"/>
    <s v="No"/>
    <x v="0"/>
    <x v="0"/>
    <n v="0"/>
    <x v="1"/>
    <x v="0"/>
    <x v="0"/>
    <n v="8765.25"/>
    <x v="0"/>
    <s v="tier - 3"/>
    <x v="3"/>
  </r>
  <r>
    <x v="1078"/>
    <x v="555"/>
    <m/>
    <n v="7.53"/>
    <s v="No"/>
    <x v="0"/>
    <x v="0"/>
    <n v="0"/>
    <x v="1"/>
    <x v="1"/>
    <x v="0"/>
    <n v="8782.4699999999993"/>
    <x v="0"/>
    <s v="tier - 3"/>
    <x v="3"/>
  </r>
  <r>
    <x v="1079"/>
    <x v="555"/>
    <m/>
    <n v="7.95"/>
    <s v="No"/>
    <x v="0"/>
    <x v="0"/>
    <n v="0"/>
    <x v="1"/>
    <x v="0"/>
    <x v="0"/>
    <n v="8798.59"/>
    <x v="0"/>
    <s v="tier - 1"/>
    <x v="3"/>
  </r>
  <r>
    <x v="1080"/>
    <x v="555"/>
    <m/>
    <n v="8.5"/>
    <s v="No"/>
    <x v="0"/>
    <x v="0"/>
    <n v="0"/>
    <x v="1"/>
    <x v="2"/>
    <x v="0"/>
    <n v="8800.49"/>
    <x v="1"/>
    <s v="tier - 2"/>
    <x v="3"/>
  </r>
  <r>
    <x v="1081"/>
    <x v="555"/>
    <m/>
    <n v="5.89"/>
    <s v="No"/>
    <x v="0"/>
    <x v="1"/>
    <n v="1"/>
    <x v="1"/>
    <x v="0"/>
    <x v="1"/>
    <n v="8821.8799999999992"/>
    <x v="0"/>
    <s v="tier - 3"/>
    <x v="3"/>
  </r>
  <r>
    <x v="1082"/>
    <x v="555"/>
    <m/>
    <n v="8.76"/>
    <s v="No"/>
    <x v="0"/>
    <x v="0"/>
    <n v="2"/>
    <x v="1"/>
    <x v="1"/>
    <x v="0"/>
    <n v="8823.2800000000007"/>
    <x v="0"/>
    <s v="tier - 1"/>
    <x v="3"/>
  </r>
  <r>
    <x v="1083"/>
    <x v="555"/>
    <m/>
    <n v="4.1100000000000003"/>
    <s v="No"/>
    <x v="0"/>
    <x v="0"/>
    <n v="0"/>
    <x v="1"/>
    <x v="0"/>
    <x v="2"/>
    <n v="8823.99"/>
    <x v="0"/>
    <s v="tier - 3"/>
    <x v="3"/>
  </r>
  <r>
    <x v="1084"/>
    <x v="555"/>
    <m/>
    <n v="7.56"/>
    <s v="yes"/>
    <x v="0"/>
    <x v="0"/>
    <n v="1"/>
    <x v="1"/>
    <x v="1"/>
    <x v="0"/>
    <n v="8824.27"/>
    <x v="0"/>
    <s v="tier - 1"/>
    <x v="3"/>
  </r>
  <r>
    <x v="1085"/>
    <x v="555"/>
    <m/>
    <n v="4.17"/>
    <s v="yes"/>
    <x v="0"/>
    <x v="1"/>
    <n v="1"/>
    <x v="1"/>
    <x v="1"/>
    <x v="2"/>
    <n v="8825.09"/>
    <x v="0"/>
    <s v="tier - 3"/>
    <x v="3"/>
  </r>
  <r>
    <x v="1086"/>
    <x v="555"/>
    <m/>
    <n v="11.42"/>
    <s v="No"/>
    <x v="0"/>
    <x v="0"/>
    <n v="2"/>
    <x v="1"/>
    <x v="0"/>
    <x v="0"/>
    <n v="8827.2099999999991"/>
    <x v="1"/>
    <s v="tier - 1"/>
    <x v="3"/>
  </r>
  <r>
    <x v="1087"/>
    <x v="555"/>
    <m/>
    <n v="7.33"/>
    <s v="No"/>
    <x v="0"/>
    <x v="0"/>
    <n v="2"/>
    <x v="1"/>
    <x v="0"/>
    <x v="0"/>
    <n v="8835.26"/>
    <x v="1"/>
    <s v="tier - 2"/>
    <x v="3"/>
  </r>
  <r>
    <x v="1088"/>
    <x v="555"/>
    <m/>
    <n v="6.7"/>
    <s v="No"/>
    <x v="0"/>
    <x v="0"/>
    <n v="0"/>
    <x v="1"/>
    <x v="1"/>
    <x v="0"/>
    <n v="8871.15"/>
    <x v="0"/>
    <s v="tier - 3"/>
    <x v="3"/>
  </r>
  <r>
    <x v="1089"/>
    <x v="555"/>
    <m/>
    <n v="5.27"/>
    <s v="yes"/>
    <x v="0"/>
    <x v="1"/>
    <n v="1"/>
    <x v="1"/>
    <x v="1"/>
    <x v="2"/>
    <n v="8890.59"/>
    <x v="0"/>
    <s v="tier - 3"/>
    <x v="3"/>
  </r>
  <r>
    <x v="1090"/>
    <x v="555"/>
    <m/>
    <n v="7.72"/>
    <s v="No"/>
    <x v="0"/>
    <x v="0"/>
    <n v="0"/>
    <x v="1"/>
    <x v="0"/>
    <x v="0"/>
    <n v="8891.14"/>
    <x v="0"/>
    <s v="tier - 3"/>
    <x v="3"/>
  </r>
  <r>
    <x v="1091"/>
    <x v="555"/>
    <m/>
    <n v="8.68"/>
    <s v="No"/>
    <x v="0"/>
    <x v="0"/>
    <n v="2"/>
    <x v="1"/>
    <x v="1"/>
    <x v="0"/>
    <n v="8906.14"/>
    <x v="0"/>
    <s v="tier - 2"/>
    <x v="3"/>
  </r>
  <r>
    <x v="1092"/>
    <x v="555"/>
    <m/>
    <n v="9.8000000000000007"/>
    <s v="No"/>
    <x v="0"/>
    <x v="0"/>
    <n v="0"/>
    <x v="1"/>
    <x v="0"/>
    <x v="0"/>
    <n v="8908.4699999999993"/>
    <x v="1"/>
    <s v="tier - 2"/>
    <x v="3"/>
  </r>
  <r>
    <x v="1093"/>
    <x v="555"/>
    <m/>
    <n v="4.4400000000000004"/>
    <s v="No"/>
    <x v="0"/>
    <x v="0"/>
    <n v="0"/>
    <x v="1"/>
    <x v="0"/>
    <x v="2"/>
    <n v="8930.93"/>
    <x v="0"/>
    <s v="tier - 2"/>
    <x v="3"/>
  </r>
  <r>
    <x v="1094"/>
    <x v="555"/>
    <m/>
    <n v="7.19"/>
    <s v="yes"/>
    <x v="0"/>
    <x v="0"/>
    <n v="2"/>
    <x v="1"/>
    <x v="0"/>
    <x v="0"/>
    <n v="8932.08"/>
    <x v="0"/>
    <s v="tier - 1"/>
    <x v="3"/>
  </r>
  <r>
    <x v="1095"/>
    <x v="555"/>
    <m/>
    <n v="6.06"/>
    <s v="No"/>
    <x v="0"/>
    <x v="0"/>
    <n v="0"/>
    <x v="1"/>
    <x v="0"/>
    <x v="1"/>
    <n v="8944.1200000000008"/>
    <x v="1"/>
    <s v="tier - 2"/>
    <x v="3"/>
  </r>
  <r>
    <x v="1096"/>
    <x v="556"/>
    <m/>
    <n v="5.12"/>
    <s v="No"/>
    <x v="0"/>
    <x v="0"/>
    <n v="0"/>
    <x v="1"/>
    <x v="0"/>
    <x v="2"/>
    <n v="8954.99"/>
    <x v="0"/>
    <s v="tier - 3"/>
    <x v="3"/>
  </r>
  <r>
    <x v="1097"/>
    <x v="556"/>
    <m/>
    <n v="10.72"/>
    <s v="No"/>
    <x v="0"/>
    <x v="0"/>
    <n v="0"/>
    <x v="1"/>
    <x v="2"/>
    <x v="0"/>
    <n v="8964.06"/>
    <x v="1"/>
    <s v="tier - 2"/>
    <x v="3"/>
  </r>
  <r>
    <x v="1098"/>
    <x v="556"/>
    <m/>
    <n v="9.58"/>
    <s v="yes"/>
    <x v="0"/>
    <x v="1"/>
    <n v="1"/>
    <x v="1"/>
    <x v="2"/>
    <x v="0"/>
    <n v="8965.7999999999993"/>
    <x v="0"/>
    <s v="tier - 3"/>
    <x v="3"/>
  </r>
  <r>
    <x v="1099"/>
    <x v="556"/>
    <m/>
    <n v="6.4"/>
    <s v="yes"/>
    <x v="0"/>
    <x v="0"/>
    <n v="1"/>
    <x v="1"/>
    <x v="0"/>
    <x v="1"/>
    <n v="8968.33"/>
    <x v="1"/>
    <s v="tier - 2"/>
    <x v="3"/>
  </r>
  <r>
    <x v="1100"/>
    <x v="556"/>
    <m/>
    <n v="6.8"/>
    <s v="yes"/>
    <x v="0"/>
    <x v="0"/>
    <n v="2"/>
    <x v="1"/>
    <x v="1"/>
    <x v="0"/>
    <n v="8978.19"/>
    <x v="0"/>
    <s v="tier - 2"/>
    <x v="3"/>
  </r>
  <r>
    <x v="1101"/>
    <x v="556"/>
    <m/>
    <n v="9.48"/>
    <s v="No"/>
    <x v="0"/>
    <x v="0"/>
    <n v="2"/>
    <x v="1"/>
    <x v="0"/>
    <x v="0"/>
    <n v="8988.16"/>
    <x v="0"/>
    <s v="tier - 1"/>
    <x v="3"/>
  </r>
  <r>
    <x v="1102"/>
    <x v="556"/>
    <m/>
    <n v="7.45"/>
    <s v="No"/>
    <x v="0"/>
    <x v="0"/>
    <n v="2"/>
    <x v="1"/>
    <x v="1"/>
    <x v="0"/>
    <n v="8998.43"/>
    <x v="0"/>
    <s v="tier - 1"/>
    <x v="3"/>
  </r>
  <r>
    <x v="1103"/>
    <x v="556"/>
    <m/>
    <n v="6.94"/>
    <s v="yes"/>
    <x v="0"/>
    <x v="0"/>
    <n v="1"/>
    <x v="1"/>
    <x v="0"/>
    <x v="0"/>
    <n v="9010.2000000000007"/>
    <x v="0"/>
    <s v="tier - 3"/>
    <x v="3"/>
  </r>
  <r>
    <x v="1104"/>
    <x v="556"/>
    <m/>
    <n v="7.83"/>
    <s v="No"/>
    <x v="0"/>
    <x v="0"/>
    <n v="0"/>
    <x v="1"/>
    <x v="0"/>
    <x v="0"/>
    <n v="9048.0300000000007"/>
    <x v="0"/>
    <s v="tier - 2"/>
    <x v="3"/>
  </r>
  <r>
    <x v="1105"/>
    <x v="556"/>
    <m/>
    <n v="10.17"/>
    <s v="yes"/>
    <x v="0"/>
    <x v="0"/>
    <n v="0"/>
    <x v="1"/>
    <x v="0"/>
    <x v="0"/>
    <n v="9058.73"/>
    <x v="1"/>
    <s v="tier - 2"/>
    <x v="3"/>
  </r>
  <r>
    <x v="1106"/>
    <x v="556"/>
    <m/>
    <n v="8.9600000000000009"/>
    <s v="yes"/>
    <x v="0"/>
    <x v="0"/>
    <n v="0"/>
    <x v="1"/>
    <x v="1"/>
    <x v="0"/>
    <n v="9095.07"/>
    <x v="0"/>
    <s v="tier - 2"/>
    <x v="3"/>
  </r>
  <r>
    <x v="1107"/>
    <x v="556"/>
    <m/>
    <n v="6.96"/>
    <s v="yes"/>
    <x v="0"/>
    <x v="0"/>
    <n v="2"/>
    <x v="1"/>
    <x v="2"/>
    <x v="0"/>
    <n v="9095.94"/>
    <x v="1"/>
    <s v="tier - 1"/>
    <x v="3"/>
  </r>
  <r>
    <x v="1108"/>
    <x v="556"/>
    <m/>
    <n v="5.07"/>
    <s v="yes"/>
    <x v="0"/>
    <x v="0"/>
    <n v="0"/>
    <x v="1"/>
    <x v="0"/>
    <x v="2"/>
    <n v="9101.7999999999993"/>
    <x v="0"/>
    <s v="tier - 1"/>
    <x v="3"/>
  </r>
  <r>
    <x v="1109"/>
    <x v="556"/>
    <m/>
    <n v="5.85"/>
    <s v="No"/>
    <x v="0"/>
    <x v="0"/>
    <n v="2"/>
    <x v="1"/>
    <x v="1"/>
    <x v="1"/>
    <n v="9140.9500000000007"/>
    <x v="1"/>
    <s v="tier - 3"/>
    <x v="3"/>
  </r>
  <r>
    <x v="1110"/>
    <x v="556"/>
    <m/>
    <n v="10.56"/>
    <s v="No"/>
    <x v="0"/>
    <x v="0"/>
    <n v="2"/>
    <x v="1"/>
    <x v="2"/>
    <x v="0"/>
    <n v="9144.57"/>
    <x v="1"/>
    <s v="tier - 2"/>
    <x v="3"/>
  </r>
  <r>
    <x v="1111"/>
    <x v="556"/>
    <m/>
    <n v="8.92"/>
    <s v="yes"/>
    <x v="0"/>
    <x v="0"/>
    <n v="0"/>
    <x v="1"/>
    <x v="0"/>
    <x v="0"/>
    <n v="9147.5"/>
    <x v="0"/>
    <s v="tier - 1"/>
    <x v="3"/>
  </r>
  <r>
    <x v="1112"/>
    <x v="556"/>
    <m/>
    <n v="8.6300000000000008"/>
    <s v="No"/>
    <x v="0"/>
    <x v="0"/>
    <n v="0"/>
    <x v="1"/>
    <x v="0"/>
    <x v="0"/>
    <n v="9159.51"/>
    <x v="0"/>
    <s v="tier - 2"/>
    <x v="3"/>
  </r>
  <r>
    <x v="1113"/>
    <x v="556"/>
    <m/>
    <n v="6.29"/>
    <s v="yes"/>
    <x v="0"/>
    <x v="1"/>
    <n v="1"/>
    <x v="1"/>
    <x v="0"/>
    <x v="1"/>
    <n v="9171.75"/>
    <x v="0"/>
    <s v="tier - 2"/>
    <x v="3"/>
  </r>
  <r>
    <x v="1114"/>
    <x v="556"/>
    <m/>
    <n v="5.75"/>
    <s v="No"/>
    <x v="0"/>
    <x v="0"/>
    <n v="2"/>
    <x v="1"/>
    <x v="0"/>
    <x v="1"/>
    <n v="9174.14"/>
    <x v="1"/>
    <s v="tier - 1"/>
    <x v="3"/>
  </r>
  <r>
    <x v="1115"/>
    <x v="556"/>
    <m/>
    <n v="6.66"/>
    <s v="yes"/>
    <x v="0"/>
    <x v="0"/>
    <n v="1"/>
    <x v="1"/>
    <x v="0"/>
    <x v="0"/>
    <n v="9182.17"/>
    <x v="0"/>
    <s v="tier - 3"/>
    <x v="3"/>
  </r>
  <r>
    <x v="1116"/>
    <x v="556"/>
    <m/>
    <n v="5.0999999999999996"/>
    <s v="No"/>
    <x v="0"/>
    <x v="0"/>
    <n v="2"/>
    <x v="1"/>
    <x v="2"/>
    <x v="2"/>
    <n v="9193.84"/>
    <x v="0"/>
    <s v="tier - 1"/>
    <x v="3"/>
  </r>
  <r>
    <x v="1117"/>
    <x v="556"/>
    <m/>
    <n v="4.41"/>
    <s v="No"/>
    <x v="0"/>
    <x v="0"/>
    <n v="2"/>
    <x v="1"/>
    <x v="1"/>
    <x v="2"/>
    <n v="9210.06"/>
    <x v="0"/>
    <s v="tier - 3"/>
    <x v="3"/>
  </r>
  <r>
    <x v="1118"/>
    <x v="556"/>
    <m/>
    <n v="5.52"/>
    <s v="yes"/>
    <x v="0"/>
    <x v="0"/>
    <n v="0"/>
    <x v="1"/>
    <x v="1"/>
    <x v="2"/>
    <n v="9222.4"/>
    <x v="0"/>
    <s v="tier - 3"/>
    <x v="3"/>
  </r>
  <r>
    <x v="1119"/>
    <x v="556"/>
    <m/>
    <n v="4.62"/>
    <s v="yes"/>
    <x v="0"/>
    <x v="1"/>
    <n v="1"/>
    <x v="1"/>
    <x v="0"/>
    <x v="2"/>
    <n v="9225.26"/>
    <x v="1"/>
    <s v="tier - 3"/>
    <x v="3"/>
  </r>
  <r>
    <x v="1120"/>
    <x v="556"/>
    <m/>
    <n v="5.74"/>
    <s v="yes"/>
    <x v="0"/>
    <x v="1"/>
    <n v="1"/>
    <x v="1"/>
    <x v="0"/>
    <x v="1"/>
    <n v="9247.94"/>
    <x v="0"/>
    <s v="tier - 1"/>
    <x v="3"/>
  </r>
  <r>
    <x v="1121"/>
    <x v="556"/>
    <m/>
    <n v="6.3"/>
    <s v="yes"/>
    <x v="0"/>
    <x v="1"/>
    <n v="1"/>
    <x v="1"/>
    <x v="2"/>
    <x v="1"/>
    <n v="9249.5"/>
    <x v="0"/>
    <s v="tier - 1"/>
    <x v="3"/>
  </r>
  <r>
    <x v="1122"/>
    <x v="556"/>
    <m/>
    <n v="10.27"/>
    <s v="No"/>
    <x v="0"/>
    <x v="0"/>
    <n v="0"/>
    <x v="1"/>
    <x v="0"/>
    <x v="0"/>
    <n v="9264.7999999999993"/>
    <x v="0"/>
    <s v="tier - 1"/>
    <x v="3"/>
  </r>
  <r>
    <x v="1123"/>
    <x v="556"/>
    <m/>
    <n v="5.85"/>
    <s v="No"/>
    <x v="0"/>
    <x v="1"/>
    <n v="1"/>
    <x v="1"/>
    <x v="1"/>
    <x v="1"/>
    <n v="9282.48"/>
    <x v="1"/>
    <s v="tier - 2"/>
    <x v="3"/>
  </r>
  <r>
    <x v="1124"/>
    <x v="556"/>
    <m/>
    <n v="5.92"/>
    <s v="yes"/>
    <x v="0"/>
    <x v="0"/>
    <n v="1"/>
    <x v="1"/>
    <x v="0"/>
    <x v="1"/>
    <n v="9283.56"/>
    <x v="0"/>
    <s v="tier - 3"/>
    <x v="3"/>
  </r>
  <r>
    <x v="1125"/>
    <x v="556"/>
    <m/>
    <n v="10.01"/>
    <s v="yes"/>
    <x v="0"/>
    <x v="0"/>
    <n v="2"/>
    <x v="1"/>
    <x v="3"/>
    <x v="0"/>
    <n v="9285.8700000000008"/>
    <x v="0"/>
    <s v="tier - 3"/>
    <x v="3"/>
  </r>
  <r>
    <x v="1126"/>
    <x v="556"/>
    <m/>
    <n v="9.59"/>
    <s v="No"/>
    <x v="0"/>
    <x v="0"/>
    <n v="0"/>
    <x v="1"/>
    <x v="0"/>
    <x v="0"/>
    <n v="9288.0300000000007"/>
    <x v="0"/>
    <s v="tier - 3"/>
    <x v="3"/>
  </r>
  <r>
    <x v="1127"/>
    <x v="556"/>
    <m/>
    <n v="10.37"/>
    <s v="No"/>
    <x v="0"/>
    <x v="0"/>
    <n v="0"/>
    <x v="1"/>
    <x v="1"/>
    <x v="0"/>
    <n v="9290.14"/>
    <x v="1"/>
    <s v="tier - 3"/>
    <x v="3"/>
  </r>
  <r>
    <x v="1128"/>
    <x v="556"/>
    <m/>
    <n v="4.01"/>
    <s v="yes"/>
    <x v="0"/>
    <x v="0"/>
    <n v="1"/>
    <x v="1"/>
    <x v="2"/>
    <x v="2"/>
    <n v="9301.89"/>
    <x v="0"/>
    <s v="tier - 1"/>
    <x v="3"/>
  </r>
  <r>
    <x v="1129"/>
    <x v="556"/>
    <m/>
    <n v="4.24"/>
    <s v="yes"/>
    <x v="0"/>
    <x v="1"/>
    <n v="1"/>
    <x v="1"/>
    <x v="0"/>
    <x v="2"/>
    <n v="9304.7000000000007"/>
    <x v="1"/>
    <s v="tier - 3"/>
    <x v="3"/>
  </r>
  <r>
    <x v="1130"/>
    <x v="556"/>
    <m/>
    <n v="5.36"/>
    <s v="yes"/>
    <x v="0"/>
    <x v="0"/>
    <n v="0"/>
    <x v="1"/>
    <x v="0"/>
    <x v="2"/>
    <n v="9310.81"/>
    <x v="1"/>
    <s v="tier - 1"/>
    <x v="3"/>
  </r>
  <r>
    <x v="1131"/>
    <x v="556"/>
    <m/>
    <n v="4.99"/>
    <s v="No"/>
    <x v="0"/>
    <x v="0"/>
    <n v="2"/>
    <x v="1"/>
    <x v="0"/>
    <x v="2"/>
    <n v="9315.41"/>
    <x v="0"/>
    <s v="tier - 1"/>
    <x v="3"/>
  </r>
  <r>
    <x v="1132"/>
    <x v="556"/>
    <m/>
    <n v="8.68"/>
    <s v="No"/>
    <x v="0"/>
    <x v="0"/>
    <n v="0"/>
    <x v="1"/>
    <x v="2"/>
    <x v="0"/>
    <n v="9320.26"/>
    <x v="0"/>
    <s v="tier - 1"/>
    <x v="3"/>
  </r>
  <r>
    <x v="1133"/>
    <x v="556"/>
    <m/>
    <n v="4.2300000000000004"/>
    <s v="yes"/>
    <x v="0"/>
    <x v="0"/>
    <n v="0"/>
    <x v="1"/>
    <x v="0"/>
    <x v="2"/>
    <n v="9338.61"/>
    <x v="0"/>
    <s v="tier - 1"/>
    <x v="3"/>
  </r>
  <r>
    <x v="1134"/>
    <x v="556"/>
    <m/>
    <n v="5.32"/>
    <s v="yes"/>
    <x v="0"/>
    <x v="0"/>
    <n v="2"/>
    <x v="1"/>
    <x v="1"/>
    <x v="2"/>
    <n v="9344.2000000000007"/>
    <x v="0"/>
    <s v="tier - 1"/>
    <x v="3"/>
  </r>
  <r>
    <x v="1135"/>
    <x v="556"/>
    <m/>
    <n v="6.66"/>
    <s v="No"/>
    <x v="0"/>
    <x v="0"/>
    <n v="0"/>
    <x v="1"/>
    <x v="0"/>
    <x v="0"/>
    <n v="9361.33"/>
    <x v="1"/>
    <s v="tier - 1"/>
    <x v="3"/>
  </r>
  <r>
    <x v="1136"/>
    <x v="556"/>
    <m/>
    <n v="7.4"/>
    <s v="No"/>
    <x v="0"/>
    <x v="0"/>
    <n v="0"/>
    <x v="1"/>
    <x v="0"/>
    <x v="0"/>
    <n v="9377.4500000000007"/>
    <x v="0"/>
    <s v="tier - 3"/>
    <x v="3"/>
  </r>
  <r>
    <x v="1137"/>
    <x v="556"/>
    <m/>
    <n v="10.08"/>
    <s v="No"/>
    <x v="0"/>
    <x v="0"/>
    <n v="0"/>
    <x v="1"/>
    <x v="0"/>
    <x v="0"/>
    <n v="9377.9"/>
    <x v="0"/>
    <s v="tier - 1"/>
    <x v="3"/>
  </r>
  <r>
    <x v="1138"/>
    <x v="556"/>
    <m/>
    <n v="8.58"/>
    <s v="No"/>
    <x v="0"/>
    <x v="0"/>
    <n v="0"/>
    <x v="1"/>
    <x v="0"/>
    <x v="0"/>
    <n v="9380.75"/>
    <x v="0"/>
    <s v="tier - 2"/>
    <x v="3"/>
  </r>
  <r>
    <x v="1139"/>
    <x v="556"/>
    <m/>
    <n v="5.84"/>
    <s v="No"/>
    <x v="0"/>
    <x v="0"/>
    <n v="1"/>
    <x v="1"/>
    <x v="0"/>
    <x v="1"/>
    <n v="9386.16"/>
    <x v="1"/>
    <s v="tier - 2"/>
    <x v="3"/>
  </r>
  <r>
    <x v="1140"/>
    <x v="556"/>
    <m/>
    <n v="4.8600000000000003"/>
    <s v="yes"/>
    <x v="0"/>
    <x v="1"/>
    <n v="1"/>
    <x v="1"/>
    <x v="1"/>
    <x v="2"/>
    <n v="9391.35"/>
    <x v="1"/>
    <s v="tier - 3"/>
    <x v="3"/>
  </r>
  <r>
    <x v="1141"/>
    <x v="556"/>
    <m/>
    <n v="11.52"/>
    <s v="No"/>
    <x v="0"/>
    <x v="0"/>
    <n v="0"/>
    <x v="1"/>
    <x v="0"/>
    <x v="0"/>
    <n v="9411.01"/>
    <x v="0"/>
    <s v="tier - 3"/>
    <x v="3"/>
  </r>
  <r>
    <x v="1142"/>
    <x v="556"/>
    <m/>
    <n v="6.15"/>
    <s v="yes"/>
    <x v="0"/>
    <x v="1"/>
    <n v="1"/>
    <x v="1"/>
    <x v="2"/>
    <x v="1"/>
    <n v="9414.92"/>
    <x v="0"/>
    <s v="tier - 2"/>
    <x v="3"/>
  </r>
  <r>
    <x v="1143"/>
    <x v="556"/>
    <m/>
    <n v="9.94"/>
    <s v="No"/>
    <x v="0"/>
    <x v="0"/>
    <n v="0"/>
    <x v="1"/>
    <x v="1"/>
    <x v="0"/>
    <n v="9432.93"/>
    <x v="0"/>
    <s v="tier - 1"/>
    <x v="3"/>
  </r>
  <r>
    <x v="1144"/>
    <x v="556"/>
    <m/>
    <n v="10.56"/>
    <s v="No"/>
    <x v="0"/>
    <x v="0"/>
    <n v="0"/>
    <x v="1"/>
    <x v="2"/>
    <x v="0"/>
    <n v="9447.25"/>
    <x v="0"/>
    <s v="tier - 1"/>
    <x v="3"/>
  </r>
  <r>
    <x v="1145"/>
    <x v="556"/>
    <m/>
    <n v="6.79"/>
    <s v="No"/>
    <x v="0"/>
    <x v="0"/>
    <n v="0"/>
    <x v="1"/>
    <x v="0"/>
    <x v="0"/>
    <n v="9447.3799999999992"/>
    <x v="0"/>
    <s v="tier - 3"/>
    <x v="3"/>
  </r>
  <r>
    <x v="1146"/>
    <x v="556"/>
    <m/>
    <n v="4.8"/>
    <s v="No"/>
    <x v="0"/>
    <x v="0"/>
    <n v="1"/>
    <x v="1"/>
    <x v="0"/>
    <x v="2"/>
    <n v="9448.42"/>
    <x v="0"/>
    <s v="tier - 3"/>
    <x v="3"/>
  </r>
  <r>
    <x v="1147"/>
    <x v="556"/>
    <m/>
    <n v="5.75"/>
    <s v="No"/>
    <x v="0"/>
    <x v="0"/>
    <n v="2"/>
    <x v="1"/>
    <x v="1"/>
    <x v="1"/>
    <n v="9453.92"/>
    <x v="0"/>
    <s v="tier - 2"/>
    <x v="3"/>
  </r>
  <r>
    <x v="1148"/>
    <x v="556"/>
    <m/>
    <n v="5.81"/>
    <s v="No"/>
    <x v="0"/>
    <x v="0"/>
    <n v="2"/>
    <x v="1"/>
    <x v="1"/>
    <x v="1"/>
    <n v="9487.64"/>
    <x v="0"/>
    <s v="tier - 2"/>
    <x v="3"/>
  </r>
  <r>
    <x v="1149"/>
    <x v="556"/>
    <m/>
    <n v="9.2799999999999994"/>
    <s v="No"/>
    <x v="0"/>
    <x v="0"/>
    <n v="2"/>
    <x v="1"/>
    <x v="0"/>
    <x v="0"/>
    <n v="9500.57"/>
    <x v="0"/>
    <s v="tier - 3"/>
    <x v="3"/>
  </r>
  <r>
    <x v="1150"/>
    <x v="556"/>
    <m/>
    <n v="6.37"/>
    <s v="No"/>
    <x v="0"/>
    <x v="0"/>
    <n v="0"/>
    <x v="1"/>
    <x v="2"/>
    <x v="1"/>
    <n v="9504.31"/>
    <x v="1"/>
    <s v="tier - 2"/>
    <x v="3"/>
  </r>
  <r>
    <x v="1151"/>
    <x v="556"/>
    <m/>
    <n v="5.09"/>
    <s v="yes"/>
    <x v="0"/>
    <x v="0"/>
    <n v="0"/>
    <x v="1"/>
    <x v="0"/>
    <x v="2"/>
    <n v="9507.68"/>
    <x v="0"/>
    <s v="tier - 1"/>
    <x v="3"/>
  </r>
  <r>
    <x v="1152"/>
    <x v="556"/>
    <m/>
    <n v="7.94"/>
    <s v="No"/>
    <x v="0"/>
    <x v="0"/>
    <n v="2"/>
    <x v="1"/>
    <x v="0"/>
    <x v="0"/>
    <n v="9528.9"/>
    <x v="0"/>
    <s v="tier - 2"/>
    <x v="3"/>
  </r>
  <r>
    <x v="1153"/>
    <x v="556"/>
    <m/>
    <n v="10.95"/>
    <s v="No"/>
    <x v="0"/>
    <x v="0"/>
    <n v="0"/>
    <x v="1"/>
    <x v="2"/>
    <x v="0"/>
    <n v="9538.65"/>
    <x v="0"/>
    <s v="tier - 3"/>
    <x v="3"/>
  </r>
  <r>
    <x v="1154"/>
    <x v="556"/>
    <m/>
    <n v="6.3"/>
    <s v="yes"/>
    <x v="0"/>
    <x v="0"/>
    <n v="0"/>
    <x v="1"/>
    <x v="0"/>
    <x v="1"/>
    <n v="9540.17"/>
    <x v="0"/>
    <s v="tier - 2"/>
    <x v="3"/>
  </r>
  <r>
    <x v="1155"/>
    <x v="556"/>
    <m/>
    <n v="8.0500000000000007"/>
    <s v="yes"/>
    <x v="0"/>
    <x v="0"/>
    <n v="2"/>
    <x v="1"/>
    <x v="0"/>
    <x v="0"/>
    <n v="9541.7000000000007"/>
    <x v="0"/>
    <s v="tier - 1"/>
    <x v="3"/>
  </r>
  <r>
    <x v="1156"/>
    <x v="556"/>
    <m/>
    <n v="9.8800000000000008"/>
    <s v="yes"/>
    <x v="0"/>
    <x v="0"/>
    <n v="2"/>
    <x v="1"/>
    <x v="0"/>
    <x v="0"/>
    <n v="9549.57"/>
    <x v="0"/>
    <s v="tier - 1"/>
    <x v="3"/>
  </r>
  <r>
    <x v="1157"/>
    <x v="556"/>
    <m/>
    <n v="7.42"/>
    <s v="yes"/>
    <x v="0"/>
    <x v="0"/>
    <n v="2"/>
    <x v="1"/>
    <x v="0"/>
    <x v="0"/>
    <n v="9563.0300000000007"/>
    <x v="1"/>
    <s v="tier - 1"/>
    <x v="3"/>
  </r>
  <r>
    <x v="1158"/>
    <x v="556"/>
    <m/>
    <n v="8.4499999999999993"/>
    <s v="yes"/>
    <x v="0"/>
    <x v="0"/>
    <n v="1"/>
    <x v="1"/>
    <x v="1"/>
    <x v="0"/>
    <n v="9566.99"/>
    <x v="0"/>
    <s v="tier - 1"/>
    <x v="3"/>
  </r>
  <r>
    <x v="1159"/>
    <x v="556"/>
    <m/>
    <n v="6.21"/>
    <s v="No"/>
    <x v="0"/>
    <x v="0"/>
    <n v="2"/>
    <x v="1"/>
    <x v="1"/>
    <x v="1"/>
    <n v="9582.5400000000009"/>
    <x v="1"/>
    <s v="tier - 2"/>
    <x v="3"/>
  </r>
  <r>
    <x v="1160"/>
    <x v="556"/>
    <m/>
    <n v="4.6500000000000004"/>
    <s v="No"/>
    <x v="0"/>
    <x v="0"/>
    <n v="0"/>
    <x v="1"/>
    <x v="0"/>
    <x v="2"/>
    <n v="9583.89"/>
    <x v="0"/>
    <s v="tier - 3"/>
    <x v="3"/>
  </r>
  <r>
    <x v="1161"/>
    <x v="556"/>
    <m/>
    <n v="5.87"/>
    <s v="yes"/>
    <x v="0"/>
    <x v="0"/>
    <n v="1"/>
    <x v="1"/>
    <x v="2"/>
    <x v="1"/>
    <n v="9584.0400000000009"/>
    <x v="0"/>
    <s v="tier - 1"/>
    <x v="3"/>
  </r>
  <r>
    <x v="1162"/>
    <x v="556"/>
    <m/>
    <n v="4.24"/>
    <s v="yes"/>
    <x v="0"/>
    <x v="0"/>
    <n v="2"/>
    <x v="1"/>
    <x v="2"/>
    <x v="2"/>
    <n v="9597.6299999999992"/>
    <x v="1"/>
    <s v="tier - 3"/>
    <x v="3"/>
  </r>
  <r>
    <x v="1163"/>
    <x v="556"/>
    <m/>
    <n v="7.81"/>
    <s v="yes"/>
    <x v="0"/>
    <x v="0"/>
    <n v="0"/>
    <x v="1"/>
    <x v="0"/>
    <x v="0"/>
    <n v="9617.66"/>
    <x v="1"/>
    <s v="tier - 3"/>
    <x v="3"/>
  </r>
  <r>
    <x v="1164"/>
    <x v="556"/>
    <m/>
    <n v="9.85"/>
    <s v="No"/>
    <x v="0"/>
    <x v="0"/>
    <n v="0"/>
    <x v="1"/>
    <x v="0"/>
    <x v="0"/>
    <n v="9619.18"/>
    <x v="0"/>
    <s v="tier - 1"/>
    <x v="3"/>
  </r>
  <r>
    <x v="1165"/>
    <x v="556"/>
    <m/>
    <n v="6.94"/>
    <s v="No"/>
    <x v="0"/>
    <x v="0"/>
    <n v="0"/>
    <x v="1"/>
    <x v="3"/>
    <x v="0"/>
    <n v="9620.33"/>
    <x v="1"/>
    <s v="tier - 3"/>
    <x v="3"/>
  </r>
  <r>
    <x v="1166"/>
    <x v="556"/>
    <m/>
    <n v="11.3"/>
    <s v="yes"/>
    <x v="0"/>
    <x v="0"/>
    <n v="2"/>
    <x v="1"/>
    <x v="0"/>
    <x v="0"/>
    <n v="9625.92"/>
    <x v="0"/>
    <s v="tier - 3"/>
    <x v="3"/>
  </r>
  <r>
    <x v="1167"/>
    <x v="556"/>
    <m/>
    <n v="9.23"/>
    <s v="No"/>
    <x v="0"/>
    <x v="0"/>
    <n v="0"/>
    <x v="1"/>
    <x v="1"/>
    <x v="0"/>
    <n v="9628.7900000000009"/>
    <x v="0"/>
    <s v="tier - 2"/>
    <x v="3"/>
  </r>
  <r>
    <x v="1168"/>
    <x v="556"/>
    <m/>
    <n v="4.37"/>
    <s v="No"/>
    <x v="0"/>
    <x v="0"/>
    <n v="2"/>
    <x v="1"/>
    <x v="0"/>
    <x v="2"/>
    <n v="9630.2999999999993"/>
    <x v="0"/>
    <s v="tier - 2"/>
    <x v="3"/>
  </r>
  <r>
    <x v="1169"/>
    <x v="556"/>
    <m/>
    <n v="5.76"/>
    <s v="No"/>
    <x v="0"/>
    <x v="1"/>
    <n v="1"/>
    <x v="1"/>
    <x v="1"/>
    <x v="1"/>
    <n v="9630.4"/>
    <x v="0"/>
    <s v="tier - 2"/>
    <x v="3"/>
  </r>
  <r>
    <x v="1170"/>
    <x v="556"/>
    <m/>
    <n v="4.96"/>
    <s v="No"/>
    <x v="0"/>
    <x v="0"/>
    <n v="1"/>
    <x v="1"/>
    <x v="0"/>
    <x v="2"/>
    <n v="9630.91"/>
    <x v="1"/>
    <s v="tier - 2"/>
    <x v="3"/>
  </r>
  <r>
    <x v="1171"/>
    <x v="556"/>
    <m/>
    <n v="11.04"/>
    <s v="yes"/>
    <x v="0"/>
    <x v="0"/>
    <n v="2"/>
    <x v="1"/>
    <x v="0"/>
    <x v="0"/>
    <n v="9634.5400000000009"/>
    <x v="0"/>
    <s v="tier - 2"/>
    <x v="3"/>
  </r>
  <r>
    <x v="1172"/>
    <x v="556"/>
    <m/>
    <n v="7.81"/>
    <s v="yes"/>
    <x v="0"/>
    <x v="0"/>
    <n v="1"/>
    <x v="1"/>
    <x v="1"/>
    <x v="0"/>
    <n v="9644.25"/>
    <x v="0"/>
    <s v="tier - 1"/>
    <x v="3"/>
  </r>
  <r>
    <x v="1173"/>
    <x v="556"/>
    <m/>
    <n v="4.55"/>
    <s v="No"/>
    <x v="0"/>
    <x v="0"/>
    <n v="0"/>
    <x v="1"/>
    <x v="1"/>
    <x v="2"/>
    <n v="9653.81"/>
    <x v="0"/>
    <s v="tier - 2"/>
    <x v="3"/>
  </r>
  <r>
    <x v="1174"/>
    <x v="556"/>
    <m/>
    <n v="6.13"/>
    <s v="No"/>
    <x v="0"/>
    <x v="0"/>
    <n v="2"/>
    <x v="1"/>
    <x v="1"/>
    <x v="1"/>
    <n v="9664.34"/>
    <x v="0"/>
    <s v="tier - 3"/>
    <x v="3"/>
  </r>
  <r>
    <x v="1175"/>
    <x v="556"/>
    <m/>
    <n v="6.04"/>
    <s v="yes"/>
    <x v="0"/>
    <x v="0"/>
    <n v="1"/>
    <x v="1"/>
    <x v="2"/>
    <x v="1"/>
    <n v="9684.2900000000009"/>
    <x v="1"/>
    <s v="tier - 2"/>
    <x v="3"/>
  </r>
  <r>
    <x v="1176"/>
    <x v="556"/>
    <m/>
    <n v="8.85"/>
    <s v="yes"/>
    <x v="0"/>
    <x v="0"/>
    <n v="0"/>
    <x v="1"/>
    <x v="0"/>
    <x v="0"/>
    <n v="9698.42"/>
    <x v="1"/>
    <s v="tier - 3"/>
    <x v="3"/>
  </r>
  <r>
    <x v="1177"/>
    <x v="556"/>
    <m/>
    <n v="10.54"/>
    <s v="No"/>
    <x v="0"/>
    <x v="0"/>
    <n v="2"/>
    <x v="1"/>
    <x v="0"/>
    <x v="0"/>
    <n v="9704.67"/>
    <x v="0"/>
    <s v="tier - 3"/>
    <x v="3"/>
  </r>
  <r>
    <x v="1178"/>
    <x v="556"/>
    <m/>
    <n v="4.37"/>
    <s v="yes"/>
    <x v="0"/>
    <x v="0"/>
    <n v="2"/>
    <x v="1"/>
    <x v="2"/>
    <x v="2"/>
    <n v="9710.7099999999991"/>
    <x v="0"/>
    <s v="tier - 1"/>
    <x v="3"/>
  </r>
  <r>
    <x v="1179"/>
    <x v="556"/>
    <m/>
    <n v="9.6300000000000008"/>
    <s v="No"/>
    <x v="0"/>
    <x v="0"/>
    <n v="2"/>
    <x v="1"/>
    <x v="2"/>
    <x v="0"/>
    <n v="9715.84"/>
    <x v="0"/>
    <s v="tier - 1"/>
    <x v="3"/>
  </r>
  <r>
    <x v="1180"/>
    <x v="556"/>
    <m/>
    <n v="10.37"/>
    <s v="No"/>
    <x v="0"/>
    <x v="0"/>
    <n v="0"/>
    <x v="1"/>
    <x v="0"/>
    <x v="0"/>
    <n v="9722.77"/>
    <x v="1"/>
    <s v="tier - 1"/>
    <x v="3"/>
  </r>
  <r>
    <x v="1181"/>
    <x v="556"/>
    <m/>
    <n v="5.44"/>
    <s v="No"/>
    <x v="0"/>
    <x v="0"/>
    <n v="2"/>
    <x v="1"/>
    <x v="0"/>
    <x v="2"/>
    <n v="9724.5300000000007"/>
    <x v="1"/>
    <s v="tier - 1"/>
    <x v="3"/>
  </r>
  <r>
    <x v="1182"/>
    <x v="556"/>
    <m/>
    <n v="5.19"/>
    <s v="No"/>
    <x v="0"/>
    <x v="0"/>
    <n v="2"/>
    <x v="1"/>
    <x v="0"/>
    <x v="2"/>
    <n v="9748.91"/>
    <x v="0"/>
    <s v="tier - 1"/>
    <x v="3"/>
  </r>
  <r>
    <x v="1183"/>
    <x v="556"/>
    <m/>
    <n v="11.8"/>
    <s v="yes"/>
    <x v="0"/>
    <x v="0"/>
    <n v="1"/>
    <x v="1"/>
    <x v="1"/>
    <x v="0"/>
    <n v="9753.49"/>
    <x v="0"/>
    <s v="tier - 2"/>
    <x v="3"/>
  </r>
  <r>
    <x v="1184"/>
    <x v="556"/>
    <m/>
    <n v="8.3800000000000008"/>
    <s v="No"/>
    <x v="0"/>
    <x v="0"/>
    <n v="2"/>
    <x v="1"/>
    <x v="1"/>
    <x v="0"/>
    <n v="9764.08"/>
    <x v="1"/>
    <s v="tier - 1"/>
    <x v="3"/>
  </r>
  <r>
    <x v="1185"/>
    <x v="556"/>
    <m/>
    <n v="7.58"/>
    <s v="No"/>
    <x v="0"/>
    <x v="0"/>
    <n v="0"/>
    <x v="1"/>
    <x v="1"/>
    <x v="0"/>
    <n v="9778.35"/>
    <x v="0"/>
    <s v="tier - 2"/>
    <x v="3"/>
  </r>
  <r>
    <x v="1186"/>
    <x v="556"/>
    <m/>
    <n v="4.6100000000000003"/>
    <s v="No"/>
    <x v="0"/>
    <x v="0"/>
    <n v="1"/>
    <x v="1"/>
    <x v="0"/>
    <x v="2"/>
    <n v="9787.32"/>
    <x v="0"/>
    <s v="tier - 3"/>
    <x v="3"/>
  </r>
  <r>
    <x v="1187"/>
    <x v="556"/>
    <m/>
    <n v="4.7"/>
    <s v="yes"/>
    <x v="0"/>
    <x v="1"/>
    <n v="1"/>
    <x v="1"/>
    <x v="0"/>
    <x v="2"/>
    <n v="9788.8700000000008"/>
    <x v="1"/>
    <s v="tier - 2"/>
    <x v="3"/>
  </r>
  <r>
    <x v="1188"/>
    <x v="556"/>
    <m/>
    <n v="6.05"/>
    <s v="yes"/>
    <x v="0"/>
    <x v="0"/>
    <n v="0"/>
    <x v="1"/>
    <x v="2"/>
    <x v="1"/>
    <n v="9800.89"/>
    <x v="0"/>
    <s v="tier - 1"/>
    <x v="3"/>
  </r>
  <r>
    <x v="1189"/>
    <x v="556"/>
    <m/>
    <n v="5.63"/>
    <s v="yes"/>
    <x v="0"/>
    <x v="1"/>
    <n v="1"/>
    <x v="1"/>
    <x v="1"/>
    <x v="2"/>
    <n v="9819.25"/>
    <x v="0"/>
    <s v="tier - 2"/>
    <x v="3"/>
  </r>
  <r>
    <x v="1190"/>
    <x v="556"/>
    <m/>
    <n v="6.06"/>
    <s v="No"/>
    <x v="0"/>
    <x v="1"/>
    <n v="1"/>
    <x v="1"/>
    <x v="1"/>
    <x v="1"/>
    <n v="9836.2099999999991"/>
    <x v="0"/>
    <s v="tier - 3"/>
    <x v="3"/>
  </r>
  <r>
    <x v="1191"/>
    <x v="556"/>
    <m/>
    <n v="5.19"/>
    <s v="No"/>
    <x v="0"/>
    <x v="0"/>
    <n v="1"/>
    <x v="1"/>
    <x v="0"/>
    <x v="2"/>
    <n v="9844.4500000000007"/>
    <x v="0"/>
    <s v="tier - 1"/>
    <x v="3"/>
  </r>
  <r>
    <x v="1192"/>
    <x v="556"/>
    <m/>
    <n v="8.9600000000000009"/>
    <s v="No"/>
    <x v="0"/>
    <x v="0"/>
    <n v="0"/>
    <x v="1"/>
    <x v="1"/>
    <x v="0"/>
    <n v="9850.43"/>
    <x v="1"/>
    <s v="tier - 3"/>
    <x v="3"/>
  </r>
  <r>
    <x v="1193"/>
    <x v="556"/>
    <m/>
    <n v="11.39"/>
    <s v="No"/>
    <x v="0"/>
    <x v="0"/>
    <n v="0"/>
    <x v="1"/>
    <x v="1"/>
    <x v="0"/>
    <n v="9855.1299999999992"/>
    <x v="0"/>
    <s v="tier - 3"/>
    <x v="3"/>
  </r>
  <r>
    <x v="1194"/>
    <x v="556"/>
    <m/>
    <n v="4.0599999999999996"/>
    <s v="yes"/>
    <x v="0"/>
    <x v="0"/>
    <n v="0"/>
    <x v="1"/>
    <x v="0"/>
    <x v="2"/>
    <n v="9861.0300000000007"/>
    <x v="0"/>
    <s v="tier - 2"/>
    <x v="3"/>
  </r>
  <r>
    <x v="1195"/>
    <x v="556"/>
    <m/>
    <n v="5.23"/>
    <s v="yes"/>
    <x v="0"/>
    <x v="0"/>
    <n v="0"/>
    <x v="1"/>
    <x v="0"/>
    <x v="2"/>
    <n v="9863.4699999999993"/>
    <x v="1"/>
    <s v="tier - 3"/>
    <x v="3"/>
  </r>
  <r>
    <x v="1196"/>
    <x v="556"/>
    <m/>
    <n v="5.05"/>
    <s v="yes"/>
    <x v="0"/>
    <x v="0"/>
    <n v="0"/>
    <x v="1"/>
    <x v="0"/>
    <x v="2"/>
    <n v="9866.2999999999993"/>
    <x v="0"/>
    <s v="tier - 3"/>
    <x v="3"/>
  </r>
  <r>
    <x v="1197"/>
    <x v="556"/>
    <m/>
    <n v="7.34"/>
    <s v="No"/>
    <x v="0"/>
    <x v="0"/>
    <n v="0"/>
    <x v="1"/>
    <x v="0"/>
    <x v="0"/>
    <n v="9869.81"/>
    <x v="1"/>
    <s v="tier - 3"/>
    <x v="3"/>
  </r>
  <r>
    <x v="1198"/>
    <x v="556"/>
    <m/>
    <n v="8.1300000000000008"/>
    <s v="No"/>
    <x v="0"/>
    <x v="0"/>
    <n v="0"/>
    <x v="1"/>
    <x v="0"/>
    <x v="0"/>
    <n v="9870.59"/>
    <x v="0"/>
    <s v="tier - 2"/>
    <x v="3"/>
  </r>
  <r>
    <x v="1199"/>
    <x v="556"/>
    <m/>
    <n v="6.68"/>
    <s v="yes"/>
    <x v="0"/>
    <x v="0"/>
    <n v="1"/>
    <x v="1"/>
    <x v="1"/>
    <x v="0"/>
    <n v="9872.7000000000007"/>
    <x v="0"/>
    <s v="tier - 2"/>
    <x v="3"/>
  </r>
  <r>
    <x v="1200"/>
    <x v="556"/>
    <m/>
    <n v="11.51"/>
    <s v="No"/>
    <x v="0"/>
    <x v="0"/>
    <n v="0"/>
    <x v="1"/>
    <x v="0"/>
    <x v="0"/>
    <n v="9875.68"/>
    <x v="0"/>
    <s v="tier - 3"/>
    <x v="3"/>
  </r>
  <r>
    <x v="1201"/>
    <x v="556"/>
    <m/>
    <n v="6.02"/>
    <s v="yes"/>
    <x v="0"/>
    <x v="1"/>
    <n v="1"/>
    <x v="1"/>
    <x v="1"/>
    <x v="1"/>
    <n v="9877.61"/>
    <x v="0"/>
    <s v="tier - 1"/>
    <x v="3"/>
  </r>
  <r>
    <x v="1202"/>
    <x v="556"/>
    <m/>
    <n v="7.96"/>
    <s v="No"/>
    <x v="0"/>
    <x v="0"/>
    <n v="0"/>
    <x v="1"/>
    <x v="2"/>
    <x v="0"/>
    <n v="9880.07"/>
    <x v="0"/>
    <s v="tier - 3"/>
    <x v="3"/>
  </r>
  <r>
    <x v="1203"/>
    <x v="556"/>
    <m/>
    <n v="6.01"/>
    <s v="yes"/>
    <x v="0"/>
    <x v="0"/>
    <n v="1"/>
    <x v="1"/>
    <x v="0"/>
    <x v="1"/>
    <n v="9890.23"/>
    <x v="1"/>
    <s v="tier - 3"/>
    <x v="3"/>
  </r>
  <r>
    <x v="1204"/>
    <x v="556"/>
    <m/>
    <n v="5.9"/>
    <s v="yes"/>
    <x v="0"/>
    <x v="0"/>
    <n v="0"/>
    <x v="1"/>
    <x v="0"/>
    <x v="1"/>
    <n v="9894.69"/>
    <x v="0"/>
    <s v="tier - 3"/>
    <x v="3"/>
  </r>
  <r>
    <x v="1205"/>
    <x v="556"/>
    <m/>
    <n v="4.49"/>
    <s v="yes"/>
    <x v="0"/>
    <x v="0"/>
    <n v="1"/>
    <x v="1"/>
    <x v="0"/>
    <x v="2"/>
    <n v="9907.83"/>
    <x v="1"/>
    <s v="tier - 2"/>
    <x v="3"/>
  </r>
  <r>
    <x v="1206"/>
    <x v="556"/>
    <m/>
    <n v="6.25"/>
    <s v="No"/>
    <x v="0"/>
    <x v="0"/>
    <n v="0"/>
    <x v="1"/>
    <x v="1"/>
    <x v="1"/>
    <n v="9910.36"/>
    <x v="0"/>
    <s v="tier - 3"/>
    <x v="3"/>
  </r>
  <r>
    <x v="1207"/>
    <x v="556"/>
    <m/>
    <n v="9.6199999999999992"/>
    <s v="yes"/>
    <x v="0"/>
    <x v="1"/>
    <n v="1"/>
    <x v="1"/>
    <x v="2"/>
    <x v="0"/>
    <n v="9930.64"/>
    <x v="0"/>
    <s v="tier - 3"/>
    <x v="3"/>
  </r>
  <r>
    <x v="1208"/>
    <x v="556"/>
    <m/>
    <n v="11.06"/>
    <s v="No"/>
    <x v="0"/>
    <x v="0"/>
    <n v="2"/>
    <x v="1"/>
    <x v="0"/>
    <x v="0"/>
    <n v="9931.9599999999991"/>
    <x v="0"/>
    <s v="tier - 2"/>
    <x v="3"/>
  </r>
  <r>
    <x v="1209"/>
    <x v="556"/>
    <m/>
    <n v="6.11"/>
    <s v="yes"/>
    <x v="0"/>
    <x v="0"/>
    <n v="0"/>
    <x v="1"/>
    <x v="1"/>
    <x v="1"/>
    <n v="9933.44"/>
    <x v="1"/>
    <s v="tier - 3"/>
    <x v="3"/>
  </r>
  <r>
    <x v="1210"/>
    <x v="556"/>
    <m/>
    <n v="11.49"/>
    <s v="No"/>
    <x v="0"/>
    <x v="0"/>
    <n v="2"/>
    <x v="1"/>
    <x v="0"/>
    <x v="0"/>
    <n v="9957.7199999999993"/>
    <x v="0"/>
    <s v="tier - 3"/>
    <x v="3"/>
  </r>
  <r>
    <x v="1211"/>
    <x v="556"/>
    <m/>
    <n v="8.68"/>
    <s v="No"/>
    <x v="0"/>
    <x v="0"/>
    <n v="2"/>
    <x v="1"/>
    <x v="1"/>
    <x v="0"/>
    <n v="9964.06"/>
    <x v="0"/>
    <s v="tier - 2"/>
    <x v="3"/>
  </r>
  <r>
    <x v="1212"/>
    <x v="556"/>
    <m/>
    <n v="5.68"/>
    <s v="yes"/>
    <x v="0"/>
    <x v="1"/>
    <n v="1"/>
    <x v="1"/>
    <x v="1"/>
    <x v="2"/>
    <n v="9991.0400000000009"/>
    <x v="0"/>
    <s v="tier - 3"/>
    <x v="3"/>
  </r>
  <r>
    <x v="1213"/>
    <x v="556"/>
    <m/>
    <n v="8.4499999999999993"/>
    <s v="No"/>
    <x v="0"/>
    <x v="0"/>
    <n v="0"/>
    <x v="1"/>
    <x v="0"/>
    <x v="0"/>
    <n v="10011.44"/>
    <x v="1"/>
    <s v="tier - 3"/>
    <x v="3"/>
  </r>
  <r>
    <x v="1214"/>
    <x v="556"/>
    <m/>
    <n v="8.51"/>
    <s v="No"/>
    <x v="0"/>
    <x v="0"/>
    <n v="2"/>
    <x v="1"/>
    <x v="1"/>
    <x v="0"/>
    <n v="10027.15"/>
    <x v="1"/>
    <s v="tier - 1"/>
    <x v="3"/>
  </r>
  <r>
    <x v="1215"/>
    <x v="556"/>
    <m/>
    <n v="7.62"/>
    <s v="No"/>
    <x v="0"/>
    <x v="0"/>
    <n v="0"/>
    <x v="1"/>
    <x v="2"/>
    <x v="0"/>
    <n v="10043.25"/>
    <x v="1"/>
    <s v="tier - 2"/>
    <x v="3"/>
  </r>
  <r>
    <x v="1216"/>
    <x v="556"/>
    <m/>
    <n v="10.18"/>
    <s v="No"/>
    <x v="0"/>
    <x v="0"/>
    <n v="0"/>
    <x v="1"/>
    <x v="1"/>
    <x v="0"/>
    <n v="10065.41"/>
    <x v="1"/>
    <s v="tier - 2"/>
    <x v="3"/>
  </r>
  <r>
    <x v="1217"/>
    <x v="556"/>
    <m/>
    <n v="5.36"/>
    <s v="No"/>
    <x v="0"/>
    <x v="0"/>
    <n v="0"/>
    <x v="1"/>
    <x v="1"/>
    <x v="2"/>
    <n v="10072.06"/>
    <x v="1"/>
    <s v="tier - 1"/>
    <x v="3"/>
  </r>
  <r>
    <x v="1218"/>
    <x v="556"/>
    <m/>
    <n v="11.78"/>
    <s v="yes"/>
    <x v="0"/>
    <x v="0"/>
    <n v="1"/>
    <x v="1"/>
    <x v="1"/>
    <x v="0"/>
    <n v="10085.85"/>
    <x v="1"/>
    <s v="tier - 3"/>
    <x v="3"/>
  </r>
  <r>
    <x v="1219"/>
    <x v="556"/>
    <m/>
    <n v="10.82"/>
    <s v="yes"/>
    <x v="0"/>
    <x v="0"/>
    <n v="0"/>
    <x v="1"/>
    <x v="1"/>
    <x v="0"/>
    <n v="10096.969999999999"/>
    <x v="1"/>
    <s v="tier - 2"/>
    <x v="3"/>
  </r>
  <r>
    <x v="1220"/>
    <x v="556"/>
    <m/>
    <n v="7.73"/>
    <s v="yes"/>
    <x v="0"/>
    <x v="0"/>
    <n v="1"/>
    <x v="1"/>
    <x v="0"/>
    <x v="0"/>
    <n v="10106.129999999999"/>
    <x v="1"/>
    <s v="tier - 1"/>
    <x v="3"/>
  </r>
  <r>
    <x v="1221"/>
    <x v="556"/>
    <m/>
    <n v="6.24"/>
    <s v="yes"/>
    <x v="0"/>
    <x v="0"/>
    <n v="0"/>
    <x v="1"/>
    <x v="2"/>
    <x v="1"/>
    <n v="10107.219999999999"/>
    <x v="1"/>
    <s v="tier - 1"/>
    <x v="3"/>
  </r>
  <r>
    <x v="1222"/>
    <x v="556"/>
    <m/>
    <n v="10.42"/>
    <s v="No"/>
    <x v="0"/>
    <x v="0"/>
    <n v="2"/>
    <x v="1"/>
    <x v="2"/>
    <x v="0"/>
    <n v="10115.01"/>
    <x v="1"/>
    <s v="tier - 3"/>
    <x v="3"/>
  </r>
  <r>
    <x v="1223"/>
    <x v="556"/>
    <m/>
    <n v="11.11"/>
    <s v="No"/>
    <x v="0"/>
    <x v="0"/>
    <n v="0"/>
    <x v="1"/>
    <x v="0"/>
    <x v="0"/>
    <n v="10118.42"/>
    <x v="1"/>
    <s v="tier - 3"/>
    <x v="3"/>
  </r>
  <r>
    <x v="1224"/>
    <x v="556"/>
    <m/>
    <n v="7.67"/>
    <s v="yes"/>
    <x v="0"/>
    <x v="0"/>
    <n v="2"/>
    <x v="1"/>
    <x v="2"/>
    <x v="0"/>
    <n v="10139.84"/>
    <x v="1"/>
    <s v="tier - 2"/>
    <x v="3"/>
  </r>
  <r>
    <x v="1225"/>
    <x v="556"/>
    <m/>
    <n v="6.15"/>
    <s v="No"/>
    <x v="0"/>
    <x v="0"/>
    <n v="0"/>
    <x v="1"/>
    <x v="0"/>
    <x v="1"/>
    <n v="10141.14"/>
    <x v="1"/>
    <s v="tier - 1"/>
    <x v="3"/>
  </r>
  <r>
    <x v="1226"/>
    <x v="556"/>
    <m/>
    <n v="5.71"/>
    <s v="No"/>
    <x v="0"/>
    <x v="0"/>
    <n v="0"/>
    <x v="1"/>
    <x v="1"/>
    <x v="1"/>
    <n v="10146.129999999999"/>
    <x v="1"/>
    <s v="tier - 1"/>
    <x v="3"/>
  </r>
  <r>
    <x v="1227"/>
    <x v="556"/>
    <m/>
    <n v="8.6999999999999993"/>
    <s v="yes"/>
    <x v="0"/>
    <x v="0"/>
    <n v="2"/>
    <x v="1"/>
    <x v="0"/>
    <x v="0"/>
    <n v="10156.780000000001"/>
    <x v="1"/>
    <s v="tier - 2"/>
    <x v="3"/>
  </r>
  <r>
    <x v="1228"/>
    <x v="556"/>
    <m/>
    <n v="9.0399999999999991"/>
    <s v="yes"/>
    <x v="0"/>
    <x v="0"/>
    <n v="2"/>
    <x v="1"/>
    <x v="0"/>
    <x v="0"/>
    <n v="10160.870000000001"/>
    <x v="1"/>
    <s v="tier - 3"/>
    <x v="3"/>
  </r>
  <r>
    <x v="1229"/>
    <x v="556"/>
    <m/>
    <n v="5.61"/>
    <s v="No"/>
    <x v="0"/>
    <x v="0"/>
    <n v="0"/>
    <x v="1"/>
    <x v="1"/>
    <x v="2"/>
    <n v="10191.82"/>
    <x v="1"/>
    <s v="tier - 2"/>
    <x v="3"/>
  </r>
  <r>
    <x v="1230"/>
    <x v="556"/>
    <m/>
    <n v="8.1199999999999992"/>
    <s v="No"/>
    <x v="0"/>
    <x v="0"/>
    <n v="0"/>
    <x v="1"/>
    <x v="2"/>
    <x v="0"/>
    <n v="10197.77"/>
    <x v="1"/>
    <s v="tier - 1"/>
    <x v="3"/>
  </r>
  <r>
    <x v="1231"/>
    <x v="556"/>
    <m/>
    <n v="4.74"/>
    <s v="No"/>
    <x v="0"/>
    <x v="0"/>
    <n v="0"/>
    <x v="1"/>
    <x v="1"/>
    <x v="2"/>
    <n v="10214.64"/>
    <x v="1"/>
    <s v="tier - 2"/>
    <x v="3"/>
  </r>
  <r>
    <x v="1232"/>
    <x v="556"/>
    <m/>
    <n v="4.0599999999999996"/>
    <s v="No"/>
    <x v="0"/>
    <x v="0"/>
    <n v="2"/>
    <x v="1"/>
    <x v="0"/>
    <x v="2"/>
    <n v="10226.280000000001"/>
    <x v="1"/>
    <s v="tier - 3"/>
    <x v="3"/>
  </r>
  <r>
    <x v="1233"/>
    <x v="556"/>
    <m/>
    <n v="5.69"/>
    <s v="No"/>
    <x v="0"/>
    <x v="0"/>
    <n v="2"/>
    <x v="1"/>
    <x v="0"/>
    <x v="2"/>
    <n v="10231.5"/>
    <x v="1"/>
    <s v="tier - 1"/>
    <x v="3"/>
  </r>
  <r>
    <x v="1234"/>
    <x v="556"/>
    <m/>
    <n v="5.66"/>
    <s v="No"/>
    <x v="0"/>
    <x v="1"/>
    <n v="1"/>
    <x v="1"/>
    <x v="0"/>
    <x v="2"/>
    <n v="10259.129999999999"/>
    <x v="1"/>
    <s v="tier - 2"/>
    <x v="3"/>
  </r>
  <r>
    <x v="1235"/>
    <x v="556"/>
    <m/>
    <n v="4.32"/>
    <s v="No"/>
    <x v="0"/>
    <x v="1"/>
    <n v="1"/>
    <x v="1"/>
    <x v="1"/>
    <x v="2"/>
    <n v="10264.44"/>
    <x v="1"/>
    <s v="tier - 2"/>
    <x v="3"/>
  </r>
  <r>
    <x v="1236"/>
    <x v="556"/>
    <m/>
    <n v="8.2899999999999991"/>
    <s v="No"/>
    <x v="0"/>
    <x v="0"/>
    <n v="2"/>
    <x v="1"/>
    <x v="1"/>
    <x v="0"/>
    <n v="10269.459999999999"/>
    <x v="1"/>
    <s v="tier - 3"/>
    <x v="3"/>
  </r>
  <r>
    <x v="1237"/>
    <x v="556"/>
    <m/>
    <n v="10.46"/>
    <s v="No"/>
    <x v="0"/>
    <x v="0"/>
    <n v="0"/>
    <x v="1"/>
    <x v="0"/>
    <x v="0"/>
    <n v="10274.33"/>
    <x v="1"/>
    <s v="tier - 1"/>
    <x v="3"/>
  </r>
  <r>
    <x v="1238"/>
    <x v="556"/>
    <m/>
    <n v="11.96"/>
    <s v="No"/>
    <x v="0"/>
    <x v="0"/>
    <n v="0"/>
    <x v="1"/>
    <x v="0"/>
    <x v="0"/>
    <n v="10276.99"/>
    <x v="1"/>
    <s v="tier - 1"/>
    <x v="3"/>
  </r>
  <r>
    <x v="1239"/>
    <x v="556"/>
    <m/>
    <n v="4.25"/>
    <s v="yes"/>
    <x v="0"/>
    <x v="1"/>
    <n v="1"/>
    <x v="1"/>
    <x v="2"/>
    <x v="2"/>
    <n v="10308.040000000001"/>
    <x v="1"/>
    <s v="tier - 1"/>
    <x v="3"/>
  </r>
  <r>
    <x v="1240"/>
    <x v="556"/>
    <m/>
    <n v="8.33"/>
    <s v="No"/>
    <x v="0"/>
    <x v="0"/>
    <n v="0"/>
    <x v="1"/>
    <x v="0"/>
    <x v="0"/>
    <n v="10310.780000000001"/>
    <x v="1"/>
    <s v="tier - 3"/>
    <x v="3"/>
  </r>
  <r>
    <x v="1241"/>
    <x v="556"/>
    <m/>
    <n v="4.29"/>
    <s v="No"/>
    <x v="0"/>
    <x v="0"/>
    <n v="1"/>
    <x v="1"/>
    <x v="0"/>
    <x v="2"/>
    <n v="10315.91"/>
    <x v="1"/>
    <s v="tier - 2"/>
    <x v="3"/>
  </r>
  <r>
    <x v="1242"/>
    <x v="556"/>
    <m/>
    <n v="6.32"/>
    <s v="yes"/>
    <x v="0"/>
    <x v="0"/>
    <n v="0"/>
    <x v="1"/>
    <x v="0"/>
    <x v="1"/>
    <n v="10322.9"/>
    <x v="1"/>
    <s v="tier - 1"/>
    <x v="3"/>
  </r>
  <r>
    <x v="1243"/>
    <x v="556"/>
    <m/>
    <n v="5.65"/>
    <s v="No"/>
    <x v="0"/>
    <x v="0"/>
    <n v="2"/>
    <x v="1"/>
    <x v="1"/>
    <x v="2"/>
    <n v="10325.209999999999"/>
    <x v="1"/>
    <s v="tier - 3"/>
    <x v="3"/>
  </r>
  <r>
    <x v="1244"/>
    <x v="556"/>
    <m/>
    <n v="8.41"/>
    <s v="yes"/>
    <x v="0"/>
    <x v="0"/>
    <n v="1"/>
    <x v="1"/>
    <x v="1"/>
    <x v="0"/>
    <n v="10329.06"/>
    <x v="1"/>
    <s v="tier - 1"/>
    <x v="3"/>
  </r>
  <r>
    <x v="1245"/>
    <x v="556"/>
    <m/>
    <n v="11.96"/>
    <s v="yes"/>
    <x v="0"/>
    <x v="0"/>
    <n v="0"/>
    <x v="1"/>
    <x v="2"/>
    <x v="0"/>
    <n v="10338.93"/>
    <x v="1"/>
    <s v="tier - 1"/>
    <x v="3"/>
  </r>
  <r>
    <x v="1246"/>
    <x v="556"/>
    <m/>
    <n v="5.17"/>
    <s v="yes"/>
    <x v="0"/>
    <x v="1"/>
    <n v="1"/>
    <x v="1"/>
    <x v="0"/>
    <x v="2"/>
    <n v="10345.93"/>
    <x v="1"/>
    <s v="tier - 2"/>
    <x v="3"/>
  </r>
  <r>
    <x v="1247"/>
    <x v="556"/>
    <m/>
    <n v="8.76"/>
    <s v="No"/>
    <x v="0"/>
    <x v="0"/>
    <n v="0"/>
    <x v="1"/>
    <x v="2"/>
    <x v="0"/>
    <n v="10352.48"/>
    <x v="1"/>
    <s v="tier - 1"/>
    <x v="3"/>
  </r>
  <r>
    <x v="1248"/>
    <x v="556"/>
    <m/>
    <n v="7.99"/>
    <s v="No"/>
    <x v="0"/>
    <x v="0"/>
    <n v="2"/>
    <x v="1"/>
    <x v="1"/>
    <x v="0"/>
    <n v="10355.64"/>
    <x v="1"/>
    <s v="tier - 1"/>
    <x v="3"/>
  </r>
  <r>
    <x v="1249"/>
    <x v="556"/>
    <m/>
    <n v="8.59"/>
    <s v="No"/>
    <x v="0"/>
    <x v="0"/>
    <n v="0"/>
    <x v="1"/>
    <x v="0"/>
    <x v="0"/>
    <n v="10356.67"/>
    <x v="1"/>
    <s v="tier - 1"/>
    <x v="3"/>
  </r>
  <r>
    <x v="1250"/>
    <x v="556"/>
    <m/>
    <n v="6.14"/>
    <s v="No"/>
    <x v="0"/>
    <x v="0"/>
    <n v="2"/>
    <x v="1"/>
    <x v="0"/>
    <x v="1"/>
    <n v="10370.91"/>
    <x v="1"/>
    <s v="tier - 3"/>
    <x v="3"/>
  </r>
  <r>
    <x v="1251"/>
    <x v="556"/>
    <m/>
    <n v="4.08"/>
    <s v="No"/>
    <x v="0"/>
    <x v="0"/>
    <n v="2"/>
    <x v="1"/>
    <x v="1"/>
    <x v="2"/>
    <n v="10381.48"/>
    <x v="1"/>
    <s v="tier - 3"/>
    <x v="3"/>
  </r>
  <r>
    <x v="1252"/>
    <x v="556"/>
    <m/>
    <n v="6.25"/>
    <s v="yes"/>
    <x v="0"/>
    <x v="0"/>
    <n v="0"/>
    <x v="1"/>
    <x v="0"/>
    <x v="1"/>
    <n v="10403.27"/>
    <x v="1"/>
    <s v="tier - 2"/>
    <x v="3"/>
  </r>
  <r>
    <x v="1253"/>
    <x v="556"/>
    <m/>
    <n v="5.94"/>
    <s v="yes"/>
    <x v="0"/>
    <x v="0"/>
    <n v="1"/>
    <x v="1"/>
    <x v="0"/>
    <x v="1"/>
    <n v="10407.09"/>
    <x v="1"/>
    <s v="tier - 1"/>
    <x v="3"/>
  </r>
  <r>
    <x v="1254"/>
    <x v="556"/>
    <m/>
    <n v="6.45"/>
    <s v="yes"/>
    <x v="0"/>
    <x v="0"/>
    <n v="0"/>
    <x v="1"/>
    <x v="0"/>
    <x v="1"/>
    <n v="10407.98"/>
    <x v="1"/>
    <s v="tier - 1"/>
    <x v="3"/>
  </r>
  <r>
    <x v="1255"/>
    <x v="556"/>
    <m/>
    <n v="5.74"/>
    <s v="yes"/>
    <x v="0"/>
    <x v="0"/>
    <n v="0"/>
    <x v="1"/>
    <x v="1"/>
    <x v="1"/>
    <n v="10419.59"/>
    <x v="1"/>
    <s v="tier - 2"/>
    <x v="3"/>
  </r>
  <r>
    <x v="1256"/>
    <x v="556"/>
    <m/>
    <n v="4.43"/>
    <s v="yes"/>
    <x v="0"/>
    <x v="0"/>
    <n v="0"/>
    <x v="1"/>
    <x v="0"/>
    <x v="2"/>
    <n v="10419.65"/>
    <x v="1"/>
    <s v="tier - 2"/>
    <x v="3"/>
  </r>
  <r>
    <x v="1257"/>
    <x v="556"/>
    <m/>
    <n v="6.5"/>
    <s v="No"/>
    <x v="0"/>
    <x v="0"/>
    <n v="0"/>
    <x v="1"/>
    <x v="2"/>
    <x v="0"/>
    <n v="10422.92"/>
    <x v="1"/>
    <s v="tier - 1"/>
    <x v="3"/>
  </r>
  <r>
    <x v="1258"/>
    <x v="556"/>
    <m/>
    <n v="8.75"/>
    <s v="No"/>
    <x v="0"/>
    <x v="0"/>
    <n v="0"/>
    <x v="1"/>
    <x v="0"/>
    <x v="0"/>
    <n v="10435.07"/>
    <x v="1"/>
    <s v="tier - 1"/>
    <x v="3"/>
  </r>
  <r>
    <x v="1259"/>
    <x v="556"/>
    <m/>
    <n v="11.96"/>
    <s v="No"/>
    <x v="0"/>
    <x v="0"/>
    <n v="0"/>
    <x v="1"/>
    <x v="1"/>
    <x v="0"/>
    <n v="10436.1"/>
    <x v="1"/>
    <s v="tier - 3"/>
    <x v="3"/>
  </r>
  <r>
    <x v="1260"/>
    <x v="556"/>
    <m/>
    <n v="10.54"/>
    <s v="No"/>
    <x v="0"/>
    <x v="0"/>
    <n v="0"/>
    <x v="1"/>
    <x v="0"/>
    <x v="0"/>
    <n v="10450.549999999999"/>
    <x v="1"/>
    <s v="tier - 1"/>
    <x v="3"/>
  </r>
  <r>
    <x v="1261"/>
    <x v="556"/>
    <m/>
    <n v="4.54"/>
    <s v="yes"/>
    <x v="0"/>
    <x v="1"/>
    <n v="1"/>
    <x v="1"/>
    <x v="2"/>
    <x v="2"/>
    <n v="10455.1"/>
    <x v="1"/>
    <s v="tier - 1"/>
    <x v="3"/>
  </r>
  <r>
    <x v="1262"/>
    <x v="556"/>
    <m/>
    <n v="5.71"/>
    <s v="No"/>
    <x v="0"/>
    <x v="0"/>
    <n v="0"/>
    <x v="1"/>
    <x v="0"/>
    <x v="1"/>
    <n v="10455.14"/>
    <x v="1"/>
    <s v="tier - 2"/>
    <x v="3"/>
  </r>
  <r>
    <x v="1263"/>
    <x v="556"/>
    <m/>
    <n v="6.25"/>
    <s v="yes"/>
    <x v="0"/>
    <x v="0"/>
    <n v="0"/>
    <x v="1"/>
    <x v="0"/>
    <x v="1"/>
    <n v="10459.19"/>
    <x v="1"/>
    <s v="tier - 1"/>
    <x v="3"/>
  </r>
  <r>
    <x v="1264"/>
    <x v="556"/>
    <m/>
    <n v="9.4700000000000006"/>
    <s v="No"/>
    <x v="0"/>
    <x v="0"/>
    <n v="2"/>
    <x v="1"/>
    <x v="1"/>
    <x v="0"/>
    <n v="10461.98"/>
    <x v="1"/>
    <s v="tier - 1"/>
    <x v="3"/>
  </r>
  <r>
    <x v="1265"/>
    <x v="556"/>
    <m/>
    <n v="5.7"/>
    <s v="No"/>
    <x v="0"/>
    <x v="0"/>
    <n v="0"/>
    <x v="1"/>
    <x v="1"/>
    <x v="1"/>
    <n v="10464.83"/>
    <x v="1"/>
    <s v="tier - 1"/>
    <x v="3"/>
  </r>
  <r>
    <x v="1266"/>
    <x v="556"/>
    <m/>
    <n v="11.18"/>
    <s v="No"/>
    <x v="0"/>
    <x v="0"/>
    <n v="2"/>
    <x v="1"/>
    <x v="2"/>
    <x v="0"/>
    <n v="10486.55"/>
    <x v="1"/>
    <s v="tier - 3"/>
    <x v="3"/>
  </r>
  <r>
    <x v="1267"/>
    <x v="556"/>
    <m/>
    <n v="10.98"/>
    <s v="No"/>
    <x v="0"/>
    <x v="0"/>
    <n v="0"/>
    <x v="1"/>
    <x v="0"/>
    <x v="0"/>
    <n v="10493.95"/>
    <x v="1"/>
    <s v="tier - 1"/>
    <x v="3"/>
  </r>
  <r>
    <x v="1268"/>
    <x v="556"/>
    <m/>
    <n v="5.1100000000000003"/>
    <s v="yes"/>
    <x v="0"/>
    <x v="1"/>
    <n v="1"/>
    <x v="1"/>
    <x v="2"/>
    <x v="2"/>
    <n v="10495.6"/>
    <x v="1"/>
    <s v="tier - 1"/>
    <x v="3"/>
  </r>
  <r>
    <x v="1269"/>
    <x v="556"/>
    <m/>
    <n v="10.24"/>
    <s v="No"/>
    <x v="0"/>
    <x v="0"/>
    <n v="0"/>
    <x v="1"/>
    <x v="2"/>
    <x v="0"/>
    <n v="10546.48"/>
    <x v="1"/>
    <s v="tier - 3"/>
    <x v="3"/>
  </r>
  <r>
    <x v="1270"/>
    <x v="556"/>
    <m/>
    <n v="7.71"/>
    <s v="yes"/>
    <x v="0"/>
    <x v="0"/>
    <n v="1"/>
    <x v="1"/>
    <x v="2"/>
    <x v="0"/>
    <n v="10560.49"/>
    <x v="1"/>
    <s v="tier - 2"/>
    <x v="3"/>
  </r>
  <r>
    <x v="1271"/>
    <x v="556"/>
    <m/>
    <n v="6.03"/>
    <s v="No"/>
    <x v="0"/>
    <x v="0"/>
    <n v="0"/>
    <x v="1"/>
    <x v="1"/>
    <x v="1"/>
    <n v="10564.88"/>
    <x v="1"/>
    <s v="tier - 1"/>
    <x v="3"/>
  </r>
  <r>
    <x v="1272"/>
    <x v="556"/>
    <m/>
    <n v="5.96"/>
    <s v="No"/>
    <x v="0"/>
    <x v="1"/>
    <n v="1"/>
    <x v="1"/>
    <x v="1"/>
    <x v="1"/>
    <n v="10577.09"/>
    <x v="1"/>
    <s v="tier - 3"/>
    <x v="3"/>
  </r>
  <r>
    <x v="1273"/>
    <x v="556"/>
    <m/>
    <n v="4.16"/>
    <s v="No"/>
    <x v="0"/>
    <x v="0"/>
    <n v="0"/>
    <x v="1"/>
    <x v="2"/>
    <x v="2"/>
    <n v="10579.71"/>
    <x v="1"/>
    <s v="tier - 3"/>
    <x v="3"/>
  </r>
  <r>
    <x v="1274"/>
    <x v="556"/>
    <m/>
    <n v="6.11"/>
    <s v="No"/>
    <x v="0"/>
    <x v="0"/>
    <n v="0"/>
    <x v="1"/>
    <x v="2"/>
    <x v="1"/>
    <n v="10594.23"/>
    <x v="1"/>
    <s v="tier - 3"/>
    <x v="3"/>
  </r>
  <r>
    <x v="1275"/>
    <x v="556"/>
    <m/>
    <n v="5.97"/>
    <s v="No"/>
    <x v="0"/>
    <x v="0"/>
    <n v="0"/>
    <x v="1"/>
    <x v="2"/>
    <x v="1"/>
    <n v="10594.5"/>
    <x v="1"/>
    <s v="tier - 1"/>
    <x v="3"/>
  </r>
  <r>
    <x v="1276"/>
    <x v="556"/>
    <m/>
    <n v="10.81"/>
    <s v="No"/>
    <x v="0"/>
    <x v="0"/>
    <n v="2"/>
    <x v="1"/>
    <x v="1"/>
    <x v="0"/>
    <n v="10600.55"/>
    <x v="1"/>
    <s v="tier - 1"/>
    <x v="3"/>
  </r>
  <r>
    <x v="1277"/>
    <x v="556"/>
    <m/>
    <n v="5.7"/>
    <s v="yes"/>
    <x v="0"/>
    <x v="1"/>
    <n v="1"/>
    <x v="1"/>
    <x v="0"/>
    <x v="1"/>
    <n v="10601.41"/>
    <x v="1"/>
    <s v="tier - 2"/>
    <x v="3"/>
  </r>
  <r>
    <x v="1278"/>
    <x v="556"/>
    <m/>
    <n v="4.7699999999999996"/>
    <s v="yes"/>
    <x v="0"/>
    <x v="1"/>
    <n v="1"/>
    <x v="1"/>
    <x v="2"/>
    <x v="2"/>
    <n v="10601.63"/>
    <x v="1"/>
    <s v="tier - 2"/>
    <x v="3"/>
  </r>
  <r>
    <x v="1279"/>
    <x v="556"/>
    <m/>
    <n v="4.25"/>
    <s v="No"/>
    <x v="0"/>
    <x v="0"/>
    <n v="1"/>
    <x v="1"/>
    <x v="0"/>
    <x v="2"/>
    <n v="10602.39"/>
    <x v="1"/>
    <s v="tier - 3"/>
    <x v="3"/>
  </r>
  <r>
    <x v="1280"/>
    <x v="556"/>
    <m/>
    <n v="5.52"/>
    <s v="No"/>
    <x v="0"/>
    <x v="0"/>
    <n v="0"/>
    <x v="1"/>
    <x v="1"/>
    <x v="2"/>
    <n v="10608.67"/>
    <x v="1"/>
    <s v="tier - 3"/>
    <x v="3"/>
  </r>
  <r>
    <x v="1281"/>
    <x v="556"/>
    <m/>
    <n v="6.53"/>
    <s v="yes"/>
    <x v="0"/>
    <x v="0"/>
    <n v="1"/>
    <x v="1"/>
    <x v="0"/>
    <x v="0"/>
    <n v="10617.04"/>
    <x v="1"/>
    <s v="tier - 3"/>
    <x v="3"/>
  </r>
  <r>
    <x v="1282"/>
    <x v="556"/>
    <m/>
    <n v="4.82"/>
    <s v="yes"/>
    <x v="0"/>
    <x v="0"/>
    <n v="1"/>
    <x v="1"/>
    <x v="0"/>
    <x v="2"/>
    <n v="10620.26"/>
    <x v="1"/>
    <s v="tier - 3"/>
    <x v="3"/>
  </r>
  <r>
    <x v="1283"/>
    <x v="556"/>
    <m/>
    <n v="11.94"/>
    <s v="yes"/>
    <x v="0"/>
    <x v="0"/>
    <n v="1"/>
    <x v="1"/>
    <x v="0"/>
    <x v="0"/>
    <n v="10627.81"/>
    <x v="1"/>
    <s v="tier - 3"/>
    <x v="3"/>
  </r>
  <r>
    <x v="1284"/>
    <x v="556"/>
    <m/>
    <n v="7.85"/>
    <s v="yes"/>
    <x v="0"/>
    <x v="0"/>
    <n v="1"/>
    <x v="1"/>
    <x v="0"/>
    <x v="0"/>
    <n v="10665.44"/>
    <x v="1"/>
    <s v="tier - 2"/>
    <x v="3"/>
  </r>
  <r>
    <x v="1285"/>
    <x v="556"/>
    <m/>
    <n v="8.01"/>
    <s v="yes"/>
    <x v="0"/>
    <x v="0"/>
    <n v="1"/>
    <x v="1"/>
    <x v="1"/>
    <x v="0"/>
    <n v="10676.83"/>
    <x v="1"/>
    <s v="tier - 3"/>
    <x v="3"/>
  </r>
  <r>
    <x v="1286"/>
    <x v="556"/>
    <m/>
    <n v="7.4"/>
    <s v="yes"/>
    <x v="0"/>
    <x v="0"/>
    <n v="1"/>
    <x v="1"/>
    <x v="2"/>
    <x v="0"/>
    <n v="10690.11"/>
    <x v="1"/>
    <s v="tier - 2"/>
    <x v="3"/>
  </r>
  <r>
    <x v="1287"/>
    <x v="556"/>
    <m/>
    <n v="8.3800000000000008"/>
    <s v="yes"/>
    <x v="0"/>
    <x v="0"/>
    <n v="0"/>
    <x v="1"/>
    <x v="0"/>
    <x v="0"/>
    <n v="10698.38"/>
    <x v="1"/>
    <s v="tier - 1"/>
    <x v="3"/>
  </r>
  <r>
    <x v="1288"/>
    <x v="556"/>
    <m/>
    <n v="11.56"/>
    <s v="yes"/>
    <x v="0"/>
    <x v="0"/>
    <n v="1"/>
    <x v="1"/>
    <x v="2"/>
    <x v="0"/>
    <n v="10702.64"/>
    <x v="1"/>
    <s v="tier - 3"/>
    <x v="3"/>
  </r>
  <r>
    <x v="1289"/>
    <x v="556"/>
    <m/>
    <n v="4.6100000000000003"/>
    <s v="No"/>
    <x v="0"/>
    <x v="0"/>
    <n v="0"/>
    <x v="1"/>
    <x v="0"/>
    <x v="2"/>
    <n v="10704.47"/>
    <x v="1"/>
    <s v="tier - 2"/>
    <x v="3"/>
  </r>
  <r>
    <x v="1290"/>
    <x v="556"/>
    <m/>
    <n v="4.95"/>
    <s v="No"/>
    <x v="0"/>
    <x v="1"/>
    <n v="1"/>
    <x v="1"/>
    <x v="0"/>
    <x v="2"/>
    <n v="10713.64"/>
    <x v="1"/>
    <s v="tier - 3"/>
    <x v="3"/>
  </r>
  <r>
    <x v="1291"/>
    <x v="556"/>
    <m/>
    <n v="5.04"/>
    <s v="No"/>
    <x v="0"/>
    <x v="0"/>
    <n v="0"/>
    <x v="1"/>
    <x v="0"/>
    <x v="2"/>
    <n v="10719.57"/>
    <x v="1"/>
    <s v="tier - 1"/>
    <x v="3"/>
  </r>
  <r>
    <x v="1292"/>
    <x v="556"/>
    <m/>
    <n v="5.42"/>
    <s v="No"/>
    <x v="0"/>
    <x v="0"/>
    <n v="0"/>
    <x v="1"/>
    <x v="1"/>
    <x v="2"/>
    <n v="10736.87"/>
    <x v="1"/>
    <s v="tier - 1"/>
    <x v="3"/>
  </r>
  <r>
    <x v="1293"/>
    <x v="556"/>
    <m/>
    <n v="5.39"/>
    <s v="No"/>
    <x v="0"/>
    <x v="0"/>
    <n v="0"/>
    <x v="1"/>
    <x v="1"/>
    <x v="2"/>
    <n v="10749.02"/>
    <x v="1"/>
    <s v="tier - 1"/>
    <x v="3"/>
  </r>
  <r>
    <x v="1294"/>
    <x v="556"/>
    <m/>
    <n v="6"/>
    <s v="No"/>
    <x v="0"/>
    <x v="1"/>
    <n v="1"/>
    <x v="1"/>
    <x v="0"/>
    <x v="1"/>
    <n v="10769.75"/>
    <x v="1"/>
    <s v="tier - 2"/>
    <x v="3"/>
  </r>
  <r>
    <x v="1295"/>
    <x v="556"/>
    <m/>
    <n v="6.02"/>
    <s v="No"/>
    <x v="0"/>
    <x v="0"/>
    <n v="1"/>
    <x v="1"/>
    <x v="0"/>
    <x v="1"/>
    <n v="10791.96"/>
    <x v="1"/>
    <s v="tier - 2"/>
    <x v="3"/>
  </r>
  <r>
    <x v="1296"/>
    <x v="556"/>
    <m/>
    <n v="4.62"/>
    <s v="No"/>
    <x v="0"/>
    <x v="0"/>
    <n v="2"/>
    <x v="1"/>
    <x v="0"/>
    <x v="2"/>
    <n v="10795.94"/>
    <x v="1"/>
    <s v="tier - 1"/>
    <x v="3"/>
  </r>
  <r>
    <x v="1297"/>
    <x v="556"/>
    <m/>
    <n v="5.59"/>
    <s v="No"/>
    <x v="0"/>
    <x v="0"/>
    <n v="1"/>
    <x v="1"/>
    <x v="1"/>
    <x v="2"/>
    <n v="10796.35"/>
    <x v="1"/>
    <s v="tier - 1"/>
    <x v="3"/>
  </r>
  <r>
    <x v="1298"/>
    <x v="556"/>
    <m/>
    <n v="5.18"/>
    <s v="yes"/>
    <x v="0"/>
    <x v="0"/>
    <n v="2"/>
    <x v="1"/>
    <x v="2"/>
    <x v="2"/>
    <n v="10797.34"/>
    <x v="1"/>
    <s v="tier - 2"/>
    <x v="3"/>
  </r>
  <r>
    <x v="1299"/>
    <x v="556"/>
    <m/>
    <n v="6.29"/>
    <s v="No"/>
    <x v="0"/>
    <x v="0"/>
    <n v="2"/>
    <x v="1"/>
    <x v="1"/>
    <x v="1"/>
    <n v="10806.84"/>
    <x v="1"/>
    <s v="tier - 2"/>
    <x v="3"/>
  </r>
  <r>
    <x v="1300"/>
    <x v="556"/>
    <m/>
    <n v="4.49"/>
    <s v="No"/>
    <x v="0"/>
    <x v="0"/>
    <n v="2"/>
    <x v="1"/>
    <x v="1"/>
    <x v="2"/>
    <n v="10807.49"/>
    <x v="1"/>
    <s v="tier - 2"/>
    <x v="3"/>
  </r>
  <r>
    <x v="1301"/>
    <x v="556"/>
    <m/>
    <n v="11.82"/>
    <s v="yes"/>
    <x v="0"/>
    <x v="1"/>
    <n v="1"/>
    <x v="1"/>
    <x v="2"/>
    <x v="0"/>
    <n v="10825.25"/>
    <x v="1"/>
    <s v="tier - 3"/>
    <x v="3"/>
  </r>
  <r>
    <x v="1302"/>
    <x v="556"/>
    <m/>
    <n v="7.41"/>
    <s v="yes"/>
    <x v="0"/>
    <x v="0"/>
    <n v="1"/>
    <x v="1"/>
    <x v="2"/>
    <x v="0"/>
    <n v="10848.13"/>
    <x v="1"/>
    <s v="tier - 3"/>
    <x v="3"/>
  </r>
  <r>
    <x v="1303"/>
    <x v="556"/>
    <m/>
    <n v="5.97"/>
    <s v="No"/>
    <x v="0"/>
    <x v="0"/>
    <n v="0"/>
    <x v="1"/>
    <x v="0"/>
    <x v="1"/>
    <n v="10886.66"/>
    <x v="1"/>
    <s v="tier - 3"/>
    <x v="3"/>
  </r>
  <r>
    <x v="1304"/>
    <x v="556"/>
    <m/>
    <n v="5.74"/>
    <s v="No"/>
    <x v="0"/>
    <x v="1"/>
    <n v="1"/>
    <x v="1"/>
    <x v="0"/>
    <x v="1"/>
    <n v="10923.93"/>
    <x v="1"/>
    <s v="tier - 1"/>
    <x v="3"/>
  </r>
  <r>
    <x v="1305"/>
    <x v="556"/>
    <m/>
    <n v="9.85"/>
    <s v="No"/>
    <x v="0"/>
    <x v="0"/>
    <n v="0"/>
    <x v="1"/>
    <x v="2"/>
    <x v="0"/>
    <n v="10928.85"/>
    <x v="1"/>
    <s v="tier - 3"/>
    <x v="3"/>
  </r>
  <r>
    <x v="1306"/>
    <x v="556"/>
    <m/>
    <n v="7.59"/>
    <s v="No"/>
    <x v="0"/>
    <x v="0"/>
    <n v="0"/>
    <x v="1"/>
    <x v="2"/>
    <x v="0"/>
    <n v="10942.13"/>
    <x v="1"/>
    <s v="tier - 3"/>
    <x v="3"/>
  </r>
  <r>
    <x v="1307"/>
    <x v="556"/>
    <m/>
    <n v="6.98"/>
    <s v="yes"/>
    <x v="0"/>
    <x v="1"/>
    <n v="1"/>
    <x v="1"/>
    <x v="3"/>
    <x v="0"/>
    <n v="10959.33"/>
    <x v="1"/>
    <s v="tier - 3"/>
    <x v="3"/>
  </r>
  <r>
    <x v="1308"/>
    <x v="556"/>
    <m/>
    <n v="4.7300000000000004"/>
    <s v="yes"/>
    <x v="0"/>
    <x v="0"/>
    <n v="0"/>
    <x v="1"/>
    <x v="0"/>
    <x v="2"/>
    <n v="10959.69"/>
    <x v="1"/>
    <s v="tier - 3"/>
    <x v="3"/>
  </r>
  <r>
    <x v="1309"/>
    <x v="556"/>
    <m/>
    <n v="4.76"/>
    <s v="yes"/>
    <x v="0"/>
    <x v="0"/>
    <n v="0"/>
    <x v="1"/>
    <x v="0"/>
    <x v="2"/>
    <n v="10965.45"/>
    <x v="1"/>
    <s v="tier - 2"/>
    <x v="3"/>
  </r>
  <r>
    <x v="1310"/>
    <x v="556"/>
    <m/>
    <n v="6.24"/>
    <s v="yes"/>
    <x v="0"/>
    <x v="0"/>
    <n v="0"/>
    <x v="1"/>
    <x v="0"/>
    <x v="1"/>
    <n v="10976.25"/>
    <x v="1"/>
    <s v="tier - 2"/>
    <x v="3"/>
  </r>
  <r>
    <x v="1311"/>
    <x v="556"/>
    <m/>
    <n v="5.44"/>
    <s v="yes"/>
    <x v="0"/>
    <x v="0"/>
    <n v="0"/>
    <x v="1"/>
    <x v="0"/>
    <x v="2"/>
    <n v="10977.21"/>
    <x v="1"/>
    <s v="tier - 1"/>
    <x v="3"/>
  </r>
  <r>
    <x v="1312"/>
    <x v="556"/>
    <m/>
    <n v="5.08"/>
    <s v="No"/>
    <x v="0"/>
    <x v="1"/>
    <n v="1"/>
    <x v="1"/>
    <x v="0"/>
    <x v="2"/>
    <n v="10982.5"/>
    <x v="1"/>
    <s v="tier - 3"/>
    <x v="3"/>
  </r>
  <r>
    <x v="1313"/>
    <x v="556"/>
    <m/>
    <n v="4.87"/>
    <s v="No"/>
    <x v="0"/>
    <x v="1"/>
    <n v="1"/>
    <x v="1"/>
    <x v="0"/>
    <x v="2"/>
    <n v="10991.58"/>
    <x v="1"/>
    <s v="tier - 3"/>
    <x v="3"/>
  </r>
  <r>
    <x v="1314"/>
    <x v="556"/>
    <m/>
    <n v="8.17"/>
    <s v="No"/>
    <x v="0"/>
    <x v="0"/>
    <n v="0"/>
    <x v="1"/>
    <x v="2"/>
    <x v="0"/>
    <n v="11013.71"/>
    <x v="1"/>
    <s v="tier - 1"/>
    <x v="3"/>
  </r>
  <r>
    <x v="1315"/>
    <x v="556"/>
    <m/>
    <n v="7.61"/>
    <s v="No"/>
    <x v="0"/>
    <x v="0"/>
    <n v="0"/>
    <x v="1"/>
    <x v="0"/>
    <x v="0"/>
    <n v="11015.17"/>
    <x v="1"/>
    <s v="tier - 1"/>
    <x v="3"/>
  </r>
  <r>
    <x v="1316"/>
    <x v="556"/>
    <m/>
    <n v="10.1"/>
    <s v="No"/>
    <x v="0"/>
    <x v="0"/>
    <n v="0"/>
    <x v="1"/>
    <x v="0"/>
    <x v="0"/>
    <n v="11018.05"/>
    <x v="1"/>
    <s v="tier - 2"/>
    <x v="3"/>
  </r>
  <r>
    <x v="1317"/>
    <x v="556"/>
    <m/>
    <n v="11.24"/>
    <s v="No"/>
    <x v="0"/>
    <x v="0"/>
    <n v="0"/>
    <x v="1"/>
    <x v="1"/>
    <x v="0"/>
    <n v="11028.56"/>
    <x v="1"/>
    <s v="tier - 3"/>
    <x v="3"/>
  </r>
  <r>
    <x v="1318"/>
    <x v="556"/>
    <m/>
    <n v="6.1"/>
    <s v="yes"/>
    <x v="1"/>
    <x v="0"/>
    <n v="1"/>
    <x v="1"/>
    <x v="0"/>
    <x v="1"/>
    <n v="11033.66"/>
    <x v="1"/>
    <s v="tier - 3"/>
    <x v="3"/>
  </r>
  <r>
    <x v="1319"/>
    <x v="556"/>
    <m/>
    <n v="6.98"/>
    <s v="No"/>
    <x v="0"/>
    <x v="0"/>
    <n v="0"/>
    <x v="1"/>
    <x v="2"/>
    <x v="0"/>
    <n v="11037.51"/>
    <x v="1"/>
    <s v="tier - 1"/>
    <x v="3"/>
  </r>
  <r>
    <x v="1320"/>
    <x v="556"/>
    <m/>
    <n v="4"/>
    <s v="yes"/>
    <x v="0"/>
    <x v="0"/>
    <n v="1"/>
    <x v="1"/>
    <x v="2"/>
    <x v="2"/>
    <n v="11037.85"/>
    <x v="1"/>
    <s v="tier - 2"/>
    <x v="3"/>
  </r>
  <r>
    <x v="1321"/>
    <x v="556"/>
    <m/>
    <n v="4.2300000000000004"/>
    <s v="No"/>
    <x v="0"/>
    <x v="0"/>
    <n v="0"/>
    <x v="1"/>
    <x v="2"/>
    <x v="2"/>
    <n v="11046.02"/>
    <x v="1"/>
    <s v="tier - 1"/>
    <x v="3"/>
  </r>
  <r>
    <x v="1322"/>
    <x v="556"/>
    <m/>
    <n v="4.72"/>
    <s v="yes"/>
    <x v="0"/>
    <x v="0"/>
    <n v="0"/>
    <x v="1"/>
    <x v="0"/>
    <x v="2"/>
    <n v="11068.7"/>
    <x v="1"/>
    <s v="tier - 1"/>
    <x v="3"/>
  </r>
  <r>
    <x v="1323"/>
    <x v="556"/>
    <m/>
    <n v="5.63"/>
    <s v="yes"/>
    <x v="0"/>
    <x v="0"/>
    <n v="0"/>
    <x v="1"/>
    <x v="1"/>
    <x v="2"/>
    <n v="11068.77"/>
    <x v="1"/>
    <s v="tier - 2"/>
    <x v="3"/>
  </r>
  <r>
    <x v="1324"/>
    <x v="556"/>
    <m/>
    <n v="5.83"/>
    <s v="yes"/>
    <x v="0"/>
    <x v="0"/>
    <n v="0"/>
    <x v="1"/>
    <x v="1"/>
    <x v="1"/>
    <n v="11070.54"/>
    <x v="1"/>
    <s v="tier - 3"/>
    <x v="3"/>
  </r>
  <r>
    <x v="1325"/>
    <x v="556"/>
    <m/>
    <n v="9.23"/>
    <s v="No"/>
    <x v="0"/>
    <x v="0"/>
    <n v="0"/>
    <x v="1"/>
    <x v="1"/>
    <x v="0"/>
    <n v="11073.18"/>
    <x v="1"/>
    <s v="tier - 3"/>
    <x v="3"/>
  </r>
  <r>
    <x v="1326"/>
    <x v="556"/>
    <m/>
    <n v="9.89"/>
    <s v="No"/>
    <x v="0"/>
    <x v="0"/>
    <n v="0"/>
    <x v="1"/>
    <x v="2"/>
    <x v="0"/>
    <n v="11082.58"/>
    <x v="1"/>
    <s v="tier - 2"/>
    <x v="3"/>
  </r>
  <r>
    <x v="1327"/>
    <x v="556"/>
    <m/>
    <n v="12"/>
    <s v="No"/>
    <x v="0"/>
    <x v="0"/>
    <n v="0"/>
    <x v="1"/>
    <x v="3"/>
    <x v="0"/>
    <n v="11085.59"/>
    <x v="1"/>
    <s v="tier - 2"/>
    <x v="3"/>
  </r>
  <r>
    <x v="1328"/>
    <x v="556"/>
    <m/>
    <n v="4.24"/>
    <s v="yes"/>
    <x v="0"/>
    <x v="1"/>
    <n v="1"/>
    <x v="1"/>
    <x v="0"/>
    <x v="2"/>
    <n v="11090.72"/>
    <x v="1"/>
    <s v="tier - 1"/>
    <x v="3"/>
  </r>
  <r>
    <x v="1329"/>
    <x v="556"/>
    <m/>
    <n v="4.68"/>
    <s v="yes"/>
    <x v="0"/>
    <x v="1"/>
    <n v="1"/>
    <x v="1"/>
    <x v="1"/>
    <x v="2"/>
    <n v="11093.62"/>
    <x v="1"/>
    <s v="tier - 1"/>
    <x v="3"/>
  </r>
  <r>
    <x v="1330"/>
    <x v="556"/>
    <m/>
    <n v="8.57"/>
    <s v="yes"/>
    <x v="0"/>
    <x v="1"/>
    <n v="1"/>
    <x v="1"/>
    <x v="3"/>
    <x v="0"/>
    <n v="11103.33"/>
    <x v="1"/>
    <s v="tier - 1"/>
    <x v="3"/>
  </r>
  <r>
    <x v="1331"/>
    <x v="556"/>
    <m/>
    <n v="4.0999999999999996"/>
    <s v="No"/>
    <x v="0"/>
    <x v="0"/>
    <n v="0"/>
    <x v="1"/>
    <x v="0"/>
    <x v="2"/>
    <n v="11150.78"/>
    <x v="1"/>
    <s v="tier - 2"/>
    <x v="3"/>
  </r>
  <r>
    <x v="1332"/>
    <x v="556"/>
    <m/>
    <n v="4.49"/>
    <s v="No"/>
    <x v="0"/>
    <x v="0"/>
    <n v="0"/>
    <x v="1"/>
    <x v="0"/>
    <x v="2"/>
    <n v="11163.57"/>
    <x v="1"/>
    <s v="tier - 2"/>
    <x v="3"/>
  </r>
  <r>
    <x v="1333"/>
    <x v="556"/>
    <m/>
    <n v="8.8000000000000007"/>
    <s v="No"/>
    <x v="0"/>
    <x v="0"/>
    <n v="2"/>
    <x v="1"/>
    <x v="0"/>
    <x v="0"/>
    <n v="11165.42"/>
    <x v="1"/>
    <s v="tier - 1"/>
    <x v="3"/>
  </r>
  <r>
    <x v="1334"/>
    <x v="556"/>
    <m/>
    <n v="7.93"/>
    <s v="No"/>
    <x v="0"/>
    <x v="0"/>
    <n v="2"/>
    <x v="1"/>
    <x v="0"/>
    <x v="0"/>
    <n v="11186.2"/>
    <x v="1"/>
    <s v="tier - 2"/>
    <x v="3"/>
  </r>
  <r>
    <x v="1335"/>
    <x v="556"/>
    <m/>
    <n v="9.4499999999999993"/>
    <s v="No"/>
    <x v="0"/>
    <x v="0"/>
    <n v="2"/>
    <x v="1"/>
    <x v="0"/>
    <x v="0"/>
    <n v="11187.66"/>
    <x v="1"/>
    <s v="tier - 2"/>
    <x v="3"/>
  </r>
  <r>
    <x v="1336"/>
    <x v="556"/>
    <m/>
    <n v="7.67"/>
    <s v="No"/>
    <x v="0"/>
    <x v="0"/>
    <n v="0"/>
    <x v="1"/>
    <x v="0"/>
    <x v="0"/>
    <n v="11217.35"/>
    <x v="1"/>
    <s v="tier - 2"/>
    <x v="3"/>
  </r>
  <r>
    <x v="1337"/>
    <x v="556"/>
    <m/>
    <n v="10.53"/>
    <s v="No"/>
    <x v="0"/>
    <x v="0"/>
    <n v="2"/>
    <x v="1"/>
    <x v="1"/>
    <x v="0"/>
    <n v="11244.38"/>
    <x v="1"/>
    <s v="tier - 1"/>
    <x v="3"/>
  </r>
  <r>
    <x v="1338"/>
    <x v="556"/>
    <m/>
    <n v="10.08"/>
    <s v="yes"/>
    <x v="0"/>
    <x v="0"/>
    <n v="0"/>
    <x v="1"/>
    <x v="2"/>
    <x v="0"/>
    <n v="11250.43"/>
    <x v="1"/>
    <s v="tier - 2"/>
    <x v="3"/>
  </r>
  <r>
    <x v="1339"/>
    <x v="556"/>
    <m/>
    <n v="11.39"/>
    <s v="yes"/>
    <x v="0"/>
    <x v="0"/>
    <n v="1"/>
    <x v="1"/>
    <x v="0"/>
    <x v="0"/>
    <n v="11253.42"/>
    <x v="1"/>
    <s v="tier - 1"/>
    <x v="3"/>
  </r>
  <r>
    <x v="1340"/>
    <x v="556"/>
    <m/>
    <n v="6.36"/>
    <s v="No"/>
    <x v="0"/>
    <x v="0"/>
    <n v="0"/>
    <x v="1"/>
    <x v="0"/>
    <x v="1"/>
    <n v="11255.29"/>
    <x v="1"/>
    <s v="tier - 1"/>
    <x v="3"/>
  </r>
  <r>
    <x v="1341"/>
    <x v="556"/>
    <m/>
    <n v="5.31"/>
    <s v="yes"/>
    <x v="0"/>
    <x v="0"/>
    <n v="0"/>
    <x v="1"/>
    <x v="0"/>
    <x v="2"/>
    <n v="11264.54"/>
    <x v="1"/>
    <s v="tier - 2"/>
    <x v="3"/>
  </r>
  <r>
    <x v="1342"/>
    <x v="556"/>
    <m/>
    <n v="4.74"/>
    <s v="No"/>
    <x v="0"/>
    <x v="1"/>
    <n v="1"/>
    <x v="1"/>
    <x v="0"/>
    <x v="2"/>
    <n v="11265.71"/>
    <x v="1"/>
    <s v="tier - 1"/>
    <x v="3"/>
  </r>
  <r>
    <x v="1343"/>
    <x v="556"/>
    <m/>
    <n v="11.35"/>
    <s v="No"/>
    <x v="0"/>
    <x v="0"/>
    <n v="0"/>
    <x v="1"/>
    <x v="2"/>
    <x v="0"/>
    <n v="11272.33"/>
    <x v="1"/>
    <s v="tier - 2"/>
    <x v="3"/>
  </r>
  <r>
    <x v="1344"/>
    <x v="556"/>
    <m/>
    <n v="6.81"/>
    <s v="yes"/>
    <x v="0"/>
    <x v="0"/>
    <n v="1"/>
    <x v="1"/>
    <x v="0"/>
    <x v="0"/>
    <n v="11286.54"/>
    <x v="1"/>
    <s v="tier - 3"/>
    <x v="3"/>
  </r>
  <r>
    <x v="1345"/>
    <x v="556"/>
    <m/>
    <n v="8.06"/>
    <s v="No"/>
    <x v="0"/>
    <x v="0"/>
    <n v="0"/>
    <x v="1"/>
    <x v="2"/>
    <x v="0"/>
    <n v="11289.11"/>
    <x v="1"/>
    <s v="tier - 1"/>
    <x v="3"/>
  </r>
  <r>
    <x v="1346"/>
    <x v="556"/>
    <m/>
    <n v="6.74"/>
    <s v="yes"/>
    <x v="0"/>
    <x v="0"/>
    <n v="1"/>
    <x v="1"/>
    <x v="0"/>
    <x v="0"/>
    <n v="11294.57"/>
    <x v="1"/>
    <s v="tier - 1"/>
    <x v="3"/>
  </r>
  <r>
    <x v="1347"/>
    <x v="556"/>
    <m/>
    <n v="6.54"/>
    <s v="yes"/>
    <x v="0"/>
    <x v="0"/>
    <n v="2"/>
    <x v="1"/>
    <x v="2"/>
    <x v="0"/>
    <n v="11299.34"/>
    <x v="1"/>
    <s v="tier - 2"/>
    <x v="3"/>
  </r>
  <r>
    <x v="1348"/>
    <x v="556"/>
    <m/>
    <n v="5.4"/>
    <s v="No"/>
    <x v="0"/>
    <x v="0"/>
    <n v="0"/>
    <x v="1"/>
    <x v="1"/>
    <x v="2"/>
    <n v="11305.93"/>
    <x v="1"/>
    <s v="tier - 1"/>
    <x v="3"/>
  </r>
  <r>
    <x v="1349"/>
    <x v="556"/>
    <m/>
    <n v="5.58"/>
    <s v="yes"/>
    <x v="0"/>
    <x v="0"/>
    <n v="0"/>
    <x v="1"/>
    <x v="1"/>
    <x v="2"/>
    <n v="11312.33"/>
    <x v="1"/>
    <s v="tier - 3"/>
    <x v="3"/>
  </r>
  <r>
    <x v="1350"/>
    <x v="556"/>
    <m/>
    <n v="5.84"/>
    <s v="No"/>
    <x v="0"/>
    <x v="1"/>
    <n v="1"/>
    <x v="1"/>
    <x v="0"/>
    <x v="1"/>
    <n v="11318.57"/>
    <x v="1"/>
    <s v="tier - 2"/>
    <x v="3"/>
  </r>
  <r>
    <x v="1351"/>
    <x v="556"/>
    <m/>
    <n v="4.2"/>
    <s v="No"/>
    <x v="0"/>
    <x v="0"/>
    <n v="0"/>
    <x v="1"/>
    <x v="1"/>
    <x v="2"/>
    <n v="11319.12"/>
    <x v="1"/>
    <s v="tier - 1"/>
    <x v="3"/>
  </r>
  <r>
    <x v="1352"/>
    <x v="556"/>
    <m/>
    <n v="6.06"/>
    <s v="yes"/>
    <x v="0"/>
    <x v="0"/>
    <n v="0"/>
    <x v="1"/>
    <x v="1"/>
    <x v="1"/>
    <n v="11321.49"/>
    <x v="1"/>
    <s v="tier - 3"/>
    <x v="3"/>
  </r>
  <r>
    <x v="1353"/>
    <x v="556"/>
    <m/>
    <n v="7.57"/>
    <s v="No"/>
    <x v="0"/>
    <x v="0"/>
    <n v="0"/>
    <x v="1"/>
    <x v="0"/>
    <x v="0"/>
    <n v="11326.71"/>
    <x v="1"/>
    <s v="tier - 3"/>
    <x v="3"/>
  </r>
  <r>
    <x v="1354"/>
    <x v="556"/>
    <m/>
    <n v="6.15"/>
    <s v="No"/>
    <x v="0"/>
    <x v="0"/>
    <n v="0"/>
    <x v="1"/>
    <x v="0"/>
    <x v="1"/>
    <n v="11344.32"/>
    <x v="1"/>
    <s v="tier - 2"/>
    <x v="3"/>
  </r>
  <r>
    <x v="1355"/>
    <x v="556"/>
    <m/>
    <n v="4.5599999999999996"/>
    <s v="No"/>
    <x v="0"/>
    <x v="0"/>
    <n v="0"/>
    <x v="1"/>
    <x v="2"/>
    <x v="2"/>
    <n v="11345.52"/>
    <x v="1"/>
    <s v="tier - 3"/>
    <x v="3"/>
  </r>
  <r>
    <x v="1356"/>
    <x v="556"/>
    <m/>
    <n v="4.72"/>
    <s v="yes"/>
    <x v="0"/>
    <x v="0"/>
    <n v="1"/>
    <x v="1"/>
    <x v="0"/>
    <x v="2"/>
    <n v="11353.23"/>
    <x v="1"/>
    <s v="tier - 1"/>
    <x v="3"/>
  </r>
  <r>
    <x v="1357"/>
    <x v="556"/>
    <m/>
    <n v="7.98"/>
    <s v="No"/>
    <x v="0"/>
    <x v="0"/>
    <n v="0"/>
    <x v="1"/>
    <x v="3"/>
    <x v="0"/>
    <n v="11356.66"/>
    <x v="1"/>
    <s v="tier - 3"/>
    <x v="3"/>
  </r>
  <r>
    <x v="1358"/>
    <x v="556"/>
    <m/>
    <n v="6.26"/>
    <s v="yes"/>
    <x v="0"/>
    <x v="1"/>
    <n v="1"/>
    <x v="1"/>
    <x v="2"/>
    <x v="1"/>
    <n v="11362.76"/>
    <x v="1"/>
    <s v="tier - 1"/>
    <x v="3"/>
  </r>
  <r>
    <x v="1359"/>
    <x v="556"/>
    <m/>
    <n v="4.29"/>
    <s v="yes"/>
    <x v="0"/>
    <x v="1"/>
    <n v="1"/>
    <x v="1"/>
    <x v="2"/>
    <x v="2"/>
    <n v="11363.28"/>
    <x v="1"/>
    <s v="tier - 1"/>
    <x v="3"/>
  </r>
  <r>
    <x v="1360"/>
    <x v="556"/>
    <m/>
    <n v="5.43"/>
    <s v="No"/>
    <x v="0"/>
    <x v="0"/>
    <n v="2"/>
    <x v="1"/>
    <x v="2"/>
    <x v="2"/>
    <n v="11365.95"/>
    <x v="1"/>
    <s v="tier - 2"/>
    <x v="3"/>
  </r>
  <r>
    <x v="1361"/>
    <x v="556"/>
    <m/>
    <n v="8"/>
    <s v="yes"/>
    <x v="0"/>
    <x v="0"/>
    <n v="1"/>
    <x v="1"/>
    <x v="1"/>
    <x v="0"/>
    <n v="11369.39"/>
    <x v="1"/>
    <s v="tier - 1"/>
    <x v="3"/>
  </r>
  <r>
    <x v="1362"/>
    <x v="556"/>
    <m/>
    <n v="9.9600000000000009"/>
    <s v="yes"/>
    <x v="0"/>
    <x v="0"/>
    <n v="2"/>
    <x v="1"/>
    <x v="2"/>
    <x v="0"/>
    <n v="11378.57"/>
    <x v="1"/>
    <s v="tier - 2"/>
    <x v="3"/>
  </r>
  <r>
    <x v="1363"/>
    <x v="556"/>
    <m/>
    <n v="6.8"/>
    <s v="yes"/>
    <x v="0"/>
    <x v="0"/>
    <n v="0"/>
    <x v="1"/>
    <x v="0"/>
    <x v="0"/>
    <n v="11381.33"/>
    <x v="1"/>
    <s v="tier - 2"/>
    <x v="3"/>
  </r>
  <r>
    <x v="1364"/>
    <x v="556"/>
    <m/>
    <n v="6.22"/>
    <s v="yes"/>
    <x v="0"/>
    <x v="0"/>
    <n v="2"/>
    <x v="1"/>
    <x v="3"/>
    <x v="1"/>
    <n v="11388.27"/>
    <x v="1"/>
    <s v="tier - 2"/>
    <x v="3"/>
  </r>
  <r>
    <x v="1365"/>
    <x v="556"/>
    <m/>
    <n v="5.79"/>
    <s v="No"/>
    <x v="0"/>
    <x v="0"/>
    <n v="1"/>
    <x v="1"/>
    <x v="1"/>
    <x v="1"/>
    <n v="11394.07"/>
    <x v="1"/>
    <s v="tier - 1"/>
    <x v="3"/>
  </r>
  <r>
    <x v="1366"/>
    <x v="556"/>
    <m/>
    <n v="5.41"/>
    <s v="No"/>
    <x v="0"/>
    <x v="0"/>
    <n v="0"/>
    <x v="1"/>
    <x v="0"/>
    <x v="2"/>
    <n v="11396.9"/>
    <x v="1"/>
    <s v="tier - 3"/>
    <x v="3"/>
  </r>
  <r>
    <x v="1367"/>
    <x v="556"/>
    <m/>
    <n v="11.05"/>
    <s v="No"/>
    <x v="0"/>
    <x v="0"/>
    <n v="0"/>
    <x v="1"/>
    <x v="3"/>
    <x v="0"/>
    <n v="11411.69"/>
    <x v="1"/>
    <s v="tier - 2"/>
    <x v="3"/>
  </r>
  <r>
    <x v="1368"/>
    <x v="556"/>
    <m/>
    <n v="6.27"/>
    <s v="No"/>
    <x v="0"/>
    <x v="0"/>
    <n v="0"/>
    <x v="1"/>
    <x v="0"/>
    <x v="1"/>
    <n v="11412.02"/>
    <x v="1"/>
    <s v="tier - 1"/>
    <x v="3"/>
  </r>
  <r>
    <x v="1369"/>
    <x v="556"/>
    <m/>
    <n v="4.7699999999999996"/>
    <s v="yes"/>
    <x v="0"/>
    <x v="0"/>
    <n v="0"/>
    <x v="1"/>
    <x v="0"/>
    <x v="2"/>
    <n v="11419.49"/>
    <x v="1"/>
    <s v="tier - 1"/>
    <x v="3"/>
  </r>
  <r>
    <x v="1370"/>
    <x v="556"/>
    <m/>
    <n v="4.08"/>
    <s v="No"/>
    <x v="0"/>
    <x v="0"/>
    <n v="0"/>
    <x v="1"/>
    <x v="0"/>
    <x v="2"/>
    <n v="11435.74"/>
    <x v="1"/>
    <s v="tier - 3"/>
    <x v="3"/>
  </r>
  <r>
    <x v="1371"/>
    <x v="556"/>
    <m/>
    <n v="6.01"/>
    <s v="No"/>
    <x v="0"/>
    <x v="0"/>
    <n v="0"/>
    <x v="1"/>
    <x v="0"/>
    <x v="1"/>
    <n v="11436.74"/>
    <x v="1"/>
    <s v="tier - 3"/>
    <x v="3"/>
  </r>
  <r>
    <x v="1372"/>
    <x v="556"/>
    <m/>
    <n v="11.84"/>
    <s v="No"/>
    <x v="0"/>
    <x v="0"/>
    <n v="0"/>
    <x v="1"/>
    <x v="0"/>
    <x v="0"/>
    <n v="11454.02"/>
    <x v="1"/>
    <s v="tier - 1"/>
    <x v="3"/>
  </r>
  <r>
    <x v="1373"/>
    <x v="556"/>
    <m/>
    <n v="6.27"/>
    <s v="yes"/>
    <x v="0"/>
    <x v="1"/>
    <n v="1"/>
    <x v="1"/>
    <x v="0"/>
    <x v="1"/>
    <n v="11455.28"/>
    <x v="1"/>
    <s v="tier - 2"/>
    <x v="3"/>
  </r>
  <r>
    <x v="1374"/>
    <x v="556"/>
    <m/>
    <n v="5.28"/>
    <s v="No"/>
    <x v="0"/>
    <x v="0"/>
    <n v="0"/>
    <x v="1"/>
    <x v="0"/>
    <x v="2"/>
    <n v="11478.14"/>
    <x v="1"/>
    <s v="tier - 2"/>
    <x v="3"/>
  </r>
  <r>
    <x v="1375"/>
    <x v="556"/>
    <m/>
    <n v="7.03"/>
    <s v="No"/>
    <x v="0"/>
    <x v="0"/>
    <n v="0"/>
    <x v="1"/>
    <x v="1"/>
    <x v="0"/>
    <n v="11482.63"/>
    <x v="1"/>
    <s v="tier - 2"/>
    <x v="3"/>
  </r>
  <r>
    <x v="1376"/>
    <x v="556"/>
    <m/>
    <n v="5.32"/>
    <s v="yes"/>
    <x v="0"/>
    <x v="1"/>
    <n v="1"/>
    <x v="1"/>
    <x v="0"/>
    <x v="2"/>
    <n v="11488.32"/>
    <x v="1"/>
    <s v="tier - 1"/>
    <x v="3"/>
  </r>
  <r>
    <x v="1377"/>
    <x v="556"/>
    <m/>
    <n v="9.59"/>
    <s v="yes"/>
    <x v="0"/>
    <x v="0"/>
    <n v="0"/>
    <x v="1"/>
    <x v="0"/>
    <x v="0"/>
    <n v="11492.46"/>
    <x v="1"/>
    <s v="tier - 3"/>
    <x v="3"/>
  </r>
  <r>
    <x v="1378"/>
    <x v="556"/>
    <m/>
    <n v="6.15"/>
    <s v="yes"/>
    <x v="0"/>
    <x v="0"/>
    <n v="0"/>
    <x v="1"/>
    <x v="1"/>
    <x v="1"/>
    <n v="11497.69"/>
    <x v="1"/>
    <s v="tier - 1"/>
    <x v="3"/>
  </r>
  <r>
    <x v="1379"/>
    <x v="556"/>
    <m/>
    <n v="11.08"/>
    <s v="No"/>
    <x v="0"/>
    <x v="0"/>
    <n v="0"/>
    <x v="1"/>
    <x v="0"/>
    <x v="0"/>
    <n v="11511.61"/>
    <x v="1"/>
    <s v="tier - 3"/>
    <x v="3"/>
  </r>
  <r>
    <x v="1380"/>
    <x v="556"/>
    <m/>
    <n v="7.95"/>
    <s v="No"/>
    <x v="0"/>
    <x v="0"/>
    <n v="0"/>
    <x v="1"/>
    <x v="3"/>
    <x v="0"/>
    <n v="11512.41"/>
    <x v="1"/>
    <s v="tier - 1"/>
    <x v="3"/>
  </r>
  <r>
    <x v="1381"/>
    <x v="556"/>
    <m/>
    <n v="6.23"/>
    <s v="No"/>
    <x v="0"/>
    <x v="0"/>
    <n v="0"/>
    <x v="1"/>
    <x v="0"/>
    <x v="1"/>
    <n v="11520.1"/>
    <x v="1"/>
    <s v="tier - 1"/>
    <x v="3"/>
  </r>
  <r>
    <x v="1382"/>
    <x v="556"/>
    <m/>
    <n v="6.5"/>
    <s v="No"/>
    <x v="0"/>
    <x v="0"/>
    <n v="0"/>
    <x v="1"/>
    <x v="0"/>
    <x v="0"/>
    <n v="11524.25"/>
    <x v="1"/>
    <s v="tier - 1"/>
    <x v="3"/>
  </r>
  <r>
    <x v="1383"/>
    <x v="556"/>
    <m/>
    <n v="5.22"/>
    <s v="No"/>
    <x v="0"/>
    <x v="0"/>
    <n v="0"/>
    <x v="1"/>
    <x v="1"/>
    <x v="2"/>
    <n v="11530.12"/>
    <x v="1"/>
    <s v="tier - 1"/>
    <x v="3"/>
  </r>
  <r>
    <x v="1384"/>
    <x v="556"/>
    <m/>
    <n v="6.3"/>
    <s v="No"/>
    <x v="0"/>
    <x v="1"/>
    <n v="1"/>
    <x v="1"/>
    <x v="0"/>
    <x v="1"/>
    <n v="11534.87"/>
    <x v="1"/>
    <s v="tier - 1"/>
    <x v="3"/>
  </r>
  <r>
    <x v="1385"/>
    <x v="556"/>
    <m/>
    <n v="8.84"/>
    <s v="No"/>
    <x v="0"/>
    <x v="0"/>
    <n v="0"/>
    <x v="1"/>
    <x v="1"/>
    <x v="0"/>
    <n v="11538.42"/>
    <x v="1"/>
    <s v="tier - 1"/>
    <x v="3"/>
  </r>
  <r>
    <x v="1386"/>
    <x v="556"/>
    <m/>
    <n v="4.1100000000000003"/>
    <s v="No"/>
    <x v="0"/>
    <x v="0"/>
    <n v="1"/>
    <x v="1"/>
    <x v="1"/>
    <x v="2"/>
    <n v="11540.25"/>
    <x v="1"/>
    <s v="tier - 1"/>
    <x v="3"/>
  </r>
  <r>
    <x v="1387"/>
    <x v="556"/>
    <m/>
    <n v="4.57"/>
    <s v="No"/>
    <x v="0"/>
    <x v="0"/>
    <n v="0"/>
    <x v="1"/>
    <x v="0"/>
    <x v="2"/>
    <n v="11552.9"/>
    <x v="1"/>
    <s v="tier - 2"/>
    <x v="3"/>
  </r>
  <r>
    <x v="1388"/>
    <x v="556"/>
    <m/>
    <n v="11.06"/>
    <s v="yes"/>
    <x v="0"/>
    <x v="0"/>
    <n v="0"/>
    <x v="1"/>
    <x v="1"/>
    <x v="0"/>
    <n v="11554.22"/>
    <x v="1"/>
    <s v="tier - 1"/>
    <x v="3"/>
  </r>
  <r>
    <x v="1389"/>
    <x v="556"/>
    <m/>
    <n v="10.68"/>
    <s v="No"/>
    <x v="0"/>
    <x v="0"/>
    <n v="0"/>
    <x v="1"/>
    <x v="2"/>
    <x v="0"/>
    <n v="11566.3"/>
    <x v="1"/>
    <s v="tier - 3"/>
    <x v="3"/>
  </r>
  <r>
    <x v="1390"/>
    <x v="556"/>
    <m/>
    <n v="6.14"/>
    <s v="yes"/>
    <x v="0"/>
    <x v="0"/>
    <n v="1"/>
    <x v="1"/>
    <x v="0"/>
    <x v="1"/>
    <n v="11576.13"/>
    <x v="1"/>
    <s v="tier - 3"/>
    <x v="3"/>
  </r>
  <r>
    <x v="1391"/>
    <x v="556"/>
    <m/>
    <n v="5.45"/>
    <s v="yes"/>
    <x v="0"/>
    <x v="0"/>
    <n v="0"/>
    <x v="1"/>
    <x v="0"/>
    <x v="2"/>
    <n v="11602.75"/>
    <x v="1"/>
    <s v="tier - 1"/>
    <x v="3"/>
  </r>
  <r>
    <x v="1392"/>
    <x v="556"/>
    <m/>
    <n v="6.14"/>
    <s v="yes"/>
    <x v="0"/>
    <x v="0"/>
    <n v="0"/>
    <x v="1"/>
    <x v="2"/>
    <x v="1"/>
    <n v="11625.11"/>
    <x v="1"/>
    <s v="tier - 3"/>
    <x v="3"/>
  </r>
  <r>
    <x v="1393"/>
    <x v="556"/>
    <m/>
    <n v="7.85"/>
    <s v="No"/>
    <x v="0"/>
    <x v="0"/>
    <n v="0"/>
    <x v="1"/>
    <x v="3"/>
    <x v="0"/>
    <n v="11657.72"/>
    <x v="1"/>
    <s v="tier - 2"/>
    <x v="3"/>
  </r>
  <r>
    <x v="1394"/>
    <x v="556"/>
    <m/>
    <n v="4.09"/>
    <s v="No"/>
    <x v="0"/>
    <x v="0"/>
    <n v="1"/>
    <x v="1"/>
    <x v="0"/>
    <x v="2"/>
    <n v="11657.81"/>
    <x v="1"/>
    <s v="tier - 2"/>
    <x v="3"/>
  </r>
  <r>
    <x v="1395"/>
    <x v="556"/>
    <m/>
    <n v="4.62"/>
    <s v="No"/>
    <x v="0"/>
    <x v="1"/>
    <n v="1"/>
    <x v="1"/>
    <x v="0"/>
    <x v="2"/>
    <n v="11658.12"/>
    <x v="1"/>
    <s v="tier - 1"/>
    <x v="3"/>
  </r>
  <r>
    <x v="1396"/>
    <x v="556"/>
    <m/>
    <n v="5.77"/>
    <s v="No"/>
    <x v="0"/>
    <x v="0"/>
    <n v="0"/>
    <x v="1"/>
    <x v="0"/>
    <x v="1"/>
    <n v="11658.38"/>
    <x v="1"/>
    <s v="tier - 3"/>
    <x v="3"/>
  </r>
  <r>
    <x v="1397"/>
    <x v="556"/>
    <m/>
    <n v="5.84"/>
    <s v="No"/>
    <x v="0"/>
    <x v="0"/>
    <n v="0"/>
    <x v="1"/>
    <x v="0"/>
    <x v="1"/>
    <n v="11674.13"/>
    <x v="1"/>
    <s v="tier - 1"/>
    <x v="3"/>
  </r>
  <r>
    <x v="1398"/>
    <x v="556"/>
    <m/>
    <n v="4.91"/>
    <s v="No"/>
    <x v="0"/>
    <x v="0"/>
    <n v="0"/>
    <x v="1"/>
    <x v="1"/>
    <x v="2"/>
    <n v="11696.52"/>
    <x v="1"/>
    <s v="tier - 1"/>
    <x v="3"/>
  </r>
  <r>
    <x v="1399"/>
    <x v="556"/>
    <m/>
    <n v="5.07"/>
    <s v="No"/>
    <x v="0"/>
    <x v="0"/>
    <n v="0"/>
    <x v="1"/>
    <x v="0"/>
    <x v="2"/>
    <n v="11712.97"/>
    <x v="1"/>
    <s v="tier - 2"/>
    <x v="3"/>
  </r>
  <r>
    <x v="1400"/>
    <x v="556"/>
    <m/>
    <n v="5.81"/>
    <s v="yes"/>
    <x v="0"/>
    <x v="0"/>
    <n v="0"/>
    <x v="1"/>
    <x v="0"/>
    <x v="1"/>
    <n v="11729.68"/>
    <x v="1"/>
    <s v="tier - 1"/>
    <x v="3"/>
  </r>
  <r>
    <x v="1401"/>
    <x v="556"/>
    <m/>
    <n v="11.2"/>
    <s v="No"/>
    <x v="0"/>
    <x v="0"/>
    <n v="0"/>
    <x v="1"/>
    <x v="0"/>
    <x v="0"/>
    <n v="11730.82"/>
    <x v="1"/>
    <s v="tier - 3"/>
    <x v="3"/>
  </r>
  <r>
    <x v="1402"/>
    <x v="556"/>
    <m/>
    <n v="10.75"/>
    <s v="No"/>
    <x v="0"/>
    <x v="0"/>
    <n v="0"/>
    <x v="1"/>
    <x v="1"/>
    <x v="0"/>
    <n v="11735.88"/>
    <x v="1"/>
    <s v="tier - 1"/>
    <x v="3"/>
  </r>
  <r>
    <x v="1403"/>
    <x v="556"/>
    <m/>
    <n v="7.8"/>
    <s v="No"/>
    <x v="0"/>
    <x v="0"/>
    <n v="0"/>
    <x v="1"/>
    <x v="1"/>
    <x v="0"/>
    <n v="11737.85"/>
    <x v="1"/>
    <s v="tier - 1"/>
    <x v="3"/>
  </r>
  <r>
    <x v="1404"/>
    <x v="556"/>
    <m/>
    <n v="7.04"/>
    <s v="No"/>
    <x v="0"/>
    <x v="0"/>
    <n v="0"/>
    <x v="1"/>
    <x v="1"/>
    <x v="0"/>
    <n v="11741.73"/>
    <x v="1"/>
    <s v="tier - 1"/>
    <x v="3"/>
  </r>
  <r>
    <x v="1405"/>
    <x v="556"/>
    <m/>
    <n v="4.18"/>
    <s v="yes"/>
    <x v="0"/>
    <x v="0"/>
    <n v="0"/>
    <x v="1"/>
    <x v="0"/>
    <x v="2"/>
    <n v="11743.3"/>
    <x v="1"/>
    <s v="tier - 3"/>
    <x v="3"/>
  </r>
  <r>
    <x v="1406"/>
    <x v="556"/>
    <m/>
    <n v="8.19"/>
    <s v="No"/>
    <x v="0"/>
    <x v="0"/>
    <n v="0"/>
    <x v="1"/>
    <x v="3"/>
    <x v="0"/>
    <n v="11743.93"/>
    <x v="1"/>
    <s v="tier - 1"/>
    <x v="3"/>
  </r>
  <r>
    <x v="1407"/>
    <x v="556"/>
    <m/>
    <n v="6.22"/>
    <s v="yes"/>
    <x v="0"/>
    <x v="1"/>
    <n v="1"/>
    <x v="1"/>
    <x v="0"/>
    <x v="1"/>
    <n v="11752.68"/>
    <x v="1"/>
    <s v="tier - 1"/>
    <x v="3"/>
  </r>
  <r>
    <x v="1408"/>
    <x v="556"/>
    <m/>
    <n v="8.2200000000000006"/>
    <s v="yes"/>
    <x v="0"/>
    <x v="0"/>
    <n v="0"/>
    <x v="1"/>
    <x v="2"/>
    <x v="0"/>
    <n v="11763"/>
    <x v="1"/>
    <s v="tier - 3"/>
    <x v="3"/>
  </r>
  <r>
    <x v="1409"/>
    <x v="556"/>
    <m/>
    <n v="6.15"/>
    <s v="No"/>
    <x v="0"/>
    <x v="0"/>
    <n v="0"/>
    <x v="1"/>
    <x v="0"/>
    <x v="1"/>
    <n v="11773.06"/>
    <x v="1"/>
    <s v="tier - 3"/>
    <x v="3"/>
  </r>
  <r>
    <x v="1410"/>
    <x v="556"/>
    <m/>
    <n v="5.65"/>
    <s v="yes"/>
    <x v="0"/>
    <x v="0"/>
    <n v="1"/>
    <x v="1"/>
    <x v="1"/>
    <x v="2"/>
    <n v="11830.61"/>
    <x v="1"/>
    <s v="tier - 1"/>
    <x v="3"/>
  </r>
  <r>
    <x v="1411"/>
    <x v="556"/>
    <m/>
    <n v="5.5"/>
    <s v="No"/>
    <x v="0"/>
    <x v="0"/>
    <n v="1"/>
    <x v="1"/>
    <x v="0"/>
    <x v="2"/>
    <n v="11833.78"/>
    <x v="1"/>
    <s v="tier - 3"/>
    <x v="3"/>
  </r>
  <r>
    <x v="1412"/>
    <x v="556"/>
    <m/>
    <n v="8"/>
    <s v="No"/>
    <x v="0"/>
    <x v="0"/>
    <n v="0"/>
    <x v="1"/>
    <x v="2"/>
    <x v="0"/>
    <n v="11837.16"/>
    <x v="1"/>
    <s v="tier - 3"/>
    <x v="3"/>
  </r>
  <r>
    <x v="1413"/>
    <x v="556"/>
    <m/>
    <n v="5.71"/>
    <s v="yes"/>
    <x v="0"/>
    <x v="0"/>
    <n v="0"/>
    <x v="1"/>
    <x v="2"/>
    <x v="1"/>
    <n v="11840.78"/>
    <x v="1"/>
    <s v="tier - 2"/>
    <x v="3"/>
  </r>
  <r>
    <x v="1414"/>
    <x v="556"/>
    <m/>
    <n v="11.71"/>
    <s v="No"/>
    <x v="0"/>
    <x v="0"/>
    <n v="0"/>
    <x v="1"/>
    <x v="1"/>
    <x v="0"/>
    <n v="11842.44"/>
    <x v="1"/>
    <s v="tier - 2"/>
    <x v="3"/>
  </r>
  <r>
    <x v="1415"/>
    <x v="556"/>
    <m/>
    <n v="6.17"/>
    <s v="yes"/>
    <x v="0"/>
    <x v="1"/>
    <n v="1"/>
    <x v="1"/>
    <x v="1"/>
    <x v="1"/>
    <n v="11842.62"/>
    <x v="1"/>
    <s v="tier - 3"/>
    <x v="3"/>
  </r>
  <r>
    <x v="1416"/>
    <x v="556"/>
    <m/>
    <n v="6.1"/>
    <s v="yes"/>
    <x v="0"/>
    <x v="1"/>
    <n v="1"/>
    <x v="1"/>
    <x v="0"/>
    <x v="1"/>
    <n v="11848.14"/>
    <x v="1"/>
    <s v="tier - 2"/>
    <x v="3"/>
  </r>
  <r>
    <x v="1417"/>
    <x v="556"/>
    <m/>
    <n v="5.19"/>
    <s v="yes"/>
    <x v="0"/>
    <x v="0"/>
    <n v="1"/>
    <x v="1"/>
    <x v="1"/>
    <x v="2"/>
    <n v="11856.41"/>
    <x v="1"/>
    <s v="tier - 2"/>
    <x v="3"/>
  </r>
  <r>
    <x v="1418"/>
    <x v="556"/>
    <m/>
    <n v="5.37"/>
    <s v="yes"/>
    <x v="0"/>
    <x v="0"/>
    <n v="0"/>
    <x v="1"/>
    <x v="0"/>
    <x v="2"/>
    <n v="11858.56"/>
    <x v="1"/>
    <s v="tier - 3"/>
    <x v="3"/>
  </r>
  <r>
    <x v="1419"/>
    <x v="556"/>
    <m/>
    <n v="10.82"/>
    <s v="yes"/>
    <x v="0"/>
    <x v="0"/>
    <n v="0"/>
    <x v="1"/>
    <x v="2"/>
    <x v="0"/>
    <n v="11879.1"/>
    <x v="1"/>
    <s v="tier - 3"/>
    <x v="3"/>
  </r>
  <r>
    <x v="1420"/>
    <x v="556"/>
    <m/>
    <n v="6.06"/>
    <s v="yes"/>
    <x v="0"/>
    <x v="0"/>
    <n v="0"/>
    <x v="1"/>
    <x v="0"/>
    <x v="1"/>
    <n v="11881.36"/>
    <x v="1"/>
    <s v="tier - 2"/>
    <x v="3"/>
  </r>
  <r>
    <x v="1421"/>
    <x v="556"/>
    <m/>
    <n v="5.91"/>
    <s v="No"/>
    <x v="0"/>
    <x v="0"/>
    <n v="0"/>
    <x v="1"/>
    <x v="0"/>
    <x v="1"/>
    <n v="11881.97"/>
    <x v="1"/>
    <s v="tier - 1"/>
    <x v="3"/>
  </r>
  <r>
    <x v="1422"/>
    <x v="556"/>
    <m/>
    <n v="5.87"/>
    <s v="No"/>
    <x v="0"/>
    <x v="0"/>
    <n v="0"/>
    <x v="1"/>
    <x v="0"/>
    <x v="1"/>
    <n v="11884.05"/>
    <x v="1"/>
    <s v="tier - 3"/>
    <x v="3"/>
  </r>
  <r>
    <x v="1423"/>
    <x v="556"/>
    <m/>
    <n v="6.22"/>
    <s v="No"/>
    <x v="0"/>
    <x v="0"/>
    <n v="0"/>
    <x v="1"/>
    <x v="0"/>
    <x v="1"/>
    <n v="11918.2"/>
    <x v="1"/>
    <s v="tier - 1"/>
    <x v="3"/>
  </r>
  <r>
    <x v="1424"/>
    <x v="556"/>
    <m/>
    <n v="5.73"/>
    <s v="No"/>
    <x v="0"/>
    <x v="1"/>
    <n v="1"/>
    <x v="1"/>
    <x v="0"/>
    <x v="1"/>
    <n v="11931.13"/>
    <x v="1"/>
    <s v="tier - 1"/>
    <x v="3"/>
  </r>
  <r>
    <x v="1425"/>
    <x v="556"/>
    <m/>
    <n v="5.7"/>
    <s v="No"/>
    <x v="0"/>
    <x v="0"/>
    <n v="0"/>
    <x v="1"/>
    <x v="0"/>
    <x v="1"/>
    <n v="11938.26"/>
    <x v="1"/>
    <s v="tier - 3"/>
    <x v="3"/>
  </r>
  <r>
    <x v="1426"/>
    <x v="556"/>
    <m/>
    <n v="9.91"/>
    <s v="No"/>
    <x v="0"/>
    <x v="0"/>
    <n v="0"/>
    <x v="1"/>
    <x v="1"/>
    <x v="0"/>
    <n v="11941.83"/>
    <x v="1"/>
    <s v="tier - 1"/>
    <x v="3"/>
  </r>
  <r>
    <x v="1427"/>
    <x v="556"/>
    <m/>
    <n v="11.4"/>
    <s v="No"/>
    <x v="0"/>
    <x v="0"/>
    <n v="0"/>
    <x v="1"/>
    <x v="1"/>
    <x v="0"/>
    <n v="11944.59"/>
    <x v="1"/>
    <s v="tier - 2"/>
    <x v="3"/>
  </r>
  <r>
    <x v="1428"/>
    <x v="556"/>
    <m/>
    <n v="6.29"/>
    <s v="yes"/>
    <x v="0"/>
    <x v="1"/>
    <n v="1"/>
    <x v="1"/>
    <x v="0"/>
    <x v="1"/>
    <n v="11945.13"/>
    <x v="1"/>
    <s v="tier - 2"/>
    <x v="3"/>
  </r>
  <r>
    <x v="1429"/>
    <x v="556"/>
    <m/>
    <n v="9.2799999999999994"/>
    <s v="No"/>
    <x v="0"/>
    <x v="0"/>
    <n v="0"/>
    <x v="1"/>
    <x v="3"/>
    <x v="0"/>
    <n v="11946.63"/>
    <x v="1"/>
    <s v="tier - 2"/>
    <x v="3"/>
  </r>
  <r>
    <x v="1430"/>
    <x v="556"/>
    <m/>
    <n v="4.78"/>
    <s v="No"/>
    <x v="0"/>
    <x v="1"/>
    <n v="1"/>
    <x v="1"/>
    <x v="0"/>
    <x v="2"/>
    <n v="11987.17"/>
    <x v="1"/>
    <s v="tier - 3"/>
    <x v="3"/>
  </r>
  <r>
    <x v="1431"/>
    <x v="556"/>
    <m/>
    <n v="8.8699999999999992"/>
    <s v="yes"/>
    <x v="0"/>
    <x v="0"/>
    <n v="0"/>
    <x v="1"/>
    <x v="0"/>
    <x v="0"/>
    <n v="11987.68"/>
    <x v="1"/>
    <s v="tier - 2"/>
    <x v="3"/>
  </r>
  <r>
    <x v="1432"/>
    <x v="556"/>
    <m/>
    <n v="11.4"/>
    <s v="No"/>
    <x v="0"/>
    <x v="0"/>
    <n v="0"/>
    <x v="1"/>
    <x v="3"/>
    <x v="0"/>
    <n v="11994.89"/>
    <x v="1"/>
    <s v="tier - 2"/>
    <x v="3"/>
  </r>
  <r>
    <x v="1433"/>
    <x v="556"/>
    <m/>
    <n v="9.1300000000000008"/>
    <s v="yes"/>
    <x v="0"/>
    <x v="0"/>
    <n v="0"/>
    <x v="1"/>
    <x v="0"/>
    <x v="0"/>
    <n v="12001.29"/>
    <x v="1"/>
    <s v="tier - 3"/>
    <x v="3"/>
  </r>
  <r>
    <x v="1434"/>
    <x v="556"/>
    <m/>
    <n v="6.22"/>
    <s v="yes"/>
    <x v="0"/>
    <x v="1"/>
    <n v="1"/>
    <x v="1"/>
    <x v="2"/>
    <x v="1"/>
    <n v="12029.29"/>
    <x v="1"/>
    <s v="tier - 2"/>
    <x v="3"/>
  </r>
  <r>
    <x v="1435"/>
    <x v="556"/>
    <m/>
    <n v="5.9"/>
    <s v="No"/>
    <x v="0"/>
    <x v="1"/>
    <n v="1"/>
    <x v="1"/>
    <x v="0"/>
    <x v="1"/>
    <n v="12032.33"/>
    <x v="1"/>
    <s v="tier - 1"/>
    <x v="3"/>
  </r>
  <r>
    <x v="1436"/>
    <x v="556"/>
    <m/>
    <n v="4.45"/>
    <s v="No"/>
    <x v="0"/>
    <x v="0"/>
    <n v="0"/>
    <x v="1"/>
    <x v="0"/>
    <x v="2"/>
    <n v="12035.18"/>
    <x v="1"/>
    <s v="tier - 3"/>
    <x v="3"/>
  </r>
  <r>
    <x v="1437"/>
    <x v="556"/>
    <m/>
    <n v="6.17"/>
    <s v="No"/>
    <x v="0"/>
    <x v="1"/>
    <n v="1"/>
    <x v="1"/>
    <x v="0"/>
    <x v="1"/>
    <n v="12044.34"/>
    <x v="1"/>
    <s v="tier - 1"/>
    <x v="3"/>
  </r>
  <r>
    <x v="1438"/>
    <x v="556"/>
    <m/>
    <n v="4.93"/>
    <s v="No"/>
    <x v="0"/>
    <x v="0"/>
    <n v="0"/>
    <x v="1"/>
    <x v="0"/>
    <x v="2"/>
    <n v="12048.13"/>
    <x v="1"/>
    <s v="tier - 2"/>
    <x v="3"/>
  </r>
  <r>
    <x v="1439"/>
    <x v="556"/>
    <m/>
    <n v="7.32"/>
    <s v="yes"/>
    <x v="0"/>
    <x v="0"/>
    <n v="1"/>
    <x v="1"/>
    <x v="1"/>
    <x v="0"/>
    <n v="12091.34"/>
    <x v="1"/>
    <s v="tier - 2"/>
    <x v="3"/>
  </r>
  <r>
    <x v="1440"/>
    <x v="556"/>
    <m/>
    <n v="5.27"/>
    <s v="No"/>
    <x v="0"/>
    <x v="1"/>
    <n v="1"/>
    <x v="1"/>
    <x v="1"/>
    <x v="2"/>
    <n v="12094.48"/>
    <x v="1"/>
    <s v="tier - 3"/>
    <x v="3"/>
  </r>
  <r>
    <x v="1441"/>
    <x v="556"/>
    <m/>
    <n v="5.82"/>
    <s v="No"/>
    <x v="0"/>
    <x v="0"/>
    <n v="1"/>
    <x v="1"/>
    <x v="1"/>
    <x v="1"/>
    <n v="12096.65"/>
    <x v="1"/>
    <s v="tier - 1"/>
    <x v="3"/>
  </r>
  <r>
    <x v="1442"/>
    <x v="556"/>
    <m/>
    <n v="5.8"/>
    <s v="No"/>
    <x v="0"/>
    <x v="1"/>
    <n v="1"/>
    <x v="1"/>
    <x v="1"/>
    <x v="1"/>
    <n v="12105.32"/>
    <x v="1"/>
    <s v="tier - 3"/>
    <x v="3"/>
  </r>
  <r>
    <x v="1443"/>
    <x v="556"/>
    <m/>
    <n v="4.87"/>
    <s v="No"/>
    <x v="1"/>
    <x v="0"/>
    <n v="1"/>
    <x v="1"/>
    <x v="1"/>
    <x v="2"/>
    <n v="12124.99"/>
    <x v="1"/>
    <s v="tier - 1"/>
    <x v="3"/>
  </r>
  <r>
    <x v="1444"/>
    <x v="556"/>
    <m/>
    <n v="8.1199999999999992"/>
    <s v="No"/>
    <x v="0"/>
    <x v="0"/>
    <n v="0"/>
    <x v="1"/>
    <x v="3"/>
    <x v="0"/>
    <n v="12129.61"/>
    <x v="1"/>
    <s v="tier - 1"/>
    <x v="3"/>
  </r>
  <r>
    <x v="1445"/>
    <x v="556"/>
    <m/>
    <n v="4.3600000000000003"/>
    <s v="No"/>
    <x v="0"/>
    <x v="0"/>
    <n v="2"/>
    <x v="1"/>
    <x v="2"/>
    <x v="2"/>
    <n v="12130.8"/>
    <x v="1"/>
    <s v="tier - 3"/>
    <x v="3"/>
  </r>
  <r>
    <x v="1446"/>
    <x v="556"/>
    <m/>
    <n v="9.16"/>
    <s v="No"/>
    <x v="0"/>
    <x v="0"/>
    <n v="0"/>
    <x v="1"/>
    <x v="3"/>
    <x v="0"/>
    <n v="12137.6"/>
    <x v="1"/>
    <s v="tier - 3"/>
    <x v="3"/>
  </r>
  <r>
    <x v="1447"/>
    <x v="556"/>
    <m/>
    <n v="9.14"/>
    <s v="No"/>
    <x v="0"/>
    <x v="0"/>
    <n v="0"/>
    <x v="1"/>
    <x v="3"/>
    <x v="0"/>
    <n v="12142.58"/>
    <x v="1"/>
    <s v="tier - 2"/>
    <x v="3"/>
  </r>
  <r>
    <x v="1448"/>
    <x v="556"/>
    <m/>
    <n v="5.49"/>
    <s v="yes"/>
    <x v="0"/>
    <x v="0"/>
    <n v="2"/>
    <x v="1"/>
    <x v="3"/>
    <x v="2"/>
    <n v="12146.97"/>
    <x v="1"/>
    <s v="tier - 3"/>
    <x v="3"/>
  </r>
  <r>
    <x v="1449"/>
    <x v="556"/>
    <m/>
    <n v="5.96"/>
    <s v="yes"/>
    <x v="0"/>
    <x v="0"/>
    <n v="0"/>
    <x v="1"/>
    <x v="1"/>
    <x v="1"/>
    <n v="12148.2"/>
    <x v="1"/>
    <s v="tier - 3"/>
    <x v="3"/>
  </r>
  <r>
    <x v="1450"/>
    <x v="556"/>
    <m/>
    <n v="4.62"/>
    <s v="yes"/>
    <x v="0"/>
    <x v="0"/>
    <n v="0"/>
    <x v="1"/>
    <x v="2"/>
    <x v="2"/>
    <n v="12198.64"/>
    <x v="1"/>
    <s v="tier - 3"/>
    <x v="3"/>
  </r>
  <r>
    <x v="1451"/>
    <x v="556"/>
    <m/>
    <n v="9.9600000000000009"/>
    <s v="yes"/>
    <x v="0"/>
    <x v="0"/>
    <n v="0"/>
    <x v="1"/>
    <x v="0"/>
    <x v="0"/>
    <n v="12218.7"/>
    <x v="1"/>
    <s v="tier - 1"/>
    <x v="3"/>
  </r>
  <r>
    <x v="1452"/>
    <x v="556"/>
    <m/>
    <n v="10.53"/>
    <s v="No"/>
    <x v="0"/>
    <x v="0"/>
    <n v="2"/>
    <x v="1"/>
    <x v="2"/>
    <x v="0"/>
    <n v="12222.9"/>
    <x v="1"/>
    <s v="tier - 2"/>
    <x v="3"/>
  </r>
  <r>
    <x v="1453"/>
    <x v="556"/>
    <m/>
    <n v="6.69"/>
    <s v="yes"/>
    <x v="0"/>
    <x v="0"/>
    <n v="0"/>
    <x v="1"/>
    <x v="0"/>
    <x v="0"/>
    <n v="12224.35"/>
    <x v="1"/>
    <s v="tier - 1"/>
    <x v="3"/>
  </r>
  <r>
    <x v="1454"/>
    <x v="556"/>
    <m/>
    <n v="9.5500000000000007"/>
    <s v="yes"/>
    <x v="0"/>
    <x v="0"/>
    <n v="0"/>
    <x v="1"/>
    <x v="0"/>
    <x v="0"/>
    <n v="12231.61"/>
    <x v="1"/>
    <s v="tier - 3"/>
    <x v="3"/>
  </r>
  <r>
    <x v="1455"/>
    <x v="556"/>
    <m/>
    <n v="6.05"/>
    <s v="No"/>
    <x v="0"/>
    <x v="0"/>
    <n v="0"/>
    <x v="1"/>
    <x v="1"/>
    <x v="1"/>
    <n v="12233.83"/>
    <x v="1"/>
    <s v="tier - 1"/>
    <x v="3"/>
  </r>
  <r>
    <x v="1456"/>
    <x v="556"/>
    <m/>
    <n v="10.56"/>
    <s v="yes"/>
    <x v="0"/>
    <x v="0"/>
    <n v="1"/>
    <x v="1"/>
    <x v="1"/>
    <x v="0"/>
    <n v="12235.84"/>
    <x v="1"/>
    <s v="tier - 3"/>
    <x v="3"/>
  </r>
  <r>
    <x v="1457"/>
    <x v="556"/>
    <m/>
    <n v="10.81"/>
    <s v="yes"/>
    <x v="0"/>
    <x v="0"/>
    <n v="1"/>
    <x v="1"/>
    <x v="2"/>
    <x v="0"/>
    <n v="12237.73"/>
    <x v="1"/>
    <s v="tier - 3"/>
    <x v="3"/>
  </r>
  <r>
    <x v="1458"/>
    <x v="556"/>
    <m/>
    <n v="4.32"/>
    <s v="No"/>
    <x v="0"/>
    <x v="0"/>
    <n v="0"/>
    <x v="1"/>
    <x v="2"/>
    <x v="2"/>
    <n v="12244.53"/>
    <x v="1"/>
    <s v="tier - 1"/>
    <x v="3"/>
  </r>
  <r>
    <x v="1459"/>
    <x v="556"/>
    <m/>
    <n v="4.37"/>
    <s v="No"/>
    <x v="0"/>
    <x v="0"/>
    <n v="0"/>
    <x v="1"/>
    <x v="1"/>
    <x v="2"/>
    <n v="12245.17"/>
    <x v="1"/>
    <s v="tier - 1"/>
    <x v="3"/>
  </r>
  <r>
    <x v="1460"/>
    <x v="556"/>
    <m/>
    <n v="4.8099999999999996"/>
    <s v="yes"/>
    <x v="0"/>
    <x v="1"/>
    <n v="1"/>
    <x v="1"/>
    <x v="0"/>
    <x v="2"/>
    <n v="12254.44"/>
    <x v="1"/>
    <s v="tier - 3"/>
    <x v="3"/>
  </r>
  <r>
    <x v="1461"/>
    <x v="556"/>
    <m/>
    <n v="4.5599999999999996"/>
    <s v="yes"/>
    <x v="0"/>
    <x v="1"/>
    <n v="1"/>
    <x v="1"/>
    <x v="1"/>
    <x v="2"/>
    <n v="12255.04"/>
    <x v="1"/>
    <s v="tier - 2"/>
    <x v="3"/>
  </r>
  <r>
    <x v="1462"/>
    <x v="556"/>
    <m/>
    <n v="4.3899999999999997"/>
    <s v="No"/>
    <x v="0"/>
    <x v="0"/>
    <n v="0"/>
    <x v="1"/>
    <x v="0"/>
    <x v="2"/>
    <n v="12265.51"/>
    <x v="1"/>
    <s v="tier - 3"/>
    <x v="3"/>
  </r>
  <r>
    <x v="1463"/>
    <x v="556"/>
    <m/>
    <n v="11.44"/>
    <s v="No"/>
    <x v="0"/>
    <x v="0"/>
    <n v="0"/>
    <x v="1"/>
    <x v="2"/>
    <x v="0"/>
    <n v="12268.63"/>
    <x v="1"/>
    <s v="tier - 1"/>
    <x v="3"/>
  </r>
  <r>
    <x v="1464"/>
    <x v="556"/>
    <m/>
    <n v="11.37"/>
    <s v="yes"/>
    <x v="0"/>
    <x v="0"/>
    <n v="1"/>
    <x v="1"/>
    <x v="2"/>
    <x v="0"/>
    <n v="12269.69"/>
    <x v="1"/>
    <s v="tier - 2"/>
    <x v="3"/>
  </r>
  <r>
    <x v="1465"/>
    <x v="556"/>
    <m/>
    <n v="6.14"/>
    <s v="No"/>
    <x v="0"/>
    <x v="0"/>
    <n v="0"/>
    <x v="1"/>
    <x v="2"/>
    <x v="1"/>
    <n v="12282.03"/>
    <x v="1"/>
    <s v="tier - 1"/>
    <x v="3"/>
  </r>
  <r>
    <x v="1466"/>
    <x v="556"/>
    <m/>
    <n v="4.8899999999999997"/>
    <s v="No"/>
    <x v="0"/>
    <x v="0"/>
    <n v="0"/>
    <x v="1"/>
    <x v="0"/>
    <x v="2"/>
    <n v="12282.38"/>
    <x v="1"/>
    <s v="tier - 1"/>
    <x v="3"/>
  </r>
  <r>
    <x v="1467"/>
    <x v="556"/>
    <m/>
    <n v="4.5999999999999996"/>
    <s v="No"/>
    <x v="0"/>
    <x v="0"/>
    <n v="0"/>
    <x v="1"/>
    <x v="0"/>
    <x v="2"/>
    <n v="12299.59"/>
    <x v="1"/>
    <s v="tier - 1"/>
    <x v="3"/>
  </r>
  <r>
    <x v="1468"/>
    <x v="556"/>
    <m/>
    <n v="4.42"/>
    <s v="No"/>
    <x v="0"/>
    <x v="0"/>
    <n v="0"/>
    <x v="1"/>
    <x v="0"/>
    <x v="2"/>
    <n v="12323.94"/>
    <x v="1"/>
    <s v="tier - 3"/>
    <x v="3"/>
  </r>
  <r>
    <x v="1469"/>
    <x v="556"/>
    <m/>
    <n v="7.48"/>
    <s v="yes"/>
    <x v="0"/>
    <x v="0"/>
    <n v="0"/>
    <x v="1"/>
    <x v="1"/>
    <x v="0"/>
    <n v="12333.83"/>
    <x v="1"/>
    <s v="tier - 2"/>
    <x v="3"/>
  </r>
  <r>
    <x v="1470"/>
    <x v="556"/>
    <m/>
    <n v="10.74"/>
    <s v="No"/>
    <x v="0"/>
    <x v="0"/>
    <n v="0"/>
    <x v="1"/>
    <x v="0"/>
    <x v="0"/>
    <n v="12347.17"/>
    <x v="1"/>
    <s v="tier - 3"/>
    <x v="3"/>
  </r>
  <r>
    <x v="1471"/>
    <x v="556"/>
    <m/>
    <n v="5.19"/>
    <s v="No"/>
    <x v="0"/>
    <x v="0"/>
    <n v="1"/>
    <x v="1"/>
    <x v="1"/>
    <x v="2"/>
    <n v="12363.55"/>
    <x v="1"/>
    <s v="tier - 3"/>
    <x v="3"/>
  </r>
  <r>
    <x v="1472"/>
    <x v="556"/>
    <m/>
    <n v="9.17"/>
    <s v="No"/>
    <x v="0"/>
    <x v="0"/>
    <n v="0"/>
    <x v="1"/>
    <x v="0"/>
    <x v="0"/>
    <n v="12369.89"/>
    <x v="1"/>
    <s v="tier - 2"/>
    <x v="3"/>
  </r>
  <r>
    <x v="1473"/>
    <x v="556"/>
    <m/>
    <n v="4.95"/>
    <s v="yes"/>
    <x v="0"/>
    <x v="0"/>
    <n v="0"/>
    <x v="1"/>
    <x v="2"/>
    <x v="2"/>
    <n v="12404.88"/>
    <x v="1"/>
    <s v="tier - 3"/>
    <x v="3"/>
  </r>
  <r>
    <x v="1474"/>
    <x v="556"/>
    <m/>
    <n v="6.03"/>
    <s v="No"/>
    <x v="0"/>
    <x v="0"/>
    <n v="1"/>
    <x v="1"/>
    <x v="1"/>
    <x v="1"/>
    <n v="12407.3"/>
    <x v="1"/>
    <s v="tier - 2"/>
    <x v="3"/>
  </r>
  <r>
    <x v="1475"/>
    <x v="556"/>
    <m/>
    <n v="5.36"/>
    <s v="No"/>
    <x v="0"/>
    <x v="0"/>
    <n v="0"/>
    <x v="1"/>
    <x v="0"/>
    <x v="2"/>
    <n v="12408.29"/>
    <x v="1"/>
    <s v="tier - 1"/>
    <x v="3"/>
  </r>
  <r>
    <x v="1476"/>
    <x v="556"/>
    <m/>
    <n v="6.11"/>
    <s v="No"/>
    <x v="0"/>
    <x v="0"/>
    <n v="1"/>
    <x v="1"/>
    <x v="2"/>
    <x v="1"/>
    <n v="12430.95"/>
    <x v="1"/>
    <s v="tier - 3"/>
    <x v="3"/>
  </r>
  <r>
    <x v="1477"/>
    <x v="556"/>
    <m/>
    <n v="4.88"/>
    <s v="No"/>
    <x v="0"/>
    <x v="1"/>
    <n v="1"/>
    <x v="1"/>
    <x v="0"/>
    <x v="2"/>
    <n v="12452.25"/>
    <x v="1"/>
    <s v="tier - 3"/>
    <x v="3"/>
  </r>
  <r>
    <x v="1478"/>
    <x v="556"/>
    <m/>
    <n v="6.72"/>
    <s v="No"/>
    <x v="0"/>
    <x v="0"/>
    <n v="0"/>
    <x v="1"/>
    <x v="2"/>
    <x v="0"/>
    <n v="12475.35"/>
    <x v="1"/>
    <s v="tier - 1"/>
    <x v="3"/>
  </r>
  <r>
    <x v="1479"/>
    <x v="556"/>
    <m/>
    <n v="4.2"/>
    <s v="No"/>
    <x v="0"/>
    <x v="0"/>
    <n v="1"/>
    <x v="1"/>
    <x v="1"/>
    <x v="2"/>
    <n v="12479.71"/>
    <x v="1"/>
    <s v="tier - 3"/>
    <x v="3"/>
  </r>
  <r>
    <x v="1480"/>
    <x v="556"/>
    <m/>
    <n v="5.79"/>
    <s v="No"/>
    <x v="0"/>
    <x v="0"/>
    <n v="1"/>
    <x v="1"/>
    <x v="0"/>
    <x v="1"/>
    <n v="12485.8"/>
    <x v="1"/>
    <s v="tier - 3"/>
    <x v="3"/>
  </r>
  <r>
    <x v="1481"/>
    <x v="556"/>
    <m/>
    <n v="4.29"/>
    <s v="No"/>
    <x v="0"/>
    <x v="0"/>
    <n v="0"/>
    <x v="1"/>
    <x v="1"/>
    <x v="2"/>
    <n v="12495.29"/>
    <x v="1"/>
    <s v="tier - 3"/>
    <x v="3"/>
  </r>
  <r>
    <x v="1482"/>
    <x v="556"/>
    <m/>
    <n v="8.27"/>
    <s v="No"/>
    <x v="0"/>
    <x v="0"/>
    <n v="0"/>
    <x v="1"/>
    <x v="2"/>
    <x v="0"/>
    <n v="12499.88"/>
    <x v="1"/>
    <s v="tier - 2"/>
    <x v="3"/>
  </r>
  <r>
    <x v="1483"/>
    <x v="556"/>
    <m/>
    <n v="4.5599999999999996"/>
    <s v="No"/>
    <x v="0"/>
    <x v="0"/>
    <n v="0"/>
    <x v="1"/>
    <x v="1"/>
    <x v="2"/>
    <n v="12523.6"/>
    <x v="1"/>
    <s v="tier - 3"/>
    <x v="3"/>
  </r>
  <r>
    <x v="1484"/>
    <x v="556"/>
    <m/>
    <n v="5.33"/>
    <s v="No"/>
    <x v="0"/>
    <x v="0"/>
    <n v="0"/>
    <x v="1"/>
    <x v="0"/>
    <x v="2"/>
    <n v="12557.61"/>
    <x v="1"/>
    <s v="tier - 3"/>
    <x v="3"/>
  </r>
  <r>
    <x v="1485"/>
    <x v="556"/>
    <m/>
    <n v="5.63"/>
    <s v="No"/>
    <x v="0"/>
    <x v="0"/>
    <n v="0"/>
    <x v="1"/>
    <x v="1"/>
    <x v="2"/>
    <n v="12574.05"/>
    <x v="1"/>
    <s v="tier - 1"/>
    <x v="3"/>
  </r>
  <r>
    <x v="1486"/>
    <x v="556"/>
    <m/>
    <n v="5.12"/>
    <s v="No"/>
    <x v="0"/>
    <x v="0"/>
    <n v="0"/>
    <x v="1"/>
    <x v="1"/>
    <x v="2"/>
    <n v="12579.92"/>
    <x v="1"/>
    <s v="tier - 1"/>
    <x v="3"/>
  </r>
  <r>
    <x v="1487"/>
    <x v="556"/>
    <m/>
    <n v="5.15"/>
    <s v="yes"/>
    <x v="0"/>
    <x v="0"/>
    <n v="1"/>
    <x v="1"/>
    <x v="0"/>
    <x v="2"/>
    <n v="12592.53"/>
    <x v="1"/>
    <s v="tier - 2"/>
    <x v="3"/>
  </r>
  <r>
    <x v="1488"/>
    <x v="556"/>
    <m/>
    <n v="7.5"/>
    <s v="No"/>
    <x v="0"/>
    <x v="0"/>
    <n v="0"/>
    <x v="1"/>
    <x v="2"/>
    <x v="0"/>
    <n v="12600.46"/>
    <x v="1"/>
    <s v="tier - 1"/>
    <x v="3"/>
  </r>
  <r>
    <x v="1489"/>
    <x v="556"/>
    <m/>
    <n v="4.88"/>
    <s v="yes"/>
    <x v="0"/>
    <x v="1"/>
    <n v="1"/>
    <x v="1"/>
    <x v="2"/>
    <x v="2"/>
    <n v="12609.89"/>
    <x v="1"/>
    <s v="tier - 3"/>
    <x v="3"/>
  </r>
  <r>
    <x v="1490"/>
    <x v="556"/>
    <m/>
    <n v="5.57"/>
    <s v="No"/>
    <x v="0"/>
    <x v="0"/>
    <n v="0"/>
    <x v="1"/>
    <x v="2"/>
    <x v="2"/>
    <n v="12622.18"/>
    <x v="1"/>
    <s v="tier - 1"/>
    <x v="3"/>
  </r>
  <r>
    <x v="1491"/>
    <x v="556"/>
    <m/>
    <n v="5.31"/>
    <s v="No"/>
    <x v="0"/>
    <x v="0"/>
    <n v="0"/>
    <x v="1"/>
    <x v="0"/>
    <x v="2"/>
    <n v="12624.74"/>
    <x v="1"/>
    <s v="tier - 1"/>
    <x v="3"/>
  </r>
  <r>
    <x v="1492"/>
    <x v="556"/>
    <m/>
    <n v="4.57"/>
    <s v="yes"/>
    <x v="0"/>
    <x v="0"/>
    <n v="0"/>
    <x v="1"/>
    <x v="2"/>
    <x v="2"/>
    <n v="12629.17"/>
    <x v="1"/>
    <s v="tier - 1"/>
    <x v="3"/>
  </r>
  <r>
    <x v="1493"/>
    <x v="556"/>
    <m/>
    <n v="8.6999999999999993"/>
    <s v="yes"/>
    <x v="0"/>
    <x v="0"/>
    <n v="1"/>
    <x v="1"/>
    <x v="2"/>
    <x v="0"/>
    <n v="12629.9"/>
    <x v="1"/>
    <s v="tier - 3"/>
    <x v="3"/>
  </r>
  <r>
    <x v="1494"/>
    <x v="556"/>
    <m/>
    <n v="4.76"/>
    <s v="No"/>
    <x v="0"/>
    <x v="0"/>
    <n v="0"/>
    <x v="1"/>
    <x v="2"/>
    <x v="2"/>
    <n v="12638.2"/>
    <x v="1"/>
    <s v="tier - 1"/>
    <x v="3"/>
  </r>
  <r>
    <x v="1495"/>
    <x v="556"/>
    <m/>
    <n v="11.81"/>
    <s v="No"/>
    <x v="0"/>
    <x v="0"/>
    <n v="0"/>
    <x v="1"/>
    <x v="0"/>
    <x v="0"/>
    <n v="12640.24"/>
    <x v="1"/>
    <s v="tier - 1"/>
    <x v="3"/>
  </r>
  <r>
    <x v="1496"/>
    <x v="556"/>
    <m/>
    <n v="4.67"/>
    <s v="No"/>
    <x v="0"/>
    <x v="0"/>
    <n v="0"/>
    <x v="1"/>
    <x v="2"/>
    <x v="2"/>
    <n v="12643.38"/>
    <x v="1"/>
    <s v="tier - 1"/>
    <x v="3"/>
  </r>
  <r>
    <x v="1497"/>
    <x v="556"/>
    <m/>
    <n v="6.02"/>
    <s v="No"/>
    <x v="0"/>
    <x v="0"/>
    <n v="0"/>
    <x v="1"/>
    <x v="1"/>
    <x v="1"/>
    <n v="12644.59"/>
    <x v="1"/>
    <s v="tier - 2"/>
    <x v="3"/>
  </r>
  <r>
    <x v="1498"/>
    <x v="556"/>
    <m/>
    <n v="7.46"/>
    <s v="No"/>
    <x v="0"/>
    <x v="0"/>
    <n v="0"/>
    <x v="1"/>
    <x v="2"/>
    <x v="0"/>
    <n v="12646.21"/>
    <x v="1"/>
    <s v="tier - 2"/>
    <x v="3"/>
  </r>
  <r>
    <x v="1499"/>
    <x v="556"/>
    <m/>
    <n v="4.74"/>
    <s v="No"/>
    <x v="0"/>
    <x v="0"/>
    <n v="1"/>
    <x v="1"/>
    <x v="2"/>
    <x v="2"/>
    <n v="12648.7"/>
    <x v="1"/>
    <s v="tier - 2"/>
    <x v="3"/>
  </r>
  <r>
    <x v="1500"/>
    <x v="556"/>
    <m/>
    <n v="4.79"/>
    <s v="No"/>
    <x v="0"/>
    <x v="0"/>
    <n v="0"/>
    <x v="1"/>
    <x v="1"/>
    <x v="2"/>
    <n v="12697.48"/>
    <x v="1"/>
    <s v="tier - 3"/>
    <x v="3"/>
  </r>
  <r>
    <x v="1501"/>
    <x v="556"/>
    <m/>
    <n v="5.35"/>
    <s v="yes"/>
    <x v="0"/>
    <x v="0"/>
    <n v="0"/>
    <x v="1"/>
    <x v="3"/>
    <x v="2"/>
    <n v="12699.56"/>
    <x v="1"/>
    <s v="tier - 2"/>
    <x v="3"/>
  </r>
  <r>
    <x v="1502"/>
    <x v="556"/>
    <m/>
    <n v="4.87"/>
    <s v="No"/>
    <x v="1"/>
    <x v="0"/>
    <n v="1"/>
    <x v="1"/>
    <x v="0"/>
    <x v="2"/>
    <n v="12700.63"/>
    <x v="1"/>
    <s v="tier - 3"/>
    <x v="3"/>
  </r>
  <r>
    <x v="1503"/>
    <x v="556"/>
    <m/>
    <n v="10.09"/>
    <s v="yes"/>
    <x v="0"/>
    <x v="0"/>
    <n v="0"/>
    <x v="1"/>
    <x v="0"/>
    <x v="0"/>
    <n v="12713"/>
    <x v="1"/>
    <s v="tier - 1"/>
    <x v="3"/>
  </r>
  <r>
    <x v="1504"/>
    <x v="556"/>
    <m/>
    <n v="5.47"/>
    <s v="yes"/>
    <x v="0"/>
    <x v="1"/>
    <n v="1"/>
    <x v="1"/>
    <x v="2"/>
    <x v="2"/>
    <n v="12718.21"/>
    <x v="1"/>
    <s v="tier - 1"/>
    <x v="3"/>
  </r>
  <r>
    <x v="1505"/>
    <x v="556"/>
    <m/>
    <n v="8.6"/>
    <s v="No"/>
    <x v="0"/>
    <x v="0"/>
    <n v="0"/>
    <x v="1"/>
    <x v="2"/>
    <x v="0"/>
    <n v="12731"/>
    <x v="1"/>
    <s v="tier - 3"/>
    <x v="3"/>
  </r>
  <r>
    <x v="1506"/>
    <x v="556"/>
    <m/>
    <n v="10.74"/>
    <s v="yes"/>
    <x v="0"/>
    <x v="0"/>
    <n v="0"/>
    <x v="1"/>
    <x v="2"/>
    <x v="0"/>
    <n v="12741.17"/>
    <x v="1"/>
    <s v="tier - 1"/>
    <x v="3"/>
  </r>
  <r>
    <x v="1507"/>
    <x v="556"/>
    <m/>
    <n v="4.3899999999999997"/>
    <s v="No"/>
    <x v="0"/>
    <x v="1"/>
    <n v="1"/>
    <x v="1"/>
    <x v="0"/>
    <x v="2"/>
    <n v="12770.27"/>
    <x v="1"/>
    <s v="tier - 3"/>
    <x v="3"/>
  </r>
  <r>
    <x v="1508"/>
    <x v="556"/>
    <m/>
    <n v="6.3"/>
    <s v="No"/>
    <x v="0"/>
    <x v="0"/>
    <n v="0"/>
    <x v="1"/>
    <x v="2"/>
    <x v="1"/>
    <n v="12776.05"/>
    <x v="1"/>
    <s v="tier - 3"/>
    <x v="3"/>
  </r>
  <r>
    <x v="1509"/>
    <x v="556"/>
    <m/>
    <n v="5.41"/>
    <s v="No"/>
    <x v="1"/>
    <x v="0"/>
    <n v="1"/>
    <x v="1"/>
    <x v="0"/>
    <x v="2"/>
    <n v="12788.03"/>
    <x v="1"/>
    <s v="tier - 3"/>
    <x v="3"/>
  </r>
  <r>
    <x v="1510"/>
    <x v="556"/>
    <m/>
    <n v="4.47"/>
    <s v="No"/>
    <x v="0"/>
    <x v="1"/>
    <n v="1"/>
    <x v="1"/>
    <x v="1"/>
    <x v="2"/>
    <n v="12788.18"/>
    <x v="1"/>
    <s v="tier - 1"/>
    <x v="3"/>
  </r>
  <r>
    <x v="1511"/>
    <x v="556"/>
    <m/>
    <n v="6.26"/>
    <s v="No"/>
    <x v="0"/>
    <x v="0"/>
    <n v="0"/>
    <x v="1"/>
    <x v="0"/>
    <x v="1"/>
    <n v="12797.21"/>
    <x v="1"/>
    <s v="tier - 1"/>
    <x v="3"/>
  </r>
  <r>
    <x v="1512"/>
    <x v="556"/>
    <m/>
    <n v="11.58"/>
    <s v="yes"/>
    <x v="0"/>
    <x v="0"/>
    <n v="1"/>
    <x v="1"/>
    <x v="2"/>
    <x v="0"/>
    <n v="12815.44"/>
    <x v="1"/>
    <s v="tier - 3"/>
    <x v="3"/>
  </r>
  <r>
    <x v="1513"/>
    <x v="556"/>
    <m/>
    <n v="4.3600000000000003"/>
    <s v="No"/>
    <x v="0"/>
    <x v="0"/>
    <n v="0"/>
    <x v="1"/>
    <x v="1"/>
    <x v="2"/>
    <n v="12823.25"/>
    <x v="1"/>
    <s v="tier - 3"/>
    <x v="3"/>
  </r>
  <r>
    <x v="1514"/>
    <x v="556"/>
    <m/>
    <n v="4.1399999999999997"/>
    <s v="yes"/>
    <x v="0"/>
    <x v="0"/>
    <n v="0"/>
    <x v="1"/>
    <x v="0"/>
    <x v="2"/>
    <n v="12829.46"/>
    <x v="1"/>
    <s v="tier - 3"/>
    <x v="3"/>
  </r>
  <r>
    <x v="1515"/>
    <x v="556"/>
    <m/>
    <n v="4.38"/>
    <s v="No"/>
    <x v="0"/>
    <x v="0"/>
    <n v="0"/>
    <x v="1"/>
    <x v="2"/>
    <x v="2"/>
    <n v="12847.24"/>
    <x v="1"/>
    <s v="tier - 2"/>
    <x v="3"/>
  </r>
  <r>
    <x v="1516"/>
    <x v="556"/>
    <m/>
    <n v="11.61"/>
    <s v="yes"/>
    <x v="0"/>
    <x v="0"/>
    <n v="0"/>
    <x v="1"/>
    <x v="0"/>
    <x v="0"/>
    <n v="12852.37"/>
    <x v="1"/>
    <s v="tier - 1"/>
    <x v="3"/>
  </r>
  <r>
    <x v="1517"/>
    <x v="556"/>
    <m/>
    <n v="10.59"/>
    <s v="yes"/>
    <x v="0"/>
    <x v="0"/>
    <n v="0"/>
    <x v="1"/>
    <x v="0"/>
    <x v="0"/>
    <n v="12856.84"/>
    <x v="1"/>
    <s v="tier - 3"/>
    <x v="3"/>
  </r>
  <r>
    <x v="1518"/>
    <x v="556"/>
    <m/>
    <n v="11.85"/>
    <s v="yes"/>
    <x v="0"/>
    <x v="0"/>
    <n v="0"/>
    <x v="1"/>
    <x v="1"/>
    <x v="0"/>
    <n v="12870.31"/>
    <x v="1"/>
    <s v="tier - 3"/>
    <x v="3"/>
  </r>
  <r>
    <x v="1519"/>
    <x v="556"/>
    <m/>
    <n v="5.46"/>
    <s v="yes"/>
    <x v="0"/>
    <x v="0"/>
    <n v="1"/>
    <x v="1"/>
    <x v="2"/>
    <x v="2"/>
    <n v="12890.06"/>
    <x v="1"/>
    <s v="tier - 1"/>
    <x v="3"/>
  </r>
  <r>
    <x v="1520"/>
    <x v="556"/>
    <m/>
    <n v="4.54"/>
    <s v="yes"/>
    <x v="0"/>
    <x v="0"/>
    <n v="2"/>
    <x v="1"/>
    <x v="3"/>
    <x v="2"/>
    <n v="12913.99"/>
    <x v="1"/>
    <s v="tier - 2"/>
    <x v="3"/>
  </r>
  <r>
    <x v="1521"/>
    <x v="556"/>
    <m/>
    <n v="11.98"/>
    <s v="yes"/>
    <x v="0"/>
    <x v="0"/>
    <n v="2"/>
    <x v="1"/>
    <x v="2"/>
    <x v="0"/>
    <n v="12925.89"/>
    <x v="1"/>
    <s v="tier - 2"/>
    <x v="3"/>
  </r>
  <r>
    <x v="1522"/>
    <x v="556"/>
    <m/>
    <n v="6.59"/>
    <s v="yes"/>
    <x v="0"/>
    <x v="0"/>
    <n v="1"/>
    <x v="1"/>
    <x v="1"/>
    <x v="0"/>
    <n v="12928.79"/>
    <x v="1"/>
    <s v="tier - 2"/>
    <x v="3"/>
  </r>
  <r>
    <x v="1523"/>
    <x v="556"/>
    <m/>
    <n v="10.83"/>
    <s v="yes"/>
    <x v="0"/>
    <x v="0"/>
    <n v="1"/>
    <x v="1"/>
    <x v="1"/>
    <x v="0"/>
    <n v="12949.16"/>
    <x v="1"/>
    <s v="tier - 3"/>
    <x v="3"/>
  </r>
  <r>
    <x v="1524"/>
    <x v="556"/>
    <m/>
    <n v="8.6"/>
    <s v="No"/>
    <x v="0"/>
    <x v="0"/>
    <n v="0"/>
    <x v="1"/>
    <x v="3"/>
    <x v="0"/>
    <n v="12950.07"/>
    <x v="1"/>
    <s v="tier - 1"/>
    <x v="3"/>
  </r>
  <r>
    <x v="1525"/>
    <x v="556"/>
    <m/>
    <n v="11.17"/>
    <s v="No"/>
    <x v="0"/>
    <x v="0"/>
    <n v="0"/>
    <x v="1"/>
    <x v="2"/>
    <x v="0"/>
    <n v="12957.12"/>
    <x v="1"/>
    <s v="tier - 1"/>
    <x v="3"/>
  </r>
  <r>
    <x v="1526"/>
    <x v="556"/>
    <m/>
    <n v="5.75"/>
    <s v="No"/>
    <x v="0"/>
    <x v="0"/>
    <n v="0"/>
    <x v="1"/>
    <x v="0"/>
    <x v="1"/>
    <n v="12979.36"/>
    <x v="1"/>
    <s v="tier - 1"/>
    <x v="3"/>
  </r>
  <r>
    <x v="1527"/>
    <x v="556"/>
    <m/>
    <n v="4.83"/>
    <s v="yes"/>
    <x v="0"/>
    <x v="1"/>
    <n v="1"/>
    <x v="1"/>
    <x v="2"/>
    <x v="2"/>
    <n v="12981.35"/>
    <x v="1"/>
    <s v="tier - 3"/>
    <x v="3"/>
  </r>
  <r>
    <x v="1528"/>
    <x v="556"/>
    <m/>
    <n v="11.93"/>
    <s v="No"/>
    <x v="0"/>
    <x v="0"/>
    <n v="0"/>
    <x v="1"/>
    <x v="2"/>
    <x v="0"/>
    <n v="12982.87"/>
    <x v="1"/>
    <s v="tier - 1"/>
    <x v="3"/>
  </r>
  <r>
    <x v="1529"/>
    <x v="556"/>
    <m/>
    <n v="8.41"/>
    <s v="No"/>
    <x v="0"/>
    <x v="0"/>
    <n v="0"/>
    <x v="1"/>
    <x v="3"/>
    <x v="0"/>
    <n v="12994.12"/>
    <x v="1"/>
    <s v="tier - 2"/>
    <x v="3"/>
  </r>
  <r>
    <x v="1530"/>
    <x v="556"/>
    <m/>
    <n v="5.59"/>
    <s v="yes"/>
    <x v="0"/>
    <x v="0"/>
    <n v="0"/>
    <x v="1"/>
    <x v="2"/>
    <x v="2"/>
    <n v="13002.91"/>
    <x v="1"/>
    <s v="tier - 1"/>
    <x v="3"/>
  </r>
  <r>
    <x v="1531"/>
    <x v="556"/>
    <m/>
    <n v="4.0599999999999996"/>
    <s v="No"/>
    <x v="0"/>
    <x v="0"/>
    <n v="0"/>
    <x v="1"/>
    <x v="0"/>
    <x v="2"/>
    <n v="13004.95"/>
    <x v="1"/>
    <s v="tier - 1"/>
    <x v="3"/>
  </r>
  <r>
    <x v="1532"/>
    <x v="556"/>
    <m/>
    <n v="7.02"/>
    <s v="yes"/>
    <x v="0"/>
    <x v="0"/>
    <n v="0"/>
    <x v="1"/>
    <x v="1"/>
    <x v="0"/>
    <n v="13008.07"/>
    <x v="1"/>
    <s v="tier - 3"/>
    <x v="3"/>
  </r>
  <r>
    <x v="1533"/>
    <x v="556"/>
    <m/>
    <n v="4.47"/>
    <s v="No"/>
    <x v="0"/>
    <x v="0"/>
    <n v="0"/>
    <x v="1"/>
    <x v="2"/>
    <x v="2"/>
    <n v="13010.86"/>
    <x v="1"/>
    <s v="tier - 2"/>
    <x v="3"/>
  </r>
  <r>
    <x v="1534"/>
    <x v="556"/>
    <m/>
    <n v="4.54"/>
    <s v="No"/>
    <x v="0"/>
    <x v="0"/>
    <n v="0"/>
    <x v="1"/>
    <x v="0"/>
    <x v="2"/>
    <n v="13012.21"/>
    <x v="1"/>
    <s v="tier - 1"/>
    <x v="3"/>
  </r>
  <r>
    <x v="1535"/>
    <x v="556"/>
    <m/>
    <n v="4.99"/>
    <s v="No"/>
    <x v="0"/>
    <x v="0"/>
    <n v="1"/>
    <x v="1"/>
    <x v="2"/>
    <x v="2"/>
    <n v="13019.16"/>
    <x v="1"/>
    <s v="tier - 1"/>
    <x v="3"/>
  </r>
  <r>
    <x v="1536"/>
    <x v="556"/>
    <m/>
    <n v="10.84"/>
    <s v="yes"/>
    <x v="0"/>
    <x v="0"/>
    <n v="2"/>
    <x v="1"/>
    <x v="3"/>
    <x v="0"/>
    <n v="13023.93"/>
    <x v="1"/>
    <s v="tier - 2"/>
    <x v="3"/>
  </r>
  <r>
    <x v="1537"/>
    <x v="556"/>
    <m/>
    <n v="5.63"/>
    <s v="No"/>
    <x v="0"/>
    <x v="0"/>
    <n v="1"/>
    <x v="1"/>
    <x v="3"/>
    <x v="2"/>
    <n v="13041.92"/>
    <x v="1"/>
    <s v="tier - 1"/>
    <x v="3"/>
  </r>
  <r>
    <x v="1538"/>
    <x v="556"/>
    <m/>
    <n v="4.1399999999999997"/>
    <s v="No"/>
    <x v="0"/>
    <x v="0"/>
    <n v="0"/>
    <x v="1"/>
    <x v="1"/>
    <x v="2"/>
    <n v="13044.41"/>
    <x v="1"/>
    <s v="tier - 1"/>
    <x v="3"/>
  </r>
  <r>
    <x v="1539"/>
    <x v="556"/>
    <m/>
    <n v="5.17"/>
    <s v="No"/>
    <x v="0"/>
    <x v="1"/>
    <n v="1"/>
    <x v="1"/>
    <x v="0"/>
    <x v="2"/>
    <n v="13047.33"/>
    <x v="1"/>
    <s v="tier - 3"/>
    <x v="3"/>
  </r>
  <r>
    <x v="1540"/>
    <x v="556"/>
    <m/>
    <n v="6.93"/>
    <s v="No"/>
    <x v="0"/>
    <x v="0"/>
    <n v="2"/>
    <x v="1"/>
    <x v="2"/>
    <x v="0"/>
    <n v="13051.22"/>
    <x v="1"/>
    <s v="tier - 1"/>
    <x v="3"/>
  </r>
  <r>
    <x v="1541"/>
    <x v="556"/>
    <m/>
    <n v="4.24"/>
    <s v="No"/>
    <x v="0"/>
    <x v="0"/>
    <n v="0"/>
    <x v="1"/>
    <x v="0"/>
    <x v="2"/>
    <n v="13063.88"/>
    <x v="1"/>
    <s v="tier - 2"/>
    <x v="3"/>
  </r>
  <r>
    <x v="1542"/>
    <x v="556"/>
    <m/>
    <n v="5.91"/>
    <s v="No"/>
    <x v="0"/>
    <x v="0"/>
    <n v="0"/>
    <x v="1"/>
    <x v="1"/>
    <x v="1"/>
    <n v="13101.74"/>
    <x v="1"/>
    <s v="tier - 2"/>
    <x v="3"/>
  </r>
  <r>
    <x v="1543"/>
    <x v="556"/>
    <m/>
    <n v="5.93"/>
    <s v="No"/>
    <x v="0"/>
    <x v="0"/>
    <n v="0"/>
    <x v="1"/>
    <x v="0"/>
    <x v="1"/>
    <n v="13110.79"/>
    <x v="1"/>
    <s v="tier - 2"/>
    <x v="3"/>
  </r>
  <r>
    <x v="1544"/>
    <x v="556"/>
    <m/>
    <n v="5.66"/>
    <s v="No"/>
    <x v="0"/>
    <x v="0"/>
    <n v="0"/>
    <x v="1"/>
    <x v="2"/>
    <x v="2"/>
    <n v="13112.6"/>
    <x v="1"/>
    <s v="tier - 3"/>
    <x v="3"/>
  </r>
  <r>
    <x v="1545"/>
    <x v="556"/>
    <m/>
    <n v="4.1900000000000004"/>
    <s v="No"/>
    <x v="0"/>
    <x v="0"/>
    <n v="1"/>
    <x v="1"/>
    <x v="0"/>
    <x v="2"/>
    <n v="13113.51"/>
    <x v="1"/>
    <s v="tier - 2"/>
    <x v="3"/>
  </r>
  <r>
    <x v="1546"/>
    <x v="556"/>
    <m/>
    <n v="9.2100000000000009"/>
    <s v="yes"/>
    <x v="0"/>
    <x v="0"/>
    <n v="0"/>
    <x v="1"/>
    <x v="0"/>
    <x v="0"/>
    <n v="13116.84"/>
    <x v="1"/>
    <s v="tier - 1"/>
    <x v="3"/>
  </r>
  <r>
    <x v="1547"/>
    <x v="556"/>
    <m/>
    <n v="5.51"/>
    <s v="No"/>
    <x v="0"/>
    <x v="0"/>
    <n v="1"/>
    <x v="1"/>
    <x v="1"/>
    <x v="2"/>
    <n v="13126.68"/>
    <x v="1"/>
    <s v="tier - 3"/>
    <x v="3"/>
  </r>
  <r>
    <x v="1548"/>
    <x v="556"/>
    <m/>
    <n v="8.5"/>
    <s v="No"/>
    <x v="0"/>
    <x v="0"/>
    <n v="0"/>
    <x v="1"/>
    <x v="3"/>
    <x v="0"/>
    <n v="13129.6"/>
    <x v="1"/>
    <s v="tier - 2"/>
    <x v="3"/>
  </r>
  <r>
    <x v="1549"/>
    <x v="556"/>
    <m/>
    <n v="6.23"/>
    <s v="No"/>
    <x v="0"/>
    <x v="0"/>
    <n v="0"/>
    <x v="1"/>
    <x v="0"/>
    <x v="1"/>
    <n v="13143.34"/>
    <x v="1"/>
    <s v="tier - 2"/>
    <x v="3"/>
  </r>
  <r>
    <x v="1550"/>
    <x v="556"/>
    <m/>
    <n v="8.5299999999999994"/>
    <s v="yes"/>
    <x v="0"/>
    <x v="0"/>
    <n v="1"/>
    <x v="1"/>
    <x v="1"/>
    <x v="0"/>
    <n v="13143.86"/>
    <x v="1"/>
    <s v="tier - 2"/>
    <x v="3"/>
  </r>
  <r>
    <x v="1551"/>
    <x v="556"/>
    <m/>
    <n v="5.75"/>
    <s v="yes"/>
    <x v="0"/>
    <x v="1"/>
    <n v="1"/>
    <x v="1"/>
    <x v="3"/>
    <x v="1"/>
    <n v="13204.29"/>
    <x v="1"/>
    <s v="tier - 1"/>
    <x v="3"/>
  </r>
  <r>
    <x v="1552"/>
    <x v="556"/>
    <m/>
    <n v="5.6"/>
    <s v="No"/>
    <x v="0"/>
    <x v="0"/>
    <n v="0"/>
    <x v="1"/>
    <x v="2"/>
    <x v="2"/>
    <n v="13214.43"/>
    <x v="1"/>
    <s v="tier - 2"/>
    <x v="3"/>
  </r>
  <r>
    <x v="1553"/>
    <x v="556"/>
    <m/>
    <n v="4.68"/>
    <s v="No"/>
    <x v="0"/>
    <x v="0"/>
    <n v="0"/>
    <x v="1"/>
    <x v="2"/>
    <x v="2"/>
    <n v="13217.09"/>
    <x v="1"/>
    <s v="tier - 1"/>
    <x v="3"/>
  </r>
  <r>
    <x v="1554"/>
    <x v="556"/>
    <m/>
    <n v="5.62"/>
    <s v="yes"/>
    <x v="0"/>
    <x v="0"/>
    <n v="0"/>
    <x v="1"/>
    <x v="2"/>
    <x v="2"/>
    <n v="13224.06"/>
    <x v="1"/>
    <s v="tier - 3"/>
    <x v="3"/>
  </r>
  <r>
    <x v="1555"/>
    <x v="556"/>
    <m/>
    <n v="5.08"/>
    <s v="No"/>
    <x v="0"/>
    <x v="0"/>
    <n v="0"/>
    <x v="1"/>
    <x v="0"/>
    <x v="2"/>
    <n v="13224.69"/>
    <x v="1"/>
    <s v="tier - 2"/>
    <x v="3"/>
  </r>
  <r>
    <x v="1556"/>
    <x v="556"/>
    <m/>
    <n v="5.28"/>
    <s v="No"/>
    <x v="0"/>
    <x v="0"/>
    <n v="0"/>
    <x v="1"/>
    <x v="1"/>
    <x v="2"/>
    <n v="13228.85"/>
    <x v="1"/>
    <s v="tier - 3"/>
    <x v="3"/>
  </r>
  <r>
    <x v="1557"/>
    <x v="556"/>
    <m/>
    <n v="4.6100000000000003"/>
    <s v="No"/>
    <x v="0"/>
    <x v="0"/>
    <n v="0"/>
    <x v="1"/>
    <x v="1"/>
    <x v="2"/>
    <n v="13292.52"/>
    <x v="1"/>
    <s v="tier - 3"/>
    <x v="3"/>
  </r>
  <r>
    <x v="1558"/>
    <x v="556"/>
    <m/>
    <n v="6.57"/>
    <s v="yes"/>
    <x v="0"/>
    <x v="0"/>
    <n v="2"/>
    <x v="1"/>
    <x v="3"/>
    <x v="0"/>
    <n v="13333.71"/>
    <x v="1"/>
    <s v="tier - 2"/>
    <x v="3"/>
  </r>
  <r>
    <x v="1559"/>
    <x v="556"/>
    <m/>
    <n v="5.83"/>
    <s v="No"/>
    <x v="0"/>
    <x v="0"/>
    <n v="0"/>
    <x v="1"/>
    <x v="0"/>
    <x v="1"/>
    <n v="13352.1"/>
    <x v="1"/>
    <s v="tier - 1"/>
    <x v="3"/>
  </r>
  <r>
    <x v="1560"/>
    <x v="556"/>
    <m/>
    <n v="6.98"/>
    <s v="yes"/>
    <x v="0"/>
    <x v="0"/>
    <n v="0"/>
    <x v="1"/>
    <x v="1"/>
    <x v="0"/>
    <n v="13360.94"/>
    <x v="1"/>
    <s v="tier - 1"/>
    <x v="3"/>
  </r>
  <r>
    <x v="1561"/>
    <x v="556"/>
    <m/>
    <n v="4.03"/>
    <s v="No"/>
    <x v="0"/>
    <x v="0"/>
    <n v="1"/>
    <x v="1"/>
    <x v="1"/>
    <x v="2"/>
    <n v="13375.76"/>
    <x v="1"/>
    <s v="tier - 2"/>
    <x v="3"/>
  </r>
  <r>
    <x v="1562"/>
    <x v="556"/>
    <m/>
    <n v="4.5599999999999996"/>
    <s v="No"/>
    <x v="0"/>
    <x v="0"/>
    <n v="1"/>
    <x v="1"/>
    <x v="1"/>
    <x v="2"/>
    <n v="13377.41"/>
    <x v="1"/>
    <s v="tier - 3"/>
    <x v="3"/>
  </r>
  <r>
    <x v="1563"/>
    <x v="556"/>
    <m/>
    <n v="5.38"/>
    <s v="yes"/>
    <x v="0"/>
    <x v="0"/>
    <n v="0"/>
    <x v="1"/>
    <x v="0"/>
    <x v="2"/>
    <n v="13383.67"/>
    <x v="1"/>
    <s v="tier - 2"/>
    <x v="3"/>
  </r>
  <r>
    <x v="1564"/>
    <x v="556"/>
    <m/>
    <n v="11.04"/>
    <s v="yes"/>
    <x v="0"/>
    <x v="0"/>
    <n v="1"/>
    <x v="1"/>
    <x v="2"/>
    <x v="0"/>
    <n v="13390.56"/>
    <x v="1"/>
    <s v="tier - 3"/>
    <x v="3"/>
  </r>
  <r>
    <x v="1565"/>
    <x v="556"/>
    <m/>
    <n v="6.09"/>
    <s v="yes"/>
    <x v="0"/>
    <x v="0"/>
    <n v="0"/>
    <x v="1"/>
    <x v="2"/>
    <x v="1"/>
    <n v="13393.76"/>
    <x v="1"/>
    <s v="tier - 1"/>
    <x v="3"/>
  </r>
  <r>
    <x v="1566"/>
    <x v="556"/>
    <m/>
    <n v="4.71"/>
    <s v="No"/>
    <x v="0"/>
    <x v="0"/>
    <n v="1"/>
    <x v="1"/>
    <x v="1"/>
    <x v="2"/>
    <n v="13405.39"/>
    <x v="1"/>
    <s v="tier - 3"/>
    <x v="3"/>
  </r>
  <r>
    <x v="1567"/>
    <x v="556"/>
    <m/>
    <n v="8.18"/>
    <s v="No"/>
    <x v="0"/>
    <x v="0"/>
    <n v="0"/>
    <x v="1"/>
    <x v="2"/>
    <x v="0"/>
    <n v="13412.97"/>
    <x v="1"/>
    <s v="tier - 3"/>
    <x v="3"/>
  </r>
  <r>
    <x v="1568"/>
    <x v="556"/>
    <m/>
    <n v="11.18"/>
    <s v="yes"/>
    <x v="0"/>
    <x v="0"/>
    <n v="2"/>
    <x v="1"/>
    <x v="3"/>
    <x v="0"/>
    <n v="13415.04"/>
    <x v="1"/>
    <s v="tier - 2"/>
    <x v="3"/>
  </r>
  <r>
    <x v="1569"/>
    <x v="556"/>
    <m/>
    <n v="5.03"/>
    <s v="yes"/>
    <x v="0"/>
    <x v="0"/>
    <n v="0"/>
    <x v="1"/>
    <x v="1"/>
    <x v="2"/>
    <n v="13417.05"/>
    <x v="1"/>
    <s v="tier - 3"/>
    <x v="3"/>
  </r>
  <r>
    <x v="1570"/>
    <x v="556"/>
    <m/>
    <n v="5.56"/>
    <s v="No"/>
    <x v="0"/>
    <x v="0"/>
    <n v="1"/>
    <x v="1"/>
    <x v="2"/>
    <x v="2"/>
    <n v="13429.04"/>
    <x v="1"/>
    <s v="tier - 3"/>
    <x v="3"/>
  </r>
  <r>
    <x v="1571"/>
    <x v="556"/>
    <m/>
    <n v="4.33"/>
    <s v="No"/>
    <x v="0"/>
    <x v="0"/>
    <n v="0"/>
    <x v="1"/>
    <x v="1"/>
    <x v="2"/>
    <n v="13430.27"/>
    <x v="1"/>
    <s v="tier - 3"/>
    <x v="3"/>
  </r>
  <r>
    <x v="1572"/>
    <x v="556"/>
    <m/>
    <n v="5.21"/>
    <s v="yes"/>
    <x v="0"/>
    <x v="1"/>
    <n v="1"/>
    <x v="1"/>
    <x v="0"/>
    <x v="2"/>
    <n v="13440.7"/>
    <x v="1"/>
    <s v="tier - 2"/>
    <x v="3"/>
  </r>
  <r>
    <x v="1573"/>
    <x v="556"/>
    <m/>
    <n v="5.89"/>
    <s v="No"/>
    <x v="0"/>
    <x v="0"/>
    <n v="0"/>
    <x v="1"/>
    <x v="1"/>
    <x v="1"/>
    <n v="13451.12"/>
    <x v="1"/>
    <s v="tier - 1"/>
    <x v="3"/>
  </r>
  <r>
    <x v="1574"/>
    <x v="556"/>
    <m/>
    <n v="4.8099999999999996"/>
    <s v="yes"/>
    <x v="0"/>
    <x v="0"/>
    <n v="0"/>
    <x v="1"/>
    <x v="2"/>
    <x v="2"/>
    <n v="13457.96"/>
    <x v="1"/>
    <s v="tier - 1"/>
    <x v="3"/>
  </r>
  <r>
    <x v="1575"/>
    <x v="556"/>
    <m/>
    <n v="5.66"/>
    <s v="No"/>
    <x v="0"/>
    <x v="0"/>
    <n v="1"/>
    <x v="1"/>
    <x v="0"/>
    <x v="2"/>
    <n v="13462.52"/>
    <x v="1"/>
    <s v="tier - 2"/>
    <x v="3"/>
  </r>
  <r>
    <x v="1576"/>
    <x v="556"/>
    <m/>
    <n v="10.66"/>
    <s v="yes"/>
    <x v="0"/>
    <x v="0"/>
    <n v="2"/>
    <x v="1"/>
    <x v="3"/>
    <x v="0"/>
    <n v="13465.8"/>
    <x v="1"/>
    <s v="tier - 1"/>
    <x v="3"/>
  </r>
  <r>
    <x v="1577"/>
    <x v="556"/>
    <m/>
    <n v="5.98"/>
    <s v="yes"/>
    <x v="0"/>
    <x v="0"/>
    <n v="0"/>
    <x v="1"/>
    <x v="0"/>
    <x v="1"/>
    <n v="13470.8"/>
    <x v="1"/>
    <s v="tier - 2"/>
    <x v="3"/>
  </r>
  <r>
    <x v="1578"/>
    <x v="556"/>
    <m/>
    <n v="4.34"/>
    <s v="No"/>
    <x v="0"/>
    <x v="0"/>
    <n v="0"/>
    <x v="1"/>
    <x v="0"/>
    <x v="2"/>
    <n v="13470.86"/>
    <x v="1"/>
    <s v="tier - 3"/>
    <x v="3"/>
  </r>
  <r>
    <x v="1579"/>
    <x v="556"/>
    <m/>
    <n v="5.17"/>
    <s v="No"/>
    <x v="0"/>
    <x v="0"/>
    <n v="0"/>
    <x v="1"/>
    <x v="0"/>
    <x v="2"/>
    <n v="13472.19"/>
    <x v="1"/>
    <s v="tier - 2"/>
    <x v="3"/>
  </r>
  <r>
    <x v="1580"/>
    <x v="556"/>
    <m/>
    <n v="4.2300000000000004"/>
    <s v="yes"/>
    <x v="0"/>
    <x v="1"/>
    <n v="1"/>
    <x v="1"/>
    <x v="0"/>
    <x v="2"/>
    <n v="13480.83"/>
    <x v="1"/>
    <s v="tier - 2"/>
    <x v="3"/>
  </r>
  <r>
    <x v="1581"/>
    <x v="556"/>
    <m/>
    <n v="4.88"/>
    <s v="yes"/>
    <x v="0"/>
    <x v="1"/>
    <n v="1"/>
    <x v="1"/>
    <x v="0"/>
    <x v="2"/>
    <n v="13511.28"/>
    <x v="1"/>
    <s v="tier - 1"/>
    <x v="3"/>
  </r>
  <r>
    <x v="1582"/>
    <x v="556"/>
    <m/>
    <n v="9.7100000000000009"/>
    <s v="yes"/>
    <x v="0"/>
    <x v="0"/>
    <n v="1"/>
    <x v="1"/>
    <x v="1"/>
    <x v="0"/>
    <n v="13555"/>
    <x v="1"/>
    <s v="tier - 3"/>
    <x v="3"/>
  </r>
  <r>
    <x v="1583"/>
    <x v="556"/>
    <m/>
    <n v="5.32"/>
    <s v="No"/>
    <x v="0"/>
    <x v="0"/>
    <n v="0"/>
    <x v="1"/>
    <x v="0"/>
    <x v="2"/>
    <n v="13566.04"/>
    <x v="1"/>
    <s v="tier - 3"/>
    <x v="3"/>
  </r>
  <r>
    <x v="1584"/>
    <x v="556"/>
    <m/>
    <n v="5.83"/>
    <s v="yes"/>
    <x v="0"/>
    <x v="0"/>
    <n v="0"/>
    <x v="1"/>
    <x v="0"/>
    <x v="1"/>
    <n v="13588.17"/>
    <x v="1"/>
    <s v="tier - 1"/>
    <x v="3"/>
  </r>
  <r>
    <x v="1585"/>
    <x v="556"/>
    <m/>
    <n v="5.54"/>
    <s v="yes"/>
    <x v="0"/>
    <x v="0"/>
    <n v="0"/>
    <x v="1"/>
    <x v="1"/>
    <x v="2"/>
    <n v="13607.37"/>
    <x v="1"/>
    <s v="tier - 1"/>
    <x v="3"/>
  </r>
  <r>
    <x v="1586"/>
    <x v="556"/>
    <m/>
    <n v="5.85"/>
    <s v="No"/>
    <x v="1"/>
    <x v="0"/>
    <n v="1"/>
    <x v="1"/>
    <x v="0"/>
    <x v="1"/>
    <n v="13616.36"/>
    <x v="1"/>
    <s v="tier - 3"/>
    <x v="3"/>
  </r>
  <r>
    <x v="1587"/>
    <x v="556"/>
    <m/>
    <n v="4.8499999999999996"/>
    <s v="yes"/>
    <x v="0"/>
    <x v="1"/>
    <n v="1"/>
    <x v="1"/>
    <x v="3"/>
    <x v="2"/>
    <n v="13622.01"/>
    <x v="1"/>
    <s v="tier - 3"/>
    <x v="3"/>
  </r>
  <r>
    <x v="1588"/>
    <x v="556"/>
    <m/>
    <n v="11.09"/>
    <s v="No"/>
    <x v="0"/>
    <x v="0"/>
    <n v="0"/>
    <x v="1"/>
    <x v="2"/>
    <x v="0"/>
    <n v="13635.64"/>
    <x v="1"/>
    <s v="tier - 3"/>
    <x v="3"/>
  </r>
  <r>
    <x v="1589"/>
    <x v="556"/>
    <m/>
    <n v="5.58"/>
    <s v="yes"/>
    <x v="0"/>
    <x v="0"/>
    <n v="0"/>
    <x v="1"/>
    <x v="0"/>
    <x v="2"/>
    <n v="13638.06"/>
    <x v="1"/>
    <s v="tier - 3"/>
    <x v="3"/>
  </r>
  <r>
    <x v="1590"/>
    <x v="556"/>
    <m/>
    <n v="9.7200000000000006"/>
    <s v="yes"/>
    <x v="0"/>
    <x v="0"/>
    <n v="0"/>
    <x v="1"/>
    <x v="0"/>
    <x v="0"/>
    <n v="13677.68"/>
    <x v="1"/>
    <s v="tier - 2"/>
    <x v="3"/>
  </r>
  <r>
    <x v="1591"/>
    <x v="556"/>
    <m/>
    <n v="11.41"/>
    <s v="yes"/>
    <x v="0"/>
    <x v="0"/>
    <n v="0"/>
    <x v="1"/>
    <x v="1"/>
    <x v="0"/>
    <n v="13685.51"/>
    <x v="1"/>
    <s v="tier - 1"/>
    <x v="3"/>
  </r>
  <r>
    <x v="1592"/>
    <x v="556"/>
    <m/>
    <n v="4.46"/>
    <s v="No"/>
    <x v="0"/>
    <x v="1"/>
    <n v="1"/>
    <x v="1"/>
    <x v="0"/>
    <x v="2"/>
    <n v="13714.55"/>
    <x v="1"/>
    <s v="tier - 2"/>
    <x v="3"/>
  </r>
  <r>
    <x v="1593"/>
    <x v="556"/>
    <m/>
    <n v="9.31"/>
    <s v="yes"/>
    <x v="0"/>
    <x v="0"/>
    <n v="0"/>
    <x v="1"/>
    <x v="2"/>
    <x v="0"/>
    <n v="13725.47"/>
    <x v="1"/>
    <s v="tier - 2"/>
    <x v="3"/>
  </r>
  <r>
    <x v="1594"/>
    <x v="556"/>
    <m/>
    <n v="5.03"/>
    <s v="No"/>
    <x v="0"/>
    <x v="0"/>
    <n v="1"/>
    <x v="1"/>
    <x v="2"/>
    <x v="2"/>
    <n v="13726.21"/>
    <x v="1"/>
    <s v="tier - 3"/>
    <x v="3"/>
  </r>
  <r>
    <x v="1595"/>
    <x v="556"/>
    <m/>
    <n v="5.07"/>
    <s v="yes"/>
    <x v="0"/>
    <x v="0"/>
    <n v="1"/>
    <x v="1"/>
    <x v="0"/>
    <x v="2"/>
    <n v="13746.74"/>
    <x v="1"/>
    <s v="tier - 2"/>
    <x v="3"/>
  </r>
  <r>
    <x v="1596"/>
    <x v="556"/>
    <m/>
    <n v="10.42"/>
    <s v="yes"/>
    <x v="0"/>
    <x v="0"/>
    <n v="2"/>
    <x v="1"/>
    <x v="3"/>
    <x v="0"/>
    <n v="13747.87"/>
    <x v="1"/>
    <s v="tier - 2"/>
    <x v="3"/>
  </r>
  <r>
    <x v="1597"/>
    <x v="556"/>
    <m/>
    <n v="6.45"/>
    <s v="No"/>
    <x v="0"/>
    <x v="0"/>
    <n v="2"/>
    <x v="1"/>
    <x v="3"/>
    <x v="1"/>
    <n v="13770.1"/>
    <x v="1"/>
    <s v="tier - 1"/>
    <x v="3"/>
  </r>
  <r>
    <x v="1598"/>
    <x v="556"/>
    <m/>
    <n v="5.52"/>
    <s v="No"/>
    <x v="0"/>
    <x v="0"/>
    <n v="2"/>
    <x v="1"/>
    <x v="2"/>
    <x v="2"/>
    <n v="13801.61"/>
    <x v="1"/>
    <s v="tier - 3"/>
    <x v="3"/>
  </r>
  <r>
    <x v="1599"/>
    <x v="556"/>
    <m/>
    <n v="4.41"/>
    <s v="No"/>
    <x v="0"/>
    <x v="1"/>
    <n v="1"/>
    <x v="1"/>
    <x v="2"/>
    <x v="2"/>
    <n v="13819.49"/>
    <x v="1"/>
    <s v="tier - 2"/>
    <x v="3"/>
  </r>
  <r>
    <x v="1600"/>
    <x v="556"/>
    <m/>
    <n v="4.6900000000000004"/>
    <s v="yes"/>
    <x v="0"/>
    <x v="1"/>
    <n v="1"/>
    <x v="1"/>
    <x v="0"/>
    <x v="2"/>
    <n v="13822.8"/>
    <x v="1"/>
    <s v="tier - 3"/>
    <x v="3"/>
  </r>
  <r>
    <x v="1601"/>
    <x v="556"/>
    <m/>
    <n v="6.94"/>
    <s v="No"/>
    <x v="0"/>
    <x v="0"/>
    <n v="0"/>
    <x v="1"/>
    <x v="2"/>
    <x v="0"/>
    <n v="13831.12"/>
    <x v="1"/>
    <s v="tier - 1"/>
    <x v="3"/>
  </r>
  <r>
    <x v="1602"/>
    <x v="556"/>
    <m/>
    <n v="4.3499999999999996"/>
    <s v="No"/>
    <x v="0"/>
    <x v="0"/>
    <n v="2"/>
    <x v="1"/>
    <x v="2"/>
    <x v="2"/>
    <n v="13844.51"/>
    <x v="0"/>
    <s v="tier - 1"/>
    <x v="3"/>
  </r>
  <r>
    <x v="1603"/>
    <x v="556"/>
    <m/>
    <n v="5.28"/>
    <s v="No"/>
    <x v="0"/>
    <x v="0"/>
    <n v="1"/>
    <x v="1"/>
    <x v="0"/>
    <x v="2"/>
    <n v="13844.8"/>
    <x v="0"/>
    <s v="tier - 2"/>
    <x v="3"/>
  </r>
  <r>
    <x v="1604"/>
    <x v="556"/>
    <m/>
    <n v="4.29"/>
    <s v="No"/>
    <x v="0"/>
    <x v="0"/>
    <n v="0"/>
    <x v="1"/>
    <x v="0"/>
    <x v="2"/>
    <n v="13874.89"/>
    <x v="0"/>
    <s v="tier - 1"/>
    <x v="3"/>
  </r>
  <r>
    <x v="1605"/>
    <x v="556"/>
    <m/>
    <n v="5.69"/>
    <s v="yes"/>
    <x v="0"/>
    <x v="0"/>
    <n v="0"/>
    <x v="1"/>
    <x v="1"/>
    <x v="2"/>
    <n v="13880.95"/>
    <x v="0"/>
    <s v="tier - 2"/>
    <x v="3"/>
  </r>
  <r>
    <x v="1606"/>
    <x v="556"/>
    <m/>
    <n v="5.56"/>
    <s v="yes"/>
    <x v="0"/>
    <x v="0"/>
    <n v="0"/>
    <x v="1"/>
    <x v="2"/>
    <x v="2"/>
    <n v="13886.4"/>
    <x v="0"/>
    <s v="tier - 2"/>
    <x v="3"/>
  </r>
  <r>
    <x v="1607"/>
    <x v="556"/>
    <m/>
    <n v="5.41"/>
    <s v="yes"/>
    <x v="0"/>
    <x v="0"/>
    <n v="1"/>
    <x v="1"/>
    <x v="0"/>
    <x v="2"/>
    <n v="13887.2"/>
    <x v="0"/>
    <s v="tier - 3"/>
    <x v="3"/>
  </r>
  <r>
    <x v="1608"/>
    <x v="556"/>
    <m/>
    <n v="10.85"/>
    <s v="yes"/>
    <x v="0"/>
    <x v="0"/>
    <n v="0"/>
    <x v="1"/>
    <x v="0"/>
    <x v="0"/>
    <n v="13887.97"/>
    <x v="0"/>
    <s v="tier - 2"/>
    <x v="3"/>
  </r>
  <r>
    <x v="1609"/>
    <x v="556"/>
    <m/>
    <n v="11.63"/>
    <s v="yes"/>
    <x v="0"/>
    <x v="0"/>
    <n v="0"/>
    <x v="1"/>
    <x v="0"/>
    <x v="0"/>
    <n v="13919.82"/>
    <x v="0"/>
    <s v="tier - 2"/>
    <x v="3"/>
  </r>
  <r>
    <x v="1610"/>
    <x v="556"/>
    <m/>
    <n v="5.68"/>
    <s v="yes"/>
    <x v="0"/>
    <x v="0"/>
    <n v="1"/>
    <x v="1"/>
    <x v="1"/>
    <x v="2"/>
    <n v="13937.67"/>
    <x v="0"/>
    <s v="tier - 1"/>
    <x v="3"/>
  </r>
  <r>
    <x v="1611"/>
    <x v="556"/>
    <m/>
    <n v="7.59"/>
    <s v="yes"/>
    <x v="0"/>
    <x v="0"/>
    <n v="2"/>
    <x v="1"/>
    <x v="3"/>
    <x v="0"/>
    <n v="13974.46"/>
    <x v="0"/>
    <s v="tier - 2"/>
    <x v="3"/>
  </r>
  <r>
    <x v="1612"/>
    <x v="556"/>
    <m/>
    <n v="5.09"/>
    <s v="yes"/>
    <x v="0"/>
    <x v="0"/>
    <n v="0"/>
    <x v="1"/>
    <x v="2"/>
    <x v="2"/>
    <n v="13979.45"/>
    <x v="0"/>
    <s v="tier - 1"/>
    <x v="3"/>
  </r>
  <r>
    <x v="1613"/>
    <x v="556"/>
    <m/>
    <n v="4.21"/>
    <s v="No"/>
    <x v="0"/>
    <x v="0"/>
    <n v="1"/>
    <x v="1"/>
    <x v="2"/>
    <x v="2"/>
    <n v="13981.85"/>
    <x v="0"/>
    <s v="tier - 1"/>
    <x v="3"/>
  </r>
  <r>
    <x v="1614"/>
    <x v="556"/>
    <m/>
    <n v="4.34"/>
    <s v="yes"/>
    <x v="0"/>
    <x v="0"/>
    <n v="0"/>
    <x v="1"/>
    <x v="2"/>
    <x v="2"/>
    <n v="14001.13"/>
    <x v="0"/>
    <s v="tier - 1"/>
    <x v="3"/>
  </r>
  <r>
    <x v="1615"/>
    <x v="556"/>
    <m/>
    <n v="11.85"/>
    <s v="No"/>
    <x v="0"/>
    <x v="0"/>
    <n v="2"/>
    <x v="1"/>
    <x v="2"/>
    <x v="0"/>
    <n v="14001.29"/>
    <x v="0"/>
    <s v="tier - 2"/>
    <x v="3"/>
  </r>
  <r>
    <x v="1616"/>
    <x v="556"/>
    <m/>
    <n v="9.61"/>
    <s v="yes"/>
    <x v="0"/>
    <x v="0"/>
    <n v="2"/>
    <x v="1"/>
    <x v="3"/>
    <x v="0"/>
    <n v="14007.22"/>
    <x v="0"/>
    <s v="tier - 3"/>
    <x v="3"/>
  </r>
  <r>
    <x v="1617"/>
    <x v="556"/>
    <m/>
    <n v="5.29"/>
    <s v="yes"/>
    <x v="0"/>
    <x v="0"/>
    <n v="0"/>
    <x v="1"/>
    <x v="2"/>
    <x v="2"/>
    <n v="14043.48"/>
    <x v="0"/>
    <s v="tier - 3"/>
    <x v="3"/>
  </r>
  <r>
    <x v="1618"/>
    <x v="556"/>
    <m/>
    <n v="6.89"/>
    <s v="No"/>
    <x v="0"/>
    <x v="0"/>
    <n v="0"/>
    <x v="1"/>
    <x v="2"/>
    <x v="0"/>
    <n v="14081.93"/>
    <x v="0"/>
    <s v="tier - 3"/>
    <x v="3"/>
  </r>
  <r>
    <x v="1619"/>
    <x v="556"/>
    <m/>
    <n v="4.57"/>
    <s v="yes"/>
    <x v="0"/>
    <x v="1"/>
    <n v="1"/>
    <x v="1"/>
    <x v="3"/>
    <x v="2"/>
    <n v="14098.07"/>
    <x v="0"/>
    <s v="tier - 3"/>
    <x v="3"/>
  </r>
  <r>
    <x v="1620"/>
    <x v="556"/>
    <m/>
    <n v="4.32"/>
    <s v="No"/>
    <x v="0"/>
    <x v="0"/>
    <n v="0"/>
    <x v="1"/>
    <x v="0"/>
    <x v="2"/>
    <n v="14119.62"/>
    <x v="0"/>
    <s v="tier - 1"/>
    <x v="3"/>
  </r>
  <r>
    <x v="1621"/>
    <x v="556"/>
    <m/>
    <n v="5.57"/>
    <s v="yes"/>
    <x v="0"/>
    <x v="1"/>
    <n v="1"/>
    <x v="1"/>
    <x v="1"/>
    <x v="2"/>
    <n v="14133.04"/>
    <x v="0"/>
    <s v="tier - 3"/>
    <x v="3"/>
  </r>
  <r>
    <x v="1622"/>
    <x v="556"/>
    <m/>
    <n v="5.26"/>
    <s v="yes"/>
    <x v="0"/>
    <x v="1"/>
    <n v="1"/>
    <x v="1"/>
    <x v="2"/>
    <x v="2"/>
    <n v="14152.46"/>
    <x v="0"/>
    <s v="tier - 1"/>
    <x v="3"/>
  </r>
  <r>
    <x v="1623"/>
    <x v="556"/>
    <m/>
    <n v="6.25"/>
    <s v="No"/>
    <x v="0"/>
    <x v="0"/>
    <n v="0"/>
    <x v="1"/>
    <x v="0"/>
    <x v="1"/>
    <n v="14193.55"/>
    <x v="0"/>
    <s v="tier - 1"/>
    <x v="3"/>
  </r>
  <r>
    <x v="1624"/>
    <x v="556"/>
    <m/>
    <n v="5.67"/>
    <s v="yes"/>
    <x v="0"/>
    <x v="0"/>
    <n v="0"/>
    <x v="1"/>
    <x v="0"/>
    <x v="2"/>
    <n v="14209.4"/>
    <x v="0"/>
    <s v="tier - 1"/>
    <x v="3"/>
  </r>
  <r>
    <x v="1625"/>
    <x v="556"/>
    <m/>
    <n v="4.42"/>
    <s v="yes"/>
    <x v="0"/>
    <x v="0"/>
    <n v="1"/>
    <x v="1"/>
    <x v="0"/>
    <x v="2"/>
    <n v="14210.54"/>
    <x v="0"/>
    <s v="tier - 2"/>
    <x v="3"/>
  </r>
  <r>
    <x v="1626"/>
    <x v="556"/>
    <m/>
    <n v="11.75"/>
    <s v="yes"/>
    <x v="0"/>
    <x v="0"/>
    <n v="2"/>
    <x v="1"/>
    <x v="3"/>
    <x v="0"/>
    <n v="14235.07"/>
    <x v="0"/>
    <s v="tier - 1"/>
    <x v="3"/>
  </r>
  <r>
    <x v="1627"/>
    <x v="556"/>
    <m/>
    <n v="6.06"/>
    <s v="No"/>
    <x v="0"/>
    <x v="0"/>
    <n v="1"/>
    <x v="1"/>
    <x v="0"/>
    <x v="1"/>
    <n v="14254.61"/>
    <x v="0"/>
    <s v="tier - 1"/>
    <x v="3"/>
  </r>
  <r>
    <x v="1628"/>
    <x v="556"/>
    <m/>
    <n v="5.48"/>
    <s v="No"/>
    <x v="0"/>
    <x v="0"/>
    <n v="1"/>
    <x v="1"/>
    <x v="0"/>
    <x v="2"/>
    <n v="14256.19"/>
    <x v="0"/>
    <s v="tier - 3"/>
    <x v="3"/>
  </r>
  <r>
    <x v="1629"/>
    <x v="556"/>
    <m/>
    <n v="4.45"/>
    <s v="No"/>
    <x v="0"/>
    <x v="1"/>
    <n v="1"/>
    <x v="1"/>
    <x v="2"/>
    <x v="2"/>
    <n v="14256.79"/>
    <x v="0"/>
    <s v="tier - 2"/>
    <x v="3"/>
  </r>
  <r>
    <x v="1630"/>
    <x v="556"/>
    <m/>
    <n v="5"/>
    <s v="No"/>
    <x v="0"/>
    <x v="0"/>
    <n v="1"/>
    <x v="1"/>
    <x v="1"/>
    <x v="2"/>
    <n v="14258.33"/>
    <x v="0"/>
    <s v="tier - 2"/>
    <x v="3"/>
  </r>
  <r>
    <x v="1631"/>
    <x v="556"/>
    <m/>
    <n v="5.84"/>
    <s v="No"/>
    <x v="0"/>
    <x v="0"/>
    <n v="0"/>
    <x v="1"/>
    <x v="0"/>
    <x v="1"/>
    <n v="14283.46"/>
    <x v="0"/>
    <s v="tier - 2"/>
    <x v="3"/>
  </r>
  <r>
    <x v="1632"/>
    <x v="556"/>
    <m/>
    <n v="5.21"/>
    <s v="yes"/>
    <x v="0"/>
    <x v="0"/>
    <n v="0"/>
    <x v="1"/>
    <x v="0"/>
    <x v="2"/>
    <n v="14285.9"/>
    <x v="0"/>
    <s v="tier - 3"/>
    <x v="3"/>
  </r>
  <r>
    <x v="1633"/>
    <x v="556"/>
    <m/>
    <n v="4.26"/>
    <s v="No"/>
    <x v="0"/>
    <x v="0"/>
    <n v="0"/>
    <x v="1"/>
    <x v="1"/>
    <x v="2"/>
    <n v="14313.85"/>
    <x v="0"/>
    <s v="tier - 3"/>
    <x v="3"/>
  </r>
  <r>
    <x v="1634"/>
    <x v="556"/>
    <m/>
    <n v="4.17"/>
    <s v="No"/>
    <x v="0"/>
    <x v="0"/>
    <n v="0"/>
    <x v="1"/>
    <x v="2"/>
    <x v="2"/>
    <n v="14319.03"/>
    <x v="0"/>
    <s v="tier - 2"/>
    <x v="3"/>
  </r>
  <r>
    <x v="1635"/>
    <x v="556"/>
    <m/>
    <n v="11.96"/>
    <s v="No"/>
    <x v="0"/>
    <x v="0"/>
    <n v="0"/>
    <x v="1"/>
    <x v="2"/>
    <x v="0"/>
    <n v="14337.91"/>
    <x v="0"/>
    <s v="tier - 3"/>
    <x v="3"/>
  </r>
  <r>
    <x v="1636"/>
    <x v="556"/>
    <m/>
    <n v="6.26"/>
    <s v="yes"/>
    <x v="0"/>
    <x v="0"/>
    <n v="1"/>
    <x v="1"/>
    <x v="0"/>
    <x v="1"/>
    <n v="14349.85"/>
    <x v="0"/>
    <s v="tier - 2"/>
    <x v="3"/>
  </r>
  <r>
    <x v="1637"/>
    <x v="556"/>
    <m/>
    <n v="11.68"/>
    <s v="No"/>
    <x v="0"/>
    <x v="0"/>
    <n v="0"/>
    <x v="1"/>
    <x v="2"/>
    <x v="0"/>
    <n v="14355.43"/>
    <x v="0"/>
    <s v="tier - 1"/>
    <x v="3"/>
  </r>
  <r>
    <x v="1638"/>
    <x v="556"/>
    <m/>
    <n v="5.16"/>
    <s v="No"/>
    <x v="0"/>
    <x v="0"/>
    <n v="0"/>
    <x v="1"/>
    <x v="0"/>
    <x v="2"/>
    <n v="14358.36"/>
    <x v="0"/>
    <s v="tier - 2"/>
    <x v="3"/>
  </r>
  <r>
    <x v="1639"/>
    <x v="556"/>
    <m/>
    <n v="6.9"/>
    <s v="yes"/>
    <x v="0"/>
    <x v="0"/>
    <n v="2"/>
    <x v="1"/>
    <x v="3"/>
    <x v="0"/>
    <n v="14382.71"/>
    <x v="0"/>
    <s v="tier - 2"/>
    <x v="3"/>
  </r>
  <r>
    <x v="1640"/>
    <x v="556"/>
    <m/>
    <n v="4.83"/>
    <s v="No"/>
    <x v="0"/>
    <x v="0"/>
    <n v="1"/>
    <x v="1"/>
    <x v="0"/>
    <x v="2"/>
    <n v="14394.4"/>
    <x v="0"/>
    <s v="tier - 3"/>
    <x v="3"/>
  </r>
  <r>
    <x v="1641"/>
    <x v="556"/>
    <m/>
    <n v="4.87"/>
    <s v="No"/>
    <x v="0"/>
    <x v="0"/>
    <n v="1"/>
    <x v="1"/>
    <x v="1"/>
    <x v="2"/>
    <n v="14394.56"/>
    <x v="0"/>
    <s v="tier - 1"/>
    <x v="3"/>
  </r>
  <r>
    <x v="1642"/>
    <x v="556"/>
    <m/>
    <n v="4.28"/>
    <s v="No"/>
    <x v="0"/>
    <x v="0"/>
    <n v="0"/>
    <x v="1"/>
    <x v="0"/>
    <x v="2"/>
    <n v="14410.93"/>
    <x v="0"/>
    <s v="tier - 2"/>
    <x v="3"/>
  </r>
  <r>
    <x v="1643"/>
    <x v="556"/>
    <m/>
    <n v="4.07"/>
    <s v="No"/>
    <x v="0"/>
    <x v="0"/>
    <n v="0"/>
    <x v="1"/>
    <x v="1"/>
    <x v="2"/>
    <n v="14418.28"/>
    <x v="0"/>
    <s v="tier - 3"/>
    <x v="3"/>
  </r>
  <r>
    <x v="1644"/>
    <x v="556"/>
    <m/>
    <n v="6.23"/>
    <s v="No"/>
    <x v="0"/>
    <x v="0"/>
    <n v="0"/>
    <x v="1"/>
    <x v="2"/>
    <x v="1"/>
    <n v="14426.07"/>
    <x v="0"/>
    <s v="tier - 1"/>
    <x v="3"/>
  </r>
  <r>
    <x v="1645"/>
    <x v="556"/>
    <m/>
    <n v="6.24"/>
    <s v="No"/>
    <x v="1"/>
    <x v="0"/>
    <n v="1"/>
    <x v="1"/>
    <x v="0"/>
    <x v="1"/>
    <n v="14426.66"/>
    <x v="0"/>
    <s v="tier - 2"/>
    <x v="3"/>
  </r>
  <r>
    <x v="1646"/>
    <x v="556"/>
    <m/>
    <n v="6.17"/>
    <s v="No"/>
    <x v="0"/>
    <x v="1"/>
    <n v="1"/>
    <x v="1"/>
    <x v="0"/>
    <x v="1"/>
    <n v="14427.63"/>
    <x v="0"/>
    <s v="tier - 2"/>
    <x v="3"/>
  </r>
  <r>
    <x v="1647"/>
    <x v="556"/>
    <m/>
    <n v="5.16"/>
    <s v="No"/>
    <x v="0"/>
    <x v="0"/>
    <n v="1"/>
    <x v="1"/>
    <x v="0"/>
    <x v="2"/>
    <n v="14449.85"/>
    <x v="0"/>
    <s v="tier - 1"/>
    <x v="3"/>
  </r>
  <r>
    <x v="1648"/>
    <x v="556"/>
    <m/>
    <n v="4.3"/>
    <s v="No"/>
    <x v="0"/>
    <x v="0"/>
    <n v="0"/>
    <x v="1"/>
    <x v="0"/>
    <x v="2"/>
    <n v="14451.84"/>
    <x v="0"/>
    <s v="tier - 3"/>
    <x v="3"/>
  </r>
  <r>
    <x v="1649"/>
    <x v="556"/>
    <m/>
    <n v="6.14"/>
    <s v="No"/>
    <x v="0"/>
    <x v="1"/>
    <n v="1"/>
    <x v="1"/>
    <x v="0"/>
    <x v="1"/>
    <n v="14455.64"/>
    <x v="0"/>
    <s v="tier - 3"/>
    <x v="3"/>
  </r>
  <r>
    <x v="1650"/>
    <x v="556"/>
    <m/>
    <n v="5.36"/>
    <s v="No"/>
    <x v="0"/>
    <x v="0"/>
    <n v="1"/>
    <x v="1"/>
    <x v="1"/>
    <x v="2"/>
    <n v="14470.01"/>
    <x v="0"/>
    <s v="tier - 3"/>
    <x v="3"/>
  </r>
  <r>
    <x v="1651"/>
    <x v="556"/>
    <m/>
    <n v="4.3"/>
    <s v="No"/>
    <x v="0"/>
    <x v="0"/>
    <n v="0"/>
    <x v="1"/>
    <x v="0"/>
    <x v="2"/>
    <n v="14474.68"/>
    <x v="0"/>
    <s v="tier - 2"/>
    <x v="3"/>
  </r>
  <r>
    <x v="1652"/>
    <x v="556"/>
    <m/>
    <n v="4.09"/>
    <s v="No"/>
    <x v="0"/>
    <x v="0"/>
    <n v="0"/>
    <x v="1"/>
    <x v="1"/>
    <x v="2"/>
    <n v="14478.33"/>
    <x v="0"/>
    <s v="tier - 2"/>
    <x v="3"/>
  </r>
  <r>
    <x v="1653"/>
    <x v="556"/>
    <m/>
    <n v="6.27"/>
    <s v="No"/>
    <x v="0"/>
    <x v="1"/>
    <n v="1"/>
    <x v="1"/>
    <x v="0"/>
    <x v="1"/>
    <n v="14507.46"/>
    <x v="0"/>
    <s v="tier - 3"/>
    <x v="3"/>
  </r>
  <r>
    <x v="1654"/>
    <x v="556"/>
    <m/>
    <n v="5.39"/>
    <s v="No"/>
    <x v="0"/>
    <x v="0"/>
    <n v="1"/>
    <x v="1"/>
    <x v="2"/>
    <x v="2"/>
    <n v="14547.26"/>
    <x v="0"/>
    <s v="tier - 3"/>
    <x v="3"/>
  </r>
  <r>
    <x v="1655"/>
    <x v="556"/>
    <m/>
    <n v="5.75"/>
    <s v="yes"/>
    <x v="0"/>
    <x v="0"/>
    <n v="0"/>
    <x v="1"/>
    <x v="2"/>
    <x v="1"/>
    <n v="14571.89"/>
    <x v="0"/>
    <s v="tier - 1"/>
    <x v="3"/>
  </r>
  <r>
    <x v="1656"/>
    <x v="556"/>
    <m/>
    <n v="4.91"/>
    <s v="No"/>
    <x v="0"/>
    <x v="0"/>
    <n v="1"/>
    <x v="1"/>
    <x v="0"/>
    <x v="2"/>
    <n v="14574.64"/>
    <x v="0"/>
    <s v="tier - 1"/>
    <x v="3"/>
  </r>
  <r>
    <x v="1657"/>
    <x v="556"/>
    <m/>
    <n v="4.46"/>
    <s v="yes"/>
    <x v="0"/>
    <x v="0"/>
    <n v="1"/>
    <x v="1"/>
    <x v="0"/>
    <x v="2"/>
    <n v="14590.63"/>
    <x v="0"/>
    <s v="tier - 1"/>
    <x v="3"/>
  </r>
  <r>
    <x v="1658"/>
    <x v="556"/>
    <m/>
    <n v="6.22"/>
    <s v="No"/>
    <x v="0"/>
    <x v="0"/>
    <n v="1"/>
    <x v="1"/>
    <x v="0"/>
    <x v="1"/>
    <n v="14600.62"/>
    <x v="0"/>
    <s v="tier - 3"/>
    <x v="3"/>
  </r>
  <r>
    <x v="1659"/>
    <x v="556"/>
    <m/>
    <n v="8.82"/>
    <s v="No"/>
    <x v="0"/>
    <x v="0"/>
    <n v="0"/>
    <x v="1"/>
    <x v="3"/>
    <x v="0"/>
    <n v="14612.33"/>
    <x v="0"/>
    <s v="tier - 3"/>
    <x v="3"/>
  </r>
  <r>
    <x v="1660"/>
    <x v="556"/>
    <m/>
    <n v="10.14"/>
    <s v="No"/>
    <x v="0"/>
    <x v="0"/>
    <n v="0"/>
    <x v="1"/>
    <x v="0"/>
    <x v="0"/>
    <n v="14630.52"/>
    <x v="0"/>
    <s v="tier - 3"/>
    <x v="3"/>
  </r>
  <r>
    <x v="1661"/>
    <x v="556"/>
    <m/>
    <n v="4.66"/>
    <s v="No"/>
    <x v="0"/>
    <x v="0"/>
    <n v="2"/>
    <x v="1"/>
    <x v="3"/>
    <x v="2"/>
    <n v="14640.35"/>
    <x v="0"/>
    <s v="tier - 3"/>
    <x v="3"/>
  </r>
  <r>
    <x v="1662"/>
    <x v="556"/>
    <m/>
    <n v="6.26"/>
    <s v="No"/>
    <x v="0"/>
    <x v="0"/>
    <n v="0"/>
    <x v="1"/>
    <x v="2"/>
    <x v="1"/>
    <n v="14657.2"/>
    <x v="0"/>
    <s v="tier - 1"/>
    <x v="3"/>
  </r>
  <r>
    <x v="1663"/>
    <x v="556"/>
    <m/>
    <n v="5.21"/>
    <s v="No"/>
    <x v="1"/>
    <x v="0"/>
    <n v="1"/>
    <x v="1"/>
    <x v="0"/>
    <x v="2"/>
    <n v="14665.75"/>
    <x v="0"/>
    <s v="tier - 1"/>
    <x v="3"/>
  </r>
  <r>
    <x v="1664"/>
    <x v="556"/>
    <m/>
    <n v="5.94"/>
    <s v="yes"/>
    <x v="0"/>
    <x v="1"/>
    <n v="1"/>
    <x v="1"/>
    <x v="0"/>
    <x v="1"/>
    <n v="14692.67"/>
    <x v="0"/>
    <s v="tier - 1"/>
    <x v="3"/>
  </r>
  <r>
    <x v="1665"/>
    <x v="556"/>
    <m/>
    <n v="5.34"/>
    <s v="No"/>
    <x v="0"/>
    <x v="1"/>
    <n v="1"/>
    <x v="1"/>
    <x v="0"/>
    <x v="2"/>
    <n v="14696.77"/>
    <x v="0"/>
    <s v="tier - 2"/>
    <x v="3"/>
  </r>
  <r>
    <x v="1666"/>
    <x v="556"/>
    <m/>
    <n v="6.38"/>
    <s v="No"/>
    <x v="0"/>
    <x v="0"/>
    <n v="2"/>
    <x v="1"/>
    <x v="3"/>
    <x v="1"/>
    <n v="14711.74"/>
    <x v="0"/>
    <s v="tier - 2"/>
    <x v="3"/>
  </r>
  <r>
    <x v="1667"/>
    <x v="556"/>
    <m/>
    <n v="4.47"/>
    <s v="No"/>
    <x v="0"/>
    <x v="0"/>
    <n v="1"/>
    <x v="1"/>
    <x v="0"/>
    <x v="2"/>
    <n v="14738.43"/>
    <x v="0"/>
    <s v="tier - 3"/>
    <x v="3"/>
  </r>
  <r>
    <x v="1668"/>
    <x v="556"/>
    <m/>
    <n v="9.9600000000000009"/>
    <s v="No"/>
    <x v="0"/>
    <x v="0"/>
    <n v="0"/>
    <x v="1"/>
    <x v="3"/>
    <x v="0"/>
    <n v="14750.42"/>
    <x v="0"/>
    <s v="tier - 2"/>
    <x v="3"/>
  </r>
  <r>
    <x v="1669"/>
    <x v="556"/>
    <m/>
    <n v="9.92"/>
    <s v="yes"/>
    <x v="0"/>
    <x v="0"/>
    <n v="0"/>
    <x v="1"/>
    <x v="0"/>
    <x v="0"/>
    <n v="14819"/>
    <x v="0"/>
    <s v="tier - 3"/>
    <x v="3"/>
  </r>
  <r>
    <x v="1670"/>
    <x v="556"/>
    <m/>
    <n v="6.03"/>
    <s v="No"/>
    <x v="0"/>
    <x v="1"/>
    <n v="1"/>
    <x v="1"/>
    <x v="1"/>
    <x v="1"/>
    <n v="14839.34"/>
    <x v="0"/>
    <s v="tier - 3"/>
    <x v="3"/>
  </r>
  <r>
    <x v="1671"/>
    <x v="556"/>
    <m/>
    <n v="10.9"/>
    <s v="yes"/>
    <x v="0"/>
    <x v="0"/>
    <n v="0"/>
    <x v="1"/>
    <x v="0"/>
    <x v="0"/>
    <n v="14843.96"/>
    <x v="0"/>
    <s v="tier - 3"/>
    <x v="3"/>
  </r>
  <r>
    <x v="1672"/>
    <x v="556"/>
    <m/>
    <n v="10.66"/>
    <s v="No"/>
    <x v="0"/>
    <x v="0"/>
    <n v="0"/>
    <x v="1"/>
    <x v="3"/>
    <x v="0"/>
    <n v="14847.63"/>
    <x v="0"/>
    <s v="tier - 2"/>
    <x v="3"/>
  </r>
  <r>
    <x v="1673"/>
    <x v="556"/>
    <m/>
    <n v="4.05"/>
    <s v="No"/>
    <x v="0"/>
    <x v="0"/>
    <n v="1"/>
    <x v="1"/>
    <x v="2"/>
    <x v="2"/>
    <n v="14901.52"/>
    <x v="0"/>
    <s v="tier - 2"/>
    <x v="3"/>
  </r>
  <r>
    <x v="1674"/>
    <x v="556"/>
    <m/>
    <n v="4.2300000000000004"/>
    <s v="No"/>
    <x v="0"/>
    <x v="0"/>
    <n v="2"/>
    <x v="1"/>
    <x v="3"/>
    <x v="2"/>
    <n v="14908.27"/>
    <x v="0"/>
    <s v="tier - 1"/>
    <x v="3"/>
  </r>
  <r>
    <x v="1675"/>
    <x v="556"/>
    <m/>
    <n v="5.01"/>
    <s v="No"/>
    <x v="0"/>
    <x v="0"/>
    <n v="1"/>
    <x v="1"/>
    <x v="2"/>
    <x v="2"/>
    <n v="14926.97"/>
    <x v="0"/>
    <s v="tier - 2"/>
    <x v="3"/>
  </r>
  <r>
    <x v="1676"/>
    <x v="556"/>
    <m/>
    <n v="5.82"/>
    <s v="yes"/>
    <x v="0"/>
    <x v="1"/>
    <n v="1"/>
    <x v="1"/>
    <x v="0"/>
    <x v="1"/>
    <n v="14945.34"/>
    <x v="0"/>
    <s v="tier - 1"/>
    <x v="3"/>
  </r>
  <r>
    <x v="1677"/>
    <x v="556"/>
    <m/>
    <n v="7.94"/>
    <s v="No"/>
    <x v="0"/>
    <x v="0"/>
    <n v="0"/>
    <x v="1"/>
    <x v="2"/>
    <x v="0"/>
    <n v="14988.43"/>
    <x v="0"/>
    <s v="tier - 3"/>
    <x v="3"/>
  </r>
  <r>
    <x v="1678"/>
    <x v="556"/>
    <m/>
    <n v="6.16"/>
    <s v="yes"/>
    <x v="0"/>
    <x v="1"/>
    <n v="1"/>
    <x v="1"/>
    <x v="0"/>
    <x v="1"/>
    <n v="15006.58"/>
    <x v="0"/>
    <s v="tier - 2"/>
    <x v="3"/>
  </r>
  <r>
    <x v="1679"/>
    <x v="556"/>
    <m/>
    <n v="4.1500000000000004"/>
    <s v="No"/>
    <x v="0"/>
    <x v="0"/>
    <n v="1"/>
    <x v="1"/>
    <x v="0"/>
    <x v="2"/>
    <n v="15019.76"/>
    <x v="0"/>
    <s v="tier - 2"/>
    <x v="3"/>
  </r>
  <r>
    <x v="1680"/>
    <x v="556"/>
    <m/>
    <n v="6.23"/>
    <s v="No"/>
    <x v="0"/>
    <x v="0"/>
    <n v="0"/>
    <x v="1"/>
    <x v="2"/>
    <x v="1"/>
    <n v="15025.76"/>
    <x v="0"/>
    <s v="tier - 1"/>
    <x v="3"/>
  </r>
  <r>
    <x v="1681"/>
    <x v="556"/>
    <m/>
    <n v="7.41"/>
    <s v="No"/>
    <x v="0"/>
    <x v="0"/>
    <n v="0"/>
    <x v="1"/>
    <x v="2"/>
    <x v="0"/>
    <n v="15026.3"/>
    <x v="0"/>
    <s v="tier - 3"/>
    <x v="3"/>
  </r>
  <r>
    <x v="1682"/>
    <x v="556"/>
    <m/>
    <n v="5.62"/>
    <s v="yes"/>
    <x v="0"/>
    <x v="0"/>
    <n v="1"/>
    <x v="1"/>
    <x v="0"/>
    <x v="2"/>
    <n v="15038.51"/>
    <x v="0"/>
    <s v="tier - 3"/>
    <x v="3"/>
  </r>
  <r>
    <x v="1683"/>
    <x v="556"/>
    <m/>
    <n v="4.54"/>
    <s v="yes"/>
    <x v="0"/>
    <x v="1"/>
    <n v="1"/>
    <x v="1"/>
    <x v="2"/>
    <x v="2"/>
    <n v="15052.68"/>
    <x v="0"/>
    <s v="tier - 2"/>
    <x v="3"/>
  </r>
  <r>
    <x v="1684"/>
    <x v="556"/>
    <m/>
    <n v="8.6199999999999992"/>
    <s v="yes"/>
    <x v="0"/>
    <x v="0"/>
    <n v="1"/>
    <x v="1"/>
    <x v="0"/>
    <x v="0"/>
    <n v="15090.35"/>
    <x v="0"/>
    <s v="tier - 1"/>
    <x v="3"/>
  </r>
  <r>
    <x v="1685"/>
    <x v="556"/>
    <m/>
    <n v="4.3600000000000003"/>
    <s v="yes"/>
    <x v="0"/>
    <x v="0"/>
    <n v="0"/>
    <x v="1"/>
    <x v="2"/>
    <x v="2"/>
    <n v="15103.69"/>
    <x v="0"/>
    <s v="tier - 1"/>
    <x v="3"/>
  </r>
  <r>
    <x v="1686"/>
    <x v="556"/>
    <m/>
    <n v="10.01"/>
    <s v="No"/>
    <x v="0"/>
    <x v="0"/>
    <n v="0"/>
    <x v="1"/>
    <x v="3"/>
    <x v="0"/>
    <n v="15123.19"/>
    <x v="0"/>
    <s v="tier - 1"/>
    <x v="3"/>
  </r>
  <r>
    <x v="1687"/>
    <x v="556"/>
    <m/>
    <n v="5.42"/>
    <s v="No"/>
    <x v="0"/>
    <x v="0"/>
    <n v="0"/>
    <x v="1"/>
    <x v="0"/>
    <x v="2"/>
    <n v="15150.44"/>
    <x v="0"/>
    <s v="tier - 1"/>
    <x v="3"/>
  </r>
  <r>
    <x v="1688"/>
    <x v="556"/>
    <m/>
    <n v="5.12"/>
    <s v="No"/>
    <x v="0"/>
    <x v="0"/>
    <n v="0"/>
    <x v="1"/>
    <x v="3"/>
    <x v="2"/>
    <n v="15161.25"/>
    <x v="0"/>
    <s v="tier - 2"/>
    <x v="3"/>
  </r>
  <r>
    <x v="1689"/>
    <x v="556"/>
    <m/>
    <n v="9.1999999999999993"/>
    <s v="yes"/>
    <x v="0"/>
    <x v="0"/>
    <n v="0"/>
    <x v="1"/>
    <x v="2"/>
    <x v="0"/>
    <n v="15161.53"/>
    <x v="0"/>
    <s v="tier - 1"/>
    <x v="3"/>
  </r>
  <r>
    <x v="1690"/>
    <x v="556"/>
    <m/>
    <n v="6.08"/>
    <s v="yes"/>
    <x v="0"/>
    <x v="0"/>
    <n v="1"/>
    <x v="1"/>
    <x v="2"/>
    <x v="1"/>
    <n v="15170.07"/>
    <x v="0"/>
    <s v="tier - 3"/>
    <x v="3"/>
  </r>
  <r>
    <x v="1691"/>
    <x v="556"/>
    <m/>
    <n v="4.7699999999999996"/>
    <s v="No"/>
    <x v="0"/>
    <x v="0"/>
    <n v="1"/>
    <x v="1"/>
    <x v="0"/>
    <x v="2"/>
    <n v="15174.81"/>
    <x v="0"/>
    <s v="tier - 1"/>
    <x v="3"/>
  </r>
  <r>
    <x v="1692"/>
    <x v="556"/>
    <m/>
    <n v="4.62"/>
    <s v="No"/>
    <x v="0"/>
    <x v="0"/>
    <n v="1"/>
    <x v="1"/>
    <x v="1"/>
    <x v="2"/>
    <n v="15207.92"/>
    <x v="0"/>
    <s v="tier - 1"/>
    <x v="3"/>
  </r>
  <r>
    <x v="1693"/>
    <x v="556"/>
    <m/>
    <n v="9.07"/>
    <s v="yes"/>
    <x v="0"/>
    <x v="0"/>
    <n v="1"/>
    <x v="1"/>
    <x v="1"/>
    <x v="0"/>
    <n v="15230.32"/>
    <x v="0"/>
    <s v="tier - 2"/>
    <x v="3"/>
  </r>
  <r>
    <x v="1694"/>
    <x v="556"/>
    <m/>
    <n v="9.1199999999999992"/>
    <s v="yes"/>
    <x v="0"/>
    <x v="0"/>
    <n v="1"/>
    <x v="1"/>
    <x v="1"/>
    <x v="0"/>
    <n v="15260.52"/>
    <x v="0"/>
    <s v="tier - 2"/>
    <x v="3"/>
  </r>
  <r>
    <x v="1695"/>
    <x v="556"/>
    <m/>
    <n v="7.32"/>
    <s v="yes"/>
    <x v="0"/>
    <x v="0"/>
    <n v="1"/>
    <x v="1"/>
    <x v="1"/>
    <x v="0"/>
    <n v="15322.77"/>
    <x v="0"/>
    <s v="tier - 3"/>
    <x v="3"/>
  </r>
  <r>
    <x v="1696"/>
    <x v="556"/>
    <m/>
    <n v="11.73"/>
    <s v="No"/>
    <x v="0"/>
    <x v="0"/>
    <n v="2"/>
    <x v="1"/>
    <x v="3"/>
    <x v="0"/>
    <n v="15359.1"/>
    <x v="0"/>
    <s v="tier - 3"/>
    <x v="3"/>
  </r>
  <r>
    <x v="1697"/>
    <x v="556"/>
    <m/>
    <n v="6.64"/>
    <s v="yes"/>
    <x v="0"/>
    <x v="0"/>
    <n v="1"/>
    <x v="1"/>
    <x v="2"/>
    <x v="0"/>
    <n v="15361.5"/>
    <x v="0"/>
    <s v="tier - 3"/>
    <x v="3"/>
  </r>
  <r>
    <x v="1698"/>
    <x v="556"/>
    <m/>
    <n v="5.78"/>
    <s v="No"/>
    <x v="0"/>
    <x v="0"/>
    <n v="0"/>
    <x v="1"/>
    <x v="0"/>
    <x v="1"/>
    <n v="15363.77"/>
    <x v="0"/>
    <s v="tier - 1"/>
    <x v="3"/>
  </r>
  <r>
    <x v="1699"/>
    <x v="556"/>
    <m/>
    <n v="10.45"/>
    <s v="No"/>
    <x v="0"/>
    <x v="0"/>
    <n v="0"/>
    <x v="1"/>
    <x v="3"/>
    <x v="0"/>
    <n v="15368.22"/>
    <x v="0"/>
    <s v="tier - 2"/>
    <x v="3"/>
  </r>
  <r>
    <x v="1700"/>
    <x v="556"/>
    <m/>
    <n v="4.5199999999999996"/>
    <s v="No"/>
    <x v="0"/>
    <x v="0"/>
    <n v="1"/>
    <x v="1"/>
    <x v="0"/>
    <x v="2"/>
    <n v="15377.77"/>
    <x v="0"/>
    <s v="tier - 2"/>
    <x v="3"/>
  </r>
  <r>
    <x v="1701"/>
    <x v="556"/>
    <m/>
    <n v="5.71"/>
    <s v="No"/>
    <x v="0"/>
    <x v="0"/>
    <n v="0"/>
    <x v="1"/>
    <x v="0"/>
    <x v="1"/>
    <n v="15440.2"/>
    <x v="0"/>
    <s v="tier - 1"/>
    <x v="3"/>
  </r>
  <r>
    <x v="1702"/>
    <x v="556"/>
    <m/>
    <n v="4.7699999999999996"/>
    <s v="No"/>
    <x v="0"/>
    <x v="0"/>
    <n v="0"/>
    <x v="1"/>
    <x v="1"/>
    <x v="2"/>
    <n v="15450.48"/>
    <x v="0"/>
    <s v="tier - 1"/>
    <x v="3"/>
  </r>
  <r>
    <x v="1703"/>
    <x v="556"/>
    <m/>
    <n v="7.81"/>
    <s v="yes"/>
    <x v="0"/>
    <x v="0"/>
    <n v="1"/>
    <x v="1"/>
    <x v="3"/>
    <x v="0"/>
    <n v="15518.18"/>
    <x v="0"/>
    <s v="tier - 3"/>
    <x v="3"/>
  </r>
  <r>
    <x v="1704"/>
    <x v="556"/>
    <m/>
    <n v="5.19"/>
    <s v="yes"/>
    <x v="0"/>
    <x v="0"/>
    <n v="0"/>
    <x v="1"/>
    <x v="2"/>
    <x v="2"/>
    <n v="15532.16"/>
    <x v="0"/>
    <s v="tier - 2"/>
    <x v="3"/>
  </r>
  <r>
    <x v="1705"/>
    <x v="556"/>
    <m/>
    <n v="5.93"/>
    <s v="No"/>
    <x v="0"/>
    <x v="0"/>
    <n v="1"/>
    <x v="1"/>
    <x v="0"/>
    <x v="1"/>
    <n v="15555.19"/>
    <x v="0"/>
    <s v="tier - 3"/>
    <x v="3"/>
  </r>
  <r>
    <x v="1706"/>
    <x v="556"/>
    <m/>
    <n v="6.29"/>
    <s v="No"/>
    <x v="0"/>
    <x v="0"/>
    <n v="1"/>
    <x v="1"/>
    <x v="0"/>
    <x v="1"/>
    <n v="15556.67"/>
    <x v="0"/>
    <s v="tier - 2"/>
    <x v="3"/>
  </r>
  <r>
    <x v="1707"/>
    <x v="556"/>
    <m/>
    <n v="4.9000000000000004"/>
    <s v="No"/>
    <x v="0"/>
    <x v="0"/>
    <n v="0"/>
    <x v="1"/>
    <x v="1"/>
    <x v="2"/>
    <n v="15608.58"/>
    <x v="0"/>
    <s v="tier - 2"/>
    <x v="3"/>
  </r>
  <r>
    <x v="1708"/>
    <x v="556"/>
    <m/>
    <n v="5.07"/>
    <s v="yes"/>
    <x v="0"/>
    <x v="0"/>
    <n v="1"/>
    <x v="1"/>
    <x v="1"/>
    <x v="2"/>
    <n v="15612.19"/>
    <x v="0"/>
    <s v="tier - 2"/>
    <x v="3"/>
  </r>
  <r>
    <x v="1709"/>
    <x v="556"/>
    <m/>
    <n v="5.33"/>
    <s v="No"/>
    <x v="0"/>
    <x v="0"/>
    <n v="1"/>
    <x v="1"/>
    <x v="1"/>
    <x v="2"/>
    <n v="15646.28"/>
    <x v="0"/>
    <s v="tier - 2"/>
    <x v="3"/>
  </r>
  <r>
    <x v="1710"/>
    <x v="556"/>
    <m/>
    <n v="8.93"/>
    <s v="yes"/>
    <x v="0"/>
    <x v="0"/>
    <n v="1"/>
    <x v="1"/>
    <x v="0"/>
    <x v="0"/>
    <n v="15670.3"/>
    <x v="0"/>
    <s v="tier - 2"/>
    <x v="3"/>
  </r>
  <r>
    <x v="1711"/>
    <x v="556"/>
    <m/>
    <n v="4.3499999999999996"/>
    <s v="No"/>
    <x v="0"/>
    <x v="0"/>
    <n v="0"/>
    <x v="1"/>
    <x v="0"/>
    <x v="2"/>
    <n v="15698.86"/>
    <x v="0"/>
    <s v="tier - 2"/>
    <x v="3"/>
  </r>
  <r>
    <x v="1712"/>
    <x v="556"/>
    <m/>
    <n v="9.5399999999999991"/>
    <s v="yes"/>
    <x v="0"/>
    <x v="0"/>
    <n v="1"/>
    <x v="1"/>
    <x v="0"/>
    <x v="0"/>
    <n v="15746.62"/>
    <x v="0"/>
    <s v="tier - 1"/>
    <x v="3"/>
  </r>
  <r>
    <x v="1713"/>
    <x v="556"/>
    <m/>
    <n v="5.91"/>
    <s v="No"/>
    <x v="0"/>
    <x v="0"/>
    <n v="0"/>
    <x v="1"/>
    <x v="0"/>
    <x v="1"/>
    <n v="15817.99"/>
    <x v="0"/>
    <s v="tier - 2"/>
    <x v="3"/>
  </r>
  <r>
    <x v="1714"/>
    <x v="556"/>
    <m/>
    <n v="5.0999999999999996"/>
    <s v="No"/>
    <x v="0"/>
    <x v="0"/>
    <n v="0"/>
    <x v="1"/>
    <x v="2"/>
    <x v="2"/>
    <n v="15820.7"/>
    <x v="0"/>
    <s v="tier - 3"/>
    <x v="3"/>
  </r>
  <r>
    <x v="1715"/>
    <x v="556"/>
    <m/>
    <n v="5.08"/>
    <s v="No"/>
    <x v="0"/>
    <x v="0"/>
    <n v="2"/>
    <x v="1"/>
    <x v="3"/>
    <x v="2"/>
    <n v="15828.82"/>
    <x v="0"/>
    <s v="tier - 3"/>
    <x v="3"/>
  </r>
  <r>
    <x v="1716"/>
    <x v="556"/>
    <m/>
    <n v="4.75"/>
    <s v="No"/>
    <x v="0"/>
    <x v="0"/>
    <n v="0"/>
    <x v="1"/>
    <x v="0"/>
    <x v="2"/>
    <n v="15840.81"/>
    <x v="0"/>
    <s v="tier - 1"/>
    <x v="3"/>
  </r>
  <r>
    <x v="1717"/>
    <x v="556"/>
    <m/>
    <n v="6.05"/>
    <s v="No"/>
    <x v="0"/>
    <x v="0"/>
    <n v="1"/>
    <x v="1"/>
    <x v="0"/>
    <x v="1"/>
    <n v="15922.29"/>
    <x v="0"/>
    <s v="tier - 3"/>
    <x v="3"/>
  </r>
  <r>
    <x v="1718"/>
    <x v="556"/>
    <m/>
    <n v="11.56"/>
    <s v="No"/>
    <x v="0"/>
    <x v="0"/>
    <n v="0"/>
    <x v="1"/>
    <x v="3"/>
    <x v="0"/>
    <n v="15965.29"/>
    <x v="0"/>
    <s v="tier - 1"/>
    <x v="3"/>
  </r>
  <r>
    <x v="1719"/>
    <x v="556"/>
    <m/>
    <n v="5.76"/>
    <s v="No"/>
    <x v="0"/>
    <x v="0"/>
    <n v="0"/>
    <x v="1"/>
    <x v="1"/>
    <x v="1"/>
    <n v="15966.19"/>
    <x v="0"/>
    <s v="tier - 2"/>
    <x v="3"/>
  </r>
  <r>
    <x v="1720"/>
    <x v="556"/>
    <m/>
    <n v="5.65"/>
    <s v="No"/>
    <x v="1"/>
    <x v="0"/>
    <n v="1"/>
    <x v="1"/>
    <x v="0"/>
    <x v="2"/>
    <n v="16059.06"/>
    <x v="0"/>
    <s v="tier - 3"/>
    <x v="3"/>
  </r>
  <r>
    <x v="1721"/>
    <x v="556"/>
    <m/>
    <n v="5.88"/>
    <s v="No"/>
    <x v="1"/>
    <x v="0"/>
    <n v="1"/>
    <x v="1"/>
    <x v="0"/>
    <x v="1"/>
    <n v="16062.89"/>
    <x v="0"/>
    <s v="tier - 2"/>
    <x v="3"/>
  </r>
  <r>
    <x v="1722"/>
    <x v="556"/>
    <m/>
    <n v="9.6"/>
    <s v="No"/>
    <x v="0"/>
    <x v="0"/>
    <n v="0"/>
    <x v="1"/>
    <x v="3"/>
    <x v="0"/>
    <n v="16069.08"/>
    <x v="0"/>
    <s v="tier - 2"/>
    <x v="3"/>
  </r>
  <r>
    <x v="1723"/>
    <x v="556"/>
    <m/>
    <n v="6.24"/>
    <s v="No"/>
    <x v="0"/>
    <x v="0"/>
    <n v="1"/>
    <x v="1"/>
    <x v="2"/>
    <x v="1"/>
    <n v="16085.13"/>
    <x v="0"/>
    <s v="tier - 2"/>
    <x v="3"/>
  </r>
  <r>
    <x v="1724"/>
    <x v="556"/>
    <m/>
    <n v="7.63"/>
    <s v="yes"/>
    <x v="0"/>
    <x v="0"/>
    <n v="1"/>
    <x v="1"/>
    <x v="0"/>
    <x v="0"/>
    <n v="16097.94"/>
    <x v="0"/>
    <s v="tier - 3"/>
    <x v="3"/>
  </r>
  <r>
    <x v="1725"/>
    <x v="556"/>
    <m/>
    <n v="8.66"/>
    <s v="yes"/>
    <x v="0"/>
    <x v="0"/>
    <n v="1"/>
    <x v="1"/>
    <x v="1"/>
    <x v="0"/>
    <n v="16115.3"/>
    <x v="0"/>
    <s v="tier - 1"/>
    <x v="3"/>
  </r>
  <r>
    <x v="1726"/>
    <x v="556"/>
    <m/>
    <n v="8.5500000000000007"/>
    <s v="yes"/>
    <x v="0"/>
    <x v="0"/>
    <n v="1"/>
    <x v="1"/>
    <x v="1"/>
    <x v="0"/>
    <n v="16122.65"/>
    <x v="0"/>
    <s v="tier - 1"/>
    <x v="3"/>
  </r>
  <r>
    <x v="1727"/>
    <x v="556"/>
    <m/>
    <n v="4.54"/>
    <s v="No"/>
    <x v="0"/>
    <x v="0"/>
    <n v="0"/>
    <x v="1"/>
    <x v="1"/>
    <x v="2"/>
    <n v="16138.76"/>
    <x v="0"/>
    <s v="tier - 3"/>
    <x v="3"/>
  </r>
  <r>
    <x v="1728"/>
    <x v="556"/>
    <m/>
    <n v="5.7"/>
    <s v="No"/>
    <x v="0"/>
    <x v="0"/>
    <n v="0"/>
    <x v="1"/>
    <x v="2"/>
    <x v="1"/>
    <n v="16152.04"/>
    <x v="0"/>
    <s v="tier - 1"/>
    <x v="3"/>
  </r>
  <r>
    <x v="1729"/>
    <x v="556"/>
    <m/>
    <n v="5.07"/>
    <s v="No"/>
    <x v="0"/>
    <x v="0"/>
    <n v="0"/>
    <x v="1"/>
    <x v="0"/>
    <x v="2"/>
    <n v="16190.97"/>
    <x v="0"/>
    <s v="tier - 3"/>
    <x v="3"/>
  </r>
  <r>
    <x v="1730"/>
    <x v="556"/>
    <m/>
    <n v="4.38"/>
    <s v="No"/>
    <x v="0"/>
    <x v="0"/>
    <n v="1"/>
    <x v="1"/>
    <x v="0"/>
    <x v="2"/>
    <n v="16199.1"/>
    <x v="0"/>
    <s v="tier - 2"/>
    <x v="3"/>
  </r>
  <r>
    <x v="1731"/>
    <x v="556"/>
    <m/>
    <n v="4.54"/>
    <s v="No"/>
    <x v="0"/>
    <x v="0"/>
    <n v="1"/>
    <x v="1"/>
    <x v="0"/>
    <x v="2"/>
    <n v="16205.88"/>
    <x v="0"/>
    <s v="tier - 1"/>
    <x v="3"/>
  </r>
  <r>
    <x v="1732"/>
    <x v="556"/>
    <m/>
    <n v="5.38"/>
    <s v="No"/>
    <x v="0"/>
    <x v="0"/>
    <n v="1"/>
    <x v="1"/>
    <x v="0"/>
    <x v="2"/>
    <n v="16232.85"/>
    <x v="0"/>
    <s v="tier - 1"/>
    <x v="3"/>
  </r>
  <r>
    <x v="1733"/>
    <x v="556"/>
    <m/>
    <n v="5.55"/>
    <s v="No"/>
    <x v="0"/>
    <x v="0"/>
    <n v="1"/>
    <x v="1"/>
    <x v="1"/>
    <x v="2"/>
    <n v="16267.32"/>
    <x v="0"/>
    <s v="tier - 2"/>
    <x v="3"/>
  </r>
  <r>
    <x v="1734"/>
    <x v="556"/>
    <m/>
    <n v="4.03"/>
    <s v="yes"/>
    <x v="0"/>
    <x v="0"/>
    <n v="1"/>
    <x v="1"/>
    <x v="0"/>
    <x v="2"/>
    <n v="16297.85"/>
    <x v="0"/>
    <s v="tier - 3"/>
    <x v="3"/>
  </r>
  <r>
    <x v="1735"/>
    <x v="556"/>
    <m/>
    <n v="4.1900000000000004"/>
    <s v="No"/>
    <x v="0"/>
    <x v="0"/>
    <n v="0"/>
    <x v="1"/>
    <x v="0"/>
    <x v="2"/>
    <n v="16311.05"/>
    <x v="0"/>
    <s v="tier - 3"/>
    <x v="3"/>
  </r>
  <r>
    <x v="1736"/>
    <x v="556"/>
    <m/>
    <n v="4.37"/>
    <s v="No"/>
    <x v="0"/>
    <x v="1"/>
    <n v="1"/>
    <x v="1"/>
    <x v="2"/>
    <x v="2"/>
    <n v="16351.42"/>
    <x v="0"/>
    <s v="tier - 3"/>
    <x v="3"/>
  </r>
  <r>
    <x v="1737"/>
    <x v="556"/>
    <m/>
    <n v="5.31"/>
    <s v="yes"/>
    <x v="0"/>
    <x v="1"/>
    <n v="1"/>
    <x v="1"/>
    <x v="3"/>
    <x v="2"/>
    <n v="16420.490000000002"/>
    <x v="0"/>
    <s v="tier - 3"/>
    <x v="3"/>
  </r>
  <r>
    <x v="1738"/>
    <x v="556"/>
    <m/>
    <n v="4.66"/>
    <s v="No"/>
    <x v="1"/>
    <x v="0"/>
    <n v="1"/>
    <x v="1"/>
    <x v="0"/>
    <x v="2"/>
    <n v="16450.89"/>
    <x v="0"/>
    <s v="tier - 1"/>
    <x v="3"/>
  </r>
  <r>
    <x v="1739"/>
    <x v="556"/>
    <m/>
    <n v="6.19"/>
    <s v="No"/>
    <x v="0"/>
    <x v="1"/>
    <n v="1"/>
    <x v="1"/>
    <x v="3"/>
    <x v="1"/>
    <n v="16455.71"/>
    <x v="0"/>
    <s v="tier - 2"/>
    <x v="3"/>
  </r>
  <r>
    <x v="1740"/>
    <x v="556"/>
    <m/>
    <n v="4.8600000000000003"/>
    <s v="No"/>
    <x v="0"/>
    <x v="0"/>
    <n v="1"/>
    <x v="1"/>
    <x v="2"/>
    <x v="2"/>
    <n v="16577.78"/>
    <x v="0"/>
    <s v="tier - 1"/>
    <x v="3"/>
  </r>
  <r>
    <x v="1741"/>
    <x v="556"/>
    <m/>
    <n v="4.74"/>
    <s v="No"/>
    <x v="0"/>
    <x v="0"/>
    <n v="0"/>
    <x v="1"/>
    <x v="2"/>
    <x v="2"/>
    <n v="16586.5"/>
    <x v="0"/>
    <s v="tier - 1"/>
    <x v="3"/>
  </r>
  <r>
    <x v="1742"/>
    <x v="556"/>
    <m/>
    <n v="6.03"/>
    <s v="No"/>
    <x v="0"/>
    <x v="0"/>
    <n v="0"/>
    <x v="1"/>
    <x v="1"/>
    <x v="1"/>
    <n v="16587.96"/>
    <x v="0"/>
    <s v="tier - 2"/>
    <x v="3"/>
  </r>
  <r>
    <x v="1743"/>
    <x v="556"/>
    <m/>
    <n v="4.71"/>
    <s v="No"/>
    <x v="0"/>
    <x v="0"/>
    <n v="0"/>
    <x v="1"/>
    <x v="0"/>
    <x v="2"/>
    <n v="16600.16"/>
    <x v="0"/>
    <s v="tier - 2"/>
    <x v="3"/>
  </r>
  <r>
    <x v="1744"/>
    <x v="556"/>
    <m/>
    <n v="5.55"/>
    <s v="No"/>
    <x v="0"/>
    <x v="0"/>
    <n v="1"/>
    <x v="1"/>
    <x v="2"/>
    <x v="2"/>
    <n v="16602.18"/>
    <x v="0"/>
    <s v="tier - 1"/>
    <x v="3"/>
  </r>
  <r>
    <x v="1745"/>
    <x v="556"/>
    <m/>
    <n v="4.78"/>
    <s v="No"/>
    <x v="0"/>
    <x v="1"/>
    <n v="1"/>
    <x v="1"/>
    <x v="0"/>
    <x v="2"/>
    <n v="16631.61"/>
    <x v="0"/>
    <s v="tier - 1"/>
    <x v="3"/>
  </r>
  <r>
    <x v="1746"/>
    <x v="556"/>
    <m/>
    <n v="4.6500000000000004"/>
    <s v="yes"/>
    <x v="0"/>
    <x v="0"/>
    <n v="1"/>
    <x v="1"/>
    <x v="2"/>
    <x v="2"/>
    <n v="16657.72"/>
    <x v="0"/>
    <s v="tier - 1"/>
    <x v="3"/>
  </r>
  <r>
    <x v="1747"/>
    <x v="556"/>
    <m/>
    <n v="5.2"/>
    <s v="No"/>
    <x v="0"/>
    <x v="0"/>
    <n v="1"/>
    <x v="1"/>
    <x v="2"/>
    <x v="2"/>
    <n v="16770.990000000002"/>
    <x v="0"/>
    <s v="tier - 1"/>
    <x v="3"/>
  </r>
  <r>
    <x v="1748"/>
    <x v="556"/>
    <m/>
    <n v="4.54"/>
    <s v="yes"/>
    <x v="0"/>
    <x v="0"/>
    <n v="1"/>
    <x v="1"/>
    <x v="0"/>
    <x v="2"/>
    <n v="16776.3"/>
    <x v="0"/>
    <s v="tier - 2"/>
    <x v="3"/>
  </r>
  <r>
    <x v="1749"/>
    <x v="556"/>
    <m/>
    <n v="4.1100000000000003"/>
    <s v="No"/>
    <x v="0"/>
    <x v="0"/>
    <n v="1"/>
    <x v="1"/>
    <x v="3"/>
    <x v="2"/>
    <n v="16779.400000000001"/>
    <x v="0"/>
    <s v="tier - 2"/>
    <x v="3"/>
  </r>
  <r>
    <x v="1750"/>
    <x v="556"/>
    <m/>
    <n v="4.63"/>
    <s v="No"/>
    <x v="0"/>
    <x v="0"/>
    <n v="0"/>
    <x v="1"/>
    <x v="0"/>
    <x v="2"/>
    <n v="16796.41"/>
    <x v="0"/>
    <s v="tier - 3"/>
    <x v="3"/>
  </r>
  <r>
    <x v="1751"/>
    <x v="556"/>
    <m/>
    <n v="6.06"/>
    <s v="yes"/>
    <x v="0"/>
    <x v="1"/>
    <n v="1"/>
    <x v="1"/>
    <x v="2"/>
    <x v="1"/>
    <n v="16841.32"/>
    <x v="0"/>
    <s v="tier - 3"/>
    <x v="3"/>
  </r>
  <r>
    <x v="1752"/>
    <x v="556"/>
    <m/>
    <n v="8.43"/>
    <s v="No"/>
    <x v="0"/>
    <x v="0"/>
    <n v="0"/>
    <x v="1"/>
    <x v="3"/>
    <x v="0"/>
    <n v="16884.919999999998"/>
    <x v="0"/>
    <s v="tier - 2"/>
    <x v="3"/>
  </r>
  <r>
    <x v="1753"/>
    <x v="556"/>
    <m/>
    <n v="5.51"/>
    <s v="No"/>
    <x v="0"/>
    <x v="1"/>
    <n v="1"/>
    <x v="1"/>
    <x v="1"/>
    <x v="2"/>
    <n v="16903.5"/>
    <x v="0"/>
    <s v="tier - 3"/>
    <x v="3"/>
  </r>
  <r>
    <x v="1754"/>
    <x v="556"/>
    <m/>
    <n v="4.95"/>
    <s v="No"/>
    <x v="0"/>
    <x v="0"/>
    <n v="0"/>
    <x v="1"/>
    <x v="2"/>
    <x v="2"/>
    <n v="16921.09"/>
    <x v="0"/>
    <s v="tier - 3"/>
    <x v="3"/>
  </r>
  <r>
    <x v="1755"/>
    <x v="556"/>
    <m/>
    <n v="6.44"/>
    <s v="yes"/>
    <x v="0"/>
    <x v="1"/>
    <n v="1"/>
    <x v="1"/>
    <x v="0"/>
    <x v="1"/>
    <n v="16990.55"/>
    <x v="0"/>
    <s v="tier - 3"/>
    <x v="3"/>
  </r>
  <r>
    <x v="1756"/>
    <x v="556"/>
    <m/>
    <n v="6.05"/>
    <s v="yes"/>
    <x v="0"/>
    <x v="0"/>
    <n v="0"/>
    <x v="1"/>
    <x v="0"/>
    <x v="1"/>
    <n v="17016.009999999998"/>
    <x v="0"/>
    <s v="tier - 2"/>
    <x v="3"/>
  </r>
  <r>
    <x v="1757"/>
    <x v="556"/>
    <m/>
    <n v="4.76"/>
    <s v="yes"/>
    <x v="0"/>
    <x v="1"/>
    <n v="1"/>
    <x v="1"/>
    <x v="0"/>
    <x v="2"/>
    <n v="17043.34"/>
    <x v="0"/>
    <s v="tier - 3"/>
    <x v="3"/>
  </r>
  <r>
    <x v="1758"/>
    <x v="556"/>
    <m/>
    <n v="6.72"/>
    <s v="yes"/>
    <x v="0"/>
    <x v="0"/>
    <n v="1"/>
    <x v="1"/>
    <x v="2"/>
    <x v="0"/>
    <n v="17081.080000000002"/>
    <x v="0"/>
    <s v="tier - 2"/>
    <x v="3"/>
  </r>
  <r>
    <x v="1759"/>
    <x v="556"/>
    <m/>
    <n v="5.7"/>
    <s v="No"/>
    <x v="0"/>
    <x v="0"/>
    <n v="0"/>
    <x v="1"/>
    <x v="1"/>
    <x v="1"/>
    <n v="17085.27"/>
    <x v="0"/>
    <s v="tier - 3"/>
    <x v="3"/>
  </r>
  <r>
    <x v="1760"/>
    <x v="556"/>
    <m/>
    <n v="5.31"/>
    <s v="yes"/>
    <x v="0"/>
    <x v="0"/>
    <n v="0"/>
    <x v="1"/>
    <x v="1"/>
    <x v="2"/>
    <n v="17128.43"/>
    <x v="0"/>
    <s v="tier - 3"/>
    <x v="3"/>
  </r>
  <r>
    <x v="1761"/>
    <x v="556"/>
    <m/>
    <n v="4.32"/>
    <s v="yes"/>
    <x v="0"/>
    <x v="0"/>
    <n v="1"/>
    <x v="1"/>
    <x v="0"/>
    <x v="2"/>
    <n v="17172.27"/>
    <x v="0"/>
    <s v="tier - 2"/>
    <x v="3"/>
  </r>
  <r>
    <x v="1762"/>
    <x v="556"/>
    <m/>
    <n v="4.2300000000000004"/>
    <s v="yes"/>
    <x v="0"/>
    <x v="0"/>
    <n v="1"/>
    <x v="1"/>
    <x v="1"/>
    <x v="2"/>
    <n v="17174.52"/>
    <x v="0"/>
    <s v="tier - 2"/>
    <x v="3"/>
  </r>
  <r>
    <x v="1763"/>
    <x v="556"/>
    <m/>
    <n v="6.09"/>
    <s v="No"/>
    <x v="0"/>
    <x v="0"/>
    <n v="0"/>
    <x v="1"/>
    <x v="3"/>
    <x v="1"/>
    <n v="17178.68"/>
    <x v="0"/>
    <s v="tier - 2"/>
    <x v="3"/>
  </r>
  <r>
    <x v="1764"/>
    <x v="556"/>
    <m/>
    <n v="4.74"/>
    <s v="yes"/>
    <x v="0"/>
    <x v="0"/>
    <n v="1"/>
    <x v="1"/>
    <x v="1"/>
    <x v="2"/>
    <n v="17179.52"/>
    <x v="0"/>
    <s v="tier - 1"/>
    <x v="3"/>
  </r>
  <r>
    <x v="1765"/>
    <x v="556"/>
    <m/>
    <n v="6.23"/>
    <s v="yes"/>
    <x v="0"/>
    <x v="0"/>
    <n v="0"/>
    <x v="1"/>
    <x v="0"/>
    <x v="1"/>
    <n v="17253.43"/>
    <x v="0"/>
    <s v="tier - 3"/>
    <x v="3"/>
  </r>
  <r>
    <x v="1766"/>
    <x v="556"/>
    <m/>
    <n v="5.45"/>
    <s v="yes"/>
    <x v="0"/>
    <x v="0"/>
    <n v="1"/>
    <x v="1"/>
    <x v="2"/>
    <x v="2"/>
    <n v="17337.580000000002"/>
    <x v="0"/>
    <s v="tier - 3"/>
    <x v="3"/>
  </r>
  <r>
    <x v="1767"/>
    <x v="556"/>
    <m/>
    <n v="10.34"/>
    <s v="No"/>
    <x v="0"/>
    <x v="0"/>
    <n v="2"/>
    <x v="1"/>
    <x v="3"/>
    <x v="0"/>
    <n v="17352.68"/>
    <x v="0"/>
    <s v="tier - 3"/>
    <x v="3"/>
  </r>
  <r>
    <x v="1768"/>
    <x v="556"/>
    <m/>
    <n v="5.15"/>
    <s v="No"/>
    <x v="0"/>
    <x v="0"/>
    <n v="0"/>
    <x v="1"/>
    <x v="0"/>
    <x v="2"/>
    <n v="17361.77"/>
    <x v="0"/>
    <s v="tier - 1"/>
    <x v="3"/>
  </r>
  <r>
    <x v="1769"/>
    <x v="556"/>
    <m/>
    <n v="11.72"/>
    <s v="No"/>
    <x v="0"/>
    <x v="0"/>
    <n v="0"/>
    <x v="1"/>
    <x v="3"/>
    <x v="0"/>
    <n v="17468.98"/>
    <x v="0"/>
    <s v="tier - 1"/>
    <x v="3"/>
  </r>
  <r>
    <x v="1770"/>
    <x v="556"/>
    <m/>
    <n v="5.29"/>
    <s v="No"/>
    <x v="0"/>
    <x v="0"/>
    <n v="0"/>
    <x v="1"/>
    <x v="1"/>
    <x v="2"/>
    <n v="17479.53"/>
    <x v="2"/>
    <s v="tier - 1"/>
    <x v="3"/>
  </r>
  <r>
    <x v="1771"/>
    <x v="556"/>
    <m/>
    <n v="4.33"/>
    <s v="No"/>
    <x v="0"/>
    <x v="0"/>
    <n v="0"/>
    <x v="1"/>
    <x v="2"/>
    <x v="2"/>
    <n v="17496.310000000001"/>
    <x v="2"/>
    <s v="tier - 2"/>
    <x v="3"/>
  </r>
  <r>
    <x v="1772"/>
    <x v="556"/>
    <m/>
    <n v="6.24"/>
    <s v="No"/>
    <x v="0"/>
    <x v="1"/>
    <n v="1"/>
    <x v="1"/>
    <x v="0"/>
    <x v="1"/>
    <n v="17505.650000000001"/>
    <x v="2"/>
    <s v="tier - 2"/>
    <x v="3"/>
  </r>
  <r>
    <x v="1773"/>
    <x v="556"/>
    <m/>
    <n v="11.61"/>
    <s v="No"/>
    <x v="0"/>
    <x v="0"/>
    <n v="0"/>
    <x v="1"/>
    <x v="0"/>
    <x v="0"/>
    <n v="17507.47"/>
    <x v="2"/>
    <s v="tier - 1"/>
    <x v="3"/>
  </r>
  <r>
    <x v="1774"/>
    <x v="556"/>
    <m/>
    <n v="11.07"/>
    <s v="yes"/>
    <x v="0"/>
    <x v="0"/>
    <n v="0"/>
    <x v="1"/>
    <x v="2"/>
    <x v="0"/>
    <n v="17556.88"/>
    <x v="2"/>
    <s v="tier - 2"/>
    <x v="3"/>
  </r>
  <r>
    <x v="1775"/>
    <x v="556"/>
    <m/>
    <n v="5.19"/>
    <s v="No"/>
    <x v="0"/>
    <x v="1"/>
    <n v="1"/>
    <x v="1"/>
    <x v="2"/>
    <x v="2"/>
    <n v="17560.38"/>
    <x v="2"/>
    <s v="tier - 1"/>
    <x v="3"/>
  </r>
  <r>
    <x v="1776"/>
    <x v="556"/>
    <m/>
    <n v="5.7"/>
    <s v="yes"/>
    <x v="0"/>
    <x v="0"/>
    <n v="1"/>
    <x v="1"/>
    <x v="1"/>
    <x v="1"/>
    <n v="17584.72"/>
    <x v="2"/>
    <s v="tier - 3"/>
    <x v="3"/>
  </r>
  <r>
    <x v="1777"/>
    <x v="556"/>
    <m/>
    <n v="6.15"/>
    <s v="No"/>
    <x v="0"/>
    <x v="0"/>
    <n v="0"/>
    <x v="1"/>
    <x v="2"/>
    <x v="1"/>
    <n v="17626.240000000002"/>
    <x v="2"/>
    <s v="tier - 3"/>
    <x v="3"/>
  </r>
  <r>
    <x v="1778"/>
    <x v="556"/>
    <m/>
    <n v="5.07"/>
    <s v="No"/>
    <x v="0"/>
    <x v="0"/>
    <n v="0"/>
    <x v="1"/>
    <x v="0"/>
    <x v="2"/>
    <n v="17663.14"/>
    <x v="2"/>
    <s v="tier - 3"/>
    <x v="3"/>
  </r>
  <r>
    <x v="1779"/>
    <x v="556"/>
    <m/>
    <n v="10.97"/>
    <s v="yes"/>
    <x v="0"/>
    <x v="0"/>
    <n v="1"/>
    <x v="1"/>
    <x v="1"/>
    <x v="0"/>
    <n v="17748.509999999998"/>
    <x v="2"/>
    <s v="tier - 1"/>
    <x v="3"/>
  </r>
  <r>
    <x v="1780"/>
    <x v="556"/>
    <m/>
    <n v="10.93"/>
    <s v="yes"/>
    <x v="0"/>
    <x v="0"/>
    <n v="1"/>
    <x v="1"/>
    <x v="1"/>
    <x v="0"/>
    <n v="17777.73"/>
    <x v="2"/>
    <s v="tier - 3"/>
    <x v="3"/>
  </r>
  <r>
    <x v="1781"/>
    <x v="556"/>
    <m/>
    <n v="4.21"/>
    <s v="yes"/>
    <x v="0"/>
    <x v="1"/>
    <n v="1"/>
    <x v="1"/>
    <x v="1"/>
    <x v="2"/>
    <n v="17779.939999999999"/>
    <x v="2"/>
    <s v="tier - 2"/>
    <x v="3"/>
  </r>
  <r>
    <x v="1782"/>
    <x v="556"/>
    <m/>
    <n v="5.5"/>
    <s v="No"/>
    <x v="0"/>
    <x v="0"/>
    <n v="0"/>
    <x v="1"/>
    <x v="2"/>
    <x v="2"/>
    <n v="17832.599999999999"/>
    <x v="2"/>
    <s v="tier - 2"/>
    <x v="3"/>
  </r>
  <r>
    <x v="1783"/>
    <x v="556"/>
    <m/>
    <n v="4.93"/>
    <s v="yes"/>
    <x v="0"/>
    <x v="0"/>
    <n v="1"/>
    <x v="1"/>
    <x v="0"/>
    <x v="2"/>
    <n v="17862.919999999998"/>
    <x v="2"/>
    <s v="tier - 2"/>
    <x v="3"/>
  </r>
  <r>
    <x v="1784"/>
    <x v="556"/>
    <m/>
    <n v="5.6"/>
    <s v="yes"/>
    <x v="0"/>
    <x v="0"/>
    <n v="0"/>
    <x v="1"/>
    <x v="0"/>
    <x v="2"/>
    <n v="17878.900000000001"/>
    <x v="2"/>
    <s v="tier - 2"/>
    <x v="3"/>
  </r>
  <r>
    <x v="1785"/>
    <x v="556"/>
    <m/>
    <n v="9.99"/>
    <s v="No"/>
    <x v="0"/>
    <x v="0"/>
    <n v="0"/>
    <x v="1"/>
    <x v="3"/>
    <x v="0"/>
    <n v="17882.669999999998"/>
    <x v="2"/>
    <s v="tier - 3"/>
    <x v="3"/>
  </r>
  <r>
    <x v="1786"/>
    <x v="556"/>
    <m/>
    <n v="5.93"/>
    <s v="No"/>
    <x v="0"/>
    <x v="1"/>
    <n v="1"/>
    <x v="1"/>
    <x v="3"/>
    <x v="1"/>
    <n v="17904.53"/>
    <x v="2"/>
    <s v="tier - 2"/>
    <x v="3"/>
  </r>
  <r>
    <x v="1787"/>
    <x v="556"/>
    <m/>
    <n v="6.29"/>
    <s v="yes"/>
    <x v="0"/>
    <x v="0"/>
    <n v="1"/>
    <x v="1"/>
    <x v="1"/>
    <x v="1"/>
    <n v="17929.3"/>
    <x v="2"/>
    <s v="tier - 2"/>
    <x v="3"/>
  </r>
  <r>
    <x v="1788"/>
    <x v="556"/>
    <m/>
    <n v="5.65"/>
    <s v="No"/>
    <x v="0"/>
    <x v="0"/>
    <n v="1"/>
    <x v="1"/>
    <x v="3"/>
    <x v="2"/>
    <n v="17942.11"/>
    <x v="2"/>
    <s v="tier - 2"/>
    <x v="3"/>
  </r>
  <r>
    <x v="1789"/>
    <x v="556"/>
    <m/>
    <n v="6.15"/>
    <s v="No"/>
    <x v="0"/>
    <x v="0"/>
    <n v="1"/>
    <x v="1"/>
    <x v="0"/>
    <x v="1"/>
    <n v="18031.16"/>
    <x v="2"/>
    <s v="tier - 3"/>
    <x v="3"/>
  </r>
  <r>
    <x v="1790"/>
    <x v="556"/>
    <m/>
    <n v="5.22"/>
    <s v="No"/>
    <x v="1"/>
    <x v="0"/>
    <n v="1"/>
    <x v="1"/>
    <x v="0"/>
    <x v="2"/>
    <n v="18031.189999999999"/>
    <x v="2"/>
    <s v="tier - 2"/>
    <x v="3"/>
  </r>
  <r>
    <x v="1791"/>
    <x v="556"/>
    <m/>
    <n v="11.66"/>
    <s v="No"/>
    <x v="0"/>
    <x v="0"/>
    <n v="0"/>
    <x v="1"/>
    <x v="0"/>
    <x v="0"/>
    <n v="18033.97"/>
    <x v="2"/>
    <s v="tier - 1"/>
    <x v="3"/>
  </r>
  <r>
    <x v="1792"/>
    <x v="556"/>
    <m/>
    <n v="4.91"/>
    <s v="yes"/>
    <x v="0"/>
    <x v="0"/>
    <n v="1"/>
    <x v="1"/>
    <x v="2"/>
    <x v="2"/>
    <n v="18157.88"/>
    <x v="2"/>
    <s v="tier - 1"/>
    <x v="3"/>
  </r>
  <r>
    <x v="1793"/>
    <x v="556"/>
    <m/>
    <n v="9.25"/>
    <s v="yes"/>
    <x v="0"/>
    <x v="0"/>
    <n v="0"/>
    <x v="1"/>
    <x v="2"/>
    <x v="0"/>
    <n v="18208.34"/>
    <x v="2"/>
    <s v="tier - 2"/>
    <x v="3"/>
  </r>
  <r>
    <x v="1794"/>
    <x v="556"/>
    <m/>
    <n v="11.48"/>
    <s v="No"/>
    <x v="0"/>
    <x v="0"/>
    <n v="0"/>
    <x v="1"/>
    <x v="3"/>
    <x v="0"/>
    <n v="18218.16"/>
    <x v="2"/>
    <s v="tier - 1"/>
    <x v="3"/>
  </r>
  <r>
    <x v="1795"/>
    <x v="556"/>
    <m/>
    <n v="6.06"/>
    <s v="No"/>
    <x v="0"/>
    <x v="0"/>
    <n v="0"/>
    <x v="1"/>
    <x v="0"/>
    <x v="1"/>
    <n v="18223.45"/>
    <x v="2"/>
    <s v="tier - 3"/>
    <x v="3"/>
  </r>
  <r>
    <x v="1796"/>
    <x v="556"/>
    <m/>
    <n v="5.86"/>
    <s v="No"/>
    <x v="0"/>
    <x v="0"/>
    <n v="1"/>
    <x v="1"/>
    <x v="2"/>
    <x v="1"/>
    <n v="18246.5"/>
    <x v="2"/>
    <s v="tier - 1"/>
    <x v="3"/>
  </r>
  <r>
    <x v="1797"/>
    <x v="556"/>
    <m/>
    <n v="5.33"/>
    <s v="No"/>
    <x v="0"/>
    <x v="0"/>
    <n v="0"/>
    <x v="1"/>
    <x v="1"/>
    <x v="2"/>
    <n v="18259.22"/>
    <x v="2"/>
    <s v="tier - 3"/>
    <x v="3"/>
  </r>
  <r>
    <x v="1798"/>
    <x v="556"/>
    <m/>
    <n v="5.33"/>
    <s v="No"/>
    <x v="0"/>
    <x v="0"/>
    <n v="0"/>
    <x v="1"/>
    <x v="2"/>
    <x v="2"/>
    <n v="18310.740000000002"/>
    <x v="2"/>
    <s v="tier - 3"/>
    <x v="3"/>
  </r>
  <r>
    <x v="1799"/>
    <x v="556"/>
    <m/>
    <n v="6.02"/>
    <s v="No"/>
    <x v="0"/>
    <x v="0"/>
    <n v="1"/>
    <x v="1"/>
    <x v="0"/>
    <x v="1"/>
    <n v="18328.240000000002"/>
    <x v="2"/>
    <s v="tier - 2"/>
    <x v="3"/>
  </r>
  <r>
    <x v="1800"/>
    <x v="556"/>
    <m/>
    <n v="6.25"/>
    <s v="No"/>
    <x v="0"/>
    <x v="0"/>
    <n v="1"/>
    <x v="1"/>
    <x v="0"/>
    <x v="1"/>
    <n v="18443.11"/>
    <x v="2"/>
    <s v="tier - 2"/>
    <x v="3"/>
  </r>
  <r>
    <x v="1801"/>
    <x v="556"/>
    <m/>
    <n v="4.8099999999999996"/>
    <s v="No"/>
    <x v="0"/>
    <x v="0"/>
    <n v="1"/>
    <x v="1"/>
    <x v="0"/>
    <x v="2"/>
    <n v="18608.259999999998"/>
    <x v="2"/>
    <s v="tier - 3"/>
    <x v="3"/>
  </r>
  <r>
    <x v="1802"/>
    <x v="556"/>
    <m/>
    <n v="4.5999999999999996"/>
    <s v="No"/>
    <x v="0"/>
    <x v="0"/>
    <n v="1"/>
    <x v="1"/>
    <x v="1"/>
    <x v="2"/>
    <n v="18648.419999999998"/>
    <x v="2"/>
    <s v="tier - 1"/>
    <x v="3"/>
  </r>
  <r>
    <x v="1803"/>
    <x v="556"/>
    <m/>
    <n v="5.08"/>
    <s v="No"/>
    <x v="0"/>
    <x v="0"/>
    <n v="1"/>
    <x v="1"/>
    <x v="1"/>
    <x v="2"/>
    <n v="18682.740000000002"/>
    <x v="2"/>
    <s v="tier - 3"/>
    <x v="3"/>
  </r>
  <r>
    <x v="1804"/>
    <x v="556"/>
    <m/>
    <n v="5.43"/>
    <s v="No"/>
    <x v="1"/>
    <x v="0"/>
    <n v="1"/>
    <x v="1"/>
    <x v="0"/>
    <x v="2"/>
    <n v="18694.689999999999"/>
    <x v="2"/>
    <s v="tier - 1"/>
    <x v="3"/>
  </r>
  <r>
    <x v="1805"/>
    <x v="556"/>
    <m/>
    <n v="5.44"/>
    <s v="No"/>
    <x v="0"/>
    <x v="0"/>
    <n v="0"/>
    <x v="1"/>
    <x v="0"/>
    <x v="2"/>
    <n v="18765.88"/>
    <x v="2"/>
    <s v="tier - 2"/>
    <x v="3"/>
  </r>
  <r>
    <x v="1806"/>
    <x v="556"/>
    <m/>
    <n v="11.69"/>
    <s v="yes"/>
    <x v="0"/>
    <x v="0"/>
    <n v="1"/>
    <x v="1"/>
    <x v="2"/>
    <x v="0"/>
    <n v="18767.740000000002"/>
    <x v="2"/>
    <s v="tier - 1"/>
    <x v="3"/>
  </r>
  <r>
    <x v="1807"/>
    <x v="556"/>
    <m/>
    <n v="6.07"/>
    <s v="No"/>
    <x v="0"/>
    <x v="0"/>
    <n v="0"/>
    <x v="1"/>
    <x v="3"/>
    <x v="1"/>
    <n v="18804.75"/>
    <x v="2"/>
    <s v="tier - 1"/>
    <x v="3"/>
  </r>
  <r>
    <x v="1808"/>
    <x v="556"/>
    <m/>
    <n v="4.3600000000000003"/>
    <s v="No"/>
    <x v="0"/>
    <x v="0"/>
    <n v="0"/>
    <x v="1"/>
    <x v="2"/>
    <x v="2"/>
    <n v="18806.150000000001"/>
    <x v="2"/>
    <s v="tier - 2"/>
    <x v="3"/>
  </r>
  <r>
    <x v="1809"/>
    <x v="556"/>
    <m/>
    <n v="5.24"/>
    <s v="No"/>
    <x v="0"/>
    <x v="0"/>
    <n v="1"/>
    <x v="1"/>
    <x v="2"/>
    <x v="2"/>
    <n v="18815.53"/>
    <x v="2"/>
    <s v="tier - 1"/>
    <x v="3"/>
  </r>
  <r>
    <x v="1810"/>
    <x v="556"/>
    <m/>
    <n v="5.37"/>
    <s v="No"/>
    <x v="0"/>
    <x v="0"/>
    <n v="1"/>
    <x v="1"/>
    <x v="2"/>
    <x v="2"/>
    <n v="18838.7"/>
    <x v="2"/>
    <s v="tier - 3"/>
    <x v="3"/>
  </r>
  <r>
    <x v="1811"/>
    <x v="556"/>
    <m/>
    <n v="6.6"/>
    <s v="yes"/>
    <x v="0"/>
    <x v="0"/>
    <n v="0"/>
    <x v="1"/>
    <x v="2"/>
    <x v="0"/>
    <n v="18883.330000000002"/>
    <x v="2"/>
    <s v="tier - 1"/>
    <x v="3"/>
  </r>
  <r>
    <x v="1812"/>
    <x v="556"/>
    <m/>
    <n v="5.77"/>
    <s v="No"/>
    <x v="0"/>
    <x v="0"/>
    <n v="0"/>
    <x v="1"/>
    <x v="3"/>
    <x v="1"/>
    <n v="18903.490000000002"/>
    <x v="2"/>
    <s v="tier - 2"/>
    <x v="3"/>
  </r>
  <r>
    <x v="1813"/>
    <x v="556"/>
    <m/>
    <n v="6.08"/>
    <s v="No"/>
    <x v="0"/>
    <x v="1"/>
    <n v="1"/>
    <x v="1"/>
    <x v="1"/>
    <x v="1"/>
    <n v="18932.810000000001"/>
    <x v="2"/>
    <s v="tier - 3"/>
    <x v="3"/>
  </r>
  <r>
    <x v="1814"/>
    <x v="556"/>
    <m/>
    <n v="4.16"/>
    <s v="No"/>
    <x v="0"/>
    <x v="0"/>
    <n v="0"/>
    <x v="1"/>
    <x v="0"/>
    <x v="2"/>
    <n v="18954.560000000001"/>
    <x v="2"/>
    <s v="tier - 1"/>
    <x v="3"/>
  </r>
  <r>
    <x v="1815"/>
    <x v="556"/>
    <m/>
    <n v="5.0999999999999996"/>
    <s v="No"/>
    <x v="0"/>
    <x v="1"/>
    <n v="1"/>
    <x v="1"/>
    <x v="0"/>
    <x v="2"/>
    <n v="18955.22"/>
    <x v="2"/>
    <s v="tier - 3"/>
    <x v="3"/>
  </r>
  <r>
    <x v="1816"/>
    <x v="556"/>
    <m/>
    <n v="5.3"/>
    <s v="No"/>
    <x v="0"/>
    <x v="1"/>
    <n v="1"/>
    <x v="1"/>
    <x v="3"/>
    <x v="2"/>
    <n v="18963.169999999998"/>
    <x v="2"/>
    <s v="tier - 1"/>
    <x v="3"/>
  </r>
  <r>
    <x v="1817"/>
    <x v="556"/>
    <m/>
    <n v="4.9000000000000004"/>
    <s v="No"/>
    <x v="0"/>
    <x v="0"/>
    <n v="0"/>
    <x v="1"/>
    <x v="0"/>
    <x v="2"/>
    <n v="18972.5"/>
    <x v="2"/>
    <s v="tier - 3"/>
    <x v="3"/>
  </r>
  <r>
    <x v="1818"/>
    <x v="556"/>
    <m/>
    <n v="5.55"/>
    <s v="No"/>
    <x v="0"/>
    <x v="0"/>
    <n v="0"/>
    <x v="1"/>
    <x v="0"/>
    <x v="2"/>
    <n v="19023.259999999998"/>
    <x v="2"/>
    <s v="tier - 3"/>
    <x v="3"/>
  </r>
  <r>
    <x v="1819"/>
    <x v="556"/>
    <m/>
    <n v="4.95"/>
    <s v="No"/>
    <x v="0"/>
    <x v="0"/>
    <n v="0"/>
    <x v="1"/>
    <x v="0"/>
    <x v="2"/>
    <n v="19040.88"/>
    <x v="2"/>
    <s v="tier - 3"/>
    <x v="3"/>
  </r>
  <r>
    <x v="1820"/>
    <x v="556"/>
    <m/>
    <n v="6.46"/>
    <s v="yes"/>
    <x v="0"/>
    <x v="0"/>
    <n v="0"/>
    <x v="1"/>
    <x v="1"/>
    <x v="1"/>
    <n v="19107.78"/>
    <x v="2"/>
    <s v="tier - 2"/>
    <x v="3"/>
  </r>
  <r>
    <x v="1821"/>
    <x v="556"/>
    <m/>
    <n v="4.9000000000000004"/>
    <s v="yes"/>
    <x v="0"/>
    <x v="0"/>
    <n v="0"/>
    <x v="1"/>
    <x v="0"/>
    <x v="2"/>
    <n v="19144.580000000002"/>
    <x v="2"/>
    <s v="tier - 1"/>
    <x v="3"/>
  </r>
  <r>
    <x v="1822"/>
    <x v="556"/>
    <m/>
    <n v="5.21"/>
    <s v="No"/>
    <x v="0"/>
    <x v="0"/>
    <n v="1"/>
    <x v="1"/>
    <x v="0"/>
    <x v="2"/>
    <n v="19199.939999999999"/>
    <x v="2"/>
    <s v="tier - 3"/>
    <x v="3"/>
  </r>
  <r>
    <x v="1823"/>
    <x v="556"/>
    <m/>
    <n v="4.13"/>
    <s v="No"/>
    <x v="1"/>
    <x v="0"/>
    <n v="1"/>
    <x v="1"/>
    <x v="0"/>
    <x v="2"/>
    <n v="19214.71"/>
    <x v="2"/>
    <s v="tier - 3"/>
    <x v="3"/>
  </r>
  <r>
    <x v="1824"/>
    <x v="556"/>
    <m/>
    <n v="5.28"/>
    <s v="No"/>
    <x v="0"/>
    <x v="0"/>
    <n v="0"/>
    <x v="1"/>
    <x v="1"/>
    <x v="2"/>
    <n v="19259.96"/>
    <x v="2"/>
    <s v="tier - 1"/>
    <x v="3"/>
  </r>
  <r>
    <x v="1825"/>
    <x v="556"/>
    <m/>
    <n v="4.68"/>
    <s v="yes"/>
    <x v="0"/>
    <x v="0"/>
    <n v="0"/>
    <x v="1"/>
    <x v="1"/>
    <x v="2"/>
    <n v="19321.060000000001"/>
    <x v="2"/>
    <s v="tier - 1"/>
    <x v="3"/>
  </r>
  <r>
    <x v="1826"/>
    <x v="556"/>
    <m/>
    <n v="4.0599999999999996"/>
    <s v="No"/>
    <x v="0"/>
    <x v="0"/>
    <n v="0"/>
    <x v="1"/>
    <x v="1"/>
    <x v="2"/>
    <n v="19350.37"/>
    <x v="2"/>
    <s v="tier - 3"/>
    <x v="3"/>
  </r>
  <r>
    <x v="1827"/>
    <x v="556"/>
    <m/>
    <n v="4.2"/>
    <s v="No"/>
    <x v="1"/>
    <x v="0"/>
    <n v="1"/>
    <x v="1"/>
    <x v="0"/>
    <x v="2"/>
    <n v="19362"/>
    <x v="2"/>
    <s v="tier - 3"/>
    <x v="3"/>
  </r>
  <r>
    <x v="1828"/>
    <x v="556"/>
    <m/>
    <n v="4.83"/>
    <s v="No"/>
    <x v="0"/>
    <x v="0"/>
    <n v="0"/>
    <x v="1"/>
    <x v="2"/>
    <x v="2"/>
    <n v="19442.349999999999"/>
    <x v="2"/>
    <s v="tier - 3"/>
    <x v="3"/>
  </r>
  <r>
    <x v="1829"/>
    <x v="556"/>
    <m/>
    <n v="4.87"/>
    <s v="yes"/>
    <x v="0"/>
    <x v="0"/>
    <n v="1"/>
    <x v="1"/>
    <x v="0"/>
    <x v="2"/>
    <n v="19444.27"/>
    <x v="2"/>
    <s v="tier - 1"/>
    <x v="3"/>
  </r>
  <r>
    <x v="1830"/>
    <x v="556"/>
    <m/>
    <n v="5.86"/>
    <s v="No"/>
    <x v="0"/>
    <x v="1"/>
    <n v="1"/>
    <x v="1"/>
    <x v="2"/>
    <x v="1"/>
    <n v="19496.72"/>
    <x v="2"/>
    <s v="tier - 3"/>
    <x v="3"/>
  </r>
  <r>
    <x v="1831"/>
    <x v="556"/>
    <m/>
    <n v="4.12"/>
    <s v="No"/>
    <x v="0"/>
    <x v="0"/>
    <n v="1"/>
    <x v="1"/>
    <x v="1"/>
    <x v="2"/>
    <n v="19515.54"/>
    <x v="2"/>
    <s v="tier - 1"/>
    <x v="3"/>
  </r>
  <r>
    <x v="1832"/>
    <x v="556"/>
    <m/>
    <n v="5.71"/>
    <s v="yes"/>
    <x v="0"/>
    <x v="0"/>
    <n v="1"/>
    <x v="1"/>
    <x v="0"/>
    <x v="1"/>
    <n v="19521.97"/>
    <x v="2"/>
    <s v="tier - 2"/>
    <x v="3"/>
  </r>
  <r>
    <x v="1833"/>
    <x v="556"/>
    <m/>
    <n v="6.03"/>
    <s v="No"/>
    <x v="0"/>
    <x v="0"/>
    <n v="1"/>
    <x v="1"/>
    <x v="2"/>
    <x v="1"/>
    <n v="19539.240000000002"/>
    <x v="2"/>
    <s v="tier - 1"/>
    <x v="3"/>
  </r>
  <r>
    <x v="1834"/>
    <x v="556"/>
    <m/>
    <n v="5.65"/>
    <s v="No"/>
    <x v="0"/>
    <x v="1"/>
    <n v="1"/>
    <x v="1"/>
    <x v="0"/>
    <x v="2"/>
    <n v="19551.34"/>
    <x v="2"/>
    <s v="tier - 3"/>
    <x v="3"/>
  </r>
  <r>
    <x v="1835"/>
    <x v="556"/>
    <m/>
    <n v="5.05"/>
    <s v="No"/>
    <x v="0"/>
    <x v="0"/>
    <n v="0"/>
    <x v="1"/>
    <x v="3"/>
    <x v="2"/>
    <n v="19594.810000000001"/>
    <x v="2"/>
    <s v="tier - 1"/>
    <x v="3"/>
  </r>
  <r>
    <x v="1836"/>
    <x v="556"/>
    <m/>
    <n v="6.26"/>
    <s v="No"/>
    <x v="0"/>
    <x v="0"/>
    <n v="0"/>
    <x v="1"/>
    <x v="3"/>
    <x v="1"/>
    <n v="19673.34"/>
    <x v="2"/>
    <s v="tier - 2"/>
    <x v="3"/>
  </r>
  <r>
    <x v="1837"/>
    <x v="556"/>
    <m/>
    <n v="4.08"/>
    <s v="yes"/>
    <x v="0"/>
    <x v="1"/>
    <n v="1"/>
    <x v="1"/>
    <x v="0"/>
    <x v="2"/>
    <n v="19719.689999999999"/>
    <x v="2"/>
    <s v="tier - 2"/>
    <x v="3"/>
  </r>
  <r>
    <x v="1838"/>
    <x v="556"/>
    <m/>
    <n v="6.19"/>
    <s v="yes"/>
    <x v="0"/>
    <x v="0"/>
    <n v="1"/>
    <x v="1"/>
    <x v="2"/>
    <x v="1"/>
    <n v="19749.38"/>
    <x v="2"/>
    <s v="tier - 3"/>
    <x v="3"/>
  </r>
  <r>
    <x v="1839"/>
    <x v="556"/>
    <m/>
    <n v="6.01"/>
    <s v="No"/>
    <x v="0"/>
    <x v="0"/>
    <n v="1"/>
    <x v="1"/>
    <x v="1"/>
    <x v="1"/>
    <n v="19798.05"/>
    <x v="2"/>
    <s v="tier - 1"/>
    <x v="3"/>
  </r>
  <r>
    <x v="1840"/>
    <x v="556"/>
    <m/>
    <n v="6.07"/>
    <s v="No"/>
    <x v="1"/>
    <x v="0"/>
    <n v="1"/>
    <x v="1"/>
    <x v="0"/>
    <x v="1"/>
    <n v="19933.46"/>
    <x v="2"/>
    <s v="tier - 3"/>
    <x v="3"/>
  </r>
  <r>
    <x v="1841"/>
    <x v="556"/>
    <m/>
    <n v="5.63"/>
    <s v="No"/>
    <x v="0"/>
    <x v="0"/>
    <n v="0"/>
    <x v="1"/>
    <x v="0"/>
    <x v="2"/>
    <n v="19964.75"/>
    <x v="2"/>
    <s v="tier - 2"/>
    <x v="3"/>
  </r>
  <r>
    <x v="1842"/>
    <x v="556"/>
    <m/>
    <n v="6.05"/>
    <s v="No"/>
    <x v="0"/>
    <x v="0"/>
    <n v="0"/>
    <x v="1"/>
    <x v="0"/>
    <x v="1"/>
    <n v="19995.29"/>
    <x v="2"/>
    <s v="tier - 3"/>
    <x v="3"/>
  </r>
  <r>
    <x v="1843"/>
    <x v="556"/>
    <m/>
    <n v="4.6500000000000004"/>
    <s v="No"/>
    <x v="0"/>
    <x v="0"/>
    <n v="0"/>
    <x v="1"/>
    <x v="0"/>
    <x v="2"/>
    <n v="20009.63"/>
    <x v="0"/>
    <s v="tier - 1"/>
    <x v="3"/>
  </r>
  <r>
    <x v="1844"/>
    <x v="556"/>
    <m/>
    <n v="5.37"/>
    <s v="No"/>
    <x v="0"/>
    <x v="0"/>
    <n v="0"/>
    <x v="1"/>
    <x v="1"/>
    <x v="2"/>
    <n v="20149.32"/>
    <x v="0"/>
    <s v="tier - 1"/>
    <x v="3"/>
  </r>
  <r>
    <x v="1845"/>
    <x v="556"/>
    <m/>
    <n v="5.39"/>
    <s v="No"/>
    <x v="0"/>
    <x v="0"/>
    <n v="0"/>
    <x v="1"/>
    <x v="0"/>
    <x v="2"/>
    <n v="20167.34"/>
    <x v="1"/>
    <s v="tier - 3"/>
    <x v="3"/>
  </r>
  <r>
    <x v="1846"/>
    <x v="556"/>
    <m/>
    <n v="5.86"/>
    <s v="No"/>
    <x v="0"/>
    <x v="0"/>
    <n v="0"/>
    <x v="1"/>
    <x v="1"/>
    <x v="1"/>
    <n v="20177.669999999998"/>
    <x v="0"/>
    <s v="tier - 1"/>
    <x v="3"/>
  </r>
  <r>
    <x v="1847"/>
    <x v="556"/>
    <m/>
    <n v="4.4400000000000004"/>
    <s v="No"/>
    <x v="0"/>
    <x v="0"/>
    <n v="0"/>
    <x v="1"/>
    <x v="1"/>
    <x v="2"/>
    <n v="20234.849999999999"/>
    <x v="0"/>
    <s v="tier - 3"/>
    <x v="3"/>
  </r>
  <r>
    <x v="1848"/>
    <x v="556"/>
    <m/>
    <n v="4.41"/>
    <s v="No"/>
    <x v="0"/>
    <x v="0"/>
    <n v="0"/>
    <x v="1"/>
    <x v="1"/>
    <x v="2"/>
    <n v="20253.84"/>
    <x v="0"/>
    <s v="tier - 3"/>
    <x v="3"/>
  </r>
  <r>
    <x v="1849"/>
    <x v="556"/>
    <m/>
    <n v="5.19"/>
    <s v="No"/>
    <x v="0"/>
    <x v="1"/>
    <n v="1"/>
    <x v="1"/>
    <x v="0"/>
    <x v="2"/>
    <n v="20277.810000000001"/>
    <x v="1"/>
    <s v="tier - 3"/>
    <x v="3"/>
  </r>
  <r>
    <x v="1850"/>
    <x v="556"/>
    <m/>
    <n v="5.16"/>
    <s v="No"/>
    <x v="0"/>
    <x v="1"/>
    <n v="1"/>
    <x v="1"/>
    <x v="0"/>
    <x v="2"/>
    <n v="20296.86"/>
    <x v="1"/>
    <s v="tier - 1"/>
    <x v="3"/>
  </r>
  <r>
    <x v="1851"/>
    <x v="556"/>
    <m/>
    <n v="4.24"/>
    <s v="No"/>
    <x v="0"/>
    <x v="0"/>
    <n v="0"/>
    <x v="1"/>
    <x v="2"/>
    <x v="2"/>
    <n v="20354.5"/>
    <x v="1"/>
    <s v="tier - 2"/>
    <x v="3"/>
  </r>
  <r>
    <x v="1852"/>
    <x v="556"/>
    <m/>
    <n v="5.45"/>
    <s v="No"/>
    <x v="0"/>
    <x v="0"/>
    <n v="1"/>
    <x v="1"/>
    <x v="1"/>
    <x v="2"/>
    <n v="20420.599999999999"/>
    <x v="1"/>
    <s v="tier - 2"/>
    <x v="3"/>
  </r>
  <r>
    <x v="1853"/>
    <x v="556"/>
    <m/>
    <n v="5.03"/>
    <s v="yes"/>
    <x v="0"/>
    <x v="0"/>
    <n v="1"/>
    <x v="1"/>
    <x v="1"/>
    <x v="2"/>
    <n v="20446.849999999999"/>
    <x v="0"/>
    <s v="tier - 1"/>
    <x v="3"/>
  </r>
  <r>
    <x v="1854"/>
    <x v="556"/>
    <m/>
    <n v="9.6199999999999992"/>
    <s v="yes"/>
    <x v="0"/>
    <x v="0"/>
    <n v="1"/>
    <x v="1"/>
    <x v="0"/>
    <x v="0"/>
    <n v="20463"/>
    <x v="0"/>
    <s v="tier - 2"/>
    <x v="3"/>
  </r>
  <r>
    <x v="1855"/>
    <x v="556"/>
    <m/>
    <n v="6.77"/>
    <s v="yes"/>
    <x v="0"/>
    <x v="0"/>
    <n v="1"/>
    <x v="1"/>
    <x v="1"/>
    <x v="0"/>
    <n v="20568.32"/>
    <x v="1"/>
    <s v="tier - 2"/>
    <x v="3"/>
  </r>
  <r>
    <x v="1856"/>
    <x v="556"/>
    <m/>
    <n v="5.36"/>
    <s v="yes"/>
    <x v="0"/>
    <x v="0"/>
    <n v="1"/>
    <x v="1"/>
    <x v="2"/>
    <x v="2"/>
    <n v="20630.28"/>
    <x v="0"/>
    <s v="tier - 3"/>
    <x v="3"/>
  </r>
  <r>
    <x v="1857"/>
    <x v="556"/>
    <m/>
    <n v="5.69"/>
    <s v="No"/>
    <x v="0"/>
    <x v="0"/>
    <n v="0"/>
    <x v="1"/>
    <x v="3"/>
    <x v="2"/>
    <n v="20709.02"/>
    <x v="1"/>
    <s v="tier - 2"/>
    <x v="3"/>
  </r>
  <r>
    <x v="1858"/>
    <x v="556"/>
    <m/>
    <n v="4.9000000000000004"/>
    <s v="yes"/>
    <x v="0"/>
    <x v="1"/>
    <n v="1"/>
    <x v="1"/>
    <x v="2"/>
    <x v="2"/>
    <n v="20745.990000000002"/>
    <x v="1"/>
    <s v="tier - 1"/>
    <x v="3"/>
  </r>
  <r>
    <x v="1859"/>
    <x v="556"/>
    <m/>
    <n v="5.78"/>
    <s v="No"/>
    <x v="0"/>
    <x v="0"/>
    <n v="0"/>
    <x v="1"/>
    <x v="1"/>
    <x v="1"/>
    <n v="20773.63"/>
    <x v="0"/>
    <s v="tier - 3"/>
    <x v="3"/>
  </r>
  <r>
    <x v="1860"/>
    <x v="556"/>
    <m/>
    <n v="4.7"/>
    <s v="No"/>
    <x v="0"/>
    <x v="0"/>
    <n v="0"/>
    <x v="1"/>
    <x v="1"/>
    <x v="2"/>
    <n v="20781.490000000002"/>
    <x v="0"/>
    <s v="tier - 3"/>
    <x v="3"/>
  </r>
  <r>
    <x v="1861"/>
    <x v="556"/>
    <m/>
    <n v="6.28"/>
    <s v="No"/>
    <x v="0"/>
    <x v="0"/>
    <n v="0"/>
    <x v="1"/>
    <x v="0"/>
    <x v="1"/>
    <n v="20878.78"/>
    <x v="0"/>
    <s v="tier - 1"/>
    <x v="3"/>
  </r>
  <r>
    <x v="1862"/>
    <x v="556"/>
    <m/>
    <n v="4.2300000000000004"/>
    <s v="No"/>
    <x v="0"/>
    <x v="0"/>
    <n v="0"/>
    <x v="1"/>
    <x v="0"/>
    <x v="2"/>
    <n v="20893.060000000001"/>
    <x v="0"/>
    <s v="tier - 3"/>
    <x v="3"/>
  </r>
  <r>
    <x v="1863"/>
    <x v="556"/>
    <m/>
    <n v="6.17"/>
    <s v="No"/>
    <x v="0"/>
    <x v="0"/>
    <n v="0"/>
    <x v="1"/>
    <x v="1"/>
    <x v="1"/>
    <n v="20984.09"/>
    <x v="0"/>
    <s v="tier - 2"/>
    <x v="3"/>
  </r>
  <r>
    <x v="1864"/>
    <x v="556"/>
    <m/>
    <n v="4.96"/>
    <s v="No"/>
    <x v="0"/>
    <x v="0"/>
    <n v="0"/>
    <x v="1"/>
    <x v="1"/>
    <x v="2"/>
    <n v="21082.16"/>
    <x v="1"/>
    <s v="tier - 2"/>
    <x v="3"/>
  </r>
  <r>
    <x v="1865"/>
    <x v="556"/>
    <m/>
    <n v="5.1100000000000003"/>
    <s v="yes"/>
    <x v="0"/>
    <x v="0"/>
    <n v="1"/>
    <x v="1"/>
    <x v="0"/>
    <x v="2"/>
    <n v="21098.55"/>
    <x v="1"/>
    <s v="tier - 3"/>
    <x v="3"/>
  </r>
  <r>
    <x v="1866"/>
    <x v="556"/>
    <m/>
    <n v="4.05"/>
    <s v="No"/>
    <x v="1"/>
    <x v="0"/>
    <n v="1"/>
    <x v="1"/>
    <x v="2"/>
    <x v="2"/>
    <n v="21195.82"/>
    <x v="1"/>
    <s v="tier - 1"/>
    <x v="3"/>
  </r>
  <r>
    <x v="1867"/>
    <x v="556"/>
    <m/>
    <n v="6.49"/>
    <s v="No"/>
    <x v="0"/>
    <x v="1"/>
    <n v="1"/>
    <x v="1"/>
    <x v="0"/>
    <x v="1"/>
    <n v="21223.68"/>
    <x v="1"/>
    <s v="tier - 2"/>
    <x v="3"/>
  </r>
  <r>
    <x v="1868"/>
    <x v="556"/>
    <m/>
    <n v="4.1900000000000004"/>
    <s v="No"/>
    <x v="0"/>
    <x v="0"/>
    <n v="1"/>
    <x v="1"/>
    <x v="0"/>
    <x v="2"/>
    <n v="21232.18"/>
    <x v="1"/>
    <s v="tier - 2"/>
    <x v="3"/>
  </r>
  <r>
    <x v="1869"/>
    <x v="556"/>
    <m/>
    <n v="4.99"/>
    <s v="yes"/>
    <x v="0"/>
    <x v="1"/>
    <n v="1"/>
    <x v="1"/>
    <x v="3"/>
    <x v="2"/>
    <n v="21259.38"/>
    <x v="1"/>
    <s v="tier - 3"/>
    <x v="3"/>
  </r>
  <r>
    <x v="1870"/>
    <x v="556"/>
    <m/>
    <n v="4.7699999999999996"/>
    <s v="yes"/>
    <x v="0"/>
    <x v="0"/>
    <n v="1"/>
    <x v="1"/>
    <x v="0"/>
    <x v="2"/>
    <n v="21344.85"/>
    <x v="1"/>
    <s v="tier - 1"/>
    <x v="3"/>
  </r>
  <r>
    <x v="1871"/>
    <x v="556"/>
    <m/>
    <n v="5.46"/>
    <s v="No"/>
    <x v="0"/>
    <x v="0"/>
    <n v="0"/>
    <x v="1"/>
    <x v="3"/>
    <x v="2"/>
    <n v="21348.71"/>
    <x v="0"/>
    <s v="tier - 1"/>
    <x v="3"/>
  </r>
  <r>
    <x v="1872"/>
    <x v="556"/>
    <m/>
    <n v="5.43"/>
    <s v="No"/>
    <x v="0"/>
    <x v="0"/>
    <n v="0"/>
    <x v="1"/>
    <x v="1"/>
    <x v="2"/>
    <n v="21472.48"/>
    <x v="0"/>
    <s v="tier - 2"/>
    <x v="3"/>
  </r>
  <r>
    <x v="1873"/>
    <x v="556"/>
    <m/>
    <n v="4.29"/>
    <s v="No"/>
    <x v="0"/>
    <x v="0"/>
    <n v="0"/>
    <x v="1"/>
    <x v="1"/>
    <x v="2"/>
    <n v="21595.38"/>
    <x v="0"/>
    <s v="tier - 3"/>
    <x v="3"/>
  </r>
  <r>
    <x v="1874"/>
    <x v="556"/>
    <m/>
    <n v="5.25"/>
    <s v="No"/>
    <x v="0"/>
    <x v="0"/>
    <n v="1"/>
    <x v="1"/>
    <x v="1"/>
    <x v="2"/>
    <n v="21659.93"/>
    <x v="1"/>
    <s v="tier - 3"/>
    <x v="3"/>
  </r>
  <r>
    <x v="1875"/>
    <x v="556"/>
    <m/>
    <n v="4.04"/>
    <s v="No"/>
    <x v="0"/>
    <x v="0"/>
    <n v="1"/>
    <x v="1"/>
    <x v="0"/>
    <x v="2"/>
    <n v="21661.16"/>
    <x v="0"/>
    <s v="tier - 2"/>
    <x v="3"/>
  </r>
  <r>
    <x v="1876"/>
    <x v="556"/>
    <m/>
    <n v="5"/>
    <s v="yes"/>
    <x v="0"/>
    <x v="1"/>
    <n v="1"/>
    <x v="1"/>
    <x v="1"/>
    <x v="2"/>
    <n v="21677.279999999999"/>
    <x v="1"/>
    <s v="tier - 1"/>
    <x v="3"/>
  </r>
  <r>
    <x v="1877"/>
    <x v="556"/>
    <m/>
    <n v="4.01"/>
    <s v="yes"/>
    <x v="0"/>
    <x v="0"/>
    <n v="1"/>
    <x v="1"/>
    <x v="1"/>
    <x v="2"/>
    <n v="21771.34"/>
    <x v="1"/>
    <s v="tier - 1"/>
    <x v="3"/>
  </r>
  <r>
    <x v="1878"/>
    <x v="556"/>
    <m/>
    <n v="5.4"/>
    <s v="No"/>
    <x v="0"/>
    <x v="0"/>
    <n v="0"/>
    <x v="1"/>
    <x v="2"/>
    <x v="2"/>
    <n v="21774.32"/>
    <x v="1"/>
    <s v="tier - 2"/>
    <x v="3"/>
  </r>
  <r>
    <x v="1879"/>
    <x v="556"/>
    <m/>
    <n v="5.81"/>
    <s v="No"/>
    <x v="0"/>
    <x v="0"/>
    <n v="1"/>
    <x v="1"/>
    <x v="3"/>
    <x v="1"/>
    <n v="21797"/>
    <x v="1"/>
    <s v="tier - 1"/>
    <x v="3"/>
  </r>
  <r>
    <x v="1880"/>
    <x v="556"/>
    <m/>
    <n v="5.82"/>
    <s v="No"/>
    <x v="0"/>
    <x v="0"/>
    <n v="1"/>
    <x v="1"/>
    <x v="0"/>
    <x v="1"/>
    <n v="21880.82"/>
    <x v="1"/>
    <s v="tier - 1"/>
    <x v="3"/>
  </r>
  <r>
    <x v="1881"/>
    <x v="556"/>
    <m/>
    <n v="4.82"/>
    <s v="No"/>
    <x v="0"/>
    <x v="0"/>
    <n v="1"/>
    <x v="1"/>
    <x v="0"/>
    <x v="2"/>
    <n v="21882.400000000001"/>
    <x v="0"/>
    <s v="tier - 1"/>
    <x v="3"/>
  </r>
  <r>
    <x v="1882"/>
    <x v="556"/>
    <m/>
    <n v="5.08"/>
    <s v="No"/>
    <x v="0"/>
    <x v="0"/>
    <n v="1"/>
    <x v="1"/>
    <x v="0"/>
    <x v="2"/>
    <n v="21978.68"/>
    <x v="1"/>
    <s v="tier - 3"/>
    <x v="3"/>
  </r>
  <r>
    <x v="1883"/>
    <x v="556"/>
    <m/>
    <n v="5.59"/>
    <s v="No"/>
    <x v="0"/>
    <x v="0"/>
    <n v="1"/>
    <x v="1"/>
    <x v="1"/>
    <x v="2"/>
    <n v="21984.47"/>
    <x v="1"/>
    <s v="tier - 1"/>
    <x v="3"/>
  </r>
  <r>
    <x v="1884"/>
    <x v="556"/>
    <m/>
    <n v="5.12"/>
    <s v="No"/>
    <x v="0"/>
    <x v="0"/>
    <n v="0"/>
    <x v="1"/>
    <x v="2"/>
    <x v="2"/>
    <n v="22097.62"/>
    <x v="1"/>
    <s v="tier - 1"/>
    <x v="3"/>
  </r>
  <r>
    <x v="1885"/>
    <x v="556"/>
    <m/>
    <n v="4.95"/>
    <s v="No"/>
    <x v="0"/>
    <x v="0"/>
    <n v="0"/>
    <x v="1"/>
    <x v="1"/>
    <x v="2"/>
    <n v="22144.03"/>
    <x v="0"/>
    <s v="tier - 2"/>
    <x v="3"/>
  </r>
  <r>
    <x v="1886"/>
    <x v="556"/>
    <m/>
    <n v="6.16"/>
    <s v="No"/>
    <x v="0"/>
    <x v="0"/>
    <n v="0"/>
    <x v="1"/>
    <x v="0"/>
    <x v="1"/>
    <n v="22192.44"/>
    <x v="1"/>
    <s v="tier - 1"/>
    <x v="3"/>
  </r>
  <r>
    <x v="1887"/>
    <x v="556"/>
    <m/>
    <n v="6.41"/>
    <s v="No"/>
    <x v="0"/>
    <x v="0"/>
    <n v="0"/>
    <x v="1"/>
    <x v="0"/>
    <x v="1"/>
    <n v="22218.11"/>
    <x v="0"/>
    <s v="tier - 3"/>
    <x v="3"/>
  </r>
  <r>
    <x v="1888"/>
    <x v="556"/>
    <m/>
    <n v="8.94"/>
    <s v="No"/>
    <x v="0"/>
    <x v="0"/>
    <n v="0"/>
    <x v="1"/>
    <x v="0"/>
    <x v="0"/>
    <n v="22331.57"/>
    <x v="0"/>
    <s v="tier - 3"/>
    <x v="3"/>
  </r>
  <r>
    <x v="1889"/>
    <x v="556"/>
    <m/>
    <n v="4.42"/>
    <s v="yes"/>
    <x v="0"/>
    <x v="1"/>
    <n v="1"/>
    <x v="1"/>
    <x v="3"/>
    <x v="2"/>
    <n v="22395.74"/>
    <x v="1"/>
    <s v="tier - 2"/>
    <x v="3"/>
  </r>
  <r>
    <x v="1890"/>
    <x v="556"/>
    <m/>
    <n v="5.3"/>
    <s v="yes"/>
    <x v="0"/>
    <x v="0"/>
    <n v="1"/>
    <x v="1"/>
    <x v="0"/>
    <x v="2"/>
    <n v="22412.65"/>
    <x v="1"/>
    <s v="tier - 3"/>
    <x v="3"/>
  </r>
  <r>
    <x v="1891"/>
    <x v="556"/>
    <m/>
    <n v="4.6399999999999997"/>
    <s v="No"/>
    <x v="0"/>
    <x v="1"/>
    <n v="1"/>
    <x v="1"/>
    <x v="0"/>
    <x v="2"/>
    <n v="22462.04"/>
    <x v="1"/>
    <s v="tier - 1"/>
    <x v="3"/>
  </r>
  <r>
    <x v="1892"/>
    <x v="556"/>
    <m/>
    <n v="6.16"/>
    <s v="yes"/>
    <x v="0"/>
    <x v="0"/>
    <n v="1"/>
    <x v="1"/>
    <x v="2"/>
    <x v="1"/>
    <n v="22478.6"/>
    <x v="1"/>
    <s v="tier - 2"/>
    <x v="3"/>
  </r>
  <r>
    <x v="1893"/>
    <x v="556"/>
    <m/>
    <n v="4.12"/>
    <s v="No"/>
    <x v="0"/>
    <x v="1"/>
    <n v="1"/>
    <x v="1"/>
    <x v="1"/>
    <x v="2"/>
    <n v="22493.66"/>
    <x v="0"/>
    <s v="tier - 1"/>
    <x v="3"/>
  </r>
  <r>
    <x v="1894"/>
    <x v="556"/>
    <m/>
    <n v="5.77"/>
    <s v="yes"/>
    <x v="0"/>
    <x v="1"/>
    <n v="1"/>
    <x v="1"/>
    <x v="3"/>
    <x v="1"/>
    <n v="23045.57"/>
    <x v="0"/>
    <s v="tier - 2"/>
    <x v="3"/>
  </r>
  <r>
    <x v="1895"/>
    <x v="556"/>
    <m/>
    <n v="6.2"/>
    <s v="No"/>
    <x v="0"/>
    <x v="0"/>
    <n v="1"/>
    <x v="1"/>
    <x v="3"/>
    <x v="1"/>
    <n v="23065.42"/>
    <x v="0"/>
    <s v="tier - 2"/>
    <x v="3"/>
  </r>
  <r>
    <x v="1896"/>
    <x v="556"/>
    <m/>
    <n v="4.3899999999999997"/>
    <s v="No"/>
    <x v="0"/>
    <x v="0"/>
    <n v="1"/>
    <x v="1"/>
    <x v="2"/>
    <x v="2"/>
    <n v="23082.959999999999"/>
    <x v="0"/>
    <s v="tier - 2"/>
    <x v="3"/>
  </r>
  <r>
    <x v="1897"/>
    <x v="556"/>
    <m/>
    <n v="5.13"/>
    <s v="No"/>
    <x v="1"/>
    <x v="0"/>
    <n v="2"/>
    <x v="1"/>
    <x v="2"/>
    <x v="2"/>
    <n v="23241.47"/>
    <x v="0"/>
    <s v="tier - 3"/>
    <x v="3"/>
  </r>
  <r>
    <x v="1898"/>
    <x v="556"/>
    <m/>
    <n v="4.49"/>
    <s v="No"/>
    <x v="0"/>
    <x v="0"/>
    <n v="0"/>
    <x v="1"/>
    <x v="2"/>
    <x v="2"/>
    <n v="23244.79"/>
    <x v="0"/>
    <s v="tier - 3"/>
    <x v="3"/>
  </r>
  <r>
    <x v="1899"/>
    <x v="556"/>
    <m/>
    <n v="6.35"/>
    <s v="No"/>
    <x v="0"/>
    <x v="0"/>
    <n v="0"/>
    <x v="1"/>
    <x v="0"/>
    <x v="1"/>
    <n v="23288.93"/>
    <x v="0"/>
    <s v="tier - 3"/>
    <x v="3"/>
  </r>
  <r>
    <x v="1900"/>
    <x v="556"/>
    <m/>
    <n v="5.79"/>
    <s v="No"/>
    <x v="0"/>
    <x v="0"/>
    <n v="0"/>
    <x v="1"/>
    <x v="0"/>
    <x v="1"/>
    <n v="23306.55"/>
    <x v="0"/>
    <s v="tier - 2"/>
    <x v="3"/>
  </r>
  <r>
    <x v="1901"/>
    <x v="556"/>
    <m/>
    <n v="4.78"/>
    <s v="yes"/>
    <x v="0"/>
    <x v="0"/>
    <n v="0"/>
    <x v="1"/>
    <x v="0"/>
    <x v="2"/>
    <n v="23401.31"/>
    <x v="0"/>
    <s v="tier - 3"/>
    <x v="3"/>
  </r>
  <r>
    <x v="1902"/>
    <x v="556"/>
    <m/>
    <n v="6.02"/>
    <s v="yes"/>
    <x v="0"/>
    <x v="0"/>
    <n v="0"/>
    <x v="1"/>
    <x v="1"/>
    <x v="1"/>
    <n v="23563.02"/>
    <x v="0"/>
    <s v="tier - 2"/>
    <x v="3"/>
  </r>
  <r>
    <x v="1903"/>
    <x v="556"/>
    <m/>
    <n v="4.4400000000000004"/>
    <s v="No"/>
    <x v="0"/>
    <x v="0"/>
    <n v="0"/>
    <x v="1"/>
    <x v="1"/>
    <x v="2"/>
    <n v="23568.27"/>
    <x v="0"/>
    <s v="tier - 2"/>
    <x v="3"/>
  </r>
  <r>
    <x v="1904"/>
    <x v="556"/>
    <m/>
    <n v="5.84"/>
    <s v="yes"/>
    <x v="0"/>
    <x v="0"/>
    <n v="1"/>
    <x v="1"/>
    <x v="0"/>
    <x v="1"/>
    <n v="23807.24"/>
    <x v="0"/>
    <s v="tier - 3"/>
    <x v="3"/>
  </r>
  <r>
    <x v="1905"/>
    <x v="556"/>
    <m/>
    <n v="5.39"/>
    <s v="No"/>
    <x v="0"/>
    <x v="0"/>
    <n v="0"/>
    <x v="1"/>
    <x v="1"/>
    <x v="2"/>
    <n v="23887.66"/>
    <x v="0"/>
    <s v="tier - 3"/>
    <x v="3"/>
  </r>
  <r>
    <x v="1906"/>
    <x v="556"/>
    <m/>
    <n v="6.16"/>
    <s v="No"/>
    <x v="0"/>
    <x v="1"/>
    <n v="1"/>
    <x v="1"/>
    <x v="1"/>
    <x v="1"/>
    <n v="23967.38"/>
    <x v="0"/>
    <s v="tier - 2"/>
    <x v="3"/>
  </r>
  <r>
    <x v="1907"/>
    <x v="556"/>
    <m/>
    <n v="4.49"/>
    <s v="No"/>
    <x v="0"/>
    <x v="1"/>
    <n v="1"/>
    <x v="1"/>
    <x v="0"/>
    <x v="2"/>
    <n v="24059.68"/>
    <x v="0"/>
    <s v="tier - 2"/>
    <x v="3"/>
  </r>
  <r>
    <x v="1908"/>
    <x v="556"/>
    <m/>
    <n v="4.4800000000000004"/>
    <s v="yes"/>
    <x v="0"/>
    <x v="0"/>
    <n v="1"/>
    <x v="1"/>
    <x v="0"/>
    <x v="2"/>
    <n v="24106.91"/>
    <x v="0"/>
    <s v="tier - 2"/>
    <x v="3"/>
  </r>
  <r>
    <x v="1909"/>
    <x v="556"/>
    <m/>
    <n v="10.97"/>
    <s v="No"/>
    <x v="0"/>
    <x v="0"/>
    <n v="0"/>
    <x v="1"/>
    <x v="0"/>
    <x v="0"/>
    <n v="24180.93"/>
    <x v="0"/>
    <s v="tier - 1"/>
    <x v="3"/>
  </r>
  <r>
    <x v="1910"/>
    <x v="556"/>
    <m/>
    <n v="5.14"/>
    <s v="No"/>
    <x v="1"/>
    <x v="0"/>
    <n v="2"/>
    <x v="1"/>
    <x v="0"/>
    <x v="2"/>
    <n v="24227.34"/>
    <x v="0"/>
    <s v="tier - 1"/>
    <x v="3"/>
  </r>
  <r>
    <x v="1911"/>
    <x v="556"/>
    <m/>
    <n v="5.17"/>
    <s v="yes"/>
    <x v="0"/>
    <x v="0"/>
    <n v="0"/>
    <x v="1"/>
    <x v="3"/>
    <x v="2"/>
    <n v="24294.02"/>
    <x v="0"/>
    <s v="tier - 1"/>
    <x v="3"/>
  </r>
  <r>
    <x v="1912"/>
    <x v="556"/>
    <m/>
    <n v="6.18"/>
    <s v="yes"/>
    <x v="0"/>
    <x v="1"/>
    <n v="1"/>
    <x v="1"/>
    <x v="1"/>
    <x v="1"/>
    <n v="24387.74"/>
    <x v="0"/>
    <s v="tier - 1"/>
    <x v="3"/>
  </r>
  <r>
    <x v="1913"/>
    <x v="556"/>
    <m/>
    <n v="9.07"/>
    <s v="yes"/>
    <x v="0"/>
    <x v="0"/>
    <n v="0"/>
    <x v="1"/>
    <x v="3"/>
    <x v="0"/>
    <n v="24393.62"/>
    <x v="0"/>
    <s v="tier - 3"/>
    <x v="3"/>
  </r>
  <r>
    <x v="1914"/>
    <x v="556"/>
    <m/>
    <n v="4.43"/>
    <s v="No"/>
    <x v="0"/>
    <x v="1"/>
    <n v="1"/>
    <x v="1"/>
    <x v="1"/>
    <x v="2"/>
    <n v="24476.48"/>
    <x v="0"/>
    <s v="tier - 2"/>
    <x v="3"/>
  </r>
  <r>
    <x v="1915"/>
    <x v="556"/>
    <m/>
    <n v="4.17"/>
    <s v="No"/>
    <x v="1"/>
    <x v="0"/>
    <n v="1"/>
    <x v="1"/>
    <x v="0"/>
    <x v="2"/>
    <n v="24513.09"/>
    <x v="0"/>
    <s v="tier - 2"/>
    <x v="3"/>
  </r>
  <r>
    <x v="1916"/>
    <x v="556"/>
    <m/>
    <n v="4.95"/>
    <s v="yes"/>
    <x v="0"/>
    <x v="0"/>
    <n v="0"/>
    <x v="1"/>
    <x v="0"/>
    <x v="2"/>
    <n v="24520.26"/>
    <x v="0"/>
    <s v="tier - 3"/>
    <x v="3"/>
  </r>
  <r>
    <x v="1917"/>
    <x v="556"/>
    <m/>
    <n v="5.13"/>
    <s v="No"/>
    <x v="0"/>
    <x v="0"/>
    <n v="0"/>
    <x v="1"/>
    <x v="0"/>
    <x v="2"/>
    <n v="24535.7"/>
    <x v="0"/>
    <s v="tier - 2"/>
    <x v="3"/>
  </r>
  <r>
    <x v="1918"/>
    <x v="556"/>
    <m/>
    <n v="4.0999999999999996"/>
    <s v="No"/>
    <x v="0"/>
    <x v="0"/>
    <n v="0"/>
    <x v="1"/>
    <x v="1"/>
    <x v="2"/>
    <n v="24603.05"/>
    <x v="0"/>
    <s v="tier - 2"/>
    <x v="3"/>
  </r>
  <r>
    <x v="1919"/>
    <x v="556"/>
    <m/>
    <n v="5.01"/>
    <s v="yes"/>
    <x v="0"/>
    <x v="0"/>
    <n v="0"/>
    <x v="1"/>
    <x v="2"/>
    <x v="2"/>
    <n v="24667.42"/>
    <x v="0"/>
    <s v="tier - 3"/>
    <x v="3"/>
  </r>
  <r>
    <x v="1920"/>
    <x v="556"/>
    <m/>
    <n v="5.09"/>
    <s v="yes"/>
    <x v="0"/>
    <x v="0"/>
    <n v="0"/>
    <x v="1"/>
    <x v="0"/>
    <x v="2"/>
    <n v="24671.66"/>
    <x v="0"/>
    <s v="tier - 1"/>
    <x v="3"/>
  </r>
  <r>
    <x v="1921"/>
    <x v="556"/>
    <m/>
    <n v="6.49"/>
    <s v="No"/>
    <x v="0"/>
    <x v="0"/>
    <n v="0"/>
    <x v="1"/>
    <x v="0"/>
    <x v="1"/>
    <n v="24795.040000000001"/>
    <x v="0"/>
    <s v="tier - 3"/>
    <x v="3"/>
  </r>
  <r>
    <x v="1922"/>
    <x v="556"/>
    <m/>
    <n v="4.08"/>
    <s v="No"/>
    <x v="0"/>
    <x v="0"/>
    <n v="0"/>
    <x v="1"/>
    <x v="2"/>
    <x v="2"/>
    <n v="24817.25"/>
    <x v="0"/>
    <s v="tier - 2"/>
    <x v="3"/>
  </r>
  <r>
    <x v="1923"/>
    <x v="556"/>
    <m/>
    <n v="8.6300000000000008"/>
    <s v="yes"/>
    <x v="0"/>
    <x v="0"/>
    <n v="0"/>
    <x v="1"/>
    <x v="3"/>
    <x v="0"/>
    <n v="24863.25"/>
    <x v="0"/>
    <s v="tier - 3"/>
    <x v="3"/>
  </r>
  <r>
    <x v="1924"/>
    <x v="556"/>
    <m/>
    <n v="5.28"/>
    <s v="No"/>
    <x v="0"/>
    <x v="0"/>
    <n v="0"/>
    <x v="1"/>
    <x v="0"/>
    <x v="2"/>
    <n v="24869.84"/>
    <x v="0"/>
    <s v="tier - 2"/>
    <x v="3"/>
  </r>
  <r>
    <x v="1925"/>
    <x v="556"/>
    <m/>
    <n v="5.63"/>
    <s v="yes"/>
    <x v="0"/>
    <x v="0"/>
    <n v="1"/>
    <x v="1"/>
    <x v="2"/>
    <x v="2"/>
    <n v="24873.38"/>
    <x v="0"/>
    <s v="tier - 1"/>
    <x v="3"/>
  </r>
  <r>
    <x v="1926"/>
    <x v="556"/>
    <m/>
    <n v="11.47"/>
    <s v="yes"/>
    <x v="0"/>
    <x v="0"/>
    <n v="0"/>
    <x v="1"/>
    <x v="3"/>
    <x v="0"/>
    <n v="24915.05"/>
    <x v="0"/>
    <s v="tier - 1"/>
    <x v="3"/>
  </r>
  <r>
    <x v="1927"/>
    <x v="556"/>
    <m/>
    <n v="4.92"/>
    <s v="No"/>
    <x v="0"/>
    <x v="0"/>
    <n v="1"/>
    <x v="1"/>
    <x v="2"/>
    <x v="2"/>
    <n v="24915.22"/>
    <x v="0"/>
    <s v="tier - 3"/>
    <x v="3"/>
  </r>
  <r>
    <x v="1928"/>
    <x v="556"/>
    <m/>
    <n v="4.18"/>
    <s v="No"/>
    <x v="0"/>
    <x v="0"/>
    <n v="0"/>
    <x v="1"/>
    <x v="0"/>
    <x v="2"/>
    <n v="25075.97"/>
    <x v="0"/>
    <s v="tier - 2"/>
    <x v="3"/>
  </r>
  <r>
    <x v="1929"/>
    <x v="556"/>
    <m/>
    <n v="4.67"/>
    <s v="No"/>
    <x v="0"/>
    <x v="0"/>
    <n v="0"/>
    <x v="1"/>
    <x v="1"/>
    <x v="2"/>
    <n v="25081.77"/>
    <x v="0"/>
    <s v="tier - 2"/>
    <x v="3"/>
  </r>
  <r>
    <x v="1930"/>
    <x v="556"/>
    <m/>
    <n v="6.24"/>
    <s v="No"/>
    <x v="0"/>
    <x v="0"/>
    <n v="0"/>
    <x v="1"/>
    <x v="1"/>
    <x v="1"/>
    <n v="25127.22"/>
    <x v="0"/>
    <s v="tier - 3"/>
    <x v="3"/>
  </r>
  <r>
    <x v="1931"/>
    <x v="556"/>
    <m/>
    <n v="5.99"/>
    <s v="No"/>
    <x v="0"/>
    <x v="0"/>
    <n v="0"/>
    <x v="1"/>
    <x v="1"/>
    <x v="1"/>
    <n v="25309.49"/>
    <x v="0"/>
    <s v="tier - 1"/>
    <x v="3"/>
  </r>
  <r>
    <x v="1932"/>
    <x v="556"/>
    <m/>
    <n v="10.27"/>
    <s v="yes"/>
    <x v="0"/>
    <x v="0"/>
    <n v="1"/>
    <x v="1"/>
    <x v="3"/>
    <x v="0"/>
    <n v="25333.33"/>
    <x v="0"/>
    <s v="tier - 2"/>
    <x v="3"/>
  </r>
  <r>
    <x v="1933"/>
    <x v="556"/>
    <m/>
    <n v="5.97"/>
    <s v="No"/>
    <x v="0"/>
    <x v="1"/>
    <n v="1"/>
    <x v="1"/>
    <x v="1"/>
    <x v="1"/>
    <n v="25382.3"/>
    <x v="0"/>
    <s v="tier - 2"/>
    <x v="3"/>
  </r>
  <r>
    <x v="1934"/>
    <x v="556"/>
    <m/>
    <n v="4.9800000000000004"/>
    <s v="No"/>
    <x v="0"/>
    <x v="0"/>
    <n v="0"/>
    <x v="1"/>
    <x v="3"/>
    <x v="2"/>
    <n v="25517.11"/>
    <x v="0"/>
    <s v="tier - 3"/>
    <x v="3"/>
  </r>
  <r>
    <x v="1935"/>
    <x v="556"/>
    <m/>
    <n v="6.91"/>
    <s v="yes"/>
    <x v="0"/>
    <x v="0"/>
    <n v="1"/>
    <x v="1"/>
    <x v="3"/>
    <x v="0"/>
    <n v="25648.98"/>
    <x v="0"/>
    <s v="tier - 1"/>
    <x v="3"/>
  </r>
  <r>
    <x v="1936"/>
    <x v="556"/>
    <m/>
    <n v="6.38"/>
    <s v="No"/>
    <x v="1"/>
    <x v="0"/>
    <n v="1"/>
    <x v="1"/>
    <x v="0"/>
    <x v="1"/>
    <n v="25656.58"/>
    <x v="0"/>
    <s v="tier - 3"/>
    <x v="3"/>
  </r>
  <r>
    <x v="1937"/>
    <x v="556"/>
    <m/>
    <n v="4.7699999999999996"/>
    <s v="No"/>
    <x v="0"/>
    <x v="0"/>
    <n v="0"/>
    <x v="1"/>
    <x v="0"/>
    <x v="2"/>
    <n v="25678.78"/>
    <x v="0"/>
    <s v="tier - 3"/>
    <x v="3"/>
  </r>
  <r>
    <x v="1938"/>
    <x v="556"/>
    <m/>
    <n v="6.04"/>
    <s v="yes"/>
    <x v="0"/>
    <x v="0"/>
    <n v="1"/>
    <x v="1"/>
    <x v="2"/>
    <x v="1"/>
    <n v="25992.82"/>
    <x v="0"/>
    <s v="tier - 2"/>
    <x v="3"/>
  </r>
  <r>
    <x v="1939"/>
    <x v="556"/>
    <m/>
    <n v="4.3"/>
    <s v="yes"/>
    <x v="0"/>
    <x v="0"/>
    <n v="1"/>
    <x v="1"/>
    <x v="0"/>
    <x v="2"/>
    <n v="26018.95"/>
    <x v="0"/>
    <s v="tier - 2"/>
    <x v="3"/>
  </r>
  <r>
    <x v="1940"/>
    <x v="556"/>
    <m/>
    <n v="8.75"/>
    <s v="yes"/>
    <x v="0"/>
    <x v="0"/>
    <n v="0"/>
    <x v="1"/>
    <x v="3"/>
    <x v="0"/>
    <n v="26026.97"/>
    <x v="0"/>
    <s v="tier - 3"/>
    <x v="3"/>
  </r>
  <r>
    <x v="1941"/>
    <x v="556"/>
    <m/>
    <n v="5.25"/>
    <s v="No"/>
    <x v="0"/>
    <x v="1"/>
    <n v="1"/>
    <x v="1"/>
    <x v="0"/>
    <x v="2"/>
    <n v="26109.33"/>
    <x v="0"/>
    <s v="tier - 3"/>
    <x v="3"/>
  </r>
  <r>
    <x v="1942"/>
    <x v="556"/>
    <m/>
    <n v="5.03"/>
    <s v="No"/>
    <x v="0"/>
    <x v="0"/>
    <n v="1"/>
    <x v="1"/>
    <x v="3"/>
    <x v="2"/>
    <n v="26125.67"/>
    <x v="0"/>
    <s v="tier - 1"/>
    <x v="3"/>
  </r>
  <r>
    <x v="1943"/>
    <x v="556"/>
    <m/>
    <n v="5.88"/>
    <s v="No"/>
    <x v="0"/>
    <x v="0"/>
    <n v="1"/>
    <x v="1"/>
    <x v="0"/>
    <x v="1"/>
    <n v="26140.36"/>
    <x v="0"/>
    <s v="tier - 3"/>
    <x v="3"/>
  </r>
  <r>
    <x v="1944"/>
    <x v="556"/>
    <m/>
    <n v="4.49"/>
    <s v="No"/>
    <x v="0"/>
    <x v="0"/>
    <n v="0"/>
    <x v="1"/>
    <x v="2"/>
    <x v="2"/>
    <n v="26236.58"/>
    <x v="0"/>
    <s v="tier - 1"/>
    <x v="3"/>
  </r>
  <r>
    <x v="1945"/>
    <x v="556"/>
    <m/>
    <n v="4.1399999999999997"/>
    <s v="No"/>
    <x v="0"/>
    <x v="0"/>
    <n v="1"/>
    <x v="1"/>
    <x v="1"/>
    <x v="2"/>
    <n v="26316.59"/>
    <x v="0"/>
    <s v="tier - 3"/>
    <x v="3"/>
  </r>
  <r>
    <x v="1946"/>
    <x v="556"/>
    <m/>
    <n v="5.8"/>
    <s v="yes"/>
    <x v="0"/>
    <x v="0"/>
    <n v="0"/>
    <x v="1"/>
    <x v="3"/>
    <x v="1"/>
    <n v="26392.26"/>
    <x v="0"/>
    <s v="tier - 2"/>
    <x v="3"/>
  </r>
  <r>
    <x v="1947"/>
    <x v="556"/>
    <m/>
    <n v="5.12"/>
    <s v="No"/>
    <x v="0"/>
    <x v="0"/>
    <n v="0"/>
    <x v="1"/>
    <x v="2"/>
    <x v="2"/>
    <n v="26467.1"/>
    <x v="0"/>
    <s v="tier - 3"/>
    <x v="3"/>
  </r>
  <r>
    <x v="1948"/>
    <x v="556"/>
    <m/>
    <n v="5.98"/>
    <s v="yes"/>
    <x v="0"/>
    <x v="0"/>
    <n v="1"/>
    <x v="1"/>
    <x v="2"/>
    <x v="1"/>
    <n v="26479.4"/>
    <x v="0"/>
    <s v="tier - 2"/>
    <x v="3"/>
  </r>
  <r>
    <x v="1949"/>
    <x v="556"/>
    <m/>
    <n v="5.46"/>
    <s v="No"/>
    <x v="0"/>
    <x v="0"/>
    <n v="0"/>
    <x v="1"/>
    <x v="0"/>
    <x v="2"/>
    <n v="26607.89"/>
    <x v="0"/>
    <s v="tier - 1"/>
    <x v="3"/>
  </r>
  <r>
    <x v="1950"/>
    <x v="556"/>
    <m/>
    <n v="4.91"/>
    <s v="yes"/>
    <x v="0"/>
    <x v="1"/>
    <n v="1"/>
    <x v="1"/>
    <x v="2"/>
    <x v="2"/>
    <n v="26912.560000000001"/>
    <x v="0"/>
    <s v="tier - 2"/>
    <x v="3"/>
  </r>
  <r>
    <x v="1951"/>
    <x v="556"/>
    <m/>
    <n v="4.66"/>
    <s v="No"/>
    <x v="0"/>
    <x v="0"/>
    <n v="0"/>
    <x v="1"/>
    <x v="0"/>
    <x v="2"/>
    <n v="26926.51"/>
    <x v="0"/>
    <s v="tier - 1"/>
    <x v="3"/>
  </r>
  <r>
    <x v="1952"/>
    <x v="556"/>
    <m/>
    <n v="6.8"/>
    <s v="yes"/>
    <x v="0"/>
    <x v="0"/>
    <n v="1"/>
    <x v="1"/>
    <x v="3"/>
    <x v="0"/>
    <n v="26927.69"/>
    <x v="0"/>
    <s v="tier - 2"/>
    <x v="3"/>
  </r>
  <r>
    <x v="1953"/>
    <x v="556"/>
    <m/>
    <n v="4.47"/>
    <s v="yes"/>
    <x v="0"/>
    <x v="0"/>
    <n v="0"/>
    <x v="1"/>
    <x v="0"/>
    <x v="2"/>
    <n v="26936.98"/>
    <x v="0"/>
    <s v="tier - 3"/>
    <x v="3"/>
  </r>
  <r>
    <x v="1954"/>
    <x v="556"/>
    <m/>
    <n v="4.08"/>
    <s v="yes"/>
    <x v="0"/>
    <x v="0"/>
    <n v="1"/>
    <x v="1"/>
    <x v="0"/>
    <x v="2"/>
    <n v="27000.98"/>
    <x v="0"/>
    <s v="tier - 2"/>
    <x v="3"/>
  </r>
  <r>
    <x v="1955"/>
    <x v="556"/>
    <m/>
    <n v="5.51"/>
    <s v="yes"/>
    <x v="0"/>
    <x v="0"/>
    <n v="1"/>
    <x v="1"/>
    <x v="3"/>
    <x v="2"/>
    <n v="27037.91"/>
    <x v="0"/>
    <s v="tier - 2"/>
    <x v="3"/>
  </r>
  <r>
    <x v="1956"/>
    <x v="556"/>
    <m/>
    <n v="8.4"/>
    <s v="yes"/>
    <x v="0"/>
    <x v="0"/>
    <n v="0"/>
    <x v="1"/>
    <x v="3"/>
    <x v="0"/>
    <n v="27080.639999999999"/>
    <x v="0"/>
    <s v="tier - 2"/>
    <x v="3"/>
  </r>
  <r>
    <x v="1957"/>
    <x v="556"/>
    <m/>
    <n v="5.14"/>
    <s v="yes"/>
    <x v="0"/>
    <x v="0"/>
    <n v="1"/>
    <x v="1"/>
    <x v="2"/>
    <x v="2"/>
    <n v="27092.38"/>
    <x v="0"/>
    <s v="tier - 3"/>
    <x v="3"/>
  </r>
  <r>
    <x v="1958"/>
    <x v="556"/>
    <m/>
    <n v="5.21"/>
    <s v="yes"/>
    <x v="0"/>
    <x v="0"/>
    <n v="1"/>
    <x v="1"/>
    <x v="1"/>
    <x v="2"/>
    <n v="27117.99"/>
    <x v="0"/>
    <s v="tier - 2"/>
    <x v="3"/>
  </r>
  <r>
    <x v="1959"/>
    <x v="556"/>
    <m/>
    <n v="6.23"/>
    <s v="No"/>
    <x v="0"/>
    <x v="0"/>
    <n v="0"/>
    <x v="1"/>
    <x v="0"/>
    <x v="1"/>
    <n v="27218.44"/>
    <x v="0"/>
    <s v="tier - 1"/>
    <x v="3"/>
  </r>
  <r>
    <x v="1960"/>
    <x v="556"/>
    <m/>
    <n v="5.6"/>
    <s v="No"/>
    <x v="0"/>
    <x v="0"/>
    <n v="1"/>
    <x v="1"/>
    <x v="1"/>
    <x v="2"/>
    <n v="27236.959999999999"/>
    <x v="0"/>
    <s v="tier - 1"/>
    <x v="3"/>
  </r>
  <r>
    <x v="1961"/>
    <x v="556"/>
    <m/>
    <n v="4.72"/>
    <s v="yes"/>
    <x v="0"/>
    <x v="0"/>
    <n v="1"/>
    <x v="1"/>
    <x v="2"/>
    <x v="2"/>
    <n v="27322.73"/>
    <x v="0"/>
    <s v="tier - 2"/>
    <x v="3"/>
  </r>
  <r>
    <x v="1962"/>
    <x v="556"/>
    <m/>
    <n v="4.67"/>
    <s v="No"/>
    <x v="0"/>
    <x v="1"/>
    <n v="1"/>
    <x v="1"/>
    <x v="0"/>
    <x v="2"/>
    <n v="27346.04"/>
    <x v="0"/>
    <s v="tier - 2"/>
    <x v="3"/>
  </r>
  <r>
    <x v="1963"/>
    <x v="556"/>
    <m/>
    <n v="6.11"/>
    <s v="No"/>
    <x v="0"/>
    <x v="0"/>
    <n v="1"/>
    <x v="1"/>
    <x v="1"/>
    <x v="1"/>
    <n v="27375.9"/>
    <x v="0"/>
    <s v="tier - 3"/>
    <x v="3"/>
  </r>
  <r>
    <x v="1964"/>
    <x v="556"/>
    <m/>
    <n v="6.25"/>
    <s v="No"/>
    <x v="0"/>
    <x v="0"/>
    <n v="0"/>
    <x v="1"/>
    <x v="0"/>
    <x v="1"/>
    <n v="27432.73"/>
    <x v="0"/>
    <s v="tier - 1"/>
    <x v="3"/>
  </r>
  <r>
    <x v="1965"/>
    <x v="556"/>
    <m/>
    <n v="4"/>
    <s v="yes"/>
    <x v="0"/>
    <x v="0"/>
    <n v="0"/>
    <x v="1"/>
    <x v="0"/>
    <x v="2"/>
    <n v="27495.59"/>
    <x v="0"/>
    <s v="tier - 1"/>
    <x v="3"/>
  </r>
  <r>
    <x v="1966"/>
    <x v="556"/>
    <m/>
    <n v="5.55"/>
    <s v="yes"/>
    <x v="0"/>
    <x v="0"/>
    <n v="0"/>
    <x v="1"/>
    <x v="2"/>
    <x v="2"/>
    <n v="27533.91"/>
    <x v="0"/>
    <s v="tier - 3"/>
    <x v="3"/>
  </r>
  <r>
    <x v="1967"/>
    <x v="556"/>
    <m/>
    <n v="5.95"/>
    <s v="No"/>
    <x v="1"/>
    <x v="0"/>
    <n v="1"/>
    <x v="1"/>
    <x v="0"/>
    <x v="1"/>
    <n v="27534.53"/>
    <x v="0"/>
    <s v="tier - 2"/>
    <x v="3"/>
  </r>
  <r>
    <x v="1968"/>
    <x v="556"/>
    <m/>
    <n v="4.3600000000000003"/>
    <s v="No"/>
    <x v="0"/>
    <x v="1"/>
    <n v="1"/>
    <x v="1"/>
    <x v="0"/>
    <x v="2"/>
    <n v="27598.93"/>
    <x v="0"/>
    <s v="tier - 1"/>
    <x v="3"/>
  </r>
  <r>
    <x v="1969"/>
    <x v="556"/>
    <m/>
    <n v="4.84"/>
    <s v="No"/>
    <x v="0"/>
    <x v="1"/>
    <n v="1"/>
    <x v="1"/>
    <x v="0"/>
    <x v="2"/>
    <n v="27614.71"/>
    <x v="0"/>
    <s v="tier - 3"/>
    <x v="3"/>
  </r>
  <r>
    <x v="1970"/>
    <x v="556"/>
    <m/>
    <n v="4.5599999999999996"/>
    <s v="No"/>
    <x v="0"/>
    <x v="0"/>
    <n v="1"/>
    <x v="1"/>
    <x v="3"/>
    <x v="2"/>
    <n v="27619.360000000001"/>
    <x v="0"/>
    <s v="tier - 3"/>
    <x v="3"/>
  </r>
  <r>
    <x v="1971"/>
    <x v="556"/>
    <m/>
    <n v="4.42"/>
    <s v="yes"/>
    <x v="1"/>
    <x v="0"/>
    <n v="2"/>
    <x v="1"/>
    <x v="0"/>
    <x v="2"/>
    <n v="27625.17"/>
    <x v="2"/>
    <s v="tier - 1"/>
    <x v="3"/>
  </r>
  <r>
    <x v="1972"/>
    <x v="556"/>
    <m/>
    <n v="7.66"/>
    <s v="yes"/>
    <x v="0"/>
    <x v="0"/>
    <n v="1"/>
    <x v="1"/>
    <x v="3"/>
    <x v="0"/>
    <n v="27696.11"/>
    <x v="2"/>
    <s v="tier - 2"/>
    <x v="3"/>
  </r>
  <r>
    <x v="1973"/>
    <x v="556"/>
    <m/>
    <n v="5.2"/>
    <s v="yes"/>
    <x v="0"/>
    <x v="0"/>
    <n v="0"/>
    <x v="1"/>
    <x v="0"/>
    <x v="2"/>
    <n v="27724.29"/>
    <x v="2"/>
    <s v="tier - 3"/>
    <x v="3"/>
  </r>
  <r>
    <x v="1974"/>
    <x v="556"/>
    <m/>
    <n v="5.53"/>
    <s v="yes"/>
    <x v="0"/>
    <x v="0"/>
    <n v="0"/>
    <x v="1"/>
    <x v="0"/>
    <x v="2"/>
    <n v="27808.73"/>
    <x v="2"/>
    <s v="tier - 1"/>
    <x v="3"/>
  </r>
  <r>
    <x v="1975"/>
    <x v="556"/>
    <m/>
    <n v="4.8600000000000003"/>
    <s v="No"/>
    <x v="1"/>
    <x v="0"/>
    <n v="1"/>
    <x v="1"/>
    <x v="0"/>
    <x v="2"/>
    <n v="27849.94"/>
    <x v="2"/>
    <s v="tier - 1"/>
    <x v="3"/>
  </r>
  <r>
    <x v="1976"/>
    <x v="556"/>
    <m/>
    <n v="5.49"/>
    <s v="yes"/>
    <x v="0"/>
    <x v="0"/>
    <n v="0"/>
    <x v="1"/>
    <x v="1"/>
    <x v="2"/>
    <n v="27925.86"/>
    <x v="2"/>
    <s v="tier - 2"/>
    <x v="3"/>
  </r>
  <r>
    <x v="1977"/>
    <x v="556"/>
    <m/>
    <n v="4.09"/>
    <s v="yes"/>
    <x v="0"/>
    <x v="0"/>
    <n v="0"/>
    <x v="1"/>
    <x v="1"/>
    <x v="2"/>
    <n v="27931.11"/>
    <x v="2"/>
    <s v="tier - 3"/>
    <x v="3"/>
  </r>
  <r>
    <x v="1978"/>
    <x v="556"/>
    <m/>
    <n v="4.3099999999999996"/>
    <s v="yes"/>
    <x v="0"/>
    <x v="0"/>
    <n v="0"/>
    <x v="1"/>
    <x v="1"/>
    <x v="2"/>
    <n v="27941.29"/>
    <x v="2"/>
    <s v="tier - 3"/>
    <x v="3"/>
  </r>
  <r>
    <x v="1979"/>
    <x v="556"/>
    <m/>
    <n v="4"/>
    <s v="yes"/>
    <x v="0"/>
    <x v="0"/>
    <n v="0"/>
    <x v="1"/>
    <x v="2"/>
    <x v="2"/>
    <n v="27980.77"/>
    <x v="2"/>
    <s v="tier - 1"/>
    <x v="3"/>
  </r>
  <r>
    <x v="1980"/>
    <x v="556"/>
    <m/>
    <n v="4.68"/>
    <s v="No"/>
    <x v="0"/>
    <x v="1"/>
    <n v="1"/>
    <x v="1"/>
    <x v="0"/>
    <x v="2"/>
    <n v="28006.94"/>
    <x v="2"/>
    <s v="tier - 2"/>
    <x v="3"/>
  </r>
  <r>
    <x v="1981"/>
    <x v="556"/>
    <m/>
    <n v="4.0199999999999996"/>
    <s v="yes"/>
    <x v="0"/>
    <x v="0"/>
    <n v="1"/>
    <x v="1"/>
    <x v="2"/>
    <x v="2"/>
    <n v="28101.33"/>
    <x v="2"/>
    <s v="tier - 2"/>
    <x v="3"/>
  </r>
  <r>
    <x v="1982"/>
    <x v="556"/>
    <m/>
    <n v="5.12"/>
    <s v="No"/>
    <x v="0"/>
    <x v="1"/>
    <n v="1"/>
    <x v="1"/>
    <x v="1"/>
    <x v="2"/>
    <n v="28245.34"/>
    <x v="2"/>
    <s v="tier - 3"/>
    <x v="3"/>
  </r>
  <r>
    <x v="1983"/>
    <x v="556"/>
    <m/>
    <n v="5.52"/>
    <s v="No"/>
    <x v="0"/>
    <x v="0"/>
    <n v="0"/>
    <x v="1"/>
    <x v="2"/>
    <x v="2"/>
    <n v="28287.9"/>
    <x v="2"/>
    <s v="tier - 1"/>
    <x v="3"/>
  </r>
  <r>
    <x v="1984"/>
    <x v="556"/>
    <m/>
    <n v="5.81"/>
    <s v="yes"/>
    <x v="0"/>
    <x v="1"/>
    <n v="1"/>
    <x v="1"/>
    <x v="1"/>
    <x v="1"/>
    <n v="28302.33"/>
    <x v="2"/>
    <s v="tier - 2"/>
    <x v="3"/>
  </r>
  <r>
    <x v="1985"/>
    <x v="556"/>
    <m/>
    <n v="5.16"/>
    <s v="No"/>
    <x v="0"/>
    <x v="1"/>
    <n v="1"/>
    <x v="1"/>
    <x v="0"/>
    <x v="2"/>
    <n v="28340.19"/>
    <x v="2"/>
    <s v="tier - 2"/>
    <x v="3"/>
  </r>
  <r>
    <x v="1986"/>
    <x v="556"/>
    <m/>
    <n v="5"/>
    <s v="No"/>
    <x v="0"/>
    <x v="1"/>
    <n v="1"/>
    <x v="1"/>
    <x v="0"/>
    <x v="2"/>
    <n v="28468.92"/>
    <x v="2"/>
    <s v="tier - 1"/>
    <x v="3"/>
  </r>
  <r>
    <x v="1987"/>
    <x v="556"/>
    <m/>
    <n v="5.84"/>
    <s v="yes"/>
    <x v="0"/>
    <x v="0"/>
    <n v="0"/>
    <x v="1"/>
    <x v="0"/>
    <x v="1"/>
    <n v="28476.73"/>
    <x v="2"/>
    <s v="tier - 2"/>
    <x v="3"/>
  </r>
  <r>
    <x v="1988"/>
    <x v="556"/>
    <m/>
    <n v="4.1900000000000004"/>
    <s v="No"/>
    <x v="0"/>
    <x v="1"/>
    <n v="1"/>
    <x v="1"/>
    <x v="0"/>
    <x v="2"/>
    <n v="28542.86"/>
    <x v="2"/>
    <s v="tier - 3"/>
    <x v="3"/>
  </r>
  <r>
    <x v="1989"/>
    <x v="556"/>
    <m/>
    <n v="4.62"/>
    <s v="yes"/>
    <x v="0"/>
    <x v="0"/>
    <n v="0"/>
    <x v="1"/>
    <x v="1"/>
    <x v="2"/>
    <n v="28716.14"/>
    <x v="2"/>
    <s v="tier - 3"/>
    <x v="3"/>
  </r>
  <r>
    <x v="1990"/>
    <x v="556"/>
    <m/>
    <n v="6.24"/>
    <s v="No"/>
    <x v="0"/>
    <x v="0"/>
    <n v="0"/>
    <x v="1"/>
    <x v="0"/>
    <x v="1"/>
    <n v="28868.66"/>
    <x v="2"/>
    <s v="tier - 2"/>
    <x v="3"/>
  </r>
  <r>
    <x v="1991"/>
    <x v="556"/>
    <m/>
    <n v="5.81"/>
    <s v="No"/>
    <x v="0"/>
    <x v="0"/>
    <n v="0"/>
    <x v="1"/>
    <x v="0"/>
    <x v="1"/>
    <n v="28923.14"/>
    <x v="2"/>
    <s v="tier - 1"/>
    <x v="3"/>
  </r>
  <r>
    <x v="1992"/>
    <x v="556"/>
    <m/>
    <n v="4.83"/>
    <s v="No"/>
    <x v="0"/>
    <x v="0"/>
    <n v="0"/>
    <x v="1"/>
    <x v="2"/>
    <x v="2"/>
    <n v="28950.47"/>
    <x v="2"/>
    <s v="tier - 1"/>
    <x v="3"/>
  </r>
  <r>
    <x v="1993"/>
    <x v="556"/>
    <m/>
    <n v="5.72"/>
    <s v="yes"/>
    <x v="0"/>
    <x v="1"/>
    <n v="1"/>
    <x v="1"/>
    <x v="0"/>
    <x v="1"/>
    <n v="28998.68"/>
    <x v="2"/>
    <s v="tier - 3"/>
    <x v="3"/>
  </r>
  <r>
    <x v="1994"/>
    <x v="556"/>
    <m/>
    <n v="4.83"/>
    <s v="yes"/>
    <x v="0"/>
    <x v="1"/>
    <n v="1"/>
    <x v="1"/>
    <x v="0"/>
    <x v="2"/>
    <n v="29007.82"/>
    <x v="2"/>
    <s v="tier - 3"/>
    <x v="3"/>
  </r>
  <r>
    <x v="1995"/>
    <x v="556"/>
    <m/>
    <n v="4.1399999999999997"/>
    <s v="yes"/>
    <x v="0"/>
    <x v="1"/>
    <n v="1"/>
    <x v="1"/>
    <x v="1"/>
    <x v="2"/>
    <n v="29114.21"/>
    <x v="2"/>
    <s v="tier - 3"/>
    <x v="3"/>
  </r>
  <r>
    <x v="1996"/>
    <x v="556"/>
    <m/>
    <n v="4.07"/>
    <s v="yes"/>
    <x v="0"/>
    <x v="1"/>
    <n v="1"/>
    <x v="1"/>
    <x v="2"/>
    <x v="2"/>
    <n v="29114.77"/>
    <x v="2"/>
    <s v="tier - 1"/>
    <x v="3"/>
  </r>
  <r>
    <x v="1997"/>
    <x v="556"/>
    <m/>
    <n v="6.26"/>
    <s v="yes"/>
    <x v="0"/>
    <x v="1"/>
    <n v="1"/>
    <x v="1"/>
    <x v="2"/>
    <x v="1"/>
    <n v="29141.360000000001"/>
    <x v="2"/>
    <s v="tier - 3"/>
    <x v="3"/>
  </r>
  <r>
    <x v="1998"/>
    <x v="556"/>
    <m/>
    <n v="5.88"/>
    <s v="yes"/>
    <x v="0"/>
    <x v="0"/>
    <n v="0"/>
    <x v="1"/>
    <x v="0"/>
    <x v="1"/>
    <n v="29160.39"/>
    <x v="2"/>
    <s v="tier - 2"/>
    <x v="3"/>
  </r>
  <r>
    <x v="1999"/>
    <x v="556"/>
    <m/>
    <n v="5.72"/>
    <s v="yes"/>
    <x v="0"/>
    <x v="0"/>
    <n v="0"/>
    <x v="1"/>
    <x v="2"/>
    <x v="1"/>
    <n v="29186.48"/>
    <x v="2"/>
    <s v="tier - 3"/>
    <x v="3"/>
  </r>
  <r>
    <x v="2000"/>
    <x v="556"/>
    <m/>
    <n v="6.09"/>
    <s v="yes"/>
    <x v="1"/>
    <x v="0"/>
    <n v="2"/>
    <x v="1"/>
    <x v="1"/>
    <x v="1"/>
    <n v="29227.599999999999"/>
    <x v="2"/>
    <s v="tier - 3"/>
    <x v="3"/>
  </r>
  <r>
    <x v="2001"/>
    <x v="556"/>
    <m/>
    <n v="4.25"/>
    <s v="yes"/>
    <x v="0"/>
    <x v="0"/>
    <n v="0"/>
    <x v="1"/>
    <x v="2"/>
    <x v="2"/>
    <n v="29330.98"/>
    <x v="2"/>
    <s v="tier - 2"/>
    <x v="3"/>
  </r>
  <r>
    <x v="2002"/>
    <x v="556"/>
    <m/>
    <n v="6.09"/>
    <s v="yes"/>
    <x v="0"/>
    <x v="0"/>
    <n v="0"/>
    <x v="1"/>
    <x v="2"/>
    <x v="1"/>
    <n v="29352.560000000001"/>
    <x v="2"/>
    <s v="tier - 1"/>
    <x v="3"/>
  </r>
  <r>
    <x v="2003"/>
    <x v="556"/>
    <m/>
    <n v="5.51"/>
    <s v="No"/>
    <x v="0"/>
    <x v="0"/>
    <n v="0"/>
    <x v="1"/>
    <x v="0"/>
    <x v="2"/>
    <n v="29443.59"/>
    <x v="2"/>
    <s v="tier - 1"/>
    <x v="3"/>
  </r>
  <r>
    <x v="2004"/>
    <x v="556"/>
    <m/>
    <n v="5.63"/>
    <s v="No"/>
    <x v="0"/>
    <x v="0"/>
    <n v="0"/>
    <x v="1"/>
    <x v="0"/>
    <x v="2"/>
    <n v="29523.17"/>
    <x v="2"/>
    <s v="tier - 2"/>
    <x v="3"/>
  </r>
  <r>
    <x v="2005"/>
    <x v="556"/>
    <m/>
    <n v="5.29"/>
    <s v="yes"/>
    <x v="0"/>
    <x v="0"/>
    <n v="0"/>
    <x v="1"/>
    <x v="3"/>
    <x v="2"/>
    <n v="29583.8"/>
    <x v="2"/>
    <s v="tier - 1"/>
    <x v="3"/>
  </r>
  <r>
    <x v="2006"/>
    <x v="556"/>
    <m/>
    <n v="4"/>
    <s v="No"/>
    <x v="0"/>
    <x v="1"/>
    <n v="1"/>
    <x v="1"/>
    <x v="1"/>
    <x v="2"/>
    <n v="29622.69"/>
    <x v="2"/>
    <s v="tier - 1"/>
    <x v="3"/>
  </r>
  <r>
    <x v="2007"/>
    <x v="556"/>
    <m/>
    <n v="5.49"/>
    <s v="No"/>
    <x v="0"/>
    <x v="0"/>
    <n v="0"/>
    <x v="1"/>
    <x v="1"/>
    <x v="2"/>
    <n v="29757.69"/>
    <x v="2"/>
    <s v="tier - 3"/>
    <x v="3"/>
  </r>
  <r>
    <x v="2008"/>
    <x v="556"/>
    <m/>
    <n v="5.34"/>
    <s v="No"/>
    <x v="0"/>
    <x v="0"/>
    <n v="0"/>
    <x v="1"/>
    <x v="1"/>
    <x v="2"/>
    <n v="29760.6"/>
    <x v="2"/>
    <s v="tier - 2"/>
    <x v="3"/>
  </r>
  <r>
    <x v="2009"/>
    <x v="556"/>
    <m/>
    <n v="4.12"/>
    <s v="No"/>
    <x v="0"/>
    <x v="0"/>
    <n v="1"/>
    <x v="1"/>
    <x v="3"/>
    <x v="2"/>
    <n v="29816.639999999999"/>
    <x v="2"/>
    <s v="tier - 2"/>
    <x v="3"/>
  </r>
  <r>
    <x v="2010"/>
    <x v="556"/>
    <m/>
    <n v="5.49"/>
    <s v="yes"/>
    <x v="0"/>
    <x v="0"/>
    <n v="0"/>
    <x v="1"/>
    <x v="2"/>
    <x v="2"/>
    <n v="29818.76"/>
    <x v="2"/>
    <s v="tier - 1"/>
    <x v="3"/>
  </r>
  <r>
    <x v="2011"/>
    <x v="556"/>
    <m/>
    <n v="5.1100000000000003"/>
    <s v="yes"/>
    <x v="0"/>
    <x v="0"/>
    <n v="1"/>
    <x v="1"/>
    <x v="1"/>
    <x v="2"/>
    <n v="29852.48"/>
    <x v="2"/>
    <s v="tier - 3"/>
    <x v="3"/>
  </r>
  <r>
    <x v="2012"/>
    <x v="556"/>
    <m/>
    <n v="5.94"/>
    <s v="No"/>
    <x v="0"/>
    <x v="0"/>
    <n v="0"/>
    <x v="1"/>
    <x v="3"/>
    <x v="1"/>
    <n v="29899.25"/>
    <x v="2"/>
    <s v="tier - 3"/>
    <x v="3"/>
  </r>
  <r>
    <x v="2013"/>
    <x v="556"/>
    <m/>
    <n v="5.54"/>
    <s v="No"/>
    <x v="0"/>
    <x v="0"/>
    <n v="0"/>
    <x v="1"/>
    <x v="0"/>
    <x v="2"/>
    <n v="29929.56"/>
    <x v="2"/>
    <s v="tier - 1"/>
    <x v="3"/>
  </r>
  <r>
    <x v="2014"/>
    <x v="556"/>
    <m/>
    <n v="7.09"/>
    <s v="No"/>
    <x v="0"/>
    <x v="0"/>
    <n v="0"/>
    <x v="1"/>
    <x v="0"/>
    <x v="0"/>
    <n v="29933.75"/>
    <x v="2"/>
    <s v="tier - 1"/>
    <x v="3"/>
  </r>
  <r>
    <x v="2015"/>
    <x v="556"/>
    <m/>
    <n v="6.22"/>
    <s v="yes"/>
    <x v="0"/>
    <x v="1"/>
    <n v="1"/>
    <x v="1"/>
    <x v="1"/>
    <x v="1"/>
    <n v="29969.67"/>
    <x v="2"/>
    <s v="tier - 1"/>
    <x v="3"/>
  </r>
  <r>
    <x v="2016"/>
    <x v="556"/>
    <m/>
    <n v="4.33"/>
    <s v="No"/>
    <x v="0"/>
    <x v="0"/>
    <n v="1"/>
    <x v="1"/>
    <x v="1"/>
    <x v="2"/>
    <n v="30026.87"/>
    <x v="0"/>
    <s v="tier - 3"/>
    <x v="3"/>
  </r>
  <r>
    <x v="2017"/>
    <x v="556"/>
    <m/>
    <n v="5.83"/>
    <s v="No"/>
    <x v="0"/>
    <x v="0"/>
    <n v="1"/>
    <x v="1"/>
    <x v="1"/>
    <x v="1"/>
    <n v="30063.58"/>
    <x v="2"/>
    <s v="tier - 1"/>
    <x v="3"/>
  </r>
  <r>
    <x v="2018"/>
    <x v="556"/>
    <m/>
    <n v="4.7"/>
    <s v="yes"/>
    <x v="0"/>
    <x v="1"/>
    <n v="1"/>
    <x v="1"/>
    <x v="0"/>
    <x v="2"/>
    <n v="30095.97"/>
    <x v="0"/>
    <s v="tier - 3"/>
    <x v="3"/>
  </r>
  <r>
    <x v="2019"/>
    <x v="556"/>
    <m/>
    <n v="4.07"/>
    <s v="yes"/>
    <x v="0"/>
    <x v="0"/>
    <n v="1"/>
    <x v="1"/>
    <x v="3"/>
    <x v="2"/>
    <n v="30134.75"/>
    <x v="0"/>
    <s v="tier - 3"/>
    <x v="3"/>
  </r>
  <r>
    <x v="2020"/>
    <x v="556"/>
    <m/>
    <n v="9.39"/>
    <s v="No"/>
    <x v="0"/>
    <x v="0"/>
    <n v="0"/>
    <x v="1"/>
    <x v="0"/>
    <x v="0"/>
    <n v="30166.62"/>
    <x v="2"/>
    <s v="tier - 3"/>
    <x v="3"/>
  </r>
  <r>
    <x v="2021"/>
    <x v="556"/>
    <m/>
    <n v="4.18"/>
    <s v="No"/>
    <x v="0"/>
    <x v="0"/>
    <n v="0"/>
    <x v="1"/>
    <x v="2"/>
    <x v="2"/>
    <n v="30184.94"/>
    <x v="2"/>
    <s v="tier - 1"/>
    <x v="3"/>
  </r>
  <r>
    <x v="2022"/>
    <x v="556"/>
    <m/>
    <n v="4.18"/>
    <s v="No"/>
    <x v="0"/>
    <x v="0"/>
    <n v="1"/>
    <x v="1"/>
    <x v="3"/>
    <x v="2"/>
    <n v="30260"/>
    <x v="2"/>
    <s v="tier - 1"/>
    <x v="3"/>
  </r>
  <r>
    <x v="2023"/>
    <x v="556"/>
    <m/>
    <n v="4.4000000000000004"/>
    <s v="yes"/>
    <x v="0"/>
    <x v="0"/>
    <n v="1"/>
    <x v="1"/>
    <x v="2"/>
    <x v="2"/>
    <n v="30284.639999999999"/>
    <x v="2"/>
    <s v="tier - 1"/>
    <x v="3"/>
  </r>
  <r>
    <x v="2024"/>
    <x v="556"/>
    <m/>
    <n v="9.9"/>
    <s v="No"/>
    <x v="0"/>
    <x v="0"/>
    <n v="0"/>
    <x v="1"/>
    <x v="1"/>
    <x v="0"/>
    <n v="30328.27"/>
    <x v="0"/>
    <s v="tier - 2"/>
    <x v="3"/>
  </r>
  <r>
    <x v="2025"/>
    <x v="556"/>
    <m/>
    <n v="4.84"/>
    <s v="yes"/>
    <x v="0"/>
    <x v="0"/>
    <n v="0"/>
    <x v="1"/>
    <x v="0"/>
    <x v="2"/>
    <n v="30366.93"/>
    <x v="0"/>
    <s v="tier - 2"/>
    <x v="3"/>
  </r>
  <r>
    <x v="2026"/>
    <x v="556"/>
    <m/>
    <n v="5.53"/>
    <s v="No"/>
    <x v="0"/>
    <x v="1"/>
    <n v="1"/>
    <x v="1"/>
    <x v="2"/>
    <x v="2"/>
    <n v="30409.53"/>
    <x v="0"/>
    <s v="tier - 3"/>
    <x v="3"/>
  </r>
  <r>
    <x v="2027"/>
    <x v="556"/>
    <m/>
    <n v="4.33"/>
    <s v="yes"/>
    <x v="0"/>
    <x v="0"/>
    <n v="0"/>
    <x v="1"/>
    <x v="0"/>
    <x v="2"/>
    <n v="30422.03"/>
    <x v="0"/>
    <s v="tier - 3"/>
    <x v="3"/>
  </r>
  <r>
    <x v="2028"/>
    <x v="556"/>
    <m/>
    <n v="4.91"/>
    <s v="yes"/>
    <x v="0"/>
    <x v="0"/>
    <n v="0"/>
    <x v="1"/>
    <x v="1"/>
    <x v="2"/>
    <n v="30457.37"/>
    <x v="0"/>
    <s v="tier - 1"/>
    <x v="3"/>
  </r>
  <r>
    <x v="2029"/>
    <x v="556"/>
    <m/>
    <n v="4.8"/>
    <s v="No"/>
    <x v="0"/>
    <x v="0"/>
    <n v="0"/>
    <x v="1"/>
    <x v="0"/>
    <x v="2"/>
    <n v="30530.5"/>
    <x v="0"/>
    <s v="tier - 1"/>
    <x v="3"/>
  </r>
  <r>
    <x v="2030"/>
    <x v="556"/>
    <m/>
    <n v="5.55"/>
    <s v="yes"/>
    <x v="1"/>
    <x v="0"/>
    <n v="2"/>
    <x v="1"/>
    <x v="1"/>
    <x v="2"/>
    <n v="30625.65"/>
    <x v="0"/>
    <s v="tier - 3"/>
    <x v="3"/>
  </r>
  <r>
    <x v="2031"/>
    <x v="556"/>
    <m/>
    <n v="5.24"/>
    <s v="yes"/>
    <x v="0"/>
    <x v="0"/>
    <n v="0"/>
    <x v="1"/>
    <x v="1"/>
    <x v="2"/>
    <n v="30697.71"/>
    <x v="2"/>
    <s v="tier - 2"/>
    <x v="3"/>
  </r>
  <r>
    <x v="2032"/>
    <x v="556"/>
    <m/>
    <n v="6.08"/>
    <s v="No"/>
    <x v="0"/>
    <x v="1"/>
    <n v="1"/>
    <x v="1"/>
    <x v="1"/>
    <x v="1"/>
    <n v="30724.44"/>
    <x v="0"/>
    <s v="tier - 3"/>
    <x v="3"/>
  </r>
  <r>
    <x v="2033"/>
    <x v="556"/>
    <m/>
    <n v="5.83"/>
    <s v="No"/>
    <x v="0"/>
    <x v="1"/>
    <n v="1"/>
    <x v="1"/>
    <x v="1"/>
    <x v="1"/>
    <n v="30763.01"/>
    <x v="0"/>
    <s v="tier - 1"/>
    <x v="3"/>
  </r>
  <r>
    <x v="2034"/>
    <x v="556"/>
    <m/>
    <n v="4.29"/>
    <s v="No"/>
    <x v="0"/>
    <x v="0"/>
    <n v="1"/>
    <x v="1"/>
    <x v="0"/>
    <x v="2"/>
    <n v="30942.19"/>
    <x v="0"/>
    <s v="tier - 2"/>
    <x v="3"/>
  </r>
  <r>
    <x v="2035"/>
    <x v="556"/>
    <m/>
    <n v="5.3"/>
    <s v="No"/>
    <x v="0"/>
    <x v="0"/>
    <n v="1"/>
    <x v="1"/>
    <x v="1"/>
    <x v="2"/>
    <n v="31196.61"/>
    <x v="0"/>
    <s v="tier - 1"/>
    <x v="3"/>
  </r>
  <r>
    <x v="2036"/>
    <x v="556"/>
    <m/>
    <n v="4.42"/>
    <s v="No"/>
    <x v="0"/>
    <x v="0"/>
    <n v="1"/>
    <x v="1"/>
    <x v="2"/>
    <x v="2"/>
    <n v="31234.560000000001"/>
    <x v="2"/>
    <s v="tier - 1"/>
    <x v="3"/>
  </r>
  <r>
    <x v="2037"/>
    <x v="556"/>
    <m/>
    <n v="5.68"/>
    <s v="No"/>
    <x v="1"/>
    <x v="0"/>
    <n v="1"/>
    <x v="1"/>
    <x v="1"/>
    <x v="2"/>
    <n v="31322.53"/>
    <x v="0"/>
    <s v="tier - 1"/>
    <x v="3"/>
  </r>
  <r>
    <x v="2038"/>
    <x v="556"/>
    <m/>
    <n v="6.05"/>
    <s v="No"/>
    <x v="0"/>
    <x v="1"/>
    <n v="1"/>
    <x v="1"/>
    <x v="2"/>
    <x v="1"/>
    <n v="31328.27"/>
    <x v="0"/>
    <s v="tier - 2"/>
    <x v="3"/>
  </r>
  <r>
    <x v="2039"/>
    <x v="556"/>
    <m/>
    <n v="5.33"/>
    <s v="No"/>
    <x v="1"/>
    <x v="0"/>
    <n v="1"/>
    <x v="1"/>
    <x v="0"/>
    <x v="2"/>
    <n v="31368.81"/>
    <x v="0"/>
    <s v="tier - 3"/>
    <x v="3"/>
  </r>
  <r>
    <x v="2040"/>
    <x v="556"/>
    <m/>
    <n v="6.22"/>
    <s v="No"/>
    <x v="0"/>
    <x v="0"/>
    <n v="0"/>
    <x v="1"/>
    <x v="1"/>
    <x v="1"/>
    <n v="31591.82"/>
    <x v="0"/>
    <s v="tier - 1"/>
    <x v="3"/>
  </r>
  <r>
    <x v="2041"/>
    <x v="556"/>
    <m/>
    <n v="5.84"/>
    <s v="No"/>
    <x v="0"/>
    <x v="0"/>
    <n v="0"/>
    <x v="1"/>
    <x v="3"/>
    <x v="1"/>
    <n v="31620"/>
    <x v="0"/>
    <s v="tier - 1"/>
    <x v="3"/>
  </r>
  <r>
    <x v="2042"/>
    <x v="556"/>
    <m/>
    <n v="5.71"/>
    <s v="No"/>
    <x v="1"/>
    <x v="0"/>
    <n v="1"/>
    <x v="1"/>
    <x v="0"/>
    <x v="1"/>
    <n v="31736.7"/>
    <x v="0"/>
    <s v="tier - 2"/>
    <x v="3"/>
  </r>
  <r>
    <x v="2043"/>
    <x v="556"/>
    <m/>
    <n v="6.04"/>
    <s v="yes"/>
    <x v="0"/>
    <x v="1"/>
    <n v="1"/>
    <x v="1"/>
    <x v="1"/>
    <x v="1"/>
    <n v="31743.919999999998"/>
    <x v="0"/>
    <s v="tier - 1"/>
    <x v="3"/>
  </r>
  <r>
    <x v="2044"/>
    <x v="556"/>
    <m/>
    <n v="4.38"/>
    <s v="No"/>
    <x v="1"/>
    <x v="0"/>
    <n v="1"/>
    <x v="1"/>
    <x v="0"/>
    <x v="2"/>
    <n v="31897.1"/>
    <x v="0"/>
    <s v="tier - 3"/>
    <x v="3"/>
  </r>
  <r>
    <x v="2045"/>
    <x v="556"/>
    <m/>
    <n v="5.56"/>
    <s v="yes"/>
    <x v="1"/>
    <x v="0"/>
    <n v="1"/>
    <x v="1"/>
    <x v="0"/>
    <x v="2"/>
    <n v="31980.89"/>
    <x v="0"/>
    <s v="tier - 1"/>
    <x v="3"/>
  </r>
  <r>
    <x v="2046"/>
    <x v="556"/>
    <m/>
    <n v="4.24"/>
    <s v="No"/>
    <x v="1"/>
    <x v="0"/>
    <n v="1"/>
    <x v="1"/>
    <x v="2"/>
    <x v="2"/>
    <n v="32086.21"/>
    <x v="2"/>
    <s v="tier - 3"/>
    <x v="3"/>
  </r>
  <r>
    <x v="2047"/>
    <x v="556"/>
    <m/>
    <n v="6.32"/>
    <s v="No"/>
    <x v="0"/>
    <x v="1"/>
    <n v="1"/>
    <x v="1"/>
    <x v="0"/>
    <x v="1"/>
    <n v="32108.66"/>
    <x v="2"/>
    <s v="tier - 3"/>
    <x v="3"/>
  </r>
  <r>
    <x v="2048"/>
    <x v="556"/>
    <m/>
    <n v="6.3"/>
    <s v="yes"/>
    <x v="0"/>
    <x v="1"/>
    <n v="1"/>
    <x v="1"/>
    <x v="0"/>
    <x v="1"/>
    <n v="32192.76"/>
    <x v="2"/>
    <s v="tier - 2"/>
    <x v="3"/>
  </r>
  <r>
    <x v="2049"/>
    <x v="556"/>
    <m/>
    <n v="4.38"/>
    <s v="yes"/>
    <x v="0"/>
    <x v="0"/>
    <n v="1"/>
    <x v="1"/>
    <x v="3"/>
    <x v="2"/>
    <n v="32222.81"/>
    <x v="0"/>
    <s v="tier - 1"/>
    <x v="3"/>
  </r>
  <r>
    <x v="2050"/>
    <x v="556"/>
    <m/>
    <n v="4.6500000000000004"/>
    <s v="yes"/>
    <x v="0"/>
    <x v="1"/>
    <n v="1"/>
    <x v="1"/>
    <x v="1"/>
    <x v="2"/>
    <n v="32259.96"/>
    <x v="0"/>
    <s v="tier - 3"/>
    <x v="3"/>
  </r>
  <r>
    <x v="2051"/>
    <x v="556"/>
    <m/>
    <n v="4.7"/>
    <s v="No"/>
    <x v="0"/>
    <x v="1"/>
    <n v="1"/>
    <x v="1"/>
    <x v="0"/>
    <x v="2"/>
    <n v="32288.49"/>
    <x v="0"/>
    <s v="tier - 2"/>
    <x v="3"/>
  </r>
  <r>
    <x v="2052"/>
    <x v="556"/>
    <m/>
    <n v="4.34"/>
    <s v="No"/>
    <x v="0"/>
    <x v="1"/>
    <n v="1"/>
    <x v="1"/>
    <x v="1"/>
    <x v="2"/>
    <n v="32428.63"/>
    <x v="0"/>
    <s v="tier - 2"/>
    <x v="3"/>
  </r>
  <r>
    <x v="2053"/>
    <x v="556"/>
    <m/>
    <n v="5.62"/>
    <s v="No"/>
    <x v="0"/>
    <x v="1"/>
    <n v="1"/>
    <x v="1"/>
    <x v="2"/>
    <x v="2"/>
    <n v="32430.22"/>
    <x v="0"/>
    <s v="tier - 3"/>
    <x v="3"/>
  </r>
  <r>
    <x v="2054"/>
    <x v="556"/>
    <m/>
    <n v="4.24"/>
    <s v="No"/>
    <x v="0"/>
    <x v="1"/>
    <n v="1"/>
    <x v="1"/>
    <x v="2"/>
    <x v="2"/>
    <n v="32462.35"/>
    <x v="0"/>
    <s v="tier - 2"/>
    <x v="3"/>
  </r>
  <r>
    <x v="2055"/>
    <x v="556"/>
    <m/>
    <n v="4.57"/>
    <s v="yes"/>
    <x v="0"/>
    <x v="0"/>
    <n v="0"/>
    <x v="1"/>
    <x v="0"/>
    <x v="2"/>
    <n v="32485.46"/>
    <x v="0"/>
    <s v="tier - 1"/>
    <x v="3"/>
  </r>
  <r>
    <x v="2056"/>
    <x v="556"/>
    <m/>
    <n v="5.05"/>
    <s v="No"/>
    <x v="0"/>
    <x v="0"/>
    <n v="0"/>
    <x v="1"/>
    <x v="1"/>
    <x v="2"/>
    <n v="32548.34"/>
    <x v="2"/>
    <s v="tier - 2"/>
    <x v="3"/>
  </r>
  <r>
    <x v="2057"/>
    <x v="556"/>
    <m/>
    <n v="6.16"/>
    <s v="No"/>
    <x v="0"/>
    <x v="0"/>
    <n v="0"/>
    <x v="1"/>
    <x v="0"/>
    <x v="1"/>
    <n v="32672.11"/>
    <x v="2"/>
    <s v="tier - 1"/>
    <x v="3"/>
  </r>
  <r>
    <x v="2058"/>
    <x v="556"/>
    <m/>
    <n v="4.57"/>
    <s v="No"/>
    <x v="0"/>
    <x v="0"/>
    <n v="0"/>
    <x v="1"/>
    <x v="2"/>
    <x v="2"/>
    <n v="32686.080000000002"/>
    <x v="0"/>
    <s v="tier - 3"/>
    <x v="3"/>
  </r>
  <r>
    <x v="2059"/>
    <x v="556"/>
    <m/>
    <n v="5.53"/>
    <s v="yes"/>
    <x v="0"/>
    <x v="0"/>
    <n v="0"/>
    <x v="1"/>
    <x v="3"/>
    <x v="2"/>
    <n v="32716.2"/>
    <x v="2"/>
    <s v="tier - 2"/>
    <x v="3"/>
  </r>
  <r>
    <x v="2060"/>
    <x v="556"/>
    <m/>
    <n v="5.84"/>
    <s v="No"/>
    <x v="1"/>
    <x v="0"/>
    <n v="1"/>
    <x v="1"/>
    <x v="0"/>
    <x v="1"/>
    <n v="32734.19"/>
    <x v="0"/>
    <s v="tier - 1"/>
    <x v="3"/>
  </r>
  <r>
    <x v="2061"/>
    <x v="556"/>
    <m/>
    <n v="6.41"/>
    <s v="No"/>
    <x v="1"/>
    <x v="0"/>
    <n v="1"/>
    <x v="1"/>
    <x v="1"/>
    <x v="1"/>
    <n v="32760.48"/>
    <x v="2"/>
    <s v="tier - 1"/>
    <x v="3"/>
  </r>
  <r>
    <x v="2062"/>
    <x v="556"/>
    <m/>
    <n v="4.7300000000000004"/>
    <s v="yes"/>
    <x v="0"/>
    <x v="1"/>
    <n v="1"/>
    <x v="1"/>
    <x v="0"/>
    <x v="2"/>
    <n v="32765.33"/>
    <x v="0"/>
    <s v="tier - 2"/>
    <x v="3"/>
  </r>
  <r>
    <x v="2063"/>
    <x v="556"/>
    <m/>
    <n v="6.22"/>
    <s v="yes"/>
    <x v="0"/>
    <x v="0"/>
    <n v="0"/>
    <x v="1"/>
    <x v="1"/>
    <x v="1"/>
    <n v="32787.46"/>
    <x v="2"/>
    <s v="tier - 3"/>
    <x v="3"/>
  </r>
  <r>
    <x v="2064"/>
    <x v="556"/>
    <m/>
    <n v="4.46"/>
    <s v="yes"/>
    <x v="0"/>
    <x v="0"/>
    <n v="0"/>
    <x v="1"/>
    <x v="2"/>
    <x v="2"/>
    <n v="32827.51"/>
    <x v="2"/>
    <s v="tier - 2"/>
    <x v="3"/>
  </r>
  <r>
    <x v="2065"/>
    <x v="556"/>
    <m/>
    <n v="4.5"/>
    <s v="yes"/>
    <x v="0"/>
    <x v="0"/>
    <n v="0"/>
    <x v="1"/>
    <x v="3"/>
    <x v="2"/>
    <n v="32906.69"/>
    <x v="0"/>
    <s v="tier - 3"/>
    <x v="3"/>
  </r>
  <r>
    <x v="2066"/>
    <x v="556"/>
    <m/>
    <n v="8.93"/>
    <s v="No"/>
    <x v="0"/>
    <x v="0"/>
    <n v="0"/>
    <x v="1"/>
    <x v="1"/>
    <x v="0"/>
    <n v="32947.629999999997"/>
    <x v="0"/>
    <s v="tier - 1"/>
    <x v="3"/>
  </r>
  <r>
    <x v="2067"/>
    <x v="556"/>
    <m/>
    <n v="11.02"/>
    <s v="No"/>
    <x v="0"/>
    <x v="0"/>
    <n v="0"/>
    <x v="1"/>
    <x v="0"/>
    <x v="0"/>
    <n v="33017.46"/>
    <x v="2"/>
    <s v="tier - 1"/>
    <x v="3"/>
  </r>
  <r>
    <x v="2068"/>
    <x v="556"/>
    <m/>
    <n v="5.25"/>
    <s v="No"/>
    <x v="0"/>
    <x v="0"/>
    <n v="0"/>
    <x v="1"/>
    <x v="3"/>
    <x v="2"/>
    <n v="33025.32"/>
    <x v="0"/>
    <s v="tier - 3"/>
    <x v="3"/>
  </r>
  <r>
    <x v="2069"/>
    <x v="556"/>
    <m/>
    <n v="4.75"/>
    <s v="No"/>
    <x v="0"/>
    <x v="0"/>
    <n v="0"/>
    <x v="1"/>
    <x v="3"/>
    <x v="2"/>
    <n v="33057.230000000003"/>
    <x v="2"/>
    <s v="tier - 2"/>
    <x v="3"/>
  </r>
  <r>
    <x v="2070"/>
    <x v="556"/>
    <m/>
    <n v="4.68"/>
    <s v="yes"/>
    <x v="0"/>
    <x v="1"/>
    <n v="1"/>
    <x v="1"/>
    <x v="0"/>
    <x v="2"/>
    <n v="33074.94"/>
    <x v="2"/>
    <s v="tier - 2"/>
    <x v="3"/>
  </r>
  <r>
    <x v="2071"/>
    <x v="556"/>
    <m/>
    <n v="6.17"/>
    <s v="yes"/>
    <x v="1"/>
    <x v="0"/>
    <n v="2"/>
    <x v="1"/>
    <x v="2"/>
    <x v="1"/>
    <n v="33090.660000000003"/>
    <x v="0"/>
    <s v="tier - 2"/>
    <x v="3"/>
  </r>
  <r>
    <x v="2072"/>
    <x v="556"/>
    <m/>
    <n v="4.5599999999999996"/>
    <s v="yes"/>
    <x v="0"/>
    <x v="1"/>
    <n v="1"/>
    <x v="1"/>
    <x v="1"/>
    <x v="2"/>
    <n v="33121"/>
    <x v="0"/>
    <s v="tier - 1"/>
    <x v="3"/>
  </r>
  <r>
    <x v="2073"/>
    <x v="556"/>
    <m/>
    <n v="6.3"/>
    <s v="No"/>
    <x v="0"/>
    <x v="0"/>
    <n v="0"/>
    <x v="1"/>
    <x v="3"/>
    <x v="1"/>
    <n v="33292.83"/>
    <x v="0"/>
    <s v="tier - 1"/>
    <x v="3"/>
  </r>
  <r>
    <x v="2074"/>
    <x v="556"/>
    <m/>
    <n v="6.03"/>
    <s v="No"/>
    <x v="1"/>
    <x v="0"/>
    <n v="1"/>
    <x v="1"/>
    <x v="1"/>
    <x v="1"/>
    <n v="33307.550000000003"/>
    <x v="0"/>
    <s v="tier - 3"/>
    <x v="3"/>
  </r>
  <r>
    <x v="2075"/>
    <x v="556"/>
    <m/>
    <n v="4.2"/>
    <s v="yes"/>
    <x v="0"/>
    <x v="0"/>
    <n v="1"/>
    <x v="1"/>
    <x v="0"/>
    <x v="2"/>
    <n v="33344.449999999997"/>
    <x v="0"/>
    <s v="tier - 3"/>
    <x v="3"/>
  </r>
  <r>
    <x v="2076"/>
    <x v="556"/>
    <m/>
    <n v="5.61"/>
    <s v="yes"/>
    <x v="0"/>
    <x v="0"/>
    <n v="1"/>
    <x v="1"/>
    <x v="0"/>
    <x v="2"/>
    <n v="33450.99"/>
    <x v="0"/>
    <s v="tier - 2"/>
    <x v="3"/>
  </r>
  <r>
    <x v="2077"/>
    <x v="556"/>
    <m/>
    <n v="5.88"/>
    <s v="yes"/>
    <x v="0"/>
    <x v="0"/>
    <n v="1"/>
    <x v="1"/>
    <x v="0"/>
    <x v="1"/>
    <n v="33471.97"/>
    <x v="0"/>
    <s v="tier - 2"/>
    <x v="3"/>
  </r>
  <r>
    <x v="2078"/>
    <x v="556"/>
    <m/>
    <n v="5.92"/>
    <s v="yes"/>
    <x v="0"/>
    <x v="0"/>
    <n v="1"/>
    <x v="1"/>
    <x v="2"/>
    <x v="1"/>
    <n v="33475.82"/>
    <x v="2"/>
    <s v="tier - 1"/>
    <x v="3"/>
  </r>
  <r>
    <x v="2079"/>
    <x v="556"/>
    <m/>
    <n v="4.8099999999999996"/>
    <s v="No"/>
    <x v="0"/>
    <x v="0"/>
    <n v="1"/>
    <x v="1"/>
    <x v="0"/>
    <x v="2"/>
    <n v="33527.1"/>
    <x v="0"/>
    <s v="tier - 3"/>
    <x v="3"/>
  </r>
  <r>
    <x v="2080"/>
    <x v="556"/>
    <m/>
    <n v="4.55"/>
    <s v="No"/>
    <x v="0"/>
    <x v="0"/>
    <n v="1"/>
    <x v="1"/>
    <x v="0"/>
    <x v="2"/>
    <n v="33611.71"/>
    <x v="2"/>
    <s v="tier - 2"/>
    <x v="3"/>
  </r>
  <r>
    <x v="2081"/>
    <x v="556"/>
    <m/>
    <n v="6.43"/>
    <s v="No"/>
    <x v="0"/>
    <x v="0"/>
    <n v="1"/>
    <x v="1"/>
    <x v="1"/>
    <x v="1"/>
    <n v="33707.550000000003"/>
    <x v="0"/>
    <s v="tier - 2"/>
    <x v="3"/>
  </r>
  <r>
    <x v="2082"/>
    <x v="556"/>
    <m/>
    <n v="11.62"/>
    <s v="No"/>
    <x v="0"/>
    <x v="0"/>
    <n v="0"/>
    <x v="1"/>
    <x v="0"/>
    <x v="0"/>
    <n v="33732.69"/>
    <x v="2"/>
    <s v="tier - 1"/>
    <x v="3"/>
  </r>
  <r>
    <x v="2083"/>
    <x v="556"/>
    <m/>
    <n v="6.04"/>
    <s v="No"/>
    <x v="0"/>
    <x v="0"/>
    <n v="1"/>
    <x v="1"/>
    <x v="2"/>
    <x v="1"/>
    <n v="33750.29"/>
    <x v="2"/>
    <s v="tier - 3"/>
    <x v="3"/>
  </r>
  <r>
    <x v="2084"/>
    <x v="556"/>
    <m/>
    <n v="8.82"/>
    <s v="No"/>
    <x v="0"/>
    <x v="0"/>
    <n v="0"/>
    <x v="1"/>
    <x v="1"/>
    <x v="0"/>
    <n v="33753.32"/>
    <x v="2"/>
    <s v="tier - 3"/>
    <x v="3"/>
  </r>
  <r>
    <x v="2085"/>
    <x v="556"/>
    <m/>
    <n v="5.8"/>
    <s v="No"/>
    <x v="0"/>
    <x v="0"/>
    <n v="0"/>
    <x v="1"/>
    <x v="0"/>
    <x v="1"/>
    <n v="33829.39"/>
    <x v="0"/>
    <s v="tier - 3"/>
    <x v="3"/>
  </r>
  <r>
    <x v="2086"/>
    <x v="556"/>
    <m/>
    <n v="4.28"/>
    <s v="No"/>
    <x v="0"/>
    <x v="0"/>
    <n v="0"/>
    <x v="1"/>
    <x v="0"/>
    <x v="2"/>
    <n v="33900.65"/>
    <x v="0"/>
    <s v="tier - 3"/>
    <x v="3"/>
  </r>
  <r>
    <x v="2087"/>
    <x v="556"/>
    <m/>
    <n v="5.5"/>
    <s v="yes"/>
    <x v="0"/>
    <x v="0"/>
    <n v="0"/>
    <x v="1"/>
    <x v="0"/>
    <x v="2"/>
    <n v="33907.550000000003"/>
    <x v="0"/>
    <s v="tier - 2"/>
    <x v="3"/>
  </r>
  <r>
    <x v="2088"/>
    <x v="556"/>
    <m/>
    <n v="4.6900000000000004"/>
    <s v="No"/>
    <x v="0"/>
    <x v="0"/>
    <n v="0"/>
    <x v="1"/>
    <x v="2"/>
    <x v="2"/>
    <n v="33975.47"/>
    <x v="0"/>
    <s v="tier - 2"/>
    <x v="3"/>
  </r>
  <r>
    <x v="2089"/>
    <x v="556"/>
    <m/>
    <n v="4.43"/>
    <s v="No"/>
    <x v="0"/>
    <x v="0"/>
    <n v="0"/>
    <x v="1"/>
    <x v="2"/>
    <x v="2"/>
    <n v="34053.360000000001"/>
    <x v="0"/>
    <s v="tier - 2"/>
    <x v="3"/>
  </r>
  <r>
    <x v="2090"/>
    <x v="556"/>
    <m/>
    <n v="6.16"/>
    <s v="yes"/>
    <x v="0"/>
    <x v="0"/>
    <n v="1"/>
    <x v="1"/>
    <x v="3"/>
    <x v="1"/>
    <n v="34084.68"/>
    <x v="0"/>
    <s v="tier - 3"/>
    <x v="3"/>
  </r>
  <r>
    <x v="2091"/>
    <x v="556"/>
    <m/>
    <n v="6.66"/>
    <s v="No"/>
    <x v="0"/>
    <x v="0"/>
    <n v="0"/>
    <x v="1"/>
    <x v="0"/>
    <x v="0"/>
    <n v="34166.269999999997"/>
    <x v="0"/>
    <s v="tier - 3"/>
    <x v="3"/>
  </r>
  <r>
    <x v="2092"/>
    <x v="556"/>
    <m/>
    <n v="5.92"/>
    <s v="No"/>
    <x v="0"/>
    <x v="0"/>
    <n v="1"/>
    <x v="1"/>
    <x v="2"/>
    <x v="1"/>
    <n v="34205.07"/>
    <x v="0"/>
    <s v="tier - 2"/>
    <x v="3"/>
  </r>
  <r>
    <x v="2093"/>
    <x v="556"/>
    <m/>
    <n v="5.97"/>
    <s v="No"/>
    <x v="0"/>
    <x v="1"/>
    <n v="1"/>
    <x v="1"/>
    <x v="1"/>
    <x v="1"/>
    <n v="34210.33"/>
    <x v="0"/>
    <s v="tier - 1"/>
    <x v="3"/>
  </r>
  <r>
    <x v="2094"/>
    <x v="556"/>
    <m/>
    <n v="4.6399999999999997"/>
    <s v="yes"/>
    <x v="0"/>
    <x v="0"/>
    <n v="0"/>
    <x v="1"/>
    <x v="0"/>
    <x v="2"/>
    <n v="34218.019999999997"/>
    <x v="2"/>
    <s v="tier - 1"/>
    <x v="3"/>
  </r>
  <r>
    <x v="2095"/>
    <x v="556"/>
    <m/>
    <n v="6.12"/>
    <s v="No"/>
    <x v="1"/>
    <x v="0"/>
    <n v="1"/>
    <x v="1"/>
    <x v="1"/>
    <x v="1"/>
    <n v="34254.050000000003"/>
    <x v="2"/>
    <s v="tier - 3"/>
    <x v="3"/>
  </r>
  <r>
    <x v="2096"/>
    <x v="556"/>
    <m/>
    <n v="4.87"/>
    <s v="yes"/>
    <x v="0"/>
    <x v="0"/>
    <n v="0"/>
    <x v="1"/>
    <x v="2"/>
    <x v="2"/>
    <n v="34289.43"/>
    <x v="2"/>
    <s v="tier - 1"/>
    <x v="3"/>
  </r>
  <r>
    <x v="2097"/>
    <x v="556"/>
    <m/>
    <n v="4.5999999999999996"/>
    <s v="No"/>
    <x v="0"/>
    <x v="0"/>
    <n v="0"/>
    <x v="1"/>
    <x v="3"/>
    <x v="2"/>
    <n v="34293.120000000003"/>
    <x v="2"/>
    <s v="tier - 2"/>
    <x v="3"/>
  </r>
  <r>
    <x v="2098"/>
    <x v="556"/>
    <m/>
    <n v="4.78"/>
    <s v="No"/>
    <x v="0"/>
    <x v="0"/>
    <n v="0"/>
    <x v="1"/>
    <x v="3"/>
    <x v="2"/>
    <n v="34303.17"/>
    <x v="2"/>
    <s v="tier - 3"/>
    <x v="3"/>
  </r>
  <r>
    <x v="2099"/>
    <x v="556"/>
    <m/>
    <n v="11.05"/>
    <s v="No"/>
    <x v="0"/>
    <x v="0"/>
    <n v="0"/>
    <x v="1"/>
    <x v="0"/>
    <x v="0"/>
    <n v="34307.22"/>
    <x v="0"/>
    <s v="tier - 2"/>
    <x v="3"/>
  </r>
  <r>
    <x v="2100"/>
    <x v="556"/>
    <m/>
    <n v="7.62"/>
    <s v="No"/>
    <x v="0"/>
    <x v="0"/>
    <n v="0"/>
    <x v="1"/>
    <x v="1"/>
    <x v="0"/>
    <n v="34402.22"/>
    <x v="0"/>
    <s v="tier - 3"/>
    <x v="3"/>
  </r>
  <r>
    <x v="2101"/>
    <x v="556"/>
    <m/>
    <n v="4.78"/>
    <s v="yes"/>
    <x v="1"/>
    <x v="0"/>
    <n v="2"/>
    <x v="1"/>
    <x v="0"/>
    <x v="2"/>
    <n v="34439.86"/>
    <x v="0"/>
    <s v="tier - 1"/>
    <x v="3"/>
  </r>
  <r>
    <x v="2102"/>
    <x v="556"/>
    <m/>
    <n v="6.09"/>
    <s v="yes"/>
    <x v="1"/>
    <x v="0"/>
    <n v="2"/>
    <x v="1"/>
    <x v="1"/>
    <x v="1"/>
    <n v="34456.269999999997"/>
    <x v="2"/>
    <s v="tier - 2"/>
    <x v="3"/>
  </r>
  <r>
    <x v="2103"/>
    <x v="556"/>
    <m/>
    <n v="5.1100000000000003"/>
    <s v="No"/>
    <x v="0"/>
    <x v="1"/>
    <n v="1"/>
    <x v="1"/>
    <x v="1"/>
    <x v="2"/>
    <n v="34472.839999999997"/>
    <x v="2"/>
    <s v="tier - 3"/>
    <x v="3"/>
  </r>
  <r>
    <x v="2104"/>
    <x v="556"/>
    <m/>
    <n v="4.46"/>
    <s v="No"/>
    <x v="1"/>
    <x v="0"/>
    <n v="1"/>
    <x v="1"/>
    <x v="0"/>
    <x v="2"/>
    <n v="34543.39"/>
    <x v="0"/>
    <s v="tier - 3"/>
    <x v="3"/>
  </r>
  <r>
    <x v="2105"/>
    <x v="556"/>
    <m/>
    <n v="6.11"/>
    <s v="No"/>
    <x v="1"/>
    <x v="0"/>
    <n v="1"/>
    <x v="1"/>
    <x v="0"/>
    <x v="1"/>
    <n v="34617.839999999997"/>
    <x v="2"/>
    <s v="tier - 3"/>
    <x v="3"/>
  </r>
  <r>
    <x v="2106"/>
    <x v="556"/>
    <m/>
    <n v="4.66"/>
    <s v="No"/>
    <x v="1"/>
    <x v="0"/>
    <n v="1"/>
    <x v="1"/>
    <x v="0"/>
    <x v="2"/>
    <n v="34672.15"/>
    <x v="2"/>
    <s v="tier - 3"/>
    <x v="3"/>
  </r>
  <r>
    <x v="2107"/>
    <x v="556"/>
    <m/>
    <n v="6.14"/>
    <s v="No"/>
    <x v="0"/>
    <x v="0"/>
    <n v="0"/>
    <x v="1"/>
    <x v="2"/>
    <x v="1"/>
    <n v="34779.620000000003"/>
    <x v="2"/>
    <s v="tier - 2"/>
    <x v="3"/>
  </r>
  <r>
    <x v="2108"/>
    <x v="556"/>
    <m/>
    <n v="6.21"/>
    <s v="No"/>
    <x v="1"/>
    <x v="0"/>
    <n v="1"/>
    <x v="1"/>
    <x v="0"/>
    <x v="1"/>
    <n v="34806.47"/>
    <x v="2"/>
    <s v="tier - 2"/>
    <x v="3"/>
  </r>
  <r>
    <x v="2109"/>
    <x v="556"/>
    <m/>
    <n v="4.5999999999999996"/>
    <s v="No"/>
    <x v="1"/>
    <x v="0"/>
    <n v="1"/>
    <x v="1"/>
    <x v="0"/>
    <x v="2"/>
    <n v="34828.65"/>
    <x v="2"/>
    <s v="tier - 3"/>
    <x v="3"/>
  </r>
  <r>
    <x v="2110"/>
    <x v="556"/>
    <m/>
    <n v="5.04"/>
    <s v="No"/>
    <x v="1"/>
    <x v="0"/>
    <n v="1"/>
    <x v="1"/>
    <x v="0"/>
    <x v="2"/>
    <n v="34838.870000000003"/>
    <x v="0"/>
    <s v="tier - 3"/>
    <x v="3"/>
  </r>
  <r>
    <x v="2111"/>
    <x v="556"/>
    <m/>
    <n v="5.08"/>
    <s v="No"/>
    <x v="1"/>
    <x v="0"/>
    <n v="1"/>
    <x v="1"/>
    <x v="0"/>
    <x v="2"/>
    <n v="34940.61"/>
    <x v="0"/>
    <s v="tier - 3"/>
    <x v="3"/>
  </r>
  <r>
    <x v="2112"/>
    <x v="556"/>
    <m/>
    <n v="4.38"/>
    <s v="No"/>
    <x v="1"/>
    <x v="0"/>
    <n v="1"/>
    <x v="1"/>
    <x v="0"/>
    <x v="2"/>
    <n v="34975.68"/>
    <x v="0"/>
    <s v="tier - 2"/>
    <x v="3"/>
  </r>
  <r>
    <x v="2113"/>
    <x v="556"/>
    <m/>
    <n v="4.79"/>
    <s v="No"/>
    <x v="1"/>
    <x v="0"/>
    <n v="1"/>
    <x v="1"/>
    <x v="2"/>
    <x v="2"/>
    <n v="34976.42"/>
    <x v="0"/>
    <s v="tier - 1"/>
    <x v="3"/>
  </r>
  <r>
    <x v="2114"/>
    <x v="556"/>
    <m/>
    <n v="4.21"/>
    <s v="No"/>
    <x v="1"/>
    <x v="0"/>
    <n v="1"/>
    <x v="1"/>
    <x v="1"/>
    <x v="2"/>
    <n v="34979.86"/>
    <x v="0"/>
    <s v="tier - 2"/>
    <x v="3"/>
  </r>
  <r>
    <x v="2115"/>
    <x v="556"/>
    <m/>
    <n v="5.47"/>
    <s v="No"/>
    <x v="1"/>
    <x v="0"/>
    <n v="1"/>
    <x v="1"/>
    <x v="1"/>
    <x v="2"/>
    <n v="35000.730000000003"/>
    <x v="0"/>
    <s v="tier - 3"/>
    <x v="3"/>
  </r>
  <r>
    <x v="2116"/>
    <x v="556"/>
    <m/>
    <n v="5.09"/>
    <s v="No"/>
    <x v="1"/>
    <x v="0"/>
    <n v="1"/>
    <x v="1"/>
    <x v="1"/>
    <x v="2"/>
    <n v="35050.620000000003"/>
    <x v="0"/>
    <s v="tier - 1"/>
    <x v="3"/>
  </r>
  <r>
    <x v="2117"/>
    <x v="556"/>
    <m/>
    <n v="5.08"/>
    <s v="No"/>
    <x v="0"/>
    <x v="0"/>
    <n v="0"/>
    <x v="1"/>
    <x v="3"/>
    <x v="2"/>
    <n v="35069.370000000003"/>
    <x v="2"/>
    <s v="tier - 1"/>
    <x v="3"/>
  </r>
  <r>
    <x v="2118"/>
    <x v="556"/>
    <m/>
    <n v="5.68"/>
    <s v="No"/>
    <x v="0"/>
    <x v="0"/>
    <n v="0"/>
    <x v="1"/>
    <x v="2"/>
    <x v="2"/>
    <n v="35147.53"/>
    <x v="2"/>
    <s v="tier - 1"/>
    <x v="3"/>
  </r>
  <r>
    <x v="2119"/>
    <x v="556"/>
    <m/>
    <n v="4.66"/>
    <s v="No"/>
    <x v="1"/>
    <x v="0"/>
    <n v="1"/>
    <x v="1"/>
    <x v="0"/>
    <x v="2"/>
    <n v="35160.129999999997"/>
    <x v="0"/>
    <s v="tier - 2"/>
    <x v="3"/>
  </r>
  <r>
    <x v="2120"/>
    <x v="556"/>
    <m/>
    <n v="5.59"/>
    <s v="No"/>
    <x v="1"/>
    <x v="0"/>
    <n v="1"/>
    <x v="1"/>
    <x v="1"/>
    <x v="2"/>
    <n v="35302.089999999997"/>
    <x v="2"/>
    <s v="tier - 2"/>
    <x v="3"/>
  </r>
  <r>
    <x v="2121"/>
    <x v="556"/>
    <m/>
    <n v="6.2"/>
    <s v="No"/>
    <x v="1"/>
    <x v="0"/>
    <n v="1"/>
    <x v="1"/>
    <x v="1"/>
    <x v="1"/>
    <n v="35315.96"/>
    <x v="0"/>
    <s v="tier - 1"/>
    <x v="3"/>
  </r>
  <r>
    <x v="2122"/>
    <x v="556"/>
    <m/>
    <n v="4.45"/>
    <s v="No"/>
    <x v="1"/>
    <x v="0"/>
    <n v="1"/>
    <x v="1"/>
    <x v="1"/>
    <x v="2"/>
    <n v="35345.730000000003"/>
    <x v="0"/>
    <s v="tier - 3"/>
    <x v="3"/>
  </r>
  <r>
    <x v="2123"/>
    <x v="556"/>
    <m/>
    <n v="6.1"/>
    <s v="yes"/>
    <x v="1"/>
    <x v="0"/>
    <n v="1"/>
    <x v="1"/>
    <x v="2"/>
    <x v="1"/>
    <n v="35491.64"/>
    <x v="2"/>
    <s v="tier - 2"/>
    <x v="3"/>
  </r>
  <r>
    <x v="2124"/>
    <x v="556"/>
    <m/>
    <n v="6.06"/>
    <s v="No"/>
    <x v="1"/>
    <x v="0"/>
    <n v="1"/>
    <x v="1"/>
    <x v="0"/>
    <x v="1"/>
    <n v="35517.19"/>
    <x v="0"/>
    <s v="tier - 2"/>
    <x v="3"/>
  </r>
  <r>
    <x v="2125"/>
    <x v="556"/>
    <m/>
    <n v="4.5599999999999996"/>
    <s v="No"/>
    <x v="0"/>
    <x v="1"/>
    <n v="1"/>
    <x v="1"/>
    <x v="0"/>
    <x v="2"/>
    <n v="35547.47"/>
    <x v="0"/>
    <s v="tier - 3"/>
    <x v="3"/>
  </r>
  <r>
    <x v="2126"/>
    <x v="556"/>
    <m/>
    <n v="6.41"/>
    <s v="yes"/>
    <x v="0"/>
    <x v="1"/>
    <n v="1"/>
    <x v="1"/>
    <x v="1"/>
    <x v="1"/>
    <n v="35547.72"/>
    <x v="2"/>
    <s v="tier - 1"/>
    <x v="3"/>
  </r>
  <r>
    <x v="2127"/>
    <x v="556"/>
    <m/>
    <n v="5.57"/>
    <s v="No"/>
    <x v="0"/>
    <x v="1"/>
    <n v="1"/>
    <x v="1"/>
    <x v="0"/>
    <x v="2"/>
    <n v="35573.26"/>
    <x v="0"/>
    <s v="tier - 1"/>
    <x v="3"/>
  </r>
  <r>
    <x v="2128"/>
    <x v="556"/>
    <m/>
    <n v="5.47"/>
    <s v="No"/>
    <x v="0"/>
    <x v="1"/>
    <n v="1"/>
    <x v="1"/>
    <x v="0"/>
    <x v="2"/>
    <n v="35583.17"/>
    <x v="2"/>
    <s v="tier - 3"/>
    <x v="3"/>
  </r>
  <r>
    <x v="2129"/>
    <x v="556"/>
    <m/>
    <n v="4.43"/>
    <s v="No"/>
    <x v="0"/>
    <x v="1"/>
    <n v="1"/>
    <x v="1"/>
    <x v="0"/>
    <x v="2"/>
    <n v="35585.58"/>
    <x v="2"/>
    <s v="tier - 2"/>
    <x v="3"/>
  </r>
  <r>
    <x v="2130"/>
    <x v="556"/>
    <m/>
    <n v="4.95"/>
    <s v="No"/>
    <x v="0"/>
    <x v="1"/>
    <n v="1"/>
    <x v="1"/>
    <x v="0"/>
    <x v="2"/>
    <n v="35585.58"/>
    <x v="0"/>
    <s v="tier - 3"/>
    <x v="3"/>
  </r>
  <r>
    <x v="2131"/>
    <x v="556"/>
    <m/>
    <n v="4.04"/>
    <s v="No"/>
    <x v="1"/>
    <x v="0"/>
    <n v="1"/>
    <x v="1"/>
    <x v="1"/>
    <x v="2"/>
    <n v="35595.589999999997"/>
    <x v="0"/>
    <s v="tier - 3"/>
    <x v="3"/>
  </r>
  <r>
    <x v="2132"/>
    <x v="556"/>
    <m/>
    <n v="5.93"/>
    <s v="No"/>
    <x v="0"/>
    <x v="1"/>
    <n v="1"/>
    <x v="1"/>
    <x v="2"/>
    <x v="1"/>
    <n v="35701.9"/>
    <x v="0"/>
    <s v="tier - 1"/>
    <x v="3"/>
  </r>
  <r>
    <x v="2133"/>
    <x v="556"/>
    <m/>
    <n v="4.2300000000000004"/>
    <s v="No"/>
    <x v="0"/>
    <x v="0"/>
    <n v="0"/>
    <x v="1"/>
    <x v="3"/>
    <x v="2"/>
    <n v="35711.39"/>
    <x v="0"/>
    <s v="tier - 3"/>
    <x v="3"/>
  </r>
  <r>
    <x v="2134"/>
    <x v="556"/>
    <m/>
    <n v="5.59"/>
    <s v="yes"/>
    <x v="0"/>
    <x v="0"/>
    <n v="0"/>
    <x v="1"/>
    <x v="1"/>
    <x v="2"/>
    <n v="35733.96"/>
    <x v="0"/>
    <s v="tier - 2"/>
    <x v="3"/>
  </r>
  <r>
    <x v="2135"/>
    <x v="556"/>
    <m/>
    <n v="4.8899999999999997"/>
    <s v="yes"/>
    <x v="0"/>
    <x v="0"/>
    <n v="0"/>
    <x v="1"/>
    <x v="2"/>
    <x v="2"/>
    <n v="35883.269999999997"/>
    <x v="0"/>
    <s v="tier - 1"/>
    <x v="3"/>
  </r>
  <r>
    <x v="2136"/>
    <x v="556"/>
    <m/>
    <n v="5.81"/>
    <s v="yes"/>
    <x v="0"/>
    <x v="0"/>
    <n v="0"/>
    <x v="1"/>
    <x v="1"/>
    <x v="1"/>
    <n v="35952.65"/>
    <x v="2"/>
    <s v="tier - 3"/>
    <x v="3"/>
  </r>
  <r>
    <x v="2137"/>
    <x v="556"/>
    <m/>
    <n v="4.29"/>
    <s v="No"/>
    <x v="1"/>
    <x v="0"/>
    <n v="1"/>
    <x v="1"/>
    <x v="1"/>
    <x v="2"/>
    <n v="36021.01"/>
    <x v="0"/>
    <s v="tier - 3"/>
    <x v="3"/>
  </r>
  <r>
    <x v="2138"/>
    <x v="556"/>
    <m/>
    <n v="4.03"/>
    <s v="yes"/>
    <x v="1"/>
    <x v="0"/>
    <n v="2"/>
    <x v="1"/>
    <x v="0"/>
    <x v="2"/>
    <n v="36074.339999999997"/>
    <x v="0"/>
    <s v="tier - 1"/>
    <x v="3"/>
  </r>
  <r>
    <x v="2139"/>
    <x v="556"/>
    <m/>
    <n v="6.29"/>
    <s v="yes"/>
    <x v="1"/>
    <x v="0"/>
    <n v="2"/>
    <x v="1"/>
    <x v="1"/>
    <x v="1"/>
    <n v="36085.22"/>
    <x v="2"/>
    <s v="tier - 1"/>
    <x v="3"/>
  </r>
  <r>
    <x v="2140"/>
    <x v="556"/>
    <m/>
    <n v="4.4800000000000004"/>
    <s v="yes"/>
    <x v="0"/>
    <x v="0"/>
    <n v="0"/>
    <x v="1"/>
    <x v="0"/>
    <x v="2"/>
    <n v="36090.49"/>
    <x v="0"/>
    <s v="tier - 2"/>
    <x v="3"/>
  </r>
  <r>
    <x v="2141"/>
    <x v="556"/>
    <m/>
    <n v="5.51"/>
    <s v="yes"/>
    <x v="0"/>
    <x v="0"/>
    <n v="0"/>
    <x v="1"/>
    <x v="0"/>
    <x v="2"/>
    <n v="36124.57"/>
    <x v="2"/>
    <s v="tier - 3"/>
    <x v="3"/>
  </r>
  <r>
    <x v="2142"/>
    <x v="556"/>
    <m/>
    <n v="4.5"/>
    <s v="yes"/>
    <x v="0"/>
    <x v="0"/>
    <n v="0"/>
    <x v="1"/>
    <x v="0"/>
    <x v="2"/>
    <n v="36149.480000000003"/>
    <x v="0"/>
    <s v="tier - 2"/>
    <x v="3"/>
  </r>
  <r>
    <x v="2143"/>
    <x v="556"/>
    <m/>
    <n v="6.29"/>
    <s v="yes"/>
    <x v="0"/>
    <x v="0"/>
    <n v="0"/>
    <x v="1"/>
    <x v="1"/>
    <x v="1"/>
    <n v="36182.870000000003"/>
    <x v="0"/>
    <s v="tier - 3"/>
    <x v="3"/>
  </r>
  <r>
    <x v="2144"/>
    <x v="556"/>
    <m/>
    <n v="4.33"/>
    <s v="No"/>
    <x v="0"/>
    <x v="0"/>
    <n v="1"/>
    <x v="1"/>
    <x v="0"/>
    <x v="2"/>
    <n v="36189.1"/>
    <x v="2"/>
    <s v="tier - 3"/>
    <x v="3"/>
  </r>
  <r>
    <x v="2145"/>
    <x v="556"/>
    <m/>
    <n v="11.15"/>
    <s v="No"/>
    <x v="0"/>
    <x v="0"/>
    <n v="0"/>
    <x v="1"/>
    <x v="0"/>
    <x v="0"/>
    <n v="36197.699999999997"/>
    <x v="2"/>
    <s v="tier - 3"/>
    <x v="3"/>
  </r>
  <r>
    <x v="2146"/>
    <x v="556"/>
    <m/>
    <n v="6.45"/>
    <s v="No"/>
    <x v="0"/>
    <x v="0"/>
    <n v="1"/>
    <x v="1"/>
    <x v="0"/>
    <x v="1"/>
    <n v="36219.410000000003"/>
    <x v="2"/>
    <s v="tier - 1"/>
    <x v="3"/>
  </r>
  <r>
    <x v="2147"/>
    <x v="556"/>
    <m/>
    <n v="9.27"/>
    <s v="No"/>
    <x v="0"/>
    <x v="0"/>
    <n v="0"/>
    <x v="1"/>
    <x v="0"/>
    <x v="0"/>
    <n v="36307.800000000003"/>
    <x v="2"/>
    <s v="tier - 2"/>
    <x v="3"/>
  </r>
  <r>
    <x v="2148"/>
    <x v="556"/>
    <m/>
    <n v="6.15"/>
    <s v="No"/>
    <x v="0"/>
    <x v="0"/>
    <n v="1"/>
    <x v="1"/>
    <x v="1"/>
    <x v="1"/>
    <n v="36314.050000000003"/>
    <x v="0"/>
    <s v="tier - 2"/>
    <x v="3"/>
  </r>
  <r>
    <x v="2149"/>
    <x v="556"/>
    <m/>
    <n v="4.13"/>
    <s v="No"/>
    <x v="0"/>
    <x v="0"/>
    <n v="1"/>
    <x v="1"/>
    <x v="1"/>
    <x v="2"/>
    <n v="36332.449999999997"/>
    <x v="2"/>
    <s v="tier - 3"/>
    <x v="3"/>
  </r>
  <r>
    <x v="2150"/>
    <x v="556"/>
    <m/>
    <n v="4.24"/>
    <s v="No"/>
    <x v="0"/>
    <x v="0"/>
    <n v="1"/>
    <x v="1"/>
    <x v="2"/>
    <x v="2"/>
    <n v="36350.71"/>
    <x v="2"/>
    <s v="tier - 2"/>
    <x v="3"/>
  </r>
  <r>
    <x v="2151"/>
    <x v="556"/>
    <m/>
    <n v="9.8800000000000008"/>
    <s v="No"/>
    <x v="0"/>
    <x v="0"/>
    <n v="0"/>
    <x v="1"/>
    <x v="1"/>
    <x v="0"/>
    <n v="36397.58"/>
    <x v="0"/>
    <s v="tier - 3"/>
    <x v="3"/>
  </r>
  <r>
    <x v="2152"/>
    <x v="556"/>
    <m/>
    <n v="9.5"/>
    <s v="No"/>
    <x v="0"/>
    <x v="0"/>
    <n v="0"/>
    <x v="1"/>
    <x v="2"/>
    <x v="0"/>
    <n v="36445.550000000003"/>
    <x v="0"/>
    <s v="tier - 2"/>
    <x v="3"/>
  </r>
  <r>
    <x v="2153"/>
    <x v="556"/>
    <m/>
    <n v="4.97"/>
    <s v="yes"/>
    <x v="0"/>
    <x v="0"/>
    <n v="0"/>
    <x v="1"/>
    <x v="0"/>
    <x v="2"/>
    <n v="36541.550000000003"/>
    <x v="0"/>
    <s v="tier - 3"/>
    <x v="3"/>
  </r>
  <r>
    <x v="2154"/>
    <x v="556"/>
    <m/>
    <n v="5.49"/>
    <s v="yes"/>
    <x v="0"/>
    <x v="0"/>
    <n v="0"/>
    <x v="1"/>
    <x v="0"/>
    <x v="2"/>
    <n v="36572.800000000003"/>
    <x v="2"/>
    <s v="tier - 2"/>
    <x v="3"/>
  </r>
  <r>
    <x v="2155"/>
    <x v="556"/>
    <m/>
    <n v="4.47"/>
    <s v="No"/>
    <x v="0"/>
    <x v="0"/>
    <n v="0"/>
    <x v="1"/>
    <x v="2"/>
    <x v="2"/>
    <n v="36580.28"/>
    <x v="0"/>
    <s v="tier - 2"/>
    <x v="3"/>
  </r>
  <r>
    <x v="2156"/>
    <x v="556"/>
    <m/>
    <n v="4.34"/>
    <s v="yes"/>
    <x v="0"/>
    <x v="0"/>
    <n v="0"/>
    <x v="1"/>
    <x v="1"/>
    <x v="2"/>
    <n v="36786.370000000003"/>
    <x v="2"/>
    <s v="tier - 1"/>
    <x v="3"/>
  </r>
  <r>
    <x v="2157"/>
    <x v="556"/>
    <m/>
    <n v="9.49"/>
    <s v="No"/>
    <x v="0"/>
    <x v="0"/>
    <n v="0"/>
    <x v="1"/>
    <x v="0"/>
    <x v="0"/>
    <n v="36795.29"/>
    <x v="0"/>
    <s v="tier - 1"/>
    <x v="3"/>
  </r>
  <r>
    <x v="2158"/>
    <x v="556"/>
    <m/>
    <n v="10.16"/>
    <s v="No"/>
    <x v="0"/>
    <x v="0"/>
    <n v="0"/>
    <x v="1"/>
    <x v="0"/>
    <x v="0"/>
    <n v="36837.47"/>
    <x v="2"/>
    <s v="tier - 2"/>
    <x v="3"/>
  </r>
  <r>
    <x v="2159"/>
    <x v="556"/>
    <m/>
    <n v="11.19"/>
    <s v="No"/>
    <x v="0"/>
    <x v="0"/>
    <n v="0"/>
    <x v="1"/>
    <x v="0"/>
    <x v="0"/>
    <n v="36837.47"/>
    <x v="0"/>
    <s v="tier - 3"/>
    <x v="3"/>
  </r>
  <r>
    <x v="2160"/>
    <x v="556"/>
    <m/>
    <n v="11.03"/>
    <s v="No"/>
    <x v="0"/>
    <x v="0"/>
    <n v="0"/>
    <x v="1"/>
    <x v="1"/>
    <x v="0"/>
    <n v="36889.99"/>
    <x v="2"/>
    <s v="tier - 3"/>
    <x v="3"/>
  </r>
  <r>
    <x v="2161"/>
    <x v="556"/>
    <m/>
    <n v="4.43"/>
    <s v="yes"/>
    <x v="0"/>
    <x v="0"/>
    <n v="0"/>
    <x v="1"/>
    <x v="2"/>
    <x v="2"/>
    <n v="36898.730000000003"/>
    <x v="0"/>
    <s v="tier - 1"/>
    <x v="3"/>
  </r>
  <r>
    <x v="2162"/>
    <x v="556"/>
    <m/>
    <n v="6.14"/>
    <s v="No"/>
    <x v="1"/>
    <x v="0"/>
    <n v="1"/>
    <x v="1"/>
    <x v="1"/>
    <x v="1"/>
    <n v="36910.61"/>
    <x v="0"/>
    <s v="tier - 2"/>
    <x v="3"/>
  </r>
  <r>
    <x v="2163"/>
    <x v="556"/>
    <m/>
    <n v="4.87"/>
    <s v="No"/>
    <x v="0"/>
    <x v="0"/>
    <n v="0"/>
    <x v="1"/>
    <x v="2"/>
    <x v="2"/>
    <n v="36911.99"/>
    <x v="0"/>
    <s v="tier - 2"/>
    <x v="3"/>
  </r>
  <r>
    <x v="2164"/>
    <x v="556"/>
    <m/>
    <n v="4.3"/>
    <s v="No"/>
    <x v="0"/>
    <x v="1"/>
    <n v="1"/>
    <x v="1"/>
    <x v="1"/>
    <x v="2"/>
    <n v="36922.61"/>
    <x v="0"/>
    <s v="tier - 1"/>
    <x v="3"/>
  </r>
  <r>
    <x v="2165"/>
    <x v="556"/>
    <m/>
    <n v="6.19"/>
    <s v="No"/>
    <x v="0"/>
    <x v="0"/>
    <n v="0"/>
    <x v="1"/>
    <x v="0"/>
    <x v="1"/>
    <n v="36935.64"/>
    <x v="0"/>
    <s v="tier - 1"/>
    <x v="3"/>
  </r>
  <r>
    <x v="2166"/>
    <x v="556"/>
    <m/>
    <n v="6.19"/>
    <s v="No"/>
    <x v="0"/>
    <x v="1"/>
    <n v="1"/>
    <x v="1"/>
    <x v="2"/>
    <x v="1"/>
    <n v="36950.26"/>
    <x v="2"/>
    <s v="tier - 1"/>
    <x v="3"/>
  </r>
  <r>
    <x v="2167"/>
    <x v="556"/>
    <m/>
    <n v="5.12"/>
    <s v="No"/>
    <x v="0"/>
    <x v="1"/>
    <n v="1"/>
    <x v="1"/>
    <x v="2"/>
    <x v="2"/>
    <n v="36976.449999999997"/>
    <x v="0"/>
    <s v="tier - 3"/>
    <x v="3"/>
  </r>
  <r>
    <x v="2168"/>
    <x v="556"/>
    <m/>
    <n v="4.04"/>
    <s v="No"/>
    <x v="0"/>
    <x v="0"/>
    <n v="0"/>
    <x v="1"/>
    <x v="0"/>
    <x v="2"/>
    <n v="37040.879999999997"/>
    <x v="0"/>
    <s v="tier - 2"/>
    <x v="3"/>
  </r>
  <r>
    <x v="2169"/>
    <x v="556"/>
    <m/>
    <n v="5.36"/>
    <s v="No"/>
    <x v="0"/>
    <x v="0"/>
    <n v="0"/>
    <x v="1"/>
    <x v="0"/>
    <x v="2"/>
    <n v="37076.370000000003"/>
    <x v="0"/>
    <s v="tier - 1"/>
    <x v="3"/>
  </r>
  <r>
    <x v="2170"/>
    <x v="556"/>
    <m/>
    <n v="4.38"/>
    <s v="No"/>
    <x v="1"/>
    <x v="0"/>
    <n v="1"/>
    <x v="1"/>
    <x v="1"/>
    <x v="2"/>
    <n v="37079.370000000003"/>
    <x v="0"/>
    <s v="tier - 3"/>
    <x v="3"/>
  </r>
  <r>
    <x v="2171"/>
    <x v="556"/>
    <m/>
    <n v="4.58"/>
    <s v="No"/>
    <x v="0"/>
    <x v="0"/>
    <n v="0"/>
    <x v="1"/>
    <x v="1"/>
    <x v="2"/>
    <n v="37133.9"/>
    <x v="0"/>
    <s v="tier - 2"/>
    <x v="3"/>
  </r>
  <r>
    <x v="2172"/>
    <x v="556"/>
    <m/>
    <n v="11.92"/>
    <s v="No"/>
    <x v="0"/>
    <x v="0"/>
    <n v="0"/>
    <x v="1"/>
    <x v="1"/>
    <x v="0"/>
    <n v="37165.160000000003"/>
    <x v="2"/>
    <s v="tier - 3"/>
    <x v="3"/>
  </r>
  <r>
    <x v="2173"/>
    <x v="556"/>
    <m/>
    <n v="5.4"/>
    <s v="No"/>
    <x v="0"/>
    <x v="1"/>
    <n v="1"/>
    <x v="1"/>
    <x v="0"/>
    <x v="2"/>
    <n v="37251.22"/>
    <x v="0"/>
    <s v="tier - 2"/>
    <x v="3"/>
  </r>
  <r>
    <x v="2174"/>
    <x v="556"/>
    <m/>
    <n v="4.76"/>
    <s v="No"/>
    <x v="0"/>
    <x v="0"/>
    <n v="1"/>
    <x v="1"/>
    <x v="1"/>
    <x v="2"/>
    <n v="37270.15"/>
    <x v="0"/>
    <s v="tier - 1"/>
    <x v="3"/>
  </r>
  <r>
    <x v="2175"/>
    <x v="556"/>
    <m/>
    <n v="4.78"/>
    <s v="No"/>
    <x v="0"/>
    <x v="1"/>
    <n v="1"/>
    <x v="1"/>
    <x v="0"/>
    <x v="2"/>
    <n v="37272.339999999997"/>
    <x v="0"/>
    <s v="tier - 3"/>
    <x v="3"/>
  </r>
  <r>
    <x v="2176"/>
    <x v="556"/>
    <m/>
    <n v="4.26"/>
    <s v="No"/>
    <x v="0"/>
    <x v="1"/>
    <n v="1"/>
    <x v="1"/>
    <x v="1"/>
    <x v="2"/>
    <n v="37277.269999999997"/>
    <x v="2"/>
    <s v="tier - 3"/>
    <x v="3"/>
  </r>
  <r>
    <x v="2177"/>
    <x v="556"/>
    <m/>
    <n v="5.85"/>
    <s v="No"/>
    <x v="0"/>
    <x v="1"/>
    <n v="1"/>
    <x v="1"/>
    <x v="1"/>
    <x v="1"/>
    <n v="37425.94"/>
    <x v="0"/>
    <s v="tier - 1"/>
    <x v="3"/>
  </r>
  <r>
    <x v="2178"/>
    <x v="556"/>
    <m/>
    <n v="5.32"/>
    <s v="No"/>
    <x v="0"/>
    <x v="1"/>
    <n v="1"/>
    <x v="1"/>
    <x v="2"/>
    <x v="2"/>
    <n v="37465.339999999997"/>
    <x v="2"/>
    <s v="tier - 2"/>
    <x v="3"/>
  </r>
  <r>
    <x v="2179"/>
    <x v="556"/>
    <m/>
    <n v="5.14"/>
    <s v="No"/>
    <x v="0"/>
    <x v="1"/>
    <n v="1"/>
    <x v="1"/>
    <x v="2"/>
    <x v="2"/>
    <n v="37484.449999999997"/>
    <x v="2"/>
    <s v="tier - 1"/>
    <x v="3"/>
  </r>
  <r>
    <x v="2180"/>
    <x v="556"/>
    <m/>
    <n v="5"/>
    <s v="No"/>
    <x v="0"/>
    <x v="1"/>
    <n v="1"/>
    <x v="1"/>
    <x v="2"/>
    <x v="2"/>
    <n v="37607.53"/>
    <x v="2"/>
    <s v="tier - 2"/>
    <x v="3"/>
  </r>
  <r>
    <x v="2181"/>
    <x v="556"/>
    <m/>
    <n v="4.55"/>
    <s v="No"/>
    <x v="0"/>
    <x v="1"/>
    <n v="1"/>
    <x v="1"/>
    <x v="3"/>
    <x v="2"/>
    <n v="37650.74"/>
    <x v="0"/>
    <s v="tier - 2"/>
    <x v="3"/>
  </r>
  <r>
    <x v="2182"/>
    <x v="556"/>
    <m/>
    <n v="5.97"/>
    <s v="No"/>
    <x v="1"/>
    <x v="0"/>
    <n v="1"/>
    <x v="1"/>
    <x v="0"/>
    <x v="1"/>
    <n v="37675.06"/>
    <x v="0"/>
    <s v="tier - 3"/>
    <x v="3"/>
  </r>
  <r>
    <x v="2183"/>
    <x v="556"/>
    <m/>
    <n v="4.0199999999999996"/>
    <s v="No"/>
    <x v="1"/>
    <x v="0"/>
    <n v="1"/>
    <x v="1"/>
    <x v="0"/>
    <x v="2"/>
    <n v="37701.879999999997"/>
    <x v="0"/>
    <s v="tier - 3"/>
    <x v="3"/>
  </r>
  <r>
    <x v="2184"/>
    <x v="556"/>
    <m/>
    <n v="4.04"/>
    <s v="No"/>
    <x v="1"/>
    <x v="0"/>
    <n v="1"/>
    <x v="1"/>
    <x v="0"/>
    <x v="2"/>
    <n v="37735.199999999997"/>
    <x v="0"/>
    <s v="tier - 2"/>
    <x v="3"/>
  </r>
  <r>
    <x v="2185"/>
    <x v="556"/>
    <m/>
    <n v="5.54"/>
    <s v="No"/>
    <x v="1"/>
    <x v="0"/>
    <n v="1"/>
    <x v="1"/>
    <x v="1"/>
    <x v="2"/>
    <n v="37742.58"/>
    <x v="2"/>
    <s v="tier - 1"/>
    <x v="3"/>
  </r>
  <r>
    <x v="2186"/>
    <x v="556"/>
    <m/>
    <n v="4.03"/>
    <s v="No"/>
    <x v="1"/>
    <x v="0"/>
    <n v="1"/>
    <x v="1"/>
    <x v="1"/>
    <x v="2"/>
    <n v="37800.980000000003"/>
    <x v="0"/>
    <s v="tier - 2"/>
    <x v="3"/>
  </r>
  <r>
    <x v="2187"/>
    <x v="556"/>
    <m/>
    <n v="5.62"/>
    <s v="No"/>
    <x v="1"/>
    <x v="0"/>
    <n v="1"/>
    <x v="1"/>
    <x v="2"/>
    <x v="2"/>
    <n v="37829.72"/>
    <x v="2"/>
    <s v="tier - 2"/>
    <x v="3"/>
  </r>
  <r>
    <x v="2188"/>
    <x v="556"/>
    <m/>
    <n v="5.27"/>
    <s v="No"/>
    <x v="1"/>
    <x v="0"/>
    <n v="1"/>
    <x v="1"/>
    <x v="1"/>
    <x v="2"/>
    <n v="38126.25"/>
    <x v="2"/>
    <s v="tier - 3"/>
    <x v="3"/>
  </r>
  <r>
    <x v="2189"/>
    <x v="556"/>
    <m/>
    <n v="5.18"/>
    <s v="No"/>
    <x v="1"/>
    <x v="0"/>
    <n v="1"/>
    <x v="1"/>
    <x v="1"/>
    <x v="2"/>
    <n v="38189.1"/>
    <x v="0"/>
    <s v="tier - 2"/>
    <x v="3"/>
  </r>
  <r>
    <x v="2190"/>
    <x v="556"/>
    <m/>
    <n v="5.27"/>
    <s v="No"/>
    <x v="1"/>
    <x v="0"/>
    <n v="1"/>
    <x v="1"/>
    <x v="2"/>
    <x v="2"/>
    <n v="38237.339999999997"/>
    <x v="0"/>
    <s v="tier - 3"/>
    <x v="3"/>
  </r>
  <r>
    <x v="2191"/>
    <x v="556"/>
    <m/>
    <n v="5.62"/>
    <s v="No"/>
    <x v="1"/>
    <x v="0"/>
    <n v="1"/>
    <x v="1"/>
    <x v="2"/>
    <x v="2"/>
    <n v="38241.74"/>
    <x v="0"/>
    <s v="tier - 3"/>
    <x v="3"/>
  </r>
  <r>
    <x v="2192"/>
    <x v="556"/>
    <m/>
    <n v="5.0599999999999996"/>
    <s v="No"/>
    <x v="1"/>
    <x v="0"/>
    <n v="1"/>
    <x v="1"/>
    <x v="2"/>
    <x v="2"/>
    <n v="38245.589999999997"/>
    <x v="2"/>
    <s v="tier - 2"/>
    <x v="3"/>
  </r>
  <r>
    <x v="2193"/>
    <x v="556"/>
    <m/>
    <n v="4.6900000000000004"/>
    <s v="No"/>
    <x v="1"/>
    <x v="0"/>
    <n v="1"/>
    <x v="1"/>
    <x v="2"/>
    <x v="2"/>
    <n v="38282.75"/>
    <x v="2"/>
    <s v="tier - 2"/>
    <x v="3"/>
  </r>
  <r>
    <x v="2194"/>
    <x v="556"/>
    <m/>
    <n v="5.44"/>
    <s v="No"/>
    <x v="1"/>
    <x v="0"/>
    <n v="1"/>
    <x v="1"/>
    <x v="3"/>
    <x v="2"/>
    <n v="38313.129999999997"/>
    <x v="2"/>
    <s v="tier - 3"/>
    <x v="3"/>
  </r>
  <r>
    <x v="2195"/>
    <x v="556"/>
    <m/>
    <n v="5.05"/>
    <s v="No"/>
    <x v="1"/>
    <x v="0"/>
    <n v="1"/>
    <x v="1"/>
    <x v="0"/>
    <x v="2"/>
    <n v="38344.57"/>
    <x v="2"/>
    <s v="tier - 3"/>
    <x v="3"/>
  </r>
  <r>
    <x v="2196"/>
    <x v="556"/>
    <m/>
    <n v="6"/>
    <s v="No"/>
    <x v="1"/>
    <x v="0"/>
    <n v="1"/>
    <x v="1"/>
    <x v="0"/>
    <x v="1"/>
    <n v="38389.79"/>
    <x v="0"/>
    <s v="tier - 3"/>
    <x v="3"/>
  </r>
  <r>
    <x v="2197"/>
    <x v="556"/>
    <m/>
    <n v="5.99"/>
    <s v="yes"/>
    <x v="1"/>
    <x v="0"/>
    <n v="1"/>
    <x v="1"/>
    <x v="1"/>
    <x v="1"/>
    <n v="38405.26"/>
    <x v="0"/>
    <s v="tier - 1"/>
    <x v="3"/>
  </r>
  <r>
    <x v="2198"/>
    <x v="556"/>
    <m/>
    <n v="4.3600000000000003"/>
    <s v="No"/>
    <x v="0"/>
    <x v="1"/>
    <n v="1"/>
    <x v="1"/>
    <x v="0"/>
    <x v="2"/>
    <n v="38415.47"/>
    <x v="2"/>
    <s v="tier - 2"/>
    <x v="3"/>
  </r>
  <r>
    <x v="2199"/>
    <x v="556"/>
    <m/>
    <n v="4.41"/>
    <s v="No"/>
    <x v="0"/>
    <x v="1"/>
    <n v="1"/>
    <x v="1"/>
    <x v="0"/>
    <x v="2"/>
    <n v="38511.629999999997"/>
    <x v="0"/>
    <s v="tier - 2"/>
    <x v="3"/>
  </r>
  <r>
    <x v="2200"/>
    <x v="556"/>
    <m/>
    <n v="4.17"/>
    <s v="No"/>
    <x v="0"/>
    <x v="1"/>
    <n v="1"/>
    <x v="1"/>
    <x v="0"/>
    <x v="2"/>
    <n v="38652.089999999997"/>
    <x v="0"/>
    <s v="tier - 2"/>
    <x v="3"/>
  </r>
  <r>
    <x v="2201"/>
    <x v="556"/>
    <m/>
    <n v="4.4400000000000004"/>
    <s v="No"/>
    <x v="0"/>
    <x v="1"/>
    <n v="1"/>
    <x v="1"/>
    <x v="1"/>
    <x v="2"/>
    <n v="38709.18"/>
    <x v="2"/>
    <s v="tier - 3"/>
    <x v="3"/>
  </r>
  <r>
    <x v="2202"/>
    <x v="556"/>
    <m/>
    <n v="5.52"/>
    <s v="No"/>
    <x v="1"/>
    <x v="0"/>
    <n v="1"/>
    <x v="1"/>
    <x v="0"/>
    <x v="2"/>
    <n v="38711"/>
    <x v="2"/>
    <s v="tier - 3"/>
    <x v="3"/>
  </r>
  <r>
    <x v="2203"/>
    <x v="556"/>
    <m/>
    <n v="6.01"/>
    <s v="No"/>
    <x v="1"/>
    <x v="0"/>
    <n v="1"/>
    <x v="1"/>
    <x v="0"/>
    <x v="1"/>
    <n v="38711"/>
    <x v="0"/>
    <s v="tier - 2"/>
    <x v="3"/>
  </r>
  <r>
    <x v="2204"/>
    <x v="556"/>
    <m/>
    <n v="5.81"/>
    <s v="No"/>
    <x v="1"/>
    <x v="0"/>
    <n v="1"/>
    <x v="1"/>
    <x v="0"/>
    <x v="1"/>
    <n v="38740.120000000003"/>
    <x v="0"/>
    <s v="tier - 2"/>
    <x v="3"/>
  </r>
  <r>
    <x v="2205"/>
    <x v="556"/>
    <m/>
    <n v="4.37"/>
    <s v="No"/>
    <x v="0"/>
    <x v="1"/>
    <n v="1"/>
    <x v="1"/>
    <x v="1"/>
    <x v="2"/>
    <n v="38746.36"/>
    <x v="2"/>
    <s v="tier - 2"/>
    <x v="3"/>
  </r>
  <r>
    <x v="2206"/>
    <x v="556"/>
    <m/>
    <n v="5.74"/>
    <s v="No"/>
    <x v="0"/>
    <x v="1"/>
    <n v="1"/>
    <x v="1"/>
    <x v="1"/>
    <x v="1"/>
    <n v="38792.69"/>
    <x v="0"/>
    <s v="tier - 2"/>
    <x v="3"/>
  </r>
  <r>
    <x v="2207"/>
    <x v="556"/>
    <m/>
    <n v="5.39"/>
    <s v="No"/>
    <x v="1"/>
    <x v="0"/>
    <n v="1"/>
    <x v="1"/>
    <x v="0"/>
    <x v="2"/>
    <n v="38836.980000000003"/>
    <x v="0"/>
    <s v="tier - 1"/>
    <x v="3"/>
  </r>
  <r>
    <x v="2208"/>
    <x v="556"/>
    <m/>
    <n v="4.07"/>
    <s v="No"/>
    <x v="1"/>
    <x v="0"/>
    <n v="1"/>
    <x v="1"/>
    <x v="0"/>
    <x v="2"/>
    <n v="38869.25"/>
    <x v="0"/>
    <s v="tier - 2"/>
    <x v="3"/>
  </r>
  <r>
    <x v="2209"/>
    <x v="556"/>
    <m/>
    <n v="5.49"/>
    <s v="No"/>
    <x v="1"/>
    <x v="0"/>
    <n v="1"/>
    <x v="1"/>
    <x v="0"/>
    <x v="2"/>
    <n v="38893.360000000001"/>
    <x v="2"/>
    <s v="tier - 2"/>
    <x v="3"/>
  </r>
  <r>
    <x v="2210"/>
    <x v="556"/>
    <m/>
    <n v="5.68"/>
    <s v="No"/>
    <x v="0"/>
    <x v="1"/>
    <n v="1"/>
    <x v="1"/>
    <x v="2"/>
    <x v="2"/>
    <n v="38924.04"/>
    <x v="0"/>
    <s v="tier - 2"/>
    <x v="3"/>
  </r>
  <r>
    <x v="2211"/>
    <x v="556"/>
    <m/>
    <n v="6.09"/>
    <s v="No"/>
    <x v="0"/>
    <x v="1"/>
    <n v="1"/>
    <x v="1"/>
    <x v="2"/>
    <x v="1"/>
    <n v="38932.559999999998"/>
    <x v="0"/>
    <s v="tier - 3"/>
    <x v="3"/>
  </r>
  <r>
    <x v="2212"/>
    <x v="556"/>
    <m/>
    <n v="5.53"/>
    <s v="No"/>
    <x v="0"/>
    <x v="1"/>
    <n v="1"/>
    <x v="1"/>
    <x v="2"/>
    <x v="2"/>
    <n v="38947.43"/>
    <x v="0"/>
    <s v="tier - 3"/>
    <x v="3"/>
  </r>
  <r>
    <x v="2213"/>
    <x v="556"/>
    <m/>
    <n v="4.28"/>
    <s v="No"/>
    <x v="1"/>
    <x v="0"/>
    <n v="1"/>
    <x v="1"/>
    <x v="0"/>
    <x v="2"/>
    <n v="38998.550000000003"/>
    <x v="2"/>
    <s v="tier - 1"/>
    <x v="3"/>
  </r>
  <r>
    <x v="2214"/>
    <x v="556"/>
    <m/>
    <n v="6.01"/>
    <s v="No"/>
    <x v="1"/>
    <x v="0"/>
    <n v="1"/>
    <x v="1"/>
    <x v="0"/>
    <x v="1"/>
    <n v="39047.29"/>
    <x v="2"/>
    <s v="tier - 3"/>
    <x v="3"/>
  </r>
  <r>
    <x v="2215"/>
    <x v="556"/>
    <m/>
    <n v="4.59"/>
    <s v="No"/>
    <x v="0"/>
    <x v="1"/>
    <n v="1"/>
    <x v="1"/>
    <x v="3"/>
    <x v="2"/>
    <n v="39125.33"/>
    <x v="2"/>
    <s v="tier - 1"/>
    <x v="3"/>
  </r>
  <r>
    <x v="2216"/>
    <x v="556"/>
    <m/>
    <n v="5.8"/>
    <s v="yes"/>
    <x v="0"/>
    <x v="0"/>
    <n v="1"/>
    <x v="1"/>
    <x v="2"/>
    <x v="1"/>
    <n v="39221.120000000003"/>
    <x v="0"/>
    <s v="tier - 1"/>
    <x v="3"/>
  </r>
  <r>
    <x v="2217"/>
    <x v="556"/>
    <m/>
    <n v="5.08"/>
    <s v="No"/>
    <x v="1"/>
    <x v="0"/>
    <n v="1"/>
    <x v="1"/>
    <x v="1"/>
    <x v="2"/>
    <n v="39241.440000000002"/>
    <x v="2"/>
    <s v="tier - 3"/>
    <x v="3"/>
  </r>
  <r>
    <x v="2218"/>
    <x v="556"/>
    <m/>
    <n v="5.84"/>
    <s v="No"/>
    <x v="1"/>
    <x v="0"/>
    <n v="1"/>
    <x v="1"/>
    <x v="2"/>
    <x v="1"/>
    <n v="39315.279999999999"/>
    <x v="0"/>
    <s v="tier - 3"/>
    <x v="3"/>
  </r>
  <r>
    <x v="2219"/>
    <x v="556"/>
    <m/>
    <n v="4.1500000000000004"/>
    <s v="No"/>
    <x v="0"/>
    <x v="0"/>
    <n v="1"/>
    <x v="1"/>
    <x v="2"/>
    <x v="2"/>
    <n v="39352.6"/>
    <x v="0"/>
    <s v="tier - 3"/>
    <x v="3"/>
  </r>
  <r>
    <x v="2220"/>
    <x v="556"/>
    <m/>
    <n v="4.3600000000000003"/>
    <s v="yes"/>
    <x v="0"/>
    <x v="0"/>
    <n v="0"/>
    <x v="1"/>
    <x v="0"/>
    <x v="2"/>
    <n v="39396.86"/>
    <x v="0"/>
    <s v="tier - 2"/>
    <x v="3"/>
  </r>
  <r>
    <x v="2221"/>
    <x v="556"/>
    <m/>
    <n v="4.55"/>
    <s v="yes"/>
    <x v="0"/>
    <x v="0"/>
    <n v="0"/>
    <x v="1"/>
    <x v="0"/>
    <x v="2"/>
    <n v="39556.49"/>
    <x v="2"/>
    <s v="tier - 2"/>
    <x v="3"/>
  </r>
  <r>
    <x v="2222"/>
    <x v="556"/>
    <m/>
    <n v="4.37"/>
    <s v="yes"/>
    <x v="0"/>
    <x v="0"/>
    <n v="0"/>
    <x v="1"/>
    <x v="0"/>
    <x v="2"/>
    <n v="39597.410000000003"/>
    <x v="2"/>
    <s v="tier - 2"/>
    <x v="3"/>
  </r>
  <r>
    <x v="2223"/>
    <x v="556"/>
    <m/>
    <n v="5.24"/>
    <s v="yes"/>
    <x v="0"/>
    <x v="0"/>
    <n v="0"/>
    <x v="1"/>
    <x v="2"/>
    <x v="2"/>
    <n v="39611.760000000002"/>
    <x v="2"/>
    <s v="tier - 3"/>
    <x v="3"/>
  </r>
  <r>
    <x v="2224"/>
    <x v="556"/>
    <m/>
    <n v="5.96"/>
    <s v="No"/>
    <x v="0"/>
    <x v="0"/>
    <n v="1"/>
    <x v="1"/>
    <x v="3"/>
    <x v="1"/>
    <n v="39670.44"/>
    <x v="0"/>
    <s v="tier - 1"/>
    <x v="3"/>
  </r>
  <r>
    <x v="2225"/>
    <x v="556"/>
    <m/>
    <n v="4.76"/>
    <s v="yes"/>
    <x v="0"/>
    <x v="0"/>
    <n v="1"/>
    <x v="1"/>
    <x v="3"/>
    <x v="2"/>
    <n v="39721.93"/>
    <x v="0"/>
    <s v="tier - 2"/>
    <x v="3"/>
  </r>
  <r>
    <x v="2226"/>
    <x v="556"/>
    <m/>
    <n v="4.3"/>
    <s v="yes"/>
    <x v="0"/>
    <x v="1"/>
    <n v="1"/>
    <x v="1"/>
    <x v="3"/>
    <x v="2"/>
    <n v="39722.75"/>
    <x v="2"/>
    <s v="tier - 1"/>
    <x v="3"/>
  </r>
  <r>
    <x v="2227"/>
    <x v="556"/>
    <m/>
    <n v="4.5"/>
    <s v="No"/>
    <x v="0"/>
    <x v="0"/>
    <n v="1"/>
    <x v="1"/>
    <x v="3"/>
    <x v="2"/>
    <n v="39725.519999999997"/>
    <x v="0"/>
    <s v="tier - 1"/>
    <x v="3"/>
  </r>
  <r>
    <x v="2228"/>
    <x v="556"/>
    <m/>
    <n v="5.59"/>
    <s v="No"/>
    <x v="0"/>
    <x v="1"/>
    <n v="1"/>
    <x v="1"/>
    <x v="2"/>
    <x v="2"/>
    <n v="39727.61"/>
    <x v="2"/>
    <s v="tier - 2"/>
    <x v="3"/>
  </r>
  <r>
    <x v="2229"/>
    <x v="556"/>
    <m/>
    <n v="6.29"/>
    <s v="yes"/>
    <x v="0"/>
    <x v="1"/>
    <n v="1"/>
    <x v="1"/>
    <x v="3"/>
    <x v="1"/>
    <n v="39774.28"/>
    <x v="2"/>
    <s v="tier - 1"/>
    <x v="3"/>
  </r>
  <r>
    <x v="2230"/>
    <x v="556"/>
    <m/>
    <n v="4.1900000000000004"/>
    <s v="No"/>
    <x v="1"/>
    <x v="0"/>
    <n v="1"/>
    <x v="1"/>
    <x v="3"/>
    <x v="2"/>
    <n v="39836.519999999997"/>
    <x v="0"/>
    <s v="tier - 1"/>
    <x v="3"/>
  </r>
  <r>
    <x v="2231"/>
    <x v="556"/>
    <m/>
    <n v="4.7"/>
    <s v="yes"/>
    <x v="0"/>
    <x v="1"/>
    <n v="1"/>
    <x v="1"/>
    <x v="3"/>
    <x v="2"/>
    <n v="39865.699999999997"/>
    <x v="0"/>
    <s v="tier - 2"/>
    <x v="3"/>
  </r>
  <r>
    <x v="2232"/>
    <x v="556"/>
    <m/>
    <n v="5.64"/>
    <s v="yes"/>
    <x v="0"/>
    <x v="0"/>
    <n v="0"/>
    <x v="1"/>
    <x v="2"/>
    <x v="2"/>
    <n v="39871.699999999997"/>
    <x v="2"/>
    <s v="tier - 2"/>
    <x v="3"/>
  </r>
  <r>
    <x v="2233"/>
    <x v="556"/>
    <m/>
    <n v="4.1100000000000003"/>
    <s v="yes"/>
    <x v="0"/>
    <x v="0"/>
    <n v="0"/>
    <x v="1"/>
    <x v="3"/>
    <x v="2"/>
    <n v="39963.120000000003"/>
    <x v="0"/>
    <s v="tier - 2"/>
    <x v="3"/>
  </r>
  <r>
    <x v="2234"/>
    <x v="556"/>
    <m/>
    <n v="5.43"/>
    <s v="yes"/>
    <x v="0"/>
    <x v="1"/>
    <n v="1"/>
    <x v="1"/>
    <x v="3"/>
    <x v="2"/>
    <n v="39983.43"/>
    <x v="0"/>
    <s v="tier - 3"/>
    <x v="3"/>
  </r>
  <r>
    <x v="2235"/>
    <x v="556"/>
    <m/>
    <n v="4.38"/>
    <s v="No"/>
    <x v="0"/>
    <x v="0"/>
    <n v="1"/>
    <x v="1"/>
    <x v="2"/>
    <x v="2"/>
    <n v="40003.33"/>
    <x v="2"/>
    <s v="tier - 1"/>
    <x v="3"/>
  </r>
  <r>
    <x v="2236"/>
    <x v="556"/>
    <m/>
    <n v="9.7899999999999991"/>
    <s v="No"/>
    <x v="0"/>
    <x v="0"/>
    <n v="0"/>
    <x v="1"/>
    <x v="0"/>
    <x v="0"/>
    <n v="40054.730000000003"/>
    <x v="2"/>
    <s v="tier - 3"/>
    <x v="3"/>
  </r>
  <r>
    <x v="2237"/>
    <x v="556"/>
    <m/>
    <n v="11.84"/>
    <s v="No"/>
    <x v="0"/>
    <x v="0"/>
    <n v="0"/>
    <x v="1"/>
    <x v="2"/>
    <x v="0"/>
    <n v="40069.440000000002"/>
    <x v="2"/>
    <s v="tier - 3"/>
    <x v="3"/>
  </r>
  <r>
    <x v="2238"/>
    <x v="556"/>
    <m/>
    <n v="6.22"/>
    <s v="No"/>
    <x v="0"/>
    <x v="0"/>
    <n v="0"/>
    <x v="1"/>
    <x v="2"/>
    <x v="1"/>
    <n v="40103.89"/>
    <x v="2"/>
    <s v="tier - 2"/>
    <x v="3"/>
  </r>
  <r>
    <x v="2239"/>
    <x v="556"/>
    <m/>
    <n v="10.01"/>
    <s v="No"/>
    <x v="0"/>
    <x v="0"/>
    <n v="0"/>
    <x v="1"/>
    <x v="3"/>
    <x v="0"/>
    <n v="40182.25"/>
    <x v="2"/>
    <s v="tier - 2"/>
    <x v="3"/>
  </r>
  <r>
    <x v="2240"/>
    <x v="556"/>
    <m/>
    <n v="4.32"/>
    <s v="No"/>
    <x v="0"/>
    <x v="0"/>
    <n v="1"/>
    <x v="1"/>
    <x v="2"/>
    <x v="2"/>
    <n v="40204.83"/>
    <x v="2"/>
    <s v="tier - 3"/>
    <x v="3"/>
  </r>
  <r>
    <x v="2241"/>
    <x v="556"/>
    <m/>
    <n v="5.65"/>
    <s v="yes"/>
    <x v="0"/>
    <x v="1"/>
    <n v="1"/>
    <x v="1"/>
    <x v="2"/>
    <x v="2"/>
    <n v="40208.559999999998"/>
    <x v="2"/>
    <s v="tier - 2"/>
    <x v="3"/>
  </r>
  <r>
    <x v="2242"/>
    <x v="556"/>
    <m/>
    <n v="4.12"/>
    <s v="yes"/>
    <x v="0"/>
    <x v="0"/>
    <n v="1"/>
    <x v="1"/>
    <x v="3"/>
    <x v="2"/>
    <n v="40273.65"/>
    <x v="2"/>
    <s v="tier - 3"/>
    <x v="3"/>
  </r>
  <r>
    <x v="2243"/>
    <x v="556"/>
    <m/>
    <n v="6.24"/>
    <s v="No"/>
    <x v="0"/>
    <x v="0"/>
    <n v="1"/>
    <x v="1"/>
    <x v="2"/>
    <x v="1"/>
    <n v="40284.379999999997"/>
    <x v="2"/>
    <s v="tier - 3"/>
    <x v="3"/>
  </r>
  <r>
    <x v="2244"/>
    <x v="556"/>
    <m/>
    <n v="4.83"/>
    <s v="No"/>
    <x v="0"/>
    <x v="0"/>
    <n v="0"/>
    <x v="1"/>
    <x v="2"/>
    <x v="2"/>
    <n v="40309.93"/>
    <x v="2"/>
    <s v="tier - 3"/>
    <x v="3"/>
  </r>
  <r>
    <x v="2245"/>
    <x v="556"/>
    <m/>
    <n v="7.4"/>
    <s v="No"/>
    <x v="0"/>
    <x v="0"/>
    <n v="0"/>
    <x v="1"/>
    <x v="2"/>
    <x v="0"/>
    <n v="40373.74"/>
    <x v="2"/>
    <s v="tier - 3"/>
    <x v="3"/>
  </r>
  <r>
    <x v="2246"/>
    <x v="556"/>
    <m/>
    <n v="4.54"/>
    <s v="No"/>
    <x v="0"/>
    <x v="0"/>
    <n v="0"/>
    <x v="1"/>
    <x v="2"/>
    <x v="2"/>
    <n v="40419.019999999997"/>
    <x v="2"/>
    <s v="tier - 2"/>
    <x v="3"/>
  </r>
  <r>
    <x v="2247"/>
    <x v="556"/>
    <m/>
    <n v="11.11"/>
    <s v="No"/>
    <x v="0"/>
    <x v="0"/>
    <n v="0"/>
    <x v="1"/>
    <x v="3"/>
    <x v="0"/>
    <n v="40590.550000000003"/>
    <x v="2"/>
    <s v="tier - 3"/>
    <x v="3"/>
  </r>
  <r>
    <x v="2248"/>
    <x v="556"/>
    <m/>
    <n v="4.03"/>
    <s v="yes"/>
    <x v="0"/>
    <x v="0"/>
    <n v="0"/>
    <x v="1"/>
    <x v="3"/>
    <x v="2"/>
    <n v="40692.910000000003"/>
    <x v="2"/>
    <s v="tier - 1"/>
    <x v="3"/>
  </r>
  <r>
    <x v="2249"/>
    <x v="556"/>
    <m/>
    <n v="4.51"/>
    <s v="No"/>
    <x v="0"/>
    <x v="0"/>
    <n v="1"/>
    <x v="1"/>
    <x v="2"/>
    <x v="2"/>
    <n v="40720.550000000003"/>
    <x v="2"/>
    <s v="tier - 3"/>
    <x v="3"/>
  </r>
  <r>
    <x v="2250"/>
    <x v="556"/>
    <m/>
    <n v="5.56"/>
    <s v="No"/>
    <x v="1"/>
    <x v="0"/>
    <n v="1"/>
    <x v="1"/>
    <x v="3"/>
    <x v="2"/>
    <n v="40817.85"/>
    <x v="2"/>
    <s v="tier - 3"/>
    <x v="3"/>
  </r>
  <r>
    <x v="2251"/>
    <x v="556"/>
    <m/>
    <n v="4.0999999999999996"/>
    <s v="No"/>
    <x v="1"/>
    <x v="0"/>
    <n v="1"/>
    <x v="1"/>
    <x v="2"/>
    <x v="2"/>
    <n v="40904.199999999997"/>
    <x v="2"/>
    <s v="tier - 1"/>
    <x v="3"/>
  </r>
  <r>
    <x v="2252"/>
    <x v="556"/>
    <m/>
    <n v="5.85"/>
    <s v="No"/>
    <x v="1"/>
    <x v="0"/>
    <n v="1"/>
    <x v="1"/>
    <x v="2"/>
    <x v="1"/>
    <n v="40932.43"/>
    <x v="2"/>
    <s v="tier - 2"/>
    <x v="3"/>
  </r>
  <r>
    <x v="2253"/>
    <x v="556"/>
    <m/>
    <n v="4.92"/>
    <s v="yes"/>
    <x v="0"/>
    <x v="1"/>
    <n v="1"/>
    <x v="1"/>
    <x v="3"/>
    <x v="2"/>
    <n v="40941.29"/>
    <x v="2"/>
    <s v="tier - 2"/>
    <x v="3"/>
  </r>
  <r>
    <x v="2254"/>
    <x v="556"/>
    <m/>
    <n v="9.4600000000000009"/>
    <s v="No"/>
    <x v="0"/>
    <x v="0"/>
    <n v="0"/>
    <x v="1"/>
    <x v="2"/>
    <x v="0"/>
    <n v="40961.29"/>
    <x v="2"/>
    <s v="tier - 2"/>
    <x v="3"/>
  </r>
  <r>
    <x v="2255"/>
    <x v="556"/>
    <m/>
    <n v="5.94"/>
    <s v="No"/>
    <x v="0"/>
    <x v="1"/>
    <n v="1"/>
    <x v="1"/>
    <x v="0"/>
    <x v="1"/>
    <n v="40974.160000000003"/>
    <x v="2"/>
    <s v="tier - 2"/>
    <x v="3"/>
  </r>
  <r>
    <x v="2256"/>
    <x v="556"/>
    <m/>
    <n v="5.7"/>
    <s v="No"/>
    <x v="0"/>
    <x v="1"/>
    <n v="1"/>
    <x v="1"/>
    <x v="0"/>
    <x v="1"/>
    <n v="41034.22"/>
    <x v="2"/>
    <s v="tier - 3"/>
    <x v="3"/>
  </r>
  <r>
    <x v="2257"/>
    <x v="556"/>
    <m/>
    <n v="4.13"/>
    <s v="No"/>
    <x v="0"/>
    <x v="1"/>
    <n v="1"/>
    <x v="1"/>
    <x v="0"/>
    <x v="2"/>
    <n v="41055.29"/>
    <x v="2"/>
    <s v="tier - 2"/>
    <x v="3"/>
  </r>
  <r>
    <x v="2258"/>
    <x v="556"/>
    <m/>
    <n v="4.7699999999999996"/>
    <s v="No"/>
    <x v="0"/>
    <x v="1"/>
    <n v="1"/>
    <x v="1"/>
    <x v="0"/>
    <x v="2"/>
    <n v="41097.160000000003"/>
    <x v="2"/>
    <s v="tier - 3"/>
    <x v="3"/>
  </r>
  <r>
    <x v="2259"/>
    <x v="556"/>
    <m/>
    <n v="4.99"/>
    <s v="No"/>
    <x v="0"/>
    <x v="1"/>
    <n v="1"/>
    <x v="1"/>
    <x v="1"/>
    <x v="2"/>
    <n v="41191.57"/>
    <x v="2"/>
    <s v="tier - 2"/>
    <x v="3"/>
  </r>
  <r>
    <x v="2260"/>
    <x v="556"/>
    <m/>
    <n v="4.42"/>
    <s v="yes"/>
    <x v="0"/>
    <x v="1"/>
    <n v="1"/>
    <x v="1"/>
    <x v="3"/>
    <x v="2"/>
    <n v="41250.39"/>
    <x v="2"/>
    <s v="tier - 3"/>
    <x v="3"/>
  </r>
  <r>
    <x v="2261"/>
    <x v="556"/>
    <m/>
    <n v="4.01"/>
    <s v="No"/>
    <x v="0"/>
    <x v="1"/>
    <n v="1"/>
    <x v="1"/>
    <x v="1"/>
    <x v="2"/>
    <n v="41271.5"/>
    <x v="2"/>
    <s v="tier - 2"/>
    <x v="3"/>
  </r>
  <r>
    <x v="2262"/>
    <x v="556"/>
    <m/>
    <n v="4.49"/>
    <s v="No"/>
    <x v="0"/>
    <x v="1"/>
    <n v="1"/>
    <x v="1"/>
    <x v="2"/>
    <x v="2"/>
    <n v="41331.79"/>
    <x v="2"/>
    <s v="tier - 2"/>
    <x v="3"/>
  </r>
  <r>
    <x v="2263"/>
    <x v="556"/>
    <m/>
    <n v="6.37"/>
    <s v="No"/>
    <x v="0"/>
    <x v="1"/>
    <n v="1"/>
    <x v="1"/>
    <x v="2"/>
    <x v="1"/>
    <n v="41351.879999999997"/>
    <x v="2"/>
    <s v="tier - 2"/>
    <x v="3"/>
  </r>
  <r>
    <x v="2264"/>
    <x v="556"/>
    <m/>
    <n v="5.12"/>
    <s v="No"/>
    <x v="0"/>
    <x v="1"/>
    <n v="1"/>
    <x v="1"/>
    <x v="2"/>
    <x v="2"/>
    <n v="41505.15"/>
    <x v="2"/>
    <s v="tier - 2"/>
    <x v="3"/>
  </r>
  <r>
    <x v="2265"/>
    <x v="556"/>
    <m/>
    <n v="8.59"/>
    <s v="No"/>
    <x v="0"/>
    <x v="0"/>
    <n v="0"/>
    <x v="1"/>
    <x v="2"/>
    <x v="0"/>
    <n v="41636.199999999997"/>
    <x v="2"/>
    <s v="tier - 1"/>
    <x v="3"/>
  </r>
  <r>
    <x v="2266"/>
    <x v="556"/>
    <m/>
    <n v="5.87"/>
    <s v="No"/>
    <x v="0"/>
    <x v="0"/>
    <n v="1"/>
    <x v="1"/>
    <x v="3"/>
    <x v="1"/>
    <n v="41661.599999999999"/>
    <x v="2"/>
    <s v="tier - 3"/>
    <x v="3"/>
  </r>
  <r>
    <x v="2267"/>
    <x v="556"/>
    <m/>
    <n v="7.03"/>
    <s v="No"/>
    <x v="0"/>
    <x v="0"/>
    <n v="0"/>
    <x v="1"/>
    <x v="2"/>
    <x v="0"/>
    <n v="41676.080000000002"/>
    <x v="2"/>
    <s v="tier - 2"/>
    <x v="3"/>
  </r>
  <r>
    <x v="2268"/>
    <x v="556"/>
    <m/>
    <n v="5.51"/>
    <s v="No"/>
    <x v="0"/>
    <x v="0"/>
    <n v="1"/>
    <x v="1"/>
    <x v="2"/>
    <x v="2"/>
    <n v="41681.86"/>
    <x v="2"/>
    <s v="tier - 1"/>
    <x v="3"/>
  </r>
  <r>
    <x v="2269"/>
    <x v="556"/>
    <m/>
    <n v="4.76"/>
    <s v="No"/>
    <x v="1"/>
    <x v="0"/>
    <n v="1"/>
    <x v="1"/>
    <x v="2"/>
    <x v="2"/>
    <n v="41794.629999999997"/>
    <x v="2"/>
    <s v="tier - 3"/>
    <x v="3"/>
  </r>
  <r>
    <x v="2270"/>
    <x v="556"/>
    <m/>
    <n v="4.7"/>
    <s v="No"/>
    <x v="1"/>
    <x v="0"/>
    <n v="1"/>
    <x v="1"/>
    <x v="2"/>
    <x v="2"/>
    <n v="41886.54"/>
    <x v="2"/>
    <s v="tier - 3"/>
    <x v="3"/>
  </r>
  <r>
    <x v="2271"/>
    <x v="556"/>
    <m/>
    <n v="6.21"/>
    <s v="yes"/>
    <x v="0"/>
    <x v="0"/>
    <n v="0"/>
    <x v="1"/>
    <x v="3"/>
    <x v="1"/>
    <n v="41919.1"/>
    <x v="2"/>
    <s v="tier - 1"/>
    <x v="3"/>
  </r>
  <r>
    <x v="2272"/>
    <x v="556"/>
    <m/>
    <n v="4.5199999999999996"/>
    <s v="No"/>
    <x v="1"/>
    <x v="0"/>
    <n v="1"/>
    <x v="1"/>
    <x v="3"/>
    <x v="2"/>
    <n v="41949.24"/>
    <x v="2"/>
    <s v="tier - 1"/>
    <x v="3"/>
  </r>
  <r>
    <x v="2273"/>
    <x v="556"/>
    <m/>
    <n v="5.45"/>
    <s v="No"/>
    <x v="0"/>
    <x v="0"/>
    <n v="1"/>
    <x v="1"/>
    <x v="2"/>
    <x v="2"/>
    <n v="41999.519999999997"/>
    <x v="2"/>
    <s v="tier - 3"/>
    <x v="3"/>
  </r>
  <r>
    <x v="2274"/>
    <x v="556"/>
    <m/>
    <n v="4.42"/>
    <s v="No"/>
    <x v="0"/>
    <x v="0"/>
    <n v="0"/>
    <x v="1"/>
    <x v="3"/>
    <x v="2"/>
    <n v="42111.66"/>
    <x v="2"/>
    <s v="tier - 1"/>
    <x v="3"/>
  </r>
  <r>
    <x v="2275"/>
    <x v="556"/>
    <m/>
    <n v="9.44"/>
    <s v="No"/>
    <x v="0"/>
    <x v="0"/>
    <n v="0"/>
    <x v="1"/>
    <x v="2"/>
    <x v="0"/>
    <n v="42112.24"/>
    <x v="2"/>
    <s v="tier - 3"/>
    <x v="3"/>
  </r>
  <r>
    <x v="2276"/>
    <x v="556"/>
    <m/>
    <n v="6.15"/>
    <s v="yes"/>
    <x v="0"/>
    <x v="1"/>
    <n v="1"/>
    <x v="1"/>
    <x v="2"/>
    <x v="1"/>
    <n v="42124.52"/>
    <x v="2"/>
    <s v="tier - 1"/>
    <x v="3"/>
  </r>
  <r>
    <x v="2277"/>
    <x v="556"/>
    <m/>
    <n v="5.13"/>
    <s v="yes"/>
    <x v="0"/>
    <x v="0"/>
    <n v="0"/>
    <x v="1"/>
    <x v="3"/>
    <x v="2"/>
    <n v="42188.15"/>
    <x v="2"/>
    <s v="tier - 1"/>
    <x v="3"/>
  </r>
  <r>
    <x v="2278"/>
    <x v="556"/>
    <m/>
    <n v="4.96"/>
    <s v="yes"/>
    <x v="0"/>
    <x v="0"/>
    <n v="0"/>
    <x v="1"/>
    <x v="2"/>
    <x v="2"/>
    <n v="42211.14"/>
    <x v="2"/>
    <s v="tier - 3"/>
    <x v="3"/>
  </r>
  <r>
    <x v="2279"/>
    <x v="556"/>
    <m/>
    <n v="10.95"/>
    <s v="No"/>
    <x v="0"/>
    <x v="0"/>
    <n v="0"/>
    <x v="1"/>
    <x v="3"/>
    <x v="0"/>
    <n v="42303.69"/>
    <x v="2"/>
    <s v="tier - 2"/>
    <x v="3"/>
  </r>
  <r>
    <x v="2280"/>
    <x v="556"/>
    <m/>
    <n v="4.4400000000000004"/>
    <s v="No"/>
    <x v="1"/>
    <x v="0"/>
    <n v="1"/>
    <x v="1"/>
    <x v="0"/>
    <x v="2"/>
    <n v="42478.6"/>
    <x v="2"/>
    <s v="tier - 2"/>
    <x v="3"/>
  </r>
  <r>
    <x v="2281"/>
    <x v="556"/>
    <m/>
    <n v="4.0199999999999996"/>
    <s v="No"/>
    <x v="0"/>
    <x v="0"/>
    <n v="0"/>
    <x v="1"/>
    <x v="2"/>
    <x v="2"/>
    <n v="42538.720000000001"/>
    <x v="2"/>
    <s v="tier - 3"/>
    <x v="3"/>
  </r>
  <r>
    <x v="2282"/>
    <x v="556"/>
    <m/>
    <n v="5.44"/>
    <s v="No"/>
    <x v="1"/>
    <x v="0"/>
    <n v="1"/>
    <x v="1"/>
    <x v="0"/>
    <x v="2"/>
    <n v="42560.43"/>
    <x v="2"/>
    <s v="tier - 3"/>
    <x v="3"/>
  </r>
  <r>
    <x v="2283"/>
    <x v="556"/>
    <m/>
    <n v="4.1500000000000004"/>
    <s v="No"/>
    <x v="0"/>
    <x v="1"/>
    <n v="1"/>
    <x v="1"/>
    <x v="3"/>
    <x v="2"/>
    <n v="42644.2"/>
    <x v="2"/>
    <s v="tier - 3"/>
    <x v="3"/>
  </r>
  <r>
    <x v="2284"/>
    <x v="556"/>
    <m/>
    <n v="6.02"/>
    <s v="No"/>
    <x v="1"/>
    <x v="0"/>
    <n v="1"/>
    <x v="1"/>
    <x v="0"/>
    <x v="1"/>
    <n v="42760.5"/>
    <x v="2"/>
    <s v="tier - 2"/>
    <x v="3"/>
  </r>
  <r>
    <x v="2285"/>
    <x v="556"/>
    <m/>
    <n v="7.73"/>
    <s v="No"/>
    <x v="0"/>
    <x v="0"/>
    <n v="0"/>
    <x v="1"/>
    <x v="3"/>
    <x v="0"/>
    <n v="42764.12"/>
    <x v="2"/>
    <s v="tier - 2"/>
    <x v="3"/>
  </r>
  <r>
    <x v="2286"/>
    <x v="556"/>
    <m/>
    <n v="5.03"/>
    <s v="No"/>
    <x v="1"/>
    <x v="0"/>
    <n v="1"/>
    <x v="1"/>
    <x v="0"/>
    <x v="2"/>
    <n v="42856.84"/>
    <x v="2"/>
    <s v="tier - 1"/>
    <x v="3"/>
  </r>
  <r>
    <x v="2287"/>
    <x v="556"/>
    <m/>
    <n v="4.08"/>
    <s v="yes"/>
    <x v="0"/>
    <x v="0"/>
    <n v="0"/>
    <x v="1"/>
    <x v="3"/>
    <x v="2"/>
    <n v="42969.85"/>
    <x v="2"/>
    <s v="tier - 3"/>
    <x v="3"/>
  </r>
  <r>
    <x v="2288"/>
    <x v="556"/>
    <m/>
    <n v="4.2699999999999996"/>
    <s v="No"/>
    <x v="1"/>
    <x v="0"/>
    <n v="1"/>
    <x v="1"/>
    <x v="0"/>
    <x v="2"/>
    <n v="42983.46"/>
    <x v="2"/>
    <s v="tier - 2"/>
    <x v="3"/>
  </r>
  <r>
    <x v="2289"/>
    <x v="556"/>
    <m/>
    <n v="4.07"/>
    <s v="No"/>
    <x v="1"/>
    <x v="0"/>
    <n v="1"/>
    <x v="1"/>
    <x v="0"/>
    <x v="2"/>
    <n v="43073.760000000002"/>
    <x v="0"/>
    <s v="tier - 2"/>
    <x v="3"/>
  </r>
  <r>
    <x v="2290"/>
    <x v="556"/>
    <m/>
    <n v="10.36"/>
    <s v="No"/>
    <x v="0"/>
    <x v="0"/>
    <n v="0"/>
    <x v="1"/>
    <x v="2"/>
    <x v="0"/>
    <n v="43254.42"/>
    <x v="0"/>
    <s v="tier - 2"/>
    <x v="3"/>
  </r>
  <r>
    <x v="2291"/>
    <x v="556"/>
    <m/>
    <n v="5.71"/>
    <s v="No"/>
    <x v="1"/>
    <x v="0"/>
    <n v="1"/>
    <x v="1"/>
    <x v="0"/>
    <x v="1"/>
    <n v="43578.94"/>
    <x v="0"/>
    <s v="tier - 2"/>
    <x v="3"/>
  </r>
  <r>
    <x v="2292"/>
    <x v="556"/>
    <m/>
    <n v="6.08"/>
    <s v="No"/>
    <x v="1"/>
    <x v="0"/>
    <n v="1"/>
    <x v="1"/>
    <x v="0"/>
    <x v="1"/>
    <n v="43753.34"/>
    <x v="0"/>
    <s v="tier - 1"/>
    <x v="3"/>
  </r>
  <r>
    <x v="2293"/>
    <x v="556"/>
    <m/>
    <n v="5.71"/>
    <s v="No"/>
    <x v="1"/>
    <x v="0"/>
    <n v="1"/>
    <x v="1"/>
    <x v="2"/>
    <x v="1"/>
    <n v="43813.87"/>
    <x v="0"/>
    <s v="tier - 2"/>
    <x v="3"/>
  </r>
  <r>
    <x v="2294"/>
    <x v="556"/>
    <m/>
    <n v="9.1300000000000008"/>
    <s v="No"/>
    <x v="0"/>
    <x v="0"/>
    <n v="0"/>
    <x v="1"/>
    <x v="3"/>
    <x v="0"/>
    <n v="43817.45"/>
    <x v="0"/>
    <s v="tier - 3"/>
    <x v="3"/>
  </r>
  <r>
    <x v="2295"/>
    <x v="556"/>
    <m/>
    <n v="5.49"/>
    <s v="No"/>
    <x v="1"/>
    <x v="0"/>
    <n v="1"/>
    <x v="1"/>
    <x v="0"/>
    <x v="2"/>
    <n v="43896.38"/>
    <x v="0"/>
    <s v="tier - 1"/>
    <x v="3"/>
  </r>
  <r>
    <x v="2296"/>
    <x v="556"/>
    <m/>
    <n v="4.37"/>
    <s v="No"/>
    <x v="1"/>
    <x v="0"/>
    <n v="1"/>
    <x v="1"/>
    <x v="2"/>
    <x v="2"/>
    <n v="43921.18"/>
    <x v="0"/>
    <s v="tier - 2"/>
    <x v="3"/>
  </r>
  <r>
    <x v="2297"/>
    <x v="556"/>
    <m/>
    <n v="8.4600000000000009"/>
    <s v="No"/>
    <x v="0"/>
    <x v="0"/>
    <n v="0"/>
    <x v="1"/>
    <x v="3"/>
    <x v="0"/>
    <n v="43943.88"/>
    <x v="0"/>
    <s v="tier - 1"/>
    <x v="3"/>
  </r>
  <r>
    <x v="2298"/>
    <x v="556"/>
    <m/>
    <n v="5.28"/>
    <s v="No"/>
    <x v="0"/>
    <x v="0"/>
    <n v="1"/>
    <x v="1"/>
    <x v="3"/>
    <x v="2"/>
    <n v="44202.65"/>
    <x v="0"/>
    <s v="tier - 2"/>
    <x v="3"/>
  </r>
  <r>
    <x v="2299"/>
    <x v="556"/>
    <m/>
    <n v="5.33"/>
    <s v="yes"/>
    <x v="0"/>
    <x v="1"/>
    <n v="1"/>
    <x v="1"/>
    <x v="3"/>
    <x v="2"/>
    <n v="44260.75"/>
    <x v="0"/>
    <s v="tier - 1"/>
    <x v="3"/>
  </r>
  <r>
    <x v="2300"/>
    <x v="556"/>
    <m/>
    <n v="5.5"/>
    <s v="No"/>
    <x v="1"/>
    <x v="0"/>
    <n v="1"/>
    <x v="1"/>
    <x v="2"/>
    <x v="2"/>
    <n v="44400.41"/>
    <x v="0"/>
    <s v="tier - 2"/>
    <x v="3"/>
  </r>
  <r>
    <x v="2301"/>
    <x v="556"/>
    <m/>
    <n v="5.4"/>
    <s v="No"/>
    <x v="0"/>
    <x v="1"/>
    <n v="1"/>
    <x v="1"/>
    <x v="3"/>
    <x v="2"/>
    <n v="44423.8"/>
    <x v="0"/>
    <s v="tier - 3"/>
    <x v="3"/>
  </r>
  <r>
    <x v="2302"/>
    <x v="556"/>
    <m/>
    <n v="6.05"/>
    <s v="yes"/>
    <x v="0"/>
    <x v="0"/>
    <n v="1"/>
    <x v="1"/>
    <x v="3"/>
    <x v="1"/>
    <n v="44501.4"/>
    <x v="0"/>
    <s v="tier - 3"/>
    <x v="3"/>
  </r>
  <r>
    <x v="2303"/>
    <x v="556"/>
    <m/>
    <n v="11.46"/>
    <s v="No"/>
    <x v="0"/>
    <x v="0"/>
    <n v="0"/>
    <x v="1"/>
    <x v="3"/>
    <x v="0"/>
    <n v="44585.46"/>
    <x v="0"/>
    <s v="tier - 2"/>
    <x v="3"/>
  </r>
  <r>
    <x v="2304"/>
    <x v="556"/>
    <m/>
    <n v="8.48"/>
    <s v="No"/>
    <x v="0"/>
    <x v="0"/>
    <n v="0"/>
    <x v="1"/>
    <x v="3"/>
    <x v="0"/>
    <n v="44641.2"/>
    <x v="0"/>
    <s v="tier - 3"/>
    <x v="3"/>
  </r>
  <r>
    <x v="2305"/>
    <x v="556"/>
    <m/>
    <n v="4.8600000000000003"/>
    <s v="No"/>
    <x v="0"/>
    <x v="0"/>
    <n v="0"/>
    <x v="1"/>
    <x v="3"/>
    <x v="2"/>
    <n v="45008.959999999999"/>
    <x v="0"/>
    <s v="tier - 2"/>
    <x v="3"/>
  </r>
  <r>
    <x v="2306"/>
    <x v="556"/>
    <m/>
    <n v="4.45"/>
    <s v="yes"/>
    <x v="0"/>
    <x v="0"/>
    <n v="1"/>
    <x v="1"/>
    <x v="2"/>
    <x v="2"/>
    <n v="45702.02"/>
    <x v="0"/>
    <s v="tier - 2"/>
    <x v="3"/>
  </r>
  <r>
    <x v="2307"/>
    <x v="556"/>
    <m/>
    <n v="4.3600000000000003"/>
    <s v="No"/>
    <x v="0"/>
    <x v="0"/>
    <n v="0"/>
    <x v="1"/>
    <x v="3"/>
    <x v="2"/>
    <n v="45710.21"/>
    <x v="0"/>
    <s v="tier - 2"/>
    <x v="3"/>
  </r>
  <r>
    <x v="2308"/>
    <x v="556"/>
    <m/>
    <n v="5.8"/>
    <s v="No"/>
    <x v="1"/>
    <x v="0"/>
    <n v="1"/>
    <x v="1"/>
    <x v="2"/>
    <x v="1"/>
    <n v="45863.21"/>
    <x v="0"/>
    <s v="tier - 1"/>
    <x v="3"/>
  </r>
  <r>
    <x v="2309"/>
    <x v="556"/>
    <m/>
    <n v="5.27"/>
    <s v="No"/>
    <x v="0"/>
    <x v="0"/>
    <n v="0"/>
    <x v="1"/>
    <x v="2"/>
    <x v="2"/>
    <n v="46113.51"/>
    <x v="0"/>
    <s v="tier - 3"/>
    <x v="3"/>
  </r>
  <r>
    <x v="2310"/>
    <x v="556"/>
    <m/>
    <n v="5.64"/>
    <s v="yes"/>
    <x v="0"/>
    <x v="0"/>
    <n v="0"/>
    <x v="1"/>
    <x v="1"/>
    <x v="2"/>
    <n v="46130.53"/>
    <x v="2"/>
    <s v="tier - 1"/>
    <x v="3"/>
  </r>
  <r>
    <x v="2311"/>
    <x v="556"/>
    <m/>
    <n v="4.2"/>
    <s v="yes"/>
    <x v="0"/>
    <x v="0"/>
    <n v="1"/>
    <x v="1"/>
    <x v="2"/>
    <x v="2"/>
    <n v="46151.12"/>
    <x v="2"/>
    <s v="tier - 3"/>
    <x v="3"/>
  </r>
  <r>
    <x v="2312"/>
    <x v="556"/>
    <m/>
    <n v="5.42"/>
    <s v="No"/>
    <x v="0"/>
    <x v="0"/>
    <n v="0"/>
    <x v="1"/>
    <x v="2"/>
    <x v="2"/>
    <n v="46200.99"/>
    <x v="2"/>
    <s v="tier - 1"/>
    <x v="3"/>
  </r>
  <r>
    <x v="2313"/>
    <x v="556"/>
    <m/>
    <n v="6.11"/>
    <s v="No"/>
    <x v="0"/>
    <x v="1"/>
    <n v="1"/>
    <x v="1"/>
    <x v="2"/>
    <x v="1"/>
    <n v="46255.11"/>
    <x v="2"/>
    <s v="tier - 3"/>
    <x v="3"/>
  </r>
  <r>
    <x v="2314"/>
    <x v="556"/>
    <m/>
    <n v="5.29"/>
    <s v="No"/>
    <x v="1"/>
    <x v="0"/>
    <n v="1"/>
    <x v="1"/>
    <x v="2"/>
    <x v="2"/>
    <n v="46599.11"/>
    <x v="2"/>
    <s v="tier - 1"/>
    <x v="3"/>
  </r>
  <r>
    <x v="2315"/>
    <x v="556"/>
    <m/>
    <n v="5.91"/>
    <s v="No"/>
    <x v="1"/>
    <x v="0"/>
    <n v="1"/>
    <x v="1"/>
    <x v="1"/>
    <x v="1"/>
    <n v="46661.440000000002"/>
    <x v="2"/>
    <s v="tier - 3"/>
    <x v="3"/>
  </r>
  <r>
    <x v="2316"/>
    <x v="556"/>
    <m/>
    <n v="5.81"/>
    <s v="yes"/>
    <x v="0"/>
    <x v="0"/>
    <n v="1"/>
    <x v="1"/>
    <x v="2"/>
    <x v="1"/>
    <n v="46718.16"/>
    <x v="2"/>
    <s v="tier - 1"/>
    <x v="3"/>
  </r>
  <r>
    <x v="2317"/>
    <x v="556"/>
    <m/>
    <n v="5.51"/>
    <s v="yes"/>
    <x v="0"/>
    <x v="0"/>
    <n v="0"/>
    <x v="1"/>
    <x v="2"/>
    <x v="2"/>
    <n v="46889.26"/>
    <x v="0"/>
    <s v="tier - 3"/>
    <x v="3"/>
  </r>
  <r>
    <x v="2318"/>
    <x v="556"/>
    <m/>
    <n v="5.73"/>
    <s v="No"/>
    <x v="0"/>
    <x v="1"/>
    <n v="1"/>
    <x v="1"/>
    <x v="3"/>
    <x v="1"/>
    <n v="47055.53"/>
    <x v="0"/>
    <s v="tier - 1"/>
    <x v="3"/>
  </r>
  <r>
    <x v="2319"/>
    <x v="556"/>
    <m/>
    <n v="5.53"/>
    <s v="yes"/>
    <x v="0"/>
    <x v="0"/>
    <n v="0"/>
    <x v="1"/>
    <x v="2"/>
    <x v="2"/>
    <n v="47269.85"/>
    <x v="2"/>
    <s v="tier - 2"/>
    <x v="3"/>
  </r>
  <r>
    <x v="2320"/>
    <x v="556"/>
    <m/>
    <n v="5.43"/>
    <s v="No"/>
    <x v="0"/>
    <x v="1"/>
    <n v="1"/>
    <x v="1"/>
    <x v="3"/>
    <x v="2"/>
    <n v="47291.06"/>
    <x v="0"/>
    <s v="tier - 1"/>
    <x v="3"/>
  </r>
  <r>
    <x v="2321"/>
    <x v="556"/>
    <m/>
    <n v="8.01"/>
    <s v="No"/>
    <x v="0"/>
    <x v="0"/>
    <n v="0"/>
    <x v="1"/>
    <x v="2"/>
    <x v="0"/>
    <n v="47305.31"/>
    <x v="0"/>
    <s v="tier - 1"/>
    <x v="3"/>
  </r>
  <r>
    <x v="2322"/>
    <x v="556"/>
    <m/>
    <n v="5.94"/>
    <s v="No"/>
    <x v="0"/>
    <x v="0"/>
    <n v="0"/>
    <x v="1"/>
    <x v="2"/>
    <x v="1"/>
    <n v="47403.88"/>
    <x v="2"/>
    <s v="tier - 3"/>
    <x v="3"/>
  </r>
  <r>
    <x v="2323"/>
    <x v="556"/>
    <m/>
    <n v="5.04"/>
    <s v="No"/>
    <x v="0"/>
    <x v="0"/>
    <n v="0"/>
    <x v="1"/>
    <x v="2"/>
    <x v="2"/>
    <n v="47462.89"/>
    <x v="2"/>
    <s v="tier - 2"/>
    <x v="3"/>
  </r>
  <r>
    <x v="2324"/>
    <x v="556"/>
    <m/>
    <n v="4.54"/>
    <s v="yes"/>
    <x v="0"/>
    <x v="0"/>
    <n v="0"/>
    <x v="1"/>
    <x v="2"/>
    <x v="2"/>
    <n v="47496.49"/>
    <x v="2"/>
    <s v="tier - 3"/>
    <x v="3"/>
  </r>
  <r>
    <x v="2325"/>
    <x v="556"/>
    <m/>
    <n v="5.6"/>
    <s v="yes"/>
    <x v="0"/>
    <x v="1"/>
    <n v="1"/>
    <x v="1"/>
    <x v="2"/>
    <x v="2"/>
    <n v="47896.79"/>
    <x v="2"/>
    <s v="tier - 3"/>
    <x v="3"/>
  </r>
  <r>
    <x v="2326"/>
    <x v="556"/>
    <m/>
    <n v="10.67"/>
    <s v="No"/>
    <x v="0"/>
    <x v="0"/>
    <n v="0"/>
    <x v="1"/>
    <x v="2"/>
    <x v="0"/>
    <n v="47928.03"/>
    <x v="0"/>
    <s v="tier - 3"/>
    <x v="3"/>
  </r>
  <r>
    <x v="2327"/>
    <x v="556"/>
    <m/>
    <n v="5.26"/>
    <s v="yes"/>
    <x v="0"/>
    <x v="0"/>
    <n v="1"/>
    <x v="1"/>
    <x v="3"/>
    <x v="2"/>
    <n v="48173.36"/>
    <x v="2"/>
    <s v="tier - 3"/>
    <x v="3"/>
  </r>
  <r>
    <x v="2328"/>
    <x v="556"/>
    <m/>
    <n v="5.22"/>
    <s v="No"/>
    <x v="0"/>
    <x v="1"/>
    <n v="1"/>
    <x v="1"/>
    <x v="3"/>
    <x v="2"/>
    <n v="48517.56"/>
    <x v="2"/>
    <s v="tier - 3"/>
    <x v="3"/>
  </r>
  <r>
    <x v="2329"/>
    <x v="556"/>
    <m/>
    <n v="4.29"/>
    <s v="yes"/>
    <x v="0"/>
    <x v="0"/>
    <n v="0"/>
    <x v="1"/>
    <x v="2"/>
    <x v="2"/>
    <n v="48549.18"/>
    <x v="2"/>
    <s v="tier - 3"/>
    <x v="3"/>
  </r>
  <r>
    <x v="2330"/>
    <x v="556"/>
    <m/>
    <n v="5.57"/>
    <s v="No"/>
    <x v="0"/>
    <x v="0"/>
    <n v="1"/>
    <x v="1"/>
    <x v="2"/>
    <x v="2"/>
    <n v="48673.56"/>
    <x v="2"/>
    <s v="tier - 2"/>
    <x v="3"/>
  </r>
  <r>
    <x v="2331"/>
    <x v="556"/>
    <m/>
    <n v="6.28"/>
    <s v="No"/>
    <x v="0"/>
    <x v="0"/>
    <n v="1"/>
    <x v="1"/>
    <x v="3"/>
    <x v="1"/>
    <n v="48675.519999999997"/>
    <x v="2"/>
    <s v="tier - 2"/>
    <x v="3"/>
  </r>
  <r>
    <x v="2332"/>
    <x v="556"/>
    <m/>
    <n v="6.35"/>
    <s v="No"/>
    <x v="0"/>
    <x v="1"/>
    <n v="1"/>
    <x v="1"/>
    <x v="3"/>
    <x v="1"/>
    <n v="48824.45"/>
    <x v="0"/>
    <s v="tier - 1"/>
    <x v="3"/>
  </r>
  <r>
    <x v="2333"/>
    <x v="556"/>
    <m/>
    <n v="4.3899999999999997"/>
    <s v="No"/>
    <x v="0"/>
    <x v="0"/>
    <n v="1"/>
    <x v="1"/>
    <x v="3"/>
    <x v="2"/>
    <n v="48885.14"/>
    <x v="2"/>
    <s v="tier - 2"/>
    <x v="3"/>
  </r>
  <r>
    <x v="2334"/>
    <x v="556"/>
    <m/>
    <n v="4.51"/>
    <s v="No"/>
    <x v="0"/>
    <x v="0"/>
    <n v="1"/>
    <x v="1"/>
    <x v="3"/>
    <x v="2"/>
    <n v="48970.25"/>
    <x v="2"/>
    <s v="tier - 2"/>
    <x v="3"/>
  </r>
  <r>
    <x v="2335"/>
    <x v="556"/>
    <m/>
    <m/>
    <m/>
    <x v="2"/>
    <x v="2"/>
    <m/>
    <x v="3"/>
    <x v="4"/>
    <x v="3"/>
    <n v="49577.66"/>
    <x v="0"/>
    <s v="tier - 2"/>
    <x v="3"/>
  </r>
  <r>
    <x v="2335"/>
    <x v="556"/>
    <m/>
    <m/>
    <m/>
    <x v="2"/>
    <x v="2"/>
    <m/>
    <x v="3"/>
    <x v="4"/>
    <x v="3"/>
    <n v="51194.559999999998"/>
    <x v="2"/>
    <s v="tier - 3"/>
    <x v="3"/>
  </r>
  <r>
    <x v="2335"/>
    <x v="556"/>
    <m/>
    <m/>
    <m/>
    <x v="2"/>
    <x v="2"/>
    <m/>
    <x v="3"/>
    <x v="4"/>
    <x v="3"/>
    <n v="52590.83"/>
    <x v="2"/>
    <s v="tier - 3"/>
    <x v="3"/>
  </r>
  <r>
    <x v="2335"/>
    <x v="556"/>
    <m/>
    <m/>
    <m/>
    <x v="2"/>
    <x v="2"/>
    <m/>
    <x v="3"/>
    <x v="4"/>
    <x v="3"/>
    <n v="55135.4"/>
    <x v="2"/>
    <s v="tier - 2"/>
    <x v="3"/>
  </r>
  <r>
    <x v="2335"/>
    <x v="556"/>
    <m/>
    <m/>
    <m/>
    <x v="2"/>
    <x v="2"/>
    <m/>
    <x v="3"/>
    <x v="4"/>
    <x v="3"/>
    <n v="58571.07"/>
    <x v="2"/>
    <s v="tier - 3"/>
    <x v="3"/>
  </r>
  <r>
    <x v="2335"/>
    <x v="556"/>
    <m/>
    <m/>
    <m/>
    <x v="2"/>
    <x v="2"/>
    <m/>
    <x v="3"/>
    <x v="4"/>
    <x v="3"/>
    <n v="60021.4"/>
    <x v="2"/>
    <s v="tier - 1"/>
    <x v="3"/>
  </r>
  <r>
    <x v="2335"/>
    <x v="556"/>
    <m/>
    <m/>
    <m/>
    <x v="2"/>
    <x v="2"/>
    <m/>
    <x v="3"/>
    <x v="4"/>
    <x v="3"/>
    <n v="62592.87"/>
    <x v="0"/>
    <s v="tier - 3"/>
    <x v="3"/>
  </r>
  <r>
    <x v="2335"/>
    <x v="556"/>
    <m/>
    <m/>
    <m/>
    <x v="2"/>
    <x v="2"/>
    <m/>
    <x v="3"/>
    <x v="4"/>
    <x v="3"/>
    <n v="63770.43"/>
    <x v="2"/>
    <s v="tier - 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96F22-FABA-40EF-9E72-268A5852B991}" name="PivotTable1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9" firstHeaderRow="1" firstDataRow="2" firstDataCol="1"/>
  <pivotFields count="15">
    <pivotField dataField="1" compact="0" outline="0" showAll="0">
      <items count="2337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2335"/>
        <item t="default"/>
      </items>
    </pivotField>
    <pivotField compact="0" outline="0" showAll="0">
      <items count="558">
        <item x="555"/>
        <item x="463"/>
        <item x="202"/>
        <item x="42"/>
        <item x="502"/>
        <item x="25"/>
        <item x="477"/>
        <item x="458"/>
        <item x="114"/>
        <item x="142"/>
        <item x="519"/>
        <item x="110"/>
        <item x="368"/>
        <item x="346"/>
        <item x="460"/>
        <item x="212"/>
        <item x="151"/>
        <item x="290"/>
        <item x="523"/>
        <item x="292"/>
        <item x="139"/>
        <item x="100"/>
        <item x="307"/>
        <item x="545"/>
        <item x="5"/>
        <item x="551"/>
        <item x="145"/>
        <item x="433"/>
        <item x="48"/>
        <item x="434"/>
        <item x="124"/>
        <item x="99"/>
        <item x="9"/>
        <item x="283"/>
        <item x="395"/>
        <item x="513"/>
        <item x="143"/>
        <item x="250"/>
        <item x="62"/>
        <item x="363"/>
        <item x="94"/>
        <item x="402"/>
        <item x="18"/>
        <item x="493"/>
        <item x="187"/>
        <item x="412"/>
        <item x="141"/>
        <item x="259"/>
        <item x="376"/>
        <item x="80"/>
        <item x="161"/>
        <item x="34"/>
        <item x="319"/>
        <item x="344"/>
        <item x="288"/>
        <item x="345"/>
        <item x="183"/>
        <item x="253"/>
        <item x="423"/>
        <item x="262"/>
        <item x="101"/>
        <item x="168"/>
        <item x="549"/>
        <item x="542"/>
        <item x="374"/>
        <item x="489"/>
        <item x="73"/>
        <item x="51"/>
        <item x="522"/>
        <item x="138"/>
        <item x="193"/>
        <item x="445"/>
        <item x="251"/>
        <item x="113"/>
        <item x="206"/>
        <item x="334"/>
        <item x="26"/>
        <item x="462"/>
        <item x="518"/>
        <item x="318"/>
        <item x="436"/>
        <item x="335"/>
        <item x="503"/>
        <item x="294"/>
        <item x="185"/>
        <item x="52"/>
        <item x="75"/>
        <item x="116"/>
        <item x="77"/>
        <item x="527"/>
        <item x="372"/>
        <item x="150"/>
        <item x="375"/>
        <item x="394"/>
        <item x="478"/>
        <item x="215"/>
        <item x="28"/>
        <item x="509"/>
        <item x="387"/>
        <item x="240"/>
        <item x="303"/>
        <item x="16"/>
        <item x="428"/>
        <item x="144"/>
        <item x="89"/>
        <item x="392"/>
        <item x="409"/>
        <item x="53"/>
        <item x="342"/>
        <item x="491"/>
        <item x="47"/>
        <item x="260"/>
        <item x="267"/>
        <item x="121"/>
        <item x="289"/>
        <item x="194"/>
        <item x="90"/>
        <item x="235"/>
        <item x="296"/>
        <item x="315"/>
        <item x="299"/>
        <item x="231"/>
        <item x="470"/>
        <item x="87"/>
        <item x="544"/>
        <item x="184"/>
        <item x="65"/>
        <item x="441"/>
        <item x="217"/>
        <item x="156"/>
        <item x="536"/>
        <item x="400"/>
        <item x="61"/>
        <item x="349"/>
        <item x="366"/>
        <item x="36"/>
        <item x="384"/>
        <item x="180"/>
        <item x="413"/>
        <item x="533"/>
        <item x="130"/>
        <item x="227"/>
        <item x="246"/>
        <item x="481"/>
        <item x="540"/>
        <item x="186"/>
        <item x="282"/>
        <item x="91"/>
        <item x="224"/>
        <item x="20"/>
        <item x="538"/>
        <item x="526"/>
        <item x="10"/>
        <item x="252"/>
        <item x="432"/>
        <item x="39"/>
        <item x="362"/>
        <item x="377"/>
        <item x="19"/>
        <item x="12"/>
        <item x="506"/>
        <item x="11"/>
        <item x="422"/>
        <item x="179"/>
        <item x="321"/>
        <item x="239"/>
        <item x="543"/>
        <item x="263"/>
        <item x="381"/>
        <item x="97"/>
        <item x="505"/>
        <item x="106"/>
        <item x="191"/>
        <item x="24"/>
        <item x="30"/>
        <item x="403"/>
        <item x="209"/>
        <item x="486"/>
        <item x="472"/>
        <item x="444"/>
        <item x="154"/>
        <item x="98"/>
        <item x="60"/>
        <item x="298"/>
        <item x="159"/>
        <item x="225"/>
        <item x="369"/>
        <item x="390"/>
        <item x="439"/>
        <item x="111"/>
        <item x="404"/>
        <item x="37"/>
        <item x="270"/>
        <item x="200"/>
        <item x="279"/>
        <item x="484"/>
        <item x="237"/>
        <item x="7"/>
        <item x="216"/>
        <item x="27"/>
        <item x="170"/>
        <item x="353"/>
        <item x="0"/>
        <item x="243"/>
        <item x="83"/>
        <item x="324"/>
        <item x="233"/>
        <item x="284"/>
        <item x="297"/>
        <item x="487"/>
        <item x="512"/>
        <item x="329"/>
        <item x="305"/>
        <item x="219"/>
        <item x="226"/>
        <item x="291"/>
        <item x="190"/>
        <item x="328"/>
        <item x="78"/>
        <item x="378"/>
        <item x="336"/>
        <item x="21"/>
        <item x="473"/>
        <item x="230"/>
        <item x="497"/>
        <item x="525"/>
        <item x="64"/>
        <item x="255"/>
        <item x="295"/>
        <item x="268"/>
        <item x="440"/>
        <item x="44"/>
        <item x="323"/>
        <item x="40"/>
        <item x="380"/>
        <item x="500"/>
        <item x="327"/>
        <item x="66"/>
        <item x="152"/>
        <item x="278"/>
        <item x="331"/>
        <item x="4"/>
        <item x="223"/>
        <item x="174"/>
        <item x="386"/>
        <item x="245"/>
        <item x="118"/>
        <item x="325"/>
        <item x="122"/>
        <item x="431"/>
        <item x="347"/>
        <item x="547"/>
        <item x="350"/>
        <item x="388"/>
        <item x="33"/>
        <item x="177"/>
        <item x="485"/>
        <item x="280"/>
        <item x="192"/>
        <item x="539"/>
        <item x="358"/>
        <item x="498"/>
        <item x="176"/>
        <item x="221"/>
        <item x="474"/>
        <item x="443"/>
        <item x="429"/>
        <item x="482"/>
        <item x="93"/>
        <item x="140"/>
        <item x="256"/>
        <item x="330"/>
        <item x="416"/>
        <item x="199"/>
        <item x="71"/>
        <item x="35"/>
        <item x="275"/>
        <item x="258"/>
        <item x="247"/>
        <item x="241"/>
        <item x="420"/>
        <item x="123"/>
        <item x="68"/>
        <item x="1"/>
        <item x="272"/>
        <item x="408"/>
        <item x="306"/>
        <item x="446"/>
        <item x="385"/>
        <item x="257"/>
        <item x="210"/>
        <item x="389"/>
        <item x="266"/>
        <item x="488"/>
        <item x="207"/>
        <item x="205"/>
        <item x="333"/>
        <item x="104"/>
        <item x="382"/>
        <item x="534"/>
        <item x="2"/>
        <item x="220"/>
        <item x="516"/>
        <item x="56"/>
        <item x="132"/>
        <item x="6"/>
        <item x="265"/>
        <item x="81"/>
        <item x="367"/>
        <item x="218"/>
        <item x="102"/>
        <item x="535"/>
        <item x="466"/>
        <item x="415"/>
        <item x="471"/>
        <item x="74"/>
        <item x="393"/>
        <item x="355"/>
        <item x="511"/>
        <item x="359"/>
        <item x="553"/>
        <item x="475"/>
        <item x="23"/>
        <item x="524"/>
        <item x="550"/>
        <item x="158"/>
        <item x="204"/>
        <item x="43"/>
        <item x="117"/>
        <item x="459"/>
        <item x="495"/>
        <item x="504"/>
        <item x="149"/>
        <item x="515"/>
        <item x="287"/>
        <item x="419"/>
        <item x="552"/>
        <item x="401"/>
        <item x="79"/>
        <item x="430"/>
        <item x="88"/>
        <item x="357"/>
        <item x="8"/>
        <item x="137"/>
        <item x="437"/>
        <item x="189"/>
        <item x="373"/>
        <item x="396"/>
        <item x="501"/>
        <item x="67"/>
        <item x="450"/>
        <item x="125"/>
        <item x="407"/>
        <item x="398"/>
        <item x="134"/>
        <item x="169"/>
        <item x="351"/>
        <item x="426"/>
        <item x="160"/>
        <item x="530"/>
        <item x="17"/>
        <item x="490"/>
        <item x="360"/>
        <item x="232"/>
        <item x="391"/>
        <item x="248"/>
        <item x="222"/>
        <item x="468"/>
        <item x="46"/>
        <item x="338"/>
        <item x="529"/>
        <item x="128"/>
        <item x="361"/>
        <item x="3"/>
        <item x="261"/>
        <item x="492"/>
        <item x="269"/>
        <item x="383"/>
        <item x="546"/>
        <item x="337"/>
        <item x="181"/>
        <item x="85"/>
        <item x="447"/>
        <item x="198"/>
        <item x="461"/>
        <item x="507"/>
        <item x="528"/>
        <item x="309"/>
        <item x="343"/>
        <item x="517"/>
        <item x="41"/>
        <item x="418"/>
        <item x="264"/>
        <item x="332"/>
        <item x="354"/>
        <item x="314"/>
        <item x="229"/>
        <item x="483"/>
        <item x="348"/>
        <item x="313"/>
        <item x="107"/>
        <item x="175"/>
        <item x="32"/>
        <item x="467"/>
        <item x="96"/>
        <item x="70"/>
        <item x="172"/>
        <item x="108"/>
        <item x="448"/>
        <item x="379"/>
        <item x="57"/>
        <item x="238"/>
        <item x="84"/>
        <item x="173"/>
        <item x="457"/>
        <item x="234"/>
        <item x="249"/>
        <item x="356"/>
        <item x="254"/>
        <item x="59"/>
        <item x="293"/>
        <item x="14"/>
        <item x="109"/>
        <item x="494"/>
        <item x="45"/>
        <item x="304"/>
        <item x="554"/>
        <item x="188"/>
        <item x="312"/>
        <item x="451"/>
        <item x="476"/>
        <item x="520"/>
        <item x="465"/>
        <item x="406"/>
        <item x="29"/>
        <item x="195"/>
        <item x="316"/>
        <item x="155"/>
        <item x="178"/>
        <item x="302"/>
        <item x="341"/>
        <item x="424"/>
        <item x="442"/>
        <item x="479"/>
        <item x="92"/>
        <item x="399"/>
        <item x="171"/>
        <item x="86"/>
        <item x="531"/>
        <item x="55"/>
        <item x="310"/>
        <item x="281"/>
        <item x="165"/>
        <item x="414"/>
        <item x="120"/>
        <item x="421"/>
        <item x="449"/>
        <item x="273"/>
        <item x="146"/>
        <item x="285"/>
        <item x="211"/>
        <item x="514"/>
        <item x="277"/>
        <item x="308"/>
        <item x="182"/>
        <item x="397"/>
        <item x="63"/>
        <item x="49"/>
        <item x="425"/>
        <item x="322"/>
        <item x="411"/>
        <item x="340"/>
        <item x="311"/>
        <item x="435"/>
        <item x="72"/>
        <item x="499"/>
        <item x="521"/>
        <item x="115"/>
        <item x="537"/>
        <item x="469"/>
        <item x="105"/>
        <item x="410"/>
        <item x="352"/>
        <item x="147"/>
        <item x="276"/>
        <item x="119"/>
        <item x="541"/>
        <item x="157"/>
        <item x="131"/>
        <item x="22"/>
        <item x="133"/>
        <item x="13"/>
        <item x="326"/>
        <item x="153"/>
        <item x="82"/>
        <item x="126"/>
        <item x="452"/>
        <item x="167"/>
        <item x="164"/>
        <item x="162"/>
        <item x="301"/>
        <item x="201"/>
        <item x="69"/>
        <item x="508"/>
        <item x="455"/>
        <item x="95"/>
        <item x="38"/>
        <item x="76"/>
        <item x="244"/>
        <item x="548"/>
        <item x="15"/>
        <item x="54"/>
        <item x="58"/>
        <item x="339"/>
        <item x="135"/>
        <item x="274"/>
        <item x="197"/>
        <item x="454"/>
        <item x="50"/>
        <item x="213"/>
        <item x="136"/>
        <item x="480"/>
        <item x="371"/>
        <item x="242"/>
        <item x="196"/>
        <item x="31"/>
        <item x="228"/>
        <item x="510"/>
        <item x="370"/>
        <item x="214"/>
        <item x="405"/>
        <item x="453"/>
        <item x="364"/>
        <item x="300"/>
        <item x="286"/>
        <item x="236"/>
        <item x="417"/>
        <item x="464"/>
        <item x="163"/>
        <item x="127"/>
        <item x="203"/>
        <item x="129"/>
        <item x="438"/>
        <item x="271"/>
        <item x="148"/>
        <item x="103"/>
        <item x="320"/>
        <item x="166"/>
        <item x="456"/>
        <item x="365"/>
        <item x="317"/>
        <item x="532"/>
        <item x="496"/>
        <item x="427"/>
        <item x="208"/>
        <item x="112"/>
        <item x="55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60"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4" format="7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2DF86-1B99-4480-9AA4-B8B4139AAA87}" name="PivotTable1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ny Transplants" fld="5" subtotal="count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76EA0-724C-4F32-BA4C-C0552B5517F1}" name="PivotTable2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8" firstHeaderRow="1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 ID" fld="0" subtotal="count" baseField="0" baseItem="0"/>
  </dataFields>
  <chartFormats count="64"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4" format="7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4" format="7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4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7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3"/>
          </reference>
        </references>
      </pivotArea>
    </chartFormat>
    <chartFormat chart="4" format="7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4" format="7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7A71E-5F3C-44E2-B9E8-0F1F3F43E277}" name="PivotTable3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C7" firstHeaderRow="0" firstDataRow="1" firstDataCol="1"/>
  <pivotFields count="1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3" subtotal="average" baseField="0" baseItem="0"/>
    <dataField name="Sum of NumberOfMajorSurgeries" fld="7" baseField="0" baseItem="0"/>
  </dataFields>
  <chartFormats count="40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881EF-76D9-45B4-937D-D6B96FFCA3E3}" name="PivotTable4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10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Col" compact="0" outline="0" showAll="0">
      <items count="5">
        <item x="0"/>
        <item x="2"/>
        <item x="1"/>
        <item x="3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" fld="11" baseField="0" baseItem="0" numFmtId="165"/>
  </dataFields>
  <chartFormats count="16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797CB-888D-4A56-AF01-3B09381A8890}" name="PivotTable1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harges" fld="11" subtotal="average" baseField="0" baseItem="0" numFmtId="165"/>
  </dataFields>
  <chartFormats count="16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ight_Status" xr10:uid="{92F40931-7F37-4B7B-8183-64F51D260D27}" sourceName="Weight Status">
  <pivotTables>
    <pivotTable tabId="9" name="PivotTable4"/>
  </pivotTables>
  <data>
    <tabular pivotCacheId="148658183">
      <items count="5">
        <i x="2" s="1"/>
        <i x="0" s="1"/>
        <i x="1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abetes_Status" xr10:uid="{C313171C-F3D8-48EB-B186-C95986546097}" sourceName="Diabetes Status">
  <pivotTables>
    <pivotTable tabId="9" name="PivotTable4"/>
  </pivotTables>
  <data>
    <tabular pivotCacheId="148658183">
      <items count="4">
        <i x="0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ight Status" xr10:uid="{843BC490-A019-431E-8AD4-7467E9510DEE}" cache="Slicer_Weight_Status" caption="Weight Status" rowHeight="228600"/>
  <slicer name="Diabetes Status" xr10:uid="{AED3C0D4-1F16-4842-ADE8-81923BD1C474}" cache="Slicer_Diabetes_Status" caption="Diabetes 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8EA14-7F82-43B0-83E2-65A1016C8013}" name="Table1" displayName="Table1" ref="A1:L2336" totalsRowShown="0" headerRowDxfId="28" dataDxfId="27" headerRowBorderDxfId="26">
  <autoFilter ref="A1:L2336" xr:uid="{1D18EA14-7F82-43B0-83E2-65A1016C8013}"/>
  <tableColumns count="12">
    <tableColumn id="1" xr3:uid="{905289DA-D1DF-4F8D-B2AE-2FAB0C74CB53}" name="Customer ID" dataDxfId="25"/>
    <tableColumn id="2" xr3:uid="{1DD3C5B5-4C47-491C-86B5-38D94B4DBD24}" name="BMI" dataDxfId="24"/>
    <tableColumn id="14" xr3:uid="{A8023133-7407-480A-9921-CE86C946BE26}" name="Weight Status" dataDxfId="23">
      <calculatedColumnFormula>IF(Table1[[#This Row],[BMI]]="","",IF(Table1[[#This Row],[BMI]]&lt;18.5,"Underweight",IF(Table1[[#This Row],[BMI]]&lt;25,"Normal Weight",IF(Table1[[#This Row],[BMI]]&lt;30,"Overweight","Obesity"))))</calculatedColumnFormula>
    </tableColumn>
    <tableColumn id="3" xr3:uid="{3F11CAFF-489D-4836-A9D9-EB802F8B3489}" name="HBA1C" dataDxfId="22"/>
    <tableColumn id="15" xr3:uid="{ECA460CB-1D2A-4ABA-BA6F-159A7E13241C}" name="Diabetes Status" dataDxfId="21">
      <calculatedColumnFormula>IF(OR(Table1[[#This Row],[HBA1C]]="",Table1[[#This Row],[HBA1C]]="?"),"",IF(Table1[[#This Row],[HBA1C]]&lt;5.7,"Normal",IF(Table1[[#This Row],[HBA1C]]&lt;6.5,"Prediabetes","Diabetes")))</calculatedColumnFormula>
    </tableColumn>
    <tableColumn id="4" xr3:uid="{B7577B36-F7F6-4F29-AA1D-0205880952CC}" name="Heart Issues" dataDxfId="20"/>
    <tableColumn id="12" xr3:uid="{3BF8A667-A951-4079-B964-500BB02D2647}" name="Column1" dataDxfId="19">
      <calculatedColumnFormula>IF(OR(Table1[[#This Row],[Heart Issues]]="Yes",Table1[[#This Row],[Heart Issues]]="No"),"OK","Check")</calculatedColumnFormula>
    </tableColumn>
    <tableColumn id="5" xr3:uid="{47BA0384-7ABA-426D-B214-E2CB2408296A}" name="Any Transplants" dataDxfId="18"/>
    <tableColumn id="6" xr3:uid="{D1A0B471-2B5A-4A14-9826-5CCD1E35D872}" name="Cancer history" dataDxfId="17"/>
    <tableColumn id="7" xr3:uid="{07B053C3-8E69-4FC4-834C-03B66593BF9F}" name="NumberOfMajorSurgeries" dataDxfId="16"/>
    <tableColumn id="8" xr3:uid="{97770682-1DA5-4274-AE75-62A4799BE175}" name="Smoker" dataDxfId="15"/>
    <tableColumn id="13" xr3:uid="{5DF8356C-341E-4D70-BA25-70F2DE23A656}" name="Column2" dataDxfId="14">
      <calculatedColumnFormula>IF(OR(Table1[[#This Row],[Smoker]]="Yes",Table1[[#This Row],[Smoker]]="No"),"OK","Check")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7CCE2D-0A2F-4C64-92DB-CD8CAC3EEB1A}" name="Table2" displayName="Table2" ref="A1:O2344" totalsRowShown="0" headerRowDxfId="13" dataDxfId="12">
  <autoFilter ref="A1:O2344" xr:uid="{087CCE2D-0A2F-4C64-92DB-CD8CAC3EEB1A}"/>
  <tableColumns count="15">
    <tableColumn id="1" xr3:uid="{90DAE1CA-EA8F-4D51-8C69-578DC75677CF}" name="Customer ID"/>
    <tableColumn id="3" xr3:uid="{5E3524FA-A16C-48BA-888E-87B50E010B48}" name="First Name" dataDxfId="11"/>
    <tableColumn id="4" xr3:uid="{2501B829-7C33-4692-92FC-246D522EB456}" name="BMI" dataDxfId="10"/>
    <tableColumn id="5" xr3:uid="{EA2120D8-F2FF-4496-96D3-B201CE794E30}" name="HbA1c" dataDxfId="9"/>
    <tableColumn id="6" xr3:uid="{326880E8-A68D-4FF8-9AC6-971DDCEA1500}" name="Heart Issues" dataDxfId="8"/>
    <tableColumn id="7" xr3:uid="{A68CF653-1D3E-4394-80AD-F542D3DFD072}" name="Any Transplants" dataDxfId="7"/>
    <tableColumn id="8" xr3:uid="{DA60B690-63DB-4176-B0BA-B9B4E906561F}" name="Cancer History" dataDxfId="6"/>
    <tableColumn id="9" xr3:uid="{A22A7BF4-29FE-4DD4-AEF7-882334D44384}" name="NumberOfMajorSurgeries"/>
    <tableColumn id="10" xr3:uid="{16149E16-EA71-479F-9394-22205233E4F9}" name="Smoker" dataDxfId="5"/>
    <tableColumn id="11" xr3:uid="{5F525732-DCB3-4E57-ADA3-02449F2A71B1}" name="Weight Status" dataDxfId="4"/>
    <tableColumn id="12" xr3:uid="{B00A353C-3245-4E01-A24E-2A5B8125CC10}" name="Diabetes Status" dataDxfId="3"/>
    <tableColumn id="13" xr3:uid="{08DDC568-D2EB-4B8D-9476-847016014798}" name="charges" dataDxfId="2"/>
    <tableColumn id="14" xr3:uid="{A982DDB2-2D59-48F0-9582-1571E195E0FC}" name="Hospital tier" dataDxfId="1"/>
    <tableColumn id="15" xr3:uid="{5FAE2D56-ED1F-463E-B454-3223AB3079C1}" name="City tier" dataDxfId="0"/>
    <tableColumn id="16" xr3:uid="{D531D3F7-4735-4BC9-9D05-32C09236DF85}" name="Stat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C1" sqref="C1"/>
    </sheetView>
  </sheetViews>
  <sheetFormatPr defaultRowHeight="15"/>
  <cols>
    <col min="1" max="1" width="15.5703125" customWidth="1"/>
    <col min="2" max="2" width="37.42578125" bestFit="1" customWidth="1"/>
    <col min="3" max="3" width="17" style="7" customWidth="1"/>
    <col min="4" max="4" width="18.85546875" customWidth="1"/>
    <col min="5" max="5" width="19" customWidth="1"/>
  </cols>
  <sheetData>
    <row r="1" spans="1:5" s="2" customFormat="1" ht="18.95" customHeight="1">
      <c r="A1" s="5" t="s">
        <v>0</v>
      </c>
      <c r="B1" s="6" t="s">
        <v>1</v>
      </c>
      <c r="C1" s="7" t="s">
        <v>2</v>
      </c>
      <c r="D1" s="2" t="s">
        <v>3</v>
      </c>
      <c r="E1" s="2" t="s">
        <v>4</v>
      </c>
    </row>
    <row r="2" spans="1:5" ht="15.75">
      <c r="A2" s="1" t="s">
        <v>5</v>
      </c>
      <c r="B2" s="1" t="s">
        <v>6</v>
      </c>
      <c r="C2" s="7" t="str">
        <f>_xlfn.TEXTBEFORE(B2," ")</f>
        <v>Hawks,</v>
      </c>
      <c r="D2" s="7" t="str">
        <f>_xlfn.TEXTBEFORE(_xlfn.TEXTAFTER(B2," ")," ")</f>
        <v>Ms.</v>
      </c>
      <c r="E2" t="str">
        <f>_xlfn.TEXTAFTER(B2," ",-1)</f>
        <v>Kelly</v>
      </c>
    </row>
    <row r="3" spans="1:5" ht="15.75">
      <c r="A3" s="1" t="s">
        <v>7</v>
      </c>
      <c r="B3" s="1" t="s">
        <v>8</v>
      </c>
      <c r="C3" s="7" t="str">
        <f t="shared" ref="C3:C66" si="0">_xlfn.TEXTBEFORE(B3," ")</f>
        <v>Lehner,</v>
      </c>
      <c r="D3" s="7" t="str">
        <f t="shared" ref="D3:D66" si="1">_xlfn.TEXTBEFORE(_xlfn.TEXTAFTER(B3," ")," ")</f>
        <v>Mr.</v>
      </c>
      <c r="E3" t="str">
        <f t="shared" ref="E3:E66" si="2">_xlfn.TEXTAFTER(B3," ",-1)</f>
        <v>D</v>
      </c>
    </row>
    <row r="4" spans="1:5" ht="15.75">
      <c r="A4" s="1" t="s">
        <v>9</v>
      </c>
      <c r="B4" s="1" t="s">
        <v>10</v>
      </c>
      <c r="C4" s="7" t="str">
        <f t="shared" si="0"/>
        <v>Lu,</v>
      </c>
      <c r="D4" s="7" t="str">
        <f t="shared" si="1"/>
        <v>Mr.</v>
      </c>
      <c r="E4" t="str">
        <f t="shared" si="2"/>
        <v>Phil</v>
      </c>
    </row>
    <row r="5" spans="1:5" ht="15.75">
      <c r="A5" s="1" t="s">
        <v>11</v>
      </c>
      <c r="B5" s="1" t="s">
        <v>12</v>
      </c>
      <c r="C5" s="7" t="str">
        <f t="shared" si="0"/>
        <v>Osborne,</v>
      </c>
      <c r="D5" s="7" t="str">
        <f t="shared" si="1"/>
        <v>Ms.</v>
      </c>
      <c r="E5" t="str">
        <f t="shared" si="2"/>
        <v>Kelsey</v>
      </c>
    </row>
    <row r="6" spans="1:5" ht="15.75">
      <c r="A6" s="1" t="s">
        <v>13</v>
      </c>
      <c r="B6" s="1" t="s">
        <v>14</v>
      </c>
      <c r="C6" s="7" t="str">
        <f t="shared" si="0"/>
        <v>Kadala,</v>
      </c>
      <c r="D6" s="7" t="str">
        <f t="shared" si="1"/>
        <v>Ms.</v>
      </c>
      <c r="E6" t="str">
        <f t="shared" si="2"/>
        <v>Kristyn</v>
      </c>
    </row>
    <row r="7" spans="1:5" ht="15.75">
      <c r="A7" s="1" t="s">
        <v>15</v>
      </c>
      <c r="B7" s="1" t="s">
        <v>16</v>
      </c>
      <c r="C7" s="7" t="str">
        <f t="shared" si="0"/>
        <v>Baker,</v>
      </c>
      <c r="D7" s="7" t="str">
        <f t="shared" si="1"/>
        <v>Mr.</v>
      </c>
      <c r="E7" t="str">
        <f t="shared" si="2"/>
        <v>B.</v>
      </c>
    </row>
    <row r="8" spans="1:5" ht="15.75">
      <c r="A8" s="1" t="s">
        <v>17</v>
      </c>
      <c r="B8" s="1" t="s">
        <v>18</v>
      </c>
      <c r="C8" s="7" t="str">
        <f t="shared" si="0"/>
        <v>Macpherson,</v>
      </c>
      <c r="D8" s="7" t="str">
        <f t="shared" si="1"/>
        <v>Mr.</v>
      </c>
      <c r="E8" t="str">
        <f t="shared" si="2"/>
        <v>Scott</v>
      </c>
    </row>
    <row r="9" spans="1:5" ht="15.75">
      <c r="A9" s="1" t="s">
        <v>19</v>
      </c>
      <c r="B9" s="1" t="s">
        <v>20</v>
      </c>
      <c r="C9" s="7" t="str">
        <f t="shared" si="0"/>
        <v>Hallman,</v>
      </c>
      <c r="D9" s="7" t="str">
        <f t="shared" si="1"/>
        <v>Mr.</v>
      </c>
      <c r="E9" t="str">
        <f t="shared" si="2"/>
        <v>Stephen</v>
      </c>
    </row>
    <row r="10" spans="1:5" ht="15.75">
      <c r="A10" s="1" t="s">
        <v>21</v>
      </c>
      <c r="B10" s="1" t="s">
        <v>22</v>
      </c>
      <c r="C10" s="7" t="str">
        <f t="shared" si="0"/>
        <v>Moran,</v>
      </c>
      <c r="D10" s="7" t="str">
        <f t="shared" si="1"/>
        <v>Mr.</v>
      </c>
      <c r="E10" t="str">
        <f t="shared" si="2"/>
        <v>R.</v>
      </c>
    </row>
    <row r="11" spans="1:5" ht="15.75">
      <c r="A11" s="1" t="s">
        <v>23</v>
      </c>
      <c r="B11" s="1" t="s">
        <v>24</v>
      </c>
      <c r="C11" s="7" t="str">
        <f t="shared" si="0"/>
        <v>Benner,</v>
      </c>
      <c r="D11" s="7" t="str">
        <f t="shared" si="1"/>
        <v>Ms.</v>
      </c>
      <c r="E11" t="str">
        <f t="shared" si="2"/>
        <v>N.</v>
      </c>
    </row>
    <row r="12" spans="1:5" ht="15.75">
      <c r="A12" s="1" t="s">
        <v>25</v>
      </c>
      <c r="B12" s="1" t="s">
        <v>26</v>
      </c>
      <c r="C12" s="7" t="str">
        <f t="shared" si="0"/>
        <v>Fierro</v>
      </c>
      <c r="D12" s="7" t="str">
        <f t="shared" si="1"/>
        <v>Vargas,</v>
      </c>
      <c r="E12" t="str">
        <f t="shared" si="2"/>
        <v>Andrea</v>
      </c>
    </row>
    <row r="13" spans="1:5" ht="15.75">
      <c r="A13" s="1" t="s">
        <v>27</v>
      </c>
      <c r="B13" s="1" t="s">
        <v>28</v>
      </c>
      <c r="C13" s="7" t="str">
        <f t="shared" si="0"/>
        <v>Franz,</v>
      </c>
      <c r="D13" s="7" t="str">
        <f t="shared" si="1"/>
        <v>Mr.</v>
      </c>
      <c r="E13" t="str">
        <f t="shared" si="2"/>
        <v>David</v>
      </c>
    </row>
    <row r="14" spans="1:5" ht="15.75">
      <c r="A14" s="1" t="s">
        <v>29</v>
      </c>
      <c r="B14" s="1" t="s">
        <v>30</v>
      </c>
      <c r="C14" s="7" t="str">
        <f t="shared" si="0"/>
        <v>Foster,</v>
      </c>
      <c r="D14" s="7" t="str">
        <f t="shared" si="1"/>
        <v>Mr.</v>
      </c>
      <c r="E14" t="str">
        <f t="shared" si="2"/>
        <v>Wade</v>
      </c>
    </row>
    <row r="15" spans="1:5" ht="15.75">
      <c r="A15" s="1" t="s">
        <v>31</v>
      </c>
      <c r="B15" s="1" t="s">
        <v>32</v>
      </c>
      <c r="C15" s="7" t="str">
        <f t="shared" si="0"/>
        <v>Tenorio,</v>
      </c>
      <c r="D15" s="7" t="str">
        <f t="shared" si="1"/>
        <v>Mr.</v>
      </c>
      <c r="E15" t="str">
        <f t="shared" si="2"/>
        <v>Franklin</v>
      </c>
    </row>
    <row r="16" spans="1:5" ht="15.75">
      <c r="A16" s="1" t="s">
        <v>33</v>
      </c>
      <c r="B16" s="1" t="s">
        <v>34</v>
      </c>
      <c r="C16" s="7" t="str">
        <f t="shared" si="0"/>
        <v>Rios,</v>
      </c>
      <c r="D16" s="7" t="str">
        <f t="shared" si="1"/>
        <v>Ms.</v>
      </c>
      <c r="E16" t="str">
        <f t="shared" si="2"/>
        <v>M.</v>
      </c>
    </row>
    <row r="17" spans="1:5" ht="15.75">
      <c r="A17" s="1" t="s">
        <v>35</v>
      </c>
      <c r="B17" s="1" t="s">
        <v>36</v>
      </c>
      <c r="C17" s="7" t="str">
        <f t="shared" si="0"/>
        <v>Viau-Dupuis,</v>
      </c>
      <c r="D17" s="7" t="str">
        <f t="shared" si="1"/>
        <v>Mr.</v>
      </c>
      <c r="E17" t="str">
        <f t="shared" si="2"/>
        <v>Philippe</v>
      </c>
    </row>
    <row r="18" spans="1:5" ht="15.75">
      <c r="A18" s="1" t="s">
        <v>37</v>
      </c>
      <c r="B18" s="1" t="s">
        <v>38</v>
      </c>
      <c r="C18" s="7" t="str">
        <f t="shared" si="0"/>
        <v>Cronin,</v>
      </c>
      <c r="D18" s="7" t="str">
        <f t="shared" si="1"/>
        <v>Ms.</v>
      </c>
      <c r="E18" t="str">
        <f t="shared" si="2"/>
        <v>A.</v>
      </c>
    </row>
    <row r="19" spans="1:5" ht="15.75">
      <c r="A19" s="1" t="s">
        <v>39</v>
      </c>
      <c r="B19" s="1" t="s">
        <v>40</v>
      </c>
      <c r="C19" s="7" t="str">
        <f t="shared" si="0"/>
        <v>Noordstar,</v>
      </c>
      <c r="D19" s="7" t="str">
        <f t="shared" si="1"/>
        <v>Ms.</v>
      </c>
      <c r="E19" t="str">
        <f t="shared" si="2"/>
        <v>M.</v>
      </c>
    </row>
    <row r="20" spans="1:5" ht="15.75">
      <c r="A20" s="1" t="s">
        <v>41</v>
      </c>
      <c r="B20" s="1" t="s">
        <v>42</v>
      </c>
      <c r="C20" s="7" t="str">
        <f t="shared" si="0"/>
        <v>Boudalia,</v>
      </c>
      <c r="D20" s="7" t="str">
        <f t="shared" si="1"/>
        <v>Mr.</v>
      </c>
      <c r="E20" t="str">
        <f t="shared" si="2"/>
        <v>Sr.</v>
      </c>
    </row>
    <row r="21" spans="1:5" ht="15.75">
      <c r="A21" s="1" t="s">
        <v>43</v>
      </c>
      <c r="B21" s="1" t="s">
        <v>44</v>
      </c>
      <c r="C21" s="7" t="str">
        <f t="shared" si="0"/>
        <v>Flor,</v>
      </c>
      <c r="D21" s="7" t="str">
        <f t="shared" si="1"/>
        <v>Mr.</v>
      </c>
      <c r="E21" t="str">
        <f t="shared" si="2"/>
        <v>John</v>
      </c>
    </row>
    <row r="22" spans="1:5" ht="15.75">
      <c r="A22" s="1" t="s">
        <v>45</v>
      </c>
      <c r="B22" s="1" t="s">
        <v>46</v>
      </c>
      <c r="C22" s="7" t="str">
        <f t="shared" si="0"/>
        <v>Fennon,</v>
      </c>
      <c r="D22" s="7" t="str">
        <f t="shared" si="1"/>
        <v>Mr.</v>
      </c>
      <c r="E22" t="str">
        <f t="shared" si="2"/>
        <v>Myles</v>
      </c>
    </row>
    <row r="23" spans="1:5" ht="15.75">
      <c r="A23" s="1" t="s">
        <v>47</v>
      </c>
      <c r="B23" s="1" t="s">
        <v>48</v>
      </c>
      <c r="C23" s="7" t="str">
        <f t="shared" si="0"/>
        <v>Hribar,</v>
      </c>
      <c r="D23" s="7" t="str">
        <f t="shared" si="1"/>
        <v>Ms.</v>
      </c>
      <c r="E23" t="str">
        <f t="shared" si="2"/>
        <v>C</v>
      </c>
    </row>
    <row r="24" spans="1:5" ht="15.75">
      <c r="A24" s="1" t="s">
        <v>49</v>
      </c>
      <c r="B24" s="1" t="s">
        <v>50</v>
      </c>
      <c r="C24" s="7" t="str">
        <f t="shared" si="0"/>
        <v>Tassello,</v>
      </c>
      <c r="D24" s="7" t="str">
        <f t="shared" si="1"/>
        <v>Ms.</v>
      </c>
      <c r="E24" t="str">
        <f t="shared" si="2"/>
        <v>Nicole</v>
      </c>
    </row>
    <row r="25" spans="1:5" ht="15.75">
      <c r="A25" s="1" t="s">
        <v>51</v>
      </c>
      <c r="B25" s="1" t="s">
        <v>52</v>
      </c>
      <c r="C25" s="7" t="str">
        <f t="shared" si="0"/>
        <v>Mauricette,</v>
      </c>
      <c r="D25" s="7" t="str">
        <f t="shared" si="1"/>
        <v>Mr.</v>
      </c>
      <c r="E25" t="str">
        <f t="shared" si="2"/>
        <v>A.</v>
      </c>
    </row>
    <row r="26" spans="1:5" ht="15.75">
      <c r="A26" s="1" t="s">
        <v>53</v>
      </c>
      <c r="B26" s="1" t="s">
        <v>54</v>
      </c>
      <c r="C26" s="7" t="str">
        <f t="shared" si="0"/>
        <v>Garcia,</v>
      </c>
      <c r="D26" s="7" t="str">
        <f t="shared" si="1"/>
        <v>Mr.</v>
      </c>
      <c r="E26" t="str">
        <f t="shared" si="2"/>
        <v>I.</v>
      </c>
    </row>
    <row r="27" spans="1:5" ht="15.75">
      <c r="A27" s="1" t="s">
        <v>55</v>
      </c>
      <c r="B27" s="1" t="s">
        <v>56</v>
      </c>
      <c r="C27" s="7" t="str">
        <f t="shared" si="0"/>
        <v>Airoldi,</v>
      </c>
      <c r="D27" s="7" t="str">
        <f t="shared" si="1"/>
        <v>Mr.</v>
      </c>
      <c r="E27" t="str">
        <f t="shared" si="2"/>
        <v>Adam</v>
      </c>
    </row>
    <row r="28" spans="1:5" ht="15.75">
      <c r="A28" s="1" t="s">
        <v>57</v>
      </c>
      <c r="B28" s="1" t="s">
        <v>58</v>
      </c>
      <c r="C28" s="7" t="str">
        <f t="shared" si="0"/>
        <v>Cater-Cyker,</v>
      </c>
      <c r="D28" s="7" t="str">
        <f t="shared" si="1"/>
        <v>Mr.</v>
      </c>
      <c r="E28" t="str">
        <f t="shared" si="2"/>
        <v>Zach</v>
      </c>
    </row>
    <row r="29" spans="1:5" ht="15.75">
      <c r="A29" s="1" t="s">
        <v>59</v>
      </c>
      <c r="B29" s="1" t="s">
        <v>60</v>
      </c>
      <c r="C29" s="7" t="str">
        <f t="shared" si="0"/>
        <v>Hamm,</v>
      </c>
      <c r="D29" s="7" t="str">
        <f t="shared" si="1"/>
        <v>Ms.</v>
      </c>
      <c r="E29" t="str">
        <f t="shared" si="2"/>
        <v>W.</v>
      </c>
    </row>
    <row r="30" spans="1:5" ht="15.75">
      <c r="A30" s="1" t="s">
        <v>61</v>
      </c>
      <c r="B30" s="1" t="s">
        <v>62</v>
      </c>
      <c r="C30" s="7" t="str">
        <f t="shared" si="0"/>
        <v>Cox,</v>
      </c>
      <c r="D30" s="7" t="str">
        <f t="shared" si="1"/>
        <v>Mr.</v>
      </c>
      <c r="E30" t="str">
        <f t="shared" si="2"/>
        <v>Stephen</v>
      </c>
    </row>
    <row r="31" spans="1:5" ht="15.75">
      <c r="A31" s="1" t="s">
        <v>63</v>
      </c>
      <c r="B31" s="1" t="s">
        <v>64</v>
      </c>
      <c r="C31" s="7" t="str">
        <f t="shared" si="0"/>
        <v>Sachrajda,</v>
      </c>
      <c r="D31" s="7" t="str">
        <f t="shared" si="1"/>
        <v>Ms.</v>
      </c>
      <c r="E31" t="str">
        <f t="shared" si="2"/>
        <v>Natalie</v>
      </c>
    </row>
    <row r="32" spans="1:5" ht="15.75">
      <c r="A32" s="1" t="s">
        <v>65</v>
      </c>
      <c r="B32" s="1" t="s">
        <v>66</v>
      </c>
      <c r="C32" s="7" t="str">
        <f t="shared" si="0"/>
        <v>Gareri,</v>
      </c>
      <c r="D32" s="7" t="str">
        <f t="shared" si="1"/>
        <v>Ms.</v>
      </c>
      <c r="E32" t="str">
        <f t="shared" si="2"/>
        <v>J.</v>
      </c>
    </row>
    <row r="33" spans="1:5" ht="15.75">
      <c r="A33" s="1" t="s">
        <v>67</v>
      </c>
      <c r="B33" s="1" t="s">
        <v>68</v>
      </c>
      <c r="C33" s="7" t="str">
        <f t="shared" si="0"/>
        <v>Welch,</v>
      </c>
      <c r="D33" s="7" t="str">
        <f t="shared" si="1"/>
        <v>Mr.</v>
      </c>
      <c r="E33" t="str">
        <f t="shared" si="2"/>
        <v>D</v>
      </c>
    </row>
    <row r="34" spans="1:5" ht="15.75">
      <c r="A34" s="1" t="s">
        <v>69</v>
      </c>
      <c r="B34" s="1" t="s">
        <v>70</v>
      </c>
      <c r="C34" s="7" t="str">
        <f t="shared" si="0"/>
        <v>Prindiville,</v>
      </c>
      <c r="D34" s="7" t="str">
        <f t="shared" si="1"/>
        <v>Mr.</v>
      </c>
      <c r="E34" t="str">
        <f t="shared" si="2"/>
        <v>D.</v>
      </c>
    </row>
    <row r="35" spans="1:5" ht="15.75">
      <c r="A35" s="1" t="s">
        <v>71</v>
      </c>
      <c r="B35" s="1" t="s">
        <v>72</v>
      </c>
      <c r="C35" s="7" t="str">
        <f t="shared" si="0"/>
        <v>Kincaid,</v>
      </c>
      <c r="D35" s="7" t="str">
        <f t="shared" si="1"/>
        <v>Ms.</v>
      </c>
      <c r="E35" t="str">
        <f t="shared" si="2"/>
        <v>Courtney</v>
      </c>
    </row>
    <row r="36" spans="1:5" ht="15.75">
      <c r="A36" s="1" t="s">
        <v>73</v>
      </c>
      <c r="B36" s="1" t="s">
        <v>74</v>
      </c>
      <c r="C36" s="7" t="str">
        <f t="shared" si="0"/>
        <v>Bruestle,</v>
      </c>
      <c r="D36" s="7" t="str">
        <f t="shared" si="1"/>
        <v>Ms.</v>
      </c>
      <c r="E36" t="str">
        <f t="shared" si="2"/>
        <v>L.</v>
      </c>
    </row>
    <row r="37" spans="1:5" ht="15.75">
      <c r="A37" s="1" t="s">
        <v>75</v>
      </c>
      <c r="B37" s="1" t="s">
        <v>76</v>
      </c>
      <c r="C37" s="7" t="str">
        <f t="shared" si="0"/>
        <v>Lachance,</v>
      </c>
      <c r="D37" s="7" t="str">
        <f t="shared" si="1"/>
        <v>Mr.</v>
      </c>
      <c r="E37" t="str">
        <f t="shared" si="2"/>
        <v>Julien</v>
      </c>
    </row>
    <row r="38" spans="1:5" ht="15.75">
      <c r="A38" s="1" t="s">
        <v>77</v>
      </c>
      <c r="B38" s="1" t="s">
        <v>78</v>
      </c>
      <c r="C38" s="7" t="str">
        <f t="shared" si="0"/>
        <v>Eason,</v>
      </c>
      <c r="D38" s="7" t="str">
        <f t="shared" si="1"/>
        <v>Mr.</v>
      </c>
      <c r="E38" t="str">
        <f t="shared" si="2"/>
        <v>M</v>
      </c>
    </row>
    <row r="39" spans="1:5" ht="15.75">
      <c r="A39" s="1" t="s">
        <v>79</v>
      </c>
      <c r="B39" s="1" t="s">
        <v>80</v>
      </c>
      <c r="C39" s="7" t="str">
        <f t="shared" si="0"/>
        <v>Grummon,</v>
      </c>
      <c r="D39" s="7" t="str">
        <f t="shared" si="1"/>
        <v>Ms.</v>
      </c>
      <c r="E39" t="str">
        <f t="shared" si="2"/>
        <v>H.</v>
      </c>
    </row>
    <row r="40" spans="1:5" ht="15.75">
      <c r="A40" s="1" t="s">
        <v>81</v>
      </c>
      <c r="B40" s="1" t="s">
        <v>82</v>
      </c>
      <c r="C40" s="7" t="str">
        <f t="shared" si="0"/>
        <v>Vanwechel,</v>
      </c>
      <c r="D40" s="7" t="str">
        <f t="shared" si="1"/>
        <v>Ms.</v>
      </c>
      <c r="E40" t="str">
        <f t="shared" si="2"/>
        <v>Samantha</v>
      </c>
    </row>
    <row r="41" spans="1:5" ht="15.75">
      <c r="A41" s="1" t="s">
        <v>83</v>
      </c>
      <c r="B41" s="1" t="s">
        <v>84</v>
      </c>
      <c r="C41" s="7" t="str">
        <f t="shared" si="0"/>
        <v>Fisher,</v>
      </c>
      <c r="D41" s="7" t="str">
        <f t="shared" si="1"/>
        <v>Mr.</v>
      </c>
      <c r="E41" t="str">
        <f t="shared" si="2"/>
        <v>Robert</v>
      </c>
    </row>
    <row r="42" spans="1:5" ht="15.75">
      <c r="A42" s="1" t="s">
        <v>85</v>
      </c>
      <c r="B42" s="1" t="s">
        <v>86</v>
      </c>
      <c r="C42" s="7" t="str">
        <f t="shared" si="0"/>
        <v>Jenkins,</v>
      </c>
      <c r="D42" s="7" t="str">
        <f t="shared" si="1"/>
        <v>Mr.</v>
      </c>
      <c r="E42" t="str">
        <f t="shared" si="2"/>
        <v>R.</v>
      </c>
    </row>
    <row r="43" spans="1:5" ht="15.75">
      <c r="A43" s="1" t="s">
        <v>87</v>
      </c>
      <c r="B43" s="1" t="s">
        <v>88</v>
      </c>
      <c r="C43" s="7" t="str">
        <f t="shared" si="0"/>
        <v>Peters,</v>
      </c>
      <c r="D43" s="7" t="str">
        <f t="shared" si="1"/>
        <v>Ms.</v>
      </c>
      <c r="E43" t="str">
        <f t="shared" si="2"/>
        <v>Roseann</v>
      </c>
    </row>
    <row r="44" spans="1:5" ht="15.75">
      <c r="A44" s="1" t="s">
        <v>89</v>
      </c>
      <c r="B44" s="1" t="s">
        <v>90</v>
      </c>
      <c r="C44" s="7" t="str">
        <f t="shared" si="0"/>
        <v>Aha,</v>
      </c>
      <c r="D44" s="7" t="str">
        <f t="shared" si="1"/>
        <v>Ms.</v>
      </c>
      <c r="E44" t="str">
        <f t="shared" si="2"/>
        <v>Nicole</v>
      </c>
    </row>
    <row r="45" spans="1:5" ht="15.75">
      <c r="A45" s="1" t="s">
        <v>91</v>
      </c>
      <c r="B45" s="1" t="s">
        <v>92</v>
      </c>
      <c r="C45" s="7" t="str">
        <f t="shared" si="0"/>
        <v>McElwain,</v>
      </c>
      <c r="D45" s="7" t="str">
        <f t="shared" si="1"/>
        <v>Mr.</v>
      </c>
      <c r="E45" t="str">
        <f t="shared" si="2"/>
        <v>Spencer</v>
      </c>
    </row>
    <row r="46" spans="1:5" ht="15.75">
      <c r="A46" s="1" t="s">
        <v>93</v>
      </c>
      <c r="B46" s="1" t="s">
        <v>94</v>
      </c>
      <c r="C46" s="7" t="str">
        <f t="shared" si="0"/>
        <v>Januszewski,</v>
      </c>
      <c r="D46" s="7" t="str">
        <f t="shared" si="1"/>
        <v>Mr.</v>
      </c>
      <c r="E46" t="str">
        <f t="shared" si="2"/>
        <v>W</v>
      </c>
    </row>
    <row r="47" spans="1:5" ht="15.75">
      <c r="A47" s="1" t="s">
        <v>95</v>
      </c>
      <c r="B47" s="1" t="s">
        <v>96</v>
      </c>
      <c r="C47" s="7" t="str">
        <f t="shared" si="0"/>
        <v>Rohne,</v>
      </c>
      <c r="D47" s="7" t="str">
        <f t="shared" si="1"/>
        <v>Ms.</v>
      </c>
      <c r="E47" t="str">
        <f t="shared" si="2"/>
        <v>L</v>
      </c>
    </row>
    <row r="48" spans="1:5" ht="15.75">
      <c r="A48" s="1" t="s">
        <v>97</v>
      </c>
      <c r="B48" s="1" t="s">
        <v>98</v>
      </c>
      <c r="C48" s="7" t="str">
        <f t="shared" si="0"/>
        <v>O'Grady,</v>
      </c>
      <c r="D48" s="7" t="str">
        <f t="shared" si="1"/>
        <v>Mr.</v>
      </c>
      <c r="E48" t="str">
        <f t="shared" si="2"/>
        <v>J.</v>
      </c>
    </row>
    <row r="49" spans="1:5" ht="15.75">
      <c r="A49" s="1" t="s">
        <v>99</v>
      </c>
      <c r="B49" s="1" t="s">
        <v>100</v>
      </c>
      <c r="C49" s="7" t="str">
        <f t="shared" si="0"/>
        <v>Peters,</v>
      </c>
      <c r="D49" s="7" t="str">
        <f t="shared" si="1"/>
        <v>Ms.</v>
      </c>
      <c r="E49" t="str">
        <f t="shared" si="2"/>
        <v>L</v>
      </c>
    </row>
    <row r="50" spans="1:5" ht="15.75">
      <c r="A50" s="1" t="s">
        <v>101</v>
      </c>
      <c r="B50" s="1" t="s">
        <v>102</v>
      </c>
      <c r="C50" s="7" t="str">
        <f t="shared" si="0"/>
        <v>De</v>
      </c>
      <c r="D50" s="7" t="str">
        <f t="shared" si="1"/>
        <v>Simone,</v>
      </c>
      <c r="E50" t="str">
        <f t="shared" si="2"/>
        <v>Flavio</v>
      </c>
    </row>
    <row r="51" spans="1:5" ht="15.75">
      <c r="A51" s="1" t="s">
        <v>103</v>
      </c>
      <c r="B51" s="1" t="s">
        <v>104</v>
      </c>
      <c r="C51" s="7" t="str">
        <f t="shared" si="0"/>
        <v>Beckett,</v>
      </c>
      <c r="D51" s="7" t="str">
        <f t="shared" si="1"/>
        <v>Mr.</v>
      </c>
      <c r="E51" t="str">
        <f t="shared" si="2"/>
        <v>Ryan</v>
      </c>
    </row>
    <row r="52" spans="1:5" ht="15.75">
      <c r="A52" s="1" t="s">
        <v>105</v>
      </c>
      <c r="B52" s="1" t="s">
        <v>106</v>
      </c>
      <c r="C52" s="7" t="str">
        <f t="shared" si="0"/>
        <v>Sobrilsky,</v>
      </c>
      <c r="D52" s="7" t="str">
        <f t="shared" si="1"/>
        <v>Mr.</v>
      </c>
      <c r="E52" t="str">
        <f t="shared" si="2"/>
        <v>J.</v>
      </c>
    </row>
    <row r="53" spans="1:5" ht="15.75">
      <c r="A53" s="1" t="s">
        <v>107</v>
      </c>
      <c r="B53" s="1" t="s">
        <v>108</v>
      </c>
      <c r="C53" s="7" t="str">
        <f t="shared" si="0"/>
        <v>Wang,</v>
      </c>
      <c r="D53" s="7" t="str">
        <f t="shared" si="1"/>
        <v>Ms.</v>
      </c>
      <c r="E53" t="str">
        <f t="shared" si="2"/>
        <v>Alex</v>
      </c>
    </row>
    <row r="54" spans="1:5" ht="15.75">
      <c r="A54" s="1" t="s">
        <v>109</v>
      </c>
      <c r="B54" s="1" t="s">
        <v>110</v>
      </c>
      <c r="C54" s="7" t="str">
        <f t="shared" si="0"/>
        <v>Campa,</v>
      </c>
      <c r="D54" s="7" t="str">
        <f t="shared" si="1"/>
        <v>Mr.</v>
      </c>
      <c r="E54" t="str">
        <f t="shared" si="2"/>
        <v>David</v>
      </c>
    </row>
    <row r="55" spans="1:5" ht="15.75">
      <c r="A55" s="1" t="s">
        <v>111</v>
      </c>
      <c r="B55" s="1" t="s">
        <v>112</v>
      </c>
      <c r="C55" s="7" t="str">
        <f t="shared" si="0"/>
        <v>Clifford,</v>
      </c>
      <c r="D55" s="7" t="str">
        <f t="shared" si="1"/>
        <v>Mr.</v>
      </c>
      <c r="E55" t="str">
        <f t="shared" si="2"/>
        <v>B</v>
      </c>
    </row>
    <row r="56" spans="1:5" ht="15.75">
      <c r="A56" s="1" t="s">
        <v>113</v>
      </c>
      <c r="B56" s="1" t="s">
        <v>114</v>
      </c>
      <c r="C56" s="7" t="str">
        <f t="shared" si="0"/>
        <v>Dalmata,</v>
      </c>
      <c r="D56" s="7" t="str">
        <f t="shared" si="1"/>
        <v>Ms.</v>
      </c>
      <c r="E56" t="str">
        <f t="shared" si="2"/>
        <v>E</v>
      </c>
    </row>
    <row r="57" spans="1:5" ht="15.75">
      <c r="A57" s="1" t="s">
        <v>115</v>
      </c>
      <c r="B57" s="1" t="s">
        <v>116</v>
      </c>
      <c r="C57" s="7" t="str">
        <f t="shared" si="0"/>
        <v>Vishik,</v>
      </c>
      <c r="D57" s="7" t="str">
        <f t="shared" si="1"/>
        <v>Ms.</v>
      </c>
      <c r="E57" t="str">
        <f t="shared" si="2"/>
        <v>Inna</v>
      </c>
    </row>
    <row r="58" spans="1:5" ht="15.75">
      <c r="A58" s="1" t="s">
        <v>117</v>
      </c>
      <c r="B58" s="1" t="s">
        <v>118</v>
      </c>
      <c r="C58" s="7" t="str">
        <f t="shared" si="0"/>
        <v>Schorr,</v>
      </c>
      <c r="D58" s="7" t="str">
        <f t="shared" si="1"/>
        <v>Mr.</v>
      </c>
      <c r="E58" t="str">
        <f t="shared" si="2"/>
        <v>Ari</v>
      </c>
    </row>
    <row r="59" spans="1:5" ht="15.75">
      <c r="A59" s="1" t="s">
        <v>119</v>
      </c>
      <c r="B59" s="1" t="s">
        <v>120</v>
      </c>
      <c r="C59" s="7" t="str">
        <f t="shared" si="0"/>
        <v>Lusardi,</v>
      </c>
      <c r="D59" s="7" t="str">
        <f t="shared" si="1"/>
        <v>Ms.</v>
      </c>
      <c r="E59" t="str">
        <f t="shared" si="2"/>
        <v>Lindsey</v>
      </c>
    </row>
    <row r="60" spans="1:5" ht="15.75">
      <c r="A60" s="1" t="s">
        <v>121</v>
      </c>
      <c r="B60" s="1" t="s">
        <v>122</v>
      </c>
      <c r="C60" s="7" t="str">
        <f t="shared" si="0"/>
        <v>Rayner,</v>
      </c>
      <c r="D60" s="7" t="str">
        <f t="shared" si="1"/>
        <v>Mr.</v>
      </c>
      <c r="E60" t="str">
        <f t="shared" si="2"/>
        <v>Kenny</v>
      </c>
    </row>
    <row r="61" spans="1:5" ht="15.75">
      <c r="A61" s="1" t="s">
        <v>123</v>
      </c>
      <c r="B61" s="1" t="s">
        <v>124</v>
      </c>
      <c r="C61" s="7" t="str">
        <f t="shared" si="0"/>
        <v>Voghel,</v>
      </c>
      <c r="D61" s="7" t="str">
        <f t="shared" si="1"/>
        <v>Ms.</v>
      </c>
      <c r="E61" t="str">
        <f t="shared" si="2"/>
        <v>Louise</v>
      </c>
    </row>
    <row r="62" spans="1:5" ht="15.75">
      <c r="A62" s="1" t="s">
        <v>125</v>
      </c>
      <c r="B62" s="1" t="s">
        <v>126</v>
      </c>
      <c r="C62" s="7" t="str">
        <f t="shared" si="0"/>
        <v>Rieth,</v>
      </c>
      <c r="D62" s="7" t="str">
        <f t="shared" si="1"/>
        <v>Mr.</v>
      </c>
      <c r="E62" t="str">
        <f t="shared" si="2"/>
        <v>Cameron</v>
      </c>
    </row>
    <row r="63" spans="1:5" ht="15.75">
      <c r="A63" s="1" t="s">
        <v>127</v>
      </c>
      <c r="B63" s="1" t="s">
        <v>128</v>
      </c>
      <c r="C63" s="7" t="str">
        <f t="shared" si="0"/>
        <v>Gollotto,</v>
      </c>
      <c r="D63" s="7" t="str">
        <f t="shared" si="1"/>
        <v>Ms.</v>
      </c>
      <c r="E63" t="str">
        <f t="shared" si="2"/>
        <v>T.</v>
      </c>
    </row>
    <row r="64" spans="1:5" ht="15.75">
      <c r="A64" s="1" t="s">
        <v>129</v>
      </c>
      <c r="B64" s="1" t="s">
        <v>130</v>
      </c>
      <c r="C64" s="7" t="str">
        <f t="shared" si="0"/>
        <v>Dunn,</v>
      </c>
      <c r="D64" s="7" t="str">
        <f t="shared" si="1"/>
        <v>Ms.</v>
      </c>
      <c r="E64" t="str">
        <f t="shared" si="2"/>
        <v>Casey</v>
      </c>
    </row>
    <row r="65" spans="1:5" ht="15.75">
      <c r="A65" s="1" t="s">
        <v>131</v>
      </c>
      <c r="B65" s="1" t="s">
        <v>132</v>
      </c>
      <c r="C65" s="7" t="str">
        <f t="shared" si="0"/>
        <v>Blitzer,</v>
      </c>
      <c r="D65" s="7" t="str">
        <f t="shared" si="1"/>
        <v>Mr.</v>
      </c>
      <c r="E65" t="str">
        <f t="shared" si="2"/>
        <v>David</v>
      </c>
    </row>
    <row r="66" spans="1:5" ht="15.75">
      <c r="A66" s="1" t="s">
        <v>133</v>
      </c>
      <c r="B66" s="1" t="s">
        <v>134</v>
      </c>
      <c r="C66" s="7" t="str">
        <f t="shared" si="0"/>
        <v>Smith,</v>
      </c>
      <c r="D66" s="7" t="str">
        <f t="shared" si="1"/>
        <v>Mr.</v>
      </c>
      <c r="E66" t="str">
        <f t="shared" si="2"/>
        <v>C.</v>
      </c>
    </row>
    <row r="67" spans="1:5" ht="15.75">
      <c r="A67" s="1" t="s">
        <v>135</v>
      </c>
      <c r="B67" s="1" t="s">
        <v>136</v>
      </c>
      <c r="C67" s="7" t="str">
        <f t="shared" ref="C67:C130" si="3">_xlfn.TEXTBEFORE(B67," ")</f>
        <v>Hyland,</v>
      </c>
      <c r="D67" s="7" t="str">
        <f t="shared" ref="D67:D130" si="4">_xlfn.TEXTBEFORE(_xlfn.TEXTAFTER(B67," ")," ")</f>
        <v>Ms.</v>
      </c>
      <c r="E67" t="str">
        <f t="shared" ref="E67:E130" si="5">_xlfn.TEXTAFTER(B67," ",-1)</f>
        <v>Megan</v>
      </c>
    </row>
    <row r="68" spans="1:5" ht="15.75">
      <c r="A68" s="1" t="s">
        <v>137</v>
      </c>
      <c r="B68" s="1" t="s">
        <v>138</v>
      </c>
      <c r="C68" s="7" t="str">
        <f t="shared" si="3"/>
        <v>Ducharme,</v>
      </c>
      <c r="D68" s="7" t="str">
        <f t="shared" si="4"/>
        <v>Mr.</v>
      </c>
      <c r="E68" t="str">
        <f t="shared" si="5"/>
        <v>Daniel</v>
      </c>
    </row>
    <row r="69" spans="1:5" ht="15.75">
      <c r="A69" s="1" t="s">
        <v>139</v>
      </c>
      <c r="B69" s="1" t="s">
        <v>140</v>
      </c>
      <c r="C69" s="7" t="str">
        <f t="shared" si="3"/>
        <v>Johnson,</v>
      </c>
      <c r="D69" s="7" t="str">
        <f t="shared" si="4"/>
        <v>Mr.</v>
      </c>
      <c r="E69" t="str">
        <f t="shared" si="5"/>
        <v>M.</v>
      </c>
    </row>
    <row r="70" spans="1:5" ht="15.75">
      <c r="A70" s="1" t="s">
        <v>141</v>
      </c>
      <c r="B70" s="1" t="s">
        <v>142</v>
      </c>
      <c r="C70" s="7" t="str">
        <f t="shared" si="3"/>
        <v>Mutz,</v>
      </c>
      <c r="D70" s="7" t="str">
        <f t="shared" si="4"/>
        <v>Ms.</v>
      </c>
      <c r="E70" t="str">
        <f t="shared" si="5"/>
        <v>L.</v>
      </c>
    </row>
    <row r="71" spans="1:5" ht="15.75">
      <c r="A71" s="1" t="s">
        <v>143</v>
      </c>
      <c r="B71" s="1" t="s">
        <v>144</v>
      </c>
      <c r="C71" s="7" t="str">
        <f t="shared" si="3"/>
        <v>Lee,</v>
      </c>
      <c r="D71" s="7" t="str">
        <f t="shared" si="4"/>
        <v>Mr.</v>
      </c>
      <c r="E71" t="str">
        <f t="shared" si="5"/>
        <v>Freeman</v>
      </c>
    </row>
    <row r="72" spans="1:5" ht="15.75">
      <c r="A72" s="1" t="s">
        <v>145</v>
      </c>
      <c r="B72" s="1" t="s">
        <v>146</v>
      </c>
      <c r="C72" s="7" t="str">
        <f t="shared" si="3"/>
        <v>Turner,</v>
      </c>
      <c r="D72" s="7" t="str">
        <f t="shared" si="4"/>
        <v>Mr.</v>
      </c>
      <c r="E72" t="str">
        <f t="shared" si="5"/>
        <v>Jeff</v>
      </c>
    </row>
    <row r="73" spans="1:5" ht="15.75">
      <c r="A73" s="1" t="s">
        <v>147</v>
      </c>
      <c r="B73" s="1" t="s">
        <v>148</v>
      </c>
      <c r="C73" s="7" t="str">
        <f t="shared" si="3"/>
        <v>Rangel,</v>
      </c>
      <c r="D73" s="7" t="str">
        <f t="shared" si="4"/>
        <v>Mr.</v>
      </c>
      <c r="E73" t="str">
        <f t="shared" si="5"/>
        <v>Sr.</v>
      </c>
    </row>
    <row r="74" spans="1:5" ht="15.75">
      <c r="A74" s="1" t="s">
        <v>149</v>
      </c>
      <c r="B74" s="1" t="s">
        <v>150</v>
      </c>
      <c r="C74" s="7" t="str">
        <f t="shared" si="3"/>
        <v>Lacey,</v>
      </c>
      <c r="D74" s="7" t="str">
        <f t="shared" si="4"/>
        <v>Ms.</v>
      </c>
      <c r="E74" t="str">
        <f t="shared" si="5"/>
        <v>Maurya</v>
      </c>
    </row>
    <row r="75" spans="1:5" ht="15.75">
      <c r="A75" s="1" t="s">
        <v>151</v>
      </c>
      <c r="B75" s="1" t="s">
        <v>152</v>
      </c>
      <c r="C75" s="7" t="str">
        <f t="shared" si="3"/>
        <v>Stiger,</v>
      </c>
      <c r="D75" s="7" t="str">
        <f t="shared" si="4"/>
        <v>Ms.</v>
      </c>
      <c r="E75" t="str">
        <f t="shared" si="5"/>
        <v>C</v>
      </c>
    </row>
    <row r="76" spans="1:5" ht="15.75">
      <c r="A76" s="1" t="s">
        <v>153</v>
      </c>
      <c r="B76" s="1" t="s">
        <v>154</v>
      </c>
      <c r="C76" s="7" t="str">
        <f t="shared" si="3"/>
        <v>Caldwell,</v>
      </c>
      <c r="D76" s="7" t="str">
        <f t="shared" si="4"/>
        <v>Ms.</v>
      </c>
      <c r="E76" t="str">
        <f t="shared" si="5"/>
        <v>A</v>
      </c>
    </row>
    <row r="77" spans="1:5" ht="15.75">
      <c r="A77" s="1" t="s">
        <v>155</v>
      </c>
      <c r="B77" s="1" t="s">
        <v>156</v>
      </c>
      <c r="C77" s="7" t="str">
        <f t="shared" si="3"/>
        <v>Marmillod,</v>
      </c>
      <c r="D77" s="7" t="str">
        <f t="shared" si="4"/>
        <v>Mr.</v>
      </c>
      <c r="E77" t="str">
        <f t="shared" si="5"/>
        <v>Yves</v>
      </c>
    </row>
    <row r="78" spans="1:5" ht="15.75">
      <c r="A78" s="1" t="s">
        <v>157</v>
      </c>
      <c r="B78" s="1" t="s">
        <v>158</v>
      </c>
      <c r="C78" s="7" t="str">
        <f t="shared" si="3"/>
        <v>Cloutier-Simons,</v>
      </c>
      <c r="D78" s="7" t="str">
        <f t="shared" si="4"/>
        <v>Ms.</v>
      </c>
      <c r="E78" t="str">
        <f t="shared" si="5"/>
        <v>Danielle</v>
      </c>
    </row>
    <row r="79" spans="1:5" ht="15.75">
      <c r="A79" s="1" t="s">
        <v>159</v>
      </c>
      <c r="B79" s="1" t="s">
        <v>160</v>
      </c>
      <c r="C79" s="7" t="str">
        <f t="shared" si="3"/>
        <v>Vegas,</v>
      </c>
      <c r="D79" s="7" t="str">
        <f t="shared" si="4"/>
        <v>Ms.</v>
      </c>
      <c r="E79" t="str">
        <f t="shared" si="5"/>
        <v>Julia</v>
      </c>
    </row>
    <row r="80" spans="1:5" ht="15.75">
      <c r="A80" s="1" t="s">
        <v>161</v>
      </c>
      <c r="B80" s="1" t="s">
        <v>162</v>
      </c>
      <c r="C80" s="7" t="str">
        <f t="shared" si="3"/>
        <v>Cochran,</v>
      </c>
      <c r="D80" s="7" t="str">
        <f t="shared" si="4"/>
        <v>Mr.</v>
      </c>
      <c r="E80" t="str">
        <f t="shared" si="5"/>
        <v>Joshua</v>
      </c>
    </row>
    <row r="81" spans="1:5" ht="15.75">
      <c r="A81" s="1" t="s">
        <v>163</v>
      </c>
      <c r="B81" s="1" t="s">
        <v>164</v>
      </c>
      <c r="C81" s="7" t="str">
        <f t="shared" si="3"/>
        <v>Holtzapple,</v>
      </c>
      <c r="D81" s="7" t="str">
        <f t="shared" si="4"/>
        <v>Ms.</v>
      </c>
      <c r="E81" t="str">
        <f t="shared" si="5"/>
        <v>Jennifer</v>
      </c>
    </row>
    <row r="82" spans="1:5" ht="15.75">
      <c r="A82" s="1" t="s">
        <v>165</v>
      </c>
      <c r="B82" s="1" t="s">
        <v>166</v>
      </c>
      <c r="C82" s="7" t="str">
        <f t="shared" si="3"/>
        <v>Meyer,</v>
      </c>
      <c r="D82" s="7" t="str">
        <f t="shared" si="4"/>
        <v>Ms.</v>
      </c>
      <c r="E82" t="str">
        <f t="shared" si="5"/>
        <v>M.</v>
      </c>
    </row>
    <row r="83" spans="1:5" ht="15.75">
      <c r="A83" s="1" t="s">
        <v>167</v>
      </c>
      <c r="B83" s="1" t="s">
        <v>168</v>
      </c>
      <c r="C83" s="7" t="str">
        <f t="shared" si="3"/>
        <v>Brickley,</v>
      </c>
      <c r="D83" s="7" t="str">
        <f t="shared" si="4"/>
        <v>Mr.</v>
      </c>
      <c r="E83" t="str">
        <f t="shared" si="5"/>
        <v>Patrick</v>
      </c>
    </row>
    <row r="84" spans="1:5" ht="15.75">
      <c r="A84" s="1" t="s">
        <v>169</v>
      </c>
      <c r="B84" s="1" t="s">
        <v>170</v>
      </c>
      <c r="C84" s="7" t="str">
        <f t="shared" si="3"/>
        <v>Magee,</v>
      </c>
      <c r="D84" s="7" t="str">
        <f t="shared" si="4"/>
        <v>Ms.</v>
      </c>
      <c r="E84" t="str">
        <f t="shared" si="5"/>
        <v>Kate</v>
      </c>
    </row>
    <row r="85" spans="1:5" ht="15.75">
      <c r="A85" s="1" t="s">
        <v>171</v>
      </c>
      <c r="B85" s="1" t="s">
        <v>172</v>
      </c>
      <c r="C85" s="7" t="str">
        <f t="shared" si="3"/>
        <v>Thoma,</v>
      </c>
      <c r="D85" s="7" t="str">
        <f t="shared" si="4"/>
        <v>Mr.</v>
      </c>
      <c r="E85" t="str">
        <f t="shared" si="5"/>
        <v>Kevin</v>
      </c>
    </row>
    <row r="86" spans="1:5" ht="15.75">
      <c r="A86" s="1" t="s">
        <v>173</v>
      </c>
      <c r="B86" s="1" t="s">
        <v>174</v>
      </c>
      <c r="C86" s="7" t="str">
        <f t="shared" si="3"/>
        <v>Heagy,</v>
      </c>
      <c r="D86" s="7" t="str">
        <f t="shared" si="4"/>
        <v>Mr.</v>
      </c>
      <c r="E86" t="str">
        <f t="shared" si="5"/>
        <v>II</v>
      </c>
    </row>
    <row r="87" spans="1:5" ht="15.75">
      <c r="A87" s="1" t="s">
        <v>175</v>
      </c>
      <c r="B87" s="1" t="s">
        <v>176</v>
      </c>
      <c r="C87" s="7" t="str">
        <f t="shared" si="3"/>
        <v>Regnier,</v>
      </c>
      <c r="D87" s="7" t="str">
        <f t="shared" si="4"/>
        <v>Mr.</v>
      </c>
      <c r="E87" t="str">
        <f t="shared" si="5"/>
        <v>Philip</v>
      </c>
    </row>
    <row r="88" spans="1:5" ht="15.75">
      <c r="A88" s="1" t="s">
        <v>177</v>
      </c>
      <c r="B88" s="1" t="s">
        <v>178</v>
      </c>
      <c r="C88" s="7" t="str">
        <f t="shared" si="3"/>
        <v>Parendo,</v>
      </c>
      <c r="D88" s="7" t="str">
        <f t="shared" si="4"/>
        <v>Mr.</v>
      </c>
      <c r="E88" t="str">
        <f t="shared" si="5"/>
        <v>A</v>
      </c>
    </row>
    <row r="89" spans="1:5" ht="15.75">
      <c r="A89" s="1" t="s">
        <v>179</v>
      </c>
      <c r="B89" s="1" t="s">
        <v>180</v>
      </c>
      <c r="C89" s="7" t="str">
        <f t="shared" si="3"/>
        <v>Schell,</v>
      </c>
      <c r="D89" s="7" t="str">
        <f t="shared" si="4"/>
        <v>Ms.</v>
      </c>
      <c r="E89" t="str">
        <f t="shared" si="5"/>
        <v>Rebecca</v>
      </c>
    </row>
    <row r="90" spans="1:5" ht="15.75">
      <c r="A90" s="1" t="s">
        <v>181</v>
      </c>
      <c r="B90" s="1" t="s">
        <v>182</v>
      </c>
      <c r="C90" s="7" t="str">
        <f t="shared" si="3"/>
        <v>Driscoll,</v>
      </c>
      <c r="D90" s="7" t="str">
        <f t="shared" si="4"/>
        <v>Ms.</v>
      </c>
      <c r="E90" t="str">
        <f t="shared" si="5"/>
        <v>Kelley</v>
      </c>
    </row>
    <row r="91" spans="1:5" ht="15.75">
      <c r="A91" s="1" t="s">
        <v>183</v>
      </c>
      <c r="B91" s="1" t="s">
        <v>184</v>
      </c>
      <c r="C91" s="7" t="str">
        <f t="shared" si="3"/>
        <v>Mitchell,</v>
      </c>
      <c r="D91" s="7" t="str">
        <f t="shared" si="4"/>
        <v>Ms.</v>
      </c>
      <c r="E91" t="str">
        <f t="shared" si="5"/>
        <v>K</v>
      </c>
    </row>
    <row r="92" spans="1:5" ht="15.75">
      <c r="A92" s="1" t="s">
        <v>185</v>
      </c>
      <c r="B92" s="1" t="s">
        <v>186</v>
      </c>
      <c r="C92" s="7" t="str">
        <f t="shared" si="3"/>
        <v>Cutler,</v>
      </c>
      <c r="D92" s="7" t="str">
        <f t="shared" si="4"/>
        <v>Ms.</v>
      </c>
      <c r="E92" t="str">
        <f t="shared" si="5"/>
        <v>Hope</v>
      </c>
    </row>
    <row r="93" spans="1:5" ht="15.75">
      <c r="A93" s="1" t="s">
        <v>187</v>
      </c>
      <c r="B93" s="1" t="s">
        <v>188</v>
      </c>
      <c r="C93" s="7" t="str">
        <f t="shared" si="3"/>
        <v>Derian,</v>
      </c>
      <c r="D93" s="7" t="str">
        <f t="shared" si="4"/>
        <v>Ms.</v>
      </c>
      <c r="E93" t="str">
        <f t="shared" si="5"/>
        <v>M.</v>
      </c>
    </row>
    <row r="94" spans="1:5" ht="15.75">
      <c r="A94" s="1" t="s">
        <v>189</v>
      </c>
      <c r="B94" s="1" t="s">
        <v>190</v>
      </c>
      <c r="C94" s="7" t="str">
        <f t="shared" si="3"/>
        <v>Farina,</v>
      </c>
      <c r="D94" s="7" t="str">
        <f t="shared" si="4"/>
        <v>Mr.</v>
      </c>
      <c r="E94" t="str">
        <f t="shared" si="5"/>
        <v>Nicholas</v>
      </c>
    </row>
    <row r="95" spans="1:5" ht="15.75">
      <c r="A95" s="1" t="s">
        <v>191</v>
      </c>
      <c r="B95" s="1" t="s">
        <v>192</v>
      </c>
      <c r="C95" s="7" t="str">
        <f t="shared" si="3"/>
        <v>Saunders,</v>
      </c>
      <c r="D95" s="7" t="str">
        <f t="shared" si="4"/>
        <v>Mr.</v>
      </c>
      <c r="E95" t="str">
        <f t="shared" si="5"/>
        <v>David</v>
      </c>
    </row>
    <row r="96" spans="1:5" ht="15.75">
      <c r="A96" s="1" t="s">
        <v>193</v>
      </c>
      <c r="B96" s="1" t="s">
        <v>194</v>
      </c>
      <c r="C96" s="7" t="str">
        <f t="shared" si="3"/>
        <v>Kratz,</v>
      </c>
      <c r="D96" s="7" t="str">
        <f t="shared" si="4"/>
        <v>Ms.</v>
      </c>
      <c r="E96" t="str">
        <f t="shared" si="5"/>
        <v>Natalie</v>
      </c>
    </row>
    <row r="97" spans="1:5" ht="15.75">
      <c r="A97" s="1" t="s">
        <v>195</v>
      </c>
      <c r="B97" s="1" t="s">
        <v>196</v>
      </c>
      <c r="C97" s="7" t="str">
        <f t="shared" si="3"/>
        <v>Boland,</v>
      </c>
      <c r="D97" s="7" t="str">
        <f t="shared" si="4"/>
        <v>Mr.</v>
      </c>
      <c r="E97" t="str">
        <f t="shared" si="5"/>
        <v>Thomas</v>
      </c>
    </row>
    <row r="98" spans="1:5" ht="15.75">
      <c r="A98" s="1" t="s">
        <v>197</v>
      </c>
      <c r="B98" s="1" t="s">
        <v>198</v>
      </c>
      <c r="C98" s="7" t="str">
        <f t="shared" si="3"/>
        <v>Van</v>
      </c>
      <c r="D98" s="7" t="str">
        <f t="shared" si="4"/>
        <v>Hout,</v>
      </c>
      <c r="E98" t="str">
        <f t="shared" si="5"/>
        <v>J.</v>
      </c>
    </row>
    <row r="99" spans="1:5" ht="15.75">
      <c r="A99" s="1" t="s">
        <v>199</v>
      </c>
      <c r="B99" s="1" t="s">
        <v>200</v>
      </c>
      <c r="C99" s="7" t="str">
        <f t="shared" si="3"/>
        <v>Ramsey,</v>
      </c>
      <c r="D99" s="7" t="str">
        <f t="shared" si="4"/>
        <v>Ms.</v>
      </c>
      <c r="E99" t="str">
        <f t="shared" si="5"/>
        <v>Jessica</v>
      </c>
    </row>
    <row r="100" spans="1:5" ht="15.75">
      <c r="A100" s="1" t="s">
        <v>201</v>
      </c>
      <c r="B100" s="1" t="s">
        <v>202</v>
      </c>
      <c r="C100" s="7" t="str">
        <f t="shared" si="3"/>
        <v>Gage,</v>
      </c>
      <c r="D100" s="7" t="str">
        <f t="shared" si="4"/>
        <v>Mr.</v>
      </c>
      <c r="E100" t="str">
        <f t="shared" si="5"/>
        <v>N</v>
      </c>
    </row>
    <row r="101" spans="1:5" ht="15.75">
      <c r="A101" s="1" t="s">
        <v>203</v>
      </c>
      <c r="B101" s="1" t="s">
        <v>204</v>
      </c>
      <c r="C101" s="7" t="str">
        <f t="shared" si="3"/>
        <v>Gollins,</v>
      </c>
      <c r="D101" s="7" t="str">
        <f t="shared" si="4"/>
        <v>Mr.</v>
      </c>
      <c r="E101" t="str">
        <f t="shared" si="5"/>
        <v>Daniel</v>
      </c>
    </row>
    <row r="102" spans="1:5" ht="15.75">
      <c r="A102" s="1" t="s">
        <v>205</v>
      </c>
      <c r="B102" s="1" t="s">
        <v>206</v>
      </c>
      <c r="C102" s="7" t="str">
        <f t="shared" si="3"/>
        <v>Benestad,</v>
      </c>
      <c r="D102" s="7" t="str">
        <f t="shared" si="4"/>
        <v>Mr.</v>
      </c>
      <c r="E102" t="str">
        <f t="shared" si="5"/>
        <v>Brian</v>
      </c>
    </row>
    <row r="103" spans="1:5" ht="15.75">
      <c r="A103" s="1" t="s">
        <v>207</v>
      </c>
      <c r="B103" s="1" t="s">
        <v>208</v>
      </c>
      <c r="C103" s="7" t="str">
        <f t="shared" si="3"/>
        <v>Aviv,</v>
      </c>
      <c r="D103" s="7" t="str">
        <f t="shared" si="4"/>
        <v>Ms.</v>
      </c>
      <c r="E103" t="str">
        <f t="shared" si="5"/>
        <v>Sari</v>
      </c>
    </row>
    <row r="104" spans="1:5" ht="15.75">
      <c r="A104" s="1" t="s">
        <v>209</v>
      </c>
      <c r="B104" s="1" t="s">
        <v>210</v>
      </c>
      <c r="C104" s="7" t="str">
        <f t="shared" si="3"/>
        <v>Burns,</v>
      </c>
      <c r="D104" s="7" t="str">
        <f t="shared" si="4"/>
        <v>Mr.</v>
      </c>
      <c r="E104" t="str">
        <f t="shared" si="5"/>
        <v>M.</v>
      </c>
    </row>
    <row r="105" spans="1:5" ht="15.75">
      <c r="A105" s="1" t="s">
        <v>211</v>
      </c>
      <c r="B105" s="1" t="s">
        <v>212</v>
      </c>
      <c r="C105" s="7" t="str">
        <f t="shared" si="3"/>
        <v>Maldonado,</v>
      </c>
      <c r="D105" s="7" t="str">
        <f t="shared" si="4"/>
        <v>Mr.</v>
      </c>
      <c r="E105" t="str">
        <f t="shared" si="5"/>
        <v>Ricardo</v>
      </c>
    </row>
    <row r="106" spans="1:5" ht="15.75">
      <c r="A106" s="1" t="s">
        <v>213</v>
      </c>
      <c r="B106" s="1" t="s">
        <v>214</v>
      </c>
      <c r="C106" s="7" t="str">
        <f t="shared" si="3"/>
        <v>Yitref,</v>
      </c>
      <c r="D106" s="7" t="str">
        <f t="shared" si="4"/>
        <v>Mr.</v>
      </c>
      <c r="E106" t="str">
        <f t="shared" si="5"/>
        <v>Gedion</v>
      </c>
    </row>
    <row r="107" spans="1:5" ht="15.75">
      <c r="A107" s="1" t="s">
        <v>215</v>
      </c>
      <c r="B107" s="1" t="s">
        <v>216</v>
      </c>
      <c r="C107" s="7" t="str">
        <f t="shared" si="3"/>
        <v>Loudon-Brown,</v>
      </c>
      <c r="D107" s="7" t="str">
        <f t="shared" si="4"/>
        <v>Mr.</v>
      </c>
      <c r="E107" t="str">
        <f t="shared" si="5"/>
        <v>Mark</v>
      </c>
    </row>
    <row r="108" spans="1:5" ht="15.75">
      <c r="A108" s="1" t="s">
        <v>217</v>
      </c>
      <c r="B108" s="1" t="s">
        <v>218</v>
      </c>
      <c r="C108" s="7" t="str">
        <f t="shared" si="3"/>
        <v>Sugathadasa,</v>
      </c>
      <c r="D108" s="7" t="str">
        <f t="shared" si="4"/>
        <v>Mr.</v>
      </c>
      <c r="E108" t="str">
        <f t="shared" si="5"/>
        <v>P.</v>
      </c>
    </row>
    <row r="109" spans="1:5" ht="15.75">
      <c r="A109" s="1" t="s">
        <v>219</v>
      </c>
      <c r="B109" s="1" t="s">
        <v>220</v>
      </c>
      <c r="C109" s="7" t="str">
        <f t="shared" si="3"/>
        <v>Ganley,</v>
      </c>
      <c r="D109" s="7" t="str">
        <f t="shared" si="4"/>
        <v>Ms.</v>
      </c>
      <c r="E109" t="str">
        <f t="shared" si="5"/>
        <v>J</v>
      </c>
    </row>
    <row r="110" spans="1:5" ht="15.75">
      <c r="A110" s="1" t="s">
        <v>221</v>
      </c>
      <c r="B110" s="1" t="s">
        <v>222</v>
      </c>
      <c r="C110" s="7" t="str">
        <f t="shared" si="3"/>
        <v>Potter,</v>
      </c>
      <c r="D110" s="7" t="str">
        <f t="shared" si="4"/>
        <v>Ms.</v>
      </c>
      <c r="E110" t="str">
        <f t="shared" si="5"/>
        <v>Amanda</v>
      </c>
    </row>
    <row r="111" spans="1:5" ht="15.75">
      <c r="A111" s="1" t="s">
        <v>223</v>
      </c>
      <c r="B111" s="1" t="s">
        <v>224</v>
      </c>
      <c r="C111" s="7" t="str">
        <f t="shared" si="3"/>
        <v>Rasmussen,</v>
      </c>
      <c r="D111" s="7" t="str">
        <f t="shared" si="4"/>
        <v>Mr.</v>
      </c>
      <c r="E111" t="str">
        <f t="shared" si="5"/>
        <v>Nicholas</v>
      </c>
    </row>
    <row r="112" spans="1:5" ht="15.75">
      <c r="A112" s="1" t="s">
        <v>225</v>
      </c>
      <c r="B112" s="1" t="s">
        <v>226</v>
      </c>
      <c r="C112" s="7" t="str">
        <f t="shared" si="3"/>
        <v>Robinson,</v>
      </c>
      <c r="D112" s="7" t="str">
        <f t="shared" si="4"/>
        <v>Mr.</v>
      </c>
      <c r="E112" t="str">
        <f t="shared" si="5"/>
        <v>Knox</v>
      </c>
    </row>
    <row r="113" spans="1:5" ht="15.75">
      <c r="A113" s="1" t="s">
        <v>227</v>
      </c>
      <c r="B113" s="1" t="s">
        <v>228</v>
      </c>
      <c r="C113" s="7" t="str">
        <f t="shared" si="3"/>
        <v>Antonopoulos,</v>
      </c>
      <c r="D113" s="7" t="str">
        <f t="shared" si="4"/>
        <v>Ms.</v>
      </c>
      <c r="E113" t="str">
        <f t="shared" si="5"/>
        <v>Yianna</v>
      </c>
    </row>
    <row r="114" spans="1:5" ht="15.75">
      <c r="A114" s="1" t="s">
        <v>229</v>
      </c>
      <c r="B114" s="1" t="s">
        <v>230</v>
      </c>
      <c r="C114" s="7" t="str">
        <f t="shared" si="3"/>
        <v>Groner,</v>
      </c>
      <c r="D114" s="7" t="str">
        <f t="shared" si="4"/>
        <v>Ms.</v>
      </c>
      <c r="E114" t="str">
        <f t="shared" si="5"/>
        <v>Roberta</v>
      </c>
    </row>
    <row r="115" spans="1:5" ht="15.75">
      <c r="A115" s="1" t="s">
        <v>231</v>
      </c>
      <c r="B115" s="1" t="s">
        <v>232</v>
      </c>
      <c r="C115" s="7" t="str">
        <f t="shared" si="3"/>
        <v>Zywicki,</v>
      </c>
      <c r="D115" s="7" t="str">
        <f t="shared" si="4"/>
        <v>Mr.</v>
      </c>
      <c r="E115" t="str">
        <f t="shared" si="5"/>
        <v>P.</v>
      </c>
    </row>
    <row r="116" spans="1:5" ht="15.75">
      <c r="A116" s="1" t="s">
        <v>233</v>
      </c>
      <c r="B116" s="1" t="s">
        <v>234</v>
      </c>
      <c r="C116" s="7" t="str">
        <f t="shared" si="3"/>
        <v>Cardinal,</v>
      </c>
      <c r="D116" s="7" t="str">
        <f t="shared" si="4"/>
        <v>Mr.</v>
      </c>
      <c r="E116" t="str">
        <f t="shared" si="5"/>
        <v>Craig</v>
      </c>
    </row>
    <row r="117" spans="1:5" ht="15.75">
      <c r="A117" s="1" t="s">
        <v>235</v>
      </c>
      <c r="B117" s="1" t="s">
        <v>236</v>
      </c>
      <c r="C117" s="7" t="str">
        <f t="shared" si="3"/>
        <v>Alleman,</v>
      </c>
      <c r="D117" s="7" t="str">
        <f t="shared" si="4"/>
        <v>Ms.</v>
      </c>
      <c r="E117" t="str">
        <f t="shared" si="5"/>
        <v>Ann</v>
      </c>
    </row>
    <row r="118" spans="1:5" ht="15.75">
      <c r="A118" s="1" t="s">
        <v>237</v>
      </c>
      <c r="B118" s="1" t="s">
        <v>238</v>
      </c>
      <c r="C118" s="7" t="str">
        <f t="shared" si="3"/>
        <v>Stroffolino,</v>
      </c>
      <c r="D118" s="7" t="str">
        <f t="shared" si="4"/>
        <v>Mr.</v>
      </c>
      <c r="E118" t="str">
        <f t="shared" si="5"/>
        <v>P</v>
      </c>
    </row>
    <row r="119" spans="1:5" ht="15.75">
      <c r="A119" s="1" t="s">
        <v>239</v>
      </c>
      <c r="B119" s="1" t="s">
        <v>240</v>
      </c>
      <c r="C119" s="7" t="str">
        <f t="shared" si="3"/>
        <v>Clubb,</v>
      </c>
      <c r="D119" s="7" t="str">
        <f t="shared" si="4"/>
        <v>Mr.</v>
      </c>
      <c r="E119" t="str">
        <f t="shared" si="5"/>
        <v>John</v>
      </c>
    </row>
    <row r="120" spans="1:5" ht="15.75">
      <c r="A120" s="1" t="s">
        <v>241</v>
      </c>
      <c r="B120" s="1" t="s">
        <v>242</v>
      </c>
      <c r="C120" s="7" t="str">
        <f t="shared" si="3"/>
        <v>McGoogan,</v>
      </c>
      <c r="D120" s="7" t="str">
        <f t="shared" si="4"/>
        <v>Mr.</v>
      </c>
      <c r="E120" t="str">
        <f t="shared" si="5"/>
        <v>Charlie</v>
      </c>
    </row>
    <row r="121" spans="1:5" ht="15.75">
      <c r="A121" s="1" t="s">
        <v>243</v>
      </c>
      <c r="B121" s="1" t="s">
        <v>244</v>
      </c>
      <c r="C121" s="7" t="str">
        <f t="shared" si="3"/>
        <v>Keflezighi,</v>
      </c>
      <c r="D121" s="7" t="str">
        <f t="shared" si="4"/>
        <v>Mr.</v>
      </c>
      <c r="E121" t="str">
        <f t="shared" si="5"/>
        <v>Meb</v>
      </c>
    </row>
    <row r="122" spans="1:5" ht="15.75">
      <c r="A122" s="1" t="s">
        <v>245</v>
      </c>
      <c r="B122" s="1" t="s">
        <v>246</v>
      </c>
      <c r="C122" s="7" t="str">
        <f t="shared" si="3"/>
        <v>Syed,</v>
      </c>
      <c r="D122" s="7" t="str">
        <f t="shared" si="4"/>
        <v>Mr.</v>
      </c>
      <c r="E122" t="str">
        <f t="shared" si="5"/>
        <v>L.</v>
      </c>
    </row>
    <row r="123" spans="1:5" ht="15.75">
      <c r="A123" s="1" t="s">
        <v>247</v>
      </c>
      <c r="B123" s="1" t="s">
        <v>248</v>
      </c>
      <c r="C123" s="7" t="str">
        <f t="shared" si="3"/>
        <v>Segal,</v>
      </c>
      <c r="D123" s="7" t="str">
        <f t="shared" si="4"/>
        <v>Mr.</v>
      </c>
      <c r="E123" t="str">
        <f t="shared" si="5"/>
        <v>A.</v>
      </c>
    </row>
    <row r="124" spans="1:5" ht="15.75">
      <c r="A124" s="1" t="s">
        <v>249</v>
      </c>
      <c r="B124" s="1" t="s">
        <v>250</v>
      </c>
      <c r="C124" s="7" t="str">
        <f t="shared" si="3"/>
        <v>Defranco,</v>
      </c>
      <c r="D124" s="7" t="str">
        <f t="shared" si="4"/>
        <v>Ms.</v>
      </c>
      <c r="E124" t="str">
        <f t="shared" si="5"/>
        <v>Meredith</v>
      </c>
    </row>
    <row r="125" spans="1:5" ht="15.75">
      <c r="A125" s="1" t="s">
        <v>251</v>
      </c>
      <c r="B125" s="1" t="s">
        <v>252</v>
      </c>
      <c r="C125" s="7" t="str">
        <f t="shared" si="3"/>
        <v>Kells,</v>
      </c>
      <c r="D125" s="7" t="str">
        <f t="shared" si="4"/>
        <v>Mr.</v>
      </c>
      <c r="E125" t="str">
        <f t="shared" si="5"/>
        <v>Doug</v>
      </c>
    </row>
    <row r="126" spans="1:5" ht="15.75">
      <c r="A126" s="1" t="s">
        <v>253</v>
      </c>
      <c r="B126" s="1" t="s">
        <v>254</v>
      </c>
      <c r="C126" s="7" t="str">
        <f t="shared" si="3"/>
        <v>Lawton,</v>
      </c>
      <c r="D126" s="7" t="str">
        <f t="shared" si="4"/>
        <v>Ms.</v>
      </c>
      <c r="E126" t="str">
        <f t="shared" si="5"/>
        <v>J.</v>
      </c>
    </row>
    <row r="127" spans="1:5" ht="15.75">
      <c r="A127" s="1" t="s">
        <v>255</v>
      </c>
      <c r="B127" s="1" t="s">
        <v>256</v>
      </c>
      <c r="C127" s="7" t="str">
        <f t="shared" si="3"/>
        <v>Bejar,</v>
      </c>
      <c r="D127" s="7" t="str">
        <f t="shared" si="4"/>
        <v>Mr.</v>
      </c>
      <c r="E127" t="str">
        <f t="shared" si="5"/>
        <v>P</v>
      </c>
    </row>
    <row r="128" spans="1:5" ht="15.75">
      <c r="A128" s="1" t="s">
        <v>257</v>
      </c>
      <c r="B128" s="1" t="s">
        <v>258</v>
      </c>
      <c r="C128" s="7" t="str">
        <f t="shared" si="3"/>
        <v>Navarro</v>
      </c>
      <c r="D128" s="7" t="str">
        <f t="shared" si="4"/>
        <v>Castro,</v>
      </c>
      <c r="E128" t="str">
        <f t="shared" si="5"/>
        <v>Sr.</v>
      </c>
    </row>
    <row r="129" spans="1:5" ht="15.75">
      <c r="A129" s="1" t="s">
        <v>259</v>
      </c>
      <c r="B129" s="1" t="s">
        <v>260</v>
      </c>
      <c r="C129" s="7" t="str">
        <f t="shared" si="3"/>
        <v>Tice,</v>
      </c>
      <c r="D129" s="7" t="str">
        <f t="shared" si="4"/>
        <v>Mr.</v>
      </c>
      <c r="E129" t="str">
        <f t="shared" si="5"/>
        <v>C</v>
      </c>
    </row>
    <row r="130" spans="1:5" ht="15.75">
      <c r="A130" s="1" t="s">
        <v>261</v>
      </c>
      <c r="B130" s="1" t="s">
        <v>262</v>
      </c>
      <c r="C130" s="7" t="str">
        <f t="shared" si="3"/>
        <v>Wolf,</v>
      </c>
      <c r="D130" s="7" t="str">
        <f t="shared" si="4"/>
        <v>Mr.</v>
      </c>
      <c r="E130" t="str">
        <f t="shared" si="5"/>
        <v>Dane</v>
      </c>
    </row>
    <row r="131" spans="1:5" ht="15.75">
      <c r="A131" s="1" t="s">
        <v>263</v>
      </c>
      <c r="B131" s="1" t="s">
        <v>264</v>
      </c>
      <c r="C131" s="7" t="str">
        <f t="shared" ref="C131:C194" si="6">_xlfn.TEXTBEFORE(B131," ")</f>
        <v>Oppedal,</v>
      </c>
      <c r="D131" s="7" t="str">
        <f t="shared" ref="D131:D194" si="7">_xlfn.TEXTBEFORE(_xlfn.TEXTAFTER(B131," ")," ")</f>
        <v>Mr.</v>
      </c>
      <c r="E131" t="str">
        <f t="shared" ref="E131:E194" si="8">_xlfn.TEXTAFTER(B131," ",-1)</f>
        <v>Jonas</v>
      </c>
    </row>
    <row r="132" spans="1:5" ht="15.75">
      <c r="A132" s="1" t="s">
        <v>265</v>
      </c>
      <c r="B132" s="1" t="s">
        <v>266</v>
      </c>
      <c r="C132" s="7" t="str">
        <f t="shared" si="6"/>
        <v>Wright,</v>
      </c>
      <c r="D132" s="7" t="str">
        <f t="shared" si="7"/>
        <v>Mr.</v>
      </c>
      <c r="E132" t="str">
        <f t="shared" si="8"/>
        <v>E</v>
      </c>
    </row>
    <row r="133" spans="1:5" ht="15.75">
      <c r="A133" s="1" t="s">
        <v>267</v>
      </c>
      <c r="B133" s="1" t="s">
        <v>268</v>
      </c>
      <c r="C133" s="7" t="str">
        <f t="shared" si="6"/>
        <v>Ellis,</v>
      </c>
      <c r="D133" s="7" t="str">
        <f t="shared" si="7"/>
        <v>Ms.</v>
      </c>
      <c r="E133" t="str">
        <f t="shared" si="8"/>
        <v>S</v>
      </c>
    </row>
    <row r="134" spans="1:5" ht="15.75">
      <c r="A134" s="1" t="s">
        <v>269</v>
      </c>
      <c r="B134" s="1" t="s">
        <v>270</v>
      </c>
      <c r="C134" s="7" t="str">
        <f t="shared" si="6"/>
        <v>Taormina,</v>
      </c>
      <c r="D134" s="7" t="str">
        <f t="shared" si="7"/>
        <v>Mr.</v>
      </c>
      <c r="E134" t="str">
        <f t="shared" si="8"/>
        <v>Nick</v>
      </c>
    </row>
    <row r="135" spans="1:5" ht="15.75">
      <c r="A135" s="1" t="s">
        <v>271</v>
      </c>
      <c r="B135" s="1" t="s">
        <v>272</v>
      </c>
      <c r="C135" s="7" t="str">
        <f t="shared" si="6"/>
        <v>Lynch,</v>
      </c>
      <c r="D135" s="7" t="str">
        <f t="shared" si="7"/>
        <v>Mr.</v>
      </c>
      <c r="E135" t="str">
        <f t="shared" si="8"/>
        <v>Timothy</v>
      </c>
    </row>
    <row r="136" spans="1:5" ht="15.75">
      <c r="A136" s="1" t="s">
        <v>273</v>
      </c>
      <c r="B136" s="1" t="s">
        <v>274</v>
      </c>
      <c r="C136" s="7" t="str">
        <f t="shared" si="6"/>
        <v>Tavella,</v>
      </c>
      <c r="D136" s="7" t="str">
        <f t="shared" si="7"/>
        <v>Ms.</v>
      </c>
      <c r="E136" t="str">
        <f t="shared" si="8"/>
        <v>L</v>
      </c>
    </row>
    <row r="137" spans="1:5" ht="15.75">
      <c r="A137" s="1" t="s">
        <v>275</v>
      </c>
      <c r="B137" s="1" t="s">
        <v>276</v>
      </c>
      <c r="C137" s="7" t="str">
        <f t="shared" si="6"/>
        <v>Neufeld,</v>
      </c>
      <c r="D137" s="7" t="str">
        <f t="shared" si="7"/>
        <v>Ms.</v>
      </c>
      <c r="E137" t="str">
        <f t="shared" si="8"/>
        <v>K.</v>
      </c>
    </row>
    <row r="138" spans="1:5" ht="15.75">
      <c r="A138" s="1" t="s">
        <v>277</v>
      </c>
      <c r="B138" s="1" t="s">
        <v>278</v>
      </c>
      <c r="C138" s="7" t="str">
        <f t="shared" si="6"/>
        <v>Walhovd,</v>
      </c>
      <c r="D138" s="7" t="str">
        <f t="shared" si="7"/>
        <v>Ms.</v>
      </c>
      <c r="E138" t="str">
        <f t="shared" si="8"/>
        <v>B.</v>
      </c>
    </row>
    <row r="139" spans="1:5" ht="15.75">
      <c r="A139" s="1" t="s">
        <v>279</v>
      </c>
      <c r="B139" s="1" t="s">
        <v>280</v>
      </c>
      <c r="C139" s="7" t="str">
        <f t="shared" si="6"/>
        <v>Washburn,</v>
      </c>
      <c r="D139" s="7" t="str">
        <f t="shared" si="7"/>
        <v>Mr.</v>
      </c>
      <c r="E139" t="str">
        <f t="shared" si="8"/>
        <v>B</v>
      </c>
    </row>
    <row r="140" spans="1:5" ht="15.75">
      <c r="A140" s="1" t="s">
        <v>281</v>
      </c>
      <c r="B140" s="1" t="s">
        <v>282</v>
      </c>
      <c r="C140" s="7" t="str">
        <f t="shared" si="6"/>
        <v>Mroz,</v>
      </c>
      <c r="D140" s="7" t="str">
        <f t="shared" si="7"/>
        <v>Mr.</v>
      </c>
      <c r="E140" t="str">
        <f t="shared" si="8"/>
        <v>William</v>
      </c>
    </row>
    <row r="141" spans="1:5" ht="15.75">
      <c r="A141" s="1" t="s">
        <v>283</v>
      </c>
      <c r="B141" s="1" t="s">
        <v>284</v>
      </c>
      <c r="C141" s="7" t="str">
        <f t="shared" si="6"/>
        <v>Canaday,</v>
      </c>
      <c r="D141" s="7" t="str">
        <f t="shared" si="7"/>
        <v>Mr.</v>
      </c>
      <c r="E141" t="str">
        <f t="shared" si="8"/>
        <v>Sage</v>
      </c>
    </row>
    <row r="142" spans="1:5" ht="15.75">
      <c r="A142" s="1" t="s">
        <v>285</v>
      </c>
      <c r="B142" s="1" t="s">
        <v>286</v>
      </c>
      <c r="C142" s="7" t="str">
        <f t="shared" si="6"/>
        <v>Atkins,</v>
      </c>
      <c r="D142" s="7" t="str">
        <f t="shared" si="7"/>
        <v>Mr.</v>
      </c>
      <c r="E142" t="str">
        <f t="shared" si="8"/>
        <v>Cole</v>
      </c>
    </row>
    <row r="143" spans="1:5" ht="15.75">
      <c r="A143" s="1" t="s">
        <v>287</v>
      </c>
      <c r="B143" s="1" t="s">
        <v>288</v>
      </c>
      <c r="C143" s="7" t="str">
        <f t="shared" si="6"/>
        <v>Kropelnicki,</v>
      </c>
      <c r="D143" s="7" t="str">
        <f t="shared" si="7"/>
        <v>Mr.</v>
      </c>
      <c r="E143" t="str">
        <f t="shared" si="8"/>
        <v>Jesse</v>
      </c>
    </row>
    <row r="144" spans="1:5" ht="15.75">
      <c r="A144" s="1" t="s">
        <v>289</v>
      </c>
      <c r="B144" s="1" t="s">
        <v>290</v>
      </c>
      <c r="C144" s="7" t="str">
        <f t="shared" si="6"/>
        <v>Braund,</v>
      </c>
      <c r="D144" s="7" t="str">
        <f t="shared" si="7"/>
        <v>Ms.</v>
      </c>
      <c r="E144" t="str">
        <f t="shared" si="8"/>
        <v>J.</v>
      </c>
    </row>
    <row r="145" spans="1:5" ht="15.75">
      <c r="A145" s="1" t="s">
        <v>291</v>
      </c>
      <c r="B145" s="1" t="s">
        <v>292</v>
      </c>
      <c r="C145" s="7" t="str">
        <f t="shared" si="6"/>
        <v>Anderson,</v>
      </c>
      <c r="D145" s="7" t="str">
        <f t="shared" si="7"/>
        <v>Mr.</v>
      </c>
      <c r="E145" t="str">
        <f t="shared" si="8"/>
        <v>S.</v>
      </c>
    </row>
    <row r="146" spans="1:5" ht="15.75">
      <c r="A146" s="1" t="s">
        <v>293</v>
      </c>
      <c r="B146" s="1" t="s">
        <v>294</v>
      </c>
      <c r="C146" s="7" t="str">
        <f t="shared" si="6"/>
        <v>Bilbrey,</v>
      </c>
      <c r="D146" s="7" t="str">
        <f t="shared" si="7"/>
        <v>Mr.</v>
      </c>
      <c r="E146" t="str">
        <f t="shared" si="8"/>
        <v>Eric</v>
      </c>
    </row>
    <row r="147" spans="1:5" ht="15.75">
      <c r="A147" s="1" t="s">
        <v>295</v>
      </c>
      <c r="B147" s="1" t="s">
        <v>296</v>
      </c>
      <c r="C147" s="7" t="str">
        <f t="shared" si="6"/>
        <v>Curtis,</v>
      </c>
      <c r="D147" s="7" t="str">
        <f t="shared" si="7"/>
        <v>Ms.</v>
      </c>
      <c r="E147" t="str">
        <f t="shared" si="8"/>
        <v>R</v>
      </c>
    </row>
    <row r="148" spans="1:5" ht="15.75">
      <c r="A148" s="1" t="s">
        <v>297</v>
      </c>
      <c r="B148" s="1" t="s">
        <v>298</v>
      </c>
      <c r="C148" s="7" t="str">
        <f t="shared" si="6"/>
        <v>Meyer,</v>
      </c>
      <c r="D148" s="7" t="str">
        <f t="shared" si="7"/>
        <v>Mr.</v>
      </c>
      <c r="E148" t="str">
        <f t="shared" si="8"/>
        <v>P</v>
      </c>
    </row>
    <row r="149" spans="1:5" ht="15.75">
      <c r="A149" s="1" t="s">
        <v>299</v>
      </c>
      <c r="B149" s="1" t="s">
        <v>300</v>
      </c>
      <c r="C149" s="7" t="str">
        <f t="shared" si="6"/>
        <v>Bardeesy,</v>
      </c>
      <c r="D149" s="7" t="str">
        <f t="shared" si="7"/>
        <v>Mr.</v>
      </c>
      <c r="E149" t="str">
        <f t="shared" si="8"/>
        <v>Rami</v>
      </c>
    </row>
    <row r="150" spans="1:5" ht="15.75">
      <c r="A150" s="1" t="s">
        <v>301</v>
      </c>
      <c r="B150" s="1" t="s">
        <v>302</v>
      </c>
      <c r="C150" s="7" t="str">
        <f t="shared" si="6"/>
        <v>Shanahan,</v>
      </c>
      <c r="D150" s="7" t="str">
        <f t="shared" si="7"/>
        <v>Mr.</v>
      </c>
      <c r="E150" t="str">
        <f t="shared" si="8"/>
        <v>Denis</v>
      </c>
    </row>
    <row r="151" spans="1:5" ht="15.75">
      <c r="A151" s="1" t="s">
        <v>303</v>
      </c>
      <c r="B151" s="1" t="s">
        <v>304</v>
      </c>
      <c r="C151" s="7" t="str">
        <f t="shared" si="6"/>
        <v>Sutter,</v>
      </c>
      <c r="D151" s="7" t="str">
        <f t="shared" si="7"/>
        <v>Mr.</v>
      </c>
      <c r="E151" t="str">
        <f t="shared" si="8"/>
        <v>E</v>
      </c>
    </row>
    <row r="152" spans="1:5" ht="15.75">
      <c r="A152" s="1" t="s">
        <v>305</v>
      </c>
      <c r="B152" s="1" t="s">
        <v>306</v>
      </c>
      <c r="C152" s="7" t="str">
        <f t="shared" si="6"/>
        <v>Yesian,</v>
      </c>
      <c r="D152" s="7" t="str">
        <f t="shared" si="7"/>
        <v>Ms.</v>
      </c>
      <c r="E152" t="str">
        <f t="shared" si="8"/>
        <v>Bonnie</v>
      </c>
    </row>
    <row r="153" spans="1:5" ht="15.75">
      <c r="A153" s="1" t="s">
        <v>307</v>
      </c>
      <c r="B153" s="1" t="s">
        <v>308</v>
      </c>
      <c r="C153" s="7" t="str">
        <f t="shared" si="6"/>
        <v>Meers,</v>
      </c>
      <c r="D153" s="7" t="str">
        <f t="shared" si="7"/>
        <v>Mr.</v>
      </c>
      <c r="E153" t="str">
        <f t="shared" si="8"/>
        <v>P</v>
      </c>
    </row>
    <row r="154" spans="1:5" ht="15.75">
      <c r="A154" s="1" t="s">
        <v>309</v>
      </c>
      <c r="B154" s="1" t="s">
        <v>310</v>
      </c>
      <c r="C154" s="7" t="str">
        <f t="shared" si="6"/>
        <v>Conlon,</v>
      </c>
      <c r="D154" s="7" t="str">
        <f t="shared" si="7"/>
        <v>Mr.</v>
      </c>
      <c r="E154" t="str">
        <f t="shared" si="8"/>
        <v>Paul</v>
      </c>
    </row>
    <row r="155" spans="1:5" ht="15.75">
      <c r="A155" s="1" t="s">
        <v>311</v>
      </c>
      <c r="B155" s="1" t="s">
        <v>312</v>
      </c>
      <c r="C155" s="7" t="str">
        <f t="shared" si="6"/>
        <v>Arnstein,</v>
      </c>
      <c r="D155" s="7" t="str">
        <f t="shared" si="7"/>
        <v>Mr.</v>
      </c>
      <c r="E155" t="str">
        <f t="shared" si="8"/>
        <v>Michael</v>
      </c>
    </row>
    <row r="156" spans="1:5" ht="15.75">
      <c r="A156" s="1" t="s">
        <v>313</v>
      </c>
      <c r="B156" s="1" t="s">
        <v>314</v>
      </c>
      <c r="C156" s="7" t="str">
        <f t="shared" si="6"/>
        <v>Jurek,</v>
      </c>
      <c r="D156" s="7" t="str">
        <f t="shared" si="7"/>
        <v>Mr.</v>
      </c>
      <c r="E156" t="str">
        <f t="shared" si="8"/>
        <v>Samuel</v>
      </c>
    </row>
    <row r="157" spans="1:5" ht="15.75">
      <c r="A157" s="1" t="s">
        <v>315</v>
      </c>
      <c r="B157" s="1" t="s">
        <v>316</v>
      </c>
      <c r="C157" s="7" t="str">
        <f t="shared" si="6"/>
        <v>Thill,</v>
      </c>
      <c r="D157" s="7" t="str">
        <f t="shared" si="7"/>
        <v>Mr.</v>
      </c>
      <c r="E157" t="str">
        <f t="shared" si="8"/>
        <v>Matthew</v>
      </c>
    </row>
    <row r="158" spans="1:5" ht="15.75">
      <c r="A158" s="1" t="s">
        <v>317</v>
      </c>
      <c r="B158" s="1" t="s">
        <v>318</v>
      </c>
      <c r="C158" s="7" t="str">
        <f t="shared" si="6"/>
        <v>Glaz,</v>
      </c>
      <c r="D158" s="7" t="str">
        <f t="shared" si="7"/>
        <v>Mr.</v>
      </c>
      <c r="E158" t="str">
        <f t="shared" si="8"/>
        <v>Daniel</v>
      </c>
    </row>
    <row r="159" spans="1:5" ht="15.75">
      <c r="A159" s="1" t="s">
        <v>319</v>
      </c>
      <c r="B159" s="1" t="s">
        <v>320</v>
      </c>
      <c r="C159" s="7" t="str">
        <f t="shared" si="6"/>
        <v>Sampson,</v>
      </c>
      <c r="D159" s="7" t="str">
        <f t="shared" si="7"/>
        <v>Ms.</v>
      </c>
      <c r="E159" t="str">
        <f t="shared" si="8"/>
        <v>Syndy</v>
      </c>
    </row>
    <row r="160" spans="1:5" ht="15.75">
      <c r="A160" s="1" t="s">
        <v>321</v>
      </c>
      <c r="B160" s="1" t="s">
        <v>322</v>
      </c>
      <c r="C160" s="7" t="str">
        <f t="shared" si="6"/>
        <v>Duliba,</v>
      </c>
      <c r="D160" s="7" t="str">
        <f t="shared" si="7"/>
        <v>Ms.</v>
      </c>
      <c r="E160" t="str">
        <f t="shared" si="8"/>
        <v>Aleksandra</v>
      </c>
    </row>
    <row r="161" spans="1:5" ht="15.75">
      <c r="A161" s="1" t="s">
        <v>323</v>
      </c>
      <c r="B161" s="1" t="s">
        <v>324</v>
      </c>
      <c r="C161" s="7" t="str">
        <f t="shared" si="6"/>
        <v>Tanguay,</v>
      </c>
      <c r="D161" s="7" t="str">
        <f t="shared" si="7"/>
        <v>Mr.</v>
      </c>
      <c r="E161" t="str">
        <f t="shared" si="8"/>
        <v>Sr.</v>
      </c>
    </row>
    <row r="162" spans="1:5" ht="15.75">
      <c r="A162" s="1" t="s">
        <v>325</v>
      </c>
      <c r="B162" s="1" t="s">
        <v>326</v>
      </c>
      <c r="C162" s="7" t="str">
        <f t="shared" si="6"/>
        <v>McClelland,</v>
      </c>
      <c r="D162" s="7" t="str">
        <f t="shared" si="7"/>
        <v>Mr.</v>
      </c>
      <c r="E162" t="str">
        <f t="shared" si="8"/>
        <v>Richard</v>
      </c>
    </row>
    <row r="163" spans="1:5" ht="15.75">
      <c r="A163" s="1" t="s">
        <v>327</v>
      </c>
      <c r="B163" s="1" t="s">
        <v>328</v>
      </c>
      <c r="C163" s="7" t="str">
        <f t="shared" si="6"/>
        <v>Gorman,</v>
      </c>
      <c r="D163" s="7" t="str">
        <f t="shared" si="7"/>
        <v>Mr.</v>
      </c>
      <c r="E163" t="str">
        <f t="shared" si="8"/>
        <v>T</v>
      </c>
    </row>
    <row r="164" spans="1:5" ht="15.75">
      <c r="A164" s="1" t="s">
        <v>329</v>
      </c>
      <c r="B164" s="1" t="s">
        <v>330</v>
      </c>
      <c r="C164" s="7" t="str">
        <f t="shared" si="6"/>
        <v>Nishimura,</v>
      </c>
      <c r="D164" s="7" t="str">
        <f t="shared" si="7"/>
        <v>Mr.</v>
      </c>
      <c r="E164" t="str">
        <f t="shared" si="8"/>
        <v>Akira</v>
      </c>
    </row>
    <row r="165" spans="1:5" ht="15.75">
      <c r="A165" s="1" t="s">
        <v>331</v>
      </c>
      <c r="B165" s="1" t="s">
        <v>332</v>
      </c>
      <c r="C165" s="7" t="str">
        <f t="shared" si="6"/>
        <v>Brimble,</v>
      </c>
      <c r="D165" s="7" t="str">
        <f t="shared" si="7"/>
        <v>Mr.</v>
      </c>
      <c r="E165" t="str">
        <f t="shared" si="8"/>
        <v>Ben</v>
      </c>
    </row>
    <row r="166" spans="1:5" ht="15.75">
      <c r="A166" s="1" t="s">
        <v>333</v>
      </c>
      <c r="B166" s="1" t="s">
        <v>334</v>
      </c>
      <c r="C166" s="7" t="str">
        <f t="shared" si="6"/>
        <v>Trenk,</v>
      </c>
      <c r="D166" s="7" t="str">
        <f t="shared" si="7"/>
        <v>Ms.</v>
      </c>
      <c r="E166" t="str">
        <f t="shared" si="8"/>
        <v>Jana</v>
      </c>
    </row>
    <row r="167" spans="1:5" ht="15.75">
      <c r="A167" s="1" t="s">
        <v>335</v>
      </c>
      <c r="B167" s="1" t="s">
        <v>336</v>
      </c>
      <c r="C167" s="7" t="str">
        <f t="shared" si="6"/>
        <v>Wittmann,</v>
      </c>
      <c r="D167" s="7" t="str">
        <f t="shared" si="7"/>
        <v>Mr.</v>
      </c>
      <c r="E167" t="str">
        <f t="shared" si="8"/>
        <v>T.</v>
      </c>
    </row>
    <row r="168" spans="1:5" ht="15.75">
      <c r="A168" s="1" t="s">
        <v>337</v>
      </c>
      <c r="B168" s="1" t="s">
        <v>338</v>
      </c>
      <c r="C168" s="7" t="str">
        <f t="shared" si="6"/>
        <v>Tremblay,</v>
      </c>
      <c r="D168" s="7" t="str">
        <f t="shared" si="7"/>
        <v>Ms.</v>
      </c>
      <c r="E168" t="str">
        <f t="shared" si="8"/>
        <v>Marie-Helene</v>
      </c>
    </row>
    <row r="169" spans="1:5" ht="15.75">
      <c r="A169" s="1" t="s">
        <v>339</v>
      </c>
      <c r="B169" s="1" t="s">
        <v>340</v>
      </c>
      <c r="C169" s="7" t="str">
        <f t="shared" si="6"/>
        <v>Scofield,</v>
      </c>
      <c r="D169" s="7" t="str">
        <f t="shared" si="7"/>
        <v>Ms.</v>
      </c>
      <c r="E169" t="str">
        <f t="shared" si="8"/>
        <v>R</v>
      </c>
    </row>
    <row r="170" spans="1:5" ht="15.75">
      <c r="A170" s="1" t="s">
        <v>341</v>
      </c>
      <c r="B170" s="1" t="s">
        <v>342</v>
      </c>
      <c r="C170" s="7" t="str">
        <f t="shared" si="6"/>
        <v>Yost,</v>
      </c>
      <c r="D170" s="7" t="str">
        <f t="shared" si="7"/>
        <v>Mr.</v>
      </c>
      <c r="E170" t="str">
        <f t="shared" si="8"/>
        <v>L</v>
      </c>
    </row>
    <row r="171" spans="1:5" ht="15.75">
      <c r="A171" s="1" t="s">
        <v>343</v>
      </c>
      <c r="B171" s="1" t="s">
        <v>344</v>
      </c>
      <c r="C171" s="7" t="str">
        <f t="shared" si="6"/>
        <v>Torphy,</v>
      </c>
      <c r="D171" s="7" t="str">
        <f t="shared" si="7"/>
        <v>Mr.</v>
      </c>
      <c r="E171" t="str">
        <f t="shared" si="8"/>
        <v>Bobby</v>
      </c>
    </row>
    <row r="172" spans="1:5" ht="15.75">
      <c r="A172" s="1" t="s">
        <v>345</v>
      </c>
      <c r="B172" s="1" t="s">
        <v>346</v>
      </c>
      <c r="C172" s="7" t="str">
        <f t="shared" si="6"/>
        <v>Busby,</v>
      </c>
      <c r="D172" s="7" t="str">
        <f t="shared" si="7"/>
        <v>Ms.</v>
      </c>
      <c r="E172" t="str">
        <f t="shared" si="8"/>
        <v>Natalie</v>
      </c>
    </row>
    <row r="173" spans="1:5" ht="15.75">
      <c r="A173" s="1" t="s">
        <v>347</v>
      </c>
      <c r="B173" s="1" t="s">
        <v>348</v>
      </c>
      <c r="C173" s="7" t="str">
        <f t="shared" si="6"/>
        <v>Nguyen,</v>
      </c>
      <c r="D173" s="7" t="str">
        <f t="shared" si="7"/>
        <v>Ms.</v>
      </c>
      <c r="E173" t="str">
        <f t="shared" si="8"/>
        <v>Lina</v>
      </c>
    </row>
    <row r="174" spans="1:5" ht="15.75">
      <c r="A174" s="1" t="s">
        <v>349</v>
      </c>
      <c r="B174" s="1" t="s">
        <v>350</v>
      </c>
      <c r="C174" s="7" t="str">
        <f t="shared" si="6"/>
        <v>Hanley,</v>
      </c>
      <c r="D174" s="7" t="str">
        <f t="shared" si="7"/>
        <v>Mr.</v>
      </c>
      <c r="E174" t="str">
        <f t="shared" si="8"/>
        <v>Zebulon</v>
      </c>
    </row>
    <row r="175" spans="1:5" ht="15.75">
      <c r="A175" s="1" t="s">
        <v>351</v>
      </c>
      <c r="B175" s="1" t="s">
        <v>352</v>
      </c>
      <c r="C175" s="7" t="str">
        <f t="shared" si="6"/>
        <v>Scheer,</v>
      </c>
      <c r="D175" s="7" t="str">
        <f t="shared" si="7"/>
        <v>Ms.</v>
      </c>
      <c r="E175" t="str">
        <f t="shared" si="8"/>
        <v>Amanda</v>
      </c>
    </row>
    <row r="176" spans="1:5" ht="15.75">
      <c r="A176" s="1" t="s">
        <v>353</v>
      </c>
      <c r="B176" s="1" t="s">
        <v>354</v>
      </c>
      <c r="C176" s="7" t="str">
        <f t="shared" si="6"/>
        <v>Rankin,</v>
      </c>
      <c r="D176" s="7" t="str">
        <f t="shared" si="7"/>
        <v>Mr.</v>
      </c>
      <c r="E176" t="str">
        <f t="shared" si="8"/>
        <v>Greg</v>
      </c>
    </row>
    <row r="177" spans="1:5" ht="15.75">
      <c r="A177" s="1" t="s">
        <v>355</v>
      </c>
      <c r="B177" s="1" t="s">
        <v>356</v>
      </c>
      <c r="C177" s="7" t="str">
        <f t="shared" si="6"/>
        <v>Ricardi,</v>
      </c>
      <c r="D177" s="7" t="str">
        <f t="shared" si="7"/>
        <v>Mr.</v>
      </c>
      <c r="E177" t="str">
        <f t="shared" si="8"/>
        <v>John</v>
      </c>
    </row>
    <row r="178" spans="1:5" ht="15.75">
      <c r="A178" s="1" t="s">
        <v>357</v>
      </c>
      <c r="B178" s="1" t="s">
        <v>358</v>
      </c>
      <c r="C178" s="7" t="str">
        <f t="shared" si="6"/>
        <v>Karkos,</v>
      </c>
      <c r="D178" s="7" t="str">
        <f t="shared" si="7"/>
        <v>Ms.</v>
      </c>
      <c r="E178" t="str">
        <f t="shared" si="8"/>
        <v>A.</v>
      </c>
    </row>
    <row r="179" spans="1:5" ht="15.75">
      <c r="A179" s="1" t="s">
        <v>359</v>
      </c>
      <c r="B179" s="1" t="s">
        <v>360</v>
      </c>
      <c r="C179" s="7" t="str">
        <f t="shared" si="6"/>
        <v>Price-Dierksen,</v>
      </c>
      <c r="D179" s="7" t="str">
        <f t="shared" si="7"/>
        <v>Ms.</v>
      </c>
      <c r="E179" t="str">
        <f t="shared" si="8"/>
        <v>L</v>
      </c>
    </row>
    <row r="180" spans="1:5" ht="15.75">
      <c r="A180" s="1" t="s">
        <v>361</v>
      </c>
      <c r="B180" s="1" t="s">
        <v>362</v>
      </c>
      <c r="C180" s="7" t="str">
        <f t="shared" si="6"/>
        <v>Knispel,</v>
      </c>
      <c r="D180" s="7" t="str">
        <f t="shared" si="7"/>
        <v>Ms.</v>
      </c>
      <c r="E180" t="str">
        <f t="shared" si="8"/>
        <v>Manuela</v>
      </c>
    </row>
    <row r="181" spans="1:5" ht="15.75">
      <c r="A181" s="1" t="s">
        <v>363</v>
      </c>
      <c r="B181" s="1" t="s">
        <v>364</v>
      </c>
      <c r="C181" s="7" t="str">
        <f t="shared" si="6"/>
        <v>King,</v>
      </c>
      <c r="D181" s="7" t="str">
        <f t="shared" si="7"/>
        <v>Ms.</v>
      </c>
      <c r="E181" t="str">
        <f t="shared" si="8"/>
        <v>L</v>
      </c>
    </row>
    <row r="182" spans="1:5" ht="15.75">
      <c r="A182" s="1" t="s">
        <v>365</v>
      </c>
      <c r="B182" s="1" t="s">
        <v>366</v>
      </c>
      <c r="C182" s="7" t="str">
        <f t="shared" si="6"/>
        <v>Samuelson,</v>
      </c>
      <c r="D182" s="7" t="str">
        <f t="shared" si="7"/>
        <v>Ms.</v>
      </c>
      <c r="E182" t="str">
        <f t="shared" si="8"/>
        <v>W.</v>
      </c>
    </row>
    <row r="183" spans="1:5" ht="15.75">
      <c r="A183" s="1" t="s">
        <v>367</v>
      </c>
      <c r="B183" s="1" t="s">
        <v>368</v>
      </c>
      <c r="C183" s="7" t="str">
        <f t="shared" si="6"/>
        <v>Fredsall,</v>
      </c>
      <c r="D183" s="7" t="str">
        <f t="shared" si="7"/>
        <v>Mr.</v>
      </c>
      <c r="E183" t="str">
        <f t="shared" si="8"/>
        <v>Tyler</v>
      </c>
    </row>
    <row r="184" spans="1:5" ht="15.75">
      <c r="A184" s="1" t="s">
        <v>369</v>
      </c>
      <c r="B184" s="1" t="s">
        <v>370</v>
      </c>
      <c r="C184" s="7" t="str">
        <f t="shared" si="6"/>
        <v>Eggleston,</v>
      </c>
      <c r="D184" s="7" t="str">
        <f t="shared" si="7"/>
        <v>Mr.</v>
      </c>
      <c r="E184" t="str">
        <f t="shared" si="8"/>
        <v>Jeffrey</v>
      </c>
    </row>
    <row r="185" spans="1:5" ht="15.75">
      <c r="A185" s="1" t="s">
        <v>371</v>
      </c>
      <c r="B185" s="1" t="s">
        <v>372</v>
      </c>
      <c r="C185" s="7" t="str">
        <f t="shared" si="6"/>
        <v>Palombaro,</v>
      </c>
      <c r="D185" s="7" t="str">
        <f t="shared" si="7"/>
        <v>Mr.</v>
      </c>
      <c r="E185" t="str">
        <f t="shared" si="8"/>
        <v>F</v>
      </c>
    </row>
    <row r="186" spans="1:5" ht="15.75">
      <c r="A186" s="1" t="s">
        <v>373</v>
      </c>
      <c r="B186" s="1" t="s">
        <v>374</v>
      </c>
      <c r="C186" s="7" t="str">
        <f t="shared" si="6"/>
        <v>Silva,</v>
      </c>
      <c r="D186" s="7" t="str">
        <f t="shared" si="7"/>
        <v>Mr.</v>
      </c>
      <c r="E186" t="str">
        <f t="shared" si="8"/>
        <v>J.</v>
      </c>
    </row>
    <row r="187" spans="1:5" ht="15.75">
      <c r="A187" s="1" t="s">
        <v>375</v>
      </c>
      <c r="B187" s="1" t="s">
        <v>376</v>
      </c>
      <c r="C187" s="7" t="str">
        <f t="shared" si="6"/>
        <v>Bugala,</v>
      </c>
      <c r="D187" s="7" t="str">
        <f t="shared" si="7"/>
        <v>Ms.</v>
      </c>
      <c r="E187" t="str">
        <f t="shared" si="8"/>
        <v>Amy</v>
      </c>
    </row>
    <row r="188" spans="1:5" ht="15.75">
      <c r="A188" s="1" t="s">
        <v>377</v>
      </c>
      <c r="B188" s="1" t="s">
        <v>378</v>
      </c>
      <c r="C188" s="7" t="str">
        <f t="shared" si="6"/>
        <v>Dublin,</v>
      </c>
      <c r="D188" s="7" t="str">
        <f t="shared" si="7"/>
        <v>Mr.</v>
      </c>
      <c r="E188" t="str">
        <f t="shared" si="8"/>
        <v>P</v>
      </c>
    </row>
    <row r="189" spans="1:5" ht="15.75">
      <c r="A189" s="1" t="s">
        <v>379</v>
      </c>
      <c r="B189" s="1" t="s">
        <v>380</v>
      </c>
      <c r="C189" s="7" t="str">
        <f t="shared" si="6"/>
        <v>Cleland,</v>
      </c>
      <c r="D189" s="7" t="str">
        <f t="shared" si="7"/>
        <v>Mr.</v>
      </c>
      <c r="E189" t="str">
        <f t="shared" si="8"/>
        <v>V</v>
      </c>
    </row>
    <row r="190" spans="1:5" ht="15.75">
      <c r="A190" s="1" t="s">
        <v>381</v>
      </c>
      <c r="B190" s="1" t="s">
        <v>382</v>
      </c>
      <c r="C190" s="7" t="str">
        <f t="shared" si="6"/>
        <v>Evans,</v>
      </c>
      <c r="D190" s="7" t="str">
        <f t="shared" si="7"/>
        <v>Ms.</v>
      </c>
      <c r="E190" t="str">
        <f t="shared" si="8"/>
        <v>Sarah</v>
      </c>
    </row>
    <row r="191" spans="1:5" ht="15.75">
      <c r="A191" s="1" t="s">
        <v>383</v>
      </c>
      <c r="B191" s="1" t="s">
        <v>384</v>
      </c>
      <c r="C191" s="7" t="str">
        <f t="shared" si="6"/>
        <v>Boyd,</v>
      </c>
      <c r="D191" s="7" t="str">
        <f t="shared" si="7"/>
        <v>Ms.</v>
      </c>
      <c r="E191" t="str">
        <f t="shared" si="8"/>
        <v>Lara</v>
      </c>
    </row>
    <row r="192" spans="1:5" ht="15.75">
      <c r="A192" s="1" t="s">
        <v>385</v>
      </c>
      <c r="B192" s="1" t="s">
        <v>386</v>
      </c>
      <c r="C192" s="7" t="str">
        <f t="shared" si="6"/>
        <v>Roulier,</v>
      </c>
      <c r="D192" s="7" t="str">
        <f t="shared" si="7"/>
        <v>Mr.</v>
      </c>
      <c r="E192" t="str">
        <f t="shared" si="8"/>
        <v>Sebastien</v>
      </c>
    </row>
    <row r="193" spans="1:5" ht="15.75">
      <c r="A193" s="1" t="s">
        <v>387</v>
      </c>
      <c r="B193" s="1" t="s">
        <v>388</v>
      </c>
      <c r="C193" s="7" t="str">
        <f t="shared" si="6"/>
        <v>Mullins,</v>
      </c>
      <c r="D193" s="7" t="str">
        <f t="shared" si="7"/>
        <v>Mr.</v>
      </c>
      <c r="E193" t="str">
        <f t="shared" si="8"/>
        <v>Padraig</v>
      </c>
    </row>
    <row r="194" spans="1:5" ht="15.75">
      <c r="A194" s="1" t="s">
        <v>389</v>
      </c>
      <c r="B194" s="1" t="s">
        <v>390</v>
      </c>
      <c r="C194" s="7" t="str">
        <f t="shared" si="6"/>
        <v>Hofmann,</v>
      </c>
      <c r="D194" s="7" t="str">
        <f t="shared" si="7"/>
        <v>Ms.</v>
      </c>
      <c r="E194" t="str">
        <f t="shared" si="8"/>
        <v>Heather</v>
      </c>
    </row>
    <row r="195" spans="1:5" ht="15.75">
      <c r="A195" s="1" t="s">
        <v>391</v>
      </c>
      <c r="B195" s="1" t="s">
        <v>392</v>
      </c>
      <c r="C195" s="7" t="str">
        <f t="shared" ref="C195:C258" si="9">_xlfn.TEXTBEFORE(B195," ")</f>
        <v>Garcia</v>
      </c>
      <c r="D195" s="7" t="str">
        <f t="shared" ref="D195:D258" si="10">_xlfn.TEXTBEFORE(_xlfn.TEXTAFTER(B195," ")," ")</f>
        <v>Garcia,</v>
      </c>
      <c r="E195" t="str">
        <f t="shared" ref="E195:E258" si="11">_xlfn.TEXTAFTER(B195," ",-1)</f>
        <v>Jorge</v>
      </c>
    </row>
    <row r="196" spans="1:5" ht="15.75">
      <c r="A196" s="1" t="s">
        <v>393</v>
      </c>
      <c r="B196" s="1" t="s">
        <v>394</v>
      </c>
      <c r="C196" s="7" t="str">
        <f t="shared" si="9"/>
        <v>Klecker,</v>
      </c>
      <c r="D196" s="7" t="str">
        <f t="shared" si="10"/>
        <v>Mr.</v>
      </c>
      <c r="E196" t="str">
        <f t="shared" si="11"/>
        <v>R</v>
      </c>
    </row>
    <row r="197" spans="1:5" ht="15.75">
      <c r="A197" s="1" t="s">
        <v>395</v>
      </c>
      <c r="B197" s="1" t="s">
        <v>396</v>
      </c>
      <c r="C197" s="7" t="str">
        <f t="shared" si="9"/>
        <v>Cancre,</v>
      </c>
      <c r="D197" s="7" t="str">
        <f t="shared" si="10"/>
        <v>Mr.</v>
      </c>
      <c r="E197" t="str">
        <f t="shared" si="11"/>
        <v>Felix</v>
      </c>
    </row>
    <row r="198" spans="1:5" ht="15.75">
      <c r="A198" s="1" t="s">
        <v>397</v>
      </c>
      <c r="B198" s="1" t="s">
        <v>398</v>
      </c>
      <c r="C198" s="7" t="str">
        <f t="shared" si="9"/>
        <v>Denucci,</v>
      </c>
      <c r="D198" s="7" t="str">
        <f t="shared" si="10"/>
        <v>Mr.</v>
      </c>
      <c r="E198" t="str">
        <f t="shared" si="11"/>
        <v>C</v>
      </c>
    </row>
    <row r="199" spans="1:5" ht="15.75">
      <c r="A199" s="1" t="s">
        <v>399</v>
      </c>
      <c r="B199" s="1" t="s">
        <v>400</v>
      </c>
      <c r="C199" s="7" t="str">
        <f t="shared" si="9"/>
        <v>Saldana,</v>
      </c>
      <c r="D199" s="7" t="str">
        <f t="shared" si="10"/>
        <v>Mr.</v>
      </c>
      <c r="E199" t="str">
        <f t="shared" si="11"/>
        <v>Jesse</v>
      </c>
    </row>
    <row r="200" spans="1:5" ht="15.75">
      <c r="A200" s="1" t="s">
        <v>401</v>
      </c>
      <c r="B200" s="1" t="s">
        <v>402</v>
      </c>
      <c r="C200" s="7" t="str">
        <f t="shared" si="9"/>
        <v>Weinberg,</v>
      </c>
      <c r="D200" s="7" t="str">
        <f t="shared" si="10"/>
        <v>Ms.</v>
      </c>
      <c r="E200" t="str">
        <f t="shared" si="11"/>
        <v>Jill</v>
      </c>
    </row>
    <row r="201" spans="1:5" ht="15.75">
      <c r="A201" s="1" t="s">
        <v>403</v>
      </c>
      <c r="B201" s="1" t="s">
        <v>404</v>
      </c>
      <c r="C201" s="7" t="str">
        <f t="shared" si="9"/>
        <v>Walsh,</v>
      </c>
      <c r="D201" s="7" t="str">
        <f t="shared" si="10"/>
        <v>Mr.</v>
      </c>
      <c r="E201" t="str">
        <f t="shared" si="11"/>
        <v>William</v>
      </c>
    </row>
    <row r="202" spans="1:5" ht="15.75">
      <c r="A202" s="1" t="s">
        <v>405</v>
      </c>
      <c r="B202" s="1" t="s">
        <v>406</v>
      </c>
      <c r="C202" s="7" t="str">
        <f t="shared" si="9"/>
        <v>Pasten,</v>
      </c>
      <c r="D202" s="7" t="str">
        <f t="shared" si="10"/>
        <v>Mr.</v>
      </c>
      <c r="E202" t="str">
        <f t="shared" si="11"/>
        <v>Alejandro</v>
      </c>
    </row>
    <row r="203" spans="1:5" ht="15.75">
      <c r="A203" s="1" t="s">
        <v>407</v>
      </c>
      <c r="B203" s="1" t="s">
        <v>408</v>
      </c>
      <c r="C203" s="7" t="str">
        <f t="shared" si="9"/>
        <v>LaBelle,</v>
      </c>
      <c r="D203" s="7" t="str">
        <f t="shared" si="10"/>
        <v>Mr.</v>
      </c>
      <c r="E203" t="str">
        <f t="shared" si="11"/>
        <v>E.</v>
      </c>
    </row>
    <row r="204" spans="1:5" ht="15.75">
      <c r="A204" s="1" t="s">
        <v>409</v>
      </c>
      <c r="B204" s="1" t="s">
        <v>410</v>
      </c>
      <c r="C204" s="7" t="str">
        <f t="shared" si="9"/>
        <v>Guzman,</v>
      </c>
      <c r="D204" s="7" t="str">
        <f t="shared" si="10"/>
        <v>Mr.</v>
      </c>
      <c r="E204" t="str">
        <f t="shared" si="11"/>
        <v>Sr.</v>
      </c>
    </row>
    <row r="205" spans="1:5" ht="15.75">
      <c r="A205" s="1" t="s">
        <v>411</v>
      </c>
      <c r="B205" s="1" t="s">
        <v>412</v>
      </c>
      <c r="C205" s="7" t="str">
        <f t="shared" si="9"/>
        <v>Turnbull,</v>
      </c>
      <c r="D205" s="7" t="str">
        <f t="shared" si="10"/>
        <v>Ms.</v>
      </c>
      <c r="E205" t="str">
        <f t="shared" si="11"/>
        <v>Rebecca</v>
      </c>
    </row>
    <row r="206" spans="1:5" ht="15.75">
      <c r="A206" s="1" t="s">
        <v>413</v>
      </c>
      <c r="B206" s="1" t="s">
        <v>414</v>
      </c>
      <c r="C206" s="7" t="str">
        <f t="shared" si="9"/>
        <v>Aguero,</v>
      </c>
      <c r="D206" s="7" t="str">
        <f t="shared" si="10"/>
        <v>Mr.</v>
      </c>
      <c r="E206" t="str">
        <f t="shared" si="11"/>
        <v>Matt</v>
      </c>
    </row>
    <row r="207" spans="1:5" ht="15.75">
      <c r="A207" s="1" t="s">
        <v>415</v>
      </c>
      <c r="B207" s="1" t="s">
        <v>416</v>
      </c>
      <c r="C207" s="7" t="str">
        <f t="shared" si="9"/>
        <v>Woodward,</v>
      </c>
      <c r="D207" s="7" t="str">
        <f t="shared" si="10"/>
        <v>Ms.</v>
      </c>
      <c r="E207" t="str">
        <f t="shared" si="11"/>
        <v>H</v>
      </c>
    </row>
    <row r="208" spans="1:5" ht="15.75">
      <c r="A208" s="1" t="s">
        <v>417</v>
      </c>
      <c r="B208" s="1" t="s">
        <v>418</v>
      </c>
      <c r="C208" s="7" t="str">
        <f t="shared" si="9"/>
        <v>McElroy,</v>
      </c>
      <c r="D208" s="7" t="str">
        <f t="shared" si="10"/>
        <v>Ms.</v>
      </c>
      <c r="E208" t="str">
        <f t="shared" si="11"/>
        <v>Grace</v>
      </c>
    </row>
    <row r="209" spans="1:5" ht="15.75">
      <c r="A209" s="1" t="s">
        <v>419</v>
      </c>
      <c r="B209" s="1" t="s">
        <v>420</v>
      </c>
      <c r="C209" s="7" t="str">
        <f t="shared" si="9"/>
        <v>Lopez,</v>
      </c>
      <c r="D209" s="7" t="str">
        <f t="shared" si="10"/>
        <v>Mr.</v>
      </c>
      <c r="E209" t="str">
        <f t="shared" si="11"/>
        <v>Jaime</v>
      </c>
    </row>
    <row r="210" spans="1:5" ht="15.75">
      <c r="A210" s="1" t="s">
        <v>421</v>
      </c>
      <c r="B210" s="1" t="s">
        <v>422</v>
      </c>
      <c r="C210" s="7" t="str">
        <f t="shared" si="9"/>
        <v>Cardosi,</v>
      </c>
      <c r="D210" s="7" t="str">
        <f t="shared" si="10"/>
        <v>Ms.</v>
      </c>
      <c r="E210" t="str">
        <f t="shared" si="11"/>
        <v>Calesse</v>
      </c>
    </row>
    <row r="211" spans="1:5" ht="15.75">
      <c r="A211" s="1" t="s">
        <v>423</v>
      </c>
      <c r="B211" s="1" t="s">
        <v>424</v>
      </c>
      <c r="C211" s="7" t="str">
        <f t="shared" si="9"/>
        <v>Looney,</v>
      </c>
      <c r="D211" s="7" t="str">
        <f t="shared" si="10"/>
        <v>Ms.</v>
      </c>
      <c r="E211" t="str">
        <f t="shared" si="11"/>
        <v>L</v>
      </c>
    </row>
    <row r="212" spans="1:5" ht="15.75">
      <c r="A212" s="1" t="s">
        <v>425</v>
      </c>
      <c r="B212" s="1" t="s">
        <v>426</v>
      </c>
      <c r="C212" s="7" t="str">
        <f t="shared" si="9"/>
        <v>Zyryanov,</v>
      </c>
      <c r="D212" s="7" t="str">
        <f t="shared" si="10"/>
        <v>Mr.</v>
      </c>
      <c r="E212" t="str">
        <f t="shared" si="11"/>
        <v>Sergey</v>
      </c>
    </row>
    <row r="213" spans="1:5" ht="15.75">
      <c r="A213" s="1" t="s">
        <v>427</v>
      </c>
      <c r="B213" s="1" t="s">
        <v>428</v>
      </c>
      <c r="C213" s="7" t="str">
        <f t="shared" si="9"/>
        <v>Gavin,</v>
      </c>
      <c r="D213" s="7" t="str">
        <f t="shared" si="10"/>
        <v>Mr.</v>
      </c>
      <c r="E213" t="str">
        <f t="shared" si="11"/>
        <v>V</v>
      </c>
    </row>
    <row r="214" spans="1:5" ht="15.75">
      <c r="A214" s="1" t="s">
        <v>429</v>
      </c>
      <c r="B214" s="1" t="s">
        <v>430</v>
      </c>
      <c r="C214" s="7" t="str">
        <f t="shared" si="9"/>
        <v>Littlefield,</v>
      </c>
      <c r="D214" s="7" t="str">
        <f t="shared" si="10"/>
        <v>Mr.</v>
      </c>
      <c r="E214" t="str">
        <f t="shared" si="11"/>
        <v>S</v>
      </c>
    </row>
    <row r="215" spans="1:5" ht="15.75">
      <c r="A215" s="1" t="s">
        <v>431</v>
      </c>
      <c r="B215" s="1" t="s">
        <v>432</v>
      </c>
      <c r="C215" s="7" t="str">
        <f t="shared" si="9"/>
        <v>Shearer,</v>
      </c>
      <c r="D215" s="7" t="str">
        <f t="shared" si="10"/>
        <v>Mr.</v>
      </c>
      <c r="E215" t="str">
        <f t="shared" si="11"/>
        <v>D</v>
      </c>
    </row>
    <row r="216" spans="1:5" ht="15.75">
      <c r="A216" s="1" t="s">
        <v>433</v>
      </c>
      <c r="B216" s="1" t="s">
        <v>434</v>
      </c>
      <c r="C216" s="7" t="str">
        <f t="shared" si="9"/>
        <v>Armstrong,</v>
      </c>
      <c r="D216" s="7" t="str">
        <f t="shared" si="10"/>
        <v>Ms.</v>
      </c>
      <c r="E216" t="str">
        <f t="shared" si="11"/>
        <v>Jessica</v>
      </c>
    </row>
    <row r="217" spans="1:5" ht="15.75">
      <c r="A217" s="1" t="s">
        <v>435</v>
      </c>
      <c r="B217" s="1" t="s">
        <v>436</v>
      </c>
      <c r="C217" s="7" t="str">
        <f t="shared" si="9"/>
        <v>Warriner,</v>
      </c>
      <c r="D217" s="7" t="str">
        <f t="shared" si="10"/>
        <v>Mr.</v>
      </c>
      <c r="E217" t="str">
        <f t="shared" si="11"/>
        <v>Lawrence</v>
      </c>
    </row>
    <row r="218" spans="1:5" ht="15.75">
      <c r="A218" s="1" t="s">
        <v>437</v>
      </c>
      <c r="B218" s="1" t="s">
        <v>438</v>
      </c>
      <c r="C218" s="7" t="str">
        <f t="shared" si="9"/>
        <v>White,</v>
      </c>
      <c r="D218" s="7" t="str">
        <f t="shared" si="10"/>
        <v>Mr.</v>
      </c>
      <c r="E218" t="str">
        <f t="shared" si="11"/>
        <v>Alex</v>
      </c>
    </row>
    <row r="219" spans="1:5" ht="15.75">
      <c r="A219" s="1" t="s">
        <v>439</v>
      </c>
      <c r="B219" s="1" t="s">
        <v>440</v>
      </c>
      <c r="C219" s="7" t="str">
        <f t="shared" si="9"/>
        <v>Cordaro,</v>
      </c>
      <c r="D219" s="7" t="str">
        <f t="shared" si="10"/>
        <v>Mr.</v>
      </c>
      <c r="E219" t="str">
        <f t="shared" si="11"/>
        <v>Kevin</v>
      </c>
    </row>
    <row r="220" spans="1:5" ht="15.75">
      <c r="A220" s="1" t="s">
        <v>441</v>
      </c>
      <c r="B220" s="1" t="s">
        <v>442</v>
      </c>
      <c r="C220" s="7" t="str">
        <f t="shared" si="9"/>
        <v>Hamilton,</v>
      </c>
      <c r="D220" s="7" t="str">
        <f t="shared" si="10"/>
        <v>Mr.</v>
      </c>
      <c r="E220" t="str">
        <f t="shared" si="11"/>
        <v>M.</v>
      </c>
    </row>
    <row r="221" spans="1:5" ht="15.75">
      <c r="A221" s="1" t="s">
        <v>443</v>
      </c>
      <c r="B221" s="1" t="s">
        <v>444</v>
      </c>
      <c r="C221" s="7" t="str">
        <f t="shared" si="9"/>
        <v>Meyer,</v>
      </c>
      <c r="D221" s="7" t="str">
        <f t="shared" si="10"/>
        <v>Mr.</v>
      </c>
      <c r="E221" t="str">
        <f t="shared" si="11"/>
        <v>E</v>
      </c>
    </row>
    <row r="222" spans="1:5" ht="15.75">
      <c r="A222" s="1" t="s">
        <v>445</v>
      </c>
      <c r="B222" s="1" t="s">
        <v>446</v>
      </c>
      <c r="C222" s="7" t="str">
        <f t="shared" si="9"/>
        <v>Duke,</v>
      </c>
      <c r="D222" s="7" t="str">
        <f t="shared" si="10"/>
        <v>Ms.</v>
      </c>
      <c r="E222" t="str">
        <f t="shared" si="11"/>
        <v>H.</v>
      </c>
    </row>
    <row r="223" spans="1:5" ht="15.75">
      <c r="A223" s="1" t="s">
        <v>447</v>
      </c>
      <c r="B223" s="1" t="s">
        <v>448</v>
      </c>
      <c r="C223" s="7" t="str">
        <f t="shared" si="9"/>
        <v>Malatesta,</v>
      </c>
      <c r="D223" s="7" t="str">
        <f t="shared" si="10"/>
        <v>Mr.</v>
      </c>
      <c r="E223" t="str">
        <f t="shared" si="11"/>
        <v>S</v>
      </c>
    </row>
    <row r="224" spans="1:5" ht="15.75">
      <c r="A224" s="1" t="s">
        <v>449</v>
      </c>
      <c r="B224" s="1" t="s">
        <v>450</v>
      </c>
      <c r="C224" s="7" t="str">
        <f t="shared" si="9"/>
        <v>Hinrichsen,</v>
      </c>
      <c r="D224" s="7" t="str">
        <f t="shared" si="10"/>
        <v>Mr.</v>
      </c>
      <c r="E224" t="str">
        <f t="shared" si="11"/>
        <v>Erik</v>
      </c>
    </row>
    <row r="225" spans="1:5" ht="15.75">
      <c r="A225" s="1" t="s">
        <v>451</v>
      </c>
      <c r="B225" s="1" t="s">
        <v>452</v>
      </c>
      <c r="C225" s="7" t="str">
        <f t="shared" si="9"/>
        <v>Lucan,</v>
      </c>
      <c r="D225" s="7" t="str">
        <f t="shared" si="10"/>
        <v>Ms.</v>
      </c>
      <c r="E225" t="str">
        <f t="shared" si="11"/>
        <v>D</v>
      </c>
    </row>
    <row r="226" spans="1:5" ht="15.75">
      <c r="A226" s="1" t="s">
        <v>453</v>
      </c>
      <c r="B226" s="1" t="s">
        <v>454</v>
      </c>
      <c r="C226" s="7" t="str">
        <f t="shared" si="9"/>
        <v>Koch,</v>
      </c>
      <c r="D226" s="7" t="str">
        <f t="shared" si="10"/>
        <v>Ms.</v>
      </c>
      <c r="E226" t="str">
        <f t="shared" si="11"/>
        <v>Jennifer</v>
      </c>
    </row>
    <row r="227" spans="1:5" ht="15.75">
      <c r="A227" s="1" t="s">
        <v>455</v>
      </c>
      <c r="B227" s="1" t="s">
        <v>456</v>
      </c>
      <c r="C227" s="7" t="str">
        <f t="shared" si="9"/>
        <v>Smith,</v>
      </c>
      <c r="D227" s="7" t="str">
        <f t="shared" si="10"/>
        <v>Mr.</v>
      </c>
      <c r="E227" t="str">
        <f t="shared" si="11"/>
        <v>Chris</v>
      </c>
    </row>
    <row r="228" spans="1:5" ht="15.75">
      <c r="A228" s="1" t="s">
        <v>457</v>
      </c>
      <c r="B228" s="1" t="s">
        <v>458</v>
      </c>
      <c r="C228" s="7" t="str">
        <f t="shared" si="9"/>
        <v>O'Connor,</v>
      </c>
      <c r="D228" s="7" t="str">
        <f t="shared" si="10"/>
        <v>Ms.</v>
      </c>
      <c r="E228" t="str">
        <f t="shared" si="11"/>
        <v>M.</v>
      </c>
    </row>
    <row r="229" spans="1:5" ht="15.75">
      <c r="A229" s="1" t="s">
        <v>459</v>
      </c>
      <c r="B229" s="1" t="s">
        <v>460</v>
      </c>
      <c r="C229" s="7" t="str">
        <f t="shared" si="9"/>
        <v>Kampwerth,</v>
      </c>
      <c r="D229" s="7" t="str">
        <f t="shared" si="10"/>
        <v>Mr.</v>
      </c>
      <c r="E229" t="str">
        <f t="shared" si="11"/>
        <v>Jeremy</v>
      </c>
    </row>
    <row r="230" spans="1:5" ht="15.75">
      <c r="A230" s="1" t="s">
        <v>461</v>
      </c>
      <c r="B230" s="1" t="s">
        <v>462</v>
      </c>
      <c r="C230" s="7" t="str">
        <f t="shared" si="9"/>
        <v>Federoff,</v>
      </c>
      <c r="D230" s="7" t="str">
        <f t="shared" si="10"/>
        <v>Ms.</v>
      </c>
      <c r="E230" t="str">
        <f t="shared" si="11"/>
        <v>H</v>
      </c>
    </row>
    <row r="231" spans="1:5" ht="15.75">
      <c r="A231" s="1" t="s">
        <v>463</v>
      </c>
      <c r="B231" s="1" t="s">
        <v>464</v>
      </c>
      <c r="C231" s="7" t="str">
        <f t="shared" si="9"/>
        <v>Goya,</v>
      </c>
      <c r="D231" s="7" t="str">
        <f t="shared" si="10"/>
        <v>Ms.</v>
      </c>
      <c r="E231" t="str">
        <f t="shared" si="11"/>
        <v>Elizabeth</v>
      </c>
    </row>
    <row r="232" spans="1:5" ht="15.75">
      <c r="A232" s="1" t="s">
        <v>465</v>
      </c>
      <c r="B232" s="1" t="s">
        <v>466</v>
      </c>
      <c r="C232" s="7" t="str">
        <f t="shared" si="9"/>
        <v>Hodges,</v>
      </c>
      <c r="D232" s="7" t="str">
        <f t="shared" si="10"/>
        <v>Mr.</v>
      </c>
      <c r="E232" t="str">
        <f t="shared" si="11"/>
        <v>Andrew</v>
      </c>
    </row>
    <row r="233" spans="1:5" ht="15.75">
      <c r="A233" s="1" t="s">
        <v>467</v>
      </c>
      <c r="B233" s="1" t="s">
        <v>468</v>
      </c>
      <c r="C233" s="7" t="str">
        <f t="shared" si="9"/>
        <v>Erickson,</v>
      </c>
      <c r="D233" s="7" t="str">
        <f t="shared" si="10"/>
        <v>Mr.</v>
      </c>
      <c r="E233" t="str">
        <f t="shared" si="11"/>
        <v>J</v>
      </c>
    </row>
    <row r="234" spans="1:5" ht="15.75">
      <c r="A234" s="1" t="s">
        <v>469</v>
      </c>
      <c r="B234" s="1" t="s">
        <v>470</v>
      </c>
      <c r="C234" s="7" t="str">
        <f t="shared" si="9"/>
        <v>Welleck,</v>
      </c>
      <c r="D234" s="7" t="str">
        <f t="shared" si="10"/>
        <v>Mr.</v>
      </c>
      <c r="E234" t="str">
        <f t="shared" si="11"/>
        <v>Sean</v>
      </c>
    </row>
    <row r="235" spans="1:5" ht="15.75">
      <c r="A235" s="1" t="s">
        <v>471</v>
      </c>
      <c r="B235" s="1" t="s">
        <v>472</v>
      </c>
      <c r="C235" s="7" t="str">
        <f t="shared" si="9"/>
        <v>Polen,</v>
      </c>
      <c r="D235" s="7" t="str">
        <f t="shared" si="10"/>
        <v>Mr.</v>
      </c>
      <c r="E235" t="str">
        <f t="shared" si="11"/>
        <v>M.</v>
      </c>
    </row>
    <row r="236" spans="1:5" ht="15.75">
      <c r="A236" s="1" t="s">
        <v>473</v>
      </c>
      <c r="B236" s="1" t="s">
        <v>474</v>
      </c>
      <c r="C236" s="7" t="str">
        <f t="shared" si="9"/>
        <v>Lynch,</v>
      </c>
      <c r="D236" s="7" t="str">
        <f t="shared" si="10"/>
        <v>Mr.</v>
      </c>
      <c r="E236" t="str">
        <f t="shared" si="11"/>
        <v>Jeremy</v>
      </c>
    </row>
    <row r="237" spans="1:5" ht="15.75">
      <c r="A237" s="1" t="s">
        <v>475</v>
      </c>
      <c r="B237" s="1" t="s">
        <v>476</v>
      </c>
      <c r="C237" s="7" t="str">
        <f t="shared" si="9"/>
        <v>Hufstader,</v>
      </c>
      <c r="D237" s="7" t="str">
        <f t="shared" si="10"/>
        <v>Ms.</v>
      </c>
      <c r="E237" t="str">
        <f t="shared" si="11"/>
        <v>Susannah</v>
      </c>
    </row>
    <row r="238" spans="1:5" ht="15.75">
      <c r="A238" s="1" t="s">
        <v>477</v>
      </c>
      <c r="B238" s="1" t="s">
        <v>478</v>
      </c>
      <c r="C238" s="7" t="str">
        <f t="shared" si="9"/>
        <v>Doak,</v>
      </c>
      <c r="D238" s="7" t="str">
        <f t="shared" si="10"/>
        <v>Mr.</v>
      </c>
      <c r="E238" t="str">
        <f t="shared" si="11"/>
        <v>Randy</v>
      </c>
    </row>
    <row r="239" spans="1:5" ht="15.75">
      <c r="A239" s="1" t="s">
        <v>479</v>
      </c>
      <c r="B239" s="1" t="s">
        <v>480</v>
      </c>
      <c r="C239" s="7" t="str">
        <f t="shared" si="9"/>
        <v>Noya,</v>
      </c>
      <c r="D239" s="7" t="str">
        <f t="shared" si="10"/>
        <v>Mr.</v>
      </c>
      <c r="E239" t="str">
        <f t="shared" si="11"/>
        <v>Leslie</v>
      </c>
    </row>
    <row r="240" spans="1:5" ht="15.75">
      <c r="A240" s="1" t="s">
        <v>481</v>
      </c>
      <c r="B240" s="1" t="s">
        <v>482</v>
      </c>
      <c r="C240" s="7" t="str">
        <f t="shared" si="9"/>
        <v>Heninger,</v>
      </c>
      <c r="D240" s="7" t="str">
        <f t="shared" si="10"/>
        <v>Ms.</v>
      </c>
      <c r="E240" t="str">
        <f t="shared" si="11"/>
        <v>L.</v>
      </c>
    </row>
    <row r="241" spans="1:5" ht="15.75">
      <c r="A241" s="1" t="s">
        <v>483</v>
      </c>
      <c r="B241" s="1" t="s">
        <v>484</v>
      </c>
      <c r="C241" s="7" t="str">
        <f t="shared" si="9"/>
        <v>Richardson,</v>
      </c>
      <c r="D241" s="7" t="str">
        <f t="shared" si="10"/>
        <v>Ms.</v>
      </c>
      <c r="E241" t="str">
        <f t="shared" si="11"/>
        <v>J.</v>
      </c>
    </row>
    <row r="242" spans="1:5" ht="15.75">
      <c r="A242" s="1" t="s">
        <v>485</v>
      </c>
      <c r="B242" s="1" t="s">
        <v>486</v>
      </c>
      <c r="C242" s="7" t="str">
        <f t="shared" si="9"/>
        <v>Deucher,</v>
      </c>
      <c r="D242" s="7" t="str">
        <f t="shared" si="10"/>
        <v>Mr.</v>
      </c>
      <c r="E242" t="str">
        <f t="shared" si="11"/>
        <v>W</v>
      </c>
    </row>
    <row r="243" spans="1:5" ht="15.75">
      <c r="A243" s="1" t="s">
        <v>487</v>
      </c>
      <c r="B243" s="1" t="s">
        <v>488</v>
      </c>
      <c r="C243" s="7" t="str">
        <f t="shared" si="9"/>
        <v>Wilson,</v>
      </c>
      <c r="D243" s="7" t="str">
        <f t="shared" si="10"/>
        <v>Mr.</v>
      </c>
      <c r="E243" t="str">
        <f t="shared" si="11"/>
        <v>Douglas</v>
      </c>
    </row>
    <row r="244" spans="1:5" ht="15.75">
      <c r="A244" s="1" t="s">
        <v>489</v>
      </c>
      <c r="B244" s="1" t="s">
        <v>490</v>
      </c>
      <c r="C244" s="7" t="str">
        <f t="shared" si="9"/>
        <v>Hall,</v>
      </c>
      <c r="D244" s="7" t="str">
        <f t="shared" si="10"/>
        <v>Mr.</v>
      </c>
      <c r="E244" t="str">
        <f t="shared" si="11"/>
        <v>Dan</v>
      </c>
    </row>
    <row r="245" spans="1:5" ht="15.75">
      <c r="A245" s="1" t="s">
        <v>491</v>
      </c>
      <c r="B245" s="1" t="s">
        <v>492</v>
      </c>
      <c r="C245" s="7" t="str">
        <f t="shared" si="9"/>
        <v>Reed,</v>
      </c>
      <c r="D245" s="7" t="str">
        <f t="shared" si="10"/>
        <v>Mr.</v>
      </c>
      <c r="E245" t="str">
        <f t="shared" si="11"/>
        <v>M.</v>
      </c>
    </row>
    <row r="246" spans="1:5" ht="15.75">
      <c r="A246" s="1" t="s">
        <v>493</v>
      </c>
      <c r="B246" s="1" t="s">
        <v>494</v>
      </c>
      <c r="C246" s="7" t="str">
        <f t="shared" si="9"/>
        <v>Frome,</v>
      </c>
      <c r="D246" s="7" t="str">
        <f t="shared" si="10"/>
        <v>Mr.</v>
      </c>
      <c r="E246" t="str">
        <f t="shared" si="11"/>
        <v>L.</v>
      </c>
    </row>
    <row r="247" spans="1:5" ht="15.75">
      <c r="A247" s="1" t="s">
        <v>495</v>
      </c>
      <c r="B247" s="1" t="s">
        <v>496</v>
      </c>
      <c r="C247" s="7" t="str">
        <f t="shared" si="9"/>
        <v>Creasy,</v>
      </c>
      <c r="D247" s="7" t="str">
        <f t="shared" si="10"/>
        <v>Mr.</v>
      </c>
      <c r="E247" t="str">
        <f t="shared" si="11"/>
        <v>J</v>
      </c>
    </row>
    <row r="248" spans="1:5" ht="15.75">
      <c r="A248" s="1" t="s">
        <v>497</v>
      </c>
      <c r="B248" s="1" t="s">
        <v>498</v>
      </c>
      <c r="C248" s="7" t="str">
        <f t="shared" si="9"/>
        <v>Latimer,</v>
      </c>
      <c r="D248" s="7" t="str">
        <f t="shared" si="10"/>
        <v>Ms.</v>
      </c>
      <c r="E248" t="str">
        <f t="shared" si="11"/>
        <v>Stephanie</v>
      </c>
    </row>
    <row r="249" spans="1:5" ht="15.75">
      <c r="A249" s="1" t="s">
        <v>499</v>
      </c>
      <c r="B249" s="1" t="s">
        <v>500</v>
      </c>
      <c r="C249" s="7" t="str">
        <f t="shared" si="9"/>
        <v>Wei,</v>
      </c>
      <c r="D249" s="7" t="str">
        <f t="shared" si="10"/>
        <v>Ms.</v>
      </c>
      <c r="E249" t="str">
        <f t="shared" si="11"/>
        <v>Y</v>
      </c>
    </row>
    <row r="250" spans="1:5" ht="15.75">
      <c r="A250" s="1" t="s">
        <v>501</v>
      </c>
      <c r="B250" s="1" t="s">
        <v>502</v>
      </c>
      <c r="C250" s="7" t="str">
        <f t="shared" si="9"/>
        <v>Hayes,</v>
      </c>
      <c r="D250" s="7" t="str">
        <f t="shared" si="10"/>
        <v>Ms.</v>
      </c>
      <c r="E250" t="str">
        <f t="shared" si="11"/>
        <v>Ashley</v>
      </c>
    </row>
    <row r="251" spans="1:5" ht="15.75">
      <c r="A251" s="1" t="s">
        <v>503</v>
      </c>
      <c r="B251" s="1" t="s">
        <v>504</v>
      </c>
      <c r="C251" s="7" t="str">
        <f t="shared" si="9"/>
        <v>Velardo,</v>
      </c>
      <c r="D251" s="7" t="str">
        <f t="shared" si="10"/>
        <v>Ms.</v>
      </c>
      <c r="E251" t="str">
        <f t="shared" si="11"/>
        <v>M.</v>
      </c>
    </row>
    <row r="252" spans="1:5" ht="15.75">
      <c r="A252" s="1" t="s">
        <v>505</v>
      </c>
      <c r="B252" s="1" t="s">
        <v>506</v>
      </c>
      <c r="C252" s="7" t="str">
        <f t="shared" si="9"/>
        <v>Kastes,</v>
      </c>
      <c r="D252" s="7" t="str">
        <f t="shared" si="10"/>
        <v>Ms.</v>
      </c>
      <c r="E252" t="str">
        <f t="shared" si="11"/>
        <v>Kylie</v>
      </c>
    </row>
    <row r="253" spans="1:5" ht="15.75">
      <c r="A253" s="1" t="s">
        <v>507</v>
      </c>
      <c r="B253" s="1" t="s">
        <v>508</v>
      </c>
      <c r="C253" s="7" t="str">
        <f t="shared" si="9"/>
        <v>Escorcia,</v>
      </c>
      <c r="D253" s="7" t="str">
        <f t="shared" si="10"/>
        <v>Ms.</v>
      </c>
      <c r="E253" t="str">
        <f t="shared" si="11"/>
        <v>Kelly</v>
      </c>
    </row>
    <row r="254" spans="1:5" ht="15.75">
      <c r="A254" s="1" t="s">
        <v>509</v>
      </c>
      <c r="B254" s="1" t="s">
        <v>510</v>
      </c>
      <c r="C254" s="7" t="str">
        <f t="shared" si="9"/>
        <v>Larscheid,</v>
      </c>
      <c r="D254" s="7" t="str">
        <f t="shared" si="10"/>
        <v>Ms.</v>
      </c>
      <c r="E254" t="str">
        <f t="shared" si="11"/>
        <v>Carrie</v>
      </c>
    </row>
    <row r="255" spans="1:5" ht="15.75">
      <c r="A255" s="1" t="s">
        <v>511</v>
      </c>
      <c r="B255" s="1" t="s">
        <v>512</v>
      </c>
      <c r="C255" s="7" t="str">
        <f t="shared" si="9"/>
        <v>O'Bannon,</v>
      </c>
      <c r="D255" s="7" t="str">
        <f t="shared" si="10"/>
        <v>Mr.</v>
      </c>
      <c r="E255" t="str">
        <f t="shared" si="11"/>
        <v>Alex</v>
      </c>
    </row>
    <row r="256" spans="1:5" ht="15.75">
      <c r="A256" s="1" t="s">
        <v>513</v>
      </c>
      <c r="B256" s="1" t="s">
        <v>514</v>
      </c>
      <c r="C256" s="7" t="str">
        <f t="shared" si="9"/>
        <v>Ridgway,</v>
      </c>
      <c r="D256" s="7" t="str">
        <f t="shared" si="10"/>
        <v>Mr.</v>
      </c>
      <c r="E256" t="str">
        <f t="shared" si="11"/>
        <v>S</v>
      </c>
    </row>
    <row r="257" spans="1:5" ht="15.75">
      <c r="A257" s="1" t="s">
        <v>515</v>
      </c>
      <c r="B257" s="1" t="s">
        <v>516</v>
      </c>
      <c r="C257" s="7" t="str">
        <f t="shared" si="9"/>
        <v>Black,</v>
      </c>
      <c r="D257" s="7" t="str">
        <f t="shared" si="10"/>
        <v>Mr.</v>
      </c>
      <c r="E257" t="str">
        <f t="shared" si="11"/>
        <v>Alan</v>
      </c>
    </row>
    <row r="258" spans="1:5" ht="15.75">
      <c r="A258" s="1" t="s">
        <v>517</v>
      </c>
      <c r="B258" s="1" t="s">
        <v>518</v>
      </c>
      <c r="C258" s="7" t="str">
        <f t="shared" si="9"/>
        <v>Canton,</v>
      </c>
      <c r="D258" s="7" t="str">
        <f t="shared" si="10"/>
        <v>Mr.</v>
      </c>
      <c r="E258" t="str">
        <f t="shared" si="11"/>
        <v>Nate</v>
      </c>
    </row>
    <row r="259" spans="1:5" ht="15.75">
      <c r="A259" s="1" t="s">
        <v>519</v>
      </c>
      <c r="B259" s="1" t="s">
        <v>520</v>
      </c>
      <c r="C259" s="7" t="str">
        <f t="shared" ref="C259:C322" si="12">_xlfn.TEXTBEFORE(B259," ")</f>
        <v>Fine,</v>
      </c>
      <c r="D259" s="7" t="str">
        <f t="shared" ref="D259:D322" si="13">_xlfn.TEXTBEFORE(_xlfn.TEXTAFTER(B259," ")," ")</f>
        <v>Mr.</v>
      </c>
      <c r="E259" t="str">
        <f t="shared" ref="E259:E322" si="14">_xlfn.TEXTAFTER(B259," ",-1)</f>
        <v>G.</v>
      </c>
    </row>
    <row r="260" spans="1:5" ht="15.75">
      <c r="A260" s="1" t="s">
        <v>521</v>
      </c>
      <c r="B260" s="1" t="s">
        <v>522</v>
      </c>
      <c r="C260" s="7" t="str">
        <f t="shared" si="12"/>
        <v>Bui,</v>
      </c>
      <c r="D260" s="7" t="str">
        <f t="shared" si="13"/>
        <v>Mr.</v>
      </c>
      <c r="E260" t="str">
        <f t="shared" si="14"/>
        <v>Jason</v>
      </c>
    </row>
    <row r="261" spans="1:5" ht="15.75">
      <c r="A261" s="1" t="s">
        <v>523</v>
      </c>
      <c r="B261" s="1" t="s">
        <v>524</v>
      </c>
      <c r="C261" s="7" t="str">
        <f t="shared" si="12"/>
        <v>Riepma,</v>
      </c>
      <c r="D261" s="7" t="str">
        <f t="shared" si="13"/>
        <v>Ms.</v>
      </c>
      <c r="E261" t="str">
        <f t="shared" si="14"/>
        <v>A.</v>
      </c>
    </row>
    <row r="262" spans="1:5" ht="15.75">
      <c r="A262" s="1" t="s">
        <v>525</v>
      </c>
      <c r="B262" s="1" t="s">
        <v>526</v>
      </c>
      <c r="C262" s="7" t="str">
        <f t="shared" si="12"/>
        <v>Inman,</v>
      </c>
      <c r="D262" s="7" t="str">
        <f t="shared" si="13"/>
        <v>Mr.</v>
      </c>
      <c r="E262" t="str">
        <f t="shared" si="14"/>
        <v>M</v>
      </c>
    </row>
    <row r="263" spans="1:5" ht="15.75">
      <c r="A263" s="1" t="s">
        <v>527</v>
      </c>
      <c r="B263" s="1" t="s">
        <v>528</v>
      </c>
      <c r="C263" s="7" t="str">
        <f t="shared" si="12"/>
        <v>Kruzel,</v>
      </c>
      <c r="D263" s="7" t="str">
        <f t="shared" si="13"/>
        <v>Ms.</v>
      </c>
      <c r="E263" t="str">
        <f t="shared" si="14"/>
        <v>D</v>
      </c>
    </row>
    <row r="264" spans="1:5" ht="15.75">
      <c r="A264" s="1" t="s">
        <v>529</v>
      </c>
      <c r="B264" s="1" t="s">
        <v>530</v>
      </c>
      <c r="C264" s="7" t="str">
        <f t="shared" si="12"/>
        <v>Lindsay,</v>
      </c>
      <c r="D264" s="7" t="str">
        <f t="shared" si="13"/>
        <v>Mr.</v>
      </c>
      <c r="E264" t="str">
        <f t="shared" si="14"/>
        <v>G.</v>
      </c>
    </row>
    <row r="265" spans="1:5" ht="15.75">
      <c r="A265" s="1" t="s">
        <v>531</v>
      </c>
      <c r="B265" s="1" t="s">
        <v>532</v>
      </c>
      <c r="C265" s="7" t="str">
        <f t="shared" si="12"/>
        <v>Land,</v>
      </c>
      <c r="D265" s="7" t="str">
        <f t="shared" si="13"/>
        <v>Ms.</v>
      </c>
      <c r="E265" t="str">
        <f t="shared" si="14"/>
        <v>E.</v>
      </c>
    </row>
    <row r="266" spans="1:5" ht="15.75">
      <c r="A266" s="1" t="s">
        <v>533</v>
      </c>
      <c r="B266" s="1" t="s">
        <v>534</v>
      </c>
      <c r="C266" s="7" t="str">
        <f t="shared" si="12"/>
        <v>Brecher,</v>
      </c>
      <c r="D266" s="7" t="str">
        <f t="shared" si="13"/>
        <v>Ms.</v>
      </c>
      <c r="E266" t="str">
        <f t="shared" si="14"/>
        <v>A.</v>
      </c>
    </row>
    <row r="267" spans="1:5" ht="15.75">
      <c r="A267" s="1" t="s">
        <v>535</v>
      </c>
      <c r="B267" s="1" t="s">
        <v>536</v>
      </c>
      <c r="C267" s="7" t="str">
        <f t="shared" si="12"/>
        <v>Debolt,</v>
      </c>
      <c r="D267" s="7" t="str">
        <f t="shared" si="13"/>
        <v>Mr.</v>
      </c>
      <c r="E267" t="str">
        <f t="shared" si="14"/>
        <v>Erik</v>
      </c>
    </row>
    <row r="268" spans="1:5" ht="15.75">
      <c r="A268" s="1" t="s">
        <v>537</v>
      </c>
      <c r="B268" s="1" t="s">
        <v>538</v>
      </c>
      <c r="C268" s="7" t="str">
        <f t="shared" si="12"/>
        <v>Oswalt,</v>
      </c>
      <c r="D268" s="7" t="str">
        <f t="shared" si="13"/>
        <v>Ms.</v>
      </c>
      <c r="E268" t="str">
        <f t="shared" si="14"/>
        <v>C.</v>
      </c>
    </row>
    <row r="269" spans="1:5" ht="15.75">
      <c r="A269" s="1" t="s">
        <v>539</v>
      </c>
      <c r="B269" s="1" t="s">
        <v>540</v>
      </c>
      <c r="C269" s="7" t="str">
        <f t="shared" si="12"/>
        <v>Boyd,</v>
      </c>
      <c r="D269" s="7" t="str">
        <f t="shared" si="13"/>
        <v>Ms.</v>
      </c>
      <c r="E269" t="str">
        <f t="shared" si="14"/>
        <v>Adrienne</v>
      </c>
    </row>
    <row r="270" spans="1:5" ht="15.75">
      <c r="A270" s="1" t="s">
        <v>541</v>
      </c>
      <c r="B270" s="1" t="s">
        <v>542</v>
      </c>
      <c r="C270" s="7" t="str">
        <f t="shared" si="12"/>
        <v>Bulewich,</v>
      </c>
      <c r="D270" s="7" t="str">
        <f t="shared" si="13"/>
        <v>Mr.</v>
      </c>
      <c r="E270" t="str">
        <f t="shared" si="14"/>
        <v>Adam</v>
      </c>
    </row>
    <row r="271" spans="1:5" ht="15.75">
      <c r="A271" s="1" t="s">
        <v>543</v>
      </c>
      <c r="B271" s="1" t="s">
        <v>544</v>
      </c>
      <c r="C271" s="7" t="str">
        <f t="shared" si="12"/>
        <v>Fukuda,</v>
      </c>
      <c r="D271" s="7" t="str">
        <f t="shared" si="13"/>
        <v>Mr.</v>
      </c>
      <c r="E271" t="str">
        <f t="shared" si="14"/>
        <v>Yutaka</v>
      </c>
    </row>
    <row r="272" spans="1:5" ht="15.75">
      <c r="A272" s="1" t="s">
        <v>545</v>
      </c>
      <c r="B272" s="1" t="s">
        <v>546</v>
      </c>
      <c r="C272" s="7" t="str">
        <f t="shared" si="12"/>
        <v>Phillips,</v>
      </c>
      <c r="D272" s="7" t="str">
        <f t="shared" si="13"/>
        <v>Mr.</v>
      </c>
      <c r="E272" t="str">
        <f t="shared" si="14"/>
        <v>M</v>
      </c>
    </row>
    <row r="273" spans="1:5" ht="15.75">
      <c r="A273" s="1" t="s">
        <v>547</v>
      </c>
      <c r="B273" s="1" t="s">
        <v>548</v>
      </c>
      <c r="C273" s="7" t="str">
        <f t="shared" si="12"/>
        <v>Maddison,</v>
      </c>
      <c r="D273" s="7" t="str">
        <f t="shared" si="13"/>
        <v>Mr.</v>
      </c>
      <c r="E273" t="str">
        <f t="shared" si="14"/>
        <v>Stephen</v>
      </c>
    </row>
    <row r="274" spans="1:5" ht="15.75">
      <c r="A274" s="1" t="s">
        <v>549</v>
      </c>
      <c r="B274" s="1" t="s">
        <v>550</v>
      </c>
      <c r="C274" s="7" t="str">
        <f t="shared" si="12"/>
        <v>Lockwood,</v>
      </c>
      <c r="D274" s="7" t="str">
        <f t="shared" si="13"/>
        <v>Mr.</v>
      </c>
      <c r="E274" t="str">
        <f t="shared" si="14"/>
        <v>B.</v>
      </c>
    </row>
    <row r="275" spans="1:5" ht="15.75">
      <c r="A275" s="1" t="s">
        <v>551</v>
      </c>
      <c r="B275" s="1" t="s">
        <v>552</v>
      </c>
      <c r="C275" s="7" t="str">
        <f t="shared" si="12"/>
        <v>Defilippi,</v>
      </c>
      <c r="D275" s="7" t="str">
        <f t="shared" si="13"/>
        <v>Mr.</v>
      </c>
      <c r="E275" t="str">
        <f t="shared" si="14"/>
        <v>James</v>
      </c>
    </row>
    <row r="276" spans="1:5" ht="15.75">
      <c r="A276" s="1" t="s">
        <v>553</v>
      </c>
      <c r="B276" s="1" t="s">
        <v>554</v>
      </c>
      <c r="C276" s="7" t="str">
        <f t="shared" si="12"/>
        <v>Jackson,</v>
      </c>
      <c r="D276" s="7" t="str">
        <f t="shared" si="13"/>
        <v>Mr.</v>
      </c>
      <c r="E276" t="str">
        <f t="shared" si="14"/>
        <v>P.</v>
      </c>
    </row>
    <row r="277" spans="1:5" ht="15.75">
      <c r="A277" s="1" t="s">
        <v>555</v>
      </c>
      <c r="B277" s="1" t="s">
        <v>556</v>
      </c>
      <c r="C277" s="7" t="str">
        <f t="shared" si="12"/>
        <v>Ozahowski,</v>
      </c>
      <c r="D277" s="7" t="str">
        <f t="shared" si="13"/>
        <v>Mr.</v>
      </c>
      <c r="E277" t="str">
        <f t="shared" si="14"/>
        <v>Matt</v>
      </c>
    </row>
    <row r="278" spans="1:5" ht="15.75">
      <c r="A278" s="1" t="s">
        <v>557</v>
      </c>
      <c r="B278" s="1" t="s">
        <v>558</v>
      </c>
      <c r="C278" s="7" t="str">
        <f t="shared" si="12"/>
        <v>Guthals,</v>
      </c>
      <c r="D278" s="7" t="str">
        <f t="shared" si="13"/>
        <v>Mr.</v>
      </c>
      <c r="E278" t="str">
        <f t="shared" si="14"/>
        <v>Nathaniel</v>
      </c>
    </row>
    <row r="279" spans="1:5" ht="15.75">
      <c r="A279" s="1" t="s">
        <v>559</v>
      </c>
      <c r="B279" s="1" t="s">
        <v>560</v>
      </c>
      <c r="C279" s="7" t="str">
        <f t="shared" si="12"/>
        <v>Yates,</v>
      </c>
      <c r="D279" s="7" t="str">
        <f t="shared" si="13"/>
        <v>Mr.</v>
      </c>
      <c r="E279" t="str">
        <f t="shared" si="14"/>
        <v>D.</v>
      </c>
    </row>
    <row r="280" spans="1:5" ht="15.75">
      <c r="A280" s="1" t="s">
        <v>561</v>
      </c>
      <c r="B280" s="1" t="s">
        <v>562</v>
      </c>
      <c r="C280" s="7" t="str">
        <f t="shared" si="12"/>
        <v>Samuelson,</v>
      </c>
      <c r="D280" s="7" t="str">
        <f t="shared" si="13"/>
        <v>Ms.</v>
      </c>
      <c r="E280" t="str">
        <f t="shared" si="14"/>
        <v>Joan</v>
      </c>
    </row>
    <row r="281" spans="1:5" ht="15.75">
      <c r="A281" s="1" t="s">
        <v>563</v>
      </c>
      <c r="B281" s="1" t="s">
        <v>564</v>
      </c>
      <c r="C281" s="7" t="str">
        <f t="shared" si="12"/>
        <v>Lemos,</v>
      </c>
      <c r="D281" s="7" t="str">
        <f t="shared" si="13"/>
        <v>Mr.</v>
      </c>
      <c r="E281" t="str">
        <f t="shared" si="14"/>
        <v>A</v>
      </c>
    </row>
    <row r="282" spans="1:5" ht="15.75">
      <c r="A282" s="1" t="s">
        <v>565</v>
      </c>
      <c r="B282" s="1" t="s">
        <v>566</v>
      </c>
      <c r="C282" s="7" t="str">
        <f t="shared" si="12"/>
        <v>Seynders,</v>
      </c>
      <c r="D282" s="7" t="str">
        <f t="shared" si="13"/>
        <v>Ms.</v>
      </c>
      <c r="E282" t="str">
        <f t="shared" si="14"/>
        <v>L.</v>
      </c>
    </row>
    <row r="283" spans="1:5" ht="15.75">
      <c r="A283" s="1" t="s">
        <v>567</v>
      </c>
      <c r="B283" s="1" t="s">
        <v>568</v>
      </c>
      <c r="C283" s="7" t="str">
        <f t="shared" si="12"/>
        <v>Saunders,</v>
      </c>
      <c r="D283" s="7" t="str">
        <f t="shared" si="13"/>
        <v>Mr.</v>
      </c>
      <c r="E283" t="str">
        <f t="shared" si="14"/>
        <v>H.</v>
      </c>
    </row>
    <row r="284" spans="1:5" ht="15.75">
      <c r="A284" s="1" t="s">
        <v>569</v>
      </c>
      <c r="B284" s="1" t="s">
        <v>570</v>
      </c>
      <c r="C284" s="7" t="str">
        <f t="shared" si="12"/>
        <v>Walker,</v>
      </c>
      <c r="D284" s="7" t="str">
        <f t="shared" si="13"/>
        <v>Mr.</v>
      </c>
      <c r="E284" t="str">
        <f t="shared" si="14"/>
        <v>J.</v>
      </c>
    </row>
    <row r="285" spans="1:5" ht="15.75">
      <c r="A285" s="1" t="s">
        <v>571</v>
      </c>
      <c r="B285" s="1" t="s">
        <v>572</v>
      </c>
      <c r="C285" s="7" t="str">
        <f t="shared" si="12"/>
        <v>Lam,</v>
      </c>
      <c r="D285" s="7" t="str">
        <f t="shared" si="13"/>
        <v>Mr.</v>
      </c>
      <c r="E285" t="str">
        <f t="shared" si="14"/>
        <v>T.</v>
      </c>
    </row>
    <row r="286" spans="1:5" ht="15.75">
      <c r="A286" s="1" t="s">
        <v>573</v>
      </c>
      <c r="B286" s="1" t="s">
        <v>574</v>
      </c>
      <c r="C286" s="7" t="str">
        <f t="shared" si="12"/>
        <v>Sweigart,</v>
      </c>
      <c r="D286" s="7" t="str">
        <f t="shared" si="13"/>
        <v>Mr.</v>
      </c>
      <c r="E286" t="str">
        <f t="shared" si="14"/>
        <v>Bradley</v>
      </c>
    </row>
    <row r="287" spans="1:5" ht="15.75">
      <c r="A287" s="1" t="s">
        <v>575</v>
      </c>
      <c r="B287" s="1" t="s">
        <v>576</v>
      </c>
      <c r="C287" s="7" t="str">
        <f t="shared" si="12"/>
        <v>Sieczkowski,</v>
      </c>
      <c r="D287" s="7" t="str">
        <f t="shared" si="13"/>
        <v>Ms.</v>
      </c>
      <c r="E287" t="str">
        <f t="shared" si="14"/>
        <v>Andrea</v>
      </c>
    </row>
    <row r="288" spans="1:5" ht="15.75">
      <c r="A288" s="1" t="s">
        <v>577</v>
      </c>
      <c r="B288" s="1" t="s">
        <v>578</v>
      </c>
      <c r="C288" s="7" t="str">
        <f t="shared" si="12"/>
        <v>Jurgens,</v>
      </c>
      <c r="D288" s="7" t="str">
        <f t="shared" si="13"/>
        <v>Ms.</v>
      </c>
      <c r="E288" t="str">
        <f t="shared" si="14"/>
        <v>M</v>
      </c>
    </row>
    <row r="289" spans="1:5" ht="15.75">
      <c r="A289" s="1" t="s">
        <v>579</v>
      </c>
      <c r="B289" s="1" t="s">
        <v>580</v>
      </c>
      <c r="C289" s="7" t="str">
        <f t="shared" si="12"/>
        <v>Hackman,</v>
      </c>
      <c r="D289" s="7" t="str">
        <f t="shared" si="13"/>
        <v>Mr.</v>
      </c>
      <c r="E289" t="str">
        <f t="shared" si="14"/>
        <v>Matt</v>
      </c>
    </row>
    <row r="290" spans="1:5" ht="15.75">
      <c r="A290" s="1" t="s">
        <v>581</v>
      </c>
      <c r="B290" s="1" t="s">
        <v>582</v>
      </c>
      <c r="C290" s="7" t="str">
        <f t="shared" si="12"/>
        <v>Klarich,</v>
      </c>
      <c r="D290" s="7" t="str">
        <f t="shared" si="13"/>
        <v>Mr.</v>
      </c>
      <c r="E290" t="str">
        <f t="shared" si="14"/>
        <v>Lee</v>
      </c>
    </row>
    <row r="291" spans="1:5" ht="15.75">
      <c r="A291" s="1" t="s">
        <v>583</v>
      </c>
      <c r="B291" s="1" t="s">
        <v>584</v>
      </c>
      <c r="C291" s="7" t="str">
        <f t="shared" si="12"/>
        <v>Schulten,</v>
      </c>
      <c r="D291" s="7" t="str">
        <f t="shared" si="13"/>
        <v>Mr.</v>
      </c>
      <c r="E291" t="str">
        <f t="shared" si="14"/>
        <v>Chris</v>
      </c>
    </row>
    <row r="292" spans="1:5" ht="15.75">
      <c r="A292" s="1" t="s">
        <v>585</v>
      </c>
      <c r="B292" s="1" t="s">
        <v>586</v>
      </c>
      <c r="C292" s="7" t="str">
        <f t="shared" si="12"/>
        <v>Fagerstrom,</v>
      </c>
      <c r="D292" s="7" t="str">
        <f t="shared" si="13"/>
        <v>Mr.</v>
      </c>
      <c r="E292" t="str">
        <f t="shared" si="14"/>
        <v>T.</v>
      </c>
    </row>
    <row r="293" spans="1:5" ht="15.75">
      <c r="A293" s="1" t="s">
        <v>587</v>
      </c>
      <c r="B293" s="1" t="s">
        <v>588</v>
      </c>
      <c r="C293" s="7" t="str">
        <f t="shared" si="12"/>
        <v>Bien,</v>
      </c>
      <c r="D293" s="7" t="str">
        <f t="shared" si="13"/>
        <v>Mr.</v>
      </c>
      <c r="E293" t="str">
        <f t="shared" si="14"/>
        <v>W</v>
      </c>
    </row>
    <row r="294" spans="1:5" ht="15.75">
      <c r="A294" s="1" t="s">
        <v>589</v>
      </c>
      <c r="B294" s="1" t="s">
        <v>590</v>
      </c>
      <c r="C294" s="7" t="str">
        <f t="shared" si="12"/>
        <v>Hess,</v>
      </c>
      <c r="D294" s="7" t="str">
        <f t="shared" si="13"/>
        <v>Mr.</v>
      </c>
      <c r="E294" t="str">
        <f t="shared" si="14"/>
        <v>Joey</v>
      </c>
    </row>
    <row r="295" spans="1:5" ht="15.75">
      <c r="A295" s="1" t="s">
        <v>591</v>
      </c>
      <c r="B295" s="1" t="s">
        <v>592</v>
      </c>
      <c r="C295" s="7" t="str">
        <f t="shared" si="12"/>
        <v>Shaw,</v>
      </c>
      <c r="D295" s="7" t="str">
        <f t="shared" si="13"/>
        <v>Ms.</v>
      </c>
      <c r="E295" t="str">
        <f t="shared" si="14"/>
        <v>L.</v>
      </c>
    </row>
    <row r="296" spans="1:5" ht="15.75">
      <c r="A296" s="1" t="s">
        <v>593</v>
      </c>
      <c r="B296" s="1" t="s">
        <v>594</v>
      </c>
      <c r="C296" s="7" t="str">
        <f t="shared" si="12"/>
        <v>Williams,</v>
      </c>
      <c r="D296" s="7" t="str">
        <f t="shared" si="13"/>
        <v>Mr.</v>
      </c>
      <c r="E296" t="str">
        <f t="shared" si="14"/>
        <v>J</v>
      </c>
    </row>
    <row r="297" spans="1:5" ht="15.75">
      <c r="A297" s="1" t="s">
        <v>595</v>
      </c>
      <c r="B297" s="1" t="s">
        <v>596</v>
      </c>
      <c r="C297" s="7" t="str">
        <f t="shared" si="12"/>
        <v>Menzies,</v>
      </c>
      <c r="D297" s="7" t="str">
        <f t="shared" si="13"/>
        <v>Mr.</v>
      </c>
      <c r="E297" t="str">
        <f t="shared" si="14"/>
        <v>Nicolas</v>
      </c>
    </row>
    <row r="298" spans="1:5" ht="15.75">
      <c r="A298" s="1" t="s">
        <v>597</v>
      </c>
      <c r="B298" s="1" t="s">
        <v>598</v>
      </c>
      <c r="C298" s="7" t="str">
        <f t="shared" si="12"/>
        <v>Buehler,</v>
      </c>
      <c r="D298" s="7" t="str">
        <f t="shared" si="13"/>
        <v>Mr.</v>
      </c>
      <c r="E298" t="str">
        <f t="shared" si="14"/>
        <v>Marcel</v>
      </c>
    </row>
    <row r="299" spans="1:5" ht="15.75">
      <c r="A299" s="1" t="s">
        <v>599</v>
      </c>
      <c r="B299" s="1" t="s">
        <v>600</v>
      </c>
      <c r="C299" s="7" t="str">
        <f t="shared" si="12"/>
        <v>Degen,</v>
      </c>
      <c r="D299" s="7" t="str">
        <f t="shared" si="13"/>
        <v>Ms.</v>
      </c>
      <c r="E299" t="str">
        <f t="shared" si="14"/>
        <v>N</v>
      </c>
    </row>
    <row r="300" spans="1:5" ht="15.75">
      <c r="A300" s="1" t="s">
        <v>601</v>
      </c>
      <c r="B300" s="1" t="s">
        <v>602</v>
      </c>
      <c r="C300" s="7" t="str">
        <f t="shared" si="12"/>
        <v>Arsenault,</v>
      </c>
      <c r="D300" s="7" t="str">
        <f t="shared" si="13"/>
        <v>Mr.</v>
      </c>
      <c r="E300" t="str">
        <f t="shared" si="14"/>
        <v>D</v>
      </c>
    </row>
    <row r="301" spans="1:5" ht="15.75">
      <c r="A301" s="1" t="s">
        <v>603</v>
      </c>
      <c r="B301" s="1" t="s">
        <v>604</v>
      </c>
      <c r="C301" s="7" t="str">
        <f t="shared" si="12"/>
        <v>Hoff,</v>
      </c>
      <c r="D301" s="7" t="str">
        <f t="shared" si="13"/>
        <v>Ms.</v>
      </c>
      <c r="E301" t="str">
        <f t="shared" si="14"/>
        <v>Krisana</v>
      </c>
    </row>
    <row r="302" spans="1:5" ht="15.75">
      <c r="A302" s="1" t="s">
        <v>605</v>
      </c>
      <c r="B302" s="1" t="s">
        <v>606</v>
      </c>
      <c r="C302" s="7" t="str">
        <f t="shared" si="12"/>
        <v>Hall,</v>
      </c>
      <c r="D302" s="7" t="str">
        <f t="shared" si="13"/>
        <v>Mr.</v>
      </c>
      <c r="E302" t="str">
        <f t="shared" si="14"/>
        <v>Kyle</v>
      </c>
    </row>
    <row r="303" spans="1:5" ht="15.75">
      <c r="A303" s="1" t="s">
        <v>607</v>
      </c>
      <c r="B303" s="1" t="s">
        <v>608</v>
      </c>
      <c r="C303" s="7" t="str">
        <f t="shared" si="12"/>
        <v>Ashley,</v>
      </c>
      <c r="D303" s="7" t="str">
        <f t="shared" si="13"/>
        <v>Ms.</v>
      </c>
      <c r="E303" t="str">
        <f t="shared" si="14"/>
        <v>Kate</v>
      </c>
    </row>
    <row r="304" spans="1:5" ht="15.75">
      <c r="A304" s="1" t="s">
        <v>609</v>
      </c>
      <c r="B304" s="1" t="s">
        <v>610</v>
      </c>
      <c r="C304" s="7" t="str">
        <f t="shared" si="12"/>
        <v>Rindahl,</v>
      </c>
      <c r="D304" s="7" t="str">
        <f t="shared" si="13"/>
        <v>Mr.</v>
      </c>
      <c r="E304" t="str">
        <f t="shared" si="14"/>
        <v>A.</v>
      </c>
    </row>
    <row r="305" spans="1:5" ht="15.75">
      <c r="A305" s="1" t="s">
        <v>611</v>
      </c>
      <c r="B305" s="1" t="s">
        <v>612</v>
      </c>
      <c r="C305" s="7" t="str">
        <f t="shared" si="12"/>
        <v>Clark,</v>
      </c>
      <c r="D305" s="7" t="str">
        <f t="shared" si="13"/>
        <v>Ms.</v>
      </c>
      <c r="E305" t="str">
        <f t="shared" si="14"/>
        <v>Stacey</v>
      </c>
    </row>
    <row r="306" spans="1:5" ht="15.75">
      <c r="A306" s="1" t="s">
        <v>613</v>
      </c>
      <c r="B306" s="1" t="s">
        <v>614</v>
      </c>
      <c r="C306" s="7" t="str">
        <f t="shared" si="12"/>
        <v>Irish,</v>
      </c>
      <c r="D306" s="7" t="str">
        <f t="shared" si="13"/>
        <v>Ms.</v>
      </c>
      <c r="E306" t="str">
        <f t="shared" si="14"/>
        <v>Christine</v>
      </c>
    </row>
    <row r="307" spans="1:5" ht="15.75">
      <c r="A307" s="1" t="s">
        <v>615</v>
      </c>
      <c r="B307" s="1" t="s">
        <v>616</v>
      </c>
      <c r="C307" s="7" t="str">
        <f t="shared" si="12"/>
        <v>Richardson,</v>
      </c>
      <c r="D307" s="7" t="str">
        <f t="shared" si="13"/>
        <v>Ms.</v>
      </c>
      <c r="E307" t="str">
        <f t="shared" si="14"/>
        <v>C.</v>
      </c>
    </row>
    <row r="308" spans="1:5" ht="15.75">
      <c r="A308" s="1" t="s">
        <v>617</v>
      </c>
      <c r="B308" s="1" t="s">
        <v>618</v>
      </c>
      <c r="C308" s="7" t="str">
        <f t="shared" si="12"/>
        <v>Dewitt,</v>
      </c>
      <c r="D308" s="7" t="str">
        <f t="shared" si="13"/>
        <v>Ms.</v>
      </c>
      <c r="E308" t="str">
        <f t="shared" si="14"/>
        <v>Megan</v>
      </c>
    </row>
    <row r="309" spans="1:5" ht="15.75">
      <c r="A309" s="1" t="s">
        <v>619</v>
      </c>
      <c r="B309" s="1" t="s">
        <v>620</v>
      </c>
      <c r="C309" s="7" t="str">
        <f t="shared" si="12"/>
        <v>Hickman,</v>
      </c>
      <c r="D309" s="7" t="str">
        <f t="shared" si="13"/>
        <v>Mr.</v>
      </c>
      <c r="E309" t="str">
        <f t="shared" si="14"/>
        <v>W</v>
      </c>
    </row>
    <row r="310" spans="1:5" ht="15.75">
      <c r="A310" s="1" t="s">
        <v>621</v>
      </c>
      <c r="B310" s="1" t="s">
        <v>622</v>
      </c>
      <c r="C310" s="7" t="str">
        <f t="shared" si="12"/>
        <v>Gonzalez,</v>
      </c>
      <c r="D310" s="7" t="str">
        <f t="shared" si="13"/>
        <v>Ms.</v>
      </c>
      <c r="E310" t="str">
        <f t="shared" si="14"/>
        <v>Michele</v>
      </c>
    </row>
    <row r="311" spans="1:5" ht="15.75">
      <c r="A311" s="1" t="s">
        <v>623</v>
      </c>
      <c r="B311" s="1" t="s">
        <v>624</v>
      </c>
      <c r="C311" s="7" t="str">
        <f t="shared" si="12"/>
        <v>Difani,</v>
      </c>
      <c r="D311" s="7" t="str">
        <f t="shared" si="13"/>
        <v>Ms.</v>
      </c>
      <c r="E311" t="str">
        <f t="shared" si="14"/>
        <v>Nikki</v>
      </c>
    </row>
    <row r="312" spans="1:5" ht="15.75">
      <c r="A312" s="1" t="s">
        <v>625</v>
      </c>
      <c r="B312" s="1" t="s">
        <v>626</v>
      </c>
      <c r="C312" s="7" t="str">
        <f t="shared" si="12"/>
        <v>Turner,</v>
      </c>
      <c r="D312" s="7" t="str">
        <f t="shared" si="13"/>
        <v>Mr.</v>
      </c>
      <c r="E312" t="str">
        <f t="shared" si="14"/>
        <v>J.</v>
      </c>
    </row>
    <row r="313" spans="1:5" ht="15.75">
      <c r="A313" s="1" t="s">
        <v>627</v>
      </c>
      <c r="B313" s="1" t="s">
        <v>628</v>
      </c>
      <c r="C313" s="7" t="str">
        <f t="shared" si="12"/>
        <v>Widmann,</v>
      </c>
      <c r="D313" s="7" t="str">
        <f t="shared" si="13"/>
        <v>Mr.</v>
      </c>
      <c r="E313" t="str">
        <f t="shared" si="14"/>
        <v>L</v>
      </c>
    </row>
    <row r="314" spans="1:5" ht="15.75">
      <c r="A314" s="1" t="s">
        <v>629</v>
      </c>
      <c r="B314" s="1" t="s">
        <v>630</v>
      </c>
      <c r="C314" s="7" t="str">
        <f t="shared" si="12"/>
        <v>Tunney,</v>
      </c>
      <c r="D314" s="7" t="str">
        <f t="shared" si="13"/>
        <v>Mr.</v>
      </c>
      <c r="E314" t="str">
        <f t="shared" si="14"/>
        <v>F</v>
      </c>
    </row>
    <row r="315" spans="1:5" ht="15.75">
      <c r="A315" s="1" t="s">
        <v>631</v>
      </c>
      <c r="B315" s="1" t="s">
        <v>632</v>
      </c>
      <c r="C315" s="7" t="str">
        <f t="shared" si="12"/>
        <v>San</v>
      </c>
      <c r="D315" s="7" t="str">
        <f t="shared" si="13"/>
        <v>Juan,</v>
      </c>
      <c r="E315" t="str">
        <f t="shared" si="14"/>
        <v>M</v>
      </c>
    </row>
    <row r="316" spans="1:5" ht="15.75">
      <c r="A316" s="1" t="s">
        <v>633</v>
      </c>
      <c r="B316" s="1" t="s">
        <v>634</v>
      </c>
      <c r="C316" s="7" t="str">
        <f t="shared" si="12"/>
        <v>Croll,</v>
      </c>
      <c r="D316" s="7" t="str">
        <f t="shared" si="13"/>
        <v>Ms.</v>
      </c>
      <c r="E316" t="str">
        <f t="shared" si="14"/>
        <v>M.</v>
      </c>
    </row>
    <row r="317" spans="1:5" ht="15.75">
      <c r="A317" s="1" t="s">
        <v>635</v>
      </c>
      <c r="B317" s="1" t="s">
        <v>636</v>
      </c>
      <c r="C317" s="7" t="str">
        <f t="shared" si="12"/>
        <v>Rolfes,</v>
      </c>
      <c r="D317" s="7" t="str">
        <f t="shared" si="13"/>
        <v>Mr.</v>
      </c>
      <c r="E317" t="str">
        <f t="shared" si="14"/>
        <v>Greg</v>
      </c>
    </row>
    <row r="318" spans="1:5" ht="15.75">
      <c r="A318" s="1" t="s">
        <v>637</v>
      </c>
      <c r="B318" s="1" t="s">
        <v>638</v>
      </c>
      <c r="C318" s="7" t="str">
        <f t="shared" si="12"/>
        <v>Hinkle,</v>
      </c>
      <c r="D318" s="7" t="str">
        <f t="shared" si="13"/>
        <v>Mr.</v>
      </c>
      <c r="E318" t="str">
        <f t="shared" si="14"/>
        <v>John</v>
      </c>
    </row>
    <row r="319" spans="1:5" ht="15.75">
      <c r="A319" s="1" t="s">
        <v>639</v>
      </c>
      <c r="B319" s="1" t="s">
        <v>640</v>
      </c>
      <c r="C319" s="7" t="str">
        <f t="shared" si="12"/>
        <v>Leuchanka,</v>
      </c>
      <c r="D319" s="7" t="str">
        <f t="shared" si="13"/>
        <v>Mr.</v>
      </c>
      <c r="E319" t="str">
        <f t="shared" si="14"/>
        <v>Aliaksandr</v>
      </c>
    </row>
    <row r="320" spans="1:5" ht="15.75">
      <c r="A320" s="1" t="s">
        <v>641</v>
      </c>
      <c r="B320" s="1" t="s">
        <v>642</v>
      </c>
      <c r="C320" s="7" t="str">
        <f t="shared" si="12"/>
        <v>Ayr,</v>
      </c>
      <c r="D320" s="7" t="str">
        <f t="shared" si="13"/>
        <v>Mr.</v>
      </c>
      <c r="E320" t="str">
        <f t="shared" si="14"/>
        <v>M.</v>
      </c>
    </row>
    <row r="321" spans="1:5" ht="15.75">
      <c r="A321" s="1" t="s">
        <v>643</v>
      </c>
      <c r="B321" s="1" t="s">
        <v>644</v>
      </c>
      <c r="C321" s="7" t="str">
        <f t="shared" si="12"/>
        <v>Siegel,</v>
      </c>
      <c r="D321" s="7" t="str">
        <f t="shared" si="13"/>
        <v>Ms.</v>
      </c>
      <c r="E321" t="str">
        <f t="shared" si="14"/>
        <v>K</v>
      </c>
    </row>
    <row r="322" spans="1:5" ht="15.75">
      <c r="A322" s="1" t="s">
        <v>645</v>
      </c>
      <c r="B322" s="1" t="s">
        <v>646</v>
      </c>
      <c r="C322" s="7" t="str">
        <f t="shared" si="12"/>
        <v>Penrose,</v>
      </c>
      <c r="D322" s="7" t="str">
        <f t="shared" si="13"/>
        <v>Ms.</v>
      </c>
      <c r="E322" t="str">
        <f t="shared" si="14"/>
        <v>Janice</v>
      </c>
    </row>
    <row r="323" spans="1:5" ht="15.75">
      <c r="A323" s="1" t="s">
        <v>647</v>
      </c>
      <c r="B323" s="1" t="s">
        <v>648</v>
      </c>
      <c r="C323" s="7" t="str">
        <f t="shared" ref="C323:C386" si="15">_xlfn.TEXTBEFORE(B323," ")</f>
        <v>Schuler,</v>
      </c>
      <c r="D323" s="7" t="str">
        <f t="shared" ref="D323:D386" si="16">_xlfn.TEXTBEFORE(_xlfn.TEXTAFTER(B323," ")," ")</f>
        <v>Mr.</v>
      </c>
      <c r="E323" t="str">
        <f t="shared" ref="E323:E386" si="17">_xlfn.TEXTAFTER(B323," ",-1)</f>
        <v>G.</v>
      </c>
    </row>
    <row r="324" spans="1:5" ht="15.75">
      <c r="A324" s="1" t="s">
        <v>649</v>
      </c>
      <c r="B324" s="1" t="s">
        <v>650</v>
      </c>
      <c r="C324" s="7" t="str">
        <f t="shared" si="15"/>
        <v>Walker,</v>
      </c>
      <c r="D324" s="7" t="str">
        <f t="shared" si="16"/>
        <v>Mr.</v>
      </c>
      <c r="E324" t="str">
        <f t="shared" si="17"/>
        <v>R</v>
      </c>
    </row>
    <row r="325" spans="1:5" ht="15.75">
      <c r="A325" s="1" t="s">
        <v>651</v>
      </c>
      <c r="B325" s="1" t="s">
        <v>652</v>
      </c>
      <c r="C325" s="7" t="str">
        <f t="shared" si="15"/>
        <v>Stange,</v>
      </c>
      <c r="D325" s="7" t="str">
        <f t="shared" si="16"/>
        <v>Mr.</v>
      </c>
      <c r="E325" t="str">
        <f t="shared" si="17"/>
        <v>Michael</v>
      </c>
    </row>
    <row r="326" spans="1:5" ht="15.75">
      <c r="A326" s="1" t="s">
        <v>653</v>
      </c>
      <c r="B326" s="1" t="s">
        <v>654</v>
      </c>
      <c r="C326" s="7" t="str">
        <f t="shared" si="15"/>
        <v>Roy,</v>
      </c>
      <c r="D326" s="7" t="str">
        <f t="shared" si="16"/>
        <v>Ms.</v>
      </c>
      <c r="E326" t="str">
        <f t="shared" si="17"/>
        <v>Marie-France</v>
      </c>
    </row>
    <row r="327" spans="1:5" ht="15.75">
      <c r="A327" s="1" t="s">
        <v>655</v>
      </c>
      <c r="B327" s="1" t="s">
        <v>656</v>
      </c>
      <c r="C327" s="7" t="str">
        <f t="shared" si="15"/>
        <v>Potere,</v>
      </c>
      <c r="D327" s="7" t="str">
        <f t="shared" si="16"/>
        <v>Mr.</v>
      </c>
      <c r="E327" t="str">
        <f t="shared" si="17"/>
        <v>F.</v>
      </c>
    </row>
    <row r="328" spans="1:5" ht="15.75">
      <c r="A328" s="1" t="s">
        <v>657</v>
      </c>
      <c r="B328" s="1" t="s">
        <v>658</v>
      </c>
      <c r="C328" s="7" t="str">
        <f t="shared" si="15"/>
        <v>Podgurski,</v>
      </c>
      <c r="D328" s="7" t="str">
        <f t="shared" si="16"/>
        <v>Mr.</v>
      </c>
      <c r="E328" t="str">
        <f t="shared" si="17"/>
        <v>Andrew</v>
      </c>
    </row>
    <row r="329" spans="1:5" ht="15.75">
      <c r="A329" s="1" t="s">
        <v>659</v>
      </c>
      <c r="B329" s="1" t="s">
        <v>660</v>
      </c>
      <c r="C329" s="7" t="str">
        <f t="shared" si="15"/>
        <v>Diamond,</v>
      </c>
      <c r="D329" s="7" t="str">
        <f t="shared" si="16"/>
        <v>Mr.</v>
      </c>
      <c r="E329" t="str">
        <f t="shared" si="17"/>
        <v>Anthony</v>
      </c>
    </row>
    <row r="330" spans="1:5" ht="15.75">
      <c r="A330" s="1" t="s">
        <v>661</v>
      </c>
      <c r="B330" s="1" t="s">
        <v>662</v>
      </c>
      <c r="C330" s="7" t="str">
        <f t="shared" si="15"/>
        <v>Sallade,</v>
      </c>
      <c r="D330" s="7" t="str">
        <f t="shared" si="16"/>
        <v>Mr.</v>
      </c>
      <c r="E330" t="str">
        <f t="shared" si="17"/>
        <v>Chris</v>
      </c>
    </row>
    <row r="331" spans="1:5" ht="15.75">
      <c r="A331" s="1" t="s">
        <v>663</v>
      </c>
      <c r="B331" s="1" t="s">
        <v>664</v>
      </c>
      <c r="C331" s="7" t="str">
        <f t="shared" si="15"/>
        <v>Zhang,</v>
      </c>
      <c r="D331" s="7" t="str">
        <f t="shared" si="16"/>
        <v>Mr.</v>
      </c>
      <c r="E331" t="str">
        <f t="shared" si="17"/>
        <v>Yu</v>
      </c>
    </row>
    <row r="332" spans="1:5" ht="15.75">
      <c r="A332" s="1" t="s">
        <v>665</v>
      </c>
      <c r="B332" s="1" t="s">
        <v>666</v>
      </c>
      <c r="C332" s="7" t="str">
        <f t="shared" si="15"/>
        <v>Chatfield,</v>
      </c>
      <c r="D332" s="7" t="str">
        <f t="shared" si="16"/>
        <v>Mr.</v>
      </c>
      <c r="E332" t="str">
        <f t="shared" si="17"/>
        <v>N</v>
      </c>
    </row>
    <row r="333" spans="1:5" ht="15.75">
      <c r="A333" s="1" t="s">
        <v>667</v>
      </c>
      <c r="B333" s="1" t="s">
        <v>668</v>
      </c>
      <c r="C333" s="7" t="str">
        <f t="shared" si="15"/>
        <v>Bruns,</v>
      </c>
      <c r="D333" s="7" t="str">
        <f t="shared" si="16"/>
        <v>Mr.</v>
      </c>
      <c r="E333" t="str">
        <f t="shared" si="17"/>
        <v>M.</v>
      </c>
    </row>
    <row r="334" spans="1:5" ht="15.75">
      <c r="A334" s="1" t="s">
        <v>669</v>
      </c>
      <c r="B334" s="1" t="s">
        <v>670</v>
      </c>
      <c r="C334" s="7" t="str">
        <f t="shared" si="15"/>
        <v>Yochum,</v>
      </c>
      <c r="D334" s="7" t="str">
        <f t="shared" si="16"/>
        <v>Ms.</v>
      </c>
      <c r="E334" t="str">
        <f t="shared" si="17"/>
        <v>R</v>
      </c>
    </row>
    <row r="335" spans="1:5" ht="15.75">
      <c r="A335" s="1" t="s">
        <v>671</v>
      </c>
      <c r="B335" s="1" t="s">
        <v>672</v>
      </c>
      <c r="C335" s="7" t="str">
        <f t="shared" si="15"/>
        <v>Freeburn,</v>
      </c>
      <c r="D335" s="7" t="str">
        <f t="shared" si="16"/>
        <v>Mr.</v>
      </c>
      <c r="E335" t="str">
        <f t="shared" si="17"/>
        <v>J</v>
      </c>
    </row>
    <row r="336" spans="1:5" ht="15.75">
      <c r="A336" s="1" t="s">
        <v>673</v>
      </c>
      <c r="B336" s="1" t="s">
        <v>674</v>
      </c>
      <c r="C336" s="7" t="str">
        <f t="shared" si="15"/>
        <v>Spencer,</v>
      </c>
      <c r="D336" s="7" t="str">
        <f t="shared" si="16"/>
        <v>Ms.</v>
      </c>
      <c r="E336" t="str">
        <f t="shared" si="17"/>
        <v>Emma</v>
      </c>
    </row>
    <row r="337" spans="1:5" ht="15.75">
      <c r="A337" s="1" t="s">
        <v>675</v>
      </c>
      <c r="B337" s="1" t="s">
        <v>676</v>
      </c>
      <c r="C337" s="7" t="str">
        <f t="shared" si="15"/>
        <v>Jarosik,</v>
      </c>
      <c r="D337" s="7" t="str">
        <f t="shared" si="16"/>
        <v>Mr.</v>
      </c>
      <c r="E337" t="str">
        <f t="shared" si="17"/>
        <v>A</v>
      </c>
    </row>
    <row r="338" spans="1:5" ht="15.75">
      <c r="A338" s="1" t="s">
        <v>677</v>
      </c>
      <c r="B338" s="1" t="s">
        <v>678</v>
      </c>
      <c r="C338" s="7" t="str">
        <f t="shared" si="15"/>
        <v>Heinzen,</v>
      </c>
      <c r="D338" s="7" t="str">
        <f t="shared" si="16"/>
        <v>Ms.</v>
      </c>
      <c r="E338" t="str">
        <f t="shared" si="17"/>
        <v>Kathryn</v>
      </c>
    </row>
    <row r="339" spans="1:5" ht="15.75">
      <c r="A339" s="1" t="s">
        <v>679</v>
      </c>
      <c r="B339" s="1" t="s">
        <v>680</v>
      </c>
      <c r="C339" s="7" t="str">
        <f t="shared" si="15"/>
        <v>Kelley,</v>
      </c>
      <c r="D339" s="7" t="str">
        <f t="shared" si="16"/>
        <v>Ms.</v>
      </c>
      <c r="E339" t="str">
        <f t="shared" si="17"/>
        <v>H.</v>
      </c>
    </row>
    <row r="340" spans="1:5" ht="15.75">
      <c r="A340" s="1" t="s">
        <v>681</v>
      </c>
      <c r="B340" s="1" t="s">
        <v>682</v>
      </c>
      <c r="C340" s="7" t="str">
        <f t="shared" si="15"/>
        <v>Thacker,</v>
      </c>
      <c r="D340" s="7" t="str">
        <f t="shared" si="16"/>
        <v>Mr.</v>
      </c>
      <c r="E340" t="str">
        <f t="shared" si="17"/>
        <v>Ben</v>
      </c>
    </row>
    <row r="341" spans="1:5" ht="15.75">
      <c r="A341" s="1" t="s">
        <v>683</v>
      </c>
      <c r="B341" s="1" t="s">
        <v>684</v>
      </c>
      <c r="C341" s="7" t="str">
        <f t="shared" si="15"/>
        <v>Jeseritz,</v>
      </c>
      <c r="D341" s="7" t="str">
        <f t="shared" si="16"/>
        <v>Ms.</v>
      </c>
      <c r="E341" t="str">
        <f t="shared" si="17"/>
        <v>A</v>
      </c>
    </row>
    <row r="342" spans="1:5" ht="15.75">
      <c r="A342" s="1" t="s">
        <v>685</v>
      </c>
      <c r="B342" s="1" t="s">
        <v>686</v>
      </c>
      <c r="C342" s="7" t="str">
        <f t="shared" si="15"/>
        <v>Hohman,</v>
      </c>
      <c r="D342" s="7" t="str">
        <f t="shared" si="16"/>
        <v>Ms.</v>
      </c>
      <c r="E342" t="str">
        <f t="shared" si="17"/>
        <v>A</v>
      </c>
    </row>
    <row r="343" spans="1:5" ht="15.75">
      <c r="A343" s="1" t="s">
        <v>687</v>
      </c>
      <c r="B343" s="1" t="s">
        <v>688</v>
      </c>
      <c r="C343" s="7" t="str">
        <f t="shared" si="15"/>
        <v>Hill,</v>
      </c>
      <c r="D343" s="7" t="str">
        <f t="shared" si="16"/>
        <v>Ms.</v>
      </c>
      <c r="E343" t="str">
        <f t="shared" si="17"/>
        <v>Cynthia</v>
      </c>
    </row>
    <row r="344" spans="1:5" ht="15.75">
      <c r="A344" s="1" t="s">
        <v>689</v>
      </c>
      <c r="B344" s="1" t="s">
        <v>690</v>
      </c>
      <c r="C344" s="7" t="str">
        <f t="shared" si="15"/>
        <v>Kuepfer,</v>
      </c>
      <c r="D344" s="7" t="str">
        <f t="shared" si="16"/>
        <v>Ms.</v>
      </c>
      <c r="E344" t="str">
        <f t="shared" si="17"/>
        <v>Jessica</v>
      </c>
    </row>
    <row r="345" spans="1:5" ht="15.75">
      <c r="A345" s="1" t="s">
        <v>691</v>
      </c>
      <c r="B345" s="1" t="s">
        <v>692</v>
      </c>
      <c r="C345" s="7" t="str">
        <f t="shared" si="15"/>
        <v>Kaczmarek,</v>
      </c>
      <c r="D345" s="7" t="str">
        <f t="shared" si="16"/>
        <v>Mr.</v>
      </c>
      <c r="E345" t="str">
        <f t="shared" si="17"/>
        <v>Bruce</v>
      </c>
    </row>
    <row r="346" spans="1:5" ht="15.75">
      <c r="A346" s="1" t="s">
        <v>693</v>
      </c>
      <c r="B346" s="1" t="s">
        <v>694</v>
      </c>
      <c r="C346" s="7" t="str">
        <f t="shared" si="15"/>
        <v>Pitt,</v>
      </c>
      <c r="D346" s="7" t="str">
        <f t="shared" si="16"/>
        <v>Ms.</v>
      </c>
      <c r="E346" t="str">
        <f t="shared" si="17"/>
        <v>Allison</v>
      </c>
    </row>
    <row r="347" spans="1:5" ht="15.75">
      <c r="A347" s="1" t="s">
        <v>695</v>
      </c>
      <c r="B347" s="1" t="s">
        <v>696</v>
      </c>
      <c r="C347" s="7" t="str">
        <f t="shared" si="15"/>
        <v>Lorton,</v>
      </c>
      <c r="D347" s="7" t="str">
        <f t="shared" si="16"/>
        <v>Mr.</v>
      </c>
      <c r="E347" t="str">
        <f t="shared" si="17"/>
        <v>Alex</v>
      </c>
    </row>
    <row r="348" spans="1:5" ht="15.75">
      <c r="A348" s="1" t="s">
        <v>697</v>
      </c>
      <c r="B348" s="1" t="s">
        <v>698</v>
      </c>
      <c r="C348" s="7" t="str">
        <f t="shared" si="15"/>
        <v>Castaneda,</v>
      </c>
      <c r="D348" s="7" t="str">
        <f t="shared" si="16"/>
        <v>Ms.</v>
      </c>
      <c r="E348" t="str">
        <f t="shared" si="17"/>
        <v>Gabriela</v>
      </c>
    </row>
    <row r="349" spans="1:5" ht="15.75">
      <c r="A349" s="1" t="s">
        <v>699</v>
      </c>
      <c r="B349" s="1" t="s">
        <v>700</v>
      </c>
      <c r="C349" s="7" t="str">
        <f t="shared" si="15"/>
        <v>Cherop,</v>
      </c>
      <c r="D349" s="7" t="str">
        <f t="shared" si="16"/>
        <v>Ms.</v>
      </c>
      <c r="E349" t="str">
        <f t="shared" si="17"/>
        <v>Sharon</v>
      </c>
    </row>
    <row r="350" spans="1:5" ht="15.75">
      <c r="A350" s="1" t="s">
        <v>701</v>
      </c>
      <c r="B350" s="1" t="s">
        <v>702</v>
      </c>
      <c r="C350" s="7" t="str">
        <f t="shared" si="15"/>
        <v>Howell,</v>
      </c>
      <c r="D350" s="7" t="str">
        <f t="shared" si="16"/>
        <v>Mr.</v>
      </c>
      <c r="E350" t="str">
        <f t="shared" si="17"/>
        <v>A</v>
      </c>
    </row>
    <row r="351" spans="1:5" ht="15.75">
      <c r="A351" s="1" t="s">
        <v>703</v>
      </c>
      <c r="B351" s="1" t="s">
        <v>704</v>
      </c>
      <c r="C351" s="7" t="str">
        <f t="shared" si="15"/>
        <v>Palmer,</v>
      </c>
      <c r="D351" s="7" t="str">
        <f t="shared" si="16"/>
        <v>Ms.</v>
      </c>
      <c r="E351" t="str">
        <f t="shared" si="17"/>
        <v>C.</v>
      </c>
    </row>
    <row r="352" spans="1:5" ht="15.75">
      <c r="A352" s="1" t="s">
        <v>705</v>
      </c>
      <c r="B352" s="1" t="s">
        <v>706</v>
      </c>
      <c r="C352" s="7" t="str">
        <f t="shared" si="15"/>
        <v>Olson,</v>
      </c>
      <c r="D352" s="7" t="str">
        <f t="shared" si="16"/>
        <v>Mr.</v>
      </c>
      <c r="E352" t="str">
        <f t="shared" si="17"/>
        <v>A.</v>
      </c>
    </row>
    <row r="353" spans="1:5" ht="15.75">
      <c r="A353" s="1" t="s">
        <v>707</v>
      </c>
      <c r="B353" s="1" t="s">
        <v>708</v>
      </c>
      <c r="C353" s="7" t="str">
        <f t="shared" si="15"/>
        <v>Waldron,</v>
      </c>
      <c r="D353" s="7" t="str">
        <f t="shared" si="16"/>
        <v>Ms.</v>
      </c>
      <c r="E353" t="str">
        <f t="shared" si="17"/>
        <v>L</v>
      </c>
    </row>
    <row r="354" spans="1:5" ht="15.75">
      <c r="A354" s="1" t="s">
        <v>709</v>
      </c>
      <c r="B354" s="1" t="s">
        <v>710</v>
      </c>
      <c r="C354" s="7" t="str">
        <f t="shared" si="15"/>
        <v>Meyer,</v>
      </c>
      <c r="D354" s="7" t="str">
        <f t="shared" si="16"/>
        <v>Mr.</v>
      </c>
      <c r="E354" t="str">
        <f t="shared" si="17"/>
        <v>Colin</v>
      </c>
    </row>
    <row r="355" spans="1:5" ht="15.75">
      <c r="A355" s="1" t="s">
        <v>711</v>
      </c>
      <c r="B355" s="1" t="s">
        <v>712</v>
      </c>
      <c r="C355" s="7" t="str">
        <f t="shared" si="15"/>
        <v>Stack,</v>
      </c>
      <c r="D355" s="7" t="str">
        <f t="shared" si="16"/>
        <v>Ms.</v>
      </c>
      <c r="E355" t="str">
        <f t="shared" si="17"/>
        <v>Rachael</v>
      </c>
    </row>
    <row r="356" spans="1:5" ht="15.75">
      <c r="A356" s="1" t="s">
        <v>713</v>
      </c>
      <c r="B356" s="1" t="s">
        <v>714</v>
      </c>
      <c r="C356" s="7" t="str">
        <f t="shared" si="15"/>
        <v>Sanchez</v>
      </c>
      <c r="D356" s="7" t="str">
        <f t="shared" si="16"/>
        <v>Y</v>
      </c>
      <c r="E356" t="str">
        <f t="shared" si="17"/>
        <v>Maricela</v>
      </c>
    </row>
    <row r="357" spans="1:5" ht="15.75">
      <c r="A357" s="1" t="s">
        <v>715</v>
      </c>
      <c r="B357" s="1" t="s">
        <v>716</v>
      </c>
      <c r="C357" s="7" t="str">
        <f t="shared" si="15"/>
        <v>Daniels,</v>
      </c>
      <c r="D357" s="7" t="str">
        <f t="shared" si="16"/>
        <v>Ms.</v>
      </c>
      <c r="E357" t="str">
        <f t="shared" si="17"/>
        <v>Marie</v>
      </c>
    </row>
    <row r="358" spans="1:5" ht="15.75">
      <c r="A358" s="1" t="s">
        <v>717</v>
      </c>
      <c r="B358" s="1" t="s">
        <v>718</v>
      </c>
      <c r="C358" s="7" t="str">
        <f t="shared" si="15"/>
        <v>Pepp,</v>
      </c>
      <c r="D358" s="7" t="str">
        <f t="shared" si="16"/>
        <v>Mr.</v>
      </c>
      <c r="E358" t="str">
        <f t="shared" si="17"/>
        <v>Frank</v>
      </c>
    </row>
    <row r="359" spans="1:5" ht="15.75">
      <c r="A359" s="1" t="s">
        <v>719</v>
      </c>
      <c r="B359" s="1" t="s">
        <v>720</v>
      </c>
      <c r="C359" s="7" t="str">
        <f t="shared" si="15"/>
        <v>Buechler,</v>
      </c>
      <c r="D359" s="7" t="str">
        <f t="shared" si="16"/>
        <v>Mr.</v>
      </c>
      <c r="E359" t="str">
        <f t="shared" si="17"/>
        <v>Jeffry</v>
      </c>
    </row>
    <row r="360" spans="1:5" ht="15.75">
      <c r="A360" s="1" t="s">
        <v>721</v>
      </c>
      <c r="B360" s="1" t="s">
        <v>722</v>
      </c>
      <c r="C360" s="7" t="str">
        <f t="shared" si="15"/>
        <v>Buenting,</v>
      </c>
      <c r="D360" s="7" t="str">
        <f t="shared" si="16"/>
        <v>Mr.</v>
      </c>
      <c r="E360" t="str">
        <f t="shared" si="17"/>
        <v>Mike</v>
      </c>
    </row>
    <row r="361" spans="1:5" ht="15.75">
      <c r="A361" s="1" t="s">
        <v>723</v>
      </c>
      <c r="B361" s="1" t="s">
        <v>724</v>
      </c>
      <c r="C361" s="7" t="str">
        <f t="shared" si="15"/>
        <v>Evans,</v>
      </c>
      <c r="D361" s="7" t="str">
        <f t="shared" si="16"/>
        <v>Mr.</v>
      </c>
      <c r="E361" t="str">
        <f t="shared" si="17"/>
        <v>Rick</v>
      </c>
    </row>
    <row r="362" spans="1:5" ht="15.75">
      <c r="A362" s="1" t="s">
        <v>725</v>
      </c>
      <c r="B362" s="1" t="s">
        <v>726</v>
      </c>
      <c r="C362" s="7" t="str">
        <f t="shared" si="15"/>
        <v>Arcand,</v>
      </c>
      <c r="D362" s="7" t="str">
        <f t="shared" si="16"/>
        <v>Mr.</v>
      </c>
      <c r="E362" t="str">
        <f t="shared" si="17"/>
        <v>Pierre-Michel</v>
      </c>
    </row>
    <row r="363" spans="1:5" ht="15.75">
      <c r="A363" s="1" t="s">
        <v>727</v>
      </c>
      <c r="B363" s="1" t="s">
        <v>728</v>
      </c>
      <c r="C363" s="7" t="str">
        <f t="shared" si="15"/>
        <v>Kesack,</v>
      </c>
      <c r="D363" s="7" t="str">
        <f t="shared" si="16"/>
        <v>Mr.</v>
      </c>
      <c r="E363" t="str">
        <f t="shared" si="17"/>
        <v>Daniel</v>
      </c>
    </row>
    <row r="364" spans="1:5" ht="15.75">
      <c r="A364" s="1" t="s">
        <v>729</v>
      </c>
      <c r="B364" s="1" t="s">
        <v>730</v>
      </c>
      <c r="C364" s="7" t="str">
        <f t="shared" si="15"/>
        <v>Post,</v>
      </c>
      <c r="D364" s="7" t="str">
        <f t="shared" si="16"/>
        <v>Mr.</v>
      </c>
      <c r="E364" t="str">
        <f t="shared" si="17"/>
        <v>L.</v>
      </c>
    </row>
    <row r="365" spans="1:5" ht="15.75">
      <c r="A365" s="1" t="s">
        <v>731</v>
      </c>
      <c r="B365" s="1" t="s">
        <v>732</v>
      </c>
      <c r="C365" s="7" t="str">
        <f t="shared" si="15"/>
        <v>Dunne,</v>
      </c>
      <c r="D365" s="7" t="str">
        <f t="shared" si="16"/>
        <v>Ms.</v>
      </c>
      <c r="E365" t="str">
        <f t="shared" si="17"/>
        <v>M.</v>
      </c>
    </row>
    <row r="366" spans="1:5" ht="15.75">
      <c r="A366" s="1" t="s">
        <v>733</v>
      </c>
      <c r="B366" s="1" t="s">
        <v>734</v>
      </c>
      <c r="C366" s="7" t="str">
        <f t="shared" si="15"/>
        <v>Kilel,</v>
      </c>
      <c r="D366" s="7" t="str">
        <f t="shared" si="16"/>
        <v>Ms.</v>
      </c>
      <c r="E366" t="str">
        <f t="shared" si="17"/>
        <v>Caroline</v>
      </c>
    </row>
    <row r="367" spans="1:5" ht="15.75">
      <c r="A367" s="1" t="s">
        <v>735</v>
      </c>
      <c r="B367" s="1" t="s">
        <v>736</v>
      </c>
      <c r="C367" s="7" t="str">
        <f t="shared" si="15"/>
        <v>Nicholson,</v>
      </c>
      <c r="D367" s="7" t="str">
        <f t="shared" si="16"/>
        <v>Mr.</v>
      </c>
      <c r="E367" t="str">
        <f t="shared" si="17"/>
        <v>T.</v>
      </c>
    </row>
    <row r="368" spans="1:5" ht="15.75">
      <c r="A368" s="1" t="s">
        <v>737</v>
      </c>
      <c r="B368" s="1" t="s">
        <v>738</v>
      </c>
      <c r="C368" s="7" t="str">
        <f t="shared" si="15"/>
        <v>Susmann,</v>
      </c>
      <c r="D368" s="7" t="str">
        <f t="shared" si="16"/>
        <v>Mr.</v>
      </c>
      <c r="E368" t="str">
        <f t="shared" si="17"/>
        <v>W</v>
      </c>
    </row>
    <row r="369" spans="1:5" ht="15.75">
      <c r="A369" s="1" t="s">
        <v>739</v>
      </c>
      <c r="B369" s="1" t="s">
        <v>740</v>
      </c>
      <c r="C369" s="7" t="str">
        <f t="shared" si="15"/>
        <v>Harsh,</v>
      </c>
      <c r="D369" s="7" t="str">
        <f t="shared" si="16"/>
        <v>Ms.</v>
      </c>
      <c r="E369" t="str">
        <f t="shared" si="17"/>
        <v>Berenice</v>
      </c>
    </row>
    <row r="370" spans="1:5" ht="15.75">
      <c r="A370" s="1" t="s">
        <v>741</v>
      </c>
      <c r="B370" s="1" t="s">
        <v>742</v>
      </c>
      <c r="C370" s="7" t="str">
        <f t="shared" si="15"/>
        <v>Pocasangre,</v>
      </c>
      <c r="D370" s="7" t="str">
        <f t="shared" si="16"/>
        <v>Mr.</v>
      </c>
      <c r="E370" t="str">
        <f t="shared" si="17"/>
        <v>A</v>
      </c>
    </row>
    <row r="371" spans="1:5" ht="15.75">
      <c r="A371" s="1" t="s">
        <v>743</v>
      </c>
      <c r="B371" s="1" t="s">
        <v>744</v>
      </c>
      <c r="C371" s="7" t="str">
        <f t="shared" si="15"/>
        <v>Martinez</v>
      </c>
      <c r="D371" s="7" t="str">
        <f t="shared" si="16"/>
        <v>Lopez,</v>
      </c>
      <c r="E371" t="str">
        <f t="shared" si="17"/>
        <v>Miguel</v>
      </c>
    </row>
    <row r="372" spans="1:5" ht="15.75">
      <c r="A372" s="1" t="s">
        <v>745</v>
      </c>
      <c r="B372" s="1" t="s">
        <v>746</v>
      </c>
      <c r="C372" s="7" t="str">
        <f t="shared" si="15"/>
        <v>Riegel,</v>
      </c>
      <c r="D372" s="7" t="str">
        <f t="shared" si="16"/>
        <v>Ms.</v>
      </c>
      <c r="E372" t="str">
        <f t="shared" si="17"/>
        <v>T.</v>
      </c>
    </row>
    <row r="373" spans="1:5" ht="15.75">
      <c r="A373" s="1" t="s">
        <v>747</v>
      </c>
      <c r="B373" s="1" t="s">
        <v>748</v>
      </c>
      <c r="C373" s="7" t="str">
        <f t="shared" si="15"/>
        <v>Monson,</v>
      </c>
      <c r="D373" s="7" t="str">
        <f t="shared" si="16"/>
        <v>Mr.</v>
      </c>
      <c r="E373" t="str">
        <f t="shared" si="17"/>
        <v>Taylor</v>
      </c>
    </row>
    <row r="374" spans="1:5" ht="15.75">
      <c r="A374" s="1" t="s">
        <v>749</v>
      </c>
      <c r="B374" s="1" t="s">
        <v>750</v>
      </c>
      <c r="C374" s="7" t="str">
        <f t="shared" si="15"/>
        <v>Klubben,</v>
      </c>
      <c r="D374" s="7" t="str">
        <f t="shared" si="16"/>
        <v>Ms.</v>
      </c>
      <c r="E374" t="str">
        <f t="shared" si="17"/>
        <v>M</v>
      </c>
    </row>
    <row r="375" spans="1:5" ht="15.75">
      <c r="A375" s="1" t="s">
        <v>751</v>
      </c>
      <c r="B375" s="1" t="s">
        <v>752</v>
      </c>
      <c r="C375" s="7" t="str">
        <f t="shared" si="15"/>
        <v>Mascaro,</v>
      </c>
      <c r="D375" s="7" t="str">
        <f t="shared" si="16"/>
        <v>Ms.</v>
      </c>
      <c r="E375" t="str">
        <f t="shared" si="17"/>
        <v>Andrea</v>
      </c>
    </row>
    <row r="376" spans="1:5" ht="15.75">
      <c r="A376" s="1" t="s">
        <v>753</v>
      </c>
      <c r="B376" s="1" t="s">
        <v>754</v>
      </c>
      <c r="C376" s="7" t="str">
        <f t="shared" si="15"/>
        <v>Norvell,</v>
      </c>
      <c r="D376" s="7" t="str">
        <f t="shared" si="16"/>
        <v>Ms.</v>
      </c>
      <c r="E376" t="str">
        <f t="shared" si="17"/>
        <v>P</v>
      </c>
    </row>
    <row r="377" spans="1:5" ht="15.75">
      <c r="A377" s="1" t="s">
        <v>755</v>
      </c>
      <c r="B377" s="1" t="s">
        <v>756</v>
      </c>
      <c r="C377" s="7" t="str">
        <f t="shared" si="15"/>
        <v>Ornelas,</v>
      </c>
      <c r="D377" s="7" t="str">
        <f t="shared" si="16"/>
        <v>Mr.</v>
      </c>
      <c r="E377" t="str">
        <f t="shared" si="17"/>
        <v>Zachary</v>
      </c>
    </row>
    <row r="378" spans="1:5" ht="15.75">
      <c r="A378" s="1" t="s">
        <v>757</v>
      </c>
      <c r="B378" s="1" t="s">
        <v>758</v>
      </c>
      <c r="C378" s="7" t="str">
        <f t="shared" si="15"/>
        <v>Fitzpatrick,</v>
      </c>
      <c r="D378" s="7" t="str">
        <f t="shared" si="16"/>
        <v>Mr.</v>
      </c>
      <c r="E378" t="str">
        <f t="shared" si="17"/>
        <v>Michael</v>
      </c>
    </row>
    <row r="379" spans="1:5" ht="15.75">
      <c r="A379" s="1" t="s">
        <v>759</v>
      </c>
      <c r="B379" s="1" t="s">
        <v>760</v>
      </c>
      <c r="C379" s="7" t="str">
        <f t="shared" si="15"/>
        <v>Bloomquist,</v>
      </c>
      <c r="D379" s="7" t="str">
        <f t="shared" si="16"/>
        <v>Ms.</v>
      </c>
      <c r="E379" t="str">
        <f t="shared" si="17"/>
        <v>K.</v>
      </c>
    </row>
    <row r="380" spans="1:5" ht="15.75">
      <c r="A380" s="1" t="s">
        <v>761</v>
      </c>
      <c r="B380" s="1" t="s">
        <v>762</v>
      </c>
      <c r="C380" s="7" t="str">
        <f t="shared" si="15"/>
        <v>Wick,</v>
      </c>
      <c r="D380" s="7" t="str">
        <f t="shared" si="16"/>
        <v>Ms.</v>
      </c>
      <c r="E380" t="str">
        <f t="shared" si="17"/>
        <v>Heather</v>
      </c>
    </row>
    <row r="381" spans="1:5" ht="15.75">
      <c r="A381" s="1" t="s">
        <v>763</v>
      </c>
      <c r="B381" s="1" t="s">
        <v>764</v>
      </c>
      <c r="C381" s="7" t="str">
        <f t="shared" si="15"/>
        <v>Zappala,</v>
      </c>
      <c r="D381" s="7" t="str">
        <f t="shared" si="16"/>
        <v>Mr.</v>
      </c>
      <c r="E381" t="str">
        <f t="shared" si="17"/>
        <v>Dante</v>
      </c>
    </row>
    <row r="382" spans="1:5" ht="15.75">
      <c r="A382" s="1" t="s">
        <v>765</v>
      </c>
      <c r="B382" s="1" t="s">
        <v>766</v>
      </c>
      <c r="C382" s="7" t="str">
        <f t="shared" si="15"/>
        <v>Earle,</v>
      </c>
      <c r="D382" s="7" t="str">
        <f t="shared" si="16"/>
        <v>Ms.</v>
      </c>
      <c r="E382" t="str">
        <f t="shared" si="17"/>
        <v>E.</v>
      </c>
    </row>
    <row r="383" spans="1:5" ht="15.75">
      <c r="A383" s="1" t="s">
        <v>767</v>
      </c>
      <c r="B383" s="1" t="s">
        <v>768</v>
      </c>
      <c r="C383" s="7" t="str">
        <f t="shared" si="15"/>
        <v>Majewski,</v>
      </c>
      <c r="D383" s="7" t="str">
        <f t="shared" si="16"/>
        <v>Mr.</v>
      </c>
      <c r="E383" t="str">
        <f t="shared" si="17"/>
        <v>Scott</v>
      </c>
    </row>
    <row r="384" spans="1:5" ht="15.75">
      <c r="A384" s="1" t="s">
        <v>769</v>
      </c>
      <c r="B384" s="1" t="s">
        <v>770</v>
      </c>
      <c r="C384" s="7" t="str">
        <f t="shared" si="15"/>
        <v>Apfelbaum,</v>
      </c>
      <c r="D384" s="7" t="str">
        <f t="shared" si="16"/>
        <v>Mr.</v>
      </c>
      <c r="E384" t="str">
        <f t="shared" si="17"/>
        <v>Sean</v>
      </c>
    </row>
    <row r="385" spans="1:5" ht="15.75">
      <c r="A385" s="1" t="s">
        <v>771</v>
      </c>
      <c r="B385" s="1" t="s">
        <v>772</v>
      </c>
      <c r="C385" s="7" t="str">
        <f t="shared" si="15"/>
        <v>Graham,</v>
      </c>
      <c r="D385" s="7" t="str">
        <f t="shared" si="16"/>
        <v>Ms.</v>
      </c>
      <c r="E385" t="str">
        <f t="shared" si="17"/>
        <v>Danielle</v>
      </c>
    </row>
    <row r="386" spans="1:5" ht="15.75">
      <c r="A386" s="1" t="s">
        <v>773</v>
      </c>
      <c r="B386" s="1" t="s">
        <v>774</v>
      </c>
      <c r="C386" s="7" t="str">
        <f t="shared" si="15"/>
        <v>Whitacre,</v>
      </c>
      <c r="D386" s="7" t="str">
        <f t="shared" si="16"/>
        <v>Mr.</v>
      </c>
      <c r="E386" t="str">
        <f t="shared" si="17"/>
        <v>D.</v>
      </c>
    </row>
    <row r="387" spans="1:5" ht="15.75">
      <c r="A387" s="1" t="s">
        <v>775</v>
      </c>
      <c r="B387" s="1" t="s">
        <v>776</v>
      </c>
      <c r="C387" s="7" t="str">
        <f t="shared" ref="C387:C450" si="18">_xlfn.TEXTBEFORE(B387," ")</f>
        <v>Wegener,</v>
      </c>
      <c r="D387" s="7" t="str">
        <f t="shared" ref="D387:D450" si="19">_xlfn.TEXTBEFORE(_xlfn.TEXTAFTER(B387," ")," ")</f>
        <v>Mr.</v>
      </c>
      <c r="E387" t="str">
        <f t="shared" ref="E387:E450" si="20">_xlfn.TEXTAFTER(B387," ",-1)</f>
        <v>D</v>
      </c>
    </row>
    <row r="388" spans="1:5" ht="15.75">
      <c r="A388" s="1" t="s">
        <v>777</v>
      </c>
      <c r="B388" s="1" t="s">
        <v>778</v>
      </c>
      <c r="C388" s="7" t="str">
        <f t="shared" si="18"/>
        <v>Collie,</v>
      </c>
      <c r="D388" s="7" t="str">
        <f t="shared" si="19"/>
        <v>Ms.</v>
      </c>
      <c r="E388" t="str">
        <f t="shared" si="20"/>
        <v>Michelle</v>
      </c>
    </row>
    <row r="389" spans="1:5" ht="15.75">
      <c r="A389" s="1" t="s">
        <v>779</v>
      </c>
      <c r="B389" s="1" t="s">
        <v>780</v>
      </c>
      <c r="C389" s="7" t="str">
        <f t="shared" si="18"/>
        <v>Murphy,</v>
      </c>
      <c r="D389" s="7" t="str">
        <f t="shared" si="19"/>
        <v>Mr.</v>
      </c>
      <c r="E389" t="str">
        <f t="shared" si="20"/>
        <v>J.</v>
      </c>
    </row>
    <row r="390" spans="1:5" ht="15.75">
      <c r="A390" s="1" t="s">
        <v>781</v>
      </c>
      <c r="B390" s="1" t="s">
        <v>782</v>
      </c>
      <c r="C390" s="7" t="str">
        <f t="shared" si="18"/>
        <v>Butters,</v>
      </c>
      <c r="D390" s="7" t="str">
        <f t="shared" si="19"/>
        <v>Ms.</v>
      </c>
      <c r="E390" t="str">
        <f t="shared" si="20"/>
        <v>Nikki</v>
      </c>
    </row>
    <row r="391" spans="1:5" ht="15.75">
      <c r="A391" s="1" t="s">
        <v>783</v>
      </c>
      <c r="B391" s="1" t="s">
        <v>784</v>
      </c>
      <c r="C391" s="7" t="str">
        <f t="shared" si="18"/>
        <v>Cook,</v>
      </c>
      <c r="D391" s="7" t="str">
        <f t="shared" si="19"/>
        <v>Ms.</v>
      </c>
      <c r="E391" t="str">
        <f t="shared" si="20"/>
        <v>B.</v>
      </c>
    </row>
    <row r="392" spans="1:5" ht="15.75">
      <c r="A392" s="1" t="s">
        <v>785</v>
      </c>
      <c r="B392" s="1" t="s">
        <v>786</v>
      </c>
      <c r="C392" s="7" t="str">
        <f t="shared" si="18"/>
        <v>Breen,</v>
      </c>
      <c r="D392" s="7" t="str">
        <f t="shared" si="19"/>
        <v>Mr.</v>
      </c>
      <c r="E392" t="str">
        <f t="shared" si="20"/>
        <v>Edward</v>
      </c>
    </row>
    <row r="393" spans="1:5" ht="15.75">
      <c r="A393" s="1" t="s">
        <v>787</v>
      </c>
      <c r="B393" s="1" t="s">
        <v>788</v>
      </c>
      <c r="C393" s="7" t="str">
        <f t="shared" si="18"/>
        <v>Fitzsimons,</v>
      </c>
      <c r="D393" s="7" t="str">
        <f t="shared" si="19"/>
        <v>Mr.</v>
      </c>
      <c r="E393" t="str">
        <f t="shared" si="20"/>
        <v>Ryan</v>
      </c>
    </row>
    <row r="394" spans="1:5" ht="15.75">
      <c r="A394" s="1" t="s">
        <v>789</v>
      </c>
      <c r="B394" s="1" t="s">
        <v>790</v>
      </c>
      <c r="C394" s="7" t="str">
        <f t="shared" si="18"/>
        <v>Houle,</v>
      </c>
      <c r="D394" s="7" t="str">
        <f t="shared" si="19"/>
        <v>Ms.</v>
      </c>
      <c r="E394" t="str">
        <f t="shared" si="20"/>
        <v>Kacee</v>
      </c>
    </row>
    <row r="395" spans="1:5" ht="15.75">
      <c r="A395" s="1" t="s">
        <v>791</v>
      </c>
      <c r="B395" s="1" t="s">
        <v>792</v>
      </c>
      <c r="C395" s="7" t="str">
        <f t="shared" si="18"/>
        <v>Woodward,</v>
      </c>
      <c r="D395" s="7" t="str">
        <f t="shared" si="19"/>
        <v>Mr.</v>
      </c>
      <c r="E395" t="str">
        <f t="shared" si="20"/>
        <v>Dave</v>
      </c>
    </row>
    <row r="396" spans="1:5" ht="15.75">
      <c r="A396" s="1" t="s">
        <v>793</v>
      </c>
      <c r="B396" s="1" t="s">
        <v>794</v>
      </c>
      <c r="C396" s="7" t="str">
        <f t="shared" si="18"/>
        <v>Ray,</v>
      </c>
      <c r="D396" s="7" t="str">
        <f t="shared" si="19"/>
        <v>Ms.</v>
      </c>
      <c r="E396" t="str">
        <f t="shared" si="20"/>
        <v>Maryanna</v>
      </c>
    </row>
    <row r="397" spans="1:5" ht="15.75">
      <c r="A397" s="1" t="s">
        <v>795</v>
      </c>
      <c r="B397" s="1" t="s">
        <v>796</v>
      </c>
      <c r="C397" s="7" t="str">
        <f t="shared" si="18"/>
        <v>Jennings,</v>
      </c>
      <c r="D397" s="7" t="str">
        <f t="shared" si="19"/>
        <v>Ms.</v>
      </c>
      <c r="E397" t="str">
        <f t="shared" si="20"/>
        <v>H.</v>
      </c>
    </row>
    <row r="398" spans="1:5" ht="15.75">
      <c r="A398" s="1" t="s">
        <v>797</v>
      </c>
      <c r="B398" s="1" t="s">
        <v>798</v>
      </c>
      <c r="C398" s="7" t="str">
        <f t="shared" si="18"/>
        <v>Fuller,</v>
      </c>
      <c r="D398" s="7" t="str">
        <f t="shared" si="19"/>
        <v>Ms.</v>
      </c>
      <c r="E398" t="str">
        <f t="shared" si="20"/>
        <v>Deanna</v>
      </c>
    </row>
    <row r="399" spans="1:5" ht="15.75">
      <c r="A399" s="1" t="s">
        <v>799</v>
      </c>
      <c r="B399" s="1" t="s">
        <v>800</v>
      </c>
      <c r="C399" s="7" t="str">
        <f t="shared" si="18"/>
        <v>Lovisek,</v>
      </c>
      <c r="D399" s="7" t="str">
        <f t="shared" si="19"/>
        <v>Mr.</v>
      </c>
      <c r="E399" t="str">
        <f t="shared" si="20"/>
        <v>Peter</v>
      </c>
    </row>
    <row r="400" spans="1:5" ht="15.75">
      <c r="A400" s="1" t="s">
        <v>801</v>
      </c>
      <c r="B400" s="1" t="s">
        <v>802</v>
      </c>
      <c r="C400" s="7" t="str">
        <f t="shared" si="18"/>
        <v>Painter,</v>
      </c>
      <c r="D400" s="7" t="str">
        <f t="shared" si="19"/>
        <v>Ms.</v>
      </c>
      <c r="E400" t="str">
        <f t="shared" si="20"/>
        <v>Rebecca</v>
      </c>
    </row>
    <row r="401" spans="1:5" ht="15.75">
      <c r="A401" s="1" t="s">
        <v>803</v>
      </c>
      <c r="B401" s="1" t="s">
        <v>804</v>
      </c>
      <c r="C401" s="7" t="str">
        <f t="shared" si="18"/>
        <v>Edwards,</v>
      </c>
      <c r="D401" s="7" t="str">
        <f t="shared" si="19"/>
        <v>Ms.</v>
      </c>
      <c r="E401" t="str">
        <f t="shared" si="20"/>
        <v>M.</v>
      </c>
    </row>
    <row r="402" spans="1:5" ht="15.75">
      <c r="A402" s="1" t="s">
        <v>805</v>
      </c>
      <c r="B402" s="1" t="s">
        <v>806</v>
      </c>
      <c r="C402" s="7" t="str">
        <f t="shared" si="18"/>
        <v>Liebl,</v>
      </c>
      <c r="D402" s="7" t="str">
        <f t="shared" si="19"/>
        <v>Mr.</v>
      </c>
      <c r="E402" t="str">
        <f t="shared" si="20"/>
        <v>Gregory</v>
      </c>
    </row>
    <row r="403" spans="1:5" ht="15.75">
      <c r="A403" s="1" t="s">
        <v>807</v>
      </c>
      <c r="B403" s="1" t="s">
        <v>808</v>
      </c>
      <c r="C403" s="7" t="str">
        <f t="shared" si="18"/>
        <v>Kasabian-Larson,</v>
      </c>
      <c r="D403" s="7" t="str">
        <f t="shared" si="19"/>
        <v>Ms.</v>
      </c>
      <c r="E403" t="str">
        <f t="shared" si="20"/>
        <v>E.</v>
      </c>
    </row>
    <row r="404" spans="1:5" ht="15.75">
      <c r="A404" s="1" t="s">
        <v>809</v>
      </c>
      <c r="B404" s="1" t="s">
        <v>810</v>
      </c>
      <c r="C404" s="7" t="str">
        <f t="shared" si="18"/>
        <v>Creamer,</v>
      </c>
      <c r="D404" s="7" t="str">
        <f t="shared" si="19"/>
        <v>Ms.</v>
      </c>
      <c r="E404" t="str">
        <f t="shared" si="20"/>
        <v>Elise</v>
      </c>
    </row>
    <row r="405" spans="1:5" ht="15.75">
      <c r="A405" s="1" t="s">
        <v>811</v>
      </c>
      <c r="B405" s="1" t="s">
        <v>812</v>
      </c>
      <c r="C405" s="7" t="str">
        <f t="shared" si="18"/>
        <v>Kimbel,</v>
      </c>
      <c r="D405" s="7" t="str">
        <f t="shared" si="19"/>
        <v>Mr.</v>
      </c>
      <c r="E405" t="str">
        <f t="shared" si="20"/>
        <v>R</v>
      </c>
    </row>
    <row r="406" spans="1:5" ht="15.75">
      <c r="A406" s="1" t="s">
        <v>813</v>
      </c>
      <c r="B406" s="1" t="s">
        <v>814</v>
      </c>
      <c r="C406" s="7" t="str">
        <f t="shared" si="18"/>
        <v>Livensparger,</v>
      </c>
      <c r="D406" s="7" t="str">
        <f t="shared" si="19"/>
        <v>Mr.</v>
      </c>
      <c r="E406" t="str">
        <f t="shared" si="20"/>
        <v>Elliot</v>
      </c>
    </row>
    <row r="407" spans="1:5" ht="15.75">
      <c r="A407" s="1" t="s">
        <v>815</v>
      </c>
      <c r="B407" s="1" t="s">
        <v>816</v>
      </c>
      <c r="C407" s="7" t="str">
        <f t="shared" si="18"/>
        <v>Grange,</v>
      </c>
      <c r="D407" s="7" t="str">
        <f t="shared" si="19"/>
        <v>Mr.</v>
      </c>
      <c r="E407" t="str">
        <f t="shared" si="20"/>
        <v>D.</v>
      </c>
    </row>
    <row r="408" spans="1:5" ht="15.75">
      <c r="A408" s="1" t="s">
        <v>817</v>
      </c>
      <c r="B408" s="1" t="s">
        <v>818</v>
      </c>
      <c r="C408" s="7" t="str">
        <f t="shared" si="18"/>
        <v>Nunlist,</v>
      </c>
      <c r="D408" s="7" t="str">
        <f t="shared" si="19"/>
        <v>Mr.</v>
      </c>
      <c r="E408" t="str">
        <f t="shared" si="20"/>
        <v>Corey</v>
      </c>
    </row>
    <row r="409" spans="1:5" ht="15.75">
      <c r="A409" s="1" t="s">
        <v>819</v>
      </c>
      <c r="B409" s="1" t="s">
        <v>820</v>
      </c>
      <c r="C409" s="7" t="str">
        <f t="shared" si="18"/>
        <v>Cutter,</v>
      </c>
      <c r="D409" s="7" t="str">
        <f t="shared" si="19"/>
        <v>Mr.</v>
      </c>
      <c r="E409" t="str">
        <f t="shared" si="20"/>
        <v>D.</v>
      </c>
    </row>
    <row r="410" spans="1:5" ht="15.75">
      <c r="A410" s="1" t="s">
        <v>821</v>
      </c>
      <c r="B410" s="1" t="s">
        <v>822</v>
      </c>
      <c r="C410" s="7" t="str">
        <f t="shared" si="18"/>
        <v>Martin,</v>
      </c>
      <c r="D410" s="7" t="str">
        <f t="shared" si="19"/>
        <v>Mr.</v>
      </c>
      <c r="E410" t="str">
        <f t="shared" si="20"/>
        <v>D.</v>
      </c>
    </row>
    <row r="411" spans="1:5" ht="15.75">
      <c r="A411" s="1" t="s">
        <v>823</v>
      </c>
      <c r="B411" s="1" t="s">
        <v>824</v>
      </c>
      <c r="C411" s="7" t="str">
        <f t="shared" si="18"/>
        <v>Cooney,</v>
      </c>
      <c r="D411" s="7" t="str">
        <f t="shared" si="19"/>
        <v>Ms.</v>
      </c>
      <c r="E411" t="str">
        <f t="shared" si="20"/>
        <v>Melissa</v>
      </c>
    </row>
    <row r="412" spans="1:5" ht="15.75">
      <c r="A412" s="1" t="s">
        <v>825</v>
      </c>
      <c r="B412" s="1" t="s">
        <v>826</v>
      </c>
      <c r="C412" s="7" t="str">
        <f t="shared" si="18"/>
        <v>Bier,</v>
      </c>
      <c r="D412" s="7" t="str">
        <f t="shared" si="19"/>
        <v>Ms.</v>
      </c>
      <c r="E412" t="str">
        <f t="shared" si="20"/>
        <v>Raven</v>
      </c>
    </row>
    <row r="413" spans="1:5" ht="15.75">
      <c r="A413" s="1" t="s">
        <v>827</v>
      </c>
      <c r="B413" s="1" t="s">
        <v>828</v>
      </c>
      <c r="C413" s="7" t="str">
        <f t="shared" si="18"/>
        <v>Muskopf,</v>
      </c>
      <c r="D413" s="7" t="str">
        <f t="shared" si="19"/>
        <v>Mr.</v>
      </c>
      <c r="E413" t="str">
        <f t="shared" si="20"/>
        <v>Christopher</v>
      </c>
    </row>
    <row r="414" spans="1:5" ht="15.75">
      <c r="A414" s="1" t="s">
        <v>829</v>
      </c>
      <c r="B414" s="1" t="s">
        <v>830</v>
      </c>
      <c r="C414" s="7" t="str">
        <f t="shared" si="18"/>
        <v>Sirak,</v>
      </c>
      <c r="D414" s="7" t="str">
        <f t="shared" si="19"/>
        <v>Ms.</v>
      </c>
      <c r="E414" t="str">
        <f t="shared" si="20"/>
        <v>A</v>
      </c>
    </row>
    <row r="415" spans="1:5" ht="15.75">
      <c r="A415" s="1" t="s">
        <v>831</v>
      </c>
      <c r="B415" s="1" t="s">
        <v>832</v>
      </c>
      <c r="C415" s="7" t="str">
        <f t="shared" si="18"/>
        <v>Nelsen,</v>
      </c>
      <c r="D415" s="7" t="str">
        <f t="shared" si="19"/>
        <v>Ms.</v>
      </c>
      <c r="E415" t="str">
        <f t="shared" si="20"/>
        <v>Jordan</v>
      </c>
    </row>
    <row r="416" spans="1:5" ht="15.75">
      <c r="A416" s="1" t="s">
        <v>833</v>
      </c>
      <c r="B416" s="1" t="s">
        <v>834</v>
      </c>
      <c r="C416" s="7" t="str">
        <f t="shared" si="18"/>
        <v>Schallner,</v>
      </c>
      <c r="D416" s="7" t="str">
        <f t="shared" si="19"/>
        <v>Mr.</v>
      </c>
      <c r="E416" t="str">
        <f t="shared" si="20"/>
        <v>Nils</v>
      </c>
    </row>
    <row r="417" spans="1:5" ht="15.75">
      <c r="A417" s="1" t="s">
        <v>835</v>
      </c>
      <c r="B417" s="1" t="s">
        <v>836</v>
      </c>
      <c r="C417" s="7" t="str">
        <f t="shared" si="18"/>
        <v>Dunlap,</v>
      </c>
      <c r="D417" s="7" t="str">
        <f t="shared" si="19"/>
        <v>Mr.</v>
      </c>
      <c r="E417" t="str">
        <f t="shared" si="20"/>
        <v>Scott</v>
      </c>
    </row>
    <row r="418" spans="1:5" ht="15.75">
      <c r="A418" s="1" t="s">
        <v>837</v>
      </c>
      <c r="B418" s="1" t="s">
        <v>838</v>
      </c>
      <c r="C418" s="7" t="str">
        <f t="shared" si="18"/>
        <v>Messing,</v>
      </c>
      <c r="D418" s="7" t="str">
        <f t="shared" si="19"/>
        <v>Ms.</v>
      </c>
      <c r="E418" t="str">
        <f t="shared" si="20"/>
        <v>Angela</v>
      </c>
    </row>
    <row r="419" spans="1:5" ht="15.75">
      <c r="A419" s="1" t="s">
        <v>839</v>
      </c>
      <c r="B419" s="1" t="s">
        <v>840</v>
      </c>
      <c r="C419" s="7" t="str">
        <f t="shared" si="18"/>
        <v>Bondell,</v>
      </c>
      <c r="D419" s="7" t="str">
        <f t="shared" si="19"/>
        <v>Ms.</v>
      </c>
      <c r="E419" t="str">
        <f t="shared" si="20"/>
        <v>Allison</v>
      </c>
    </row>
    <row r="420" spans="1:5" ht="15.75">
      <c r="A420" s="1" t="s">
        <v>841</v>
      </c>
      <c r="B420" s="1" t="s">
        <v>842</v>
      </c>
      <c r="C420" s="7" t="str">
        <f t="shared" si="18"/>
        <v>Gaughan,</v>
      </c>
      <c r="D420" s="7" t="str">
        <f t="shared" si="19"/>
        <v>Ms.</v>
      </c>
      <c r="E420" t="str">
        <f t="shared" si="20"/>
        <v>O.</v>
      </c>
    </row>
    <row r="421" spans="1:5" ht="15.75">
      <c r="A421" s="1" t="s">
        <v>843</v>
      </c>
      <c r="B421" s="1" t="s">
        <v>844</v>
      </c>
      <c r="C421" s="7" t="str">
        <f t="shared" si="18"/>
        <v>Gruman,</v>
      </c>
      <c r="D421" s="7" t="str">
        <f t="shared" si="19"/>
        <v>Ms.</v>
      </c>
      <c r="E421" t="str">
        <f t="shared" si="20"/>
        <v>M</v>
      </c>
    </row>
    <row r="422" spans="1:5" ht="15.75">
      <c r="A422" s="1" t="s">
        <v>845</v>
      </c>
      <c r="B422" s="1" t="s">
        <v>846</v>
      </c>
      <c r="C422" s="7" t="str">
        <f t="shared" si="18"/>
        <v>Whitlow,</v>
      </c>
      <c r="D422" s="7" t="str">
        <f t="shared" si="19"/>
        <v>Mr.</v>
      </c>
      <c r="E422" t="str">
        <f t="shared" si="20"/>
        <v>M.</v>
      </c>
    </row>
    <row r="423" spans="1:5" ht="15.75">
      <c r="A423" s="1" t="s">
        <v>847</v>
      </c>
      <c r="B423" s="1" t="s">
        <v>848</v>
      </c>
      <c r="C423" s="7" t="str">
        <f t="shared" si="18"/>
        <v>Robinson,</v>
      </c>
      <c r="D423" s="7" t="str">
        <f t="shared" si="19"/>
        <v>Ms.</v>
      </c>
      <c r="E423" t="str">
        <f t="shared" si="20"/>
        <v>Jenny</v>
      </c>
    </row>
    <row r="424" spans="1:5" ht="15.75">
      <c r="A424" s="1" t="s">
        <v>849</v>
      </c>
      <c r="B424" s="1" t="s">
        <v>850</v>
      </c>
      <c r="C424" s="7" t="str">
        <f t="shared" si="18"/>
        <v>Sabo,</v>
      </c>
      <c r="D424" s="7" t="str">
        <f t="shared" si="19"/>
        <v>Ms.</v>
      </c>
      <c r="E424" t="str">
        <f t="shared" si="20"/>
        <v>Emily</v>
      </c>
    </row>
    <row r="425" spans="1:5" ht="15.75">
      <c r="A425" s="1" t="s">
        <v>851</v>
      </c>
      <c r="B425" s="1" t="s">
        <v>852</v>
      </c>
      <c r="C425" s="7" t="str">
        <f t="shared" si="18"/>
        <v>Nazarian,</v>
      </c>
      <c r="D425" s="7" t="str">
        <f t="shared" si="19"/>
        <v>Ms.</v>
      </c>
      <c r="E425" t="str">
        <f t="shared" si="20"/>
        <v>Fabienne</v>
      </c>
    </row>
    <row r="426" spans="1:5" ht="15.75">
      <c r="A426" s="1" t="s">
        <v>853</v>
      </c>
      <c r="B426" s="1" t="s">
        <v>854</v>
      </c>
      <c r="C426" s="7" t="str">
        <f t="shared" si="18"/>
        <v>Lerma,</v>
      </c>
      <c r="D426" s="7" t="str">
        <f t="shared" si="19"/>
        <v>Mr.</v>
      </c>
      <c r="E426" t="str">
        <f t="shared" si="20"/>
        <v>Jordan</v>
      </c>
    </row>
    <row r="427" spans="1:5" ht="15.75">
      <c r="A427" s="1" t="s">
        <v>855</v>
      </c>
      <c r="B427" s="1" t="s">
        <v>856</v>
      </c>
      <c r="C427" s="7" t="str">
        <f t="shared" si="18"/>
        <v>Dahl,</v>
      </c>
      <c r="D427" s="7" t="str">
        <f t="shared" si="19"/>
        <v>Mr.</v>
      </c>
      <c r="E427" t="str">
        <f t="shared" si="20"/>
        <v>Matt</v>
      </c>
    </row>
    <row r="428" spans="1:5" ht="15.75">
      <c r="A428" s="1" t="s">
        <v>857</v>
      </c>
      <c r="B428" s="1" t="s">
        <v>858</v>
      </c>
      <c r="C428" s="7" t="str">
        <f t="shared" si="18"/>
        <v>Surtees,</v>
      </c>
      <c r="D428" s="7" t="str">
        <f t="shared" si="19"/>
        <v>Ms.</v>
      </c>
      <c r="E428" t="str">
        <f t="shared" si="20"/>
        <v>L</v>
      </c>
    </row>
    <row r="429" spans="1:5" ht="15.75">
      <c r="A429" s="1" t="s">
        <v>859</v>
      </c>
      <c r="B429" s="1" t="s">
        <v>860</v>
      </c>
      <c r="C429" s="7" t="str">
        <f t="shared" si="18"/>
        <v>Spetner,</v>
      </c>
      <c r="D429" s="7" t="str">
        <f t="shared" si="19"/>
        <v>Ms.</v>
      </c>
      <c r="E429" t="str">
        <f t="shared" si="20"/>
        <v>Temima</v>
      </c>
    </row>
    <row r="430" spans="1:5" ht="15.75">
      <c r="A430" s="1" t="s">
        <v>861</v>
      </c>
      <c r="B430" s="1" t="s">
        <v>862</v>
      </c>
      <c r="C430" s="7" t="str">
        <f t="shared" si="18"/>
        <v>Brandon,</v>
      </c>
      <c r="D430" s="7" t="str">
        <f t="shared" si="19"/>
        <v>Ms.</v>
      </c>
      <c r="E430" t="str">
        <f t="shared" si="20"/>
        <v>Jennifer</v>
      </c>
    </row>
    <row r="431" spans="1:5" ht="15.75">
      <c r="A431" s="1" t="s">
        <v>863</v>
      </c>
      <c r="B431" s="1" t="s">
        <v>864</v>
      </c>
      <c r="C431" s="7" t="str">
        <f t="shared" si="18"/>
        <v>Eley,</v>
      </c>
      <c r="D431" s="7" t="str">
        <f t="shared" si="19"/>
        <v>Ms.</v>
      </c>
      <c r="E431" t="str">
        <f t="shared" si="20"/>
        <v>M.</v>
      </c>
    </row>
    <row r="432" spans="1:5" ht="15.75">
      <c r="A432" s="1" t="s">
        <v>865</v>
      </c>
      <c r="B432" s="1" t="s">
        <v>866</v>
      </c>
      <c r="C432" s="7" t="str">
        <f t="shared" si="18"/>
        <v>Sedicum,</v>
      </c>
      <c r="D432" s="7" t="str">
        <f t="shared" si="19"/>
        <v>Ms.</v>
      </c>
      <c r="E432" t="str">
        <f t="shared" si="20"/>
        <v>M.</v>
      </c>
    </row>
    <row r="433" spans="1:5" ht="15.75">
      <c r="A433" s="1" t="s">
        <v>867</v>
      </c>
      <c r="B433" s="1" t="s">
        <v>868</v>
      </c>
      <c r="C433" s="7" t="str">
        <f t="shared" si="18"/>
        <v>Markle,</v>
      </c>
      <c r="D433" s="7" t="str">
        <f t="shared" si="19"/>
        <v>Ms.</v>
      </c>
      <c r="E433" t="str">
        <f t="shared" si="20"/>
        <v>Phoebe</v>
      </c>
    </row>
    <row r="434" spans="1:5" ht="15.75">
      <c r="A434" s="1" t="s">
        <v>869</v>
      </c>
      <c r="B434" s="1" t="s">
        <v>870</v>
      </c>
      <c r="C434" s="7" t="str">
        <f t="shared" si="18"/>
        <v>Kunz,</v>
      </c>
      <c r="D434" s="7" t="str">
        <f t="shared" si="19"/>
        <v>Mr.</v>
      </c>
      <c r="E434" t="str">
        <f t="shared" si="20"/>
        <v>Corey</v>
      </c>
    </row>
    <row r="435" spans="1:5" ht="15.75">
      <c r="A435" s="1" t="s">
        <v>871</v>
      </c>
      <c r="B435" s="1" t="s">
        <v>872</v>
      </c>
      <c r="C435" s="7" t="str">
        <f t="shared" si="18"/>
        <v>Wimert,</v>
      </c>
      <c r="D435" s="7" t="str">
        <f t="shared" si="19"/>
        <v>Ms.</v>
      </c>
      <c r="E435" t="str">
        <f t="shared" si="20"/>
        <v>Rebecca</v>
      </c>
    </row>
    <row r="436" spans="1:5" ht="15.75">
      <c r="A436" s="1" t="s">
        <v>873</v>
      </c>
      <c r="B436" s="1" t="s">
        <v>874</v>
      </c>
      <c r="C436" s="7" t="str">
        <f t="shared" si="18"/>
        <v>Peterson,</v>
      </c>
      <c r="D436" s="7" t="str">
        <f t="shared" si="19"/>
        <v>Mr.</v>
      </c>
      <c r="E436" t="str">
        <f t="shared" si="20"/>
        <v>D</v>
      </c>
    </row>
    <row r="437" spans="1:5" ht="15.75">
      <c r="A437" s="1" t="s">
        <v>875</v>
      </c>
      <c r="B437" s="1" t="s">
        <v>876</v>
      </c>
      <c r="C437" s="7" t="str">
        <f t="shared" si="18"/>
        <v>Mercier,</v>
      </c>
      <c r="D437" s="7" t="str">
        <f t="shared" si="19"/>
        <v>Mr.</v>
      </c>
      <c r="E437" t="str">
        <f t="shared" si="20"/>
        <v>Christian</v>
      </c>
    </row>
    <row r="438" spans="1:5" ht="15.75">
      <c r="A438" s="1" t="s">
        <v>877</v>
      </c>
      <c r="B438" s="1" t="s">
        <v>878</v>
      </c>
      <c r="C438" s="7" t="str">
        <f t="shared" si="18"/>
        <v>Laurie,</v>
      </c>
      <c r="D438" s="7" t="str">
        <f t="shared" si="19"/>
        <v>Mr.</v>
      </c>
      <c r="E438" t="str">
        <f t="shared" si="20"/>
        <v>S.</v>
      </c>
    </row>
    <row r="439" spans="1:5" ht="15.75">
      <c r="A439" s="1" t="s">
        <v>879</v>
      </c>
      <c r="B439" s="1" t="s">
        <v>880</v>
      </c>
      <c r="C439" s="7" t="str">
        <f t="shared" si="18"/>
        <v>Sekaquaptewa,</v>
      </c>
      <c r="D439" s="7" t="str">
        <f t="shared" si="19"/>
        <v>Ms.</v>
      </c>
      <c r="E439" t="str">
        <f t="shared" si="20"/>
        <v>Caroline</v>
      </c>
    </row>
    <row r="440" spans="1:5" ht="15.75">
      <c r="A440" s="1" t="s">
        <v>881</v>
      </c>
      <c r="B440" s="1" t="s">
        <v>882</v>
      </c>
      <c r="C440" s="7" t="str">
        <f t="shared" si="18"/>
        <v>Frash,</v>
      </c>
      <c r="D440" s="7" t="str">
        <f t="shared" si="19"/>
        <v>Mr.</v>
      </c>
      <c r="E440" t="str">
        <f t="shared" si="20"/>
        <v>D.</v>
      </c>
    </row>
    <row r="441" spans="1:5" ht="15.75">
      <c r="A441" s="1" t="s">
        <v>883</v>
      </c>
      <c r="B441" s="1" t="s">
        <v>884</v>
      </c>
      <c r="C441" s="7" t="str">
        <f t="shared" si="18"/>
        <v>Bukowski,</v>
      </c>
      <c r="D441" s="7" t="str">
        <f t="shared" si="19"/>
        <v>Ms.</v>
      </c>
      <c r="E441" t="str">
        <f t="shared" si="20"/>
        <v>Nichole</v>
      </c>
    </row>
    <row r="442" spans="1:5" ht="15.75">
      <c r="A442" s="1" t="s">
        <v>885</v>
      </c>
      <c r="B442" s="1" t="s">
        <v>886</v>
      </c>
      <c r="C442" s="7" t="str">
        <f t="shared" si="18"/>
        <v>Sandahl,</v>
      </c>
      <c r="D442" s="7" t="str">
        <f t="shared" si="19"/>
        <v>Ms.</v>
      </c>
      <c r="E442" t="str">
        <f t="shared" si="20"/>
        <v>M</v>
      </c>
    </row>
    <row r="443" spans="1:5" ht="15.75">
      <c r="A443" s="1" t="s">
        <v>887</v>
      </c>
      <c r="B443" s="1" t="s">
        <v>888</v>
      </c>
      <c r="C443" s="7" t="str">
        <f t="shared" si="18"/>
        <v>Speight,</v>
      </c>
      <c r="D443" s="7" t="str">
        <f t="shared" si="19"/>
        <v>Mr.</v>
      </c>
      <c r="E443" t="str">
        <f t="shared" si="20"/>
        <v>R.</v>
      </c>
    </row>
    <row r="444" spans="1:5" ht="15.75">
      <c r="A444" s="1" t="s">
        <v>889</v>
      </c>
      <c r="B444" s="1" t="s">
        <v>890</v>
      </c>
      <c r="C444" s="7" t="str">
        <f t="shared" si="18"/>
        <v>Lee,</v>
      </c>
      <c r="D444" s="7" t="str">
        <f t="shared" si="19"/>
        <v>Mr.</v>
      </c>
      <c r="E444" t="str">
        <f t="shared" si="20"/>
        <v>K</v>
      </c>
    </row>
    <row r="445" spans="1:5" ht="15.75">
      <c r="A445" s="1" t="s">
        <v>891</v>
      </c>
      <c r="B445" s="1" t="s">
        <v>892</v>
      </c>
      <c r="C445" s="7" t="str">
        <f t="shared" si="18"/>
        <v>Nielsen,</v>
      </c>
      <c r="D445" s="7" t="str">
        <f t="shared" si="19"/>
        <v>Ms.</v>
      </c>
      <c r="E445" t="str">
        <f t="shared" si="20"/>
        <v>Katherine</v>
      </c>
    </row>
    <row r="446" spans="1:5" ht="15.75">
      <c r="A446" s="1" t="s">
        <v>893</v>
      </c>
      <c r="B446" s="1" t="s">
        <v>894</v>
      </c>
      <c r="C446" s="7" t="str">
        <f t="shared" si="18"/>
        <v>Zirdok,</v>
      </c>
      <c r="D446" s="7" t="str">
        <f t="shared" si="19"/>
        <v>Ms.</v>
      </c>
      <c r="E446" t="str">
        <f t="shared" si="20"/>
        <v>Lynda</v>
      </c>
    </row>
    <row r="447" spans="1:5" ht="15.75">
      <c r="A447" s="1" t="s">
        <v>895</v>
      </c>
      <c r="B447" s="1" t="s">
        <v>896</v>
      </c>
      <c r="C447" s="7" t="str">
        <f t="shared" si="18"/>
        <v>Crudale,</v>
      </c>
      <c r="D447" s="7" t="str">
        <f t="shared" si="19"/>
        <v>Mr.</v>
      </c>
      <c r="E447" t="str">
        <f t="shared" si="20"/>
        <v>Anthony</v>
      </c>
    </row>
    <row r="448" spans="1:5" ht="15.75">
      <c r="A448" s="1" t="s">
        <v>897</v>
      </c>
      <c r="B448" s="1" t="s">
        <v>898</v>
      </c>
      <c r="C448" s="7" t="str">
        <f t="shared" si="18"/>
        <v>Koopmans,</v>
      </c>
      <c r="D448" s="7" t="str">
        <f t="shared" si="19"/>
        <v>Ms.</v>
      </c>
      <c r="E448" t="str">
        <f t="shared" si="20"/>
        <v>C.</v>
      </c>
    </row>
    <row r="449" spans="1:5" ht="15.75">
      <c r="A449" s="1" t="s">
        <v>899</v>
      </c>
      <c r="B449" s="1" t="s">
        <v>900</v>
      </c>
      <c r="C449" s="7" t="str">
        <f t="shared" si="18"/>
        <v>Milani,</v>
      </c>
      <c r="D449" s="7" t="str">
        <f t="shared" si="19"/>
        <v>Mr.</v>
      </c>
      <c r="E449" t="str">
        <f t="shared" si="20"/>
        <v>A.</v>
      </c>
    </row>
    <row r="450" spans="1:5" ht="15.75">
      <c r="A450" s="1" t="s">
        <v>901</v>
      </c>
      <c r="B450" s="1" t="s">
        <v>902</v>
      </c>
      <c r="C450" s="7" t="str">
        <f t="shared" si="18"/>
        <v>Kelly,</v>
      </c>
      <c r="D450" s="7" t="str">
        <f t="shared" si="19"/>
        <v>Mr.</v>
      </c>
      <c r="E450" t="str">
        <f t="shared" si="20"/>
        <v>M.</v>
      </c>
    </row>
    <row r="451" spans="1:5" ht="15.75">
      <c r="A451" s="1" t="s">
        <v>903</v>
      </c>
      <c r="B451" s="1" t="s">
        <v>904</v>
      </c>
      <c r="C451" s="7" t="str">
        <f t="shared" ref="C451:C514" si="21">_xlfn.TEXTBEFORE(B451," ")</f>
        <v>Finelli,</v>
      </c>
      <c r="D451" s="7" t="str">
        <f t="shared" ref="D451:D514" si="22">_xlfn.TEXTBEFORE(_xlfn.TEXTAFTER(B451," ")," ")</f>
        <v>Ms.</v>
      </c>
      <c r="E451" t="str">
        <f t="shared" ref="E451:E514" si="23">_xlfn.TEXTAFTER(B451," ",-1)</f>
        <v>Lauren</v>
      </c>
    </row>
    <row r="452" spans="1:5" ht="15.75">
      <c r="A452" s="1" t="s">
        <v>905</v>
      </c>
      <c r="B452" s="1" t="s">
        <v>906</v>
      </c>
      <c r="C452" s="7" t="str">
        <f t="shared" si="21"/>
        <v>Palmer,</v>
      </c>
      <c r="D452" s="7" t="str">
        <f t="shared" si="22"/>
        <v>Ms.</v>
      </c>
      <c r="E452" t="str">
        <f t="shared" si="23"/>
        <v>V.</v>
      </c>
    </row>
    <row r="453" spans="1:5" ht="15.75">
      <c r="A453" s="1" t="s">
        <v>907</v>
      </c>
      <c r="B453" s="1" t="s">
        <v>908</v>
      </c>
      <c r="C453" s="7" t="str">
        <f t="shared" si="21"/>
        <v>Wang,</v>
      </c>
      <c r="D453" s="7" t="str">
        <f t="shared" si="22"/>
        <v>Mr.</v>
      </c>
      <c r="E453" t="str">
        <f t="shared" si="23"/>
        <v>Xiao</v>
      </c>
    </row>
    <row r="454" spans="1:5" ht="15.75">
      <c r="A454" s="1" t="s">
        <v>909</v>
      </c>
      <c r="B454" s="1" t="s">
        <v>910</v>
      </c>
      <c r="C454" s="7" t="str">
        <f t="shared" si="21"/>
        <v>Beasley,</v>
      </c>
      <c r="D454" s="7" t="str">
        <f t="shared" si="22"/>
        <v>Ms.</v>
      </c>
      <c r="E454" t="str">
        <f t="shared" si="23"/>
        <v>L</v>
      </c>
    </row>
    <row r="455" spans="1:5" ht="15.75">
      <c r="A455" s="1" t="s">
        <v>911</v>
      </c>
      <c r="B455" s="1" t="s">
        <v>912</v>
      </c>
      <c r="C455" s="7" t="str">
        <f t="shared" si="21"/>
        <v>Bedbury,</v>
      </c>
      <c r="D455" s="7" t="str">
        <f t="shared" si="22"/>
        <v>Mr.</v>
      </c>
      <c r="E455" t="str">
        <f t="shared" si="23"/>
        <v>Nick</v>
      </c>
    </row>
    <row r="456" spans="1:5" ht="15.75">
      <c r="A456" s="1" t="s">
        <v>913</v>
      </c>
      <c r="B456" s="1" t="s">
        <v>914</v>
      </c>
      <c r="C456" s="7" t="str">
        <f t="shared" si="21"/>
        <v>Stemberger,</v>
      </c>
      <c r="D456" s="7" t="str">
        <f t="shared" si="22"/>
        <v>Mr.</v>
      </c>
      <c r="E456" t="str">
        <f t="shared" si="23"/>
        <v>Scott</v>
      </c>
    </row>
    <row r="457" spans="1:5" ht="15.75">
      <c r="A457" s="1" t="s">
        <v>915</v>
      </c>
      <c r="B457" s="1" t="s">
        <v>916</v>
      </c>
      <c r="C457" s="7" t="str">
        <f t="shared" si="21"/>
        <v>Chebet,</v>
      </c>
      <c r="D457" s="7" t="str">
        <f t="shared" si="22"/>
        <v>Mr.</v>
      </c>
      <c r="E457" t="str">
        <f t="shared" si="23"/>
        <v>Wilson</v>
      </c>
    </row>
    <row r="458" spans="1:5" ht="15.75">
      <c r="A458" s="1" t="s">
        <v>917</v>
      </c>
      <c r="B458" s="1" t="s">
        <v>918</v>
      </c>
      <c r="C458" s="7" t="str">
        <f t="shared" si="21"/>
        <v>Muir,</v>
      </c>
      <c r="D458" s="7" t="str">
        <f t="shared" si="22"/>
        <v>Mr.</v>
      </c>
      <c r="E458" t="str">
        <f t="shared" si="23"/>
        <v>Lee</v>
      </c>
    </row>
    <row r="459" spans="1:5" ht="15.75">
      <c r="A459" s="1" t="s">
        <v>919</v>
      </c>
      <c r="B459" s="1" t="s">
        <v>920</v>
      </c>
      <c r="C459" s="7" t="str">
        <f t="shared" si="21"/>
        <v>Yang,</v>
      </c>
      <c r="D459" s="7" t="str">
        <f t="shared" si="22"/>
        <v>Mr.</v>
      </c>
      <c r="E459" t="str">
        <f t="shared" si="23"/>
        <v>Shizhong</v>
      </c>
    </row>
    <row r="460" spans="1:5" ht="15.75">
      <c r="A460" s="1" t="s">
        <v>921</v>
      </c>
      <c r="B460" s="1" t="s">
        <v>922</v>
      </c>
      <c r="C460" s="7" t="str">
        <f t="shared" si="21"/>
        <v>Gravel,</v>
      </c>
      <c r="D460" s="7" t="str">
        <f t="shared" si="22"/>
        <v>Ms.</v>
      </c>
      <c r="E460" t="str">
        <f t="shared" si="23"/>
        <v>Marie-Claire</v>
      </c>
    </row>
    <row r="461" spans="1:5" ht="15.75">
      <c r="A461" s="1" t="s">
        <v>923</v>
      </c>
      <c r="B461" s="1" t="s">
        <v>924</v>
      </c>
      <c r="C461" s="7" t="str">
        <f t="shared" si="21"/>
        <v>Smith,</v>
      </c>
      <c r="D461" s="7" t="str">
        <f t="shared" si="22"/>
        <v>Mr.</v>
      </c>
      <c r="E461" t="str">
        <f t="shared" si="23"/>
        <v>J.</v>
      </c>
    </row>
    <row r="462" spans="1:5" ht="15.75">
      <c r="A462" s="1" t="s">
        <v>925</v>
      </c>
      <c r="B462" s="1" t="s">
        <v>926</v>
      </c>
      <c r="C462" s="7" t="str">
        <f t="shared" si="21"/>
        <v>Williams,</v>
      </c>
      <c r="D462" s="7" t="str">
        <f t="shared" si="22"/>
        <v>Ms.</v>
      </c>
      <c r="E462" t="str">
        <f t="shared" si="23"/>
        <v>Carolyn</v>
      </c>
    </row>
    <row r="463" spans="1:5" ht="15.75">
      <c r="A463" s="1" t="s">
        <v>927</v>
      </c>
      <c r="B463" s="1" t="s">
        <v>928</v>
      </c>
      <c r="C463" s="7" t="str">
        <f t="shared" si="21"/>
        <v>Meyer,</v>
      </c>
      <c r="D463" s="7" t="str">
        <f t="shared" si="22"/>
        <v>Ms.</v>
      </c>
      <c r="E463" t="str">
        <f t="shared" si="23"/>
        <v>Lindsey</v>
      </c>
    </row>
    <row r="464" spans="1:5" ht="15.75">
      <c r="A464" s="1" t="s">
        <v>929</v>
      </c>
      <c r="B464" s="1" t="s">
        <v>930</v>
      </c>
      <c r="C464" s="7" t="str">
        <f t="shared" si="21"/>
        <v>Jamieson,</v>
      </c>
      <c r="D464" s="7" t="str">
        <f t="shared" si="22"/>
        <v>Ms.</v>
      </c>
      <c r="E464" t="str">
        <f t="shared" si="23"/>
        <v>D</v>
      </c>
    </row>
    <row r="465" spans="1:5" ht="15.75">
      <c r="A465" s="1" t="s">
        <v>931</v>
      </c>
      <c r="B465" s="1" t="s">
        <v>932</v>
      </c>
      <c r="C465" s="7" t="str">
        <f t="shared" si="21"/>
        <v>Dufeal,</v>
      </c>
      <c r="D465" s="7" t="str">
        <f t="shared" si="22"/>
        <v>Mr.</v>
      </c>
      <c r="E465" t="str">
        <f t="shared" si="23"/>
        <v>Luc</v>
      </c>
    </row>
    <row r="466" spans="1:5" ht="15.75">
      <c r="A466" s="1" t="s">
        <v>933</v>
      </c>
      <c r="B466" s="1" t="s">
        <v>934</v>
      </c>
      <c r="C466" s="7" t="str">
        <f t="shared" si="21"/>
        <v>Sansonetti,</v>
      </c>
      <c r="D466" s="7" t="str">
        <f t="shared" si="22"/>
        <v>Ms.</v>
      </c>
      <c r="E466" t="str">
        <f t="shared" si="23"/>
        <v>Danielle</v>
      </c>
    </row>
    <row r="467" spans="1:5" ht="15.75">
      <c r="A467" s="1" t="s">
        <v>935</v>
      </c>
      <c r="B467" s="1" t="s">
        <v>936</v>
      </c>
      <c r="C467" s="7" t="str">
        <f t="shared" si="21"/>
        <v>Koneazny,</v>
      </c>
      <c r="D467" s="7" t="str">
        <f t="shared" si="22"/>
        <v>Mr.</v>
      </c>
      <c r="E467" t="str">
        <f t="shared" si="23"/>
        <v>Jim</v>
      </c>
    </row>
    <row r="468" spans="1:5" ht="15.75">
      <c r="A468" s="1" t="s">
        <v>937</v>
      </c>
      <c r="B468" s="1" t="s">
        <v>938</v>
      </c>
      <c r="C468" s="7" t="str">
        <f t="shared" si="21"/>
        <v>Johnson,</v>
      </c>
      <c r="D468" s="7" t="str">
        <f t="shared" si="22"/>
        <v>Mr.</v>
      </c>
      <c r="E468" t="str">
        <f t="shared" si="23"/>
        <v>T</v>
      </c>
    </row>
    <row r="469" spans="1:5" ht="15.75">
      <c r="A469" s="1" t="s">
        <v>939</v>
      </c>
      <c r="B469" s="1" t="s">
        <v>940</v>
      </c>
      <c r="C469" s="7" t="str">
        <f t="shared" si="21"/>
        <v>Glasson,</v>
      </c>
      <c r="D469" s="7" t="str">
        <f t="shared" si="22"/>
        <v>Ms.</v>
      </c>
      <c r="E469" t="str">
        <f t="shared" si="23"/>
        <v>L.</v>
      </c>
    </row>
    <row r="470" spans="1:5" ht="15.75">
      <c r="A470" s="1" t="s">
        <v>941</v>
      </c>
      <c r="B470" s="1" t="s">
        <v>942</v>
      </c>
      <c r="C470" s="7" t="str">
        <f t="shared" si="21"/>
        <v>Canitz,</v>
      </c>
      <c r="D470" s="7" t="str">
        <f t="shared" si="22"/>
        <v>Ms.</v>
      </c>
      <c r="E470" t="str">
        <f t="shared" si="23"/>
        <v>Corina</v>
      </c>
    </row>
    <row r="471" spans="1:5" ht="15.75">
      <c r="A471" s="1" t="s">
        <v>943</v>
      </c>
      <c r="B471" s="1" t="s">
        <v>944</v>
      </c>
      <c r="C471" s="7" t="str">
        <f t="shared" si="21"/>
        <v>Li,</v>
      </c>
      <c r="D471" s="7" t="str">
        <f t="shared" si="22"/>
        <v>Mr.</v>
      </c>
      <c r="E471" t="str">
        <f t="shared" si="23"/>
        <v>Guannan</v>
      </c>
    </row>
    <row r="472" spans="1:5" ht="15.75">
      <c r="A472" s="1" t="s">
        <v>945</v>
      </c>
      <c r="B472" s="1" t="s">
        <v>946</v>
      </c>
      <c r="C472" s="7" t="str">
        <f t="shared" si="21"/>
        <v>Parsons,</v>
      </c>
      <c r="D472" s="7" t="str">
        <f t="shared" si="22"/>
        <v>Mr.</v>
      </c>
      <c r="E472" t="str">
        <f t="shared" si="23"/>
        <v>Don</v>
      </c>
    </row>
    <row r="473" spans="1:5" ht="15.75">
      <c r="A473" s="1" t="s">
        <v>947</v>
      </c>
      <c r="B473" s="1" t="s">
        <v>948</v>
      </c>
      <c r="C473" s="7" t="str">
        <f t="shared" si="21"/>
        <v>Raulli,</v>
      </c>
      <c r="D473" s="7" t="str">
        <f t="shared" si="22"/>
        <v>Mr.</v>
      </c>
      <c r="E473" t="str">
        <f t="shared" si="23"/>
        <v>Chris</v>
      </c>
    </row>
    <row r="474" spans="1:5" ht="15.75">
      <c r="A474" s="1" t="s">
        <v>949</v>
      </c>
      <c r="B474" s="1" t="s">
        <v>950</v>
      </c>
      <c r="C474" s="7" t="str">
        <f t="shared" si="21"/>
        <v>Frome,</v>
      </c>
      <c r="D474" s="7" t="str">
        <f t="shared" si="22"/>
        <v>Mr.</v>
      </c>
      <c r="E474" t="str">
        <f t="shared" si="23"/>
        <v>V.</v>
      </c>
    </row>
    <row r="475" spans="1:5" ht="15.75">
      <c r="A475" s="1" t="s">
        <v>951</v>
      </c>
      <c r="B475" s="1" t="s">
        <v>952</v>
      </c>
      <c r="C475" s="7" t="str">
        <f t="shared" si="21"/>
        <v>Sevcik,</v>
      </c>
      <c r="D475" s="7" t="str">
        <f t="shared" si="22"/>
        <v>Mr.</v>
      </c>
      <c r="E475" t="str">
        <f t="shared" si="23"/>
        <v>David</v>
      </c>
    </row>
    <row r="476" spans="1:5" ht="15.75">
      <c r="A476" s="1" t="s">
        <v>953</v>
      </c>
      <c r="B476" s="1" t="s">
        <v>954</v>
      </c>
      <c r="C476" s="7" t="str">
        <f t="shared" si="21"/>
        <v>Narang,</v>
      </c>
      <c r="D476" s="7" t="str">
        <f t="shared" si="22"/>
        <v>Mr.</v>
      </c>
      <c r="E476" t="str">
        <f t="shared" si="23"/>
        <v>Jatin</v>
      </c>
    </row>
    <row r="477" spans="1:5" ht="15.75">
      <c r="A477" s="1" t="s">
        <v>955</v>
      </c>
      <c r="B477" s="1" t="s">
        <v>956</v>
      </c>
      <c r="C477" s="7" t="str">
        <f t="shared" si="21"/>
        <v>Royston,</v>
      </c>
      <c r="D477" s="7" t="str">
        <f t="shared" si="22"/>
        <v>Mr.</v>
      </c>
      <c r="E477" t="str">
        <f t="shared" si="23"/>
        <v>II</v>
      </c>
    </row>
    <row r="478" spans="1:5" ht="15.75">
      <c r="A478" s="1" t="s">
        <v>957</v>
      </c>
      <c r="B478" s="1" t="s">
        <v>958</v>
      </c>
      <c r="C478" s="7" t="str">
        <f t="shared" si="21"/>
        <v>Tieri,</v>
      </c>
      <c r="D478" s="7" t="str">
        <f t="shared" si="22"/>
        <v>Ms.</v>
      </c>
      <c r="E478" t="str">
        <f t="shared" si="23"/>
        <v>M.</v>
      </c>
    </row>
    <row r="479" spans="1:5" ht="15.75">
      <c r="A479" s="1" t="s">
        <v>959</v>
      </c>
      <c r="B479" s="1" t="s">
        <v>960</v>
      </c>
      <c r="C479" s="7" t="str">
        <f t="shared" si="21"/>
        <v>Whitney,</v>
      </c>
      <c r="D479" s="7" t="str">
        <f t="shared" si="22"/>
        <v>Mr.</v>
      </c>
      <c r="E479" t="str">
        <f t="shared" si="23"/>
        <v>K.</v>
      </c>
    </row>
    <row r="480" spans="1:5" ht="15.75">
      <c r="A480" s="1" t="s">
        <v>961</v>
      </c>
      <c r="B480" s="1" t="s">
        <v>962</v>
      </c>
      <c r="C480" s="7" t="str">
        <f t="shared" si="21"/>
        <v>Wandzilak,</v>
      </c>
      <c r="D480" s="7" t="str">
        <f t="shared" si="22"/>
        <v>Mr.</v>
      </c>
      <c r="E480" t="str">
        <f t="shared" si="23"/>
        <v>T.</v>
      </c>
    </row>
    <row r="481" spans="1:5" ht="15.75">
      <c r="A481" s="1" t="s">
        <v>963</v>
      </c>
      <c r="B481" s="1" t="s">
        <v>964</v>
      </c>
      <c r="C481" s="7" t="str">
        <f t="shared" si="21"/>
        <v>Valenzona,</v>
      </c>
      <c r="D481" s="7" t="str">
        <f t="shared" si="22"/>
        <v>Mr.</v>
      </c>
      <c r="E481" t="str">
        <f t="shared" si="23"/>
        <v>Damon</v>
      </c>
    </row>
    <row r="482" spans="1:5" ht="15.75">
      <c r="A482" s="1" t="s">
        <v>965</v>
      </c>
      <c r="B482" s="1" t="s">
        <v>966</v>
      </c>
      <c r="C482" s="7" t="str">
        <f t="shared" si="21"/>
        <v>Young,</v>
      </c>
      <c r="D482" s="7" t="str">
        <f t="shared" si="22"/>
        <v>Mr.</v>
      </c>
      <c r="E482" t="str">
        <f t="shared" si="23"/>
        <v>Jeffrey</v>
      </c>
    </row>
    <row r="483" spans="1:5" ht="15.75">
      <c r="A483" s="1" t="s">
        <v>967</v>
      </c>
      <c r="B483" s="1" t="s">
        <v>968</v>
      </c>
      <c r="C483" s="7" t="str">
        <f t="shared" si="21"/>
        <v>Richards,</v>
      </c>
      <c r="D483" s="7" t="str">
        <f t="shared" si="22"/>
        <v>Mr.</v>
      </c>
      <c r="E483" t="str">
        <f t="shared" si="23"/>
        <v>J.</v>
      </c>
    </row>
    <row r="484" spans="1:5" ht="15.75">
      <c r="A484" s="1" t="s">
        <v>969</v>
      </c>
      <c r="B484" s="1" t="s">
        <v>970</v>
      </c>
      <c r="C484" s="7" t="str">
        <f t="shared" si="21"/>
        <v>Alexson,</v>
      </c>
      <c r="D484" s="7" t="str">
        <f t="shared" si="22"/>
        <v>Ms.</v>
      </c>
      <c r="E484" t="str">
        <f t="shared" si="23"/>
        <v>B.</v>
      </c>
    </row>
    <row r="485" spans="1:5" ht="15.75">
      <c r="A485" s="1" t="s">
        <v>971</v>
      </c>
      <c r="B485" s="1" t="s">
        <v>972</v>
      </c>
      <c r="C485" s="7" t="str">
        <f t="shared" si="21"/>
        <v>Wright,</v>
      </c>
      <c r="D485" s="7" t="str">
        <f t="shared" si="22"/>
        <v>Ms.</v>
      </c>
      <c r="E485" t="str">
        <f t="shared" si="23"/>
        <v>Helen</v>
      </c>
    </row>
    <row r="486" spans="1:5" ht="15.75">
      <c r="A486" s="1" t="s">
        <v>973</v>
      </c>
      <c r="B486" s="1" t="s">
        <v>974</v>
      </c>
      <c r="C486" s="7" t="str">
        <f t="shared" si="21"/>
        <v>McKenna,</v>
      </c>
      <c r="D486" s="7" t="str">
        <f t="shared" si="22"/>
        <v>Mr.</v>
      </c>
      <c r="E486" t="str">
        <f t="shared" si="23"/>
        <v>Matthew</v>
      </c>
    </row>
    <row r="487" spans="1:5" ht="15.75">
      <c r="A487" s="1" t="s">
        <v>975</v>
      </c>
      <c r="B487" s="1" t="s">
        <v>976</v>
      </c>
      <c r="C487" s="7" t="str">
        <f t="shared" si="21"/>
        <v>Sallade,</v>
      </c>
      <c r="D487" s="7" t="str">
        <f t="shared" si="22"/>
        <v>Mr.</v>
      </c>
      <c r="E487" t="str">
        <f t="shared" si="23"/>
        <v>Jeff</v>
      </c>
    </row>
    <row r="488" spans="1:5" ht="15.75">
      <c r="A488" s="1" t="s">
        <v>977</v>
      </c>
      <c r="B488" s="1" t="s">
        <v>978</v>
      </c>
      <c r="C488" s="7" t="str">
        <f t="shared" si="21"/>
        <v>Argall,</v>
      </c>
      <c r="D488" s="7" t="str">
        <f t="shared" si="22"/>
        <v>Mrs.</v>
      </c>
      <c r="E488" t="str">
        <f t="shared" si="23"/>
        <v>R</v>
      </c>
    </row>
    <row r="489" spans="1:5" ht="15.75">
      <c r="A489" s="1" t="s">
        <v>979</v>
      </c>
      <c r="B489" s="1" t="s">
        <v>980</v>
      </c>
      <c r="C489" s="7" t="str">
        <f t="shared" si="21"/>
        <v>Patchell,</v>
      </c>
      <c r="D489" s="7" t="str">
        <f t="shared" si="22"/>
        <v>Ms.</v>
      </c>
      <c r="E489" t="str">
        <f t="shared" si="23"/>
        <v>Kristin</v>
      </c>
    </row>
    <row r="490" spans="1:5" ht="15.75">
      <c r="A490" s="1" t="s">
        <v>981</v>
      </c>
      <c r="B490" s="1" t="s">
        <v>982</v>
      </c>
      <c r="C490" s="7" t="str">
        <f t="shared" si="21"/>
        <v>Catoggio,</v>
      </c>
      <c r="D490" s="7" t="str">
        <f t="shared" si="22"/>
        <v>Mr.</v>
      </c>
      <c r="E490" t="str">
        <f t="shared" si="23"/>
        <v>Timothy</v>
      </c>
    </row>
    <row r="491" spans="1:5" ht="15.75">
      <c r="A491" s="1" t="s">
        <v>983</v>
      </c>
      <c r="B491" s="1" t="s">
        <v>984</v>
      </c>
      <c r="C491" s="7" t="str">
        <f t="shared" si="21"/>
        <v>Adams,</v>
      </c>
      <c r="D491" s="7" t="str">
        <f t="shared" si="22"/>
        <v>Mr.</v>
      </c>
      <c r="E491" t="str">
        <f t="shared" si="23"/>
        <v>Scott</v>
      </c>
    </row>
    <row r="492" spans="1:5" ht="15.75">
      <c r="A492" s="1" t="s">
        <v>985</v>
      </c>
      <c r="B492" s="1" t="s">
        <v>986</v>
      </c>
      <c r="C492" s="7" t="str">
        <f t="shared" si="21"/>
        <v>Windt,</v>
      </c>
      <c r="D492" s="7" t="str">
        <f t="shared" si="22"/>
        <v>Ms.</v>
      </c>
      <c r="E492" t="str">
        <f t="shared" si="23"/>
        <v>E</v>
      </c>
    </row>
    <row r="493" spans="1:5" ht="15.75">
      <c r="A493" s="1" t="s">
        <v>987</v>
      </c>
      <c r="B493" s="1" t="s">
        <v>988</v>
      </c>
      <c r="C493" s="7" t="str">
        <f t="shared" si="21"/>
        <v>Ryan,</v>
      </c>
      <c r="D493" s="7" t="str">
        <f t="shared" si="22"/>
        <v>Ms.</v>
      </c>
      <c r="E493" t="str">
        <f t="shared" si="23"/>
        <v>Lisa</v>
      </c>
    </row>
    <row r="494" spans="1:5" ht="15.75">
      <c r="A494" s="1" t="s">
        <v>989</v>
      </c>
      <c r="B494" s="1" t="s">
        <v>990</v>
      </c>
      <c r="C494" s="7" t="str">
        <f t="shared" si="21"/>
        <v>Marion,</v>
      </c>
      <c r="D494" s="7" t="str">
        <f t="shared" si="22"/>
        <v>Ms.</v>
      </c>
      <c r="E494" t="str">
        <f t="shared" si="23"/>
        <v>Stacey</v>
      </c>
    </row>
    <row r="495" spans="1:5" ht="15.75">
      <c r="A495" s="1" t="s">
        <v>991</v>
      </c>
      <c r="B495" s="1" t="s">
        <v>992</v>
      </c>
      <c r="C495" s="7" t="str">
        <f t="shared" si="21"/>
        <v>Raffetto,</v>
      </c>
      <c r="D495" s="7" t="str">
        <f t="shared" si="22"/>
        <v>Mr.</v>
      </c>
      <c r="E495" t="str">
        <f t="shared" si="23"/>
        <v>Louis</v>
      </c>
    </row>
    <row r="496" spans="1:5" ht="15.75">
      <c r="A496" s="1" t="s">
        <v>993</v>
      </c>
      <c r="B496" s="1" t="s">
        <v>994</v>
      </c>
      <c r="C496" s="7" t="str">
        <f t="shared" si="21"/>
        <v>Young,</v>
      </c>
      <c r="D496" s="7" t="str">
        <f t="shared" si="22"/>
        <v>Mr.</v>
      </c>
      <c r="E496" t="str">
        <f t="shared" si="23"/>
        <v>R.</v>
      </c>
    </row>
    <row r="497" spans="1:5" ht="15.75">
      <c r="A497" s="1" t="s">
        <v>995</v>
      </c>
      <c r="B497" s="1" t="s">
        <v>996</v>
      </c>
      <c r="C497" s="7" t="str">
        <f t="shared" si="21"/>
        <v>Oehlke,</v>
      </c>
      <c r="D497" s="7" t="str">
        <f t="shared" si="22"/>
        <v>Mrs.</v>
      </c>
      <c r="E497" t="str">
        <f t="shared" si="23"/>
        <v>Jessica</v>
      </c>
    </row>
    <row r="498" spans="1:5" ht="15.75">
      <c r="A498" s="1" t="s">
        <v>997</v>
      </c>
      <c r="B498" s="1" t="s">
        <v>998</v>
      </c>
      <c r="C498" s="7" t="str">
        <f t="shared" si="21"/>
        <v>Sudol,</v>
      </c>
      <c r="D498" s="7" t="str">
        <f t="shared" si="22"/>
        <v>Ms.</v>
      </c>
      <c r="E498" t="str">
        <f t="shared" si="23"/>
        <v>M.</v>
      </c>
    </row>
    <row r="499" spans="1:5" ht="15.75">
      <c r="A499" s="1" t="s">
        <v>999</v>
      </c>
      <c r="B499" s="1" t="s">
        <v>1000</v>
      </c>
      <c r="C499" s="7" t="str">
        <f t="shared" si="21"/>
        <v>Van</v>
      </c>
      <c r="D499" s="7" t="str">
        <f t="shared" si="22"/>
        <v>Es,</v>
      </c>
      <c r="E499" t="str">
        <f t="shared" si="23"/>
        <v>Chris</v>
      </c>
    </row>
    <row r="500" spans="1:5" ht="15.75">
      <c r="A500" s="1" t="s">
        <v>1001</v>
      </c>
      <c r="B500" s="1" t="s">
        <v>1002</v>
      </c>
      <c r="C500" s="7" t="str">
        <f t="shared" si="21"/>
        <v>Dolge,</v>
      </c>
      <c r="D500" s="7" t="str">
        <f t="shared" si="22"/>
        <v>Ms.</v>
      </c>
      <c r="E500" t="str">
        <f t="shared" si="23"/>
        <v>Karen</v>
      </c>
    </row>
    <row r="501" spans="1:5" ht="15.75">
      <c r="A501" s="1" t="s">
        <v>1003</v>
      </c>
      <c r="B501" s="1" t="s">
        <v>1004</v>
      </c>
      <c r="C501" s="7" t="str">
        <f t="shared" si="21"/>
        <v>Marlier,</v>
      </c>
      <c r="D501" s="7" t="str">
        <f t="shared" si="22"/>
        <v>Ms.</v>
      </c>
      <c r="E501" t="str">
        <f t="shared" si="23"/>
        <v>Jessica</v>
      </c>
    </row>
    <row r="502" spans="1:5" ht="15.75">
      <c r="A502" s="1" t="s">
        <v>1005</v>
      </c>
      <c r="B502" s="1" t="s">
        <v>1006</v>
      </c>
      <c r="C502" s="7" t="str">
        <f t="shared" si="21"/>
        <v>Girard,</v>
      </c>
      <c r="D502" s="7" t="str">
        <f t="shared" si="22"/>
        <v>Mr.</v>
      </c>
      <c r="E502" t="str">
        <f t="shared" si="23"/>
        <v>Mathieu</v>
      </c>
    </row>
    <row r="503" spans="1:5" ht="15.75">
      <c r="A503" s="1" t="s">
        <v>1007</v>
      </c>
      <c r="B503" s="1" t="s">
        <v>1008</v>
      </c>
      <c r="C503" s="7" t="str">
        <f t="shared" si="21"/>
        <v>Lee,</v>
      </c>
      <c r="D503" s="7" t="str">
        <f t="shared" si="22"/>
        <v>Mr.</v>
      </c>
      <c r="E503" t="str">
        <f t="shared" si="23"/>
        <v>S.</v>
      </c>
    </row>
    <row r="504" spans="1:5" ht="15.75">
      <c r="A504" s="1" t="s">
        <v>1009</v>
      </c>
      <c r="B504" s="1" t="s">
        <v>1010</v>
      </c>
      <c r="C504" s="7" t="str">
        <f t="shared" si="21"/>
        <v>Hubbard,</v>
      </c>
      <c r="D504" s="7" t="str">
        <f t="shared" si="22"/>
        <v>Ms.</v>
      </c>
      <c r="E504" t="str">
        <f t="shared" si="23"/>
        <v>A</v>
      </c>
    </row>
    <row r="505" spans="1:5" ht="15.75">
      <c r="A505" s="1" t="s">
        <v>1011</v>
      </c>
      <c r="B505" s="1" t="s">
        <v>1012</v>
      </c>
      <c r="C505" s="7" t="str">
        <f t="shared" si="21"/>
        <v>Koester,</v>
      </c>
      <c r="D505" s="7" t="str">
        <f t="shared" si="22"/>
        <v>Ms.</v>
      </c>
      <c r="E505" t="str">
        <f t="shared" si="23"/>
        <v>R</v>
      </c>
    </row>
    <row r="506" spans="1:5" ht="15.75">
      <c r="A506" s="1" t="s">
        <v>1013</v>
      </c>
      <c r="B506" s="1" t="s">
        <v>1014</v>
      </c>
      <c r="C506" s="7" t="str">
        <f t="shared" si="21"/>
        <v>Matthews,</v>
      </c>
      <c r="D506" s="7" t="str">
        <f t="shared" si="22"/>
        <v>Ms.</v>
      </c>
      <c r="E506" t="str">
        <f t="shared" si="23"/>
        <v>Jennifer</v>
      </c>
    </row>
    <row r="507" spans="1:5" ht="15.75">
      <c r="A507" s="1" t="s">
        <v>1015</v>
      </c>
      <c r="B507" s="1" t="s">
        <v>1016</v>
      </c>
      <c r="C507" s="7" t="str">
        <f t="shared" si="21"/>
        <v>Rubinich,</v>
      </c>
      <c r="D507" s="7" t="str">
        <f t="shared" si="22"/>
        <v>Ms.</v>
      </c>
      <c r="E507" t="str">
        <f t="shared" si="23"/>
        <v>Kara</v>
      </c>
    </row>
    <row r="508" spans="1:5" ht="15.75">
      <c r="A508" s="1" t="s">
        <v>1017</v>
      </c>
      <c r="B508" s="1" t="s">
        <v>1018</v>
      </c>
      <c r="C508" s="7" t="str">
        <f t="shared" si="21"/>
        <v>Alban,</v>
      </c>
      <c r="D508" s="7" t="str">
        <f t="shared" si="22"/>
        <v>Mr.</v>
      </c>
      <c r="E508" t="str">
        <f t="shared" si="23"/>
        <v>A.</v>
      </c>
    </row>
    <row r="509" spans="1:5" ht="15.75">
      <c r="A509" s="1" t="s">
        <v>1019</v>
      </c>
      <c r="B509" s="1" t="s">
        <v>1020</v>
      </c>
      <c r="C509" s="7" t="str">
        <f t="shared" si="21"/>
        <v>Corcoran,</v>
      </c>
      <c r="D509" s="7" t="str">
        <f t="shared" si="22"/>
        <v>Mr.</v>
      </c>
      <c r="E509" t="str">
        <f t="shared" si="23"/>
        <v>Brendan</v>
      </c>
    </row>
    <row r="510" spans="1:5" ht="15.75">
      <c r="A510" s="1" t="s">
        <v>1021</v>
      </c>
      <c r="B510" s="1" t="s">
        <v>1022</v>
      </c>
      <c r="C510" s="7" t="str">
        <f t="shared" si="21"/>
        <v>Sargent,</v>
      </c>
      <c r="D510" s="7" t="str">
        <f t="shared" si="22"/>
        <v>Ms.</v>
      </c>
      <c r="E510" t="str">
        <f t="shared" si="23"/>
        <v>R</v>
      </c>
    </row>
    <row r="511" spans="1:5" ht="15.75">
      <c r="A511" s="1" t="s">
        <v>1023</v>
      </c>
      <c r="B511" s="1" t="s">
        <v>1024</v>
      </c>
      <c r="C511" s="7" t="str">
        <f t="shared" si="21"/>
        <v>Watson,</v>
      </c>
      <c r="D511" s="7" t="str">
        <f t="shared" si="22"/>
        <v>Mr.</v>
      </c>
      <c r="E511" t="str">
        <f t="shared" si="23"/>
        <v>K</v>
      </c>
    </row>
    <row r="512" spans="1:5" ht="15.75">
      <c r="A512" s="1" t="s">
        <v>1025</v>
      </c>
      <c r="B512" s="1" t="s">
        <v>1026</v>
      </c>
      <c r="C512" s="7" t="str">
        <f t="shared" si="21"/>
        <v>Esponda,</v>
      </c>
      <c r="D512" s="7" t="str">
        <f t="shared" si="22"/>
        <v>Mr.</v>
      </c>
      <c r="E512" t="str">
        <f t="shared" si="23"/>
        <v>Rick</v>
      </c>
    </row>
    <row r="513" spans="1:5" ht="15.75">
      <c r="A513" s="1" t="s">
        <v>1027</v>
      </c>
      <c r="B513" s="1" t="s">
        <v>1028</v>
      </c>
      <c r="C513" s="7" t="str">
        <f t="shared" si="21"/>
        <v>Krall,</v>
      </c>
      <c r="D513" s="7" t="str">
        <f t="shared" si="22"/>
        <v>Mr.</v>
      </c>
      <c r="E513" t="str">
        <f t="shared" si="23"/>
        <v>Matthew</v>
      </c>
    </row>
    <row r="514" spans="1:5" ht="15.75">
      <c r="A514" s="1" t="s">
        <v>1029</v>
      </c>
      <c r="B514" s="1" t="s">
        <v>1030</v>
      </c>
      <c r="C514" s="7" t="str">
        <f t="shared" si="21"/>
        <v>Poskin,</v>
      </c>
      <c r="D514" s="7" t="str">
        <f t="shared" si="22"/>
        <v>Mr.</v>
      </c>
      <c r="E514" t="str">
        <f t="shared" si="23"/>
        <v>Brady</v>
      </c>
    </row>
    <row r="515" spans="1:5" ht="15.75">
      <c r="A515" s="1" t="s">
        <v>1031</v>
      </c>
      <c r="B515" s="1" t="s">
        <v>1032</v>
      </c>
      <c r="C515" s="7" t="str">
        <f t="shared" ref="C515:C578" si="24">_xlfn.TEXTBEFORE(B515," ")</f>
        <v>Halfmann,</v>
      </c>
      <c r="D515" s="7" t="str">
        <f t="shared" ref="D515:D578" si="25">_xlfn.TEXTBEFORE(_xlfn.TEXTAFTER(B515," ")," ")</f>
        <v>Ms.</v>
      </c>
      <c r="E515" t="str">
        <f t="shared" ref="E515:E578" si="26">_xlfn.TEXTAFTER(B515," ",-1)</f>
        <v>Kameko</v>
      </c>
    </row>
    <row r="516" spans="1:5" ht="15.75">
      <c r="A516" s="1" t="s">
        <v>1033</v>
      </c>
      <c r="B516" s="1" t="s">
        <v>1034</v>
      </c>
      <c r="C516" s="7" t="str">
        <f t="shared" si="24"/>
        <v>Klapper,</v>
      </c>
      <c r="D516" s="7" t="str">
        <f t="shared" si="25"/>
        <v>Mr.</v>
      </c>
      <c r="E516" t="str">
        <f t="shared" si="26"/>
        <v>A</v>
      </c>
    </row>
    <row r="517" spans="1:5" ht="15.75">
      <c r="A517" s="1" t="s">
        <v>1035</v>
      </c>
      <c r="B517" s="1" t="s">
        <v>1036</v>
      </c>
      <c r="C517" s="7" t="str">
        <f t="shared" si="24"/>
        <v>George,</v>
      </c>
      <c r="D517" s="7" t="str">
        <f t="shared" si="25"/>
        <v>Mr.</v>
      </c>
      <c r="E517" t="str">
        <f t="shared" si="26"/>
        <v>Daniel</v>
      </c>
    </row>
    <row r="518" spans="1:5" ht="15.75">
      <c r="A518" s="1" t="s">
        <v>1037</v>
      </c>
      <c r="B518" s="1" t="s">
        <v>1038</v>
      </c>
      <c r="C518" s="7" t="str">
        <f t="shared" si="24"/>
        <v>Hicks,</v>
      </c>
      <c r="D518" s="7" t="str">
        <f t="shared" si="25"/>
        <v>Ms.</v>
      </c>
      <c r="E518" t="str">
        <f t="shared" si="26"/>
        <v>Amanda</v>
      </c>
    </row>
    <row r="519" spans="1:5" ht="15.75">
      <c r="A519" s="1" t="s">
        <v>1039</v>
      </c>
      <c r="B519" s="1" t="s">
        <v>1040</v>
      </c>
      <c r="C519" s="7" t="str">
        <f t="shared" si="24"/>
        <v>Lockyer,</v>
      </c>
      <c r="D519" s="7" t="str">
        <f t="shared" si="25"/>
        <v>Ms.</v>
      </c>
      <c r="E519" t="str">
        <f t="shared" si="26"/>
        <v>Karen</v>
      </c>
    </row>
    <row r="520" spans="1:5" ht="15.75">
      <c r="A520" s="1" t="s">
        <v>1041</v>
      </c>
      <c r="B520" s="1" t="s">
        <v>1042</v>
      </c>
      <c r="C520" s="7" t="str">
        <f t="shared" si="24"/>
        <v>Byrnes,</v>
      </c>
      <c r="D520" s="7" t="str">
        <f t="shared" si="25"/>
        <v>Mr.</v>
      </c>
      <c r="E520" t="str">
        <f t="shared" si="26"/>
        <v>Gregory</v>
      </c>
    </row>
    <row r="521" spans="1:5" ht="15.75">
      <c r="A521" s="1" t="s">
        <v>1043</v>
      </c>
      <c r="B521" s="1" t="s">
        <v>1044</v>
      </c>
      <c r="C521" s="7" t="str">
        <f t="shared" si="24"/>
        <v>Norris,</v>
      </c>
      <c r="D521" s="7" t="str">
        <f t="shared" si="25"/>
        <v>Ms.</v>
      </c>
      <c r="E521" t="str">
        <f t="shared" si="26"/>
        <v>Sabine</v>
      </c>
    </row>
    <row r="522" spans="1:5" ht="15.75">
      <c r="A522" s="1" t="s">
        <v>1045</v>
      </c>
      <c r="B522" s="1" t="s">
        <v>1046</v>
      </c>
      <c r="C522" s="7" t="str">
        <f t="shared" si="24"/>
        <v>Darda,</v>
      </c>
      <c r="D522" s="7" t="str">
        <f t="shared" si="25"/>
        <v>Mr.</v>
      </c>
      <c r="E522" t="str">
        <f t="shared" si="26"/>
        <v>Joseph</v>
      </c>
    </row>
    <row r="523" spans="1:5" ht="15.75">
      <c r="A523" s="1" t="s">
        <v>1047</v>
      </c>
      <c r="B523" s="1" t="s">
        <v>1048</v>
      </c>
      <c r="C523" s="7" t="str">
        <f t="shared" si="24"/>
        <v>Otstot,</v>
      </c>
      <c r="D523" s="7" t="str">
        <f t="shared" si="25"/>
        <v>Mr.</v>
      </c>
      <c r="E523" t="str">
        <f t="shared" si="26"/>
        <v>Adam</v>
      </c>
    </row>
    <row r="524" spans="1:5" ht="15.75">
      <c r="A524" s="1" t="s">
        <v>1049</v>
      </c>
      <c r="B524" s="1" t="s">
        <v>1050</v>
      </c>
      <c r="C524" s="7" t="str">
        <f t="shared" si="24"/>
        <v>Bowley,</v>
      </c>
      <c r="D524" s="7" t="str">
        <f t="shared" si="25"/>
        <v>Ms.</v>
      </c>
      <c r="E524" t="str">
        <f t="shared" si="26"/>
        <v>A</v>
      </c>
    </row>
    <row r="525" spans="1:5" ht="15.75">
      <c r="A525" s="1" t="s">
        <v>1051</v>
      </c>
      <c r="B525" s="1" t="s">
        <v>1052</v>
      </c>
      <c r="C525" s="7" t="str">
        <f t="shared" si="24"/>
        <v>Rogers,</v>
      </c>
      <c r="D525" s="7" t="str">
        <f t="shared" si="25"/>
        <v>Mrs.</v>
      </c>
      <c r="E525" t="str">
        <f t="shared" si="26"/>
        <v>L.</v>
      </c>
    </row>
    <row r="526" spans="1:5" ht="15.75">
      <c r="A526" s="1" t="s">
        <v>1053</v>
      </c>
      <c r="B526" s="1" t="s">
        <v>1054</v>
      </c>
      <c r="C526" s="7" t="str">
        <f t="shared" si="24"/>
        <v>Mclaughlin,</v>
      </c>
      <c r="D526" s="7" t="str">
        <f t="shared" si="25"/>
        <v>Ms.</v>
      </c>
      <c r="E526" t="str">
        <f t="shared" si="26"/>
        <v>E.</v>
      </c>
    </row>
    <row r="527" spans="1:5" ht="15.75">
      <c r="A527" s="1" t="s">
        <v>1055</v>
      </c>
      <c r="B527" s="1" t="s">
        <v>1056</v>
      </c>
      <c r="C527" s="7" t="str">
        <f t="shared" si="24"/>
        <v>Ziegler,</v>
      </c>
      <c r="D527" s="7" t="str">
        <f t="shared" si="25"/>
        <v>Ms.</v>
      </c>
      <c r="E527" t="str">
        <f t="shared" si="26"/>
        <v>Sarah</v>
      </c>
    </row>
    <row r="528" spans="1:5" ht="15.75">
      <c r="A528" s="1" t="s">
        <v>1057</v>
      </c>
      <c r="B528" s="1" t="s">
        <v>1058</v>
      </c>
      <c r="C528" s="7" t="str">
        <f t="shared" si="24"/>
        <v>Hughey,</v>
      </c>
      <c r="D528" s="7" t="str">
        <f t="shared" si="25"/>
        <v>Mrs.</v>
      </c>
      <c r="E528" t="str">
        <f t="shared" si="26"/>
        <v>E</v>
      </c>
    </row>
    <row r="529" spans="1:5" ht="15.75">
      <c r="A529" s="1" t="s">
        <v>1059</v>
      </c>
      <c r="B529" s="1" t="s">
        <v>1060</v>
      </c>
      <c r="C529" s="7" t="str">
        <f t="shared" si="24"/>
        <v>Knast,</v>
      </c>
      <c r="D529" s="7" t="str">
        <f t="shared" si="25"/>
        <v>Ms.</v>
      </c>
      <c r="E529" t="str">
        <f t="shared" si="26"/>
        <v>Lindsey</v>
      </c>
    </row>
    <row r="530" spans="1:5" ht="15.75">
      <c r="A530" s="1" t="s">
        <v>1061</v>
      </c>
      <c r="B530" s="1" t="s">
        <v>1062</v>
      </c>
      <c r="C530" s="7" t="str">
        <f t="shared" si="24"/>
        <v>Stob,</v>
      </c>
      <c r="D530" s="7" t="str">
        <f t="shared" si="25"/>
        <v>Mr.</v>
      </c>
      <c r="E530" t="str">
        <f t="shared" si="26"/>
        <v>Alan</v>
      </c>
    </row>
    <row r="531" spans="1:5" ht="15.75">
      <c r="A531" s="1" t="s">
        <v>1063</v>
      </c>
      <c r="B531" s="1" t="s">
        <v>1064</v>
      </c>
      <c r="C531" s="7" t="str">
        <f t="shared" si="24"/>
        <v>Jensen,</v>
      </c>
      <c r="D531" s="7" t="str">
        <f t="shared" si="25"/>
        <v>Mr.</v>
      </c>
      <c r="E531" t="str">
        <f t="shared" si="26"/>
        <v>R.</v>
      </c>
    </row>
    <row r="532" spans="1:5" ht="15.75">
      <c r="A532" s="1" t="s">
        <v>1065</v>
      </c>
      <c r="B532" s="1" t="s">
        <v>1066</v>
      </c>
      <c r="C532" s="7" t="str">
        <f t="shared" si="24"/>
        <v>Mutter,</v>
      </c>
      <c r="D532" s="7" t="str">
        <f t="shared" si="25"/>
        <v>Ms.</v>
      </c>
      <c r="E532" t="str">
        <f t="shared" si="26"/>
        <v>Katie</v>
      </c>
    </row>
    <row r="533" spans="1:5" ht="15.75">
      <c r="A533" s="1" t="s">
        <v>1067</v>
      </c>
      <c r="B533" s="1" t="s">
        <v>1068</v>
      </c>
      <c r="C533" s="7" t="str">
        <f t="shared" si="24"/>
        <v>Ahern,</v>
      </c>
      <c r="D533" s="7" t="str">
        <f t="shared" si="25"/>
        <v>Mr.</v>
      </c>
      <c r="E533" t="str">
        <f t="shared" si="26"/>
        <v>Eric</v>
      </c>
    </row>
    <row r="534" spans="1:5" ht="15.75">
      <c r="A534" s="1" t="s">
        <v>1069</v>
      </c>
      <c r="B534" s="1" t="s">
        <v>1070</v>
      </c>
      <c r="C534" s="7" t="str">
        <f t="shared" si="24"/>
        <v>Chviruk,</v>
      </c>
      <c r="D534" s="7" t="str">
        <f t="shared" si="25"/>
        <v>Ms.</v>
      </c>
      <c r="E534" t="str">
        <f t="shared" si="26"/>
        <v>Cathryn</v>
      </c>
    </row>
    <row r="535" spans="1:5" ht="15.75">
      <c r="A535" s="1" t="s">
        <v>1071</v>
      </c>
      <c r="B535" s="1" t="s">
        <v>1072</v>
      </c>
      <c r="C535" s="7" t="str">
        <f t="shared" si="24"/>
        <v>Meehan,</v>
      </c>
      <c r="D535" s="7" t="str">
        <f t="shared" si="25"/>
        <v>Mr.</v>
      </c>
      <c r="E535" t="str">
        <f t="shared" si="26"/>
        <v>Brendan</v>
      </c>
    </row>
    <row r="536" spans="1:5" ht="15.75">
      <c r="A536" s="1" t="s">
        <v>1073</v>
      </c>
      <c r="B536" s="1" t="s">
        <v>1074</v>
      </c>
      <c r="C536" s="7" t="str">
        <f t="shared" si="24"/>
        <v>Gammon,</v>
      </c>
      <c r="D536" s="7" t="str">
        <f t="shared" si="25"/>
        <v>Ms.</v>
      </c>
      <c r="E536" t="str">
        <f t="shared" si="26"/>
        <v>Shauna</v>
      </c>
    </row>
    <row r="537" spans="1:5" ht="15.75">
      <c r="A537" s="1" t="s">
        <v>1075</v>
      </c>
      <c r="B537" s="1" t="s">
        <v>1076</v>
      </c>
      <c r="C537" s="7" t="str">
        <f t="shared" si="24"/>
        <v>Lee,</v>
      </c>
      <c r="D537" s="7" t="str">
        <f t="shared" si="25"/>
        <v>Mr.</v>
      </c>
      <c r="E537" t="str">
        <f t="shared" si="26"/>
        <v>Terence</v>
      </c>
    </row>
    <row r="538" spans="1:5" ht="15.75">
      <c r="A538" s="1" t="s">
        <v>1077</v>
      </c>
      <c r="B538" s="1" t="s">
        <v>1078</v>
      </c>
      <c r="C538" s="7" t="str">
        <f t="shared" si="24"/>
        <v>Franco,</v>
      </c>
      <c r="D538" s="7" t="str">
        <f t="shared" si="25"/>
        <v>Ms.</v>
      </c>
      <c r="E538" t="str">
        <f t="shared" si="26"/>
        <v>Marisol</v>
      </c>
    </row>
    <row r="539" spans="1:5" ht="15.75">
      <c r="A539" s="1" t="s">
        <v>1079</v>
      </c>
      <c r="B539" s="1" t="s">
        <v>1080</v>
      </c>
      <c r="C539" s="7" t="str">
        <f t="shared" si="24"/>
        <v>Patterson,</v>
      </c>
      <c r="D539" s="7" t="str">
        <f t="shared" si="25"/>
        <v>Ms.</v>
      </c>
      <c r="E539" t="str">
        <f t="shared" si="26"/>
        <v>Lindsay</v>
      </c>
    </row>
    <row r="540" spans="1:5" ht="15.75">
      <c r="A540" s="1" t="s">
        <v>1081</v>
      </c>
      <c r="B540" s="1" t="s">
        <v>1082</v>
      </c>
      <c r="C540" s="7" t="str">
        <f t="shared" si="24"/>
        <v>Valdes,</v>
      </c>
      <c r="D540" s="7" t="str">
        <f t="shared" si="25"/>
        <v>Ms.</v>
      </c>
      <c r="E540" t="str">
        <f t="shared" si="26"/>
        <v>Katie</v>
      </c>
    </row>
    <row r="541" spans="1:5" ht="15.75">
      <c r="A541" s="1" t="s">
        <v>1083</v>
      </c>
      <c r="B541" s="1" t="s">
        <v>1084</v>
      </c>
      <c r="C541" s="7" t="str">
        <f t="shared" si="24"/>
        <v>Craig,</v>
      </c>
      <c r="D541" s="7" t="str">
        <f t="shared" si="25"/>
        <v>Mr.</v>
      </c>
      <c r="E541" t="str">
        <f t="shared" si="26"/>
        <v>Daniel</v>
      </c>
    </row>
    <row r="542" spans="1:5" ht="15.75">
      <c r="A542" s="1" t="s">
        <v>1085</v>
      </c>
      <c r="B542" s="1" t="s">
        <v>1086</v>
      </c>
      <c r="C542" s="7" t="str">
        <f t="shared" si="24"/>
        <v>Whipple,</v>
      </c>
      <c r="D542" s="7" t="str">
        <f t="shared" si="25"/>
        <v>Mr.</v>
      </c>
      <c r="E542" t="str">
        <f t="shared" si="26"/>
        <v>W</v>
      </c>
    </row>
    <row r="543" spans="1:5" ht="15.75">
      <c r="A543" s="1" t="s">
        <v>1087</v>
      </c>
      <c r="B543" s="1" t="s">
        <v>1088</v>
      </c>
      <c r="C543" s="7" t="str">
        <f t="shared" si="24"/>
        <v>Marton,</v>
      </c>
      <c r="D543" s="7" t="str">
        <f t="shared" si="25"/>
        <v>Mr.</v>
      </c>
      <c r="E543" t="str">
        <f t="shared" si="26"/>
        <v>J</v>
      </c>
    </row>
    <row r="544" spans="1:5" ht="15.75">
      <c r="A544" s="1" t="s">
        <v>1089</v>
      </c>
      <c r="B544" s="1" t="s">
        <v>1090</v>
      </c>
      <c r="C544" s="7" t="str">
        <f t="shared" si="24"/>
        <v>Hildebrandt,</v>
      </c>
      <c r="D544" s="7" t="str">
        <f t="shared" si="25"/>
        <v>Ms.</v>
      </c>
      <c r="E544" t="str">
        <f t="shared" si="26"/>
        <v>Elizabeth</v>
      </c>
    </row>
    <row r="545" spans="1:5" ht="15.75">
      <c r="A545" s="1" t="s">
        <v>1091</v>
      </c>
      <c r="B545" s="1" t="s">
        <v>1092</v>
      </c>
      <c r="C545" s="7" t="str">
        <f t="shared" si="24"/>
        <v>Biggs,</v>
      </c>
      <c r="D545" s="7" t="str">
        <f t="shared" si="25"/>
        <v>Ms.</v>
      </c>
      <c r="E545" t="str">
        <f t="shared" si="26"/>
        <v>M.</v>
      </c>
    </row>
    <row r="546" spans="1:5" ht="15.75">
      <c r="A546" s="1" t="s">
        <v>1093</v>
      </c>
      <c r="B546" s="1" t="s">
        <v>1094</v>
      </c>
      <c r="C546" s="7" t="str">
        <f t="shared" si="24"/>
        <v>Shigezumi,</v>
      </c>
      <c r="D546" s="7" t="str">
        <f t="shared" si="25"/>
        <v>Mrs.</v>
      </c>
      <c r="E546" t="str">
        <f t="shared" si="26"/>
        <v>Teiko</v>
      </c>
    </row>
    <row r="547" spans="1:5" ht="15.75">
      <c r="A547" s="1" t="s">
        <v>1095</v>
      </c>
      <c r="B547" s="1" t="s">
        <v>1096</v>
      </c>
      <c r="C547" s="7" t="str">
        <f t="shared" si="24"/>
        <v>Meineke,</v>
      </c>
      <c r="D547" s="7" t="str">
        <f t="shared" si="25"/>
        <v>Mr.</v>
      </c>
      <c r="E547" t="str">
        <f t="shared" si="26"/>
        <v>Zachary</v>
      </c>
    </row>
    <row r="548" spans="1:5" ht="15.75">
      <c r="A548" s="1" t="s">
        <v>1097</v>
      </c>
      <c r="B548" s="1" t="s">
        <v>1098</v>
      </c>
      <c r="C548" s="7" t="str">
        <f t="shared" si="24"/>
        <v>Ludington,</v>
      </c>
      <c r="D548" s="7" t="str">
        <f t="shared" si="25"/>
        <v>Ms.</v>
      </c>
      <c r="E548" t="str">
        <f t="shared" si="26"/>
        <v>Johannah</v>
      </c>
    </row>
    <row r="549" spans="1:5" ht="15.75">
      <c r="A549" s="1" t="s">
        <v>1099</v>
      </c>
      <c r="B549" s="1" t="s">
        <v>1100</v>
      </c>
      <c r="C549" s="7" t="str">
        <f t="shared" si="24"/>
        <v>Perrich,</v>
      </c>
      <c r="D549" s="7" t="str">
        <f t="shared" si="25"/>
        <v>Mr.</v>
      </c>
      <c r="E549" t="str">
        <f t="shared" si="26"/>
        <v>A</v>
      </c>
    </row>
    <row r="550" spans="1:5" ht="15.75">
      <c r="A550" s="1" t="s">
        <v>1101</v>
      </c>
      <c r="B550" s="1" t="s">
        <v>1102</v>
      </c>
      <c r="C550" s="7" t="str">
        <f t="shared" si="24"/>
        <v>Cervantes,</v>
      </c>
      <c r="D550" s="7" t="str">
        <f t="shared" si="25"/>
        <v>Mr.</v>
      </c>
      <c r="E550" t="str">
        <f t="shared" si="26"/>
        <v>Sr.</v>
      </c>
    </row>
    <row r="551" spans="1:5" ht="15.75">
      <c r="A551" s="1" t="s">
        <v>1103</v>
      </c>
      <c r="B551" s="1" t="s">
        <v>1104</v>
      </c>
      <c r="C551" s="7" t="str">
        <f t="shared" si="24"/>
        <v>Andrews,</v>
      </c>
      <c r="D551" s="7" t="str">
        <f t="shared" si="25"/>
        <v>Mr.</v>
      </c>
      <c r="E551" t="str">
        <f t="shared" si="26"/>
        <v>Bryan</v>
      </c>
    </row>
    <row r="552" spans="1:5" ht="15.75">
      <c r="A552" s="1" t="s">
        <v>1105</v>
      </c>
      <c r="B552" s="1" t="s">
        <v>1106</v>
      </c>
      <c r="C552" s="7" t="str">
        <f t="shared" si="24"/>
        <v>Ruvalcaba,</v>
      </c>
      <c r="D552" s="7" t="str">
        <f t="shared" si="25"/>
        <v>Ms.</v>
      </c>
      <c r="E552" t="str">
        <f t="shared" si="26"/>
        <v>Lizette</v>
      </c>
    </row>
    <row r="553" spans="1:5" ht="15.75">
      <c r="A553" s="1" t="s">
        <v>1107</v>
      </c>
      <c r="B553" s="1" t="s">
        <v>1108</v>
      </c>
      <c r="C553" s="7" t="str">
        <f t="shared" si="24"/>
        <v>King,</v>
      </c>
      <c r="D553" s="7" t="str">
        <f t="shared" si="25"/>
        <v>Mr.</v>
      </c>
      <c r="E553" t="str">
        <f t="shared" si="26"/>
        <v>Don</v>
      </c>
    </row>
    <row r="554" spans="1:5" ht="15.75">
      <c r="A554" s="1" t="s">
        <v>1109</v>
      </c>
      <c r="B554" s="1" t="s">
        <v>1110</v>
      </c>
      <c r="C554" s="7" t="str">
        <f t="shared" si="24"/>
        <v>Stone,</v>
      </c>
      <c r="D554" s="7" t="str">
        <f t="shared" si="25"/>
        <v>Mr.</v>
      </c>
      <c r="E554" t="str">
        <f t="shared" si="26"/>
        <v>Jeb</v>
      </c>
    </row>
    <row r="555" spans="1:5" ht="15.75">
      <c r="A555" s="1" t="s">
        <v>1111</v>
      </c>
      <c r="B555" s="1" t="s">
        <v>1112</v>
      </c>
      <c r="C555" s="7" t="str">
        <f t="shared" si="24"/>
        <v>Campbell,</v>
      </c>
      <c r="D555" s="7" t="str">
        <f t="shared" si="25"/>
        <v>Ms.</v>
      </c>
      <c r="E555" t="str">
        <f t="shared" si="26"/>
        <v>R.</v>
      </c>
    </row>
    <row r="556" spans="1:5" ht="15.75">
      <c r="A556" s="1" t="s">
        <v>1113</v>
      </c>
      <c r="B556" s="1" t="s">
        <v>1114</v>
      </c>
      <c r="C556" s="7" t="str">
        <f t="shared" si="24"/>
        <v>Asher,</v>
      </c>
      <c r="D556" s="7" t="str">
        <f t="shared" si="25"/>
        <v>Mr.</v>
      </c>
      <c r="E556" t="str">
        <f t="shared" si="26"/>
        <v>Brian</v>
      </c>
    </row>
    <row r="557" spans="1:5" ht="15.75">
      <c r="A557" s="1" t="s">
        <v>1115</v>
      </c>
      <c r="B557" s="1" t="s">
        <v>1116</v>
      </c>
      <c r="C557" s="7" t="str">
        <f t="shared" si="24"/>
        <v>Mazzotta,</v>
      </c>
      <c r="D557" s="7" t="str">
        <f t="shared" si="25"/>
        <v>Mr.</v>
      </c>
      <c r="E557" t="str">
        <f t="shared" si="26"/>
        <v>G</v>
      </c>
    </row>
    <row r="558" spans="1:5" ht="15.75">
      <c r="A558" s="1" t="s">
        <v>1117</v>
      </c>
      <c r="B558" s="1" t="s">
        <v>1118</v>
      </c>
      <c r="C558" s="7" t="str">
        <f t="shared" si="24"/>
        <v>Huttl,</v>
      </c>
      <c r="D558" s="7" t="str">
        <f t="shared" si="25"/>
        <v>Ms.</v>
      </c>
      <c r="E558" t="str">
        <f t="shared" si="26"/>
        <v>Sr.</v>
      </c>
    </row>
    <row r="559" spans="1:5" ht="15.75">
      <c r="A559" s="1" t="s">
        <v>1119</v>
      </c>
      <c r="B559" s="1" t="s">
        <v>1120</v>
      </c>
      <c r="C559" s="7" t="str">
        <f t="shared" si="24"/>
        <v>Ferron,</v>
      </c>
      <c r="D559" s="7" t="str">
        <f t="shared" si="25"/>
        <v>Mr.</v>
      </c>
      <c r="E559" t="str">
        <f t="shared" si="26"/>
        <v>Nicholas</v>
      </c>
    </row>
    <row r="560" spans="1:5" ht="15.75">
      <c r="A560" s="1" t="s">
        <v>1121</v>
      </c>
      <c r="B560" s="1" t="s">
        <v>1122</v>
      </c>
      <c r="C560" s="7" t="str">
        <f t="shared" si="24"/>
        <v>Colarusso,</v>
      </c>
      <c r="D560" s="7" t="str">
        <f t="shared" si="25"/>
        <v>Ms.</v>
      </c>
      <c r="E560" t="str">
        <f t="shared" si="26"/>
        <v>M</v>
      </c>
    </row>
    <row r="561" spans="1:5" ht="15.75">
      <c r="A561" s="1" t="s">
        <v>1123</v>
      </c>
      <c r="B561" s="1" t="s">
        <v>1124</v>
      </c>
      <c r="C561" s="7" t="str">
        <f t="shared" si="24"/>
        <v>Pearlman,</v>
      </c>
      <c r="D561" s="7" t="str">
        <f t="shared" si="25"/>
        <v>Mr.</v>
      </c>
      <c r="E561" t="str">
        <f t="shared" si="26"/>
        <v>Oz</v>
      </c>
    </row>
    <row r="562" spans="1:5" ht="15.75">
      <c r="A562" s="1" t="s">
        <v>1125</v>
      </c>
      <c r="B562" s="1" t="s">
        <v>1126</v>
      </c>
      <c r="C562" s="7" t="str">
        <f t="shared" si="24"/>
        <v>O'Mara,</v>
      </c>
      <c r="D562" s="7" t="str">
        <f t="shared" si="25"/>
        <v>Ms.</v>
      </c>
      <c r="E562" t="str">
        <f t="shared" si="26"/>
        <v>M.</v>
      </c>
    </row>
    <row r="563" spans="1:5" ht="15.75">
      <c r="A563" s="1" t="s">
        <v>1127</v>
      </c>
      <c r="B563" s="1" t="s">
        <v>1128</v>
      </c>
      <c r="C563" s="7" t="str">
        <f t="shared" si="24"/>
        <v>Niska,</v>
      </c>
      <c r="D563" s="7" t="str">
        <f t="shared" si="25"/>
        <v>Mr.</v>
      </c>
      <c r="E563" t="str">
        <f t="shared" si="26"/>
        <v>E.</v>
      </c>
    </row>
    <row r="564" spans="1:5" ht="15.75">
      <c r="A564" s="1" t="s">
        <v>1129</v>
      </c>
      <c r="B564" s="1" t="s">
        <v>1130</v>
      </c>
      <c r="C564" s="7" t="str">
        <f t="shared" si="24"/>
        <v>Schlich,</v>
      </c>
      <c r="D564" s="7" t="str">
        <f t="shared" si="25"/>
        <v>Mr.</v>
      </c>
      <c r="E564" t="str">
        <f t="shared" si="26"/>
        <v>P.</v>
      </c>
    </row>
    <row r="565" spans="1:5" ht="15.75">
      <c r="A565" s="1" t="s">
        <v>1131</v>
      </c>
      <c r="B565" s="1" t="s">
        <v>1132</v>
      </c>
      <c r="C565" s="7" t="str">
        <f t="shared" si="24"/>
        <v>Zidek,</v>
      </c>
      <c r="D565" s="7" t="str">
        <f t="shared" si="25"/>
        <v>Ms.</v>
      </c>
      <c r="E565" t="str">
        <f t="shared" si="26"/>
        <v>E.</v>
      </c>
    </row>
    <row r="566" spans="1:5" ht="15.75">
      <c r="A566" s="1" t="s">
        <v>1133</v>
      </c>
      <c r="B566" s="1" t="s">
        <v>1134</v>
      </c>
      <c r="C566" s="7" t="str">
        <f t="shared" si="24"/>
        <v>Ellgass,</v>
      </c>
      <c r="D566" s="7" t="str">
        <f t="shared" si="25"/>
        <v>Mrs.</v>
      </c>
      <c r="E566" t="str">
        <f t="shared" si="26"/>
        <v>Katie</v>
      </c>
    </row>
    <row r="567" spans="1:5" ht="15.75">
      <c r="A567" s="1" t="s">
        <v>1135</v>
      </c>
      <c r="B567" s="1" t="s">
        <v>1136</v>
      </c>
      <c r="C567" s="7" t="str">
        <f t="shared" si="24"/>
        <v>Lowe,</v>
      </c>
      <c r="D567" s="7" t="str">
        <f t="shared" si="25"/>
        <v>Mr.</v>
      </c>
      <c r="E567" t="str">
        <f t="shared" si="26"/>
        <v>D</v>
      </c>
    </row>
    <row r="568" spans="1:5" ht="15.75">
      <c r="A568" s="1" t="s">
        <v>1137</v>
      </c>
      <c r="B568" s="1" t="s">
        <v>1138</v>
      </c>
      <c r="C568" s="7" t="str">
        <f t="shared" si="24"/>
        <v>Malone,</v>
      </c>
      <c r="D568" s="7" t="str">
        <f t="shared" si="25"/>
        <v>Ms.</v>
      </c>
      <c r="E568" t="str">
        <f t="shared" si="26"/>
        <v>Tara</v>
      </c>
    </row>
    <row r="569" spans="1:5" ht="15.75">
      <c r="A569" s="1" t="s">
        <v>1139</v>
      </c>
      <c r="B569" s="1" t="s">
        <v>1140</v>
      </c>
      <c r="C569" s="7" t="str">
        <f t="shared" si="24"/>
        <v>Dumke,</v>
      </c>
      <c r="D569" s="7" t="str">
        <f t="shared" si="25"/>
        <v>Ms.</v>
      </c>
      <c r="E569" t="str">
        <f t="shared" si="26"/>
        <v>L</v>
      </c>
    </row>
    <row r="570" spans="1:5" ht="15.75">
      <c r="A570" s="1" t="s">
        <v>1141</v>
      </c>
      <c r="B570" s="1" t="s">
        <v>1142</v>
      </c>
      <c r="C570" s="7" t="str">
        <f t="shared" si="24"/>
        <v>Strong,</v>
      </c>
      <c r="D570" s="7" t="str">
        <f t="shared" si="25"/>
        <v>Ms.</v>
      </c>
      <c r="E570" t="str">
        <f t="shared" si="26"/>
        <v>B.</v>
      </c>
    </row>
    <row r="571" spans="1:5" ht="15.75">
      <c r="A571" s="1" t="s">
        <v>1143</v>
      </c>
      <c r="B571" s="1" t="s">
        <v>1144</v>
      </c>
      <c r="C571" s="7" t="str">
        <f t="shared" si="24"/>
        <v>Ferguson,</v>
      </c>
      <c r="D571" s="7" t="str">
        <f t="shared" si="25"/>
        <v>Mr.</v>
      </c>
      <c r="E571" t="str">
        <f t="shared" si="26"/>
        <v>D.</v>
      </c>
    </row>
    <row r="572" spans="1:5" ht="15.75">
      <c r="A572" s="1" t="s">
        <v>1145</v>
      </c>
      <c r="B572" s="1" t="s">
        <v>1146</v>
      </c>
      <c r="C572" s="7" t="str">
        <f t="shared" si="24"/>
        <v>Klein,</v>
      </c>
      <c r="D572" s="7" t="str">
        <f t="shared" si="25"/>
        <v>Mr.</v>
      </c>
      <c r="E572" t="str">
        <f t="shared" si="26"/>
        <v>J.</v>
      </c>
    </row>
    <row r="573" spans="1:5" ht="15.75">
      <c r="A573" s="1" t="s">
        <v>1147</v>
      </c>
      <c r="B573" s="1" t="s">
        <v>1148</v>
      </c>
      <c r="C573" s="7" t="str">
        <f t="shared" si="24"/>
        <v>Eusebio,</v>
      </c>
      <c r="D573" s="7" t="str">
        <f t="shared" si="25"/>
        <v>Mr.</v>
      </c>
      <c r="E573" t="str">
        <f t="shared" si="26"/>
        <v>Alejandro</v>
      </c>
    </row>
    <row r="574" spans="1:5" ht="15.75">
      <c r="A574" s="1" t="s">
        <v>1149</v>
      </c>
      <c r="B574" s="1" t="s">
        <v>1150</v>
      </c>
      <c r="C574" s="7" t="str">
        <f t="shared" si="24"/>
        <v>Szolosi,</v>
      </c>
      <c r="D574" s="7" t="str">
        <f t="shared" si="25"/>
        <v>Mrs.</v>
      </c>
      <c r="E574" t="str">
        <f t="shared" si="26"/>
        <v>A</v>
      </c>
    </row>
    <row r="575" spans="1:5" ht="15.75">
      <c r="A575" s="1" t="s">
        <v>1151</v>
      </c>
      <c r="B575" s="1" t="s">
        <v>1152</v>
      </c>
      <c r="C575" s="7" t="str">
        <f t="shared" si="24"/>
        <v>Butler,</v>
      </c>
      <c r="D575" s="7" t="str">
        <f t="shared" si="25"/>
        <v>Mr.</v>
      </c>
      <c r="E575" t="str">
        <f t="shared" si="26"/>
        <v>R</v>
      </c>
    </row>
    <row r="576" spans="1:5" ht="15.75">
      <c r="A576" s="1" t="s">
        <v>1153</v>
      </c>
      <c r="B576" s="1" t="s">
        <v>1154</v>
      </c>
      <c r="C576" s="7" t="str">
        <f t="shared" si="24"/>
        <v>Fukuchi,</v>
      </c>
      <c r="D576" s="7" t="str">
        <f t="shared" si="25"/>
        <v>Mr.</v>
      </c>
      <c r="E576" t="str">
        <f t="shared" si="26"/>
        <v>Yoshinori</v>
      </c>
    </row>
    <row r="577" spans="1:5" ht="15.75">
      <c r="A577" s="1" t="s">
        <v>1155</v>
      </c>
      <c r="B577" s="1" t="s">
        <v>1156</v>
      </c>
      <c r="C577" s="7" t="str">
        <f t="shared" si="24"/>
        <v>Drucker,</v>
      </c>
      <c r="D577" s="7" t="str">
        <f t="shared" si="25"/>
        <v>Ms.</v>
      </c>
      <c r="E577" t="str">
        <f t="shared" si="26"/>
        <v>G.</v>
      </c>
    </row>
    <row r="578" spans="1:5" ht="15.75">
      <c r="A578" s="1" t="s">
        <v>1157</v>
      </c>
      <c r="B578" s="1" t="s">
        <v>1158</v>
      </c>
      <c r="C578" s="7" t="str">
        <f t="shared" si="24"/>
        <v>Aziz,</v>
      </c>
      <c r="D578" s="7" t="str">
        <f t="shared" si="25"/>
        <v>Mrs.</v>
      </c>
      <c r="E578" t="str">
        <f t="shared" si="26"/>
        <v>Meredith</v>
      </c>
    </row>
    <row r="579" spans="1:5" ht="15.75">
      <c r="A579" s="1" t="s">
        <v>1159</v>
      </c>
      <c r="B579" s="1" t="s">
        <v>1160</v>
      </c>
      <c r="C579" s="7" t="str">
        <f t="shared" ref="C579:C587" si="27">_xlfn.TEXTBEFORE(B579," ")</f>
        <v>Pak,</v>
      </c>
      <c r="D579" s="7" t="str">
        <f t="shared" ref="D579:D612" si="28">_xlfn.TEXTBEFORE(_xlfn.TEXTAFTER(B579," ")," ")</f>
        <v>Mr.</v>
      </c>
      <c r="E579" t="str">
        <f t="shared" ref="E579:E637" si="29">_xlfn.TEXTAFTER(B579," ",-1)</f>
        <v>Junyong</v>
      </c>
    </row>
    <row r="580" spans="1:5" ht="15.75">
      <c r="A580" s="1" t="s">
        <v>1161</v>
      </c>
      <c r="B580" s="1" t="s">
        <v>1162</v>
      </c>
      <c r="C580" s="7" t="str">
        <f t="shared" si="27"/>
        <v>Kieta,</v>
      </c>
      <c r="D580" s="7" t="str">
        <f t="shared" si="28"/>
        <v>Ms.</v>
      </c>
      <c r="E580" t="str">
        <f t="shared" si="29"/>
        <v>A.</v>
      </c>
    </row>
    <row r="581" spans="1:5" ht="15.75">
      <c r="A581" s="1" t="s">
        <v>1163</v>
      </c>
      <c r="B581" s="1" t="s">
        <v>1164</v>
      </c>
      <c r="C581" s="7" t="str">
        <f t="shared" si="27"/>
        <v>Velez,</v>
      </c>
      <c r="D581" s="7" t="str">
        <f t="shared" si="28"/>
        <v>Ms.</v>
      </c>
      <c r="E581" t="str">
        <f t="shared" si="29"/>
        <v>I.</v>
      </c>
    </row>
    <row r="582" spans="1:5" ht="15.75">
      <c r="A582" s="1" t="s">
        <v>1165</v>
      </c>
      <c r="B582" s="1" t="s">
        <v>1166</v>
      </c>
      <c r="C582" s="7" t="str">
        <f t="shared" si="27"/>
        <v>Bussiere,</v>
      </c>
      <c r="D582" s="7" t="str">
        <f t="shared" si="28"/>
        <v>Mr.</v>
      </c>
      <c r="E582" t="str">
        <f t="shared" si="29"/>
        <v>Jonathan</v>
      </c>
    </row>
    <row r="583" spans="1:5" ht="15.75">
      <c r="A583" s="1" t="s">
        <v>1167</v>
      </c>
      <c r="B583" s="1" t="s">
        <v>1168</v>
      </c>
      <c r="C583" s="7" t="str">
        <f t="shared" si="27"/>
        <v>McCartney,</v>
      </c>
      <c r="D583" s="7" t="str">
        <f t="shared" si="28"/>
        <v>Mr.</v>
      </c>
      <c r="E583" t="str">
        <f t="shared" si="29"/>
        <v>Phil</v>
      </c>
    </row>
    <row r="584" spans="1:5" ht="15.75">
      <c r="A584" s="1" t="s">
        <v>1169</v>
      </c>
      <c r="B584" s="1" t="s">
        <v>1170</v>
      </c>
      <c r="C584" s="7" t="str">
        <f t="shared" si="27"/>
        <v>Bambauer,</v>
      </c>
      <c r="D584" s="7" t="str">
        <f t="shared" si="28"/>
        <v>Ms.</v>
      </c>
      <c r="E584" t="str">
        <f t="shared" si="29"/>
        <v>C</v>
      </c>
    </row>
    <row r="585" spans="1:5" ht="15.75">
      <c r="A585" s="1" t="s">
        <v>1171</v>
      </c>
      <c r="B585" s="1" t="s">
        <v>1172</v>
      </c>
      <c r="C585" s="7" t="str">
        <f t="shared" si="27"/>
        <v>Mertz,</v>
      </c>
      <c r="D585" s="7" t="str">
        <f t="shared" si="28"/>
        <v>Mr.</v>
      </c>
      <c r="E585" t="str">
        <f t="shared" si="29"/>
        <v>Christopher</v>
      </c>
    </row>
    <row r="586" spans="1:5" ht="15.75">
      <c r="A586" s="1" t="s">
        <v>1173</v>
      </c>
      <c r="B586" s="1" t="s">
        <v>1174</v>
      </c>
      <c r="C586" s="7" t="str">
        <f t="shared" si="27"/>
        <v>Mason,</v>
      </c>
      <c r="D586" s="7" t="str">
        <f t="shared" si="28"/>
        <v>Ms.</v>
      </c>
      <c r="E586" t="str">
        <f t="shared" si="29"/>
        <v>B</v>
      </c>
    </row>
    <row r="587" spans="1:5" ht="15.75">
      <c r="A587" s="1" t="s">
        <v>1175</v>
      </c>
      <c r="B587" s="1" t="s">
        <v>1176</v>
      </c>
      <c r="C587" s="7" t="str">
        <f t="shared" si="27"/>
        <v>Rotich,</v>
      </c>
      <c r="D587" s="7" t="str">
        <f t="shared" si="28"/>
        <v>Ms.</v>
      </c>
      <c r="E587" t="str">
        <f t="shared" si="29"/>
        <v>Caroline</v>
      </c>
    </row>
    <row r="588" spans="1:5" ht="15.75">
      <c r="A588" s="1" t="s">
        <v>1177</v>
      </c>
      <c r="B588" s="1" t="s">
        <v>1178</v>
      </c>
      <c r="D588" s="7" t="str">
        <f t="shared" si="28"/>
        <v>Ms.</v>
      </c>
      <c r="E588" t="str">
        <f t="shared" si="29"/>
        <v>N</v>
      </c>
    </row>
    <row r="589" spans="1:5" ht="15.75">
      <c r="A589" s="1" t="s">
        <v>1179</v>
      </c>
      <c r="B589" s="1" t="s">
        <v>1180</v>
      </c>
      <c r="D589" s="7" t="str">
        <f t="shared" si="28"/>
        <v>Ms.</v>
      </c>
      <c r="E589" t="str">
        <f t="shared" si="29"/>
        <v>L</v>
      </c>
    </row>
    <row r="590" spans="1:5" ht="15.75">
      <c r="A590" s="1" t="s">
        <v>1181</v>
      </c>
      <c r="B590" s="1" t="s">
        <v>1182</v>
      </c>
      <c r="D590" s="7" t="str">
        <f t="shared" si="28"/>
        <v>Mrs.</v>
      </c>
      <c r="E590" t="str">
        <f t="shared" si="29"/>
        <v>Lacey</v>
      </c>
    </row>
    <row r="591" spans="1:5" ht="15.75">
      <c r="A591" s="1" t="s">
        <v>1183</v>
      </c>
      <c r="B591" s="1" t="s">
        <v>1184</v>
      </c>
      <c r="D591" s="7" t="str">
        <f t="shared" si="28"/>
        <v>Ms.</v>
      </c>
      <c r="E591" t="str">
        <f t="shared" si="29"/>
        <v>Laurette</v>
      </c>
    </row>
    <row r="592" spans="1:5" ht="15.75">
      <c r="A592" s="1" t="s">
        <v>1185</v>
      </c>
      <c r="B592" s="1" t="s">
        <v>1186</v>
      </c>
      <c r="D592" s="7" t="str">
        <f t="shared" si="28"/>
        <v>Mr.</v>
      </c>
      <c r="E592" t="str">
        <f t="shared" si="29"/>
        <v>Jason</v>
      </c>
    </row>
    <row r="593" spans="1:5" ht="15.75">
      <c r="A593" s="1" t="s">
        <v>1187</v>
      </c>
      <c r="B593" s="1" t="s">
        <v>1188</v>
      </c>
      <c r="D593" s="7" t="str">
        <f t="shared" si="28"/>
        <v>Ms.</v>
      </c>
      <c r="E593" t="str">
        <f t="shared" si="29"/>
        <v>Mary</v>
      </c>
    </row>
    <row r="594" spans="1:5" ht="15.75">
      <c r="A594" s="1" t="s">
        <v>1189</v>
      </c>
      <c r="B594" s="1" t="s">
        <v>1190</v>
      </c>
      <c r="D594" s="7" t="str">
        <f t="shared" si="28"/>
        <v>Ms.</v>
      </c>
      <c r="E594" t="str">
        <f t="shared" si="29"/>
        <v>A</v>
      </c>
    </row>
    <row r="595" spans="1:5" ht="15.75">
      <c r="A595" s="1" t="s">
        <v>1191</v>
      </c>
      <c r="B595" s="1" t="s">
        <v>1192</v>
      </c>
      <c r="D595" s="7" t="str">
        <f t="shared" si="28"/>
        <v>Mrs.</v>
      </c>
      <c r="E595" t="str">
        <f t="shared" si="29"/>
        <v>J</v>
      </c>
    </row>
    <row r="596" spans="1:5" ht="15.75">
      <c r="A596" s="1" t="s">
        <v>1193</v>
      </c>
      <c r="B596" s="1" t="s">
        <v>1194</v>
      </c>
      <c r="D596" s="7" t="str">
        <f t="shared" si="28"/>
        <v>Ms.</v>
      </c>
      <c r="E596" t="str">
        <f t="shared" si="29"/>
        <v>D</v>
      </c>
    </row>
    <row r="597" spans="1:5" ht="15.75">
      <c r="A597" s="1" t="s">
        <v>1195</v>
      </c>
      <c r="B597" s="1" t="s">
        <v>1196</v>
      </c>
      <c r="D597" s="7" t="str">
        <f t="shared" si="28"/>
        <v>Mr.</v>
      </c>
      <c r="E597" t="str">
        <f t="shared" si="29"/>
        <v>Brent</v>
      </c>
    </row>
    <row r="598" spans="1:5" ht="15.75">
      <c r="A598" s="1" t="s">
        <v>1197</v>
      </c>
      <c r="B598" s="1" t="s">
        <v>1198</v>
      </c>
      <c r="D598" s="7" t="str">
        <f t="shared" si="28"/>
        <v>Mr.</v>
      </c>
      <c r="E598" t="str">
        <f t="shared" si="29"/>
        <v>M</v>
      </c>
    </row>
    <row r="599" spans="1:5" ht="15.75">
      <c r="A599" s="1" t="s">
        <v>1199</v>
      </c>
      <c r="B599" s="1" t="s">
        <v>1200</v>
      </c>
      <c r="D599" s="7" t="str">
        <f t="shared" si="28"/>
        <v>Ms.</v>
      </c>
      <c r="E599" t="str">
        <f t="shared" si="29"/>
        <v>D</v>
      </c>
    </row>
    <row r="600" spans="1:5" ht="15.75">
      <c r="A600" s="1" t="s">
        <v>1201</v>
      </c>
      <c r="B600" s="1" t="s">
        <v>1202</v>
      </c>
      <c r="D600" s="7" t="str">
        <f t="shared" si="28"/>
        <v>Ms.</v>
      </c>
      <c r="E600" t="str">
        <f t="shared" si="29"/>
        <v>Kamilla</v>
      </c>
    </row>
    <row r="601" spans="1:5" ht="15.75">
      <c r="A601" s="1" t="s">
        <v>1203</v>
      </c>
      <c r="B601" s="1" t="s">
        <v>1204</v>
      </c>
      <c r="D601" s="7" t="str">
        <f t="shared" si="28"/>
        <v>Mr.</v>
      </c>
      <c r="E601" t="str">
        <f t="shared" si="29"/>
        <v>I.</v>
      </c>
    </row>
    <row r="602" spans="1:5" ht="15.75">
      <c r="A602" s="1" t="s">
        <v>1205</v>
      </c>
      <c r="B602" s="1" t="s">
        <v>1206</v>
      </c>
      <c r="D602" s="7" t="str">
        <f t="shared" si="28"/>
        <v>Ms.</v>
      </c>
      <c r="E602" t="str">
        <f t="shared" si="29"/>
        <v>L</v>
      </c>
    </row>
    <row r="603" spans="1:5" ht="15.75">
      <c r="A603" s="1" t="s">
        <v>1207</v>
      </c>
      <c r="B603" s="1" t="s">
        <v>1208</v>
      </c>
      <c r="D603" s="7" t="str">
        <f t="shared" si="28"/>
        <v>Mrs.</v>
      </c>
      <c r="E603" t="str">
        <f t="shared" si="29"/>
        <v>Heather</v>
      </c>
    </row>
    <row r="604" spans="1:5" ht="15.75">
      <c r="A604" s="1" t="s">
        <v>1209</v>
      </c>
      <c r="B604" s="1" t="s">
        <v>1210</v>
      </c>
      <c r="D604" s="7" t="str">
        <f t="shared" si="28"/>
        <v>Mrs.</v>
      </c>
      <c r="E604" t="str">
        <f t="shared" si="29"/>
        <v>C</v>
      </c>
    </row>
    <row r="605" spans="1:5" ht="15.75">
      <c r="A605" s="1" t="s">
        <v>1211</v>
      </c>
      <c r="B605" s="1" t="s">
        <v>1212</v>
      </c>
      <c r="D605" s="7" t="str">
        <f t="shared" si="28"/>
        <v>Mr.</v>
      </c>
      <c r="E605" t="str">
        <f t="shared" si="29"/>
        <v>Jonathan</v>
      </c>
    </row>
    <row r="606" spans="1:5" ht="15.75">
      <c r="A606" s="1" t="s">
        <v>1213</v>
      </c>
      <c r="B606" s="1" t="s">
        <v>1214</v>
      </c>
      <c r="D606" s="7" t="str">
        <f t="shared" si="28"/>
        <v>Mr.</v>
      </c>
      <c r="E606" t="str">
        <f t="shared" si="29"/>
        <v>D.</v>
      </c>
    </row>
    <row r="607" spans="1:5" ht="15.75">
      <c r="A607" s="1" t="s">
        <v>1215</v>
      </c>
      <c r="B607" s="1" t="s">
        <v>1216</v>
      </c>
      <c r="D607" s="7" t="str">
        <f t="shared" si="28"/>
        <v>Mr.</v>
      </c>
      <c r="E607" t="str">
        <f t="shared" si="29"/>
        <v>L.</v>
      </c>
    </row>
    <row r="608" spans="1:5" ht="15.75">
      <c r="A608" s="1" t="s">
        <v>1217</v>
      </c>
      <c r="B608" s="1" t="s">
        <v>1218</v>
      </c>
      <c r="D608" s="7" t="str">
        <f t="shared" si="28"/>
        <v>Mr.</v>
      </c>
      <c r="E608" t="str">
        <f t="shared" si="29"/>
        <v>Gianfilippo</v>
      </c>
    </row>
    <row r="609" spans="1:5" ht="15.75">
      <c r="A609" s="1" t="s">
        <v>1219</v>
      </c>
      <c r="B609" s="1" t="s">
        <v>1220</v>
      </c>
      <c r="D609" s="7" t="str">
        <f t="shared" si="28"/>
        <v>Mr.</v>
      </c>
      <c r="E609" t="str">
        <f t="shared" si="29"/>
        <v>Hector</v>
      </c>
    </row>
    <row r="610" spans="1:5" ht="15.75">
      <c r="A610" s="1" t="s">
        <v>1221</v>
      </c>
      <c r="B610" s="1" t="s">
        <v>1222</v>
      </c>
      <c r="D610" s="7" t="str">
        <f t="shared" si="28"/>
        <v>Mr.</v>
      </c>
      <c r="E610" t="str">
        <f t="shared" si="29"/>
        <v>W.</v>
      </c>
    </row>
    <row r="611" spans="1:5" ht="15.75">
      <c r="A611" s="1" t="s">
        <v>1223</v>
      </c>
      <c r="B611" s="1" t="s">
        <v>1224</v>
      </c>
      <c r="D611" s="7" t="str">
        <f t="shared" si="28"/>
        <v>Mrs.</v>
      </c>
      <c r="E611" t="str">
        <f t="shared" si="29"/>
        <v>Aubri</v>
      </c>
    </row>
    <row r="612" spans="1:5" ht="15.75">
      <c r="A612" s="1" t="s">
        <v>1225</v>
      </c>
      <c r="B612" s="1" t="s">
        <v>1226</v>
      </c>
      <c r="D612" s="7" t="str">
        <f t="shared" si="28"/>
        <v>Mr.</v>
      </c>
      <c r="E612" t="str">
        <f t="shared" si="29"/>
        <v>Justin</v>
      </c>
    </row>
    <row r="613" spans="1:5" ht="15.75">
      <c r="A613" s="1" t="s">
        <v>1227</v>
      </c>
      <c r="B613" s="1" t="s">
        <v>1228</v>
      </c>
      <c r="E613" t="str">
        <f t="shared" si="29"/>
        <v>A.</v>
      </c>
    </row>
    <row r="614" spans="1:5" ht="15.75">
      <c r="A614" s="1" t="s">
        <v>1229</v>
      </c>
      <c r="B614" s="1" t="s">
        <v>1230</v>
      </c>
      <c r="E614" t="str">
        <f t="shared" si="29"/>
        <v>M.</v>
      </c>
    </row>
    <row r="615" spans="1:5" ht="15.75">
      <c r="A615" s="1" t="s">
        <v>1231</v>
      </c>
      <c r="B615" s="1" t="s">
        <v>1232</v>
      </c>
      <c r="E615" t="str">
        <f t="shared" si="29"/>
        <v>G.</v>
      </c>
    </row>
    <row r="616" spans="1:5" ht="15.75">
      <c r="A616" s="1" t="s">
        <v>1233</v>
      </c>
      <c r="B616" s="1" t="s">
        <v>1234</v>
      </c>
      <c r="E616" t="str">
        <f t="shared" si="29"/>
        <v>C.</v>
      </c>
    </row>
    <row r="617" spans="1:5" ht="15.75">
      <c r="A617" s="1" t="s">
        <v>1235</v>
      </c>
      <c r="B617" s="1" t="s">
        <v>1236</v>
      </c>
      <c r="E617" t="str">
        <f t="shared" si="29"/>
        <v>A</v>
      </c>
    </row>
    <row r="618" spans="1:5" ht="15.75">
      <c r="A618" s="1" t="s">
        <v>1237</v>
      </c>
      <c r="B618" s="1" t="s">
        <v>1238</v>
      </c>
      <c r="E618" t="str">
        <f t="shared" si="29"/>
        <v>Sarah</v>
      </c>
    </row>
    <row r="619" spans="1:5" ht="15.75">
      <c r="A619" s="1" t="s">
        <v>1239</v>
      </c>
      <c r="B619" s="1" t="s">
        <v>1240</v>
      </c>
      <c r="E619" t="str">
        <f t="shared" si="29"/>
        <v>Amy</v>
      </c>
    </row>
    <row r="620" spans="1:5" ht="15.75">
      <c r="A620" s="1" t="s">
        <v>1241</v>
      </c>
      <c r="B620" s="1" t="s">
        <v>1242</v>
      </c>
      <c r="E620" t="str">
        <f t="shared" si="29"/>
        <v>L.</v>
      </c>
    </row>
    <row r="621" spans="1:5" ht="15.75">
      <c r="A621" s="1" t="s">
        <v>1243</v>
      </c>
      <c r="B621" s="1" t="s">
        <v>1244</v>
      </c>
      <c r="E621" t="str">
        <f t="shared" si="29"/>
        <v>L</v>
      </c>
    </row>
    <row r="622" spans="1:5" ht="15.75">
      <c r="A622" s="1" t="s">
        <v>1245</v>
      </c>
      <c r="B622" s="1" t="s">
        <v>1246</v>
      </c>
      <c r="E622" t="str">
        <f t="shared" si="29"/>
        <v>K</v>
      </c>
    </row>
    <row r="623" spans="1:5" ht="15.75">
      <c r="A623" s="1" t="s">
        <v>1247</v>
      </c>
      <c r="B623" s="1" t="s">
        <v>1248</v>
      </c>
      <c r="E623" t="str">
        <f t="shared" si="29"/>
        <v>Brad</v>
      </c>
    </row>
    <row r="624" spans="1:5" ht="15.75">
      <c r="A624" s="1" t="s">
        <v>1249</v>
      </c>
      <c r="B624" s="1" t="s">
        <v>1250</v>
      </c>
      <c r="E624" t="str">
        <f t="shared" si="29"/>
        <v>O</v>
      </c>
    </row>
    <row r="625" spans="1:5" ht="15.75">
      <c r="A625" s="1" t="s">
        <v>1251</v>
      </c>
      <c r="B625" s="1" t="s">
        <v>1252</v>
      </c>
      <c r="E625" t="str">
        <f t="shared" si="29"/>
        <v>R.</v>
      </c>
    </row>
    <row r="626" spans="1:5" ht="15.75">
      <c r="A626" s="1" t="s">
        <v>1253</v>
      </c>
      <c r="B626" s="1" t="s">
        <v>1254</v>
      </c>
      <c r="E626" t="str">
        <f t="shared" si="29"/>
        <v>Simo</v>
      </c>
    </row>
    <row r="627" spans="1:5" ht="15.75">
      <c r="A627" s="1" t="s">
        <v>1255</v>
      </c>
      <c r="B627" s="1" t="s">
        <v>1256</v>
      </c>
      <c r="E627" t="str">
        <f t="shared" si="29"/>
        <v>J</v>
      </c>
    </row>
    <row r="628" spans="1:5" ht="15.75">
      <c r="A628" s="1" t="s">
        <v>1257</v>
      </c>
      <c r="B628" s="1" t="s">
        <v>1258</v>
      </c>
      <c r="E628" t="str">
        <f t="shared" si="29"/>
        <v>Sr.</v>
      </c>
    </row>
    <row r="629" spans="1:5" ht="15.75">
      <c r="A629" s="1" t="s">
        <v>1259</v>
      </c>
      <c r="B629" s="1" t="s">
        <v>1260</v>
      </c>
      <c r="E629" t="str">
        <f t="shared" si="29"/>
        <v>R.</v>
      </c>
    </row>
    <row r="630" spans="1:5" ht="15.75">
      <c r="A630" s="1" t="s">
        <v>1261</v>
      </c>
      <c r="B630" s="1" t="s">
        <v>1262</v>
      </c>
      <c r="E630" t="str">
        <f t="shared" si="29"/>
        <v>M</v>
      </c>
    </row>
    <row r="631" spans="1:5" ht="15.75">
      <c r="A631" s="1" t="s">
        <v>1263</v>
      </c>
      <c r="B631" s="1" t="s">
        <v>1264</v>
      </c>
      <c r="E631" t="str">
        <f t="shared" si="29"/>
        <v>E.</v>
      </c>
    </row>
    <row r="632" spans="1:5" ht="15.75">
      <c r="A632" s="1" t="s">
        <v>1265</v>
      </c>
      <c r="B632" s="1" t="s">
        <v>1266</v>
      </c>
      <c r="E632" t="str">
        <f t="shared" si="29"/>
        <v>A.</v>
      </c>
    </row>
    <row r="633" spans="1:5" ht="15.75">
      <c r="A633" s="1" t="s">
        <v>1267</v>
      </c>
      <c r="B633" s="1" t="s">
        <v>1268</v>
      </c>
      <c r="E633" t="str">
        <f t="shared" si="29"/>
        <v>Erik</v>
      </c>
    </row>
    <row r="634" spans="1:5" ht="15.75">
      <c r="A634" s="1" t="s">
        <v>1269</v>
      </c>
      <c r="B634" s="1" t="s">
        <v>1270</v>
      </c>
      <c r="E634" t="str">
        <f t="shared" si="29"/>
        <v>Christopher</v>
      </c>
    </row>
    <row r="635" spans="1:5" ht="15.75">
      <c r="A635" s="1" t="s">
        <v>1271</v>
      </c>
      <c r="B635" s="1" t="s">
        <v>1272</v>
      </c>
      <c r="E635" t="str">
        <f t="shared" si="29"/>
        <v>Maya</v>
      </c>
    </row>
    <row r="636" spans="1:5" ht="15.75">
      <c r="A636" s="1" t="s">
        <v>1273</v>
      </c>
      <c r="B636" s="1" t="s">
        <v>1274</v>
      </c>
      <c r="E636" t="str">
        <f t="shared" si="29"/>
        <v>T</v>
      </c>
    </row>
    <row r="637" spans="1:5" ht="15.75">
      <c r="A637" s="1" t="s">
        <v>1275</v>
      </c>
      <c r="B637" s="1" t="s">
        <v>1276</v>
      </c>
      <c r="E637" t="str">
        <f t="shared" si="29"/>
        <v>Hilda</v>
      </c>
    </row>
    <row r="638" spans="1:5" ht="15.75">
      <c r="A638" s="1" t="s">
        <v>1277</v>
      </c>
      <c r="B638" s="1" t="s">
        <v>1278</v>
      </c>
    </row>
    <row r="639" spans="1:5" ht="15.75">
      <c r="A639" s="1" t="s">
        <v>1279</v>
      </c>
      <c r="B639" s="1" t="s">
        <v>1280</v>
      </c>
    </row>
    <row r="640" spans="1:5" ht="15.75">
      <c r="A640" s="1" t="s">
        <v>1281</v>
      </c>
      <c r="B640" s="1" t="s">
        <v>1282</v>
      </c>
    </row>
    <row r="641" spans="1:2" ht="15.75">
      <c r="A641" s="1" t="s">
        <v>1283</v>
      </c>
      <c r="B641" s="1" t="s">
        <v>1284</v>
      </c>
    </row>
    <row r="642" spans="1:2" ht="15.75">
      <c r="A642" s="1" t="s">
        <v>1285</v>
      </c>
      <c r="B642" s="1" t="s">
        <v>1286</v>
      </c>
    </row>
    <row r="643" spans="1:2" ht="15.75">
      <c r="A643" s="1" t="s">
        <v>1287</v>
      </c>
      <c r="B643" s="1" t="s">
        <v>1288</v>
      </c>
    </row>
    <row r="644" spans="1:2" ht="15.75">
      <c r="A644" s="1" t="s">
        <v>1289</v>
      </c>
      <c r="B644" s="1" t="s">
        <v>1290</v>
      </c>
    </row>
    <row r="645" spans="1:2" ht="15.75">
      <c r="A645" s="1" t="s">
        <v>1291</v>
      </c>
      <c r="B645" s="1" t="s">
        <v>1292</v>
      </c>
    </row>
    <row r="646" spans="1:2" ht="15.75">
      <c r="A646" s="1" t="s">
        <v>1293</v>
      </c>
      <c r="B646" s="1" t="s">
        <v>1294</v>
      </c>
    </row>
    <row r="647" spans="1:2" ht="15.75">
      <c r="A647" s="1" t="s">
        <v>1295</v>
      </c>
      <c r="B647" s="1" t="s">
        <v>1296</v>
      </c>
    </row>
    <row r="648" spans="1:2" ht="15.75">
      <c r="A648" s="1" t="s">
        <v>1297</v>
      </c>
      <c r="B648" s="1" t="s">
        <v>1298</v>
      </c>
    </row>
    <row r="649" spans="1:2" ht="15.75">
      <c r="A649" s="1" t="s">
        <v>1299</v>
      </c>
      <c r="B649" s="1" t="s">
        <v>1300</v>
      </c>
    </row>
    <row r="650" spans="1:2" ht="15.75">
      <c r="A650" s="1" t="s">
        <v>1301</v>
      </c>
      <c r="B650" s="1" t="s">
        <v>1302</v>
      </c>
    </row>
    <row r="651" spans="1:2" ht="15.75">
      <c r="A651" s="1" t="s">
        <v>1303</v>
      </c>
      <c r="B651" s="1" t="s">
        <v>1304</v>
      </c>
    </row>
    <row r="652" spans="1:2" ht="15.75">
      <c r="A652" s="1" t="s">
        <v>1305</v>
      </c>
      <c r="B652" s="1" t="s">
        <v>1306</v>
      </c>
    </row>
    <row r="653" spans="1:2" ht="15.75">
      <c r="A653" s="1" t="s">
        <v>1307</v>
      </c>
      <c r="B653" s="1" t="s">
        <v>1308</v>
      </c>
    </row>
    <row r="654" spans="1:2" ht="15.75">
      <c r="A654" s="1" t="s">
        <v>1309</v>
      </c>
      <c r="B654" s="1" t="s">
        <v>1310</v>
      </c>
    </row>
    <row r="655" spans="1:2" ht="15.75">
      <c r="A655" s="1" t="s">
        <v>1311</v>
      </c>
      <c r="B655" s="1" t="s">
        <v>1312</v>
      </c>
    </row>
    <row r="656" spans="1:2" ht="15.75">
      <c r="A656" s="1" t="s">
        <v>1313</v>
      </c>
      <c r="B656" s="1" t="s">
        <v>1314</v>
      </c>
    </row>
    <row r="657" spans="1:2" ht="15.75">
      <c r="A657" s="1" t="s">
        <v>1315</v>
      </c>
      <c r="B657" s="1" t="s">
        <v>1316</v>
      </c>
    </row>
    <row r="658" spans="1:2" ht="15.75">
      <c r="A658" s="1" t="s">
        <v>1317</v>
      </c>
      <c r="B658" s="1" t="s">
        <v>1318</v>
      </c>
    </row>
    <row r="659" spans="1:2" ht="15.75">
      <c r="A659" s="1" t="s">
        <v>1319</v>
      </c>
      <c r="B659" s="1" t="s">
        <v>1320</v>
      </c>
    </row>
    <row r="660" spans="1:2" ht="15.75">
      <c r="A660" s="1" t="s">
        <v>1321</v>
      </c>
      <c r="B660" s="1" t="s">
        <v>1322</v>
      </c>
    </row>
    <row r="661" spans="1:2" ht="15.75">
      <c r="A661" s="1" t="s">
        <v>1323</v>
      </c>
      <c r="B661" s="1" t="s">
        <v>1324</v>
      </c>
    </row>
    <row r="662" spans="1:2" ht="15.75">
      <c r="A662" s="1" t="s">
        <v>1325</v>
      </c>
      <c r="B662" s="1" t="s">
        <v>1326</v>
      </c>
    </row>
    <row r="663" spans="1:2" ht="15.75">
      <c r="A663" s="1" t="s">
        <v>1327</v>
      </c>
      <c r="B663" s="1" t="s">
        <v>1328</v>
      </c>
    </row>
    <row r="664" spans="1:2" ht="15.75">
      <c r="A664" s="1" t="s">
        <v>1329</v>
      </c>
      <c r="B664" s="1" t="s">
        <v>1330</v>
      </c>
    </row>
    <row r="665" spans="1:2" ht="15.75">
      <c r="A665" s="1" t="s">
        <v>1331</v>
      </c>
      <c r="B665" s="1" t="s">
        <v>1332</v>
      </c>
    </row>
    <row r="666" spans="1:2" ht="15.75">
      <c r="A666" s="1" t="s">
        <v>1333</v>
      </c>
      <c r="B666" s="1" t="s">
        <v>1334</v>
      </c>
    </row>
    <row r="667" spans="1:2" ht="15.75">
      <c r="A667" s="1" t="s">
        <v>1335</v>
      </c>
      <c r="B667" s="1" t="s">
        <v>1336</v>
      </c>
    </row>
    <row r="668" spans="1:2" ht="15.75">
      <c r="A668" s="1" t="s">
        <v>1337</v>
      </c>
      <c r="B668" s="1" t="s">
        <v>1338</v>
      </c>
    </row>
    <row r="669" spans="1:2" ht="15.75">
      <c r="A669" s="1" t="s">
        <v>1339</v>
      </c>
      <c r="B669" s="1" t="s">
        <v>1340</v>
      </c>
    </row>
    <row r="670" spans="1:2" ht="15.75">
      <c r="A670" s="1" t="s">
        <v>1341</v>
      </c>
      <c r="B670" s="1" t="s">
        <v>1342</v>
      </c>
    </row>
    <row r="671" spans="1:2" ht="15.75">
      <c r="A671" s="1" t="s">
        <v>1343</v>
      </c>
      <c r="B671" s="1" t="s">
        <v>1344</v>
      </c>
    </row>
    <row r="672" spans="1:2" ht="15.75">
      <c r="A672" s="1" t="s">
        <v>1345</v>
      </c>
      <c r="B672" s="1" t="s">
        <v>1346</v>
      </c>
    </row>
    <row r="673" spans="1:2" ht="15.75">
      <c r="A673" s="1" t="s">
        <v>1347</v>
      </c>
      <c r="B673" s="1" t="s">
        <v>1348</v>
      </c>
    </row>
    <row r="674" spans="1:2" ht="15.75">
      <c r="A674" s="1" t="s">
        <v>1349</v>
      </c>
      <c r="B674" s="1" t="s">
        <v>1350</v>
      </c>
    </row>
    <row r="675" spans="1:2" ht="15.75">
      <c r="A675" s="1" t="s">
        <v>1351</v>
      </c>
      <c r="B675" s="1" t="s">
        <v>1352</v>
      </c>
    </row>
    <row r="676" spans="1:2" ht="15.75">
      <c r="A676" s="1" t="s">
        <v>1353</v>
      </c>
      <c r="B676" s="1" t="s">
        <v>1354</v>
      </c>
    </row>
    <row r="677" spans="1:2" ht="15.75">
      <c r="A677" s="1" t="s">
        <v>1355</v>
      </c>
      <c r="B677" s="1" t="s">
        <v>1356</v>
      </c>
    </row>
    <row r="678" spans="1:2" ht="15.75">
      <c r="A678" s="1" t="s">
        <v>1357</v>
      </c>
      <c r="B678" s="1" t="s">
        <v>1358</v>
      </c>
    </row>
    <row r="679" spans="1:2" ht="15.75">
      <c r="A679" s="1" t="s">
        <v>1359</v>
      </c>
      <c r="B679" s="1" t="s">
        <v>1360</v>
      </c>
    </row>
    <row r="680" spans="1:2" ht="15.75">
      <c r="A680" s="1" t="s">
        <v>1361</v>
      </c>
      <c r="B680" s="1" t="s">
        <v>1362</v>
      </c>
    </row>
    <row r="681" spans="1:2" ht="15.75">
      <c r="A681" s="1" t="s">
        <v>1363</v>
      </c>
      <c r="B681" s="1" t="s">
        <v>1364</v>
      </c>
    </row>
    <row r="682" spans="1:2" ht="15.75">
      <c r="A682" s="1" t="s">
        <v>1365</v>
      </c>
      <c r="B682" s="1" t="s">
        <v>1366</v>
      </c>
    </row>
    <row r="683" spans="1:2" ht="15.75">
      <c r="A683" s="1" t="s">
        <v>1367</v>
      </c>
      <c r="B683" s="1" t="s">
        <v>1368</v>
      </c>
    </row>
    <row r="684" spans="1:2" ht="15.75">
      <c r="A684" s="1" t="s">
        <v>1369</v>
      </c>
      <c r="B684" s="1" t="s">
        <v>1370</v>
      </c>
    </row>
    <row r="685" spans="1:2" ht="15.75">
      <c r="A685" s="1" t="s">
        <v>1371</v>
      </c>
      <c r="B685" s="1" t="s">
        <v>1372</v>
      </c>
    </row>
    <row r="686" spans="1:2" ht="15.75">
      <c r="A686" s="1" t="s">
        <v>1373</v>
      </c>
      <c r="B686" s="1" t="s">
        <v>1374</v>
      </c>
    </row>
    <row r="687" spans="1:2" ht="15.75">
      <c r="A687" s="1" t="s">
        <v>1375</v>
      </c>
      <c r="B687" s="1" t="s">
        <v>1376</v>
      </c>
    </row>
    <row r="688" spans="1:2" ht="15.75">
      <c r="A688" s="1" t="s">
        <v>1377</v>
      </c>
      <c r="B688" s="1" t="s">
        <v>1378</v>
      </c>
    </row>
    <row r="689" spans="1:2" ht="15.75">
      <c r="A689" s="1" t="s">
        <v>1379</v>
      </c>
      <c r="B689" s="1" t="s">
        <v>1380</v>
      </c>
    </row>
    <row r="690" spans="1:2" ht="15.75">
      <c r="A690" s="1" t="s">
        <v>1381</v>
      </c>
      <c r="B690" s="1" t="s">
        <v>1382</v>
      </c>
    </row>
    <row r="691" spans="1:2" ht="15.75">
      <c r="A691" s="1" t="s">
        <v>1383</v>
      </c>
      <c r="B691" s="1" t="s">
        <v>1384</v>
      </c>
    </row>
    <row r="692" spans="1:2" ht="15.75">
      <c r="A692" s="1" t="s">
        <v>1385</v>
      </c>
      <c r="B692" s="1" t="s">
        <v>1386</v>
      </c>
    </row>
    <row r="693" spans="1:2" ht="15.75">
      <c r="A693" s="1" t="s">
        <v>1387</v>
      </c>
      <c r="B693" s="1" t="s">
        <v>1388</v>
      </c>
    </row>
    <row r="694" spans="1:2" ht="15.75">
      <c r="A694" s="1" t="s">
        <v>1389</v>
      </c>
      <c r="B694" s="1" t="s">
        <v>1390</v>
      </c>
    </row>
    <row r="695" spans="1:2" ht="15.75">
      <c r="A695" s="1" t="s">
        <v>1391</v>
      </c>
      <c r="B695" s="1" t="s">
        <v>1392</v>
      </c>
    </row>
    <row r="696" spans="1:2" ht="15.75">
      <c r="A696" s="1" t="s">
        <v>1393</v>
      </c>
      <c r="B696" s="1" t="s">
        <v>1394</v>
      </c>
    </row>
    <row r="697" spans="1:2" ht="15.75">
      <c r="A697" s="1" t="s">
        <v>1395</v>
      </c>
      <c r="B697" s="1" t="s">
        <v>1396</v>
      </c>
    </row>
    <row r="698" spans="1:2" ht="15.75">
      <c r="A698" s="1" t="s">
        <v>1397</v>
      </c>
      <c r="B698" s="1" t="s">
        <v>1398</v>
      </c>
    </row>
    <row r="699" spans="1:2" ht="15.75">
      <c r="A699" s="1" t="s">
        <v>1399</v>
      </c>
      <c r="B699" s="1" t="s">
        <v>1400</v>
      </c>
    </row>
    <row r="700" spans="1:2" ht="15.75">
      <c r="A700" s="1" t="s">
        <v>1401</v>
      </c>
      <c r="B700" s="1" t="s">
        <v>1402</v>
      </c>
    </row>
    <row r="701" spans="1:2" ht="15.75">
      <c r="A701" s="1" t="s">
        <v>1403</v>
      </c>
      <c r="B701" s="1" t="s">
        <v>1404</v>
      </c>
    </row>
    <row r="702" spans="1:2" ht="15.75">
      <c r="A702" s="1" t="s">
        <v>1405</v>
      </c>
      <c r="B702" s="1" t="s">
        <v>1406</v>
      </c>
    </row>
    <row r="703" spans="1:2" ht="15.75">
      <c r="A703" s="1" t="s">
        <v>1407</v>
      </c>
      <c r="B703" s="1" t="s">
        <v>1408</v>
      </c>
    </row>
    <row r="704" spans="1:2" ht="15.75">
      <c r="A704" s="1" t="s">
        <v>1409</v>
      </c>
      <c r="B704" s="1" t="s">
        <v>1410</v>
      </c>
    </row>
    <row r="705" spans="1:2" ht="15.75">
      <c r="A705" s="1" t="s">
        <v>1411</v>
      </c>
      <c r="B705" s="1" t="s">
        <v>1412</v>
      </c>
    </row>
    <row r="706" spans="1:2" ht="15.75">
      <c r="A706" s="1" t="s">
        <v>1413</v>
      </c>
      <c r="B706" s="1" t="s">
        <v>1414</v>
      </c>
    </row>
    <row r="707" spans="1:2" ht="15.75">
      <c r="A707" s="1" t="s">
        <v>1415</v>
      </c>
      <c r="B707" s="1" t="s">
        <v>1416</v>
      </c>
    </row>
    <row r="708" spans="1:2" ht="15.75">
      <c r="A708" s="1" t="s">
        <v>1417</v>
      </c>
      <c r="B708" s="1" t="s">
        <v>1418</v>
      </c>
    </row>
    <row r="709" spans="1:2" ht="15.75">
      <c r="A709" s="1" t="s">
        <v>1419</v>
      </c>
      <c r="B709" s="1" t="s">
        <v>1420</v>
      </c>
    </row>
    <row r="710" spans="1:2" ht="15.75">
      <c r="A710" s="1" t="s">
        <v>1421</v>
      </c>
      <c r="B710" s="1" t="s">
        <v>1422</v>
      </c>
    </row>
    <row r="711" spans="1:2" ht="15.75">
      <c r="A711" s="1" t="s">
        <v>1423</v>
      </c>
      <c r="B711" s="1" t="s">
        <v>1424</v>
      </c>
    </row>
    <row r="712" spans="1:2" ht="15.75">
      <c r="A712" s="1" t="s">
        <v>1425</v>
      </c>
      <c r="B712" s="1" t="s">
        <v>1426</v>
      </c>
    </row>
    <row r="713" spans="1:2" ht="15.75">
      <c r="A713" s="1" t="s">
        <v>1427</v>
      </c>
      <c r="B713" s="1" t="s">
        <v>1428</v>
      </c>
    </row>
    <row r="714" spans="1:2" ht="15.75">
      <c r="A714" s="1" t="s">
        <v>1429</v>
      </c>
      <c r="B714" s="1" t="s">
        <v>1430</v>
      </c>
    </row>
    <row r="715" spans="1:2" ht="15.75">
      <c r="A715" s="1" t="s">
        <v>1431</v>
      </c>
      <c r="B715" s="1" t="s">
        <v>1432</v>
      </c>
    </row>
    <row r="716" spans="1:2" ht="15.75">
      <c r="A716" s="1" t="s">
        <v>1433</v>
      </c>
      <c r="B716" s="1" t="s">
        <v>1434</v>
      </c>
    </row>
    <row r="717" spans="1:2" ht="15.75">
      <c r="A717" s="1" t="s">
        <v>1435</v>
      </c>
      <c r="B717" s="1" t="s">
        <v>1436</v>
      </c>
    </row>
    <row r="718" spans="1:2" ht="15.75">
      <c r="A718" s="1" t="s">
        <v>1437</v>
      </c>
      <c r="B718" s="1" t="s">
        <v>1438</v>
      </c>
    </row>
    <row r="719" spans="1:2" ht="15.75">
      <c r="A719" s="1" t="s">
        <v>1439</v>
      </c>
      <c r="B719" s="1" t="s">
        <v>1440</v>
      </c>
    </row>
    <row r="720" spans="1:2" ht="15.75">
      <c r="A720" s="1" t="s">
        <v>1441</v>
      </c>
      <c r="B720" s="1" t="s">
        <v>1442</v>
      </c>
    </row>
    <row r="721" spans="1:2" ht="15.75">
      <c r="A721" s="1" t="s">
        <v>1443</v>
      </c>
      <c r="B721" s="1" t="s">
        <v>1444</v>
      </c>
    </row>
    <row r="722" spans="1:2" ht="15.75">
      <c r="A722" s="1" t="s">
        <v>1445</v>
      </c>
      <c r="B722" s="1" t="s">
        <v>1446</v>
      </c>
    </row>
    <row r="723" spans="1:2" ht="15.75">
      <c r="A723" s="1" t="s">
        <v>1447</v>
      </c>
      <c r="B723" s="1" t="s">
        <v>1448</v>
      </c>
    </row>
    <row r="724" spans="1:2" ht="15.75">
      <c r="A724" s="1" t="s">
        <v>1449</v>
      </c>
      <c r="B724" s="1" t="s">
        <v>1450</v>
      </c>
    </row>
    <row r="725" spans="1:2" ht="15.75">
      <c r="A725" s="1" t="s">
        <v>1451</v>
      </c>
      <c r="B725" s="1" t="s">
        <v>1452</v>
      </c>
    </row>
    <row r="726" spans="1:2" ht="15.75">
      <c r="A726" s="1" t="s">
        <v>1453</v>
      </c>
      <c r="B726" s="1" t="s">
        <v>1454</v>
      </c>
    </row>
    <row r="727" spans="1:2" ht="15.75">
      <c r="A727" s="1" t="s">
        <v>1455</v>
      </c>
      <c r="B727" s="1" t="s">
        <v>1456</v>
      </c>
    </row>
    <row r="728" spans="1:2" ht="15.75">
      <c r="A728" s="1" t="s">
        <v>1457</v>
      </c>
      <c r="B728" s="1" t="s">
        <v>1458</v>
      </c>
    </row>
    <row r="729" spans="1:2" ht="15.75">
      <c r="A729" s="1" t="s">
        <v>1459</v>
      </c>
      <c r="B729" s="1" t="s">
        <v>1460</v>
      </c>
    </row>
    <row r="730" spans="1:2" ht="15.75">
      <c r="A730" s="1" t="s">
        <v>1461</v>
      </c>
      <c r="B730" s="1" t="s">
        <v>1462</v>
      </c>
    </row>
    <row r="731" spans="1:2" ht="15.75">
      <c r="A731" s="1" t="s">
        <v>1463</v>
      </c>
      <c r="B731" s="1" t="s">
        <v>1464</v>
      </c>
    </row>
    <row r="732" spans="1:2" ht="15.75">
      <c r="A732" s="1" t="s">
        <v>1465</v>
      </c>
      <c r="B732" s="1" t="s">
        <v>1466</v>
      </c>
    </row>
    <row r="733" spans="1:2" ht="15.75">
      <c r="A733" s="1" t="s">
        <v>1467</v>
      </c>
      <c r="B733" s="1" t="s">
        <v>1468</v>
      </c>
    </row>
    <row r="734" spans="1:2" ht="15.75">
      <c r="A734" s="1" t="s">
        <v>1469</v>
      </c>
      <c r="B734" s="1" t="s">
        <v>1470</v>
      </c>
    </row>
    <row r="735" spans="1:2" ht="15.75">
      <c r="A735" s="1" t="s">
        <v>1471</v>
      </c>
      <c r="B735" s="1" t="s">
        <v>1472</v>
      </c>
    </row>
    <row r="736" spans="1:2" ht="15.75">
      <c r="A736" s="1" t="s">
        <v>1473</v>
      </c>
      <c r="B736" s="1" t="s">
        <v>1474</v>
      </c>
    </row>
    <row r="737" spans="1:2" ht="15.75">
      <c r="A737" s="1" t="s">
        <v>1475</v>
      </c>
      <c r="B737" s="1" t="s">
        <v>1476</v>
      </c>
    </row>
    <row r="738" spans="1:2" ht="15.75">
      <c r="A738" s="1" t="s">
        <v>1477</v>
      </c>
      <c r="B738" s="1" t="s">
        <v>1478</v>
      </c>
    </row>
    <row r="739" spans="1:2" ht="15.75">
      <c r="A739" s="1" t="s">
        <v>1479</v>
      </c>
      <c r="B739" s="1" t="s">
        <v>1480</v>
      </c>
    </row>
    <row r="740" spans="1:2" ht="15.75">
      <c r="A740" s="1" t="s">
        <v>1481</v>
      </c>
      <c r="B740" s="1" t="s">
        <v>1482</v>
      </c>
    </row>
    <row r="741" spans="1:2" ht="15.75">
      <c r="A741" s="1" t="s">
        <v>1483</v>
      </c>
      <c r="B741" s="1" t="s">
        <v>1484</v>
      </c>
    </row>
    <row r="742" spans="1:2" ht="15.75">
      <c r="A742" s="1" t="s">
        <v>1485</v>
      </c>
      <c r="B742" s="1" t="s">
        <v>1486</v>
      </c>
    </row>
    <row r="743" spans="1:2" ht="15.75">
      <c r="A743" s="1" t="s">
        <v>1487</v>
      </c>
      <c r="B743" s="1" t="s">
        <v>1488</v>
      </c>
    </row>
    <row r="744" spans="1:2" ht="15.75">
      <c r="A744" s="1" t="s">
        <v>1489</v>
      </c>
      <c r="B744" s="1" t="s">
        <v>1490</v>
      </c>
    </row>
    <row r="745" spans="1:2" ht="15.75">
      <c r="A745" s="1" t="s">
        <v>1491</v>
      </c>
      <c r="B745" s="1" t="s">
        <v>1492</v>
      </c>
    </row>
    <row r="746" spans="1:2" ht="15.75">
      <c r="A746" s="1" t="s">
        <v>1493</v>
      </c>
      <c r="B746" s="1" t="s">
        <v>1494</v>
      </c>
    </row>
    <row r="747" spans="1:2" ht="15.75">
      <c r="A747" s="1" t="s">
        <v>1495</v>
      </c>
      <c r="B747" s="1" t="s">
        <v>1496</v>
      </c>
    </row>
    <row r="748" spans="1:2" ht="15.75">
      <c r="A748" s="1" t="s">
        <v>1497</v>
      </c>
      <c r="B748" s="1" t="s">
        <v>1498</v>
      </c>
    </row>
    <row r="749" spans="1:2" ht="15.75">
      <c r="A749" s="1" t="s">
        <v>1499</v>
      </c>
      <c r="B749" s="1" t="s">
        <v>1500</v>
      </c>
    </row>
    <row r="750" spans="1:2" ht="15.75">
      <c r="A750" s="1" t="s">
        <v>1501</v>
      </c>
      <c r="B750" s="1" t="s">
        <v>1502</v>
      </c>
    </row>
    <row r="751" spans="1:2" ht="15.75">
      <c r="A751" s="1" t="s">
        <v>1503</v>
      </c>
      <c r="B751" s="1" t="s">
        <v>1504</v>
      </c>
    </row>
    <row r="752" spans="1:2" ht="15.75">
      <c r="A752" s="1" t="s">
        <v>1505</v>
      </c>
      <c r="B752" s="1" t="s">
        <v>1506</v>
      </c>
    </row>
    <row r="753" spans="1:2" ht="15.75">
      <c r="A753" s="1" t="s">
        <v>1507</v>
      </c>
      <c r="B753" s="1" t="s">
        <v>1508</v>
      </c>
    </row>
    <row r="754" spans="1:2" ht="15.75">
      <c r="A754" s="1" t="s">
        <v>1509</v>
      </c>
      <c r="B754" s="1" t="s">
        <v>1510</v>
      </c>
    </row>
    <row r="755" spans="1:2" ht="15.75">
      <c r="A755" s="1" t="s">
        <v>1511</v>
      </c>
      <c r="B755" s="1" t="s">
        <v>1512</v>
      </c>
    </row>
    <row r="756" spans="1:2" ht="15.75">
      <c r="A756" s="1" t="s">
        <v>1513</v>
      </c>
      <c r="B756" s="1" t="s">
        <v>1514</v>
      </c>
    </row>
    <row r="757" spans="1:2" ht="15.75">
      <c r="A757" s="1" t="s">
        <v>1515</v>
      </c>
      <c r="B757" s="1" t="s">
        <v>1516</v>
      </c>
    </row>
    <row r="758" spans="1:2" ht="15.75">
      <c r="A758" s="1" t="s">
        <v>1517</v>
      </c>
      <c r="B758" s="1" t="s">
        <v>1518</v>
      </c>
    </row>
    <row r="759" spans="1:2" ht="15.75">
      <c r="A759" s="1" t="s">
        <v>1519</v>
      </c>
      <c r="B759" s="1" t="s">
        <v>1520</v>
      </c>
    </row>
    <row r="760" spans="1:2" ht="15.75">
      <c r="A760" s="1" t="s">
        <v>1521</v>
      </c>
      <c r="B760" s="1" t="s">
        <v>1522</v>
      </c>
    </row>
    <row r="761" spans="1:2" ht="15.75">
      <c r="A761" s="1" t="s">
        <v>1523</v>
      </c>
      <c r="B761" s="1" t="s">
        <v>1524</v>
      </c>
    </row>
    <row r="762" spans="1:2" ht="15.75">
      <c r="A762" s="1" t="s">
        <v>1525</v>
      </c>
      <c r="B762" s="1" t="s">
        <v>1526</v>
      </c>
    </row>
    <row r="763" spans="1:2" ht="15.75">
      <c r="A763" s="1" t="s">
        <v>1527</v>
      </c>
      <c r="B763" s="1" t="s">
        <v>1528</v>
      </c>
    </row>
    <row r="764" spans="1:2" ht="15.75">
      <c r="A764" s="1" t="s">
        <v>1529</v>
      </c>
      <c r="B764" s="1" t="s">
        <v>1530</v>
      </c>
    </row>
    <row r="765" spans="1:2" ht="15.75">
      <c r="A765" s="1" t="s">
        <v>1531</v>
      </c>
      <c r="B765" s="1" t="s">
        <v>1532</v>
      </c>
    </row>
    <row r="766" spans="1:2" ht="15.75">
      <c r="A766" s="1" t="s">
        <v>1533</v>
      </c>
      <c r="B766" s="1" t="s">
        <v>1534</v>
      </c>
    </row>
    <row r="767" spans="1:2" ht="15.75">
      <c r="A767" s="1" t="s">
        <v>1535</v>
      </c>
      <c r="B767" s="1" t="s">
        <v>1536</v>
      </c>
    </row>
    <row r="768" spans="1:2" ht="15.75">
      <c r="A768" s="1" t="s">
        <v>1537</v>
      </c>
      <c r="B768" s="1" t="s">
        <v>1538</v>
      </c>
    </row>
    <row r="769" spans="1:2" ht="15.75">
      <c r="A769" s="1" t="s">
        <v>1539</v>
      </c>
      <c r="B769" s="1" t="s">
        <v>1540</v>
      </c>
    </row>
    <row r="770" spans="1:2" ht="15.75">
      <c r="A770" s="1" t="s">
        <v>1541</v>
      </c>
      <c r="B770" s="1" t="s">
        <v>1542</v>
      </c>
    </row>
    <row r="771" spans="1:2" ht="15.75">
      <c r="A771" s="1" t="s">
        <v>1543</v>
      </c>
      <c r="B771" s="1" t="s">
        <v>1544</v>
      </c>
    </row>
    <row r="772" spans="1:2" ht="15.75">
      <c r="A772" s="1" t="s">
        <v>1545</v>
      </c>
      <c r="B772" s="1" t="s">
        <v>1546</v>
      </c>
    </row>
    <row r="773" spans="1:2" ht="15.75">
      <c r="A773" s="1" t="s">
        <v>1547</v>
      </c>
      <c r="B773" s="1" t="s">
        <v>1548</v>
      </c>
    </row>
    <row r="774" spans="1:2" ht="15.75">
      <c r="A774" s="1" t="s">
        <v>1549</v>
      </c>
      <c r="B774" s="1" t="s">
        <v>1550</v>
      </c>
    </row>
    <row r="775" spans="1:2" ht="15.75">
      <c r="A775" s="1" t="s">
        <v>1551</v>
      </c>
      <c r="B775" s="1" t="s">
        <v>1552</v>
      </c>
    </row>
    <row r="776" spans="1:2" ht="15.75">
      <c r="A776" s="1" t="s">
        <v>1553</v>
      </c>
      <c r="B776" s="1" t="s">
        <v>1554</v>
      </c>
    </row>
    <row r="777" spans="1:2" ht="15.75">
      <c r="A777" s="1" t="s">
        <v>1555</v>
      </c>
      <c r="B777" s="1" t="s">
        <v>1556</v>
      </c>
    </row>
    <row r="778" spans="1:2" ht="15.75">
      <c r="A778" s="1" t="s">
        <v>1557</v>
      </c>
      <c r="B778" s="1" t="s">
        <v>1558</v>
      </c>
    </row>
    <row r="779" spans="1:2" ht="15.75">
      <c r="A779" s="1" t="s">
        <v>1559</v>
      </c>
      <c r="B779" s="1" t="s">
        <v>1560</v>
      </c>
    </row>
    <row r="780" spans="1:2" ht="15.75">
      <c r="A780" s="1" t="s">
        <v>1561</v>
      </c>
      <c r="B780" s="1" t="s">
        <v>1562</v>
      </c>
    </row>
    <row r="781" spans="1:2" ht="15.75">
      <c r="A781" s="1" t="s">
        <v>1563</v>
      </c>
      <c r="B781" s="1" t="s">
        <v>1564</v>
      </c>
    </row>
    <row r="782" spans="1:2" ht="15.75">
      <c r="A782" s="1" t="s">
        <v>1565</v>
      </c>
      <c r="B782" s="1" t="s">
        <v>1566</v>
      </c>
    </row>
    <row r="783" spans="1:2" ht="15.75">
      <c r="A783" s="1" t="s">
        <v>1567</v>
      </c>
      <c r="B783" s="1" t="s">
        <v>1568</v>
      </c>
    </row>
    <row r="784" spans="1:2" ht="15.75">
      <c r="A784" s="1" t="s">
        <v>1569</v>
      </c>
      <c r="B784" s="1" t="s">
        <v>1570</v>
      </c>
    </row>
    <row r="785" spans="1:2" ht="15.75">
      <c r="A785" s="1" t="s">
        <v>1571</v>
      </c>
      <c r="B785" s="1" t="s">
        <v>1572</v>
      </c>
    </row>
    <row r="786" spans="1:2" ht="15.75">
      <c r="A786" s="1" t="s">
        <v>1573</v>
      </c>
      <c r="B786" s="1" t="s">
        <v>1574</v>
      </c>
    </row>
    <row r="787" spans="1:2" ht="15.75">
      <c r="A787" s="1" t="s">
        <v>1575</v>
      </c>
      <c r="B787" s="1" t="s">
        <v>1576</v>
      </c>
    </row>
    <row r="788" spans="1:2" ht="15.75">
      <c r="A788" s="1" t="s">
        <v>1577</v>
      </c>
      <c r="B788" s="1" t="s">
        <v>1578</v>
      </c>
    </row>
    <row r="789" spans="1:2" ht="15.75">
      <c r="A789" s="1" t="s">
        <v>1579</v>
      </c>
      <c r="B789" s="1" t="s">
        <v>1580</v>
      </c>
    </row>
    <row r="790" spans="1:2" ht="15.75">
      <c r="A790" s="1" t="s">
        <v>1581</v>
      </c>
      <c r="B790" s="1" t="s">
        <v>1582</v>
      </c>
    </row>
    <row r="791" spans="1:2" ht="15.75">
      <c r="A791" s="1" t="s">
        <v>1583</v>
      </c>
      <c r="B791" s="1" t="s">
        <v>1584</v>
      </c>
    </row>
    <row r="792" spans="1:2" ht="15.75">
      <c r="A792" s="1" t="s">
        <v>1585</v>
      </c>
      <c r="B792" s="1" t="s">
        <v>1586</v>
      </c>
    </row>
    <row r="793" spans="1:2" ht="15.75">
      <c r="A793" s="1" t="s">
        <v>1587</v>
      </c>
      <c r="B793" s="1" t="s">
        <v>1588</v>
      </c>
    </row>
    <row r="794" spans="1:2" ht="15.75">
      <c r="A794" s="1" t="s">
        <v>1589</v>
      </c>
      <c r="B794" s="1" t="s">
        <v>1590</v>
      </c>
    </row>
    <row r="795" spans="1:2" ht="15.75">
      <c r="A795" s="1" t="s">
        <v>1591</v>
      </c>
      <c r="B795" s="1" t="s">
        <v>1592</v>
      </c>
    </row>
    <row r="796" spans="1:2" ht="15.75">
      <c r="A796" s="1" t="s">
        <v>1593</v>
      </c>
      <c r="B796" s="1" t="s">
        <v>1594</v>
      </c>
    </row>
    <row r="797" spans="1:2" ht="15.75">
      <c r="A797" s="1" t="s">
        <v>1595</v>
      </c>
      <c r="B797" s="1" t="s">
        <v>1596</v>
      </c>
    </row>
    <row r="798" spans="1:2" ht="15.75">
      <c r="A798" s="1" t="s">
        <v>1597</v>
      </c>
      <c r="B798" s="1" t="s">
        <v>1598</v>
      </c>
    </row>
    <row r="799" spans="1:2" ht="15.75">
      <c r="A799" s="1" t="s">
        <v>1599</v>
      </c>
      <c r="B799" s="1" t="s">
        <v>1600</v>
      </c>
    </row>
    <row r="800" spans="1:2" ht="15.75">
      <c r="A800" s="1" t="s">
        <v>1601</v>
      </c>
      <c r="B800" s="1" t="s">
        <v>1602</v>
      </c>
    </row>
    <row r="801" spans="1:2" ht="15.75">
      <c r="A801" s="1" t="s">
        <v>1603</v>
      </c>
      <c r="B801" s="1" t="s">
        <v>1604</v>
      </c>
    </row>
    <row r="802" spans="1:2" ht="15.75">
      <c r="A802" s="1" t="s">
        <v>1605</v>
      </c>
      <c r="B802" s="1" t="s">
        <v>1606</v>
      </c>
    </row>
    <row r="803" spans="1:2" ht="15.75">
      <c r="A803" s="1" t="s">
        <v>1607</v>
      </c>
      <c r="B803" s="1" t="s">
        <v>1608</v>
      </c>
    </row>
    <row r="804" spans="1:2" ht="15.75">
      <c r="A804" s="1" t="s">
        <v>1609</v>
      </c>
      <c r="B804" s="1" t="s">
        <v>1610</v>
      </c>
    </row>
    <row r="805" spans="1:2" ht="15.75">
      <c r="A805" s="1" t="s">
        <v>1611</v>
      </c>
      <c r="B805" s="1" t="s">
        <v>1612</v>
      </c>
    </row>
    <row r="806" spans="1:2" ht="15.75">
      <c r="A806" s="1" t="s">
        <v>1613</v>
      </c>
      <c r="B806" s="1" t="s">
        <v>1614</v>
      </c>
    </row>
    <row r="807" spans="1:2" ht="15.75">
      <c r="A807" s="1" t="s">
        <v>1615</v>
      </c>
      <c r="B807" s="1" t="s">
        <v>1616</v>
      </c>
    </row>
    <row r="808" spans="1:2" ht="15.75">
      <c r="A808" s="1" t="s">
        <v>1617</v>
      </c>
      <c r="B808" s="1" t="s">
        <v>1618</v>
      </c>
    </row>
    <row r="809" spans="1:2" ht="15.75">
      <c r="A809" s="1" t="s">
        <v>1619</v>
      </c>
      <c r="B809" s="1" t="s">
        <v>1620</v>
      </c>
    </row>
    <row r="810" spans="1:2" ht="15.75">
      <c r="A810" s="1" t="s">
        <v>1621</v>
      </c>
      <c r="B810" s="1" t="s">
        <v>1622</v>
      </c>
    </row>
    <row r="811" spans="1:2" ht="15.75">
      <c r="A811" s="1" t="s">
        <v>1623</v>
      </c>
      <c r="B811" s="1" t="s">
        <v>1624</v>
      </c>
    </row>
    <row r="812" spans="1:2" ht="15.75">
      <c r="A812" s="1" t="s">
        <v>1625</v>
      </c>
      <c r="B812" s="1" t="s">
        <v>1626</v>
      </c>
    </row>
    <row r="813" spans="1:2" ht="15.75">
      <c r="A813" s="1" t="s">
        <v>1627</v>
      </c>
      <c r="B813" s="1" t="s">
        <v>1628</v>
      </c>
    </row>
    <row r="814" spans="1:2" ht="15.75">
      <c r="A814" s="1" t="s">
        <v>1629</v>
      </c>
      <c r="B814" s="1" t="s">
        <v>1630</v>
      </c>
    </row>
    <row r="815" spans="1:2" ht="15.75">
      <c r="A815" s="1" t="s">
        <v>1631</v>
      </c>
      <c r="B815" s="1" t="s">
        <v>1632</v>
      </c>
    </row>
    <row r="816" spans="1:2" ht="15.75">
      <c r="A816" s="1" t="s">
        <v>1633</v>
      </c>
      <c r="B816" s="1" t="s">
        <v>1634</v>
      </c>
    </row>
    <row r="817" spans="1:2" ht="15.75">
      <c r="A817" s="1" t="s">
        <v>1635</v>
      </c>
      <c r="B817" s="1" t="s">
        <v>1636</v>
      </c>
    </row>
    <row r="818" spans="1:2" ht="15.75">
      <c r="A818" s="1" t="s">
        <v>1637</v>
      </c>
      <c r="B818" s="1" t="s">
        <v>1638</v>
      </c>
    </row>
    <row r="819" spans="1:2" ht="15.75">
      <c r="A819" s="1" t="s">
        <v>1639</v>
      </c>
      <c r="B819" s="1" t="s">
        <v>1640</v>
      </c>
    </row>
    <row r="820" spans="1:2" ht="15.75">
      <c r="A820" s="1" t="s">
        <v>1641</v>
      </c>
      <c r="B820" s="1" t="s">
        <v>1642</v>
      </c>
    </row>
    <row r="821" spans="1:2" ht="15.75">
      <c r="A821" s="1" t="s">
        <v>1643</v>
      </c>
      <c r="B821" s="1" t="s">
        <v>1644</v>
      </c>
    </row>
    <row r="822" spans="1:2" ht="15.75">
      <c r="A822" s="1" t="s">
        <v>1645</v>
      </c>
      <c r="B822" s="1" t="s">
        <v>1646</v>
      </c>
    </row>
    <row r="823" spans="1:2" ht="15.75">
      <c r="A823" s="1" t="s">
        <v>1647</v>
      </c>
      <c r="B823" s="1" t="s">
        <v>1648</v>
      </c>
    </row>
    <row r="824" spans="1:2" ht="15.75">
      <c r="A824" s="1" t="s">
        <v>1649</v>
      </c>
      <c r="B824" s="1" t="s">
        <v>1650</v>
      </c>
    </row>
    <row r="825" spans="1:2" ht="15.75">
      <c r="A825" s="1" t="s">
        <v>1651</v>
      </c>
      <c r="B825" s="1" t="s">
        <v>1652</v>
      </c>
    </row>
    <row r="826" spans="1:2" ht="15.75">
      <c r="A826" s="1" t="s">
        <v>1653</v>
      </c>
      <c r="B826" s="1" t="s">
        <v>1654</v>
      </c>
    </row>
    <row r="827" spans="1:2" ht="15.75">
      <c r="A827" s="1" t="s">
        <v>1655</v>
      </c>
      <c r="B827" s="1" t="s">
        <v>1656</v>
      </c>
    </row>
    <row r="828" spans="1:2" ht="15.75">
      <c r="A828" s="1" t="s">
        <v>1657</v>
      </c>
      <c r="B828" s="1" t="s">
        <v>1658</v>
      </c>
    </row>
    <row r="829" spans="1:2" ht="15.75">
      <c r="A829" s="1" t="s">
        <v>1659</v>
      </c>
      <c r="B829" s="1" t="s">
        <v>1660</v>
      </c>
    </row>
    <row r="830" spans="1:2" ht="15.75">
      <c r="A830" s="1" t="s">
        <v>1661</v>
      </c>
      <c r="B830" s="1" t="s">
        <v>1662</v>
      </c>
    </row>
    <row r="831" spans="1:2" ht="15.75">
      <c r="A831" s="1" t="s">
        <v>1663</v>
      </c>
      <c r="B831" s="1" t="s">
        <v>1664</v>
      </c>
    </row>
    <row r="832" spans="1:2" ht="15.75">
      <c r="A832" s="1" t="s">
        <v>1665</v>
      </c>
      <c r="B832" s="1" t="s">
        <v>1666</v>
      </c>
    </row>
    <row r="833" spans="1:2" ht="15.75">
      <c r="A833" s="1" t="s">
        <v>1667</v>
      </c>
      <c r="B833" s="1" t="s">
        <v>1668</v>
      </c>
    </row>
    <row r="834" spans="1:2" ht="15.75">
      <c r="A834" s="1" t="s">
        <v>1669</v>
      </c>
      <c r="B834" s="1" t="s">
        <v>1670</v>
      </c>
    </row>
    <row r="835" spans="1:2" ht="15.75">
      <c r="A835" s="1" t="s">
        <v>1671</v>
      </c>
      <c r="B835" s="1" t="s">
        <v>1672</v>
      </c>
    </row>
    <row r="836" spans="1:2" ht="15.75">
      <c r="A836" s="1" t="s">
        <v>1673</v>
      </c>
      <c r="B836" s="1" t="s">
        <v>1674</v>
      </c>
    </row>
    <row r="837" spans="1:2" ht="15.75">
      <c r="A837" s="1" t="s">
        <v>1675</v>
      </c>
      <c r="B837" s="1" t="s">
        <v>1676</v>
      </c>
    </row>
    <row r="838" spans="1:2" ht="15.75">
      <c r="A838" s="1" t="s">
        <v>1677</v>
      </c>
      <c r="B838" s="1" t="s">
        <v>1678</v>
      </c>
    </row>
    <row r="839" spans="1:2" ht="15.75">
      <c r="A839" s="1" t="s">
        <v>1679</v>
      </c>
      <c r="B839" s="1" t="s">
        <v>1680</v>
      </c>
    </row>
    <row r="840" spans="1:2" ht="15.75">
      <c r="A840" s="1" t="s">
        <v>1681</v>
      </c>
      <c r="B840" s="1" t="s">
        <v>1682</v>
      </c>
    </row>
    <row r="841" spans="1:2" ht="15.75">
      <c r="A841" s="1" t="s">
        <v>1683</v>
      </c>
      <c r="B841" s="1" t="s">
        <v>1684</v>
      </c>
    </row>
    <row r="842" spans="1:2" ht="15.75">
      <c r="A842" s="1" t="s">
        <v>1685</v>
      </c>
      <c r="B842" s="1" t="s">
        <v>1686</v>
      </c>
    </row>
    <row r="843" spans="1:2" ht="15.75">
      <c r="A843" s="1" t="s">
        <v>1687</v>
      </c>
      <c r="B843" s="1" t="s">
        <v>1688</v>
      </c>
    </row>
    <row r="844" spans="1:2" ht="15.75">
      <c r="A844" s="1" t="s">
        <v>1689</v>
      </c>
      <c r="B844" s="1" t="s">
        <v>1690</v>
      </c>
    </row>
    <row r="845" spans="1:2" ht="15.75">
      <c r="A845" s="1" t="s">
        <v>1691</v>
      </c>
      <c r="B845" s="1" t="s">
        <v>1692</v>
      </c>
    </row>
    <row r="846" spans="1:2" ht="15.75">
      <c r="A846" s="1" t="s">
        <v>1693</v>
      </c>
      <c r="B846" s="1" t="s">
        <v>1694</v>
      </c>
    </row>
    <row r="847" spans="1:2" ht="15.75">
      <c r="A847" s="1" t="s">
        <v>1695</v>
      </c>
      <c r="B847" s="1" t="s">
        <v>1696</v>
      </c>
    </row>
    <row r="848" spans="1:2" ht="15.75">
      <c r="A848" s="1" t="s">
        <v>1697</v>
      </c>
      <c r="B848" s="1" t="s">
        <v>1698</v>
      </c>
    </row>
    <row r="849" spans="1:2" ht="15.75">
      <c r="A849" s="1" t="s">
        <v>1699</v>
      </c>
      <c r="B849" s="1" t="s">
        <v>1700</v>
      </c>
    </row>
    <row r="850" spans="1:2" ht="15.75">
      <c r="A850" s="1" t="s">
        <v>1701</v>
      </c>
      <c r="B850" s="1" t="s">
        <v>1702</v>
      </c>
    </row>
    <row r="851" spans="1:2" ht="15.75">
      <c r="A851" s="1" t="s">
        <v>1703</v>
      </c>
      <c r="B851" s="1" t="s">
        <v>1704</v>
      </c>
    </row>
    <row r="852" spans="1:2" ht="15.75">
      <c r="A852" s="1" t="s">
        <v>1705</v>
      </c>
      <c r="B852" s="1" t="s">
        <v>1706</v>
      </c>
    </row>
    <row r="853" spans="1:2" ht="15.75">
      <c r="A853" s="1" t="s">
        <v>1707</v>
      </c>
      <c r="B853" s="1" t="s">
        <v>1708</v>
      </c>
    </row>
    <row r="854" spans="1:2" ht="15.75">
      <c r="A854" s="1" t="s">
        <v>1709</v>
      </c>
      <c r="B854" s="1" t="s">
        <v>1710</v>
      </c>
    </row>
    <row r="855" spans="1:2" ht="15.75">
      <c r="A855" s="1" t="s">
        <v>1711</v>
      </c>
      <c r="B855" s="1" t="s">
        <v>1712</v>
      </c>
    </row>
    <row r="856" spans="1:2" ht="15.75">
      <c r="A856" s="1" t="s">
        <v>1713</v>
      </c>
      <c r="B856" s="1" t="s">
        <v>1714</v>
      </c>
    </row>
    <row r="857" spans="1:2" ht="15.75">
      <c r="A857" s="1" t="s">
        <v>1715</v>
      </c>
      <c r="B857" s="1" t="s">
        <v>1716</v>
      </c>
    </row>
    <row r="858" spans="1:2" ht="15.75">
      <c r="A858" s="1" t="s">
        <v>1717</v>
      </c>
      <c r="B858" s="1" t="s">
        <v>1718</v>
      </c>
    </row>
    <row r="859" spans="1:2" ht="15.75">
      <c r="A859" s="1" t="s">
        <v>1719</v>
      </c>
      <c r="B859" s="1" t="s">
        <v>1720</v>
      </c>
    </row>
    <row r="860" spans="1:2" ht="15.75">
      <c r="A860" s="1" t="s">
        <v>1721</v>
      </c>
      <c r="B860" s="1" t="s">
        <v>1722</v>
      </c>
    </row>
    <row r="861" spans="1:2" ht="15.75">
      <c r="A861" s="1" t="s">
        <v>1723</v>
      </c>
      <c r="B861" s="1" t="s">
        <v>1724</v>
      </c>
    </row>
    <row r="862" spans="1:2" ht="15.75">
      <c r="A862" s="1" t="s">
        <v>1725</v>
      </c>
      <c r="B862" s="1" t="s">
        <v>1726</v>
      </c>
    </row>
    <row r="863" spans="1:2" ht="15.75">
      <c r="A863" s="1" t="s">
        <v>1727</v>
      </c>
      <c r="B863" s="1" t="s">
        <v>1728</v>
      </c>
    </row>
    <row r="864" spans="1:2" ht="15.75">
      <c r="A864" s="1" t="s">
        <v>1729</v>
      </c>
      <c r="B864" s="1" t="s">
        <v>1730</v>
      </c>
    </row>
    <row r="865" spans="1:2" ht="15.75">
      <c r="A865" s="1" t="s">
        <v>1731</v>
      </c>
      <c r="B865" s="1" t="s">
        <v>1732</v>
      </c>
    </row>
    <row r="866" spans="1:2" ht="15.75">
      <c r="A866" s="1" t="s">
        <v>1733</v>
      </c>
      <c r="B866" s="1" t="s">
        <v>1734</v>
      </c>
    </row>
    <row r="867" spans="1:2" ht="15.75">
      <c r="A867" s="1" t="s">
        <v>1735</v>
      </c>
      <c r="B867" s="1" t="s">
        <v>1736</v>
      </c>
    </row>
    <row r="868" spans="1:2" ht="15.75">
      <c r="A868" s="1" t="s">
        <v>1737</v>
      </c>
      <c r="B868" s="1" t="s">
        <v>1738</v>
      </c>
    </row>
    <row r="869" spans="1:2" ht="15.75">
      <c r="A869" s="1" t="s">
        <v>1739</v>
      </c>
      <c r="B869" s="1" t="s">
        <v>1740</v>
      </c>
    </row>
    <row r="870" spans="1:2" ht="15.75">
      <c r="A870" s="1" t="s">
        <v>1741</v>
      </c>
      <c r="B870" s="1" t="s">
        <v>1742</v>
      </c>
    </row>
    <row r="871" spans="1:2" ht="15.75">
      <c r="A871" s="1" t="s">
        <v>1743</v>
      </c>
      <c r="B871" s="1" t="s">
        <v>1744</v>
      </c>
    </row>
    <row r="872" spans="1:2" ht="15.75">
      <c r="A872" s="1" t="s">
        <v>1745</v>
      </c>
      <c r="B872" s="1" t="s">
        <v>1746</v>
      </c>
    </row>
    <row r="873" spans="1:2" ht="15.75">
      <c r="A873" s="1" t="s">
        <v>1747</v>
      </c>
      <c r="B873" s="1" t="s">
        <v>1748</v>
      </c>
    </row>
    <row r="874" spans="1:2" ht="15.75">
      <c r="A874" s="1" t="s">
        <v>1749</v>
      </c>
      <c r="B874" s="1" t="s">
        <v>1750</v>
      </c>
    </row>
    <row r="875" spans="1:2" ht="15.75">
      <c r="A875" s="1" t="s">
        <v>1751</v>
      </c>
      <c r="B875" s="1" t="s">
        <v>1752</v>
      </c>
    </row>
    <row r="876" spans="1:2" ht="15.75">
      <c r="A876" s="1" t="s">
        <v>1753</v>
      </c>
      <c r="B876" s="1" t="s">
        <v>1754</v>
      </c>
    </row>
    <row r="877" spans="1:2" ht="15.75">
      <c r="A877" s="1" t="s">
        <v>1755</v>
      </c>
      <c r="B877" s="1" t="s">
        <v>1756</v>
      </c>
    </row>
    <row r="878" spans="1:2" ht="15.75">
      <c r="A878" s="1" t="s">
        <v>1757</v>
      </c>
      <c r="B878" s="1" t="s">
        <v>1758</v>
      </c>
    </row>
    <row r="879" spans="1:2" ht="15.75">
      <c r="A879" s="1" t="s">
        <v>1759</v>
      </c>
      <c r="B879" s="1" t="s">
        <v>1760</v>
      </c>
    </row>
    <row r="880" spans="1:2" ht="15.75">
      <c r="A880" s="1" t="s">
        <v>1761</v>
      </c>
      <c r="B880" s="1" t="s">
        <v>1762</v>
      </c>
    </row>
    <row r="881" spans="1:2" ht="15.75">
      <c r="A881" s="1" t="s">
        <v>1763</v>
      </c>
      <c r="B881" s="1" t="s">
        <v>1764</v>
      </c>
    </row>
    <row r="882" spans="1:2" ht="15.75">
      <c r="A882" s="1" t="s">
        <v>1765</v>
      </c>
      <c r="B882" s="1" t="s">
        <v>1766</v>
      </c>
    </row>
    <row r="883" spans="1:2" ht="15.75">
      <c r="A883" s="1" t="s">
        <v>1767</v>
      </c>
      <c r="B883" s="1" t="s">
        <v>1768</v>
      </c>
    </row>
    <row r="884" spans="1:2" ht="15.75">
      <c r="A884" s="1" t="s">
        <v>1769</v>
      </c>
      <c r="B884" s="1" t="s">
        <v>1770</v>
      </c>
    </row>
    <row r="885" spans="1:2" ht="15.75">
      <c r="A885" s="1" t="s">
        <v>1771</v>
      </c>
      <c r="B885" s="1" t="s">
        <v>1772</v>
      </c>
    </row>
    <row r="886" spans="1:2" ht="15.75">
      <c r="A886" s="1" t="s">
        <v>1773</v>
      </c>
      <c r="B886" s="1" t="s">
        <v>1774</v>
      </c>
    </row>
    <row r="887" spans="1:2" ht="15.75">
      <c r="A887" s="1" t="s">
        <v>1775</v>
      </c>
      <c r="B887" s="1" t="s">
        <v>1776</v>
      </c>
    </row>
    <row r="888" spans="1:2" ht="15.75">
      <c r="A888" s="1" t="s">
        <v>1777</v>
      </c>
      <c r="B888" s="1" t="s">
        <v>1778</v>
      </c>
    </row>
    <row r="889" spans="1:2" ht="15.75">
      <c r="A889" s="1" t="s">
        <v>1779</v>
      </c>
      <c r="B889" s="1" t="s">
        <v>1780</v>
      </c>
    </row>
    <row r="890" spans="1:2" ht="15.75">
      <c r="A890" s="1" t="s">
        <v>1781</v>
      </c>
      <c r="B890" s="1" t="s">
        <v>1782</v>
      </c>
    </row>
    <row r="891" spans="1:2" ht="15.75">
      <c r="A891" s="1" t="s">
        <v>1783</v>
      </c>
      <c r="B891" s="1" t="s">
        <v>1784</v>
      </c>
    </row>
    <row r="892" spans="1:2" ht="15.75">
      <c r="A892" s="1" t="s">
        <v>1785</v>
      </c>
      <c r="B892" s="1" t="s">
        <v>1786</v>
      </c>
    </row>
    <row r="893" spans="1:2" ht="15.75">
      <c r="A893" s="1" t="s">
        <v>1787</v>
      </c>
      <c r="B893" s="1" t="s">
        <v>1788</v>
      </c>
    </row>
    <row r="894" spans="1:2" ht="15.75">
      <c r="A894" s="1" t="s">
        <v>1789</v>
      </c>
      <c r="B894" s="1" t="s">
        <v>1790</v>
      </c>
    </row>
    <row r="895" spans="1:2" ht="15.75">
      <c r="A895" s="1" t="s">
        <v>1791</v>
      </c>
      <c r="B895" s="1" t="s">
        <v>1792</v>
      </c>
    </row>
    <row r="896" spans="1:2" ht="15.75">
      <c r="A896" s="1" t="s">
        <v>1793</v>
      </c>
      <c r="B896" s="1" t="s">
        <v>1794</v>
      </c>
    </row>
    <row r="897" spans="1:2" ht="15.75">
      <c r="A897" s="1" t="s">
        <v>1795</v>
      </c>
      <c r="B897" s="1" t="s">
        <v>1796</v>
      </c>
    </row>
    <row r="898" spans="1:2" ht="15.75">
      <c r="A898" s="1" t="s">
        <v>1797</v>
      </c>
      <c r="B898" s="1" t="s">
        <v>1798</v>
      </c>
    </row>
    <row r="899" spans="1:2" ht="15.75">
      <c r="A899" s="1" t="s">
        <v>1799</v>
      </c>
      <c r="B899" s="1" t="s">
        <v>1800</v>
      </c>
    </row>
    <row r="900" spans="1:2" ht="15.75">
      <c r="A900" s="1" t="s">
        <v>1801</v>
      </c>
      <c r="B900" s="1" t="s">
        <v>1802</v>
      </c>
    </row>
    <row r="901" spans="1:2" ht="15.75">
      <c r="A901" s="1" t="s">
        <v>1803</v>
      </c>
      <c r="B901" s="1" t="s">
        <v>1804</v>
      </c>
    </row>
    <row r="902" spans="1:2" ht="15.75">
      <c r="A902" s="1" t="s">
        <v>1805</v>
      </c>
      <c r="B902" s="1" t="s">
        <v>1806</v>
      </c>
    </row>
    <row r="903" spans="1:2" ht="15.75">
      <c r="A903" s="1" t="s">
        <v>1807</v>
      </c>
      <c r="B903" s="1" t="s">
        <v>1808</v>
      </c>
    </row>
    <row r="904" spans="1:2" ht="15.75">
      <c r="A904" s="1" t="s">
        <v>1809</v>
      </c>
      <c r="B904" s="1" t="s">
        <v>1810</v>
      </c>
    </row>
    <row r="905" spans="1:2" ht="15.75">
      <c r="A905" s="1" t="s">
        <v>1811</v>
      </c>
      <c r="B905" s="1" t="s">
        <v>1812</v>
      </c>
    </row>
    <row r="906" spans="1:2" ht="15.75">
      <c r="A906" s="1" t="s">
        <v>1813</v>
      </c>
      <c r="B906" s="1" t="s">
        <v>1814</v>
      </c>
    </row>
    <row r="907" spans="1:2" ht="15.75">
      <c r="A907" s="1" t="s">
        <v>1815</v>
      </c>
      <c r="B907" s="1" t="s">
        <v>1816</v>
      </c>
    </row>
    <row r="908" spans="1:2" ht="15.75">
      <c r="A908" s="1" t="s">
        <v>1817</v>
      </c>
      <c r="B908" s="1" t="s">
        <v>1818</v>
      </c>
    </row>
    <row r="909" spans="1:2" ht="15.75">
      <c r="A909" s="1" t="s">
        <v>1819</v>
      </c>
      <c r="B909" s="1" t="s">
        <v>1820</v>
      </c>
    </row>
    <row r="910" spans="1:2" ht="15.75">
      <c r="A910" s="1" t="s">
        <v>1821</v>
      </c>
      <c r="B910" s="1" t="s">
        <v>1822</v>
      </c>
    </row>
    <row r="911" spans="1:2" ht="15.75">
      <c r="A911" s="1" t="s">
        <v>1823</v>
      </c>
      <c r="B911" s="1" t="s">
        <v>1824</v>
      </c>
    </row>
    <row r="912" spans="1:2" ht="15.75">
      <c r="A912" s="1" t="s">
        <v>1825</v>
      </c>
      <c r="B912" s="1" t="s">
        <v>1826</v>
      </c>
    </row>
    <row r="913" spans="1:2" ht="15.75">
      <c r="A913" s="1" t="s">
        <v>1827</v>
      </c>
      <c r="B913" s="1" t="s">
        <v>1828</v>
      </c>
    </row>
    <row r="914" spans="1:2" ht="15.75">
      <c r="A914" s="1" t="s">
        <v>1829</v>
      </c>
      <c r="B914" s="1" t="s">
        <v>1830</v>
      </c>
    </row>
    <row r="915" spans="1:2" ht="15.75">
      <c r="A915" s="1" t="s">
        <v>1831</v>
      </c>
      <c r="B915" s="1" t="s">
        <v>1832</v>
      </c>
    </row>
    <row r="916" spans="1:2" ht="15.75">
      <c r="A916" s="1" t="s">
        <v>1833</v>
      </c>
      <c r="B916" s="1" t="s">
        <v>1834</v>
      </c>
    </row>
    <row r="917" spans="1:2" ht="15.75">
      <c r="A917" s="1" t="s">
        <v>1835</v>
      </c>
      <c r="B917" s="1" t="s">
        <v>1836</v>
      </c>
    </row>
    <row r="918" spans="1:2" ht="15.75">
      <c r="A918" s="1" t="s">
        <v>1837</v>
      </c>
      <c r="B918" s="1" t="s">
        <v>1838</v>
      </c>
    </row>
    <row r="919" spans="1:2" ht="15.75">
      <c r="A919" s="1" t="s">
        <v>1839</v>
      </c>
      <c r="B919" s="1" t="s">
        <v>1840</v>
      </c>
    </row>
    <row r="920" spans="1:2" ht="15.75">
      <c r="A920" s="1" t="s">
        <v>1841</v>
      </c>
      <c r="B920" s="1" t="s">
        <v>1842</v>
      </c>
    </row>
    <row r="921" spans="1:2" ht="15.75">
      <c r="A921" s="1" t="s">
        <v>1843</v>
      </c>
      <c r="B921" s="1" t="s">
        <v>1844</v>
      </c>
    </row>
    <row r="922" spans="1:2" ht="15.75">
      <c r="A922" s="1" t="s">
        <v>1845</v>
      </c>
      <c r="B922" s="1" t="s">
        <v>1846</v>
      </c>
    </row>
    <row r="923" spans="1:2" ht="15.75">
      <c r="A923" s="1" t="s">
        <v>1847</v>
      </c>
      <c r="B923" s="1" t="s">
        <v>1848</v>
      </c>
    </row>
    <row r="924" spans="1:2" ht="15.75">
      <c r="A924" s="1" t="s">
        <v>1849</v>
      </c>
      <c r="B924" s="1" t="s">
        <v>1850</v>
      </c>
    </row>
    <row r="925" spans="1:2" ht="15.75">
      <c r="A925" s="1" t="s">
        <v>1851</v>
      </c>
      <c r="B925" s="1" t="s">
        <v>1852</v>
      </c>
    </row>
    <row r="926" spans="1:2" ht="15.75">
      <c r="A926" s="1" t="s">
        <v>1853</v>
      </c>
      <c r="B926" s="1" t="s">
        <v>1854</v>
      </c>
    </row>
    <row r="927" spans="1:2" ht="15.75">
      <c r="A927" s="1" t="s">
        <v>1855</v>
      </c>
      <c r="B927" s="1" t="s">
        <v>1856</v>
      </c>
    </row>
    <row r="928" spans="1:2" ht="15.75">
      <c r="A928" s="1" t="s">
        <v>1857</v>
      </c>
      <c r="B928" s="1" t="s">
        <v>1858</v>
      </c>
    </row>
    <row r="929" spans="1:2" ht="15.75">
      <c r="A929" s="1" t="s">
        <v>1859</v>
      </c>
      <c r="B929" s="1" t="s">
        <v>1860</v>
      </c>
    </row>
    <row r="930" spans="1:2" ht="15.75">
      <c r="A930" s="1" t="s">
        <v>1861</v>
      </c>
      <c r="B930" s="1" t="s">
        <v>1862</v>
      </c>
    </row>
    <row r="931" spans="1:2" ht="15.75">
      <c r="A931" s="1" t="s">
        <v>1863</v>
      </c>
      <c r="B931" s="1" t="s">
        <v>1864</v>
      </c>
    </row>
    <row r="932" spans="1:2" ht="15.75">
      <c r="A932" s="1" t="s">
        <v>1865</v>
      </c>
      <c r="B932" s="1" t="s">
        <v>1866</v>
      </c>
    </row>
    <row r="933" spans="1:2" ht="15.75">
      <c r="A933" s="1" t="s">
        <v>1867</v>
      </c>
      <c r="B933" s="1" t="s">
        <v>1868</v>
      </c>
    </row>
    <row r="934" spans="1:2" ht="15.75">
      <c r="A934" s="1" t="s">
        <v>1869</v>
      </c>
      <c r="B934" s="1" t="s">
        <v>1870</v>
      </c>
    </row>
    <row r="935" spans="1:2" ht="15.75">
      <c r="A935" s="1" t="s">
        <v>1871</v>
      </c>
      <c r="B935" s="1" t="s">
        <v>1872</v>
      </c>
    </row>
    <row r="936" spans="1:2" ht="15.75">
      <c r="A936" s="1" t="s">
        <v>1873</v>
      </c>
      <c r="B936" s="1" t="s">
        <v>1874</v>
      </c>
    </row>
    <row r="937" spans="1:2" ht="15.75">
      <c r="A937" s="1" t="s">
        <v>1875</v>
      </c>
      <c r="B937" s="1" t="s">
        <v>1876</v>
      </c>
    </row>
    <row r="938" spans="1:2" ht="15.75">
      <c r="A938" s="1" t="s">
        <v>1877</v>
      </c>
      <c r="B938" s="1" t="s">
        <v>1878</v>
      </c>
    </row>
    <row r="939" spans="1:2" ht="15.75">
      <c r="A939" s="1" t="s">
        <v>1879</v>
      </c>
      <c r="B939" s="1" t="s">
        <v>1880</v>
      </c>
    </row>
    <row r="940" spans="1:2" ht="15.75">
      <c r="A940" s="1" t="s">
        <v>1881</v>
      </c>
      <c r="B940" s="1" t="s">
        <v>1882</v>
      </c>
    </row>
    <row r="941" spans="1:2" ht="15.75">
      <c r="A941" s="1" t="s">
        <v>1883</v>
      </c>
      <c r="B941" s="1" t="s">
        <v>1884</v>
      </c>
    </row>
    <row r="942" spans="1:2" ht="15.75">
      <c r="A942" s="1" t="s">
        <v>1885</v>
      </c>
      <c r="B942" s="1" t="s">
        <v>1886</v>
      </c>
    </row>
    <row r="943" spans="1:2" ht="15.75">
      <c r="A943" s="1" t="s">
        <v>1887</v>
      </c>
      <c r="B943" s="1" t="s">
        <v>1888</v>
      </c>
    </row>
    <row r="944" spans="1:2" ht="15.75">
      <c r="A944" s="1" t="s">
        <v>1889</v>
      </c>
      <c r="B944" s="1" t="s">
        <v>1890</v>
      </c>
    </row>
    <row r="945" spans="1:2" ht="15.75">
      <c r="A945" s="1" t="s">
        <v>1891</v>
      </c>
      <c r="B945" s="1" t="s">
        <v>1892</v>
      </c>
    </row>
    <row r="946" spans="1:2" ht="15.75">
      <c r="A946" s="1" t="s">
        <v>1893</v>
      </c>
      <c r="B946" s="1" t="s">
        <v>1894</v>
      </c>
    </row>
    <row r="947" spans="1:2" ht="15.75">
      <c r="A947" s="1" t="s">
        <v>1895</v>
      </c>
      <c r="B947" s="1" t="s">
        <v>1896</v>
      </c>
    </row>
    <row r="948" spans="1:2" ht="15.75">
      <c r="A948" s="1" t="s">
        <v>1897</v>
      </c>
      <c r="B948" s="1" t="s">
        <v>1898</v>
      </c>
    </row>
    <row r="949" spans="1:2" ht="15.75">
      <c r="A949" s="1" t="s">
        <v>1899</v>
      </c>
      <c r="B949" s="1" t="s">
        <v>1900</v>
      </c>
    </row>
    <row r="950" spans="1:2" ht="15.75">
      <c r="A950" s="1" t="s">
        <v>1901</v>
      </c>
      <c r="B950" s="1" t="s">
        <v>1902</v>
      </c>
    </row>
    <row r="951" spans="1:2" ht="15.75">
      <c r="A951" s="1" t="s">
        <v>1903</v>
      </c>
      <c r="B951" s="1" t="s">
        <v>1904</v>
      </c>
    </row>
    <row r="952" spans="1:2" ht="15.75">
      <c r="A952" s="1" t="s">
        <v>1905</v>
      </c>
      <c r="B952" s="1" t="s">
        <v>1906</v>
      </c>
    </row>
    <row r="953" spans="1:2" ht="15.75">
      <c r="A953" s="1" t="s">
        <v>1907</v>
      </c>
      <c r="B953" s="1" t="s">
        <v>1908</v>
      </c>
    </row>
    <row r="954" spans="1:2" ht="15.75">
      <c r="A954" s="1" t="s">
        <v>1909</v>
      </c>
      <c r="B954" s="1" t="s">
        <v>1910</v>
      </c>
    </row>
    <row r="955" spans="1:2" ht="15.75">
      <c r="A955" s="1" t="s">
        <v>1911</v>
      </c>
      <c r="B955" s="1" t="s">
        <v>1912</v>
      </c>
    </row>
    <row r="956" spans="1:2" ht="15.75">
      <c r="A956" s="1" t="s">
        <v>1913</v>
      </c>
      <c r="B956" s="1" t="s">
        <v>1914</v>
      </c>
    </row>
    <row r="957" spans="1:2" ht="15.75">
      <c r="A957" s="1" t="s">
        <v>1915</v>
      </c>
      <c r="B957" s="1" t="s">
        <v>1916</v>
      </c>
    </row>
    <row r="958" spans="1:2" ht="15.75">
      <c r="A958" s="1" t="s">
        <v>1917</v>
      </c>
      <c r="B958" s="1" t="s">
        <v>1918</v>
      </c>
    </row>
    <row r="959" spans="1:2" ht="15.75">
      <c r="A959" s="1" t="s">
        <v>1919</v>
      </c>
      <c r="B959" s="1" t="s">
        <v>1920</v>
      </c>
    </row>
    <row r="960" spans="1:2" ht="15.75">
      <c r="A960" s="1" t="s">
        <v>1921</v>
      </c>
      <c r="B960" s="1" t="s">
        <v>1922</v>
      </c>
    </row>
    <row r="961" spans="1:2" ht="15.75">
      <c r="A961" s="1" t="s">
        <v>1923</v>
      </c>
      <c r="B961" s="1" t="s">
        <v>1924</v>
      </c>
    </row>
    <row r="962" spans="1:2" ht="15.75">
      <c r="A962" s="1" t="s">
        <v>1925</v>
      </c>
      <c r="B962" s="1" t="s">
        <v>1926</v>
      </c>
    </row>
    <row r="963" spans="1:2" ht="15.75">
      <c r="A963" s="1" t="s">
        <v>1927</v>
      </c>
      <c r="B963" s="1" t="s">
        <v>1928</v>
      </c>
    </row>
    <row r="964" spans="1:2" ht="15.75">
      <c r="A964" s="1" t="s">
        <v>1929</v>
      </c>
      <c r="B964" s="1" t="s">
        <v>1930</v>
      </c>
    </row>
    <row r="965" spans="1:2" ht="15.75">
      <c r="A965" s="1" t="s">
        <v>1931</v>
      </c>
      <c r="B965" s="1" t="s">
        <v>1932</v>
      </c>
    </row>
    <row r="966" spans="1:2" ht="15.75">
      <c r="A966" s="1" t="s">
        <v>1933</v>
      </c>
      <c r="B966" s="1" t="s">
        <v>1934</v>
      </c>
    </row>
    <row r="967" spans="1:2" ht="15.75">
      <c r="A967" s="1" t="s">
        <v>1935</v>
      </c>
      <c r="B967" s="1" t="s">
        <v>1936</v>
      </c>
    </row>
    <row r="968" spans="1:2" ht="15.75">
      <c r="A968" s="1" t="s">
        <v>1937</v>
      </c>
      <c r="B968" s="1" t="s">
        <v>1938</v>
      </c>
    </row>
    <row r="969" spans="1:2" ht="15.75">
      <c r="A969" s="1" t="s">
        <v>1939</v>
      </c>
      <c r="B969" s="1" t="s">
        <v>1940</v>
      </c>
    </row>
    <row r="970" spans="1:2" ht="15.75">
      <c r="A970" s="1" t="s">
        <v>1941</v>
      </c>
      <c r="B970" s="1" t="s">
        <v>1942</v>
      </c>
    </row>
    <row r="971" spans="1:2" ht="15.75">
      <c r="A971" s="1" t="s">
        <v>1943</v>
      </c>
      <c r="B971" s="1" t="s">
        <v>1944</v>
      </c>
    </row>
    <row r="972" spans="1:2" ht="15.75">
      <c r="A972" s="1" t="s">
        <v>1945</v>
      </c>
      <c r="B972" s="1" t="s">
        <v>1946</v>
      </c>
    </row>
    <row r="973" spans="1:2" ht="15.75">
      <c r="A973" s="1" t="s">
        <v>1947</v>
      </c>
      <c r="B973" s="1" t="s">
        <v>1948</v>
      </c>
    </row>
    <row r="974" spans="1:2" ht="15.75">
      <c r="A974" s="1" t="s">
        <v>1949</v>
      </c>
      <c r="B974" s="1" t="s">
        <v>1950</v>
      </c>
    </row>
    <row r="975" spans="1:2" ht="15.75">
      <c r="A975" s="1" t="s">
        <v>1951</v>
      </c>
      <c r="B975" s="1" t="s">
        <v>1952</v>
      </c>
    </row>
    <row r="976" spans="1:2" ht="15.75">
      <c r="A976" s="1" t="s">
        <v>1953</v>
      </c>
      <c r="B976" s="1" t="s">
        <v>1954</v>
      </c>
    </row>
    <row r="977" spans="1:2" ht="15.75">
      <c r="A977" s="1" t="s">
        <v>1955</v>
      </c>
      <c r="B977" s="1" t="s">
        <v>1956</v>
      </c>
    </row>
    <row r="978" spans="1:2" ht="15.75">
      <c r="A978" s="1" t="s">
        <v>1957</v>
      </c>
      <c r="B978" s="1" t="s">
        <v>1958</v>
      </c>
    </row>
    <row r="979" spans="1:2" ht="15.75">
      <c r="A979" s="1" t="s">
        <v>1959</v>
      </c>
      <c r="B979" s="1" t="s">
        <v>1960</v>
      </c>
    </row>
    <row r="980" spans="1:2" ht="15.75">
      <c r="A980" s="1" t="s">
        <v>1961</v>
      </c>
      <c r="B980" s="1" t="s">
        <v>1962</v>
      </c>
    </row>
    <row r="981" spans="1:2" ht="15.75">
      <c r="A981" s="1" t="s">
        <v>1963</v>
      </c>
      <c r="B981" s="1" t="s">
        <v>1964</v>
      </c>
    </row>
    <row r="982" spans="1:2" ht="15.75">
      <c r="A982" s="1" t="s">
        <v>1965</v>
      </c>
      <c r="B982" s="1" t="s">
        <v>1966</v>
      </c>
    </row>
    <row r="983" spans="1:2" ht="15.75">
      <c r="A983" s="1" t="s">
        <v>1967</v>
      </c>
      <c r="B983" s="1" t="s">
        <v>1968</v>
      </c>
    </row>
    <row r="984" spans="1:2" ht="15.75">
      <c r="A984" s="1" t="s">
        <v>1969</v>
      </c>
      <c r="B984" s="1" t="s">
        <v>1970</v>
      </c>
    </row>
    <row r="985" spans="1:2" ht="15.75">
      <c r="A985" s="1" t="s">
        <v>1971</v>
      </c>
      <c r="B985" s="1" t="s">
        <v>1972</v>
      </c>
    </row>
    <row r="986" spans="1:2" ht="15.75">
      <c r="A986" s="1" t="s">
        <v>1973</v>
      </c>
      <c r="B986" s="1" t="s">
        <v>1974</v>
      </c>
    </row>
    <row r="987" spans="1:2" ht="15.75">
      <c r="A987" s="1" t="s">
        <v>1975</v>
      </c>
      <c r="B987" s="1" t="s">
        <v>1976</v>
      </c>
    </row>
    <row r="988" spans="1:2" ht="15.75">
      <c r="A988" s="1" t="s">
        <v>1977</v>
      </c>
      <c r="B988" s="1" t="s">
        <v>1978</v>
      </c>
    </row>
    <row r="989" spans="1:2" ht="15.75">
      <c r="A989" s="1" t="s">
        <v>1979</v>
      </c>
      <c r="B989" s="1" t="s">
        <v>1980</v>
      </c>
    </row>
    <row r="990" spans="1:2" ht="15.75">
      <c r="A990" s="1" t="s">
        <v>1981</v>
      </c>
      <c r="B990" s="1" t="s">
        <v>1982</v>
      </c>
    </row>
    <row r="991" spans="1:2" ht="15.75">
      <c r="A991" s="1" t="s">
        <v>1983</v>
      </c>
      <c r="B991" s="1" t="s">
        <v>1984</v>
      </c>
    </row>
    <row r="992" spans="1:2" ht="15.75">
      <c r="A992" s="1" t="s">
        <v>1985</v>
      </c>
      <c r="B992" s="1" t="s">
        <v>1986</v>
      </c>
    </row>
    <row r="993" spans="1:2" ht="15.75">
      <c r="A993" s="1" t="s">
        <v>1987</v>
      </c>
      <c r="B993" s="1" t="s">
        <v>1988</v>
      </c>
    </row>
    <row r="994" spans="1:2" ht="15.75">
      <c r="A994" s="1" t="s">
        <v>1989</v>
      </c>
      <c r="B994" s="1" t="s">
        <v>1990</v>
      </c>
    </row>
    <row r="995" spans="1:2" ht="15.75">
      <c r="A995" s="1" t="s">
        <v>1991</v>
      </c>
      <c r="B995" s="1" t="s">
        <v>1992</v>
      </c>
    </row>
    <row r="996" spans="1:2" ht="15.75">
      <c r="A996" s="1" t="s">
        <v>1993</v>
      </c>
      <c r="B996" s="1" t="s">
        <v>1994</v>
      </c>
    </row>
    <row r="997" spans="1:2" ht="15.75">
      <c r="A997" s="1" t="s">
        <v>1995</v>
      </c>
      <c r="B997" s="1" t="s">
        <v>1996</v>
      </c>
    </row>
    <row r="998" spans="1:2" ht="15.75">
      <c r="A998" s="1" t="s">
        <v>1997</v>
      </c>
      <c r="B998" s="1" t="s">
        <v>1998</v>
      </c>
    </row>
    <row r="999" spans="1:2" ht="15.75">
      <c r="A999" s="1" t="s">
        <v>1999</v>
      </c>
      <c r="B999" s="1" t="s">
        <v>2000</v>
      </c>
    </row>
    <row r="1000" spans="1:2" ht="15.75">
      <c r="A1000" s="1" t="s">
        <v>2001</v>
      </c>
      <c r="B1000" s="1" t="s">
        <v>2002</v>
      </c>
    </row>
    <row r="1001" spans="1:2" ht="15.75">
      <c r="A1001" s="1" t="s">
        <v>2003</v>
      </c>
      <c r="B1001" s="1" t="s">
        <v>2004</v>
      </c>
    </row>
    <row r="1002" spans="1:2" ht="15.75">
      <c r="A1002" s="1" t="s">
        <v>2005</v>
      </c>
      <c r="B1002" s="1" t="s">
        <v>2006</v>
      </c>
    </row>
    <row r="1003" spans="1:2" ht="15.75">
      <c r="A1003" s="1" t="s">
        <v>2007</v>
      </c>
      <c r="B1003" s="1" t="s">
        <v>2008</v>
      </c>
    </row>
    <row r="1004" spans="1:2" ht="15.75">
      <c r="A1004" s="1" t="s">
        <v>2009</v>
      </c>
      <c r="B1004" s="1" t="s">
        <v>2010</v>
      </c>
    </row>
    <row r="1005" spans="1:2" ht="15.75">
      <c r="A1005" s="1" t="s">
        <v>2011</v>
      </c>
      <c r="B1005" s="1" t="s">
        <v>2012</v>
      </c>
    </row>
    <row r="1006" spans="1:2" ht="15.75">
      <c r="A1006" s="1" t="s">
        <v>2013</v>
      </c>
      <c r="B1006" s="1" t="s">
        <v>2014</v>
      </c>
    </row>
    <row r="1007" spans="1:2" ht="15.75">
      <c r="A1007" s="1" t="s">
        <v>2015</v>
      </c>
      <c r="B1007" s="1" t="s">
        <v>2016</v>
      </c>
    </row>
    <row r="1008" spans="1:2" ht="15.75">
      <c r="A1008" s="1" t="s">
        <v>2017</v>
      </c>
      <c r="B1008" s="1" t="s">
        <v>2018</v>
      </c>
    </row>
    <row r="1009" spans="1:2" ht="15.75">
      <c r="A1009" s="1" t="s">
        <v>2019</v>
      </c>
      <c r="B1009" s="1" t="s">
        <v>2020</v>
      </c>
    </row>
    <row r="1010" spans="1:2" ht="15.75">
      <c r="A1010" s="1" t="s">
        <v>2021</v>
      </c>
      <c r="B1010" s="1" t="s">
        <v>2022</v>
      </c>
    </row>
    <row r="1011" spans="1:2" ht="15.75">
      <c r="A1011" s="1" t="s">
        <v>2023</v>
      </c>
      <c r="B1011" s="1" t="s">
        <v>2024</v>
      </c>
    </row>
    <row r="1012" spans="1:2" ht="15.75">
      <c r="A1012" s="1" t="s">
        <v>2025</v>
      </c>
      <c r="B1012" s="1" t="s">
        <v>2026</v>
      </c>
    </row>
    <row r="1013" spans="1:2" ht="15.75">
      <c r="A1013" s="1" t="s">
        <v>2027</v>
      </c>
      <c r="B1013" s="1" t="s">
        <v>2028</v>
      </c>
    </row>
    <row r="1014" spans="1:2" ht="15.75">
      <c r="A1014" s="1" t="s">
        <v>2029</v>
      </c>
      <c r="B1014" s="1" t="s">
        <v>2030</v>
      </c>
    </row>
    <row r="1015" spans="1:2" ht="15.75">
      <c r="A1015" s="1" t="s">
        <v>2031</v>
      </c>
      <c r="B1015" s="1" t="s">
        <v>2032</v>
      </c>
    </row>
    <row r="1016" spans="1:2" ht="15.75">
      <c r="A1016" s="1" t="s">
        <v>2033</v>
      </c>
      <c r="B1016" s="1" t="s">
        <v>2034</v>
      </c>
    </row>
    <row r="1017" spans="1:2" ht="15.75">
      <c r="A1017" s="1" t="s">
        <v>2035</v>
      </c>
      <c r="B1017" s="1" t="s">
        <v>2036</v>
      </c>
    </row>
    <row r="1018" spans="1:2" ht="15.75">
      <c r="A1018" s="1" t="s">
        <v>2037</v>
      </c>
      <c r="B1018" s="1" t="s">
        <v>2038</v>
      </c>
    </row>
    <row r="1019" spans="1:2" ht="15.75">
      <c r="A1019" s="1" t="s">
        <v>2039</v>
      </c>
      <c r="B1019" s="1" t="s">
        <v>2040</v>
      </c>
    </row>
    <row r="1020" spans="1:2" ht="15.75">
      <c r="A1020" s="1" t="s">
        <v>2041</v>
      </c>
      <c r="B1020" s="1" t="s">
        <v>2042</v>
      </c>
    </row>
    <row r="1021" spans="1:2" ht="15.75">
      <c r="A1021" s="1" t="s">
        <v>2043</v>
      </c>
      <c r="B1021" s="1" t="s">
        <v>2044</v>
      </c>
    </row>
    <row r="1022" spans="1:2" ht="15.75">
      <c r="A1022" s="1" t="s">
        <v>2045</v>
      </c>
      <c r="B1022" s="1" t="s">
        <v>2046</v>
      </c>
    </row>
    <row r="1023" spans="1:2" ht="15.75">
      <c r="A1023" s="1" t="s">
        <v>2047</v>
      </c>
      <c r="B1023" s="1" t="s">
        <v>2048</v>
      </c>
    </row>
    <row r="1024" spans="1:2" ht="15.75">
      <c r="A1024" s="1" t="s">
        <v>2049</v>
      </c>
      <c r="B1024" s="1" t="s">
        <v>2050</v>
      </c>
    </row>
    <row r="1025" spans="1:2" ht="15.75">
      <c r="A1025" s="1" t="s">
        <v>2051</v>
      </c>
      <c r="B1025" s="1" t="s">
        <v>2052</v>
      </c>
    </row>
    <row r="1026" spans="1:2" ht="15.75">
      <c r="A1026" s="1" t="s">
        <v>2053</v>
      </c>
      <c r="B1026" s="1" t="s">
        <v>2054</v>
      </c>
    </row>
    <row r="1027" spans="1:2" ht="15.75">
      <c r="A1027" s="1" t="s">
        <v>2055</v>
      </c>
      <c r="B1027" s="1" t="s">
        <v>2056</v>
      </c>
    </row>
    <row r="1028" spans="1:2" ht="15.75">
      <c r="A1028" s="1" t="s">
        <v>2057</v>
      </c>
      <c r="B1028" s="1" t="s">
        <v>2058</v>
      </c>
    </row>
    <row r="1029" spans="1:2" ht="15.75">
      <c r="A1029" s="1" t="s">
        <v>2059</v>
      </c>
      <c r="B1029" s="1" t="s">
        <v>2060</v>
      </c>
    </row>
    <row r="1030" spans="1:2" ht="15.75">
      <c r="A1030" s="1" t="s">
        <v>2061</v>
      </c>
      <c r="B1030" s="1" t="s">
        <v>2062</v>
      </c>
    </row>
    <row r="1031" spans="1:2" ht="15.75">
      <c r="A1031" s="1" t="s">
        <v>2063</v>
      </c>
      <c r="B1031" s="1" t="s">
        <v>2064</v>
      </c>
    </row>
    <row r="1032" spans="1:2" ht="15.75">
      <c r="A1032" s="1" t="s">
        <v>2065</v>
      </c>
      <c r="B1032" s="1" t="s">
        <v>2066</v>
      </c>
    </row>
    <row r="1033" spans="1:2" ht="15.75">
      <c r="A1033" s="1" t="s">
        <v>2067</v>
      </c>
      <c r="B1033" s="1" t="s">
        <v>2068</v>
      </c>
    </row>
    <row r="1034" spans="1:2" ht="15.75">
      <c r="A1034" s="1" t="s">
        <v>2069</v>
      </c>
      <c r="B1034" s="1" t="s">
        <v>2070</v>
      </c>
    </row>
    <row r="1035" spans="1:2" ht="15.75">
      <c r="A1035" s="1" t="s">
        <v>2071</v>
      </c>
      <c r="B1035" s="1" t="s">
        <v>2072</v>
      </c>
    </row>
    <row r="1036" spans="1:2" ht="15.75">
      <c r="A1036" s="1" t="s">
        <v>2073</v>
      </c>
      <c r="B1036" s="1" t="s">
        <v>2074</v>
      </c>
    </row>
    <row r="1037" spans="1:2" ht="15.75">
      <c r="A1037" s="1" t="s">
        <v>2075</v>
      </c>
      <c r="B1037" s="1" t="s">
        <v>2076</v>
      </c>
    </row>
    <row r="1038" spans="1:2" ht="15.75">
      <c r="A1038" s="1" t="s">
        <v>2077</v>
      </c>
      <c r="B1038" s="1" t="s">
        <v>2078</v>
      </c>
    </row>
    <row r="1039" spans="1:2" ht="15.75">
      <c r="A1039" s="1" t="s">
        <v>2079</v>
      </c>
      <c r="B1039" s="1" t="s">
        <v>2080</v>
      </c>
    </row>
    <row r="1040" spans="1:2" ht="15.75">
      <c r="A1040" s="1" t="s">
        <v>2081</v>
      </c>
      <c r="B1040" s="1" t="s">
        <v>2082</v>
      </c>
    </row>
    <row r="1041" spans="1:2" ht="15.75">
      <c r="A1041" s="1" t="s">
        <v>2083</v>
      </c>
      <c r="B1041" s="1" t="s">
        <v>2084</v>
      </c>
    </row>
    <row r="1042" spans="1:2" ht="15.75">
      <c r="A1042" s="1" t="s">
        <v>2085</v>
      </c>
      <c r="B1042" s="1" t="s">
        <v>2086</v>
      </c>
    </row>
    <row r="1043" spans="1:2" ht="15.75">
      <c r="A1043" s="1" t="s">
        <v>2087</v>
      </c>
      <c r="B1043" s="1" t="s">
        <v>2088</v>
      </c>
    </row>
    <row r="1044" spans="1:2" ht="15.75">
      <c r="A1044" s="1" t="s">
        <v>2089</v>
      </c>
      <c r="B1044" s="1" t="s">
        <v>2090</v>
      </c>
    </row>
    <row r="1045" spans="1:2" ht="15.75">
      <c r="A1045" s="1" t="s">
        <v>2091</v>
      </c>
      <c r="B1045" s="1" t="s">
        <v>2092</v>
      </c>
    </row>
    <row r="1046" spans="1:2" ht="15.75">
      <c r="A1046" s="1" t="s">
        <v>2093</v>
      </c>
      <c r="B1046" s="1" t="s">
        <v>2094</v>
      </c>
    </row>
    <row r="1047" spans="1:2" ht="15.75">
      <c r="A1047" s="1" t="s">
        <v>2095</v>
      </c>
      <c r="B1047" s="1" t="s">
        <v>2096</v>
      </c>
    </row>
    <row r="1048" spans="1:2" ht="15.75">
      <c r="A1048" s="1" t="s">
        <v>2097</v>
      </c>
      <c r="B1048" s="1" t="s">
        <v>2098</v>
      </c>
    </row>
    <row r="1049" spans="1:2" ht="15.75">
      <c r="A1049" s="1" t="s">
        <v>2099</v>
      </c>
      <c r="B1049" s="1" t="s">
        <v>2100</v>
      </c>
    </row>
    <row r="1050" spans="1:2" ht="15.75">
      <c r="A1050" s="1" t="s">
        <v>2101</v>
      </c>
      <c r="B1050" s="1" t="s">
        <v>2102</v>
      </c>
    </row>
    <row r="1051" spans="1:2" ht="15.75">
      <c r="A1051" s="1" t="s">
        <v>2103</v>
      </c>
      <c r="B1051" s="1" t="s">
        <v>2104</v>
      </c>
    </row>
    <row r="1052" spans="1:2" ht="15.75">
      <c r="A1052" s="1" t="s">
        <v>2105</v>
      </c>
      <c r="B1052" s="1" t="s">
        <v>2106</v>
      </c>
    </row>
    <row r="1053" spans="1:2" ht="15.75">
      <c r="A1053" s="1" t="s">
        <v>2107</v>
      </c>
      <c r="B1053" s="1" t="s">
        <v>2108</v>
      </c>
    </row>
    <row r="1054" spans="1:2" ht="15.75">
      <c r="A1054" s="1" t="s">
        <v>2109</v>
      </c>
      <c r="B1054" s="1" t="s">
        <v>2110</v>
      </c>
    </row>
    <row r="1055" spans="1:2" ht="15.75">
      <c r="A1055" s="1" t="s">
        <v>2111</v>
      </c>
      <c r="B1055" s="1" t="s">
        <v>2112</v>
      </c>
    </row>
    <row r="1056" spans="1:2" ht="15.75">
      <c r="A1056" s="1" t="s">
        <v>2113</v>
      </c>
      <c r="B1056" s="1" t="s">
        <v>2114</v>
      </c>
    </row>
    <row r="1057" spans="1:2" ht="15.75">
      <c r="A1057" s="1" t="s">
        <v>2115</v>
      </c>
      <c r="B1057" s="1" t="s">
        <v>2116</v>
      </c>
    </row>
    <row r="1058" spans="1:2" ht="15.75">
      <c r="A1058" s="1" t="s">
        <v>2117</v>
      </c>
      <c r="B1058" s="1" t="s">
        <v>2118</v>
      </c>
    </row>
    <row r="1059" spans="1:2" ht="15.75">
      <c r="A1059" s="1" t="s">
        <v>2119</v>
      </c>
      <c r="B1059" s="1" t="s">
        <v>2120</v>
      </c>
    </row>
    <row r="1060" spans="1:2" ht="15.75">
      <c r="A1060" s="1" t="s">
        <v>2121</v>
      </c>
      <c r="B1060" s="1" t="s">
        <v>2122</v>
      </c>
    </row>
    <row r="1061" spans="1:2" ht="15.75">
      <c r="A1061" s="1" t="s">
        <v>2123</v>
      </c>
      <c r="B1061" s="1" t="s">
        <v>2124</v>
      </c>
    </row>
    <row r="1062" spans="1:2" ht="15.75">
      <c r="A1062" s="1" t="s">
        <v>2125</v>
      </c>
      <c r="B1062" s="1" t="s">
        <v>2126</v>
      </c>
    </row>
    <row r="1063" spans="1:2" ht="15.75">
      <c r="A1063" s="1" t="s">
        <v>2127</v>
      </c>
      <c r="B1063" s="1" t="s">
        <v>2128</v>
      </c>
    </row>
    <row r="1064" spans="1:2" ht="15.75">
      <c r="A1064" s="1" t="s">
        <v>2129</v>
      </c>
      <c r="B1064" s="1" t="s">
        <v>2130</v>
      </c>
    </row>
    <row r="1065" spans="1:2" ht="15.75">
      <c r="A1065" s="1" t="s">
        <v>2131</v>
      </c>
      <c r="B1065" s="1" t="s">
        <v>2132</v>
      </c>
    </row>
    <row r="1066" spans="1:2" ht="15.75">
      <c r="A1066" s="1" t="s">
        <v>2133</v>
      </c>
      <c r="B1066" s="1" t="s">
        <v>2134</v>
      </c>
    </row>
    <row r="1067" spans="1:2" ht="15.75">
      <c r="A1067" s="1" t="s">
        <v>2135</v>
      </c>
      <c r="B1067" s="1" t="s">
        <v>2136</v>
      </c>
    </row>
    <row r="1068" spans="1:2" ht="15.75">
      <c r="A1068" s="1" t="s">
        <v>2137</v>
      </c>
      <c r="B1068" s="1" t="s">
        <v>2138</v>
      </c>
    </row>
    <row r="1069" spans="1:2" ht="15.75">
      <c r="A1069" s="1" t="s">
        <v>2139</v>
      </c>
      <c r="B1069" s="1" t="s">
        <v>2140</v>
      </c>
    </row>
    <row r="1070" spans="1:2" ht="15.75">
      <c r="A1070" s="1" t="s">
        <v>2141</v>
      </c>
      <c r="B1070" s="1" t="s">
        <v>2142</v>
      </c>
    </row>
    <row r="1071" spans="1:2" ht="15.75">
      <c r="A1071" s="1" t="s">
        <v>2143</v>
      </c>
      <c r="B1071" s="1" t="s">
        <v>2144</v>
      </c>
    </row>
    <row r="1072" spans="1:2" ht="15.75">
      <c r="A1072" s="1" t="s">
        <v>2145</v>
      </c>
      <c r="B1072" s="1" t="s">
        <v>2146</v>
      </c>
    </row>
    <row r="1073" spans="1:2" ht="15.75">
      <c r="A1073" s="1" t="s">
        <v>2147</v>
      </c>
      <c r="B1073" s="1" t="s">
        <v>2148</v>
      </c>
    </row>
    <row r="1074" spans="1:2" ht="15.75">
      <c r="A1074" s="1" t="s">
        <v>2149</v>
      </c>
      <c r="B1074" s="1" t="s">
        <v>2150</v>
      </c>
    </row>
    <row r="1075" spans="1:2" ht="15.75">
      <c r="A1075" s="1" t="s">
        <v>2151</v>
      </c>
      <c r="B1075" s="1" t="s">
        <v>2152</v>
      </c>
    </row>
    <row r="1076" spans="1:2" ht="15.75">
      <c r="A1076" s="1" t="s">
        <v>2153</v>
      </c>
      <c r="B1076" s="1" t="s">
        <v>2154</v>
      </c>
    </row>
    <row r="1077" spans="1:2" ht="15.75">
      <c r="A1077" s="1" t="s">
        <v>2155</v>
      </c>
      <c r="B1077" s="1" t="s">
        <v>2156</v>
      </c>
    </row>
    <row r="1078" spans="1:2" ht="15.75">
      <c r="A1078" s="1" t="s">
        <v>2157</v>
      </c>
      <c r="B1078" s="1" t="s">
        <v>2158</v>
      </c>
    </row>
    <row r="1079" spans="1:2" ht="15.75">
      <c r="A1079" s="1" t="s">
        <v>2159</v>
      </c>
      <c r="B1079" s="1" t="s">
        <v>2160</v>
      </c>
    </row>
    <row r="1080" spans="1:2" ht="15.75">
      <c r="A1080" s="1" t="s">
        <v>2161</v>
      </c>
      <c r="B1080" s="1" t="s">
        <v>2162</v>
      </c>
    </row>
    <row r="1081" spans="1:2" ht="15.75">
      <c r="A1081" s="1" t="s">
        <v>2163</v>
      </c>
      <c r="B1081" s="1" t="s">
        <v>2164</v>
      </c>
    </row>
    <row r="1082" spans="1:2" ht="15.75">
      <c r="A1082" s="1" t="s">
        <v>2165</v>
      </c>
      <c r="B1082" s="1" t="s">
        <v>2166</v>
      </c>
    </row>
    <row r="1083" spans="1:2" ht="15.75">
      <c r="A1083" s="1" t="s">
        <v>2167</v>
      </c>
      <c r="B1083" s="1" t="s">
        <v>2168</v>
      </c>
    </row>
    <row r="1084" spans="1:2" ht="15.75">
      <c r="A1084" s="1" t="s">
        <v>2169</v>
      </c>
      <c r="B1084" s="1" t="s">
        <v>2170</v>
      </c>
    </row>
    <row r="1085" spans="1:2" ht="15.75">
      <c r="A1085" s="1" t="s">
        <v>2171</v>
      </c>
      <c r="B1085" s="1" t="s">
        <v>2172</v>
      </c>
    </row>
    <row r="1086" spans="1:2" ht="15.75">
      <c r="A1086" s="1" t="s">
        <v>2173</v>
      </c>
      <c r="B1086" s="1" t="s">
        <v>2174</v>
      </c>
    </row>
    <row r="1087" spans="1:2" ht="15.75">
      <c r="A1087" s="1" t="s">
        <v>2175</v>
      </c>
      <c r="B1087" s="1" t="s">
        <v>2176</v>
      </c>
    </row>
    <row r="1088" spans="1:2" ht="15.75">
      <c r="A1088" s="1" t="s">
        <v>2177</v>
      </c>
      <c r="B1088" s="1" t="s">
        <v>2178</v>
      </c>
    </row>
    <row r="1089" spans="1:2" ht="15.75">
      <c r="A1089" s="1" t="s">
        <v>2179</v>
      </c>
      <c r="B1089" s="1" t="s">
        <v>2180</v>
      </c>
    </row>
    <row r="1090" spans="1:2" ht="15.75">
      <c r="A1090" s="1" t="s">
        <v>2181</v>
      </c>
      <c r="B1090" s="1" t="s">
        <v>2182</v>
      </c>
    </row>
    <row r="1091" spans="1:2" ht="15.75">
      <c r="A1091" s="1" t="s">
        <v>2183</v>
      </c>
      <c r="B1091" s="1" t="s">
        <v>2184</v>
      </c>
    </row>
    <row r="1092" spans="1:2" ht="15.75">
      <c r="A1092" s="1" t="s">
        <v>2185</v>
      </c>
      <c r="B1092" s="1" t="s">
        <v>2186</v>
      </c>
    </row>
    <row r="1093" spans="1:2" ht="15.75">
      <c r="A1093" s="1" t="s">
        <v>2187</v>
      </c>
      <c r="B1093" s="1" t="s">
        <v>2188</v>
      </c>
    </row>
    <row r="1094" spans="1:2" ht="15.75">
      <c r="A1094" s="1" t="s">
        <v>2189</v>
      </c>
      <c r="B1094" s="1" t="s">
        <v>2190</v>
      </c>
    </row>
    <row r="1095" spans="1:2" ht="15.75">
      <c r="A1095" s="1" t="s">
        <v>2191</v>
      </c>
      <c r="B1095" s="1" t="s">
        <v>2192</v>
      </c>
    </row>
    <row r="1096" spans="1:2" ht="15.75">
      <c r="A1096" s="1" t="s">
        <v>2193</v>
      </c>
      <c r="B1096" s="1" t="s">
        <v>2194</v>
      </c>
    </row>
    <row r="1097" spans="1:2" ht="15.75">
      <c r="A1097" s="1" t="s">
        <v>2195</v>
      </c>
      <c r="B1097" s="1" t="s">
        <v>2196</v>
      </c>
    </row>
    <row r="1098" spans="1:2" ht="15.75">
      <c r="A1098" s="1" t="s">
        <v>2197</v>
      </c>
      <c r="B1098" s="1" t="s">
        <v>2198</v>
      </c>
    </row>
    <row r="1099" spans="1:2" ht="15.75">
      <c r="A1099" s="1" t="s">
        <v>2199</v>
      </c>
      <c r="B1099" s="1" t="s">
        <v>2200</v>
      </c>
    </row>
    <row r="1100" spans="1:2" ht="15.75">
      <c r="A1100" s="1" t="s">
        <v>2201</v>
      </c>
      <c r="B1100" s="1" t="s">
        <v>2202</v>
      </c>
    </row>
    <row r="1101" spans="1:2" ht="15.75">
      <c r="A1101" s="1" t="s">
        <v>2203</v>
      </c>
      <c r="B1101" s="1" t="s">
        <v>2204</v>
      </c>
    </row>
    <row r="1102" spans="1:2" ht="15.75">
      <c r="A1102" s="1" t="s">
        <v>2205</v>
      </c>
      <c r="B1102" s="1" t="s">
        <v>2206</v>
      </c>
    </row>
    <row r="1103" spans="1:2" ht="15.75">
      <c r="A1103" s="1" t="s">
        <v>2207</v>
      </c>
      <c r="B1103" s="1" t="s">
        <v>2208</v>
      </c>
    </row>
    <row r="1104" spans="1:2" ht="15.75">
      <c r="A1104" s="1" t="s">
        <v>2209</v>
      </c>
      <c r="B1104" s="1" t="s">
        <v>2210</v>
      </c>
    </row>
    <row r="1105" spans="1:2" ht="15.75">
      <c r="A1105" s="1" t="s">
        <v>2211</v>
      </c>
      <c r="B1105" s="1" t="s">
        <v>2212</v>
      </c>
    </row>
    <row r="1106" spans="1:2" ht="15.75">
      <c r="A1106" s="1" t="s">
        <v>2213</v>
      </c>
      <c r="B1106" s="1" t="s">
        <v>2214</v>
      </c>
    </row>
    <row r="1107" spans="1:2" ht="15.75">
      <c r="A1107" s="1" t="s">
        <v>2215</v>
      </c>
      <c r="B1107" s="1" t="s">
        <v>2216</v>
      </c>
    </row>
    <row r="1108" spans="1:2" ht="15.75">
      <c r="A1108" s="1" t="s">
        <v>2217</v>
      </c>
      <c r="B1108" s="1" t="s">
        <v>2218</v>
      </c>
    </row>
    <row r="1109" spans="1:2" ht="15.75">
      <c r="A1109" s="1" t="s">
        <v>2219</v>
      </c>
      <c r="B1109" s="1" t="s">
        <v>2220</v>
      </c>
    </row>
    <row r="1110" spans="1:2" ht="15.75">
      <c r="A1110" s="1" t="s">
        <v>2221</v>
      </c>
      <c r="B1110" s="1" t="s">
        <v>2222</v>
      </c>
    </row>
    <row r="1111" spans="1:2" ht="15.75">
      <c r="A1111" s="1" t="s">
        <v>2223</v>
      </c>
      <c r="B1111" s="1" t="s">
        <v>2224</v>
      </c>
    </row>
    <row r="1112" spans="1:2" ht="15.75">
      <c r="A1112" s="1" t="s">
        <v>2225</v>
      </c>
      <c r="B1112" s="1" t="s">
        <v>2226</v>
      </c>
    </row>
    <row r="1113" spans="1:2" ht="15.75">
      <c r="A1113" s="1" t="s">
        <v>2227</v>
      </c>
      <c r="B1113" s="1" t="s">
        <v>2228</v>
      </c>
    </row>
    <row r="1114" spans="1:2" ht="15.75">
      <c r="A1114" s="1" t="s">
        <v>2229</v>
      </c>
      <c r="B1114" s="1" t="s">
        <v>2230</v>
      </c>
    </row>
    <row r="1115" spans="1:2" ht="15.75">
      <c r="A1115" s="1" t="s">
        <v>2231</v>
      </c>
      <c r="B1115" s="1" t="s">
        <v>2232</v>
      </c>
    </row>
    <row r="1116" spans="1:2" ht="15.75">
      <c r="A1116" s="1" t="s">
        <v>2233</v>
      </c>
      <c r="B1116" s="1" t="s">
        <v>2234</v>
      </c>
    </row>
    <row r="1117" spans="1:2" ht="15.75">
      <c r="A1117" s="1" t="s">
        <v>2235</v>
      </c>
      <c r="B1117" s="1" t="s">
        <v>2236</v>
      </c>
    </row>
    <row r="1118" spans="1:2" ht="15.75">
      <c r="A1118" s="1" t="s">
        <v>2237</v>
      </c>
      <c r="B1118" s="1" t="s">
        <v>2238</v>
      </c>
    </row>
    <row r="1119" spans="1:2" ht="15.75">
      <c r="A1119" s="1" t="s">
        <v>2239</v>
      </c>
      <c r="B1119" s="1" t="s">
        <v>2240</v>
      </c>
    </row>
    <row r="1120" spans="1:2" ht="15.75">
      <c r="A1120" s="1" t="s">
        <v>2241</v>
      </c>
      <c r="B1120" s="1" t="s">
        <v>2242</v>
      </c>
    </row>
    <row r="1121" spans="1:2" ht="15.75">
      <c r="A1121" s="1" t="s">
        <v>2243</v>
      </c>
      <c r="B1121" s="1" t="s">
        <v>2244</v>
      </c>
    </row>
    <row r="1122" spans="1:2" ht="15.75">
      <c r="A1122" s="1" t="s">
        <v>2245</v>
      </c>
      <c r="B1122" s="1" t="s">
        <v>2246</v>
      </c>
    </row>
    <row r="1123" spans="1:2" ht="15.75">
      <c r="A1123" s="1" t="s">
        <v>2247</v>
      </c>
      <c r="B1123" s="1" t="s">
        <v>2248</v>
      </c>
    </row>
    <row r="1124" spans="1:2" ht="15.75">
      <c r="A1124" s="1" t="s">
        <v>2249</v>
      </c>
      <c r="B1124" s="1" t="s">
        <v>2250</v>
      </c>
    </row>
    <row r="1125" spans="1:2" ht="15.75">
      <c r="A1125" s="1" t="s">
        <v>2251</v>
      </c>
      <c r="B1125" s="1" t="s">
        <v>2252</v>
      </c>
    </row>
    <row r="1126" spans="1:2" ht="15.75">
      <c r="A1126" s="1" t="s">
        <v>2253</v>
      </c>
      <c r="B1126" s="1" t="s">
        <v>2254</v>
      </c>
    </row>
    <row r="1127" spans="1:2" ht="15.75">
      <c r="A1127" s="1" t="s">
        <v>2255</v>
      </c>
      <c r="B1127" s="1" t="s">
        <v>2256</v>
      </c>
    </row>
    <row r="1128" spans="1:2" ht="15.75">
      <c r="A1128" s="1" t="s">
        <v>2257</v>
      </c>
      <c r="B1128" s="1" t="s">
        <v>2258</v>
      </c>
    </row>
    <row r="1129" spans="1:2" ht="15.75">
      <c r="A1129" s="1" t="s">
        <v>2259</v>
      </c>
      <c r="B1129" s="1" t="s">
        <v>2260</v>
      </c>
    </row>
    <row r="1130" spans="1:2" ht="15.75">
      <c r="A1130" s="1" t="s">
        <v>2261</v>
      </c>
      <c r="B1130" s="1" t="s">
        <v>2262</v>
      </c>
    </row>
    <row r="1131" spans="1:2" ht="15.75">
      <c r="A1131" s="1" t="s">
        <v>2263</v>
      </c>
      <c r="B1131" s="1" t="s">
        <v>2264</v>
      </c>
    </row>
    <row r="1132" spans="1:2" ht="15.75">
      <c r="A1132" s="1" t="s">
        <v>2265</v>
      </c>
      <c r="B1132" s="1" t="s">
        <v>2266</v>
      </c>
    </row>
    <row r="1133" spans="1:2" ht="15.75">
      <c r="A1133" s="1" t="s">
        <v>2267</v>
      </c>
      <c r="B1133" s="1" t="s">
        <v>2268</v>
      </c>
    </row>
    <row r="1134" spans="1:2" ht="15.75">
      <c r="A1134" s="1" t="s">
        <v>2269</v>
      </c>
      <c r="B1134" s="1" t="s">
        <v>2270</v>
      </c>
    </row>
    <row r="1135" spans="1:2" ht="15.75">
      <c r="A1135" s="1" t="s">
        <v>2271</v>
      </c>
      <c r="B1135" s="1" t="s">
        <v>2272</v>
      </c>
    </row>
    <row r="1136" spans="1:2" ht="15.75">
      <c r="A1136" s="1" t="s">
        <v>2273</v>
      </c>
      <c r="B1136" s="1" t="s">
        <v>2274</v>
      </c>
    </row>
    <row r="1137" spans="1:2" ht="15.75">
      <c r="A1137" s="1" t="s">
        <v>2275</v>
      </c>
      <c r="B1137" s="1" t="s">
        <v>2276</v>
      </c>
    </row>
    <row r="1138" spans="1:2" ht="15.75">
      <c r="A1138" s="1" t="s">
        <v>2277</v>
      </c>
      <c r="B1138" s="1" t="s">
        <v>2278</v>
      </c>
    </row>
    <row r="1139" spans="1:2" ht="15.75">
      <c r="A1139" s="1" t="s">
        <v>2279</v>
      </c>
      <c r="B1139" s="1" t="s">
        <v>2280</v>
      </c>
    </row>
    <row r="1140" spans="1:2" ht="15.75">
      <c r="A1140" s="1" t="s">
        <v>2281</v>
      </c>
      <c r="B1140" s="1" t="s">
        <v>2282</v>
      </c>
    </row>
    <row r="1141" spans="1:2" ht="15.75">
      <c r="A1141" s="1" t="s">
        <v>2283</v>
      </c>
      <c r="B1141" s="1" t="s">
        <v>2284</v>
      </c>
    </row>
    <row r="1142" spans="1:2" ht="15.75">
      <c r="A1142" s="1" t="s">
        <v>2285</v>
      </c>
      <c r="B1142" s="1" t="s">
        <v>2286</v>
      </c>
    </row>
    <row r="1143" spans="1:2" ht="15.75">
      <c r="A1143" s="1" t="s">
        <v>2287</v>
      </c>
      <c r="B1143" s="1" t="s">
        <v>2288</v>
      </c>
    </row>
    <row r="1144" spans="1:2" ht="15.75">
      <c r="A1144" s="1" t="s">
        <v>2289</v>
      </c>
      <c r="B1144" s="1" t="s">
        <v>2290</v>
      </c>
    </row>
    <row r="1145" spans="1:2" ht="15.75">
      <c r="A1145" s="1" t="s">
        <v>2291</v>
      </c>
      <c r="B1145" s="1" t="s">
        <v>2292</v>
      </c>
    </row>
    <row r="1146" spans="1:2" ht="15.75">
      <c r="A1146" s="1" t="s">
        <v>2293</v>
      </c>
      <c r="B1146" s="1" t="s">
        <v>2294</v>
      </c>
    </row>
    <row r="1147" spans="1:2" ht="15.75">
      <c r="A1147" s="1" t="s">
        <v>2295</v>
      </c>
      <c r="B1147" s="1" t="s">
        <v>2296</v>
      </c>
    </row>
    <row r="1148" spans="1:2" ht="15.75">
      <c r="A1148" s="1" t="s">
        <v>2297</v>
      </c>
      <c r="B1148" s="1" t="s">
        <v>2298</v>
      </c>
    </row>
    <row r="1149" spans="1:2" ht="15.75">
      <c r="A1149" s="1" t="s">
        <v>2299</v>
      </c>
      <c r="B1149" s="1" t="s">
        <v>2300</v>
      </c>
    </row>
    <row r="1150" spans="1:2" ht="15.75">
      <c r="A1150" s="1" t="s">
        <v>2301</v>
      </c>
      <c r="B1150" s="1" t="s">
        <v>2302</v>
      </c>
    </row>
    <row r="1151" spans="1:2" ht="15.75">
      <c r="A1151" s="1" t="s">
        <v>2303</v>
      </c>
      <c r="B1151" s="1" t="s">
        <v>2304</v>
      </c>
    </row>
    <row r="1152" spans="1:2" ht="15.75">
      <c r="A1152" s="1" t="s">
        <v>2305</v>
      </c>
      <c r="B1152" s="1" t="s">
        <v>2306</v>
      </c>
    </row>
    <row r="1153" spans="1:2" ht="15.75">
      <c r="A1153" s="1" t="s">
        <v>2307</v>
      </c>
      <c r="B1153" s="1" t="s">
        <v>2308</v>
      </c>
    </row>
    <row r="1154" spans="1:2" ht="15.75">
      <c r="A1154" s="1" t="s">
        <v>2309</v>
      </c>
      <c r="B1154" s="1" t="s">
        <v>2310</v>
      </c>
    </row>
    <row r="1155" spans="1:2" ht="15.75">
      <c r="A1155" s="1" t="s">
        <v>2311</v>
      </c>
      <c r="B1155" s="1" t="s">
        <v>2312</v>
      </c>
    </row>
    <row r="1156" spans="1:2" ht="15.75">
      <c r="A1156" s="1" t="s">
        <v>2313</v>
      </c>
      <c r="B1156" s="1" t="s">
        <v>2314</v>
      </c>
    </row>
    <row r="1157" spans="1:2" ht="15.75">
      <c r="A1157" s="1" t="s">
        <v>2315</v>
      </c>
      <c r="B1157" s="1" t="s">
        <v>2316</v>
      </c>
    </row>
    <row r="1158" spans="1:2" ht="15.75">
      <c r="A1158" s="1" t="s">
        <v>2317</v>
      </c>
      <c r="B1158" s="1" t="s">
        <v>2318</v>
      </c>
    </row>
    <row r="1159" spans="1:2" ht="15.75">
      <c r="A1159" s="1" t="s">
        <v>2319</v>
      </c>
      <c r="B1159" s="1" t="s">
        <v>2320</v>
      </c>
    </row>
    <row r="1160" spans="1:2" ht="15.75">
      <c r="A1160" s="1" t="s">
        <v>2321</v>
      </c>
      <c r="B1160" s="1" t="s">
        <v>2322</v>
      </c>
    </row>
    <row r="1161" spans="1:2" ht="15.75">
      <c r="A1161" s="1" t="s">
        <v>2323</v>
      </c>
      <c r="B1161" s="1" t="s">
        <v>2324</v>
      </c>
    </row>
    <row r="1162" spans="1:2" ht="15.75">
      <c r="A1162" s="1" t="s">
        <v>2325</v>
      </c>
      <c r="B1162" s="1" t="s">
        <v>2326</v>
      </c>
    </row>
    <row r="1163" spans="1:2" ht="15.75">
      <c r="A1163" s="1" t="s">
        <v>2327</v>
      </c>
      <c r="B1163" s="1" t="s">
        <v>2328</v>
      </c>
    </row>
    <row r="1164" spans="1:2" ht="15.75">
      <c r="A1164" s="1" t="s">
        <v>2329</v>
      </c>
      <c r="B1164" s="1" t="s">
        <v>2330</v>
      </c>
    </row>
    <row r="1165" spans="1:2" ht="15.75">
      <c r="A1165" s="1" t="s">
        <v>2331</v>
      </c>
      <c r="B1165" s="1" t="s">
        <v>2332</v>
      </c>
    </row>
    <row r="1166" spans="1:2" ht="15.75">
      <c r="A1166" s="1" t="s">
        <v>2333</v>
      </c>
      <c r="B1166" s="1" t="s">
        <v>2334</v>
      </c>
    </row>
    <row r="1167" spans="1:2" ht="15.75">
      <c r="A1167" s="1" t="s">
        <v>2335</v>
      </c>
      <c r="B1167" s="1" t="s">
        <v>2336</v>
      </c>
    </row>
    <row r="1168" spans="1:2" ht="15.75">
      <c r="A1168" s="1" t="s">
        <v>2337</v>
      </c>
      <c r="B1168" s="1" t="s">
        <v>2338</v>
      </c>
    </row>
    <row r="1169" spans="1:2" ht="15.75">
      <c r="A1169" s="1" t="s">
        <v>2339</v>
      </c>
      <c r="B1169" s="1" t="s">
        <v>2340</v>
      </c>
    </row>
    <row r="1170" spans="1:2" ht="15.75">
      <c r="A1170" s="1" t="s">
        <v>2341</v>
      </c>
      <c r="B1170" s="1" t="s">
        <v>2342</v>
      </c>
    </row>
    <row r="1171" spans="1:2" ht="15.75">
      <c r="A1171" s="1" t="s">
        <v>2343</v>
      </c>
      <c r="B1171" s="1" t="s">
        <v>2344</v>
      </c>
    </row>
    <row r="1172" spans="1:2" ht="15.75">
      <c r="A1172" s="1" t="s">
        <v>2345</v>
      </c>
      <c r="B1172" s="1" t="s">
        <v>2346</v>
      </c>
    </row>
    <row r="1173" spans="1:2" ht="15.75">
      <c r="A1173" s="1" t="s">
        <v>2347</v>
      </c>
      <c r="B1173" s="1" t="s">
        <v>2348</v>
      </c>
    </row>
    <row r="1174" spans="1:2" ht="15.75">
      <c r="A1174" s="1" t="s">
        <v>2349</v>
      </c>
      <c r="B1174" s="1" t="s">
        <v>2350</v>
      </c>
    </row>
    <row r="1175" spans="1:2" ht="15.75">
      <c r="A1175" s="1" t="s">
        <v>2351</v>
      </c>
      <c r="B1175" s="1" t="s">
        <v>2352</v>
      </c>
    </row>
    <row r="1176" spans="1:2" ht="15.75">
      <c r="A1176" s="1" t="s">
        <v>2353</v>
      </c>
      <c r="B1176" s="1" t="s">
        <v>2354</v>
      </c>
    </row>
    <row r="1177" spans="1:2" ht="15.75">
      <c r="A1177" s="1" t="s">
        <v>2355</v>
      </c>
      <c r="B1177" s="1" t="s">
        <v>2356</v>
      </c>
    </row>
    <row r="1178" spans="1:2" ht="15.75">
      <c r="A1178" s="1" t="s">
        <v>2357</v>
      </c>
      <c r="B1178" s="1" t="s">
        <v>2358</v>
      </c>
    </row>
    <row r="1179" spans="1:2" ht="15.75">
      <c r="A1179" s="1" t="s">
        <v>2359</v>
      </c>
      <c r="B1179" s="1" t="s">
        <v>2360</v>
      </c>
    </row>
    <row r="1180" spans="1:2" ht="15.75">
      <c r="A1180" s="1" t="s">
        <v>2361</v>
      </c>
      <c r="B1180" s="1" t="s">
        <v>2362</v>
      </c>
    </row>
    <row r="1181" spans="1:2" ht="15.75">
      <c r="A1181" s="1" t="s">
        <v>2363</v>
      </c>
      <c r="B1181" s="1" t="s">
        <v>2364</v>
      </c>
    </row>
    <row r="1182" spans="1:2" ht="15.75">
      <c r="A1182" s="1" t="s">
        <v>2365</v>
      </c>
      <c r="B1182" s="1" t="s">
        <v>2366</v>
      </c>
    </row>
    <row r="1183" spans="1:2" ht="15.75">
      <c r="A1183" s="1" t="s">
        <v>2367</v>
      </c>
      <c r="B1183" s="1" t="s">
        <v>2368</v>
      </c>
    </row>
    <row r="1184" spans="1:2" ht="15.75">
      <c r="A1184" s="1" t="s">
        <v>2369</v>
      </c>
      <c r="B1184" s="1" t="s">
        <v>2370</v>
      </c>
    </row>
    <row r="1185" spans="1:2" ht="15.75">
      <c r="A1185" s="1" t="s">
        <v>2371</v>
      </c>
      <c r="B1185" s="1" t="s">
        <v>2372</v>
      </c>
    </row>
    <row r="1186" spans="1:2" ht="15.75">
      <c r="A1186" s="1" t="s">
        <v>2373</v>
      </c>
      <c r="B1186" s="1" t="s">
        <v>2374</v>
      </c>
    </row>
    <row r="1187" spans="1:2" ht="15.75">
      <c r="A1187" s="1" t="s">
        <v>2375</v>
      </c>
      <c r="B1187" s="1" t="s">
        <v>2376</v>
      </c>
    </row>
    <row r="1188" spans="1:2" ht="15.75">
      <c r="A1188" s="1" t="s">
        <v>2377</v>
      </c>
      <c r="B1188" s="1" t="s">
        <v>2378</v>
      </c>
    </row>
    <row r="1189" spans="1:2" ht="15.75">
      <c r="A1189" s="1" t="s">
        <v>2379</v>
      </c>
      <c r="B1189" s="1" t="s">
        <v>2380</v>
      </c>
    </row>
    <row r="1190" spans="1:2" ht="15.75">
      <c r="A1190" s="1" t="s">
        <v>2381</v>
      </c>
      <c r="B1190" s="1" t="s">
        <v>2382</v>
      </c>
    </row>
    <row r="1191" spans="1:2" ht="15.75">
      <c r="A1191" s="1" t="s">
        <v>2383</v>
      </c>
      <c r="B1191" s="1" t="s">
        <v>2384</v>
      </c>
    </row>
    <row r="1192" spans="1:2" ht="15.75">
      <c r="A1192" s="1" t="s">
        <v>2385</v>
      </c>
      <c r="B1192" s="1" t="s">
        <v>2386</v>
      </c>
    </row>
    <row r="1193" spans="1:2" ht="15.75">
      <c r="A1193" s="1" t="s">
        <v>2387</v>
      </c>
      <c r="B1193" s="1" t="s">
        <v>2388</v>
      </c>
    </row>
    <row r="1194" spans="1:2" ht="15.75">
      <c r="A1194" s="1" t="s">
        <v>2389</v>
      </c>
      <c r="B1194" s="1" t="s">
        <v>2390</v>
      </c>
    </row>
    <row r="1195" spans="1:2" ht="15.75">
      <c r="A1195" s="1" t="s">
        <v>2391</v>
      </c>
      <c r="B1195" s="1" t="s">
        <v>2392</v>
      </c>
    </row>
    <row r="1196" spans="1:2" ht="15.75">
      <c r="A1196" s="1" t="s">
        <v>2393</v>
      </c>
      <c r="B1196" s="1" t="s">
        <v>2394</v>
      </c>
    </row>
    <row r="1197" spans="1:2" ht="15.75">
      <c r="A1197" s="1" t="s">
        <v>2395</v>
      </c>
      <c r="B1197" s="1" t="s">
        <v>2396</v>
      </c>
    </row>
    <row r="1198" spans="1:2" ht="15.75">
      <c r="A1198" s="1" t="s">
        <v>2397</v>
      </c>
      <c r="B1198" s="1" t="s">
        <v>2398</v>
      </c>
    </row>
    <row r="1199" spans="1:2" ht="15.75">
      <c r="A1199" s="1" t="s">
        <v>2399</v>
      </c>
      <c r="B1199" s="1" t="s">
        <v>2400</v>
      </c>
    </row>
    <row r="1200" spans="1:2" ht="15.75">
      <c r="A1200" s="1" t="s">
        <v>2401</v>
      </c>
      <c r="B1200" s="1" t="s">
        <v>2402</v>
      </c>
    </row>
    <row r="1201" spans="1:2" ht="15.75">
      <c r="A1201" s="1" t="s">
        <v>2403</v>
      </c>
      <c r="B1201" s="1" t="s">
        <v>2404</v>
      </c>
    </row>
    <row r="1202" spans="1:2" ht="15.75">
      <c r="A1202" s="1" t="s">
        <v>2405</v>
      </c>
      <c r="B1202" s="1" t="s">
        <v>2406</v>
      </c>
    </row>
    <row r="1203" spans="1:2" ht="15.75">
      <c r="A1203" s="1" t="s">
        <v>2407</v>
      </c>
      <c r="B1203" s="1" t="s">
        <v>2408</v>
      </c>
    </row>
    <row r="1204" spans="1:2" ht="15.75">
      <c r="A1204" s="1" t="s">
        <v>2409</v>
      </c>
      <c r="B1204" s="1" t="s">
        <v>2410</v>
      </c>
    </row>
    <row r="1205" spans="1:2" ht="15.75">
      <c r="A1205" s="1" t="s">
        <v>2411</v>
      </c>
      <c r="B1205" s="1" t="s">
        <v>2412</v>
      </c>
    </row>
    <row r="1206" spans="1:2" ht="15.75">
      <c r="A1206" s="1" t="s">
        <v>2413</v>
      </c>
      <c r="B1206" s="1" t="s">
        <v>2414</v>
      </c>
    </row>
    <row r="1207" spans="1:2" ht="15.75">
      <c r="A1207" s="1" t="s">
        <v>2415</v>
      </c>
      <c r="B1207" s="1" t="s">
        <v>2416</v>
      </c>
    </row>
    <row r="1208" spans="1:2" ht="15.75">
      <c r="A1208" s="1" t="s">
        <v>2417</v>
      </c>
      <c r="B1208" s="1" t="s">
        <v>2418</v>
      </c>
    </row>
    <row r="1209" spans="1:2" ht="15.75">
      <c r="A1209" s="1" t="s">
        <v>2419</v>
      </c>
      <c r="B1209" s="1" t="s">
        <v>2420</v>
      </c>
    </row>
    <row r="1210" spans="1:2" ht="15.75">
      <c r="A1210" s="1" t="s">
        <v>2421</v>
      </c>
      <c r="B1210" s="1" t="s">
        <v>2422</v>
      </c>
    </row>
    <row r="1211" spans="1:2" ht="15.75">
      <c r="A1211" s="1" t="s">
        <v>2423</v>
      </c>
      <c r="B1211" s="1" t="s">
        <v>2424</v>
      </c>
    </row>
    <row r="1212" spans="1:2" ht="15.75">
      <c r="A1212" s="1" t="s">
        <v>2425</v>
      </c>
      <c r="B1212" s="1" t="s">
        <v>2426</v>
      </c>
    </row>
    <row r="1213" spans="1:2" ht="15.75">
      <c r="A1213" s="1" t="s">
        <v>2427</v>
      </c>
      <c r="B1213" s="1" t="s">
        <v>2428</v>
      </c>
    </row>
    <row r="1214" spans="1:2" ht="15.75">
      <c r="A1214" s="1" t="s">
        <v>2429</v>
      </c>
      <c r="B1214" s="1" t="s">
        <v>2430</v>
      </c>
    </row>
    <row r="1215" spans="1:2" ht="15.75">
      <c r="A1215" s="1" t="s">
        <v>2431</v>
      </c>
      <c r="B1215" s="1" t="s">
        <v>2432</v>
      </c>
    </row>
    <row r="1216" spans="1:2" ht="15.75">
      <c r="A1216" s="1" t="s">
        <v>2433</v>
      </c>
      <c r="B1216" s="1" t="s">
        <v>2434</v>
      </c>
    </row>
    <row r="1217" spans="1:2" ht="15.75">
      <c r="A1217" s="1" t="s">
        <v>2435</v>
      </c>
      <c r="B1217" s="1" t="s">
        <v>2436</v>
      </c>
    </row>
    <row r="1218" spans="1:2" ht="15.75">
      <c r="A1218" s="1" t="s">
        <v>2437</v>
      </c>
      <c r="B1218" s="1" t="s">
        <v>2438</v>
      </c>
    </row>
    <row r="1219" spans="1:2" ht="15.75">
      <c r="A1219" s="1" t="s">
        <v>2439</v>
      </c>
      <c r="B1219" s="1" t="s">
        <v>2440</v>
      </c>
    </row>
    <row r="1220" spans="1:2" ht="15.75">
      <c r="A1220" s="1" t="s">
        <v>2441</v>
      </c>
      <c r="B1220" s="1" t="s">
        <v>2442</v>
      </c>
    </row>
    <row r="1221" spans="1:2" ht="15.75">
      <c r="A1221" s="1" t="s">
        <v>2443</v>
      </c>
      <c r="B1221" s="1" t="s">
        <v>2444</v>
      </c>
    </row>
    <row r="1222" spans="1:2" ht="15.75">
      <c r="A1222" s="1" t="s">
        <v>2445</v>
      </c>
      <c r="B1222" s="1" t="s">
        <v>2446</v>
      </c>
    </row>
    <row r="1223" spans="1:2" ht="15.75">
      <c r="A1223" s="1" t="s">
        <v>2447</v>
      </c>
      <c r="B1223" s="1" t="s">
        <v>2448</v>
      </c>
    </row>
    <row r="1224" spans="1:2" ht="15.75">
      <c r="A1224" s="1" t="s">
        <v>2449</v>
      </c>
      <c r="B1224" s="1" t="s">
        <v>2450</v>
      </c>
    </row>
    <row r="1225" spans="1:2" ht="15.75">
      <c r="A1225" s="1" t="s">
        <v>2451</v>
      </c>
      <c r="B1225" s="1" t="s">
        <v>2452</v>
      </c>
    </row>
    <row r="1226" spans="1:2" ht="15.75">
      <c r="A1226" s="1" t="s">
        <v>2453</v>
      </c>
      <c r="B1226" s="1" t="s">
        <v>2454</v>
      </c>
    </row>
    <row r="1227" spans="1:2" ht="15.75">
      <c r="A1227" s="1" t="s">
        <v>2455</v>
      </c>
      <c r="B1227" s="1" t="s">
        <v>2456</v>
      </c>
    </row>
    <row r="1228" spans="1:2" ht="15.75">
      <c r="A1228" s="1" t="s">
        <v>2457</v>
      </c>
      <c r="B1228" s="1" t="s">
        <v>2458</v>
      </c>
    </row>
    <row r="1229" spans="1:2" ht="15.75">
      <c r="A1229" s="1" t="s">
        <v>2459</v>
      </c>
      <c r="B1229" s="1" t="s">
        <v>2460</v>
      </c>
    </row>
    <row r="1230" spans="1:2" ht="15.75">
      <c r="A1230" s="1" t="s">
        <v>2461</v>
      </c>
      <c r="B1230" s="1" t="s">
        <v>2462</v>
      </c>
    </row>
    <row r="1231" spans="1:2" ht="15.75">
      <c r="A1231" s="1" t="s">
        <v>2463</v>
      </c>
      <c r="B1231" s="1" t="s">
        <v>2464</v>
      </c>
    </row>
    <row r="1232" spans="1:2" ht="15.75">
      <c r="A1232" s="1" t="s">
        <v>2465</v>
      </c>
      <c r="B1232" s="1" t="s">
        <v>2466</v>
      </c>
    </row>
    <row r="1233" spans="1:2" ht="15.75">
      <c r="A1233" s="1" t="s">
        <v>2467</v>
      </c>
      <c r="B1233" s="1" t="s">
        <v>2468</v>
      </c>
    </row>
    <row r="1234" spans="1:2" ht="15.75">
      <c r="A1234" s="1" t="s">
        <v>2469</v>
      </c>
      <c r="B1234" s="1" t="s">
        <v>2470</v>
      </c>
    </row>
    <row r="1235" spans="1:2" ht="15.75">
      <c r="A1235" s="1" t="s">
        <v>2471</v>
      </c>
      <c r="B1235" s="1" t="s">
        <v>2472</v>
      </c>
    </row>
    <row r="1236" spans="1:2" ht="15.75">
      <c r="A1236" s="1" t="s">
        <v>2473</v>
      </c>
      <c r="B1236" s="1" t="s">
        <v>2474</v>
      </c>
    </row>
    <row r="1237" spans="1:2" ht="15.75">
      <c r="A1237" s="1" t="s">
        <v>2475</v>
      </c>
      <c r="B1237" s="1" t="s">
        <v>2476</v>
      </c>
    </row>
    <row r="1238" spans="1:2" ht="15.75">
      <c r="A1238" s="1" t="s">
        <v>2477</v>
      </c>
      <c r="B1238" s="1" t="s">
        <v>2478</v>
      </c>
    </row>
    <row r="1239" spans="1:2" ht="15.75">
      <c r="A1239" s="1" t="s">
        <v>2479</v>
      </c>
      <c r="B1239" s="1" t="s">
        <v>2480</v>
      </c>
    </row>
    <row r="1240" spans="1:2" ht="15.75">
      <c r="A1240" s="1" t="s">
        <v>2481</v>
      </c>
      <c r="B1240" s="1" t="s">
        <v>2482</v>
      </c>
    </row>
    <row r="1241" spans="1:2" ht="15.75">
      <c r="A1241" s="1" t="s">
        <v>2483</v>
      </c>
      <c r="B1241" s="1" t="s">
        <v>2484</v>
      </c>
    </row>
    <row r="1242" spans="1:2" ht="15.75">
      <c r="A1242" s="1" t="s">
        <v>2485</v>
      </c>
      <c r="B1242" s="1" t="s">
        <v>2486</v>
      </c>
    </row>
    <row r="1243" spans="1:2" ht="15.75">
      <c r="A1243" s="1" t="s">
        <v>2487</v>
      </c>
      <c r="B1243" s="1" t="s">
        <v>2488</v>
      </c>
    </row>
    <row r="1244" spans="1:2" ht="15.75">
      <c r="A1244" s="1" t="s">
        <v>2489</v>
      </c>
      <c r="B1244" s="1" t="s">
        <v>2490</v>
      </c>
    </row>
    <row r="1245" spans="1:2" ht="15.75">
      <c r="A1245" s="1" t="s">
        <v>2491</v>
      </c>
      <c r="B1245" s="1" t="s">
        <v>2492</v>
      </c>
    </row>
    <row r="1246" spans="1:2" ht="15.75">
      <c r="A1246" s="1" t="s">
        <v>2493</v>
      </c>
      <c r="B1246" s="1" t="s">
        <v>2494</v>
      </c>
    </row>
    <row r="1247" spans="1:2" ht="15.75">
      <c r="A1247" s="1" t="s">
        <v>2495</v>
      </c>
      <c r="B1247" s="1" t="s">
        <v>2496</v>
      </c>
    </row>
    <row r="1248" spans="1:2" ht="15.75">
      <c r="A1248" s="1" t="s">
        <v>2497</v>
      </c>
      <c r="B1248" s="1" t="s">
        <v>2498</v>
      </c>
    </row>
    <row r="1249" spans="1:2" ht="15.75">
      <c r="A1249" s="1" t="s">
        <v>2499</v>
      </c>
      <c r="B1249" s="1" t="s">
        <v>2500</v>
      </c>
    </row>
    <row r="1250" spans="1:2" ht="15.75">
      <c r="A1250" s="1" t="s">
        <v>2501</v>
      </c>
      <c r="B1250" s="1" t="s">
        <v>2502</v>
      </c>
    </row>
    <row r="1251" spans="1:2" ht="15.75">
      <c r="A1251" s="1" t="s">
        <v>2503</v>
      </c>
      <c r="B1251" s="1" t="s">
        <v>2504</v>
      </c>
    </row>
    <row r="1252" spans="1:2" ht="15.75">
      <c r="A1252" s="1" t="s">
        <v>2505</v>
      </c>
      <c r="B1252" s="1" t="s">
        <v>2506</v>
      </c>
    </row>
    <row r="1253" spans="1:2" ht="15.75">
      <c r="A1253" s="1" t="s">
        <v>2507</v>
      </c>
      <c r="B1253" s="1" t="s">
        <v>2508</v>
      </c>
    </row>
    <row r="1254" spans="1:2" ht="15.75">
      <c r="A1254" s="1" t="s">
        <v>2509</v>
      </c>
      <c r="B1254" s="1" t="s">
        <v>2510</v>
      </c>
    </row>
    <row r="1255" spans="1:2" ht="15.75">
      <c r="A1255" s="1" t="s">
        <v>2511</v>
      </c>
      <c r="B1255" s="1" t="s">
        <v>2512</v>
      </c>
    </row>
    <row r="1256" spans="1:2" ht="15.75">
      <c r="A1256" s="1" t="s">
        <v>2513</v>
      </c>
      <c r="B1256" s="1" t="s">
        <v>2514</v>
      </c>
    </row>
    <row r="1257" spans="1:2" ht="15.75">
      <c r="A1257" s="1" t="s">
        <v>2515</v>
      </c>
      <c r="B1257" s="1" t="s">
        <v>2516</v>
      </c>
    </row>
    <row r="1258" spans="1:2" ht="15.75">
      <c r="A1258" s="1" t="s">
        <v>2517</v>
      </c>
      <c r="B1258" s="1" t="s">
        <v>2518</v>
      </c>
    </row>
    <row r="1259" spans="1:2" ht="15.75">
      <c r="A1259" s="1" t="s">
        <v>2519</v>
      </c>
      <c r="B1259" s="1" t="s">
        <v>2520</v>
      </c>
    </row>
    <row r="1260" spans="1:2" ht="15.75">
      <c r="A1260" s="1" t="s">
        <v>2521</v>
      </c>
      <c r="B1260" s="1" t="s">
        <v>2522</v>
      </c>
    </row>
    <row r="1261" spans="1:2" ht="15.75">
      <c r="A1261" s="1" t="s">
        <v>2523</v>
      </c>
      <c r="B1261" s="1" t="s">
        <v>2524</v>
      </c>
    </row>
    <row r="1262" spans="1:2" ht="15.75">
      <c r="A1262" s="1" t="s">
        <v>2525</v>
      </c>
      <c r="B1262" s="1" t="s">
        <v>2526</v>
      </c>
    </row>
    <row r="1263" spans="1:2" ht="15.75">
      <c r="A1263" s="1" t="s">
        <v>2527</v>
      </c>
      <c r="B1263" s="1" t="s">
        <v>2528</v>
      </c>
    </row>
    <row r="1264" spans="1:2" ht="15.75">
      <c r="A1264" s="1" t="s">
        <v>2529</v>
      </c>
      <c r="B1264" s="1" t="s">
        <v>2530</v>
      </c>
    </row>
    <row r="1265" spans="1:2" ht="15.75">
      <c r="A1265" s="1" t="s">
        <v>2531</v>
      </c>
      <c r="B1265" s="1" t="s">
        <v>2532</v>
      </c>
    </row>
    <row r="1266" spans="1:2" ht="15.75">
      <c r="A1266" s="1" t="s">
        <v>2533</v>
      </c>
      <c r="B1266" s="1" t="s">
        <v>2534</v>
      </c>
    </row>
    <row r="1267" spans="1:2" ht="15.75">
      <c r="A1267" s="1" t="s">
        <v>2535</v>
      </c>
      <c r="B1267" s="1" t="s">
        <v>2536</v>
      </c>
    </row>
    <row r="1268" spans="1:2" ht="15.75">
      <c r="A1268" s="1" t="s">
        <v>2537</v>
      </c>
      <c r="B1268" s="1" t="s">
        <v>2538</v>
      </c>
    </row>
    <row r="1269" spans="1:2" ht="15.75">
      <c r="A1269" s="1" t="s">
        <v>2539</v>
      </c>
      <c r="B1269" s="1" t="s">
        <v>2540</v>
      </c>
    </row>
    <row r="1270" spans="1:2" ht="15.75">
      <c r="A1270" s="1" t="s">
        <v>2541</v>
      </c>
      <c r="B1270" s="1" t="s">
        <v>2542</v>
      </c>
    </row>
    <row r="1271" spans="1:2" ht="15.75">
      <c r="A1271" s="1" t="s">
        <v>2543</v>
      </c>
      <c r="B1271" s="1" t="s">
        <v>2544</v>
      </c>
    </row>
    <row r="1272" spans="1:2" ht="15.75">
      <c r="A1272" s="1" t="s">
        <v>2545</v>
      </c>
      <c r="B1272" s="1" t="s">
        <v>2546</v>
      </c>
    </row>
    <row r="1273" spans="1:2" ht="15.75">
      <c r="A1273" s="1" t="s">
        <v>2547</v>
      </c>
      <c r="B1273" s="1" t="s">
        <v>2548</v>
      </c>
    </row>
    <row r="1274" spans="1:2" ht="15.75">
      <c r="A1274" s="1" t="s">
        <v>2549</v>
      </c>
      <c r="B1274" s="1" t="s">
        <v>2550</v>
      </c>
    </row>
    <row r="1275" spans="1:2" ht="15.75">
      <c r="A1275" s="1" t="s">
        <v>2551</v>
      </c>
      <c r="B1275" s="1" t="s">
        <v>2552</v>
      </c>
    </row>
    <row r="1276" spans="1:2" ht="15.75">
      <c r="A1276" s="1" t="s">
        <v>2553</v>
      </c>
      <c r="B1276" s="1" t="s">
        <v>2554</v>
      </c>
    </row>
    <row r="1277" spans="1:2" ht="15.75">
      <c r="A1277" s="1" t="s">
        <v>2555</v>
      </c>
      <c r="B1277" s="1" t="s">
        <v>2556</v>
      </c>
    </row>
    <row r="1278" spans="1:2" ht="15.75">
      <c r="A1278" s="1" t="s">
        <v>2557</v>
      </c>
      <c r="B1278" s="1" t="s">
        <v>2558</v>
      </c>
    </row>
    <row r="1279" spans="1:2" ht="15.75">
      <c r="A1279" s="1" t="s">
        <v>2559</v>
      </c>
      <c r="B1279" s="1" t="s">
        <v>2560</v>
      </c>
    </row>
    <row r="1280" spans="1:2" ht="15.75">
      <c r="A1280" s="1" t="s">
        <v>2561</v>
      </c>
      <c r="B1280" s="1" t="s">
        <v>2562</v>
      </c>
    </row>
    <row r="1281" spans="1:2" ht="15.75">
      <c r="A1281" s="1" t="s">
        <v>2563</v>
      </c>
      <c r="B1281" s="1" t="s">
        <v>2564</v>
      </c>
    </row>
    <row r="1282" spans="1:2" ht="15.75">
      <c r="A1282" s="1" t="s">
        <v>2565</v>
      </c>
      <c r="B1282" s="1" t="s">
        <v>2566</v>
      </c>
    </row>
    <row r="1283" spans="1:2" ht="15.75">
      <c r="A1283" s="1" t="s">
        <v>2567</v>
      </c>
      <c r="B1283" s="1" t="s">
        <v>2568</v>
      </c>
    </row>
    <row r="1284" spans="1:2" ht="15.75">
      <c r="A1284" s="1" t="s">
        <v>2569</v>
      </c>
      <c r="B1284" s="1" t="s">
        <v>2570</v>
      </c>
    </row>
    <row r="1285" spans="1:2" ht="15.75">
      <c r="A1285" s="1" t="s">
        <v>2571</v>
      </c>
      <c r="B1285" s="1" t="s">
        <v>2572</v>
      </c>
    </row>
    <row r="1286" spans="1:2" ht="15.75">
      <c r="A1286" s="1" t="s">
        <v>2573</v>
      </c>
      <c r="B1286" s="1" t="s">
        <v>2574</v>
      </c>
    </row>
    <row r="1287" spans="1:2" ht="15.75">
      <c r="A1287" s="1" t="s">
        <v>2575</v>
      </c>
      <c r="B1287" s="1" t="s">
        <v>2576</v>
      </c>
    </row>
    <row r="1288" spans="1:2" ht="15.75">
      <c r="A1288" s="1" t="s">
        <v>2577</v>
      </c>
      <c r="B1288" s="1" t="s">
        <v>2578</v>
      </c>
    </row>
    <row r="1289" spans="1:2" ht="15.75">
      <c r="A1289" s="1" t="s">
        <v>2579</v>
      </c>
      <c r="B1289" s="1" t="s">
        <v>2580</v>
      </c>
    </row>
    <row r="1290" spans="1:2" ht="15.75">
      <c r="A1290" s="1" t="s">
        <v>2581</v>
      </c>
      <c r="B1290" s="1" t="s">
        <v>2582</v>
      </c>
    </row>
    <row r="1291" spans="1:2" ht="15.75">
      <c r="A1291" s="1" t="s">
        <v>2583</v>
      </c>
      <c r="B1291" s="1" t="s">
        <v>2584</v>
      </c>
    </row>
    <row r="1292" spans="1:2" ht="15.75">
      <c r="A1292" s="1" t="s">
        <v>2585</v>
      </c>
      <c r="B1292" s="1" t="s">
        <v>2586</v>
      </c>
    </row>
    <row r="1293" spans="1:2" ht="15.75">
      <c r="A1293" s="1" t="s">
        <v>2587</v>
      </c>
      <c r="B1293" s="1" t="s">
        <v>2588</v>
      </c>
    </row>
    <row r="1294" spans="1:2" ht="15.75">
      <c r="A1294" s="1" t="s">
        <v>2589</v>
      </c>
      <c r="B1294" s="1" t="s">
        <v>2590</v>
      </c>
    </row>
    <row r="1295" spans="1:2" ht="15.75">
      <c r="A1295" s="1" t="s">
        <v>2591</v>
      </c>
      <c r="B1295" s="1" t="s">
        <v>2592</v>
      </c>
    </row>
    <row r="1296" spans="1:2" ht="15.75">
      <c r="A1296" s="1" t="s">
        <v>2593</v>
      </c>
      <c r="B1296" s="1" t="s">
        <v>2594</v>
      </c>
    </row>
    <row r="1297" spans="1:2" ht="15.75">
      <c r="A1297" s="1" t="s">
        <v>2595</v>
      </c>
      <c r="B1297" s="1" t="s">
        <v>2596</v>
      </c>
    </row>
    <row r="1298" spans="1:2" ht="15.75">
      <c r="A1298" s="1" t="s">
        <v>2597</v>
      </c>
      <c r="B1298" s="1" t="s">
        <v>2598</v>
      </c>
    </row>
    <row r="1299" spans="1:2" ht="15.75">
      <c r="A1299" s="1" t="s">
        <v>2599</v>
      </c>
      <c r="B1299" s="1" t="s">
        <v>2600</v>
      </c>
    </row>
    <row r="1300" spans="1:2" ht="15.75">
      <c r="A1300" s="1" t="s">
        <v>2601</v>
      </c>
      <c r="B1300" s="1" t="s">
        <v>2602</v>
      </c>
    </row>
    <row r="1301" spans="1:2" ht="15.75">
      <c r="A1301" s="1" t="s">
        <v>2603</v>
      </c>
      <c r="B1301" s="1" t="s">
        <v>2604</v>
      </c>
    </row>
    <row r="1302" spans="1:2" ht="15.75">
      <c r="A1302" s="1" t="s">
        <v>2605</v>
      </c>
      <c r="B1302" s="1" t="s">
        <v>2606</v>
      </c>
    </row>
    <row r="1303" spans="1:2" ht="15.75">
      <c r="A1303" s="1" t="s">
        <v>2607</v>
      </c>
      <c r="B1303" s="1" t="s">
        <v>2608</v>
      </c>
    </row>
    <row r="1304" spans="1:2" ht="15.75">
      <c r="A1304" s="1" t="s">
        <v>2609</v>
      </c>
      <c r="B1304" s="1" t="s">
        <v>2610</v>
      </c>
    </row>
    <row r="1305" spans="1:2" ht="15.75">
      <c r="A1305" s="1" t="s">
        <v>2611</v>
      </c>
      <c r="B1305" s="1" t="s">
        <v>2612</v>
      </c>
    </row>
    <row r="1306" spans="1:2" ht="15.75">
      <c r="A1306" s="1" t="s">
        <v>2613</v>
      </c>
      <c r="B1306" s="1" t="s">
        <v>2614</v>
      </c>
    </row>
    <row r="1307" spans="1:2" ht="15.75">
      <c r="A1307" s="1" t="s">
        <v>2615</v>
      </c>
      <c r="B1307" s="1" t="s">
        <v>2616</v>
      </c>
    </row>
    <row r="1308" spans="1:2" ht="15.75">
      <c r="A1308" s="1" t="s">
        <v>2617</v>
      </c>
      <c r="B1308" s="1" t="s">
        <v>2618</v>
      </c>
    </row>
    <row r="1309" spans="1:2" ht="15.75">
      <c r="A1309" s="1" t="s">
        <v>2619</v>
      </c>
      <c r="B1309" s="1" t="s">
        <v>2620</v>
      </c>
    </row>
    <row r="1310" spans="1:2" ht="15.75">
      <c r="A1310" s="1" t="s">
        <v>2621</v>
      </c>
      <c r="B1310" s="1" t="s">
        <v>2622</v>
      </c>
    </row>
    <row r="1311" spans="1:2" ht="15.75">
      <c r="A1311" s="1" t="s">
        <v>2623</v>
      </c>
      <c r="B1311" s="1" t="s">
        <v>2624</v>
      </c>
    </row>
    <row r="1312" spans="1:2" ht="15.75">
      <c r="A1312" s="1" t="s">
        <v>2625</v>
      </c>
      <c r="B1312" s="1" t="s">
        <v>2626</v>
      </c>
    </row>
    <row r="1313" spans="1:2" ht="15.75">
      <c r="A1313" s="1" t="s">
        <v>2627</v>
      </c>
      <c r="B1313" s="1" t="s">
        <v>2628</v>
      </c>
    </row>
    <row r="1314" spans="1:2" ht="15.75">
      <c r="A1314" s="1" t="s">
        <v>2629</v>
      </c>
      <c r="B1314" s="1" t="s">
        <v>2630</v>
      </c>
    </row>
    <row r="1315" spans="1:2" ht="15.75">
      <c r="A1315" s="1" t="s">
        <v>2631</v>
      </c>
      <c r="B1315" s="1" t="s">
        <v>2632</v>
      </c>
    </row>
    <row r="1316" spans="1:2" ht="15.75">
      <c r="A1316" s="1" t="s">
        <v>2633</v>
      </c>
      <c r="B1316" s="1" t="s">
        <v>2634</v>
      </c>
    </row>
    <row r="1317" spans="1:2" ht="15.75">
      <c r="A1317" s="1" t="s">
        <v>2635</v>
      </c>
      <c r="B1317" s="1" t="s">
        <v>2636</v>
      </c>
    </row>
    <row r="1318" spans="1:2" ht="15.75">
      <c r="A1318" s="1" t="s">
        <v>2637</v>
      </c>
      <c r="B1318" s="1" t="s">
        <v>2638</v>
      </c>
    </row>
    <row r="1319" spans="1:2" ht="15.75">
      <c r="A1319" s="1" t="s">
        <v>2639</v>
      </c>
      <c r="B1319" s="1" t="s">
        <v>2640</v>
      </c>
    </row>
    <row r="1320" spans="1:2" ht="15.75">
      <c r="A1320" s="1" t="s">
        <v>2641</v>
      </c>
      <c r="B1320" s="1" t="s">
        <v>2642</v>
      </c>
    </row>
    <row r="1321" spans="1:2" ht="15.75">
      <c r="A1321" s="1" t="s">
        <v>2643</v>
      </c>
      <c r="B1321" s="1" t="s">
        <v>2644</v>
      </c>
    </row>
    <row r="1322" spans="1:2" ht="15.75">
      <c r="A1322" s="1" t="s">
        <v>2645</v>
      </c>
      <c r="B1322" s="1" t="s">
        <v>2646</v>
      </c>
    </row>
    <row r="1323" spans="1:2" ht="15.75">
      <c r="A1323" s="1" t="s">
        <v>2647</v>
      </c>
      <c r="B1323" s="1" t="s">
        <v>2648</v>
      </c>
    </row>
    <row r="1324" spans="1:2" ht="15.75">
      <c r="A1324" s="1" t="s">
        <v>2649</v>
      </c>
      <c r="B1324" s="1" t="s">
        <v>2650</v>
      </c>
    </row>
    <row r="1325" spans="1:2" ht="15.75">
      <c r="A1325" s="1" t="s">
        <v>2651</v>
      </c>
      <c r="B1325" s="1" t="s">
        <v>2652</v>
      </c>
    </row>
    <row r="1326" spans="1:2" ht="15.75">
      <c r="A1326" s="1" t="s">
        <v>2653</v>
      </c>
      <c r="B1326" s="1" t="s">
        <v>2654</v>
      </c>
    </row>
    <row r="1327" spans="1:2" ht="15.75">
      <c r="A1327" s="1" t="s">
        <v>2655</v>
      </c>
      <c r="B1327" s="1" t="s">
        <v>2656</v>
      </c>
    </row>
    <row r="1328" spans="1:2" ht="15.75">
      <c r="A1328" s="1" t="s">
        <v>2657</v>
      </c>
      <c r="B1328" s="1" t="s">
        <v>2658</v>
      </c>
    </row>
    <row r="1329" spans="1:2" ht="15.75">
      <c r="A1329" s="1" t="s">
        <v>2659</v>
      </c>
      <c r="B1329" s="1" t="s">
        <v>2660</v>
      </c>
    </row>
    <row r="1330" spans="1:2" ht="15.75">
      <c r="A1330" s="1" t="s">
        <v>2661</v>
      </c>
      <c r="B1330" s="1" t="s">
        <v>2662</v>
      </c>
    </row>
    <row r="1331" spans="1:2" ht="15.75">
      <c r="A1331" s="1" t="s">
        <v>2663</v>
      </c>
      <c r="B1331" s="1" t="s">
        <v>2664</v>
      </c>
    </row>
    <row r="1332" spans="1:2" ht="15.75">
      <c r="A1332" s="1" t="s">
        <v>2665</v>
      </c>
      <c r="B1332" s="1" t="s">
        <v>2666</v>
      </c>
    </row>
    <row r="1333" spans="1:2" ht="15.75">
      <c r="A1333" s="1" t="s">
        <v>2667</v>
      </c>
      <c r="B1333" s="1" t="s">
        <v>2668</v>
      </c>
    </row>
    <row r="1334" spans="1:2" ht="15.75">
      <c r="A1334" s="1" t="s">
        <v>2669</v>
      </c>
      <c r="B1334" s="1" t="s">
        <v>2670</v>
      </c>
    </row>
    <row r="1335" spans="1:2" ht="15.75">
      <c r="A1335" s="1" t="s">
        <v>2671</v>
      </c>
      <c r="B1335" s="1" t="s">
        <v>2672</v>
      </c>
    </row>
    <row r="1336" spans="1:2" ht="15.75">
      <c r="A1336" s="1" t="s">
        <v>2673</v>
      </c>
      <c r="B1336" s="1" t="s">
        <v>2674</v>
      </c>
    </row>
    <row r="1337" spans="1:2" ht="15.75">
      <c r="A1337" s="1" t="s">
        <v>2675</v>
      </c>
      <c r="B1337" s="1" t="s">
        <v>2676</v>
      </c>
    </row>
    <row r="1338" spans="1:2" ht="15.75">
      <c r="A1338" s="1" t="s">
        <v>2677</v>
      </c>
      <c r="B1338" s="1" t="s">
        <v>2678</v>
      </c>
    </row>
    <row r="1339" spans="1:2" ht="15.75">
      <c r="A1339" s="1" t="s">
        <v>2679</v>
      </c>
      <c r="B1339" s="1" t="s">
        <v>2680</v>
      </c>
    </row>
    <row r="1340" spans="1:2" ht="15.75">
      <c r="A1340" s="1" t="s">
        <v>2681</v>
      </c>
      <c r="B1340" s="1" t="s">
        <v>2682</v>
      </c>
    </row>
    <row r="1341" spans="1:2" ht="15.75">
      <c r="A1341" s="1" t="s">
        <v>2683</v>
      </c>
      <c r="B1341" s="1" t="s">
        <v>2684</v>
      </c>
    </row>
    <row r="1342" spans="1:2" ht="15.75">
      <c r="A1342" s="1" t="s">
        <v>2685</v>
      </c>
      <c r="B1342" s="1" t="s">
        <v>2686</v>
      </c>
    </row>
    <row r="1343" spans="1:2" ht="15.75">
      <c r="A1343" s="1" t="s">
        <v>2687</v>
      </c>
      <c r="B1343" s="1" t="s">
        <v>2688</v>
      </c>
    </row>
    <row r="1344" spans="1:2" ht="15.75">
      <c r="A1344" s="1" t="s">
        <v>2689</v>
      </c>
      <c r="B1344" s="1" t="s">
        <v>2690</v>
      </c>
    </row>
    <row r="1345" spans="1:2" ht="15.75">
      <c r="A1345" s="1" t="s">
        <v>2691</v>
      </c>
      <c r="B1345" s="1" t="s">
        <v>2692</v>
      </c>
    </row>
    <row r="1346" spans="1:2" ht="15.75">
      <c r="A1346" s="1" t="s">
        <v>2693</v>
      </c>
      <c r="B1346" s="1" t="s">
        <v>2694</v>
      </c>
    </row>
    <row r="1347" spans="1:2" ht="15.75">
      <c r="A1347" s="1" t="s">
        <v>2695</v>
      </c>
      <c r="B1347" s="1" t="s">
        <v>2696</v>
      </c>
    </row>
    <row r="1348" spans="1:2" ht="15.75">
      <c r="A1348" s="1" t="s">
        <v>2697</v>
      </c>
      <c r="B1348" s="1" t="s">
        <v>2698</v>
      </c>
    </row>
    <row r="1349" spans="1:2" ht="15.75">
      <c r="A1349" s="1" t="s">
        <v>2699</v>
      </c>
      <c r="B1349" s="1" t="s">
        <v>2700</v>
      </c>
    </row>
    <row r="1350" spans="1:2" ht="15.75">
      <c r="A1350" s="1" t="s">
        <v>2701</v>
      </c>
      <c r="B1350" s="1" t="s">
        <v>2702</v>
      </c>
    </row>
    <row r="1351" spans="1:2" ht="15.75">
      <c r="A1351" s="1" t="s">
        <v>2703</v>
      </c>
      <c r="B1351" s="1" t="s">
        <v>2704</v>
      </c>
    </row>
    <row r="1352" spans="1:2" ht="15.75">
      <c r="A1352" s="1" t="s">
        <v>2705</v>
      </c>
      <c r="B1352" s="1" t="s">
        <v>2706</v>
      </c>
    </row>
    <row r="1353" spans="1:2" ht="15.75">
      <c r="A1353" s="1" t="s">
        <v>2707</v>
      </c>
      <c r="B1353" s="1" t="s">
        <v>2708</v>
      </c>
    </row>
    <row r="1354" spans="1:2" ht="15.75">
      <c r="A1354" s="1" t="s">
        <v>2709</v>
      </c>
      <c r="B1354" s="1" t="s">
        <v>2710</v>
      </c>
    </row>
    <row r="1355" spans="1:2" ht="15.75">
      <c r="A1355" s="1" t="s">
        <v>2711</v>
      </c>
      <c r="B1355" s="1" t="s">
        <v>2712</v>
      </c>
    </row>
    <row r="1356" spans="1:2" ht="15.75">
      <c r="A1356" s="1" t="s">
        <v>2713</v>
      </c>
      <c r="B1356" s="1" t="s">
        <v>2714</v>
      </c>
    </row>
    <row r="1357" spans="1:2" ht="15.75">
      <c r="A1357" s="1" t="s">
        <v>2715</v>
      </c>
      <c r="B1357" s="1" t="s">
        <v>2716</v>
      </c>
    </row>
    <row r="1358" spans="1:2" ht="15.75">
      <c r="A1358" s="1" t="s">
        <v>2717</v>
      </c>
      <c r="B1358" s="1" t="s">
        <v>2718</v>
      </c>
    </row>
    <row r="1359" spans="1:2" ht="15.75">
      <c r="A1359" s="1" t="s">
        <v>2719</v>
      </c>
      <c r="B1359" s="1" t="s">
        <v>2720</v>
      </c>
    </row>
    <row r="1360" spans="1:2" ht="15.75">
      <c r="A1360" s="1" t="s">
        <v>2721</v>
      </c>
      <c r="B1360" s="1" t="s">
        <v>2722</v>
      </c>
    </row>
    <row r="1361" spans="1:2" ht="15.75">
      <c r="A1361" s="1" t="s">
        <v>2723</v>
      </c>
      <c r="B1361" s="1" t="s">
        <v>2724</v>
      </c>
    </row>
    <row r="1362" spans="1:2" ht="15.75">
      <c r="A1362" s="1" t="s">
        <v>2725</v>
      </c>
      <c r="B1362" s="1" t="s">
        <v>2726</v>
      </c>
    </row>
    <row r="1363" spans="1:2" ht="15.75">
      <c r="A1363" s="1" t="s">
        <v>2727</v>
      </c>
      <c r="B1363" s="1" t="s">
        <v>2728</v>
      </c>
    </row>
    <row r="1364" spans="1:2" ht="15.75">
      <c r="A1364" s="1" t="s">
        <v>2729</v>
      </c>
      <c r="B1364" s="1" t="s">
        <v>2730</v>
      </c>
    </row>
    <row r="1365" spans="1:2" ht="15.75">
      <c r="A1365" s="1" t="s">
        <v>2731</v>
      </c>
      <c r="B1365" s="1" t="s">
        <v>2732</v>
      </c>
    </row>
    <row r="1366" spans="1:2" ht="15.75">
      <c r="A1366" s="1" t="s">
        <v>2733</v>
      </c>
      <c r="B1366" s="1" t="s">
        <v>2734</v>
      </c>
    </row>
    <row r="1367" spans="1:2" ht="15.75">
      <c r="A1367" s="1" t="s">
        <v>2735</v>
      </c>
      <c r="B1367" s="1" t="s">
        <v>2736</v>
      </c>
    </row>
    <row r="1368" spans="1:2" ht="15.75">
      <c r="A1368" s="1" t="s">
        <v>2737</v>
      </c>
      <c r="B1368" s="1" t="s">
        <v>2738</v>
      </c>
    </row>
    <row r="1369" spans="1:2" ht="15.75">
      <c r="A1369" s="1" t="s">
        <v>2739</v>
      </c>
      <c r="B1369" s="1" t="s">
        <v>2740</v>
      </c>
    </row>
    <row r="1370" spans="1:2" ht="15.75">
      <c r="A1370" s="1" t="s">
        <v>2741</v>
      </c>
      <c r="B1370" s="1" t="s">
        <v>2742</v>
      </c>
    </row>
    <row r="1371" spans="1:2" ht="15.75">
      <c r="A1371" s="1" t="s">
        <v>2743</v>
      </c>
      <c r="B1371" s="1" t="s">
        <v>2744</v>
      </c>
    </row>
    <row r="1372" spans="1:2" ht="15.75">
      <c r="A1372" s="1" t="s">
        <v>2745</v>
      </c>
      <c r="B1372" s="1" t="s">
        <v>2746</v>
      </c>
    </row>
    <row r="1373" spans="1:2" ht="15.75">
      <c r="A1373" s="1" t="s">
        <v>2747</v>
      </c>
      <c r="B1373" s="1" t="s">
        <v>2748</v>
      </c>
    </row>
    <row r="1374" spans="1:2" ht="15.75">
      <c r="A1374" s="1" t="s">
        <v>2749</v>
      </c>
      <c r="B1374" s="1" t="s">
        <v>2750</v>
      </c>
    </row>
    <row r="1375" spans="1:2" ht="15.75">
      <c r="A1375" s="1" t="s">
        <v>2751</v>
      </c>
      <c r="B1375" s="1" t="s">
        <v>2752</v>
      </c>
    </row>
    <row r="1376" spans="1:2" ht="15.75">
      <c r="A1376" s="1" t="s">
        <v>2753</v>
      </c>
      <c r="B1376" s="1" t="s">
        <v>2754</v>
      </c>
    </row>
    <row r="1377" spans="1:2" ht="15.75">
      <c r="A1377" s="1" t="s">
        <v>2755</v>
      </c>
      <c r="B1377" s="1" t="s">
        <v>2756</v>
      </c>
    </row>
    <row r="1378" spans="1:2" ht="15.75">
      <c r="A1378" s="1" t="s">
        <v>2757</v>
      </c>
      <c r="B1378" s="1" t="s">
        <v>2758</v>
      </c>
    </row>
    <row r="1379" spans="1:2" ht="15.75">
      <c r="A1379" s="1" t="s">
        <v>2759</v>
      </c>
      <c r="B1379" s="1" t="s">
        <v>2760</v>
      </c>
    </row>
    <row r="1380" spans="1:2" ht="15.75">
      <c r="A1380" s="1" t="s">
        <v>2761</v>
      </c>
      <c r="B1380" s="1" t="s">
        <v>2762</v>
      </c>
    </row>
    <row r="1381" spans="1:2" ht="15.75">
      <c r="A1381" s="1" t="s">
        <v>2763</v>
      </c>
      <c r="B1381" s="1" t="s">
        <v>2764</v>
      </c>
    </row>
    <row r="1382" spans="1:2" ht="15.75">
      <c r="A1382" s="1" t="s">
        <v>2765</v>
      </c>
      <c r="B1382" s="1" t="s">
        <v>2766</v>
      </c>
    </row>
    <row r="1383" spans="1:2" ht="15.75">
      <c r="A1383" s="1" t="s">
        <v>2767</v>
      </c>
      <c r="B1383" s="1" t="s">
        <v>2768</v>
      </c>
    </row>
    <row r="1384" spans="1:2" ht="15.75">
      <c r="A1384" s="1" t="s">
        <v>2769</v>
      </c>
      <c r="B1384" s="1" t="s">
        <v>2770</v>
      </c>
    </row>
    <row r="1385" spans="1:2" ht="15.75">
      <c r="A1385" s="1" t="s">
        <v>2771</v>
      </c>
      <c r="B1385" s="1" t="s">
        <v>2772</v>
      </c>
    </row>
    <row r="1386" spans="1:2" ht="15.75">
      <c r="A1386" s="1" t="s">
        <v>2773</v>
      </c>
      <c r="B1386" s="1" t="s">
        <v>2774</v>
      </c>
    </row>
    <row r="1387" spans="1:2" ht="15.75">
      <c r="A1387" s="1" t="s">
        <v>2775</v>
      </c>
      <c r="B1387" s="1" t="s">
        <v>2776</v>
      </c>
    </row>
    <row r="1388" spans="1:2" ht="15.75">
      <c r="A1388" s="1" t="s">
        <v>2777</v>
      </c>
      <c r="B1388" s="1" t="s">
        <v>2778</v>
      </c>
    </row>
    <row r="1389" spans="1:2" ht="15.75">
      <c r="A1389" s="1" t="s">
        <v>2779</v>
      </c>
      <c r="B1389" s="1" t="s">
        <v>2780</v>
      </c>
    </row>
    <row r="1390" spans="1:2" ht="15.75">
      <c r="A1390" s="1" t="s">
        <v>2781</v>
      </c>
      <c r="B1390" s="1" t="s">
        <v>2782</v>
      </c>
    </row>
    <row r="1391" spans="1:2" ht="15.75">
      <c r="A1391" s="1" t="s">
        <v>2783</v>
      </c>
      <c r="B1391" s="1" t="s">
        <v>2784</v>
      </c>
    </row>
    <row r="1392" spans="1:2" ht="15.75">
      <c r="A1392" s="1" t="s">
        <v>2785</v>
      </c>
      <c r="B1392" s="1" t="s">
        <v>2786</v>
      </c>
    </row>
    <row r="1393" spans="1:2" ht="15.75">
      <c r="A1393" s="1" t="s">
        <v>2787</v>
      </c>
      <c r="B1393" s="1" t="s">
        <v>2788</v>
      </c>
    </row>
    <row r="1394" spans="1:2" ht="15.75">
      <c r="A1394" s="1" t="s">
        <v>2789</v>
      </c>
      <c r="B1394" s="1" t="s">
        <v>2790</v>
      </c>
    </row>
    <row r="1395" spans="1:2" ht="15.75">
      <c r="A1395" s="1" t="s">
        <v>2791</v>
      </c>
      <c r="B1395" s="1" t="s">
        <v>2792</v>
      </c>
    </row>
    <row r="1396" spans="1:2" ht="15.75">
      <c r="A1396" s="1" t="s">
        <v>2793</v>
      </c>
      <c r="B1396" s="1" t="s">
        <v>2794</v>
      </c>
    </row>
    <row r="1397" spans="1:2" ht="15.75">
      <c r="A1397" s="1" t="s">
        <v>2795</v>
      </c>
      <c r="B1397" s="1" t="s">
        <v>2796</v>
      </c>
    </row>
    <row r="1398" spans="1:2" ht="15.75">
      <c r="A1398" s="1" t="s">
        <v>2797</v>
      </c>
      <c r="B1398" s="1" t="s">
        <v>2798</v>
      </c>
    </row>
    <row r="1399" spans="1:2" ht="15.75">
      <c r="A1399" s="1" t="s">
        <v>2799</v>
      </c>
      <c r="B1399" s="1" t="s">
        <v>2800</v>
      </c>
    </row>
    <row r="1400" spans="1:2" ht="15.75">
      <c r="A1400" s="1" t="s">
        <v>2801</v>
      </c>
      <c r="B1400" s="1" t="s">
        <v>2802</v>
      </c>
    </row>
    <row r="1401" spans="1:2" ht="15.75">
      <c r="A1401" s="1" t="s">
        <v>2803</v>
      </c>
      <c r="B1401" s="1" t="s">
        <v>2804</v>
      </c>
    </row>
    <row r="1402" spans="1:2" ht="15.75">
      <c r="A1402" s="1" t="s">
        <v>2805</v>
      </c>
      <c r="B1402" s="1" t="s">
        <v>2806</v>
      </c>
    </row>
    <row r="1403" spans="1:2" ht="15.75">
      <c r="A1403" s="1" t="s">
        <v>2807</v>
      </c>
      <c r="B1403" s="1" t="s">
        <v>2808</v>
      </c>
    </row>
    <row r="1404" spans="1:2" ht="15.75">
      <c r="A1404" s="1" t="s">
        <v>2809</v>
      </c>
      <c r="B1404" s="1" t="s">
        <v>2810</v>
      </c>
    </row>
    <row r="1405" spans="1:2" ht="15.75">
      <c r="A1405" s="1" t="s">
        <v>2811</v>
      </c>
      <c r="B1405" s="1" t="s">
        <v>2812</v>
      </c>
    </row>
    <row r="1406" spans="1:2" ht="15.75">
      <c r="A1406" s="1" t="s">
        <v>2813</v>
      </c>
      <c r="B1406" s="1" t="s">
        <v>2814</v>
      </c>
    </row>
    <row r="1407" spans="1:2" ht="15.75">
      <c r="A1407" s="1" t="s">
        <v>2815</v>
      </c>
      <c r="B1407" s="1" t="s">
        <v>2816</v>
      </c>
    </row>
    <row r="1408" spans="1:2" ht="15.75">
      <c r="A1408" s="1" t="s">
        <v>2817</v>
      </c>
      <c r="B1408" s="1" t="s">
        <v>2818</v>
      </c>
    </row>
    <row r="1409" spans="1:2" ht="15.75">
      <c r="A1409" s="1" t="s">
        <v>2819</v>
      </c>
      <c r="B1409" s="1" t="s">
        <v>2820</v>
      </c>
    </row>
    <row r="1410" spans="1:2" ht="15.75">
      <c r="A1410" s="1" t="s">
        <v>2821</v>
      </c>
      <c r="B1410" s="1" t="s">
        <v>2822</v>
      </c>
    </row>
    <row r="1411" spans="1:2" ht="15.75">
      <c r="A1411" s="1" t="s">
        <v>2823</v>
      </c>
      <c r="B1411" s="1" t="s">
        <v>2824</v>
      </c>
    </row>
    <row r="1412" spans="1:2" ht="15.75">
      <c r="A1412" s="1" t="s">
        <v>2825</v>
      </c>
      <c r="B1412" s="1" t="s">
        <v>2826</v>
      </c>
    </row>
    <row r="1413" spans="1:2" ht="15.75">
      <c r="A1413" s="1" t="s">
        <v>2827</v>
      </c>
      <c r="B1413" s="1" t="s">
        <v>2828</v>
      </c>
    </row>
    <row r="1414" spans="1:2" ht="15.75">
      <c r="A1414" s="1" t="s">
        <v>2829</v>
      </c>
      <c r="B1414" s="1" t="s">
        <v>2830</v>
      </c>
    </row>
    <row r="1415" spans="1:2" ht="15.75">
      <c r="A1415" s="1" t="s">
        <v>2831</v>
      </c>
      <c r="B1415" s="1" t="s">
        <v>2832</v>
      </c>
    </row>
    <row r="1416" spans="1:2" ht="15.75">
      <c r="A1416" s="1" t="s">
        <v>2833</v>
      </c>
      <c r="B1416" s="1" t="s">
        <v>2834</v>
      </c>
    </row>
    <row r="1417" spans="1:2" ht="15.75">
      <c r="A1417" s="1" t="s">
        <v>2835</v>
      </c>
      <c r="B1417" s="1" t="s">
        <v>2836</v>
      </c>
    </row>
    <row r="1418" spans="1:2" ht="15.75">
      <c r="A1418" s="1" t="s">
        <v>2837</v>
      </c>
      <c r="B1418" s="1" t="s">
        <v>2838</v>
      </c>
    </row>
    <row r="1419" spans="1:2" ht="15.75">
      <c r="A1419" s="1" t="s">
        <v>2839</v>
      </c>
      <c r="B1419" s="1" t="s">
        <v>2840</v>
      </c>
    </row>
    <row r="1420" spans="1:2" ht="15.75">
      <c r="A1420" s="1" t="s">
        <v>2841</v>
      </c>
      <c r="B1420" s="1" t="s">
        <v>2842</v>
      </c>
    </row>
    <row r="1421" spans="1:2" ht="15.75">
      <c r="A1421" s="1" t="s">
        <v>2843</v>
      </c>
      <c r="B1421" s="1" t="s">
        <v>2844</v>
      </c>
    </row>
    <row r="1422" spans="1:2" ht="15.75">
      <c r="A1422" s="1" t="s">
        <v>2845</v>
      </c>
      <c r="B1422" s="1" t="s">
        <v>2846</v>
      </c>
    </row>
    <row r="1423" spans="1:2" ht="15.75">
      <c r="A1423" s="1" t="s">
        <v>2847</v>
      </c>
      <c r="B1423" s="1" t="s">
        <v>2848</v>
      </c>
    </row>
    <row r="1424" spans="1:2" ht="15.75">
      <c r="A1424" s="1" t="s">
        <v>2849</v>
      </c>
      <c r="B1424" s="1" t="s">
        <v>2850</v>
      </c>
    </row>
    <row r="1425" spans="1:2" ht="15.75">
      <c r="A1425" s="1" t="s">
        <v>2851</v>
      </c>
      <c r="B1425" s="1" t="s">
        <v>2852</v>
      </c>
    </row>
    <row r="1426" spans="1:2" ht="15.75">
      <c r="A1426" s="1" t="s">
        <v>2853</v>
      </c>
      <c r="B1426" s="1" t="s">
        <v>2854</v>
      </c>
    </row>
    <row r="1427" spans="1:2" ht="15.75">
      <c r="A1427" s="1" t="s">
        <v>2855</v>
      </c>
      <c r="B1427" s="1" t="s">
        <v>2856</v>
      </c>
    </row>
    <row r="1428" spans="1:2" ht="15.75">
      <c r="A1428" s="1" t="s">
        <v>2857</v>
      </c>
      <c r="B1428" s="1" t="s">
        <v>2858</v>
      </c>
    </row>
    <row r="1429" spans="1:2" ht="15.75">
      <c r="A1429" s="1" t="s">
        <v>2859</v>
      </c>
      <c r="B1429" s="1" t="s">
        <v>2860</v>
      </c>
    </row>
    <row r="1430" spans="1:2" ht="15.75">
      <c r="A1430" s="1" t="s">
        <v>2861</v>
      </c>
      <c r="B1430" s="1" t="s">
        <v>2862</v>
      </c>
    </row>
    <row r="1431" spans="1:2" ht="15.75">
      <c r="A1431" s="1" t="s">
        <v>2863</v>
      </c>
      <c r="B1431" s="1" t="s">
        <v>2864</v>
      </c>
    </row>
    <row r="1432" spans="1:2" ht="15.75">
      <c r="A1432" s="1" t="s">
        <v>2865</v>
      </c>
      <c r="B1432" s="1" t="s">
        <v>2866</v>
      </c>
    </row>
    <row r="1433" spans="1:2" ht="15.75">
      <c r="A1433" s="1" t="s">
        <v>2867</v>
      </c>
      <c r="B1433" s="1" t="s">
        <v>2868</v>
      </c>
    </row>
    <row r="1434" spans="1:2" ht="15.75">
      <c r="A1434" s="1" t="s">
        <v>2869</v>
      </c>
      <c r="B1434" s="1" t="s">
        <v>2870</v>
      </c>
    </row>
    <row r="1435" spans="1:2" ht="15.75">
      <c r="A1435" s="1" t="s">
        <v>2871</v>
      </c>
      <c r="B1435" s="1" t="s">
        <v>2872</v>
      </c>
    </row>
    <row r="1436" spans="1:2" ht="15.75">
      <c r="A1436" s="1" t="s">
        <v>2873</v>
      </c>
      <c r="B1436" s="1" t="s">
        <v>2874</v>
      </c>
    </row>
    <row r="1437" spans="1:2" ht="15.75">
      <c r="A1437" s="1" t="s">
        <v>2875</v>
      </c>
      <c r="B1437" s="1" t="s">
        <v>2876</v>
      </c>
    </row>
    <row r="1438" spans="1:2" ht="15.75">
      <c r="A1438" s="1" t="s">
        <v>2877</v>
      </c>
      <c r="B1438" s="1" t="s">
        <v>2878</v>
      </c>
    </row>
    <row r="1439" spans="1:2" ht="15.75">
      <c r="A1439" s="1" t="s">
        <v>2879</v>
      </c>
      <c r="B1439" s="1" t="s">
        <v>2880</v>
      </c>
    </row>
    <row r="1440" spans="1:2" ht="15.75">
      <c r="A1440" s="1" t="s">
        <v>2881</v>
      </c>
      <c r="B1440" s="1" t="s">
        <v>2882</v>
      </c>
    </row>
    <row r="1441" spans="1:2" ht="15.75">
      <c r="A1441" s="1" t="s">
        <v>2883</v>
      </c>
      <c r="B1441" s="1" t="s">
        <v>2884</v>
      </c>
    </row>
    <row r="1442" spans="1:2" ht="15.75">
      <c r="A1442" s="1" t="s">
        <v>2885</v>
      </c>
      <c r="B1442" s="1" t="s">
        <v>2886</v>
      </c>
    </row>
    <row r="1443" spans="1:2" ht="15.75">
      <c r="A1443" s="1" t="s">
        <v>2887</v>
      </c>
      <c r="B1443" s="1" t="s">
        <v>2888</v>
      </c>
    </row>
    <row r="1444" spans="1:2" ht="15.75">
      <c r="A1444" s="1" t="s">
        <v>2889</v>
      </c>
      <c r="B1444" s="1" t="s">
        <v>2890</v>
      </c>
    </row>
    <row r="1445" spans="1:2" ht="15.75">
      <c r="A1445" s="1" t="s">
        <v>2891</v>
      </c>
      <c r="B1445" s="1" t="s">
        <v>2892</v>
      </c>
    </row>
    <row r="1446" spans="1:2" ht="15.75">
      <c r="A1446" s="1" t="s">
        <v>2893</v>
      </c>
      <c r="B1446" s="1" t="s">
        <v>2894</v>
      </c>
    </row>
    <row r="1447" spans="1:2" ht="15.75">
      <c r="A1447" s="1" t="s">
        <v>2895</v>
      </c>
      <c r="B1447" s="1" t="s">
        <v>2896</v>
      </c>
    </row>
    <row r="1448" spans="1:2" ht="15.75">
      <c r="A1448" s="1" t="s">
        <v>2897</v>
      </c>
      <c r="B1448" s="1" t="s">
        <v>2898</v>
      </c>
    </row>
    <row r="1449" spans="1:2" ht="15.75">
      <c r="A1449" s="1" t="s">
        <v>2899</v>
      </c>
      <c r="B1449" s="1" t="s">
        <v>2900</v>
      </c>
    </row>
    <row r="1450" spans="1:2" ht="15.75">
      <c r="A1450" s="1" t="s">
        <v>2901</v>
      </c>
      <c r="B1450" s="1" t="s">
        <v>2902</v>
      </c>
    </row>
    <row r="1451" spans="1:2" ht="15.75">
      <c r="A1451" s="1" t="s">
        <v>2903</v>
      </c>
      <c r="B1451" s="1" t="s">
        <v>2904</v>
      </c>
    </row>
    <row r="1452" spans="1:2" ht="15.75">
      <c r="A1452" s="1" t="s">
        <v>2905</v>
      </c>
      <c r="B1452" s="1" t="s">
        <v>2906</v>
      </c>
    </row>
    <row r="1453" spans="1:2" ht="15.75">
      <c r="A1453" s="1" t="s">
        <v>2907</v>
      </c>
      <c r="B1453" s="1" t="s">
        <v>2908</v>
      </c>
    </row>
    <row r="1454" spans="1:2" ht="15.75">
      <c r="A1454" s="1" t="s">
        <v>2909</v>
      </c>
      <c r="B1454" s="1" t="s">
        <v>2910</v>
      </c>
    </row>
    <row r="1455" spans="1:2" ht="15.75">
      <c r="A1455" s="1" t="s">
        <v>2911</v>
      </c>
      <c r="B1455" s="1" t="s">
        <v>2912</v>
      </c>
    </row>
    <row r="1456" spans="1:2" ht="15.75">
      <c r="A1456" s="1" t="s">
        <v>2913</v>
      </c>
      <c r="B1456" s="1" t="s">
        <v>2914</v>
      </c>
    </row>
    <row r="1457" spans="1:2" ht="15.75">
      <c r="A1457" s="1" t="s">
        <v>2915</v>
      </c>
      <c r="B1457" s="1" t="s">
        <v>2916</v>
      </c>
    </row>
    <row r="1458" spans="1:2" ht="15.75">
      <c r="A1458" s="1" t="s">
        <v>2917</v>
      </c>
      <c r="B1458" s="1" t="s">
        <v>2918</v>
      </c>
    </row>
    <row r="1459" spans="1:2" ht="15.75">
      <c r="A1459" s="1" t="s">
        <v>2919</v>
      </c>
      <c r="B1459" s="1" t="s">
        <v>2920</v>
      </c>
    </row>
    <row r="1460" spans="1:2" ht="15.75">
      <c r="A1460" s="1" t="s">
        <v>2921</v>
      </c>
      <c r="B1460" s="1" t="s">
        <v>2922</v>
      </c>
    </row>
    <row r="1461" spans="1:2" ht="15.75">
      <c r="A1461" s="1" t="s">
        <v>2923</v>
      </c>
      <c r="B1461" s="1" t="s">
        <v>2924</v>
      </c>
    </row>
    <row r="1462" spans="1:2" ht="15.75">
      <c r="A1462" s="1" t="s">
        <v>2925</v>
      </c>
      <c r="B1462" s="1" t="s">
        <v>2926</v>
      </c>
    </row>
    <row r="1463" spans="1:2" ht="15.75">
      <c r="A1463" s="1" t="s">
        <v>2927</v>
      </c>
      <c r="B1463" s="1" t="s">
        <v>2928</v>
      </c>
    </row>
    <row r="1464" spans="1:2" ht="15.75">
      <c r="A1464" s="1" t="s">
        <v>2929</v>
      </c>
      <c r="B1464" s="1" t="s">
        <v>2930</v>
      </c>
    </row>
    <row r="1465" spans="1:2" ht="15.75">
      <c r="A1465" s="1" t="s">
        <v>2931</v>
      </c>
      <c r="B1465" s="1" t="s">
        <v>2932</v>
      </c>
    </row>
    <row r="1466" spans="1:2" ht="15.75">
      <c r="A1466" s="1" t="s">
        <v>2933</v>
      </c>
      <c r="B1466" s="1" t="s">
        <v>2934</v>
      </c>
    </row>
    <row r="1467" spans="1:2" ht="15.75">
      <c r="A1467" s="1" t="s">
        <v>2935</v>
      </c>
      <c r="B1467" s="1" t="s">
        <v>2936</v>
      </c>
    </row>
    <row r="1468" spans="1:2" ht="15.75">
      <c r="A1468" s="1" t="s">
        <v>2937</v>
      </c>
      <c r="B1468" s="1" t="s">
        <v>2938</v>
      </c>
    </row>
    <row r="1469" spans="1:2" ht="15.75">
      <c r="A1469" s="1" t="s">
        <v>2939</v>
      </c>
      <c r="B1469" s="1" t="s">
        <v>2940</v>
      </c>
    </row>
    <row r="1470" spans="1:2" ht="15.75">
      <c r="A1470" s="1" t="s">
        <v>2941</v>
      </c>
      <c r="B1470" s="1" t="s">
        <v>2942</v>
      </c>
    </row>
    <row r="1471" spans="1:2" ht="15.75">
      <c r="A1471" s="1" t="s">
        <v>2943</v>
      </c>
      <c r="B1471" s="1" t="s">
        <v>2944</v>
      </c>
    </row>
    <row r="1472" spans="1:2" ht="15.75">
      <c r="A1472" s="1" t="s">
        <v>2945</v>
      </c>
      <c r="B1472" s="1" t="s">
        <v>2946</v>
      </c>
    </row>
    <row r="1473" spans="1:2" ht="15.75">
      <c r="A1473" s="1" t="s">
        <v>2947</v>
      </c>
      <c r="B1473" s="1" t="s">
        <v>2948</v>
      </c>
    </row>
    <row r="1474" spans="1:2" ht="15.75">
      <c r="A1474" s="1" t="s">
        <v>2949</v>
      </c>
      <c r="B1474" s="1" t="s">
        <v>2950</v>
      </c>
    </row>
    <row r="1475" spans="1:2" ht="15.75">
      <c r="A1475" s="1" t="s">
        <v>2951</v>
      </c>
      <c r="B1475" s="1" t="s">
        <v>2952</v>
      </c>
    </row>
    <row r="1476" spans="1:2" ht="15.75">
      <c r="A1476" s="1" t="s">
        <v>2953</v>
      </c>
      <c r="B1476" s="1" t="s">
        <v>2954</v>
      </c>
    </row>
    <row r="1477" spans="1:2" ht="15.75">
      <c r="A1477" s="1" t="s">
        <v>2955</v>
      </c>
      <c r="B1477" s="1" t="s">
        <v>2956</v>
      </c>
    </row>
    <row r="1478" spans="1:2" ht="15.75">
      <c r="A1478" s="1" t="s">
        <v>2957</v>
      </c>
      <c r="B1478" s="1" t="s">
        <v>2958</v>
      </c>
    </row>
    <row r="1479" spans="1:2" ht="15.75">
      <c r="A1479" s="1" t="s">
        <v>2959</v>
      </c>
      <c r="B1479" s="1" t="s">
        <v>2960</v>
      </c>
    </row>
    <row r="1480" spans="1:2" ht="15.75">
      <c r="A1480" s="1" t="s">
        <v>2961</v>
      </c>
      <c r="B1480" s="1" t="s">
        <v>2962</v>
      </c>
    </row>
    <row r="1481" spans="1:2" ht="15.75">
      <c r="A1481" s="1" t="s">
        <v>2963</v>
      </c>
      <c r="B1481" s="1" t="s">
        <v>2964</v>
      </c>
    </row>
    <row r="1482" spans="1:2" ht="15.75">
      <c r="A1482" s="1" t="s">
        <v>2965</v>
      </c>
      <c r="B1482" s="1" t="s">
        <v>2966</v>
      </c>
    </row>
    <row r="1483" spans="1:2" ht="15.75">
      <c r="A1483" s="1" t="s">
        <v>2967</v>
      </c>
      <c r="B1483" s="1" t="s">
        <v>2968</v>
      </c>
    </row>
    <row r="1484" spans="1:2" ht="15.75">
      <c r="A1484" s="1" t="s">
        <v>2969</v>
      </c>
      <c r="B1484" s="1" t="s">
        <v>2970</v>
      </c>
    </row>
    <row r="1485" spans="1:2" ht="15.75">
      <c r="A1485" s="1" t="s">
        <v>2971</v>
      </c>
      <c r="B1485" s="1" t="s">
        <v>2972</v>
      </c>
    </row>
    <row r="1486" spans="1:2" ht="15.75">
      <c r="A1486" s="1" t="s">
        <v>2973</v>
      </c>
      <c r="B1486" s="1" t="s">
        <v>2974</v>
      </c>
    </row>
    <row r="1487" spans="1:2" ht="15.75">
      <c r="A1487" s="1" t="s">
        <v>2975</v>
      </c>
      <c r="B1487" s="1" t="s">
        <v>2976</v>
      </c>
    </row>
    <row r="1488" spans="1:2" ht="15.75">
      <c r="A1488" s="1" t="s">
        <v>2977</v>
      </c>
      <c r="B1488" s="1" t="s">
        <v>2978</v>
      </c>
    </row>
    <row r="1489" spans="1:2" ht="15.75">
      <c r="A1489" s="1" t="s">
        <v>2979</v>
      </c>
      <c r="B1489" s="1" t="s">
        <v>2980</v>
      </c>
    </row>
    <row r="1490" spans="1:2" ht="15.75">
      <c r="A1490" s="1" t="s">
        <v>2981</v>
      </c>
      <c r="B1490" s="1" t="s">
        <v>2982</v>
      </c>
    </row>
    <row r="1491" spans="1:2" ht="15.75">
      <c r="A1491" s="1" t="s">
        <v>2983</v>
      </c>
      <c r="B1491" s="1" t="s">
        <v>2984</v>
      </c>
    </row>
    <row r="1492" spans="1:2" ht="15.75">
      <c r="A1492" s="1" t="s">
        <v>2985</v>
      </c>
      <c r="B1492" s="1" t="s">
        <v>2986</v>
      </c>
    </row>
    <row r="1493" spans="1:2" ht="15.75">
      <c r="A1493" s="1" t="s">
        <v>2987</v>
      </c>
      <c r="B1493" s="1" t="s">
        <v>2988</v>
      </c>
    </row>
    <row r="1494" spans="1:2" ht="15.75">
      <c r="A1494" s="1" t="s">
        <v>2989</v>
      </c>
      <c r="B1494" s="1" t="s">
        <v>2990</v>
      </c>
    </row>
    <row r="1495" spans="1:2" ht="15.75">
      <c r="A1495" s="1" t="s">
        <v>2991</v>
      </c>
      <c r="B1495" s="1" t="s">
        <v>2992</v>
      </c>
    </row>
    <row r="1496" spans="1:2" ht="15.75">
      <c r="A1496" s="1" t="s">
        <v>2993</v>
      </c>
      <c r="B1496" s="1" t="s">
        <v>2994</v>
      </c>
    </row>
    <row r="1497" spans="1:2" ht="15.75">
      <c r="A1497" s="1" t="s">
        <v>2995</v>
      </c>
      <c r="B1497" s="1" t="s">
        <v>2996</v>
      </c>
    </row>
    <row r="1498" spans="1:2" ht="15.75">
      <c r="A1498" s="1" t="s">
        <v>2997</v>
      </c>
      <c r="B1498" s="1" t="s">
        <v>2998</v>
      </c>
    </row>
    <row r="1499" spans="1:2" ht="15.75">
      <c r="A1499" s="1" t="s">
        <v>2999</v>
      </c>
      <c r="B1499" s="1" t="s">
        <v>3000</v>
      </c>
    </row>
    <row r="1500" spans="1:2" ht="15.75">
      <c r="A1500" s="1" t="s">
        <v>3001</v>
      </c>
      <c r="B1500" s="1" t="s">
        <v>3002</v>
      </c>
    </row>
    <row r="1501" spans="1:2" ht="15.75">
      <c r="A1501" s="1" t="s">
        <v>3003</v>
      </c>
      <c r="B1501" s="1" t="s">
        <v>3004</v>
      </c>
    </row>
    <row r="1502" spans="1:2" ht="15.75">
      <c r="A1502" s="1" t="s">
        <v>3005</v>
      </c>
      <c r="B1502" s="1" t="s">
        <v>3006</v>
      </c>
    </row>
    <row r="1503" spans="1:2" ht="15.75">
      <c r="A1503" s="1" t="s">
        <v>3007</v>
      </c>
      <c r="B1503" s="1" t="s">
        <v>3008</v>
      </c>
    </row>
    <row r="1504" spans="1:2" ht="15.75">
      <c r="A1504" s="1" t="s">
        <v>3009</v>
      </c>
      <c r="B1504" s="1" t="s">
        <v>3010</v>
      </c>
    </row>
    <row r="1505" spans="1:2" ht="15.75">
      <c r="A1505" s="1" t="s">
        <v>3011</v>
      </c>
      <c r="B1505" s="1" t="s">
        <v>3012</v>
      </c>
    </row>
    <row r="1506" spans="1:2" ht="15.75">
      <c r="A1506" s="1" t="s">
        <v>3013</v>
      </c>
      <c r="B1506" s="1" t="s">
        <v>3014</v>
      </c>
    </row>
    <row r="1507" spans="1:2" ht="15.75">
      <c r="A1507" s="1" t="s">
        <v>3015</v>
      </c>
      <c r="B1507" s="1" t="s">
        <v>3016</v>
      </c>
    </row>
    <row r="1508" spans="1:2" ht="15.75">
      <c r="A1508" s="1" t="s">
        <v>3017</v>
      </c>
      <c r="B1508" s="1" t="s">
        <v>3018</v>
      </c>
    </row>
    <row r="1509" spans="1:2" ht="15.75">
      <c r="A1509" s="1" t="s">
        <v>3019</v>
      </c>
      <c r="B1509" s="1" t="s">
        <v>3020</v>
      </c>
    </row>
    <row r="1510" spans="1:2" ht="15.75">
      <c r="A1510" s="1" t="s">
        <v>3021</v>
      </c>
      <c r="B1510" s="1" t="s">
        <v>3022</v>
      </c>
    </row>
    <row r="1511" spans="1:2" ht="15.75">
      <c r="A1511" s="1" t="s">
        <v>3023</v>
      </c>
      <c r="B1511" s="1" t="s">
        <v>3024</v>
      </c>
    </row>
    <row r="1512" spans="1:2" ht="15.75">
      <c r="A1512" s="1" t="s">
        <v>3025</v>
      </c>
      <c r="B1512" s="1" t="s">
        <v>3026</v>
      </c>
    </row>
    <row r="1513" spans="1:2" ht="15.75">
      <c r="A1513" s="1" t="s">
        <v>3027</v>
      </c>
      <c r="B1513" s="1" t="s">
        <v>3028</v>
      </c>
    </row>
    <row r="1514" spans="1:2" ht="15.75">
      <c r="A1514" s="1" t="s">
        <v>3029</v>
      </c>
      <c r="B1514" s="1" t="s">
        <v>3030</v>
      </c>
    </row>
    <row r="1515" spans="1:2" ht="15.75">
      <c r="A1515" s="1" t="s">
        <v>3031</v>
      </c>
      <c r="B1515" s="1" t="s">
        <v>3032</v>
      </c>
    </row>
    <row r="1516" spans="1:2" ht="15.75">
      <c r="A1516" s="1" t="s">
        <v>3033</v>
      </c>
      <c r="B1516" s="1" t="s">
        <v>3034</v>
      </c>
    </row>
    <row r="1517" spans="1:2" ht="15.75">
      <c r="A1517" s="1" t="s">
        <v>3035</v>
      </c>
      <c r="B1517" s="1" t="s">
        <v>3036</v>
      </c>
    </row>
    <row r="1518" spans="1:2" ht="15.75">
      <c r="A1518" s="1" t="s">
        <v>3037</v>
      </c>
      <c r="B1518" s="1" t="s">
        <v>3038</v>
      </c>
    </row>
    <row r="1519" spans="1:2" ht="15.75">
      <c r="A1519" s="1" t="s">
        <v>3039</v>
      </c>
      <c r="B1519" s="1" t="s">
        <v>3040</v>
      </c>
    </row>
    <row r="1520" spans="1:2" ht="15.75">
      <c r="A1520" s="1" t="s">
        <v>3041</v>
      </c>
      <c r="B1520" s="1" t="s">
        <v>3042</v>
      </c>
    </row>
    <row r="1521" spans="1:2" ht="15.75">
      <c r="A1521" s="1" t="s">
        <v>3043</v>
      </c>
      <c r="B1521" s="1" t="s">
        <v>3044</v>
      </c>
    </row>
    <row r="1522" spans="1:2" ht="15.75">
      <c r="A1522" s="1" t="s">
        <v>3045</v>
      </c>
      <c r="B1522" s="1" t="s">
        <v>3046</v>
      </c>
    </row>
    <row r="1523" spans="1:2" ht="15.75">
      <c r="A1523" s="1" t="s">
        <v>3047</v>
      </c>
      <c r="B1523" s="1" t="s">
        <v>3048</v>
      </c>
    </row>
    <row r="1524" spans="1:2" ht="15.75">
      <c r="A1524" s="1" t="s">
        <v>3049</v>
      </c>
      <c r="B1524" s="1" t="s">
        <v>3050</v>
      </c>
    </row>
    <row r="1525" spans="1:2" ht="15.75">
      <c r="A1525" s="1" t="s">
        <v>3051</v>
      </c>
      <c r="B1525" s="1" t="s">
        <v>3052</v>
      </c>
    </row>
    <row r="1526" spans="1:2" ht="15.75">
      <c r="A1526" s="1" t="s">
        <v>3053</v>
      </c>
      <c r="B1526" s="1" t="s">
        <v>3054</v>
      </c>
    </row>
    <row r="1527" spans="1:2" ht="15.75">
      <c r="A1527" s="1" t="s">
        <v>3055</v>
      </c>
      <c r="B1527" s="1" t="s">
        <v>3056</v>
      </c>
    </row>
    <row r="1528" spans="1:2" ht="15.75">
      <c r="A1528" s="1" t="s">
        <v>3057</v>
      </c>
      <c r="B1528" s="1" t="s">
        <v>3058</v>
      </c>
    </row>
    <row r="1529" spans="1:2" ht="15.75">
      <c r="A1529" s="1" t="s">
        <v>3059</v>
      </c>
      <c r="B1529" s="1" t="s">
        <v>3060</v>
      </c>
    </row>
    <row r="1530" spans="1:2" ht="15.75">
      <c r="A1530" s="1" t="s">
        <v>3061</v>
      </c>
      <c r="B1530" s="1" t="s">
        <v>3062</v>
      </c>
    </row>
    <row r="1531" spans="1:2" ht="15.75">
      <c r="A1531" s="1" t="s">
        <v>3063</v>
      </c>
      <c r="B1531" s="1" t="s">
        <v>3064</v>
      </c>
    </row>
    <row r="1532" spans="1:2" ht="15.75">
      <c r="A1532" s="1" t="s">
        <v>3065</v>
      </c>
      <c r="B1532" s="1" t="s">
        <v>3066</v>
      </c>
    </row>
    <row r="1533" spans="1:2" ht="15.75">
      <c r="A1533" s="1" t="s">
        <v>3067</v>
      </c>
      <c r="B1533" s="1" t="s">
        <v>3068</v>
      </c>
    </row>
    <row r="1534" spans="1:2" ht="15.75">
      <c r="A1534" s="1" t="s">
        <v>3069</v>
      </c>
      <c r="B1534" s="1" t="s">
        <v>3070</v>
      </c>
    </row>
    <row r="1535" spans="1:2" ht="15.75">
      <c r="A1535" s="1" t="s">
        <v>3071</v>
      </c>
      <c r="B1535" s="1" t="s">
        <v>3072</v>
      </c>
    </row>
    <row r="1536" spans="1:2" ht="15.75">
      <c r="A1536" s="1" t="s">
        <v>3073</v>
      </c>
      <c r="B1536" s="1" t="s">
        <v>3074</v>
      </c>
    </row>
    <row r="1537" spans="1:2" ht="15.75">
      <c r="A1537" s="1" t="s">
        <v>3075</v>
      </c>
      <c r="B1537" s="1" t="s">
        <v>3076</v>
      </c>
    </row>
    <row r="1538" spans="1:2" ht="15.75">
      <c r="A1538" s="1" t="s">
        <v>3077</v>
      </c>
      <c r="B1538" s="1" t="s">
        <v>3078</v>
      </c>
    </row>
    <row r="1539" spans="1:2" ht="15.75">
      <c r="A1539" s="1" t="s">
        <v>3079</v>
      </c>
      <c r="B1539" s="1" t="s">
        <v>3080</v>
      </c>
    </row>
    <row r="1540" spans="1:2" ht="15.75">
      <c r="A1540" s="1" t="s">
        <v>3081</v>
      </c>
      <c r="B1540" s="1" t="s">
        <v>3082</v>
      </c>
    </row>
    <row r="1541" spans="1:2" ht="15.75">
      <c r="A1541" s="1" t="s">
        <v>3083</v>
      </c>
      <c r="B1541" s="1" t="s">
        <v>3084</v>
      </c>
    </row>
    <row r="1542" spans="1:2" ht="15.75">
      <c r="A1542" s="1" t="s">
        <v>3085</v>
      </c>
      <c r="B1542" s="1" t="s">
        <v>3086</v>
      </c>
    </row>
    <row r="1543" spans="1:2" ht="15.75">
      <c r="A1543" s="1" t="s">
        <v>3087</v>
      </c>
      <c r="B1543" s="1" t="s">
        <v>3088</v>
      </c>
    </row>
    <row r="1544" spans="1:2" ht="15.75">
      <c r="A1544" s="1" t="s">
        <v>3089</v>
      </c>
      <c r="B1544" s="1" t="s">
        <v>3090</v>
      </c>
    </row>
    <row r="1545" spans="1:2" ht="15.75">
      <c r="A1545" s="1" t="s">
        <v>3091</v>
      </c>
      <c r="B1545" s="1" t="s">
        <v>3092</v>
      </c>
    </row>
    <row r="1546" spans="1:2" ht="15.75">
      <c r="A1546" s="1" t="s">
        <v>3093</v>
      </c>
      <c r="B1546" s="1" t="s">
        <v>3094</v>
      </c>
    </row>
    <row r="1547" spans="1:2" ht="15.75">
      <c r="A1547" s="1" t="s">
        <v>3095</v>
      </c>
      <c r="B1547" s="1" t="s">
        <v>3096</v>
      </c>
    </row>
    <row r="1548" spans="1:2" ht="15.75">
      <c r="A1548" s="1" t="s">
        <v>3097</v>
      </c>
      <c r="B1548" s="1" t="s">
        <v>3098</v>
      </c>
    </row>
    <row r="1549" spans="1:2" ht="15.75">
      <c r="A1549" s="1" t="s">
        <v>3099</v>
      </c>
      <c r="B1549" s="1" t="s">
        <v>3100</v>
      </c>
    </row>
    <row r="1550" spans="1:2" ht="15.75">
      <c r="A1550" s="1" t="s">
        <v>3101</v>
      </c>
      <c r="B1550" s="1" t="s">
        <v>3102</v>
      </c>
    </row>
    <row r="1551" spans="1:2" ht="15.75">
      <c r="A1551" s="1" t="s">
        <v>3103</v>
      </c>
      <c r="B1551" s="1" t="s">
        <v>3104</v>
      </c>
    </row>
    <row r="1552" spans="1:2" ht="15.75">
      <c r="A1552" s="1" t="s">
        <v>3105</v>
      </c>
      <c r="B1552" s="1" t="s">
        <v>3106</v>
      </c>
    </row>
    <row r="1553" spans="1:2" ht="15.75">
      <c r="A1553" s="1" t="s">
        <v>3107</v>
      </c>
      <c r="B1553" s="1" t="s">
        <v>3108</v>
      </c>
    </row>
    <row r="1554" spans="1:2" ht="15.75">
      <c r="A1554" s="1" t="s">
        <v>3109</v>
      </c>
      <c r="B1554" s="1" t="s">
        <v>3110</v>
      </c>
    </row>
    <row r="1555" spans="1:2" ht="15.75">
      <c r="A1555" s="1" t="s">
        <v>3111</v>
      </c>
      <c r="B1555" s="1" t="s">
        <v>3112</v>
      </c>
    </row>
    <row r="1556" spans="1:2" ht="15.75">
      <c r="A1556" s="1" t="s">
        <v>3113</v>
      </c>
      <c r="B1556" s="1" t="s">
        <v>3114</v>
      </c>
    </row>
    <row r="1557" spans="1:2" ht="15.75">
      <c r="A1557" s="1" t="s">
        <v>3115</v>
      </c>
      <c r="B1557" s="1" t="s">
        <v>3116</v>
      </c>
    </row>
    <row r="1558" spans="1:2" ht="15.75">
      <c r="A1558" s="1" t="s">
        <v>3117</v>
      </c>
      <c r="B1558" s="1" t="s">
        <v>3118</v>
      </c>
    </row>
    <row r="1559" spans="1:2" ht="15.75">
      <c r="A1559" s="1" t="s">
        <v>3119</v>
      </c>
      <c r="B1559" s="1" t="s">
        <v>3120</v>
      </c>
    </row>
    <row r="1560" spans="1:2" ht="15.75">
      <c r="A1560" s="1" t="s">
        <v>3121</v>
      </c>
      <c r="B1560" s="1" t="s">
        <v>3122</v>
      </c>
    </row>
    <row r="1561" spans="1:2" ht="15.75">
      <c r="A1561" s="1" t="s">
        <v>3123</v>
      </c>
      <c r="B1561" s="1" t="s">
        <v>3124</v>
      </c>
    </row>
    <row r="1562" spans="1:2" ht="15.75">
      <c r="A1562" s="1" t="s">
        <v>3125</v>
      </c>
      <c r="B1562" s="1" t="s">
        <v>3126</v>
      </c>
    </row>
    <row r="1563" spans="1:2" ht="15.75">
      <c r="A1563" s="1" t="s">
        <v>3127</v>
      </c>
      <c r="B1563" s="1" t="s">
        <v>3128</v>
      </c>
    </row>
    <row r="1564" spans="1:2" ht="15.75">
      <c r="A1564" s="1" t="s">
        <v>3129</v>
      </c>
      <c r="B1564" s="1" t="s">
        <v>3130</v>
      </c>
    </row>
    <row r="1565" spans="1:2" ht="15.75">
      <c r="A1565" s="1" t="s">
        <v>3131</v>
      </c>
      <c r="B1565" s="1" t="s">
        <v>3132</v>
      </c>
    </row>
    <row r="1566" spans="1:2" ht="15.75">
      <c r="A1566" s="1" t="s">
        <v>3133</v>
      </c>
      <c r="B1566" s="1" t="s">
        <v>3134</v>
      </c>
    </row>
    <row r="1567" spans="1:2" ht="15.75">
      <c r="A1567" s="1" t="s">
        <v>3135</v>
      </c>
      <c r="B1567" s="1" t="s">
        <v>3136</v>
      </c>
    </row>
    <row r="1568" spans="1:2" ht="15.75">
      <c r="A1568" s="1" t="s">
        <v>3137</v>
      </c>
      <c r="B1568" s="1" t="s">
        <v>3138</v>
      </c>
    </row>
    <row r="1569" spans="1:2" ht="15.75">
      <c r="A1569" s="1" t="s">
        <v>3139</v>
      </c>
      <c r="B1569" s="1" t="s">
        <v>3140</v>
      </c>
    </row>
    <row r="1570" spans="1:2" ht="15.75">
      <c r="A1570" s="1" t="s">
        <v>3141</v>
      </c>
      <c r="B1570" s="1" t="s">
        <v>3142</v>
      </c>
    </row>
    <row r="1571" spans="1:2" ht="15.75">
      <c r="A1571" s="1" t="s">
        <v>3143</v>
      </c>
      <c r="B1571" s="1" t="s">
        <v>3144</v>
      </c>
    </row>
    <row r="1572" spans="1:2" ht="15.75">
      <c r="A1572" s="1" t="s">
        <v>3145</v>
      </c>
      <c r="B1572" s="1" t="s">
        <v>3146</v>
      </c>
    </row>
    <row r="1573" spans="1:2" ht="15.75">
      <c r="A1573" s="1" t="s">
        <v>3147</v>
      </c>
      <c r="B1573" s="1" t="s">
        <v>3148</v>
      </c>
    </row>
    <row r="1574" spans="1:2" ht="15.75">
      <c r="A1574" s="1" t="s">
        <v>3149</v>
      </c>
      <c r="B1574" s="1" t="s">
        <v>3150</v>
      </c>
    </row>
    <row r="1575" spans="1:2" ht="15.75">
      <c r="A1575" s="1" t="s">
        <v>3151</v>
      </c>
      <c r="B1575" s="1" t="s">
        <v>3152</v>
      </c>
    </row>
    <row r="1576" spans="1:2" ht="15.75">
      <c r="A1576" s="1" t="s">
        <v>3153</v>
      </c>
      <c r="B1576" s="1" t="s">
        <v>3154</v>
      </c>
    </row>
    <row r="1577" spans="1:2" ht="15.75">
      <c r="A1577" s="1" t="s">
        <v>3155</v>
      </c>
      <c r="B1577" s="1" t="s">
        <v>3156</v>
      </c>
    </row>
    <row r="1578" spans="1:2" ht="15.75">
      <c r="A1578" s="1" t="s">
        <v>3157</v>
      </c>
      <c r="B1578" s="1" t="s">
        <v>3158</v>
      </c>
    </row>
    <row r="1579" spans="1:2" ht="15.75">
      <c r="A1579" s="1" t="s">
        <v>3159</v>
      </c>
      <c r="B1579" s="1" t="s">
        <v>3160</v>
      </c>
    </row>
    <row r="1580" spans="1:2" ht="15.75">
      <c r="A1580" s="1" t="s">
        <v>3161</v>
      </c>
      <c r="B1580" s="1" t="s">
        <v>3162</v>
      </c>
    </row>
    <row r="1581" spans="1:2" ht="15.75">
      <c r="A1581" s="1" t="s">
        <v>3163</v>
      </c>
      <c r="B1581" s="1" t="s">
        <v>3164</v>
      </c>
    </row>
    <row r="1582" spans="1:2" ht="15.75">
      <c r="A1582" s="1" t="s">
        <v>3165</v>
      </c>
      <c r="B1582" s="1" t="s">
        <v>3166</v>
      </c>
    </row>
    <row r="1583" spans="1:2" ht="15.75">
      <c r="A1583" s="1" t="s">
        <v>3167</v>
      </c>
      <c r="B1583" s="1" t="s">
        <v>3168</v>
      </c>
    </row>
    <row r="1584" spans="1:2" ht="15.75">
      <c r="A1584" s="1" t="s">
        <v>3169</v>
      </c>
      <c r="B1584" s="1" t="s">
        <v>3170</v>
      </c>
    </row>
    <row r="1585" spans="1:2" ht="15.75">
      <c r="A1585" s="1" t="s">
        <v>3171</v>
      </c>
      <c r="B1585" s="1" t="s">
        <v>3172</v>
      </c>
    </row>
    <row r="1586" spans="1:2" ht="15.75">
      <c r="A1586" s="1" t="s">
        <v>3173</v>
      </c>
      <c r="B1586" s="1" t="s">
        <v>3174</v>
      </c>
    </row>
    <row r="1587" spans="1:2" ht="15.75">
      <c r="A1587" s="1" t="s">
        <v>3175</v>
      </c>
      <c r="B1587" s="1" t="s">
        <v>3176</v>
      </c>
    </row>
    <row r="1588" spans="1:2" ht="15.75">
      <c r="A1588" s="1" t="s">
        <v>3177</v>
      </c>
      <c r="B1588" s="1" t="s">
        <v>3178</v>
      </c>
    </row>
    <row r="1589" spans="1:2" ht="15.75">
      <c r="A1589" s="1" t="s">
        <v>3179</v>
      </c>
      <c r="B1589" s="1" t="s">
        <v>3180</v>
      </c>
    </row>
    <row r="1590" spans="1:2" ht="15.75">
      <c r="A1590" s="1" t="s">
        <v>3181</v>
      </c>
      <c r="B1590" s="1" t="s">
        <v>3182</v>
      </c>
    </row>
    <row r="1591" spans="1:2" ht="15.75">
      <c r="A1591" s="1" t="s">
        <v>3183</v>
      </c>
      <c r="B1591" s="1" t="s">
        <v>3184</v>
      </c>
    </row>
    <row r="1592" spans="1:2" ht="15.75">
      <c r="A1592" s="1" t="s">
        <v>3185</v>
      </c>
      <c r="B1592" s="1" t="s">
        <v>3186</v>
      </c>
    </row>
    <row r="1593" spans="1:2" ht="15.75">
      <c r="A1593" s="1" t="s">
        <v>3187</v>
      </c>
      <c r="B1593" s="1" t="s">
        <v>3188</v>
      </c>
    </row>
    <row r="1594" spans="1:2" ht="15.75">
      <c r="A1594" s="1" t="s">
        <v>3189</v>
      </c>
      <c r="B1594" s="1" t="s">
        <v>3190</v>
      </c>
    </row>
    <row r="1595" spans="1:2" ht="15.75">
      <c r="A1595" s="1" t="s">
        <v>3191</v>
      </c>
      <c r="B1595" s="1" t="s">
        <v>3192</v>
      </c>
    </row>
    <row r="1596" spans="1:2" ht="15.75">
      <c r="A1596" s="1" t="s">
        <v>3193</v>
      </c>
      <c r="B1596" s="1" t="s">
        <v>3194</v>
      </c>
    </row>
    <row r="1597" spans="1:2" ht="15.75">
      <c r="A1597" s="1" t="s">
        <v>3195</v>
      </c>
      <c r="B1597" s="1" t="s">
        <v>3196</v>
      </c>
    </row>
    <row r="1598" spans="1:2" ht="15.75">
      <c r="A1598" s="1" t="s">
        <v>3197</v>
      </c>
      <c r="B1598" s="1" t="s">
        <v>3198</v>
      </c>
    </row>
    <row r="1599" spans="1:2" ht="15.75">
      <c r="A1599" s="1" t="s">
        <v>3199</v>
      </c>
      <c r="B1599" s="1" t="s">
        <v>3200</v>
      </c>
    </row>
    <row r="1600" spans="1:2" ht="15.75">
      <c r="A1600" s="1" t="s">
        <v>3201</v>
      </c>
      <c r="B1600" s="1" t="s">
        <v>3202</v>
      </c>
    </row>
    <row r="1601" spans="1:2" ht="15.75">
      <c r="A1601" s="1" t="s">
        <v>3203</v>
      </c>
      <c r="B1601" s="1" t="s">
        <v>3204</v>
      </c>
    </row>
    <row r="1602" spans="1:2" ht="15.75">
      <c r="A1602" s="1" t="s">
        <v>3205</v>
      </c>
      <c r="B1602" s="1" t="s">
        <v>3206</v>
      </c>
    </row>
    <row r="1603" spans="1:2" ht="15.75">
      <c r="A1603" s="1" t="s">
        <v>3207</v>
      </c>
      <c r="B1603" s="1" t="s">
        <v>3208</v>
      </c>
    </row>
    <row r="1604" spans="1:2" ht="15.75">
      <c r="A1604" s="1" t="s">
        <v>3209</v>
      </c>
      <c r="B1604" s="1" t="s">
        <v>3210</v>
      </c>
    </row>
    <row r="1605" spans="1:2" ht="15.75">
      <c r="A1605" s="1" t="s">
        <v>3211</v>
      </c>
      <c r="B1605" s="1" t="s">
        <v>3212</v>
      </c>
    </row>
    <row r="1606" spans="1:2" ht="15.75">
      <c r="A1606" s="1" t="s">
        <v>3213</v>
      </c>
      <c r="B1606" s="1" t="s">
        <v>3214</v>
      </c>
    </row>
    <row r="1607" spans="1:2" ht="15.75">
      <c r="A1607" s="1" t="s">
        <v>3215</v>
      </c>
      <c r="B1607" s="1" t="s">
        <v>3216</v>
      </c>
    </row>
    <row r="1608" spans="1:2" ht="15.75">
      <c r="A1608" s="1" t="s">
        <v>3217</v>
      </c>
      <c r="B1608" s="1" t="s">
        <v>3218</v>
      </c>
    </row>
    <row r="1609" spans="1:2" ht="15.75">
      <c r="A1609" s="1" t="s">
        <v>3219</v>
      </c>
      <c r="B1609" s="1" t="s">
        <v>3220</v>
      </c>
    </row>
    <row r="1610" spans="1:2" ht="15.75">
      <c r="A1610" s="1" t="s">
        <v>3221</v>
      </c>
      <c r="B1610" s="1" t="s">
        <v>3222</v>
      </c>
    </row>
    <row r="1611" spans="1:2" ht="15.75">
      <c r="A1611" s="1" t="s">
        <v>3223</v>
      </c>
      <c r="B1611" s="1" t="s">
        <v>3224</v>
      </c>
    </row>
    <row r="1612" spans="1:2" ht="15.75">
      <c r="A1612" s="1" t="s">
        <v>3225</v>
      </c>
      <c r="B1612" s="1" t="s">
        <v>3226</v>
      </c>
    </row>
    <row r="1613" spans="1:2" ht="15.75">
      <c r="A1613" s="1" t="s">
        <v>3227</v>
      </c>
      <c r="B1613" s="1" t="s">
        <v>3228</v>
      </c>
    </row>
    <row r="1614" spans="1:2" ht="15.75">
      <c r="A1614" s="1" t="s">
        <v>3229</v>
      </c>
      <c r="B1614" s="1" t="s">
        <v>3230</v>
      </c>
    </row>
    <row r="1615" spans="1:2" ht="15.75">
      <c r="A1615" s="1" t="s">
        <v>3231</v>
      </c>
      <c r="B1615" s="1" t="s">
        <v>3232</v>
      </c>
    </row>
    <row r="1616" spans="1:2" ht="15.75">
      <c r="A1616" s="1" t="s">
        <v>3233</v>
      </c>
      <c r="B1616" s="1" t="s">
        <v>3234</v>
      </c>
    </row>
    <row r="1617" spans="1:2" ht="15.75">
      <c r="A1617" s="1" t="s">
        <v>3235</v>
      </c>
      <c r="B1617" s="1" t="s">
        <v>3236</v>
      </c>
    </row>
    <row r="1618" spans="1:2" ht="15.75">
      <c r="A1618" s="1" t="s">
        <v>3237</v>
      </c>
      <c r="B1618" s="1" t="s">
        <v>3238</v>
      </c>
    </row>
    <row r="1619" spans="1:2" ht="15.75">
      <c r="A1619" s="1" t="s">
        <v>3239</v>
      </c>
      <c r="B1619" s="1" t="s">
        <v>3240</v>
      </c>
    </row>
    <row r="1620" spans="1:2" ht="15.75">
      <c r="A1620" s="1" t="s">
        <v>3241</v>
      </c>
      <c r="B1620" s="1" t="s">
        <v>3242</v>
      </c>
    </row>
    <row r="1621" spans="1:2" ht="15.75">
      <c r="A1621" s="1" t="s">
        <v>3243</v>
      </c>
      <c r="B1621" s="1" t="s">
        <v>3244</v>
      </c>
    </row>
    <row r="1622" spans="1:2" ht="15.75">
      <c r="A1622" s="1" t="s">
        <v>3245</v>
      </c>
      <c r="B1622" s="1" t="s">
        <v>3246</v>
      </c>
    </row>
    <row r="1623" spans="1:2" ht="15.75">
      <c r="A1623" s="1" t="s">
        <v>3247</v>
      </c>
      <c r="B1623" s="1" t="s">
        <v>3248</v>
      </c>
    </row>
    <row r="1624" spans="1:2" ht="15.75">
      <c r="A1624" s="1" t="s">
        <v>3249</v>
      </c>
      <c r="B1624" s="1" t="s">
        <v>3250</v>
      </c>
    </row>
    <row r="1625" spans="1:2" ht="15.75">
      <c r="A1625" s="1" t="s">
        <v>3251</v>
      </c>
      <c r="B1625" s="1" t="s">
        <v>3252</v>
      </c>
    </row>
    <row r="1626" spans="1:2" ht="15.75">
      <c r="A1626" s="1" t="s">
        <v>3253</v>
      </c>
      <c r="B1626" s="1" t="s">
        <v>3254</v>
      </c>
    </row>
    <row r="1627" spans="1:2" ht="15.75">
      <c r="A1627" s="1" t="s">
        <v>3255</v>
      </c>
      <c r="B1627" s="1" t="s">
        <v>3256</v>
      </c>
    </row>
    <row r="1628" spans="1:2" ht="15.75">
      <c r="A1628" s="1" t="s">
        <v>3257</v>
      </c>
      <c r="B1628" s="1" t="s">
        <v>3258</v>
      </c>
    </row>
    <row r="1629" spans="1:2" ht="15.75">
      <c r="A1629" s="1" t="s">
        <v>3259</v>
      </c>
      <c r="B1629" s="1" t="s">
        <v>3260</v>
      </c>
    </row>
    <row r="1630" spans="1:2" ht="15.75">
      <c r="A1630" s="1" t="s">
        <v>3261</v>
      </c>
      <c r="B1630" s="1" t="s">
        <v>3262</v>
      </c>
    </row>
    <row r="1631" spans="1:2" ht="15.75">
      <c r="A1631" s="1" t="s">
        <v>3263</v>
      </c>
      <c r="B1631" s="1" t="s">
        <v>3264</v>
      </c>
    </row>
    <row r="1632" spans="1:2" ht="15.75">
      <c r="A1632" s="1" t="s">
        <v>3265</v>
      </c>
      <c r="B1632" s="1" t="s">
        <v>3266</v>
      </c>
    </row>
    <row r="1633" spans="1:2" ht="15.75">
      <c r="A1633" s="1" t="s">
        <v>3267</v>
      </c>
      <c r="B1633" s="1" t="s">
        <v>3268</v>
      </c>
    </row>
    <row r="1634" spans="1:2" ht="15.75">
      <c r="A1634" s="1" t="s">
        <v>3269</v>
      </c>
      <c r="B1634" s="1" t="s">
        <v>3270</v>
      </c>
    </row>
    <row r="1635" spans="1:2" ht="15.75">
      <c r="A1635" s="1" t="s">
        <v>3271</v>
      </c>
      <c r="B1635" s="1" t="s">
        <v>3272</v>
      </c>
    </row>
    <row r="1636" spans="1:2" ht="15.75">
      <c r="A1636" s="1" t="s">
        <v>3273</v>
      </c>
      <c r="B1636" s="1" t="s">
        <v>3274</v>
      </c>
    </row>
    <row r="1637" spans="1:2" ht="15.75">
      <c r="A1637" s="1" t="s">
        <v>3275</v>
      </c>
      <c r="B1637" s="1" t="s">
        <v>3276</v>
      </c>
    </row>
    <row r="1638" spans="1:2" ht="15.75">
      <c r="A1638" s="1" t="s">
        <v>3277</v>
      </c>
      <c r="B1638" s="1" t="s">
        <v>3278</v>
      </c>
    </row>
    <row r="1639" spans="1:2" ht="15.75">
      <c r="A1639" s="1" t="s">
        <v>3279</v>
      </c>
      <c r="B1639" s="1" t="s">
        <v>3280</v>
      </c>
    </row>
    <row r="1640" spans="1:2" ht="15.75">
      <c r="A1640" s="1" t="s">
        <v>3281</v>
      </c>
      <c r="B1640" s="1" t="s">
        <v>3282</v>
      </c>
    </row>
    <row r="1641" spans="1:2" ht="15.75">
      <c r="A1641" s="1" t="s">
        <v>3283</v>
      </c>
      <c r="B1641" s="1" t="s">
        <v>3284</v>
      </c>
    </row>
    <row r="1642" spans="1:2" ht="15.75">
      <c r="A1642" s="1" t="s">
        <v>3285</v>
      </c>
      <c r="B1642" s="1" t="s">
        <v>3286</v>
      </c>
    </row>
    <row r="1643" spans="1:2" ht="15.75">
      <c r="A1643" s="1" t="s">
        <v>3287</v>
      </c>
      <c r="B1643" s="1" t="s">
        <v>3288</v>
      </c>
    </row>
    <row r="1644" spans="1:2" ht="15.75">
      <c r="A1644" s="1" t="s">
        <v>3289</v>
      </c>
      <c r="B1644" s="1" t="s">
        <v>3290</v>
      </c>
    </row>
    <row r="1645" spans="1:2" ht="15.75">
      <c r="A1645" s="1" t="s">
        <v>3291</v>
      </c>
      <c r="B1645" s="1" t="s">
        <v>3292</v>
      </c>
    </row>
    <row r="1646" spans="1:2" ht="15.75">
      <c r="A1646" s="1" t="s">
        <v>3293</v>
      </c>
      <c r="B1646" s="1" t="s">
        <v>3294</v>
      </c>
    </row>
    <row r="1647" spans="1:2" ht="15.75">
      <c r="A1647" s="1" t="s">
        <v>3295</v>
      </c>
      <c r="B1647" s="1" t="s">
        <v>3296</v>
      </c>
    </row>
    <row r="1648" spans="1:2" ht="15.75">
      <c r="A1648" s="1" t="s">
        <v>3297</v>
      </c>
      <c r="B1648" s="1" t="s">
        <v>3298</v>
      </c>
    </row>
    <row r="1649" spans="1:2" ht="15.75">
      <c r="A1649" s="1" t="s">
        <v>3299</v>
      </c>
      <c r="B1649" s="1" t="s">
        <v>3300</v>
      </c>
    </row>
    <row r="1650" spans="1:2" ht="15.75">
      <c r="A1650" s="1" t="s">
        <v>3301</v>
      </c>
      <c r="B1650" s="1" t="s">
        <v>3302</v>
      </c>
    </row>
    <row r="1651" spans="1:2" ht="15.75">
      <c r="A1651" s="1" t="s">
        <v>3303</v>
      </c>
      <c r="B1651" s="1" t="s">
        <v>3304</v>
      </c>
    </row>
    <row r="1652" spans="1:2" ht="15.75">
      <c r="A1652" s="1" t="s">
        <v>3305</v>
      </c>
      <c r="B1652" s="1" t="s">
        <v>3306</v>
      </c>
    </row>
    <row r="1653" spans="1:2" ht="15.75">
      <c r="A1653" s="1" t="s">
        <v>3307</v>
      </c>
      <c r="B1653" s="1" t="s">
        <v>3308</v>
      </c>
    </row>
    <row r="1654" spans="1:2" ht="15.75">
      <c r="A1654" s="1" t="s">
        <v>3309</v>
      </c>
      <c r="B1654" s="1" t="s">
        <v>3310</v>
      </c>
    </row>
    <row r="1655" spans="1:2" ht="15.75">
      <c r="A1655" s="1" t="s">
        <v>3311</v>
      </c>
      <c r="B1655" s="1" t="s">
        <v>3312</v>
      </c>
    </row>
    <row r="1656" spans="1:2" ht="15.75">
      <c r="A1656" s="1" t="s">
        <v>3313</v>
      </c>
      <c r="B1656" s="1" t="s">
        <v>3314</v>
      </c>
    </row>
    <row r="1657" spans="1:2" ht="15.75">
      <c r="A1657" s="1" t="s">
        <v>3315</v>
      </c>
      <c r="B1657" s="1" t="s">
        <v>3316</v>
      </c>
    </row>
    <row r="1658" spans="1:2" ht="15.75">
      <c r="A1658" s="1" t="s">
        <v>3317</v>
      </c>
      <c r="B1658" s="1" t="s">
        <v>3318</v>
      </c>
    </row>
    <row r="1659" spans="1:2" ht="15.75">
      <c r="A1659" s="1" t="s">
        <v>3319</v>
      </c>
      <c r="B1659" s="1" t="s">
        <v>3320</v>
      </c>
    </row>
    <row r="1660" spans="1:2" ht="15.75">
      <c r="A1660" s="1" t="s">
        <v>3321</v>
      </c>
      <c r="B1660" s="1" t="s">
        <v>3322</v>
      </c>
    </row>
    <row r="1661" spans="1:2" ht="15.75">
      <c r="A1661" s="1" t="s">
        <v>3323</v>
      </c>
      <c r="B1661" s="1" t="s">
        <v>3324</v>
      </c>
    </row>
    <row r="1662" spans="1:2" ht="15.75">
      <c r="A1662" s="1" t="s">
        <v>3325</v>
      </c>
      <c r="B1662" s="1" t="s">
        <v>3326</v>
      </c>
    </row>
    <row r="1663" spans="1:2" ht="15.75">
      <c r="A1663" s="1" t="s">
        <v>3327</v>
      </c>
      <c r="B1663" s="1" t="s">
        <v>3328</v>
      </c>
    </row>
    <row r="1664" spans="1:2" ht="15.75">
      <c r="A1664" s="1" t="s">
        <v>3329</v>
      </c>
      <c r="B1664" s="1" t="s">
        <v>3330</v>
      </c>
    </row>
    <row r="1665" spans="1:2" ht="15.75">
      <c r="A1665" s="1" t="s">
        <v>3331</v>
      </c>
      <c r="B1665" s="1" t="s">
        <v>3332</v>
      </c>
    </row>
    <row r="1666" spans="1:2" ht="15.75">
      <c r="A1666" s="1" t="s">
        <v>3333</v>
      </c>
      <c r="B1666" s="1" t="s">
        <v>3334</v>
      </c>
    </row>
    <row r="1667" spans="1:2" ht="15.75">
      <c r="A1667" s="1" t="s">
        <v>3335</v>
      </c>
      <c r="B1667" s="1" t="s">
        <v>3336</v>
      </c>
    </row>
    <row r="1668" spans="1:2" ht="15.75">
      <c r="A1668" s="1" t="s">
        <v>3337</v>
      </c>
      <c r="B1668" s="1" t="s">
        <v>3338</v>
      </c>
    </row>
    <row r="1669" spans="1:2" ht="15.75">
      <c r="A1669" s="1" t="s">
        <v>3339</v>
      </c>
      <c r="B1669" s="1" t="s">
        <v>3340</v>
      </c>
    </row>
    <row r="1670" spans="1:2" ht="15.75">
      <c r="A1670" s="1" t="s">
        <v>3341</v>
      </c>
      <c r="B1670" s="1" t="s">
        <v>3342</v>
      </c>
    </row>
    <row r="1671" spans="1:2" ht="15.75">
      <c r="A1671" s="1" t="s">
        <v>3343</v>
      </c>
      <c r="B1671" s="1" t="s">
        <v>3344</v>
      </c>
    </row>
    <row r="1672" spans="1:2" ht="15.75">
      <c r="A1672" s="1" t="s">
        <v>3345</v>
      </c>
      <c r="B1672" s="1" t="s">
        <v>3346</v>
      </c>
    </row>
    <row r="1673" spans="1:2" ht="15.75">
      <c r="A1673" s="1" t="s">
        <v>3347</v>
      </c>
      <c r="B1673" s="1" t="s">
        <v>3348</v>
      </c>
    </row>
    <row r="1674" spans="1:2" ht="15.75">
      <c r="A1674" s="1" t="s">
        <v>3349</v>
      </c>
      <c r="B1674" s="1" t="s">
        <v>3350</v>
      </c>
    </row>
    <row r="1675" spans="1:2" ht="15.75">
      <c r="A1675" s="1" t="s">
        <v>3351</v>
      </c>
      <c r="B1675" s="1" t="s">
        <v>3352</v>
      </c>
    </row>
    <row r="1676" spans="1:2" ht="15.75">
      <c r="A1676" s="1" t="s">
        <v>3353</v>
      </c>
      <c r="B1676" s="1" t="s">
        <v>3354</v>
      </c>
    </row>
    <row r="1677" spans="1:2" ht="15.75">
      <c r="A1677" s="1" t="s">
        <v>3355</v>
      </c>
      <c r="B1677" s="1" t="s">
        <v>3356</v>
      </c>
    </row>
    <row r="1678" spans="1:2" ht="15.75">
      <c r="A1678" s="1" t="s">
        <v>3357</v>
      </c>
      <c r="B1678" s="1" t="s">
        <v>3358</v>
      </c>
    </row>
    <row r="1679" spans="1:2" ht="15.75">
      <c r="A1679" s="1" t="s">
        <v>3359</v>
      </c>
      <c r="B1679" s="1" t="s">
        <v>3360</v>
      </c>
    </row>
    <row r="1680" spans="1:2" ht="15.75">
      <c r="A1680" s="1" t="s">
        <v>3361</v>
      </c>
      <c r="B1680" s="1" t="s">
        <v>3362</v>
      </c>
    </row>
    <row r="1681" spans="1:2" ht="15.75">
      <c r="A1681" s="1" t="s">
        <v>3363</v>
      </c>
      <c r="B1681" s="1" t="s">
        <v>3364</v>
      </c>
    </row>
    <row r="1682" spans="1:2" ht="15.75">
      <c r="A1682" s="1" t="s">
        <v>3365</v>
      </c>
      <c r="B1682" s="1" t="s">
        <v>3366</v>
      </c>
    </row>
    <row r="1683" spans="1:2" ht="15.75">
      <c r="A1683" s="1" t="s">
        <v>3367</v>
      </c>
      <c r="B1683" s="1" t="s">
        <v>3368</v>
      </c>
    </row>
    <row r="1684" spans="1:2" ht="15.75">
      <c r="A1684" s="1" t="s">
        <v>3369</v>
      </c>
      <c r="B1684" s="1" t="s">
        <v>3370</v>
      </c>
    </row>
    <row r="1685" spans="1:2" ht="15.75">
      <c r="A1685" s="1" t="s">
        <v>3371</v>
      </c>
      <c r="B1685" s="1" t="s">
        <v>3372</v>
      </c>
    </row>
    <row r="1686" spans="1:2" ht="15.75">
      <c r="A1686" s="1" t="s">
        <v>3373</v>
      </c>
      <c r="B1686" s="1" t="s">
        <v>3374</v>
      </c>
    </row>
    <row r="1687" spans="1:2" ht="15.75">
      <c r="A1687" s="1" t="s">
        <v>3375</v>
      </c>
      <c r="B1687" s="1" t="s">
        <v>3376</v>
      </c>
    </row>
    <row r="1688" spans="1:2" ht="15.75">
      <c r="A1688" s="1" t="s">
        <v>3377</v>
      </c>
      <c r="B1688" s="1" t="s">
        <v>3378</v>
      </c>
    </row>
    <row r="1689" spans="1:2" ht="15.75">
      <c r="A1689" s="1" t="s">
        <v>3379</v>
      </c>
      <c r="B1689" s="1" t="s">
        <v>3380</v>
      </c>
    </row>
    <row r="1690" spans="1:2" ht="15.75">
      <c r="A1690" s="1" t="s">
        <v>3381</v>
      </c>
      <c r="B1690" s="1" t="s">
        <v>3382</v>
      </c>
    </row>
    <row r="1691" spans="1:2" ht="15.75">
      <c r="A1691" s="1" t="s">
        <v>3383</v>
      </c>
      <c r="B1691" s="1" t="s">
        <v>3384</v>
      </c>
    </row>
    <row r="1692" spans="1:2" ht="15.75">
      <c r="A1692" s="1" t="s">
        <v>3385</v>
      </c>
      <c r="B1692" s="1" t="s">
        <v>3386</v>
      </c>
    </row>
    <row r="1693" spans="1:2" ht="15.75">
      <c r="A1693" s="1" t="s">
        <v>3387</v>
      </c>
      <c r="B1693" s="1" t="s">
        <v>3388</v>
      </c>
    </row>
    <row r="1694" spans="1:2" ht="15.75">
      <c r="A1694" s="1" t="s">
        <v>3389</v>
      </c>
      <c r="B1694" s="1" t="s">
        <v>3390</v>
      </c>
    </row>
    <row r="1695" spans="1:2" ht="15.75">
      <c r="A1695" s="1" t="s">
        <v>3391</v>
      </c>
      <c r="B1695" s="1" t="s">
        <v>3392</v>
      </c>
    </row>
    <row r="1696" spans="1:2" ht="15.75">
      <c r="A1696" s="1" t="s">
        <v>3393</v>
      </c>
      <c r="B1696" s="1" t="s">
        <v>3394</v>
      </c>
    </row>
    <row r="1697" spans="1:2" ht="15.75">
      <c r="A1697" s="1" t="s">
        <v>3395</v>
      </c>
      <c r="B1697" s="1" t="s">
        <v>3396</v>
      </c>
    </row>
    <row r="1698" spans="1:2" ht="15.75">
      <c r="A1698" s="1" t="s">
        <v>3397</v>
      </c>
      <c r="B1698" s="1" t="s">
        <v>3398</v>
      </c>
    </row>
    <row r="1699" spans="1:2" ht="15.75">
      <c r="A1699" s="1" t="s">
        <v>3399</v>
      </c>
      <c r="B1699" s="1" t="s">
        <v>3400</v>
      </c>
    </row>
    <row r="1700" spans="1:2" ht="15.75">
      <c r="A1700" s="1" t="s">
        <v>3401</v>
      </c>
      <c r="B1700" s="1" t="s">
        <v>3402</v>
      </c>
    </row>
    <row r="1701" spans="1:2" ht="15.75">
      <c r="A1701" s="1" t="s">
        <v>3403</v>
      </c>
      <c r="B1701" s="1" t="s">
        <v>3404</v>
      </c>
    </row>
    <row r="1702" spans="1:2" ht="15.75">
      <c r="A1702" s="1" t="s">
        <v>3405</v>
      </c>
      <c r="B1702" s="1" t="s">
        <v>3406</v>
      </c>
    </row>
    <row r="1703" spans="1:2" ht="15.75">
      <c r="A1703" s="1" t="s">
        <v>3407</v>
      </c>
      <c r="B1703" s="1" t="s">
        <v>3408</v>
      </c>
    </row>
    <row r="1704" spans="1:2" ht="15.75">
      <c r="A1704" s="1" t="s">
        <v>3409</v>
      </c>
      <c r="B1704" s="1" t="s">
        <v>3410</v>
      </c>
    </row>
    <row r="1705" spans="1:2" ht="15.75">
      <c r="A1705" s="1" t="s">
        <v>3411</v>
      </c>
      <c r="B1705" s="1" t="s">
        <v>3412</v>
      </c>
    </row>
    <row r="1706" spans="1:2" ht="15.75">
      <c r="A1706" s="1" t="s">
        <v>3413</v>
      </c>
      <c r="B1706" s="1" t="s">
        <v>3414</v>
      </c>
    </row>
    <row r="1707" spans="1:2" ht="15.75">
      <c r="A1707" s="1" t="s">
        <v>3415</v>
      </c>
      <c r="B1707" s="1" t="s">
        <v>3416</v>
      </c>
    </row>
    <row r="1708" spans="1:2" ht="15.75">
      <c r="A1708" s="1" t="s">
        <v>3417</v>
      </c>
      <c r="B1708" s="1" t="s">
        <v>3418</v>
      </c>
    </row>
    <row r="1709" spans="1:2" ht="15.75">
      <c r="A1709" s="1" t="s">
        <v>3419</v>
      </c>
      <c r="B1709" s="1" t="s">
        <v>3420</v>
      </c>
    </row>
    <row r="1710" spans="1:2" ht="15.75">
      <c r="A1710" s="1" t="s">
        <v>3421</v>
      </c>
      <c r="B1710" s="1" t="s">
        <v>3422</v>
      </c>
    </row>
    <row r="1711" spans="1:2" ht="15.75">
      <c r="A1711" s="1" t="s">
        <v>3423</v>
      </c>
      <c r="B1711" s="1" t="s">
        <v>3424</v>
      </c>
    </row>
    <row r="1712" spans="1:2" ht="15.75">
      <c r="A1712" s="1" t="s">
        <v>3425</v>
      </c>
      <c r="B1712" s="1" t="s">
        <v>3426</v>
      </c>
    </row>
    <row r="1713" spans="1:2" ht="15.75">
      <c r="A1713" s="1" t="s">
        <v>3427</v>
      </c>
      <c r="B1713" s="1" t="s">
        <v>3428</v>
      </c>
    </row>
    <row r="1714" spans="1:2" ht="15.75">
      <c r="A1714" s="1" t="s">
        <v>3429</v>
      </c>
      <c r="B1714" s="1" t="s">
        <v>3430</v>
      </c>
    </row>
    <row r="1715" spans="1:2" ht="15.75">
      <c r="A1715" s="1" t="s">
        <v>3431</v>
      </c>
      <c r="B1715" s="1" t="s">
        <v>3432</v>
      </c>
    </row>
    <row r="1716" spans="1:2" ht="15.75">
      <c r="A1716" s="1" t="s">
        <v>3433</v>
      </c>
      <c r="B1716" s="1" t="s">
        <v>3434</v>
      </c>
    </row>
    <row r="1717" spans="1:2" ht="15.75">
      <c r="A1717" s="1" t="s">
        <v>3435</v>
      </c>
      <c r="B1717" s="1" t="s">
        <v>3436</v>
      </c>
    </row>
    <row r="1718" spans="1:2" ht="15.75">
      <c r="A1718" s="1" t="s">
        <v>3437</v>
      </c>
      <c r="B1718" s="1" t="s">
        <v>3438</v>
      </c>
    </row>
    <row r="1719" spans="1:2" ht="15.75">
      <c r="A1719" s="1" t="s">
        <v>3439</v>
      </c>
      <c r="B1719" s="1" t="s">
        <v>3440</v>
      </c>
    </row>
    <row r="1720" spans="1:2" ht="15.75">
      <c r="A1720" s="1" t="s">
        <v>3441</v>
      </c>
      <c r="B1720" s="1" t="s">
        <v>3442</v>
      </c>
    </row>
    <row r="1721" spans="1:2" ht="15.75">
      <c r="A1721" s="1" t="s">
        <v>3443</v>
      </c>
      <c r="B1721" s="1" t="s">
        <v>3444</v>
      </c>
    </row>
    <row r="1722" spans="1:2" ht="15.75">
      <c r="A1722" s="1" t="s">
        <v>3445</v>
      </c>
      <c r="B1722" s="1" t="s">
        <v>3446</v>
      </c>
    </row>
    <row r="1723" spans="1:2" ht="15.75">
      <c r="A1723" s="1" t="s">
        <v>3447</v>
      </c>
      <c r="B1723" s="1" t="s">
        <v>3448</v>
      </c>
    </row>
    <row r="1724" spans="1:2" ht="15.75">
      <c r="A1724" s="1" t="s">
        <v>3449</v>
      </c>
      <c r="B1724" s="1" t="s">
        <v>3450</v>
      </c>
    </row>
    <row r="1725" spans="1:2" ht="15.75">
      <c r="A1725" s="1" t="s">
        <v>3451</v>
      </c>
      <c r="B1725" s="1" t="s">
        <v>3452</v>
      </c>
    </row>
    <row r="1726" spans="1:2" ht="15.75">
      <c r="A1726" s="1" t="s">
        <v>3453</v>
      </c>
      <c r="B1726" s="1" t="s">
        <v>3454</v>
      </c>
    </row>
    <row r="1727" spans="1:2" ht="15.75">
      <c r="A1727" s="1" t="s">
        <v>3455</v>
      </c>
      <c r="B1727" s="1" t="s">
        <v>3456</v>
      </c>
    </row>
    <row r="1728" spans="1:2" ht="15.75">
      <c r="A1728" s="1" t="s">
        <v>3457</v>
      </c>
      <c r="B1728" s="1" t="s">
        <v>3458</v>
      </c>
    </row>
    <row r="1729" spans="1:2" ht="15.75">
      <c r="A1729" s="1" t="s">
        <v>3459</v>
      </c>
      <c r="B1729" s="1" t="s">
        <v>3460</v>
      </c>
    </row>
    <row r="1730" spans="1:2" ht="15.75">
      <c r="A1730" s="1" t="s">
        <v>3461</v>
      </c>
      <c r="B1730" s="1" t="s">
        <v>3462</v>
      </c>
    </row>
    <row r="1731" spans="1:2" ht="15.75">
      <c r="A1731" s="1" t="s">
        <v>3463</v>
      </c>
      <c r="B1731" s="1" t="s">
        <v>3464</v>
      </c>
    </row>
    <row r="1732" spans="1:2" ht="15.75">
      <c r="A1732" s="1" t="s">
        <v>3465</v>
      </c>
      <c r="B1732" s="1" t="s">
        <v>3466</v>
      </c>
    </row>
    <row r="1733" spans="1:2" ht="15.75">
      <c r="A1733" s="1" t="s">
        <v>3467</v>
      </c>
      <c r="B1733" s="1" t="s">
        <v>3468</v>
      </c>
    </row>
    <row r="1734" spans="1:2" ht="15.75">
      <c r="A1734" s="1" t="s">
        <v>3469</v>
      </c>
      <c r="B1734" s="1" t="s">
        <v>3470</v>
      </c>
    </row>
    <row r="1735" spans="1:2" ht="15.75">
      <c r="A1735" s="1" t="s">
        <v>3471</v>
      </c>
      <c r="B1735" s="1" t="s">
        <v>3472</v>
      </c>
    </row>
    <row r="1736" spans="1:2" ht="15.75">
      <c r="A1736" s="1" t="s">
        <v>3473</v>
      </c>
      <c r="B1736" s="1" t="s">
        <v>3474</v>
      </c>
    </row>
    <row r="1737" spans="1:2" ht="15.75">
      <c r="A1737" s="1" t="s">
        <v>3475</v>
      </c>
      <c r="B1737" s="1" t="s">
        <v>3476</v>
      </c>
    </row>
    <row r="1738" spans="1:2" ht="15.75">
      <c r="A1738" s="1" t="s">
        <v>3477</v>
      </c>
      <c r="B1738" s="1" t="s">
        <v>3478</v>
      </c>
    </row>
    <row r="1739" spans="1:2" ht="15.75">
      <c r="A1739" s="1" t="s">
        <v>3479</v>
      </c>
      <c r="B1739" s="1" t="s">
        <v>3480</v>
      </c>
    </row>
    <row r="1740" spans="1:2" ht="15.75">
      <c r="A1740" s="1" t="s">
        <v>3481</v>
      </c>
      <c r="B1740" s="1" t="s">
        <v>3482</v>
      </c>
    </row>
    <row r="1741" spans="1:2" ht="15.75">
      <c r="A1741" s="1" t="s">
        <v>3483</v>
      </c>
      <c r="B1741" s="1" t="s">
        <v>3484</v>
      </c>
    </row>
    <row r="1742" spans="1:2" ht="15.75">
      <c r="A1742" s="1" t="s">
        <v>3485</v>
      </c>
      <c r="B1742" s="1" t="s">
        <v>3486</v>
      </c>
    </row>
    <row r="1743" spans="1:2" ht="15.75">
      <c r="A1743" s="1" t="s">
        <v>3487</v>
      </c>
      <c r="B1743" s="1" t="s">
        <v>3488</v>
      </c>
    </row>
    <row r="1744" spans="1:2" ht="15.75">
      <c r="A1744" s="1" t="s">
        <v>3489</v>
      </c>
      <c r="B1744" s="1" t="s">
        <v>3490</v>
      </c>
    </row>
    <row r="1745" spans="1:2" ht="15.75">
      <c r="A1745" s="1" t="s">
        <v>3491</v>
      </c>
      <c r="B1745" s="1" t="s">
        <v>3492</v>
      </c>
    </row>
    <row r="1746" spans="1:2" ht="15.75">
      <c r="A1746" s="1" t="s">
        <v>3493</v>
      </c>
      <c r="B1746" s="1" t="s">
        <v>3494</v>
      </c>
    </row>
    <row r="1747" spans="1:2" ht="15.75">
      <c r="A1747" s="1" t="s">
        <v>3495</v>
      </c>
      <c r="B1747" s="1" t="s">
        <v>3496</v>
      </c>
    </row>
    <row r="1748" spans="1:2" ht="15.75">
      <c r="A1748" s="1" t="s">
        <v>3497</v>
      </c>
      <c r="B1748" s="1" t="s">
        <v>3498</v>
      </c>
    </row>
    <row r="1749" spans="1:2" ht="15.75">
      <c r="A1749" s="1" t="s">
        <v>3499</v>
      </c>
      <c r="B1749" s="1" t="s">
        <v>3500</v>
      </c>
    </row>
    <row r="1750" spans="1:2" ht="15.75">
      <c r="A1750" s="1" t="s">
        <v>3501</v>
      </c>
      <c r="B1750" s="1" t="s">
        <v>3502</v>
      </c>
    </row>
    <row r="1751" spans="1:2" ht="15.75">
      <c r="A1751" s="1" t="s">
        <v>3503</v>
      </c>
      <c r="B1751" s="1" t="s">
        <v>3504</v>
      </c>
    </row>
    <row r="1752" spans="1:2" ht="15.75">
      <c r="A1752" s="1" t="s">
        <v>3505</v>
      </c>
      <c r="B1752" s="1" t="s">
        <v>3506</v>
      </c>
    </row>
    <row r="1753" spans="1:2" ht="15.75">
      <c r="A1753" s="1" t="s">
        <v>3507</v>
      </c>
      <c r="B1753" s="1" t="s">
        <v>3508</v>
      </c>
    </row>
    <row r="1754" spans="1:2" ht="15.75">
      <c r="A1754" s="1" t="s">
        <v>3509</v>
      </c>
      <c r="B1754" s="1" t="s">
        <v>3510</v>
      </c>
    </row>
    <row r="1755" spans="1:2" ht="15.75">
      <c r="A1755" s="1" t="s">
        <v>3511</v>
      </c>
      <c r="B1755" s="1" t="s">
        <v>3512</v>
      </c>
    </row>
    <row r="1756" spans="1:2" ht="15.75">
      <c r="A1756" s="1" t="s">
        <v>3513</v>
      </c>
      <c r="B1756" s="1" t="s">
        <v>3514</v>
      </c>
    </row>
    <row r="1757" spans="1:2" ht="15.75">
      <c r="A1757" s="1" t="s">
        <v>3515</v>
      </c>
      <c r="B1757" s="1" t="s">
        <v>3516</v>
      </c>
    </row>
    <row r="1758" spans="1:2" ht="15.75">
      <c r="A1758" s="1" t="s">
        <v>3517</v>
      </c>
      <c r="B1758" s="1" t="s">
        <v>3518</v>
      </c>
    </row>
    <row r="1759" spans="1:2" ht="15.75">
      <c r="A1759" s="1" t="s">
        <v>3519</v>
      </c>
      <c r="B1759" s="1" t="s">
        <v>3520</v>
      </c>
    </row>
    <row r="1760" spans="1:2" ht="15.75">
      <c r="A1760" s="1" t="s">
        <v>3521</v>
      </c>
      <c r="B1760" s="1" t="s">
        <v>3522</v>
      </c>
    </row>
    <row r="1761" spans="1:2" ht="15.75">
      <c r="A1761" s="1" t="s">
        <v>3523</v>
      </c>
      <c r="B1761" s="1" t="s">
        <v>3524</v>
      </c>
    </row>
    <row r="1762" spans="1:2" ht="15.75">
      <c r="A1762" s="1" t="s">
        <v>3525</v>
      </c>
      <c r="B1762" s="1" t="s">
        <v>3526</v>
      </c>
    </row>
    <row r="1763" spans="1:2" ht="15.75">
      <c r="A1763" s="1" t="s">
        <v>3527</v>
      </c>
      <c r="B1763" s="1" t="s">
        <v>3528</v>
      </c>
    </row>
    <row r="1764" spans="1:2" ht="15.75">
      <c r="A1764" s="1" t="s">
        <v>3529</v>
      </c>
      <c r="B1764" s="1" t="s">
        <v>3530</v>
      </c>
    </row>
    <row r="1765" spans="1:2" ht="15.75">
      <c r="A1765" s="1" t="s">
        <v>3531</v>
      </c>
      <c r="B1765" s="1" t="s">
        <v>3532</v>
      </c>
    </row>
    <row r="1766" spans="1:2" ht="15.75">
      <c r="A1766" s="1" t="s">
        <v>3533</v>
      </c>
      <c r="B1766" s="1" t="s">
        <v>3534</v>
      </c>
    </row>
    <row r="1767" spans="1:2" ht="15.75">
      <c r="A1767" s="1" t="s">
        <v>3535</v>
      </c>
      <c r="B1767" s="1" t="s">
        <v>3536</v>
      </c>
    </row>
    <row r="1768" spans="1:2" ht="15.75">
      <c r="A1768" s="1" t="s">
        <v>3537</v>
      </c>
      <c r="B1768" s="1" t="s">
        <v>3538</v>
      </c>
    </row>
    <row r="1769" spans="1:2" ht="15.75">
      <c r="A1769" s="1" t="s">
        <v>3539</v>
      </c>
      <c r="B1769" s="1" t="s">
        <v>3540</v>
      </c>
    </row>
    <row r="1770" spans="1:2" ht="15.75">
      <c r="A1770" s="1" t="s">
        <v>3541</v>
      </c>
      <c r="B1770" s="1" t="s">
        <v>3542</v>
      </c>
    </row>
    <row r="1771" spans="1:2" ht="15.75">
      <c r="A1771" s="1" t="s">
        <v>3543</v>
      </c>
      <c r="B1771" s="1" t="s">
        <v>3544</v>
      </c>
    </row>
    <row r="1772" spans="1:2" ht="15.75">
      <c r="A1772" s="1" t="s">
        <v>3545</v>
      </c>
      <c r="B1772" s="1" t="s">
        <v>3546</v>
      </c>
    </row>
    <row r="1773" spans="1:2" ht="15.75">
      <c r="A1773" s="1" t="s">
        <v>3547</v>
      </c>
      <c r="B1773" s="1" t="s">
        <v>3548</v>
      </c>
    </row>
    <row r="1774" spans="1:2" ht="15.75">
      <c r="A1774" s="1" t="s">
        <v>3549</v>
      </c>
      <c r="B1774" s="1" t="s">
        <v>3550</v>
      </c>
    </row>
    <row r="1775" spans="1:2" ht="15.75">
      <c r="A1775" s="1" t="s">
        <v>3551</v>
      </c>
      <c r="B1775" s="1" t="s">
        <v>3552</v>
      </c>
    </row>
    <row r="1776" spans="1:2" ht="15.75">
      <c r="A1776" s="1" t="s">
        <v>3553</v>
      </c>
      <c r="B1776" s="1" t="s">
        <v>3554</v>
      </c>
    </row>
    <row r="1777" spans="1:2" ht="15.75">
      <c r="A1777" s="1" t="s">
        <v>3555</v>
      </c>
      <c r="B1777" s="1" t="s">
        <v>3556</v>
      </c>
    </row>
    <row r="1778" spans="1:2" ht="15.75">
      <c r="A1778" s="1" t="s">
        <v>3557</v>
      </c>
      <c r="B1778" s="1" t="s">
        <v>3558</v>
      </c>
    </row>
    <row r="1779" spans="1:2" ht="15.75">
      <c r="A1779" s="1" t="s">
        <v>3559</v>
      </c>
      <c r="B1779" s="1" t="s">
        <v>3560</v>
      </c>
    </row>
    <row r="1780" spans="1:2" ht="15.75">
      <c r="A1780" s="1" t="s">
        <v>3561</v>
      </c>
      <c r="B1780" s="1" t="s">
        <v>3562</v>
      </c>
    </row>
    <row r="1781" spans="1:2" ht="15.75">
      <c r="A1781" s="1" t="s">
        <v>3563</v>
      </c>
      <c r="B1781" s="1" t="s">
        <v>3564</v>
      </c>
    </row>
    <row r="1782" spans="1:2" ht="15.75">
      <c r="A1782" s="1" t="s">
        <v>3565</v>
      </c>
      <c r="B1782" s="1" t="s">
        <v>3566</v>
      </c>
    </row>
    <row r="1783" spans="1:2" ht="15.75">
      <c r="A1783" s="1" t="s">
        <v>3567</v>
      </c>
      <c r="B1783" s="1" t="s">
        <v>3568</v>
      </c>
    </row>
    <row r="1784" spans="1:2" ht="15.75">
      <c r="A1784" s="1" t="s">
        <v>3569</v>
      </c>
      <c r="B1784" s="1" t="s">
        <v>3570</v>
      </c>
    </row>
    <row r="1785" spans="1:2" ht="15.75">
      <c r="A1785" s="1" t="s">
        <v>3571</v>
      </c>
      <c r="B1785" s="1" t="s">
        <v>3572</v>
      </c>
    </row>
    <row r="1786" spans="1:2" ht="15.75">
      <c r="A1786" s="1" t="s">
        <v>3573</v>
      </c>
      <c r="B1786" s="1" t="s">
        <v>3574</v>
      </c>
    </row>
    <row r="1787" spans="1:2" ht="15.75">
      <c r="A1787" s="1" t="s">
        <v>3575</v>
      </c>
      <c r="B1787" s="1" t="s">
        <v>3576</v>
      </c>
    </row>
    <row r="1788" spans="1:2" ht="15.75">
      <c r="A1788" s="1" t="s">
        <v>3577</v>
      </c>
      <c r="B1788" s="1" t="s">
        <v>3578</v>
      </c>
    </row>
    <row r="1789" spans="1:2" ht="15.75">
      <c r="A1789" s="1" t="s">
        <v>3579</v>
      </c>
      <c r="B1789" s="1" t="s">
        <v>3580</v>
      </c>
    </row>
    <row r="1790" spans="1:2" ht="15.75">
      <c r="A1790" s="1" t="s">
        <v>3581</v>
      </c>
      <c r="B1790" s="1" t="s">
        <v>3582</v>
      </c>
    </row>
    <row r="1791" spans="1:2" ht="15.75">
      <c r="A1791" s="1" t="s">
        <v>3583</v>
      </c>
      <c r="B1791" s="1" t="s">
        <v>3584</v>
      </c>
    </row>
    <row r="1792" spans="1:2" ht="15.75">
      <c r="A1792" s="1" t="s">
        <v>3585</v>
      </c>
      <c r="B1792" s="1" t="s">
        <v>3586</v>
      </c>
    </row>
    <row r="1793" spans="1:2" ht="15.75">
      <c r="A1793" s="1" t="s">
        <v>3587</v>
      </c>
      <c r="B1793" s="1" t="s">
        <v>3588</v>
      </c>
    </row>
    <row r="1794" spans="1:2" ht="15.75">
      <c r="A1794" s="1" t="s">
        <v>3589</v>
      </c>
      <c r="B1794" s="1" t="s">
        <v>3590</v>
      </c>
    </row>
    <row r="1795" spans="1:2" ht="15.75">
      <c r="A1795" s="1" t="s">
        <v>3591</v>
      </c>
      <c r="B1795" s="1" t="s">
        <v>3592</v>
      </c>
    </row>
    <row r="1796" spans="1:2" ht="15.75">
      <c r="A1796" s="1" t="s">
        <v>3593</v>
      </c>
      <c r="B1796" s="1" t="s">
        <v>3594</v>
      </c>
    </row>
    <row r="1797" spans="1:2" ht="15.75">
      <c r="A1797" s="1" t="s">
        <v>3595</v>
      </c>
      <c r="B1797" s="1" t="s">
        <v>3596</v>
      </c>
    </row>
    <row r="1798" spans="1:2" ht="15.75">
      <c r="A1798" s="1" t="s">
        <v>3597</v>
      </c>
      <c r="B1798" s="1" t="s">
        <v>3598</v>
      </c>
    </row>
    <row r="1799" spans="1:2" ht="15.75">
      <c r="A1799" s="1" t="s">
        <v>3599</v>
      </c>
      <c r="B1799" s="1" t="s">
        <v>3600</v>
      </c>
    </row>
    <row r="1800" spans="1:2" ht="15.75">
      <c r="A1800" s="1" t="s">
        <v>3601</v>
      </c>
      <c r="B1800" s="1" t="s">
        <v>3602</v>
      </c>
    </row>
    <row r="1801" spans="1:2" ht="15.75">
      <c r="A1801" s="1" t="s">
        <v>3603</v>
      </c>
      <c r="B1801" s="1" t="s">
        <v>3604</v>
      </c>
    </row>
    <row r="1802" spans="1:2" ht="15.75">
      <c r="A1802" s="1" t="s">
        <v>3605</v>
      </c>
      <c r="B1802" s="1" t="s">
        <v>3606</v>
      </c>
    </row>
    <row r="1803" spans="1:2" ht="15.75">
      <c r="A1803" s="1" t="s">
        <v>3607</v>
      </c>
      <c r="B1803" s="1" t="s">
        <v>3608</v>
      </c>
    </row>
    <row r="1804" spans="1:2" ht="15.75">
      <c r="A1804" s="1" t="s">
        <v>3609</v>
      </c>
      <c r="B1804" s="1" t="s">
        <v>3610</v>
      </c>
    </row>
    <row r="1805" spans="1:2" ht="15.75">
      <c r="A1805" s="1" t="s">
        <v>3611</v>
      </c>
      <c r="B1805" s="1" t="s">
        <v>3612</v>
      </c>
    </row>
    <row r="1806" spans="1:2" ht="15.75">
      <c r="A1806" s="1" t="s">
        <v>3613</v>
      </c>
      <c r="B1806" s="1" t="s">
        <v>3614</v>
      </c>
    </row>
    <row r="1807" spans="1:2" ht="15.75">
      <c r="A1807" s="1" t="s">
        <v>3615</v>
      </c>
      <c r="B1807" s="1" t="s">
        <v>3616</v>
      </c>
    </row>
    <row r="1808" spans="1:2" ht="15.75">
      <c r="A1808" s="1" t="s">
        <v>3617</v>
      </c>
      <c r="B1808" s="1" t="s">
        <v>3618</v>
      </c>
    </row>
    <row r="1809" spans="1:2" ht="15.75">
      <c r="A1809" s="1" t="s">
        <v>3619</v>
      </c>
      <c r="B1809" s="1" t="s">
        <v>3620</v>
      </c>
    </row>
    <row r="1810" spans="1:2" ht="15.75">
      <c r="A1810" s="1" t="s">
        <v>3621</v>
      </c>
      <c r="B1810" s="1" t="s">
        <v>3622</v>
      </c>
    </row>
    <row r="1811" spans="1:2" ht="15.75">
      <c r="A1811" s="1" t="s">
        <v>3623</v>
      </c>
      <c r="B1811" s="1" t="s">
        <v>3624</v>
      </c>
    </row>
    <row r="1812" spans="1:2" ht="15.75">
      <c r="A1812" s="1" t="s">
        <v>3625</v>
      </c>
      <c r="B1812" s="1" t="s">
        <v>3626</v>
      </c>
    </row>
    <row r="1813" spans="1:2" ht="15.75">
      <c r="A1813" s="1" t="s">
        <v>3627</v>
      </c>
      <c r="B1813" s="1" t="s">
        <v>3628</v>
      </c>
    </row>
    <row r="1814" spans="1:2" ht="15.75">
      <c r="A1814" s="1" t="s">
        <v>3629</v>
      </c>
      <c r="B1814" s="1" t="s">
        <v>3630</v>
      </c>
    </row>
    <row r="1815" spans="1:2" ht="15.75">
      <c r="A1815" s="1" t="s">
        <v>3631</v>
      </c>
      <c r="B1815" s="1" t="s">
        <v>3632</v>
      </c>
    </row>
    <row r="1816" spans="1:2" ht="15.75">
      <c r="A1816" s="1" t="s">
        <v>3633</v>
      </c>
      <c r="B1816" s="1" t="s">
        <v>3634</v>
      </c>
    </row>
    <row r="1817" spans="1:2" ht="15.75">
      <c r="A1817" s="1" t="s">
        <v>3635</v>
      </c>
      <c r="B1817" s="1" t="s">
        <v>3636</v>
      </c>
    </row>
    <row r="1818" spans="1:2" ht="15.75">
      <c r="A1818" s="1" t="s">
        <v>3637</v>
      </c>
      <c r="B1818" s="1" t="s">
        <v>3638</v>
      </c>
    </row>
    <row r="1819" spans="1:2" ht="15.75">
      <c r="A1819" s="1" t="s">
        <v>3639</v>
      </c>
      <c r="B1819" s="1" t="s">
        <v>3640</v>
      </c>
    </row>
    <row r="1820" spans="1:2" ht="15.75">
      <c r="A1820" s="1" t="s">
        <v>3641</v>
      </c>
      <c r="B1820" s="1" t="s">
        <v>3642</v>
      </c>
    </row>
    <row r="1821" spans="1:2" ht="15.75">
      <c r="A1821" s="1" t="s">
        <v>3643</v>
      </c>
      <c r="B1821" s="1" t="s">
        <v>3644</v>
      </c>
    </row>
    <row r="1822" spans="1:2" ht="15.75">
      <c r="A1822" s="1" t="s">
        <v>3645</v>
      </c>
      <c r="B1822" s="1" t="s">
        <v>3646</v>
      </c>
    </row>
    <row r="1823" spans="1:2" ht="15.75">
      <c r="A1823" s="1" t="s">
        <v>3647</v>
      </c>
      <c r="B1823" s="1" t="s">
        <v>3648</v>
      </c>
    </row>
    <row r="1824" spans="1:2" ht="15.75">
      <c r="A1824" s="1" t="s">
        <v>3649</v>
      </c>
      <c r="B1824" s="1" t="s">
        <v>3650</v>
      </c>
    </row>
    <row r="1825" spans="1:2" ht="15.75">
      <c r="A1825" s="1" t="s">
        <v>3651</v>
      </c>
      <c r="B1825" s="1" t="s">
        <v>3652</v>
      </c>
    </row>
    <row r="1826" spans="1:2" ht="15.75">
      <c r="A1826" s="1" t="s">
        <v>3653</v>
      </c>
      <c r="B1826" s="1" t="s">
        <v>3654</v>
      </c>
    </row>
    <row r="1827" spans="1:2" ht="15.75">
      <c r="A1827" s="1" t="s">
        <v>3655</v>
      </c>
      <c r="B1827" s="1" t="s">
        <v>3656</v>
      </c>
    </row>
    <row r="1828" spans="1:2" ht="15.75">
      <c r="A1828" s="1" t="s">
        <v>3657</v>
      </c>
      <c r="B1828" s="1" t="s">
        <v>3658</v>
      </c>
    </row>
    <row r="1829" spans="1:2" ht="15.75">
      <c r="A1829" s="1" t="s">
        <v>3659</v>
      </c>
      <c r="B1829" s="1" t="s">
        <v>3660</v>
      </c>
    </row>
    <row r="1830" spans="1:2" ht="15.75">
      <c r="A1830" s="1" t="s">
        <v>3661</v>
      </c>
      <c r="B1830" s="1" t="s">
        <v>3662</v>
      </c>
    </row>
    <row r="1831" spans="1:2" ht="15.75">
      <c r="A1831" s="1" t="s">
        <v>3663</v>
      </c>
      <c r="B1831" s="1" t="s">
        <v>3664</v>
      </c>
    </row>
    <row r="1832" spans="1:2" ht="15.75">
      <c r="A1832" s="1" t="s">
        <v>3665</v>
      </c>
      <c r="B1832" s="1" t="s">
        <v>3666</v>
      </c>
    </row>
    <row r="1833" spans="1:2" ht="15.75">
      <c r="A1833" s="1" t="s">
        <v>3667</v>
      </c>
      <c r="B1833" s="1" t="s">
        <v>3668</v>
      </c>
    </row>
    <row r="1834" spans="1:2" ht="15.75">
      <c r="A1834" s="1" t="s">
        <v>3669</v>
      </c>
      <c r="B1834" s="1" t="s">
        <v>3670</v>
      </c>
    </row>
    <row r="1835" spans="1:2" ht="15.75">
      <c r="A1835" s="1" t="s">
        <v>3671</v>
      </c>
      <c r="B1835" s="1" t="s">
        <v>3672</v>
      </c>
    </row>
    <row r="1836" spans="1:2" ht="15.75">
      <c r="A1836" s="1" t="s">
        <v>3673</v>
      </c>
      <c r="B1836" s="1" t="s">
        <v>3674</v>
      </c>
    </row>
    <row r="1837" spans="1:2" ht="15.75">
      <c r="A1837" s="1" t="s">
        <v>3675</v>
      </c>
      <c r="B1837" s="1" t="s">
        <v>3676</v>
      </c>
    </row>
    <row r="1838" spans="1:2" ht="15.75">
      <c r="A1838" s="1" t="s">
        <v>3677</v>
      </c>
      <c r="B1838" s="1" t="s">
        <v>3678</v>
      </c>
    </row>
    <row r="1839" spans="1:2" ht="15.75">
      <c r="A1839" s="1" t="s">
        <v>3679</v>
      </c>
      <c r="B1839" s="1" t="s">
        <v>3680</v>
      </c>
    </row>
    <row r="1840" spans="1:2" ht="15.75">
      <c r="A1840" s="1" t="s">
        <v>3681</v>
      </c>
      <c r="B1840" s="1" t="s">
        <v>3682</v>
      </c>
    </row>
    <row r="1841" spans="1:2" ht="15.75">
      <c r="A1841" s="1" t="s">
        <v>3683</v>
      </c>
      <c r="B1841" s="1" t="s">
        <v>3684</v>
      </c>
    </row>
    <row r="1842" spans="1:2" ht="15.75">
      <c r="A1842" s="1" t="s">
        <v>3685</v>
      </c>
      <c r="B1842" s="1" t="s">
        <v>3686</v>
      </c>
    </row>
    <row r="1843" spans="1:2" ht="15.75">
      <c r="A1843" s="1" t="s">
        <v>3687</v>
      </c>
      <c r="B1843" s="1" t="s">
        <v>3688</v>
      </c>
    </row>
    <row r="1844" spans="1:2" ht="15.75">
      <c r="A1844" s="1" t="s">
        <v>3689</v>
      </c>
      <c r="B1844" s="1" t="s">
        <v>3690</v>
      </c>
    </row>
    <row r="1845" spans="1:2" ht="15.75">
      <c r="A1845" s="1" t="s">
        <v>3691</v>
      </c>
      <c r="B1845" s="1" t="s">
        <v>3692</v>
      </c>
    </row>
    <row r="1846" spans="1:2" ht="15.75">
      <c r="A1846" s="1" t="s">
        <v>3693</v>
      </c>
      <c r="B1846" s="1" t="s">
        <v>3694</v>
      </c>
    </row>
    <row r="1847" spans="1:2" ht="15.75">
      <c r="A1847" s="1" t="s">
        <v>3695</v>
      </c>
      <c r="B1847" s="1" t="s">
        <v>3696</v>
      </c>
    </row>
    <row r="1848" spans="1:2" ht="15.75">
      <c r="A1848" s="1" t="s">
        <v>3697</v>
      </c>
      <c r="B1848" s="1" t="s">
        <v>3698</v>
      </c>
    </row>
    <row r="1849" spans="1:2" ht="15.75">
      <c r="A1849" s="1" t="s">
        <v>3699</v>
      </c>
      <c r="B1849" s="1" t="s">
        <v>3700</v>
      </c>
    </row>
    <row r="1850" spans="1:2" ht="15.75">
      <c r="A1850" s="1" t="s">
        <v>3701</v>
      </c>
      <c r="B1850" s="1" t="s">
        <v>3702</v>
      </c>
    </row>
    <row r="1851" spans="1:2" ht="15.75">
      <c r="A1851" s="1" t="s">
        <v>3703</v>
      </c>
      <c r="B1851" s="1" t="s">
        <v>3704</v>
      </c>
    </row>
    <row r="1852" spans="1:2" ht="15.75">
      <c r="A1852" s="1" t="s">
        <v>3705</v>
      </c>
      <c r="B1852" s="1" t="s">
        <v>3706</v>
      </c>
    </row>
    <row r="1853" spans="1:2" ht="15.75">
      <c r="A1853" s="1" t="s">
        <v>3707</v>
      </c>
      <c r="B1853" s="1" t="s">
        <v>3708</v>
      </c>
    </row>
    <row r="1854" spans="1:2" ht="15.75">
      <c r="A1854" s="1" t="s">
        <v>3709</v>
      </c>
      <c r="B1854" s="1" t="s">
        <v>3710</v>
      </c>
    </row>
    <row r="1855" spans="1:2" ht="15.75">
      <c r="A1855" s="1" t="s">
        <v>3711</v>
      </c>
      <c r="B1855" s="1" t="s">
        <v>3712</v>
      </c>
    </row>
    <row r="1856" spans="1:2" ht="15.75">
      <c r="A1856" s="1" t="s">
        <v>3713</v>
      </c>
      <c r="B1856" s="1" t="s">
        <v>3714</v>
      </c>
    </row>
    <row r="1857" spans="1:2" ht="15.75">
      <c r="A1857" s="1" t="s">
        <v>3715</v>
      </c>
      <c r="B1857" s="1" t="s">
        <v>3716</v>
      </c>
    </row>
    <row r="1858" spans="1:2" ht="15.75">
      <c r="A1858" s="1" t="s">
        <v>3717</v>
      </c>
      <c r="B1858" s="1" t="s">
        <v>3718</v>
      </c>
    </row>
    <row r="1859" spans="1:2" ht="15.75">
      <c r="A1859" s="1" t="s">
        <v>3719</v>
      </c>
      <c r="B1859" s="1" t="s">
        <v>3720</v>
      </c>
    </row>
    <row r="1860" spans="1:2" ht="15.75">
      <c r="A1860" s="1" t="s">
        <v>3721</v>
      </c>
      <c r="B1860" s="1" t="s">
        <v>3722</v>
      </c>
    </row>
    <row r="1861" spans="1:2" ht="15.75">
      <c r="A1861" s="1" t="s">
        <v>3723</v>
      </c>
      <c r="B1861" s="1" t="s">
        <v>3724</v>
      </c>
    </row>
    <row r="1862" spans="1:2" ht="15.75">
      <c r="A1862" s="1" t="s">
        <v>3725</v>
      </c>
      <c r="B1862" s="1" t="s">
        <v>3726</v>
      </c>
    </row>
    <row r="1863" spans="1:2" ht="15.75">
      <c r="A1863" s="1" t="s">
        <v>3727</v>
      </c>
      <c r="B1863" s="1" t="s">
        <v>3728</v>
      </c>
    </row>
    <row r="1864" spans="1:2" ht="15.75">
      <c r="A1864" s="1" t="s">
        <v>3729</v>
      </c>
      <c r="B1864" s="1" t="s">
        <v>3730</v>
      </c>
    </row>
    <row r="1865" spans="1:2" ht="15.75">
      <c r="A1865" s="1" t="s">
        <v>3731</v>
      </c>
      <c r="B1865" s="1" t="s">
        <v>3732</v>
      </c>
    </row>
    <row r="1866" spans="1:2" ht="15.75">
      <c r="A1866" s="1" t="s">
        <v>3733</v>
      </c>
      <c r="B1866" s="1" t="s">
        <v>3734</v>
      </c>
    </row>
    <row r="1867" spans="1:2" ht="15.75">
      <c r="A1867" s="1" t="s">
        <v>3735</v>
      </c>
      <c r="B1867" s="1" t="s">
        <v>3736</v>
      </c>
    </row>
    <row r="1868" spans="1:2" ht="15.75">
      <c r="A1868" s="1" t="s">
        <v>3737</v>
      </c>
      <c r="B1868" s="1" t="s">
        <v>3738</v>
      </c>
    </row>
    <row r="1869" spans="1:2" ht="15.75">
      <c r="A1869" s="1" t="s">
        <v>3739</v>
      </c>
      <c r="B1869" s="1" t="s">
        <v>3740</v>
      </c>
    </row>
    <row r="1870" spans="1:2" ht="15.75">
      <c r="A1870" s="1" t="s">
        <v>3741</v>
      </c>
      <c r="B1870" s="1" t="s">
        <v>3742</v>
      </c>
    </row>
    <row r="1871" spans="1:2" ht="15.75">
      <c r="A1871" s="1" t="s">
        <v>3743</v>
      </c>
      <c r="B1871" s="1" t="s">
        <v>3744</v>
      </c>
    </row>
    <row r="1872" spans="1:2" ht="15.75">
      <c r="A1872" s="1" t="s">
        <v>3745</v>
      </c>
      <c r="B1872" s="1" t="s">
        <v>3746</v>
      </c>
    </row>
    <row r="1873" spans="1:2" ht="15.75">
      <c r="A1873" s="1" t="s">
        <v>3747</v>
      </c>
      <c r="B1873" s="1" t="s">
        <v>3748</v>
      </c>
    </row>
    <row r="1874" spans="1:2" ht="15.75">
      <c r="A1874" s="1" t="s">
        <v>3749</v>
      </c>
      <c r="B1874" s="1" t="s">
        <v>3750</v>
      </c>
    </row>
    <row r="1875" spans="1:2" ht="15.75">
      <c r="A1875" s="1" t="s">
        <v>3751</v>
      </c>
      <c r="B1875" s="1" t="s">
        <v>3752</v>
      </c>
    </row>
    <row r="1876" spans="1:2" ht="15.75">
      <c r="A1876" s="1" t="s">
        <v>3753</v>
      </c>
      <c r="B1876" s="1" t="s">
        <v>3754</v>
      </c>
    </row>
    <row r="1877" spans="1:2" ht="15.75">
      <c r="A1877" s="1" t="s">
        <v>3755</v>
      </c>
      <c r="B1877" s="1" t="s">
        <v>3756</v>
      </c>
    </row>
    <row r="1878" spans="1:2" ht="15.75">
      <c r="A1878" s="1" t="s">
        <v>3757</v>
      </c>
      <c r="B1878" s="1" t="s">
        <v>3758</v>
      </c>
    </row>
    <row r="1879" spans="1:2" ht="15.75">
      <c r="A1879" s="1" t="s">
        <v>3759</v>
      </c>
      <c r="B1879" s="1" t="s">
        <v>3760</v>
      </c>
    </row>
    <row r="1880" spans="1:2" ht="15.75">
      <c r="A1880" s="1" t="s">
        <v>3761</v>
      </c>
      <c r="B1880" s="1" t="s">
        <v>3762</v>
      </c>
    </row>
    <row r="1881" spans="1:2" ht="15.75">
      <c r="A1881" s="1" t="s">
        <v>3763</v>
      </c>
      <c r="B1881" s="1" t="s">
        <v>3764</v>
      </c>
    </row>
    <row r="1882" spans="1:2" ht="15.75">
      <c r="A1882" s="1" t="s">
        <v>3765</v>
      </c>
      <c r="B1882" s="1" t="s">
        <v>3766</v>
      </c>
    </row>
    <row r="1883" spans="1:2" ht="15.75">
      <c r="A1883" s="1" t="s">
        <v>3767</v>
      </c>
      <c r="B1883" s="1" t="s">
        <v>3768</v>
      </c>
    </row>
    <row r="1884" spans="1:2" ht="15.75">
      <c r="A1884" s="1" t="s">
        <v>3769</v>
      </c>
      <c r="B1884" s="1" t="s">
        <v>3770</v>
      </c>
    </row>
    <row r="1885" spans="1:2" ht="15.75">
      <c r="A1885" s="1" t="s">
        <v>3771</v>
      </c>
      <c r="B1885" s="1" t="s">
        <v>3772</v>
      </c>
    </row>
    <row r="1886" spans="1:2" ht="15.75">
      <c r="A1886" s="1" t="s">
        <v>3773</v>
      </c>
      <c r="B1886" s="1" t="s">
        <v>3774</v>
      </c>
    </row>
    <row r="1887" spans="1:2" ht="15.75">
      <c r="A1887" s="1" t="s">
        <v>3775</v>
      </c>
      <c r="B1887" s="1" t="s">
        <v>3776</v>
      </c>
    </row>
    <row r="1888" spans="1:2" ht="15.75">
      <c r="A1888" s="1" t="s">
        <v>3777</v>
      </c>
      <c r="B1888" s="1" t="s">
        <v>3778</v>
      </c>
    </row>
    <row r="1889" spans="1:2" ht="15.75">
      <c r="A1889" s="1" t="s">
        <v>3779</v>
      </c>
      <c r="B1889" s="1" t="s">
        <v>3780</v>
      </c>
    </row>
    <row r="1890" spans="1:2" ht="15.75">
      <c r="A1890" s="1" t="s">
        <v>3781</v>
      </c>
      <c r="B1890" s="1" t="s">
        <v>3782</v>
      </c>
    </row>
    <row r="1891" spans="1:2" ht="15.75">
      <c r="A1891" s="1" t="s">
        <v>3783</v>
      </c>
      <c r="B1891" s="1" t="s">
        <v>3784</v>
      </c>
    </row>
    <row r="1892" spans="1:2" ht="15.75">
      <c r="A1892" s="1" t="s">
        <v>3785</v>
      </c>
      <c r="B1892" s="1" t="s">
        <v>3786</v>
      </c>
    </row>
    <row r="1893" spans="1:2" ht="15.75">
      <c r="A1893" s="1" t="s">
        <v>3787</v>
      </c>
      <c r="B1893" s="1" t="s">
        <v>3788</v>
      </c>
    </row>
    <row r="1894" spans="1:2" ht="15.75">
      <c r="A1894" s="1" t="s">
        <v>3789</v>
      </c>
      <c r="B1894" s="1" t="s">
        <v>3790</v>
      </c>
    </row>
    <row r="1895" spans="1:2" ht="15.75">
      <c r="A1895" s="1" t="s">
        <v>3791</v>
      </c>
      <c r="B1895" s="1" t="s">
        <v>3792</v>
      </c>
    </row>
    <row r="1896" spans="1:2" ht="15.75">
      <c r="A1896" s="1" t="s">
        <v>3793</v>
      </c>
      <c r="B1896" s="1" t="s">
        <v>3794</v>
      </c>
    </row>
    <row r="1897" spans="1:2" ht="15.75">
      <c r="A1897" s="1" t="s">
        <v>3795</v>
      </c>
      <c r="B1897" s="1" t="s">
        <v>3796</v>
      </c>
    </row>
    <row r="1898" spans="1:2" ht="15.75">
      <c r="A1898" s="1" t="s">
        <v>3797</v>
      </c>
      <c r="B1898" s="1" t="s">
        <v>3798</v>
      </c>
    </row>
    <row r="1899" spans="1:2" ht="15.75">
      <c r="A1899" s="1" t="s">
        <v>3799</v>
      </c>
      <c r="B1899" s="1" t="s">
        <v>3800</v>
      </c>
    </row>
    <row r="1900" spans="1:2" ht="15.75">
      <c r="A1900" s="1" t="s">
        <v>3801</v>
      </c>
      <c r="B1900" s="1" t="s">
        <v>3802</v>
      </c>
    </row>
    <row r="1901" spans="1:2" ht="15.75">
      <c r="A1901" s="1" t="s">
        <v>3803</v>
      </c>
      <c r="B1901" s="1" t="s">
        <v>3804</v>
      </c>
    </row>
    <row r="1902" spans="1:2" ht="15.75">
      <c r="A1902" s="1" t="s">
        <v>3805</v>
      </c>
      <c r="B1902" s="1" t="s">
        <v>3806</v>
      </c>
    </row>
    <row r="1903" spans="1:2" ht="15.75">
      <c r="A1903" s="1" t="s">
        <v>3807</v>
      </c>
      <c r="B1903" s="1" t="s">
        <v>3808</v>
      </c>
    </row>
    <row r="1904" spans="1:2" ht="15.75">
      <c r="A1904" s="1" t="s">
        <v>3809</v>
      </c>
      <c r="B1904" s="1" t="s">
        <v>3810</v>
      </c>
    </row>
    <row r="1905" spans="1:2" ht="15.75">
      <c r="A1905" s="1" t="s">
        <v>3811</v>
      </c>
      <c r="B1905" s="1" t="s">
        <v>3812</v>
      </c>
    </row>
    <row r="1906" spans="1:2" ht="15.75">
      <c r="A1906" s="1" t="s">
        <v>3813</v>
      </c>
      <c r="B1906" s="1" t="s">
        <v>3814</v>
      </c>
    </row>
    <row r="1907" spans="1:2" ht="15.75">
      <c r="A1907" s="1" t="s">
        <v>3815</v>
      </c>
      <c r="B1907" s="1" t="s">
        <v>3816</v>
      </c>
    </row>
    <row r="1908" spans="1:2" ht="15.75">
      <c r="A1908" s="1" t="s">
        <v>3817</v>
      </c>
      <c r="B1908" s="1" t="s">
        <v>3818</v>
      </c>
    </row>
    <row r="1909" spans="1:2" ht="15.75">
      <c r="A1909" s="1" t="s">
        <v>3819</v>
      </c>
      <c r="B1909" s="1" t="s">
        <v>3820</v>
      </c>
    </row>
    <row r="1910" spans="1:2" ht="15.75">
      <c r="A1910" s="1" t="s">
        <v>3821</v>
      </c>
      <c r="B1910" s="1" t="s">
        <v>3822</v>
      </c>
    </row>
    <row r="1911" spans="1:2" ht="15.75">
      <c r="A1911" s="1" t="s">
        <v>3823</v>
      </c>
      <c r="B1911" s="1" t="s">
        <v>3824</v>
      </c>
    </row>
    <row r="1912" spans="1:2" ht="15.75">
      <c r="A1912" s="1" t="s">
        <v>3825</v>
      </c>
      <c r="B1912" s="1" t="s">
        <v>3826</v>
      </c>
    </row>
    <row r="1913" spans="1:2" ht="15.75">
      <c r="A1913" s="1" t="s">
        <v>3827</v>
      </c>
      <c r="B1913" s="1" t="s">
        <v>3828</v>
      </c>
    </row>
    <row r="1914" spans="1:2" ht="15.75">
      <c r="A1914" s="1" t="s">
        <v>3829</v>
      </c>
      <c r="B1914" s="1" t="s">
        <v>3830</v>
      </c>
    </row>
    <row r="1915" spans="1:2" ht="15.75">
      <c r="A1915" s="1" t="s">
        <v>3831</v>
      </c>
      <c r="B1915" s="1" t="s">
        <v>3832</v>
      </c>
    </row>
    <row r="1916" spans="1:2" ht="15.75">
      <c r="A1916" s="1" t="s">
        <v>3833</v>
      </c>
      <c r="B1916" s="1" t="s">
        <v>3834</v>
      </c>
    </row>
    <row r="1917" spans="1:2" ht="15.75">
      <c r="A1917" s="1" t="s">
        <v>3835</v>
      </c>
      <c r="B1917" s="1" t="s">
        <v>3836</v>
      </c>
    </row>
    <row r="1918" spans="1:2" ht="15.75">
      <c r="A1918" s="1" t="s">
        <v>3837</v>
      </c>
      <c r="B1918" s="1" t="s">
        <v>3838</v>
      </c>
    </row>
    <row r="1919" spans="1:2" ht="15.75">
      <c r="A1919" s="1" t="s">
        <v>3839</v>
      </c>
      <c r="B1919" s="1" t="s">
        <v>3840</v>
      </c>
    </row>
    <row r="1920" spans="1:2" ht="15.75">
      <c r="A1920" s="1" t="s">
        <v>3841</v>
      </c>
      <c r="B1920" s="1" t="s">
        <v>3842</v>
      </c>
    </row>
    <row r="1921" spans="1:2" ht="15.75">
      <c r="A1921" s="1" t="s">
        <v>3843</v>
      </c>
      <c r="B1921" s="1" t="s">
        <v>3844</v>
      </c>
    </row>
    <row r="1922" spans="1:2" ht="15.75">
      <c r="A1922" s="1" t="s">
        <v>3845</v>
      </c>
      <c r="B1922" s="1" t="s">
        <v>3846</v>
      </c>
    </row>
    <row r="1923" spans="1:2" ht="15.75">
      <c r="A1923" s="1" t="s">
        <v>3847</v>
      </c>
      <c r="B1923" s="1" t="s">
        <v>3848</v>
      </c>
    </row>
    <row r="1924" spans="1:2" ht="15.75">
      <c r="A1924" s="1" t="s">
        <v>3849</v>
      </c>
      <c r="B1924" s="1" t="s">
        <v>3850</v>
      </c>
    </row>
    <row r="1925" spans="1:2" ht="15.75">
      <c r="A1925" s="1" t="s">
        <v>3851</v>
      </c>
      <c r="B1925" s="1" t="s">
        <v>3852</v>
      </c>
    </row>
    <row r="1926" spans="1:2" ht="15.75">
      <c r="A1926" s="1" t="s">
        <v>3853</v>
      </c>
      <c r="B1926" s="1" t="s">
        <v>3854</v>
      </c>
    </row>
    <row r="1927" spans="1:2" ht="15.75">
      <c r="A1927" s="1" t="s">
        <v>3855</v>
      </c>
      <c r="B1927" s="1" t="s">
        <v>3856</v>
      </c>
    </row>
    <row r="1928" spans="1:2" ht="15.75">
      <c r="A1928" s="1" t="s">
        <v>3857</v>
      </c>
      <c r="B1928" s="1" t="s">
        <v>3858</v>
      </c>
    </row>
    <row r="1929" spans="1:2" ht="15.75">
      <c r="A1929" s="1" t="s">
        <v>3859</v>
      </c>
      <c r="B1929" s="1" t="s">
        <v>3860</v>
      </c>
    </row>
    <row r="1930" spans="1:2" ht="15.75">
      <c r="A1930" s="1" t="s">
        <v>3861</v>
      </c>
      <c r="B1930" s="1" t="s">
        <v>3862</v>
      </c>
    </row>
    <row r="1931" spans="1:2" ht="15.75">
      <c r="A1931" s="1" t="s">
        <v>3863</v>
      </c>
      <c r="B1931" s="1" t="s">
        <v>3864</v>
      </c>
    </row>
    <row r="1932" spans="1:2" ht="15.75">
      <c r="A1932" s="1" t="s">
        <v>3865</v>
      </c>
      <c r="B1932" s="1" t="s">
        <v>3866</v>
      </c>
    </row>
    <row r="1933" spans="1:2" ht="15.75">
      <c r="A1933" s="1" t="s">
        <v>3867</v>
      </c>
      <c r="B1933" s="1" t="s">
        <v>3868</v>
      </c>
    </row>
    <row r="1934" spans="1:2" ht="15.75">
      <c r="A1934" s="1" t="s">
        <v>3869</v>
      </c>
      <c r="B1934" s="1" t="s">
        <v>3870</v>
      </c>
    </row>
    <row r="1935" spans="1:2" ht="15.75">
      <c r="A1935" s="1" t="s">
        <v>3871</v>
      </c>
      <c r="B1935" s="1" t="s">
        <v>3872</v>
      </c>
    </row>
    <row r="1936" spans="1:2" ht="15.75">
      <c r="A1936" s="1" t="s">
        <v>3873</v>
      </c>
      <c r="B1936" s="1" t="s">
        <v>3874</v>
      </c>
    </row>
    <row r="1937" spans="1:2" ht="15.75">
      <c r="A1937" s="1" t="s">
        <v>3875</v>
      </c>
      <c r="B1937" s="1" t="s">
        <v>3876</v>
      </c>
    </row>
    <row r="1938" spans="1:2" ht="15.75">
      <c r="A1938" s="1" t="s">
        <v>3877</v>
      </c>
      <c r="B1938" s="1" t="s">
        <v>3878</v>
      </c>
    </row>
    <row r="1939" spans="1:2" ht="15.75">
      <c r="A1939" s="1" t="s">
        <v>3879</v>
      </c>
      <c r="B1939" s="1" t="s">
        <v>3880</v>
      </c>
    </row>
    <row r="1940" spans="1:2" ht="15.75">
      <c r="A1940" s="1" t="s">
        <v>3881</v>
      </c>
      <c r="B1940" s="1" t="s">
        <v>3882</v>
      </c>
    </row>
    <row r="1941" spans="1:2" ht="15.75">
      <c r="A1941" s="1" t="s">
        <v>3883</v>
      </c>
      <c r="B1941" s="1" t="s">
        <v>3884</v>
      </c>
    </row>
    <row r="1942" spans="1:2" ht="15.75">
      <c r="A1942" s="1" t="s">
        <v>3885</v>
      </c>
      <c r="B1942" s="1" t="s">
        <v>3886</v>
      </c>
    </row>
    <row r="1943" spans="1:2" ht="15.75">
      <c r="A1943" s="1" t="s">
        <v>3887</v>
      </c>
      <c r="B1943" s="1" t="s">
        <v>3888</v>
      </c>
    </row>
    <row r="1944" spans="1:2" ht="15.75">
      <c r="A1944" s="1" t="s">
        <v>3889</v>
      </c>
      <c r="B1944" s="1" t="s">
        <v>3890</v>
      </c>
    </row>
    <row r="1945" spans="1:2" ht="15.75">
      <c r="A1945" s="1" t="s">
        <v>3891</v>
      </c>
      <c r="B1945" s="1" t="s">
        <v>3892</v>
      </c>
    </row>
    <row r="1946" spans="1:2" ht="15.75">
      <c r="A1946" s="1" t="s">
        <v>3893</v>
      </c>
      <c r="B1946" s="1" t="s">
        <v>3894</v>
      </c>
    </row>
    <row r="1947" spans="1:2" ht="15.75">
      <c r="A1947" s="1" t="s">
        <v>3895</v>
      </c>
      <c r="B1947" s="1" t="s">
        <v>3896</v>
      </c>
    </row>
    <row r="1948" spans="1:2" ht="15.75">
      <c r="A1948" s="1" t="s">
        <v>3897</v>
      </c>
      <c r="B1948" s="1" t="s">
        <v>3898</v>
      </c>
    </row>
    <row r="1949" spans="1:2" ht="15.75">
      <c r="A1949" s="1" t="s">
        <v>3899</v>
      </c>
      <c r="B1949" s="1" t="s">
        <v>3900</v>
      </c>
    </row>
    <row r="1950" spans="1:2" ht="15.75">
      <c r="A1950" s="1" t="s">
        <v>3901</v>
      </c>
      <c r="B1950" s="1" t="s">
        <v>3902</v>
      </c>
    </row>
    <row r="1951" spans="1:2" ht="15.75">
      <c r="A1951" s="1" t="s">
        <v>3903</v>
      </c>
      <c r="B1951" s="1" t="s">
        <v>3904</v>
      </c>
    </row>
    <row r="1952" spans="1:2" ht="15.75">
      <c r="A1952" s="1" t="s">
        <v>3905</v>
      </c>
      <c r="B1952" s="1" t="s">
        <v>3906</v>
      </c>
    </row>
    <row r="1953" spans="1:2" ht="15.75">
      <c r="A1953" s="1" t="s">
        <v>3907</v>
      </c>
      <c r="B1953" s="1" t="s">
        <v>3908</v>
      </c>
    </row>
    <row r="1954" spans="1:2" ht="15.75">
      <c r="A1954" s="1" t="s">
        <v>3909</v>
      </c>
      <c r="B1954" s="1" t="s">
        <v>3910</v>
      </c>
    </row>
    <row r="1955" spans="1:2" ht="15.75">
      <c r="A1955" s="1" t="s">
        <v>3911</v>
      </c>
      <c r="B1955" s="1" t="s">
        <v>3912</v>
      </c>
    </row>
    <row r="1956" spans="1:2" ht="15.75">
      <c r="A1956" s="1" t="s">
        <v>3913</v>
      </c>
      <c r="B1956" s="1" t="s">
        <v>3914</v>
      </c>
    </row>
    <row r="1957" spans="1:2" ht="15.75">
      <c r="A1957" s="1" t="s">
        <v>3915</v>
      </c>
      <c r="B1957" s="1" t="s">
        <v>3916</v>
      </c>
    </row>
    <row r="1958" spans="1:2" ht="15.75">
      <c r="A1958" s="1" t="s">
        <v>3917</v>
      </c>
      <c r="B1958" s="1" t="s">
        <v>3918</v>
      </c>
    </row>
    <row r="1959" spans="1:2" ht="15.75">
      <c r="A1959" s="1" t="s">
        <v>3919</v>
      </c>
      <c r="B1959" s="1" t="s">
        <v>3920</v>
      </c>
    </row>
    <row r="1960" spans="1:2" ht="15.75">
      <c r="A1960" s="1" t="s">
        <v>3921</v>
      </c>
      <c r="B1960" s="1" t="s">
        <v>3922</v>
      </c>
    </row>
    <row r="1961" spans="1:2" ht="15.75">
      <c r="A1961" s="1" t="s">
        <v>3923</v>
      </c>
      <c r="B1961" s="1" t="s">
        <v>3924</v>
      </c>
    </row>
    <row r="1962" spans="1:2" ht="15.75">
      <c r="A1962" s="1" t="s">
        <v>3925</v>
      </c>
      <c r="B1962" s="1" t="s">
        <v>3926</v>
      </c>
    </row>
    <row r="1963" spans="1:2" ht="15.75">
      <c r="A1963" s="1" t="s">
        <v>3927</v>
      </c>
      <c r="B1963" s="1" t="s">
        <v>3928</v>
      </c>
    </row>
    <row r="1964" spans="1:2" ht="15.75">
      <c r="A1964" s="1" t="s">
        <v>3929</v>
      </c>
      <c r="B1964" s="1" t="s">
        <v>3930</v>
      </c>
    </row>
    <row r="1965" spans="1:2" ht="15.75">
      <c r="A1965" s="1" t="s">
        <v>3931</v>
      </c>
      <c r="B1965" s="1" t="s">
        <v>3932</v>
      </c>
    </row>
    <row r="1966" spans="1:2" ht="15.75">
      <c r="A1966" s="1" t="s">
        <v>3933</v>
      </c>
      <c r="B1966" s="1" t="s">
        <v>3934</v>
      </c>
    </row>
    <row r="1967" spans="1:2" ht="15.75">
      <c r="A1967" s="1" t="s">
        <v>3935</v>
      </c>
      <c r="B1967" s="1" t="s">
        <v>3936</v>
      </c>
    </row>
    <row r="1968" spans="1:2" ht="15.75">
      <c r="A1968" s="1" t="s">
        <v>3937</v>
      </c>
      <c r="B1968" s="1" t="s">
        <v>3938</v>
      </c>
    </row>
    <row r="1969" spans="1:2" ht="15.75">
      <c r="A1969" s="1" t="s">
        <v>3939</v>
      </c>
      <c r="B1969" s="1" t="s">
        <v>3940</v>
      </c>
    </row>
    <row r="1970" spans="1:2" ht="15.75">
      <c r="A1970" s="1" t="s">
        <v>3941</v>
      </c>
      <c r="B1970" s="1" t="s">
        <v>3942</v>
      </c>
    </row>
    <row r="1971" spans="1:2" ht="15.75">
      <c r="A1971" s="1" t="s">
        <v>3943</v>
      </c>
      <c r="B1971" s="1" t="s">
        <v>3944</v>
      </c>
    </row>
    <row r="1972" spans="1:2" ht="15.75">
      <c r="A1972" s="1" t="s">
        <v>3945</v>
      </c>
      <c r="B1972" s="1" t="s">
        <v>3946</v>
      </c>
    </row>
    <row r="1973" spans="1:2" ht="15.75">
      <c r="A1973" s="1" t="s">
        <v>3947</v>
      </c>
      <c r="B1973" s="1" t="s">
        <v>3948</v>
      </c>
    </row>
    <row r="1974" spans="1:2" ht="15.75">
      <c r="A1974" s="1" t="s">
        <v>3949</v>
      </c>
      <c r="B1974" s="1" t="s">
        <v>3950</v>
      </c>
    </row>
    <row r="1975" spans="1:2" ht="15.75">
      <c r="A1975" s="1" t="s">
        <v>3951</v>
      </c>
      <c r="B1975" s="1" t="s">
        <v>3952</v>
      </c>
    </row>
    <row r="1976" spans="1:2" ht="15.75">
      <c r="A1976" s="1" t="s">
        <v>3953</v>
      </c>
      <c r="B1976" s="1" t="s">
        <v>3954</v>
      </c>
    </row>
    <row r="1977" spans="1:2" ht="15.75">
      <c r="A1977" s="1" t="s">
        <v>3955</v>
      </c>
      <c r="B1977" s="1" t="s">
        <v>3956</v>
      </c>
    </row>
    <row r="1978" spans="1:2" ht="15.75">
      <c r="A1978" s="1" t="s">
        <v>3957</v>
      </c>
      <c r="B1978" s="1" t="s">
        <v>3958</v>
      </c>
    </row>
    <row r="1979" spans="1:2" ht="15.75">
      <c r="A1979" s="1" t="s">
        <v>3959</v>
      </c>
      <c r="B1979" s="1" t="s">
        <v>3960</v>
      </c>
    </row>
    <row r="1980" spans="1:2" ht="15.75">
      <c r="A1980" s="1" t="s">
        <v>3961</v>
      </c>
      <c r="B1980" s="1" t="s">
        <v>3962</v>
      </c>
    </row>
    <row r="1981" spans="1:2" ht="15.75">
      <c r="A1981" s="1" t="s">
        <v>3963</v>
      </c>
      <c r="B1981" s="1" t="s">
        <v>3964</v>
      </c>
    </row>
    <row r="1982" spans="1:2" ht="15.75">
      <c r="A1982" s="1" t="s">
        <v>3965</v>
      </c>
      <c r="B1982" s="1" t="s">
        <v>3966</v>
      </c>
    </row>
    <row r="1983" spans="1:2" ht="15.75">
      <c r="A1983" s="1" t="s">
        <v>3967</v>
      </c>
      <c r="B1983" s="1" t="s">
        <v>3968</v>
      </c>
    </row>
    <row r="1984" spans="1:2" ht="15.75">
      <c r="A1984" s="1" t="s">
        <v>3969</v>
      </c>
      <c r="B1984" s="1" t="s">
        <v>3970</v>
      </c>
    </row>
    <row r="1985" spans="1:2" ht="15.75">
      <c r="A1985" s="1" t="s">
        <v>3971</v>
      </c>
      <c r="B1985" s="1" t="s">
        <v>3972</v>
      </c>
    </row>
    <row r="1986" spans="1:2" ht="15.75">
      <c r="A1986" s="1" t="s">
        <v>3973</v>
      </c>
      <c r="B1986" s="1" t="s">
        <v>3974</v>
      </c>
    </row>
    <row r="1987" spans="1:2" ht="15.75">
      <c r="A1987" s="1" t="s">
        <v>3975</v>
      </c>
      <c r="B1987" s="1" t="s">
        <v>3976</v>
      </c>
    </row>
    <row r="1988" spans="1:2" ht="15.75">
      <c r="A1988" s="1" t="s">
        <v>3977</v>
      </c>
      <c r="B1988" s="1" t="s">
        <v>3978</v>
      </c>
    </row>
    <row r="1989" spans="1:2" ht="15.75">
      <c r="A1989" s="1" t="s">
        <v>3979</v>
      </c>
      <c r="B1989" s="1" t="s">
        <v>3980</v>
      </c>
    </row>
    <row r="1990" spans="1:2" ht="15.75">
      <c r="A1990" s="1" t="s">
        <v>3981</v>
      </c>
      <c r="B1990" s="1" t="s">
        <v>3982</v>
      </c>
    </row>
    <row r="1991" spans="1:2" ht="15.75">
      <c r="A1991" s="1" t="s">
        <v>3983</v>
      </c>
      <c r="B1991" s="1" t="s">
        <v>3984</v>
      </c>
    </row>
    <row r="1992" spans="1:2" ht="15.75">
      <c r="A1992" s="1" t="s">
        <v>3985</v>
      </c>
      <c r="B1992" s="1" t="s">
        <v>3986</v>
      </c>
    </row>
    <row r="1993" spans="1:2" ht="15.75">
      <c r="A1993" s="1" t="s">
        <v>3987</v>
      </c>
      <c r="B1993" s="1" t="s">
        <v>3988</v>
      </c>
    </row>
    <row r="1994" spans="1:2" ht="15.75">
      <c r="A1994" s="1" t="s">
        <v>3989</v>
      </c>
      <c r="B1994" s="1" t="s">
        <v>3990</v>
      </c>
    </row>
    <row r="1995" spans="1:2" ht="15.75">
      <c r="A1995" s="1" t="s">
        <v>3991</v>
      </c>
      <c r="B1995" s="1" t="s">
        <v>3992</v>
      </c>
    </row>
    <row r="1996" spans="1:2" ht="15.75">
      <c r="A1996" s="1" t="s">
        <v>3993</v>
      </c>
      <c r="B1996" s="1" t="s">
        <v>3994</v>
      </c>
    </row>
    <row r="1997" spans="1:2" ht="15.75">
      <c r="A1997" s="1" t="s">
        <v>3995</v>
      </c>
      <c r="B1997" s="1" t="s">
        <v>3996</v>
      </c>
    </row>
    <row r="1998" spans="1:2" ht="15.75">
      <c r="A1998" s="1" t="s">
        <v>3997</v>
      </c>
      <c r="B1998" s="1" t="s">
        <v>3998</v>
      </c>
    </row>
    <row r="1999" spans="1:2" ht="15.75">
      <c r="A1999" s="1" t="s">
        <v>3999</v>
      </c>
      <c r="B1999" s="1" t="s">
        <v>4000</v>
      </c>
    </row>
    <row r="2000" spans="1:2" ht="15.75">
      <c r="A2000" s="1" t="s">
        <v>4001</v>
      </c>
      <c r="B2000" s="1" t="s">
        <v>4002</v>
      </c>
    </row>
    <row r="2001" spans="1:2" ht="15.75">
      <c r="A2001" s="1" t="s">
        <v>4003</v>
      </c>
      <c r="B2001" s="1" t="s">
        <v>4004</v>
      </c>
    </row>
    <row r="2002" spans="1:2" ht="15.75">
      <c r="A2002" s="1" t="s">
        <v>4005</v>
      </c>
      <c r="B2002" s="1" t="s">
        <v>4006</v>
      </c>
    </row>
    <row r="2003" spans="1:2" ht="15.75">
      <c r="A2003" s="1" t="s">
        <v>4007</v>
      </c>
      <c r="B2003" s="1" t="s">
        <v>4008</v>
      </c>
    </row>
    <row r="2004" spans="1:2" ht="15.75">
      <c r="A2004" s="1" t="s">
        <v>4009</v>
      </c>
      <c r="B2004" s="1" t="s">
        <v>4010</v>
      </c>
    </row>
    <row r="2005" spans="1:2" ht="15.75">
      <c r="A2005" s="1" t="s">
        <v>4011</v>
      </c>
      <c r="B2005" s="1" t="s">
        <v>4012</v>
      </c>
    </row>
    <row r="2006" spans="1:2" ht="15.75">
      <c r="A2006" s="1" t="s">
        <v>4013</v>
      </c>
      <c r="B2006" s="1" t="s">
        <v>4014</v>
      </c>
    </row>
    <row r="2007" spans="1:2" ht="15.75">
      <c r="A2007" s="1" t="s">
        <v>4015</v>
      </c>
      <c r="B2007" s="1" t="s">
        <v>4016</v>
      </c>
    </row>
    <row r="2008" spans="1:2" ht="15.75">
      <c r="A2008" s="1" t="s">
        <v>4017</v>
      </c>
      <c r="B2008" s="1" t="s">
        <v>4018</v>
      </c>
    </row>
    <row r="2009" spans="1:2" ht="15.75">
      <c r="A2009" s="1" t="s">
        <v>4019</v>
      </c>
      <c r="B2009" s="1" t="s">
        <v>4020</v>
      </c>
    </row>
    <row r="2010" spans="1:2" ht="15.75">
      <c r="A2010" s="1" t="s">
        <v>4021</v>
      </c>
      <c r="B2010" s="1" t="s">
        <v>4022</v>
      </c>
    </row>
    <row r="2011" spans="1:2" ht="15.75">
      <c r="A2011" s="1" t="s">
        <v>4023</v>
      </c>
      <c r="B2011" s="1" t="s">
        <v>4024</v>
      </c>
    </row>
    <row r="2012" spans="1:2" ht="15.75">
      <c r="A2012" s="1" t="s">
        <v>4025</v>
      </c>
      <c r="B2012" s="1" t="s">
        <v>4026</v>
      </c>
    </row>
    <row r="2013" spans="1:2" ht="15.75">
      <c r="A2013" s="1" t="s">
        <v>4027</v>
      </c>
      <c r="B2013" s="1" t="s">
        <v>4028</v>
      </c>
    </row>
    <row r="2014" spans="1:2" ht="15.75">
      <c r="A2014" s="1" t="s">
        <v>4029</v>
      </c>
      <c r="B2014" s="1" t="s">
        <v>4030</v>
      </c>
    </row>
    <row r="2015" spans="1:2" ht="15.75">
      <c r="A2015" s="1" t="s">
        <v>4031</v>
      </c>
      <c r="B2015" s="1" t="s">
        <v>4032</v>
      </c>
    </row>
    <row r="2016" spans="1:2" ht="15.75">
      <c r="A2016" s="1" t="s">
        <v>4033</v>
      </c>
      <c r="B2016" s="1" t="s">
        <v>4034</v>
      </c>
    </row>
    <row r="2017" spans="1:2" ht="15.75">
      <c r="A2017" s="1" t="s">
        <v>4035</v>
      </c>
      <c r="B2017" s="1" t="s">
        <v>4036</v>
      </c>
    </row>
    <row r="2018" spans="1:2" ht="15.75">
      <c r="A2018" s="1" t="s">
        <v>4037</v>
      </c>
      <c r="B2018" s="1" t="s">
        <v>4038</v>
      </c>
    </row>
    <row r="2019" spans="1:2" ht="15.75">
      <c r="A2019" s="1" t="s">
        <v>4039</v>
      </c>
      <c r="B2019" s="1" t="s">
        <v>4040</v>
      </c>
    </row>
    <row r="2020" spans="1:2" ht="15.75">
      <c r="A2020" s="1" t="s">
        <v>4041</v>
      </c>
      <c r="B2020" s="1" t="s">
        <v>4042</v>
      </c>
    </row>
    <row r="2021" spans="1:2" ht="15.75">
      <c r="A2021" s="1" t="s">
        <v>4043</v>
      </c>
      <c r="B2021" s="1" t="s">
        <v>4044</v>
      </c>
    </row>
    <row r="2022" spans="1:2" ht="15.75">
      <c r="A2022" s="1" t="s">
        <v>4045</v>
      </c>
      <c r="B2022" s="1" t="s">
        <v>4046</v>
      </c>
    </row>
    <row r="2023" spans="1:2" ht="15.75">
      <c r="A2023" s="1" t="s">
        <v>4047</v>
      </c>
      <c r="B2023" s="1" t="s">
        <v>4048</v>
      </c>
    </row>
    <row r="2024" spans="1:2" ht="15.75">
      <c r="A2024" s="1" t="s">
        <v>4049</v>
      </c>
      <c r="B2024" s="1" t="s">
        <v>4050</v>
      </c>
    </row>
    <row r="2025" spans="1:2" ht="15.75">
      <c r="A2025" s="1" t="s">
        <v>4051</v>
      </c>
      <c r="B2025" s="1" t="s">
        <v>4052</v>
      </c>
    </row>
    <row r="2026" spans="1:2" ht="15.75">
      <c r="A2026" s="1" t="s">
        <v>4053</v>
      </c>
      <c r="B2026" s="1" t="s">
        <v>4054</v>
      </c>
    </row>
    <row r="2027" spans="1:2" ht="15.75">
      <c r="A2027" s="1" t="s">
        <v>4055</v>
      </c>
      <c r="B2027" s="1" t="s">
        <v>4056</v>
      </c>
    </row>
    <row r="2028" spans="1:2" ht="15.75">
      <c r="A2028" s="1" t="s">
        <v>4057</v>
      </c>
      <c r="B2028" s="1" t="s">
        <v>4058</v>
      </c>
    </row>
    <row r="2029" spans="1:2" ht="15.75">
      <c r="A2029" s="1" t="s">
        <v>4059</v>
      </c>
      <c r="B2029" s="1" t="s">
        <v>4060</v>
      </c>
    </row>
    <row r="2030" spans="1:2" ht="15.75">
      <c r="A2030" s="1" t="s">
        <v>4061</v>
      </c>
      <c r="B2030" s="1" t="s">
        <v>4062</v>
      </c>
    </row>
    <row r="2031" spans="1:2" ht="15.75">
      <c r="A2031" s="1" t="s">
        <v>4063</v>
      </c>
      <c r="B2031" s="1" t="s">
        <v>4064</v>
      </c>
    </row>
    <row r="2032" spans="1:2" ht="15.75">
      <c r="A2032" s="1" t="s">
        <v>4065</v>
      </c>
      <c r="B2032" s="1" t="s">
        <v>4066</v>
      </c>
    </row>
    <row r="2033" spans="1:2" ht="15.75">
      <c r="A2033" s="1" t="s">
        <v>4067</v>
      </c>
      <c r="B2033" s="1" t="s">
        <v>4068</v>
      </c>
    </row>
    <row r="2034" spans="1:2" ht="15.75">
      <c r="A2034" s="1" t="s">
        <v>4069</v>
      </c>
      <c r="B2034" s="1" t="s">
        <v>4070</v>
      </c>
    </row>
    <row r="2035" spans="1:2" ht="15.75">
      <c r="A2035" s="1" t="s">
        <v>4071</v>
      </c>
      <c r="B2035" s="1" t="s">
        <v>4072</v>
      </c>
    </row>
    <row r="2036" spans="1:2" ht="15.75">
      <c r="A2036" s="1" t="s">
        <v>4073</v>
      </c>
      <c r="B2036" s="1" t="s">
        <v>4074</v>
      </c>
    </row>
    <row r="2037" spans="1:2" ht="15.75">
      <c r="A2037" s="1" t="s">
        <v>4075</v>
      </c>
      <c r="B2037" s="1" t="s">
        <v>4076</v>
      </c>
    </row>
    <row r="2038" spans="1:2" ht="15.75">
      <c r="A2038" s="1" t="s">
        <v>4077</v>
      </c>
      <c r="B2038" s="1" t="s">
        <v>4078</v>
      </c>
    </row>
    <row r="2039" spans="1:2" ht="15.75">
      <c r="A2039" s="1" t="s">
        <v>4079</v>
      </c>
      <c r="B2039" s="1" t="s">
        <v>4080</v>
      </c>
    </row>
    <row r="2040" spans="1:2" ht="15.75">
      <c r="A2040" s="1" t="s">
        <v>4081</v>
      </c>
      <c r="B2040" s="1" t="s">
        <v>4082</v>
      </c>
    </row>
    <row r="2041" spans="1:2" ht="15.75">
      <c r="A2041" s="1" t="s">
        <v>4083</v>
      </c>
      <c r="B2041" s="1" t="s">
        <v>4084</v>
      </c>
    </row>
    <row r="2042" spans="1:2" ht="15.75">
      <c r="A2042" s="1" t="s">
        <v>4085</v>
      </c>
      <c r="B2042" s="1" t="s">
        <v>4086</v>
      </c>
    </row>
    <row r="2043" spans="1:2" ht="15.75">
      <c r="A2043" s="1" t="s">
        <v>4087</v>
      </c>
      <c r="B2043" s="1" t="s">
        <v>4088</v>
      </c>
    </row>
    <row r="2044" spans="1:2" ht="15.75">
      <c r="A2044" s="1" t="s">
        <v>4089</v>
      </c>
      <c r="B2044" s="1" t="s">
        <v>4090</v>
      </c>
    </row>
    <row r="2045" spans="1:2" ht="15.75">
      <c r="A2045" s="1" t="s">
        <v>4091</v>
      </c>
      <c r="B2045" s="1" t="s">
        <v>4092</v>
      </c>
    </row>
    <row r="2046" spans="1:2" ht="15.75">
      <c r="A2046" s="1" t="s">
        <v>4093</v>
      </c>
      <c r="B2046" s="1" t="s">
        <v>4094</v>
      </c>
    </row>
    <row r="2047" spans="1:2" ht="15.75">
      <c r="A2047" s="1" t="s">
        <v>4095</v>
      </c>
      <c r="B2047" s="1" t="s">
        <v>4096</v>
      </c>
    </row>
    <row r="2048" spans="1:2" ht="15.75">
      <c r="A2048" s="1" t="s">
        <v>4097</v>
      </c>
      <c r="B2048" s="1" t="s">
        <v>4098</v>
      </c>
    </row>
    <row r="2049" spans="1:2" ht="15.75">
      <c r="A2049" s="1" t="s">
        <v>4099</v>
      </c>
      <c r="B2049" s="1" t="s">
        <v>4100</v>
      </c>
    </row>
    <row r="2050" spans="1:2" ht="15.75">
      <c r="A2050" s="1" t="s">
        <v>4101</v>
      </c>
      <c r="B2050" s="1" t="s">
        <v>4102</v>
      </c>
    </row>
    <row r="2051" spans="1:2" ht="15.75">
      <c r="A2051" s="1" t="s">
        <v>4103</v>
      </c>
      <c r="B2051" s="1" t="s">
        <v>4104</v>
      </c>
    </row>
    <row r="2052" spans="1:2" ht="15.75">
      <c r="A2052" s="1" t="s">
        <v>4105</v>
      </c>
      <c r="B2052" s="1" t="s">
        <v>4106</v>
      </c>
    </row>
    <row r="2053" spans="1:2" ht="15.75">
      <c r="A2053" s="1" t="s">
        <v>4107</v>
      </c>
      <c r="B2053" s="1" t="s">
        <v>4108</v>
      </c>
    </row>
    <row r="2054" spans="1:2" ht="15.75">
      <c r="A2054" s="1" t="s">
        <v>4109</v>
      </c>
      <c r="B2054" s="1" t="s">
        <v>4110</v>
      </c>
    </row>
    <row r="2055" spans="1:2" ht="15.75">
      <c r="A2055" s="1" t="s">
        <v>4111</v>
      </c>
      <c r="B2055" s="1" t="s">
        <v>4112</v>
      </c>
    </row>
    <row r="2056" spans="1:2" ht="15.75">
      <c r="A2056" s="1" t="s">
        <v>4113</v>
      </c>
      <c r="B2056" s="1" t="s">
        <v>4114</v>
      </c>
    </row>
    <row r="2057" spans="1:2" ht="15.75">
      <c r="A2057" s="1" t="s">
        <v>4115</v>
      </c>
      <c r="B2057" s="1" t="s">
        <v>4116</v>
      </c>
    </row>
    <row r="2058" spans="1:2" ht="15.75">
      <c r="A2058" s="1" t="s">
        <v>4117</v>
      </c>
      <c r="B2058" s="1" t="s">
        <v>4118</v>
      </c>
    </row>
    <row r="2059" spans="1:2" ht="15.75">
      <c r="A2059" s="1" t="s">
        <v>4119</v>
      </c>
      <c r="B2059" s="1" t="s">
        <v>4120</v>
      </c>
    </row>
    <row r="2060" spans="1:2" ht="15.75">
      <c r="A2060" s="1" t="s">
        <v>4121</v>
      </c>
      <c r="B2060" s="1" t="s">
        <v>4122</v>
      </c>
    </row>
    <row r="2061" spans="1:2" ht="15.75">
      <c r="A2061" s="1" t="s">
        <v>4123</v>
      </c>
      <c r="B2061" s="1" t="s">
        <v>4124</v>
      </c>
    </row>
    <row r="2062" spans="1:2" ht="15.75">
      <c r="A2062" s="1" t="s">
        <v>4125</v>
      </c>
      <c r="B2062" s="1" t="s">
        <v>4126</v>
      </c>
    </row>
    <row r="2063" spans="1:2" ht="15.75">
      <c r="A2063" s="1" t="s">
        <v>4127</v>
      </c>
      <c r="B2063" s="1" t="s">
        <v>4128</v>
      </c>
    </row>
    <row r="2064" spans="1:2" ht="15.75">
      <c r="A2064" s="1" t="s">
        <v>4129</v>
      </c>
      <c r="B2064" s="1" t="s">
        <v>4130</v>
      </c>
    </row>
    <row r="2065" spans="1:2" ht="15.75">
      <c r="A2065" s="1" t="s">
        <v>4131</v>
      </c>
      <c r="B2065" s="1" t="s">
        <v>4132</v>
      </c>
    </row>
    <row r="2066" spans="1:2" ht="15.75">
      <c r="A2066" s="1" t="s">
        <v>4133</v>
      </c>
      <c r="B2066" s="1" t="s">
        <v>4134</v>
      </c>
    </row>
    <row r="2067" spans="1:2" ht="15.75">
      <c r="A2067" s="1" t="s">
        <v>4135</v>
      </c>
      <c r="B2067" s="1" t="s">
        <v>4136</v>
      </c>
    </row>
    <row r="2068" spans="1:2" ht="15.75">
      <c r="A2068" s="1" t="s">
        <v>4137</v>
      </c>
      <c r="B2068" s="1" t="s">
        <v>4138</v>
      </c>
    </row>
    <row r="2069" spans="1:2" ht="15.75">
      <c r="A2069" s="1" t="s">
        <v>4139</v>
      </c>
      <c r="B2069" s="1" t="s">
        <v>4140</v>
      </c>
    </row>
    <row r="2070" spans="1:2" ht="15.75">
      <c r="A2070" s="1" t="s">
        <v>4141</v>
      </c>
      <c r="B2070" s="1" t="s">
        <v>4142</v>
      </c>
    </row>
    <row r="2071" spans="1:2" ht="15.75">
      <c r="A2071" s="1" t="s">
        <v>4143</v>
      </c>
      <c r="B2071" s="1" t="s">
        <v>4144</v>
      </c>
    </row>
    <row r="2072" spans="1:2" ht="15.75">
      <c r="A2072" s="1" t="s">
        <v>4145</v>
      </c>
      <c r="B2072" s="1" t="s">
        <v>4146</v>
      </c>
    </row>
    <row r="2073" spans="1:2" ht="15.75">
      <c r="A2073" s="1" t="s">
        <v>4147</v>
      </c>
      <c r="B2073" s="1" t="s">
        <v>4148</v>
      </c>
    </row>
    <row r="2074" spans="1:2" ht="15.75">
      <c r="A2074" s="1" t="s">
        <v>4149</v>
      </c>
      <c r="B2074" s="1" t="s">
        <v>4150</v>
      </c>
    </row>
    <row r="2075" spans="1:2" ht="15.75">
      <c r="A2075" s="1" t="s">
        <v>4151</v>
      </c>
      <c r="B2075" s="1" t="s">
        <v>4152</v>
      </c>
    </row>
    <row r="2076" spans="1:2" ht="15.75">
      <c r="A2076" s="1" t="s">
        <v>4153</v>
      </c>
      <c r="B2076" s="1" t="s">
        <v>4154</v>
      </c>
    </row>
    <row r="2077" spans="1:2" ht="15.75">
      <c r="A2077" s="1" t="s">
        <v>4155</v>
      </c>
      <c r="B2077" s="1" t="s">
        <v>4156</v>
      </c>
    </row>
    <row r="2078" spans="1:2" ht="15.75">
      <c r="A2078" s="1" t="s">
        <v>4157</v>
      </c>
      <c r="B2078" s="1" t="s">
        <v>4158</v>
      </c>
    </row>
    <row r="2079" spans="1:2" ht="15.75">
      <c r="A2079" s="1" t="s">
        <v>4159</v>
      </c>
      <c r="B2079" s="1" t="s">
        <v>4160</v>
      </c>
    </row>
    <row r="2080" spans="1:2" ht="15.75">
      <c r="A2080" s="1" t="s">
        <v>4161</v>
      </c>
      <c r="B2080" s="1" t="s">
        <v>4162</v>
      </c>
    </row>
    <row r="2081" spans="1:2" ht="15.75">
      <c r="A2081" s="1" t="s">
        <v>4163</v>
      </c>
      <c r="B2081" s="1" t="s">
        <v>4164</v>
      </c>
    </row>
    <row r="2082" spans="1:2" ht="15.75">
      <c r="A2082" s="1" t="s">
        <v>4165</v>
      </c>
      <c r="B2082" s="1" t="s">
        <v>4166</v>
      </c>
    </row>
    <row r="2083" spans="1:2" ht="15.75">
      <c r="A2083" s="1" t="s">
        <v>4167</v>
      </c>
      <c r="B2083" s="1" t="s">
        <v>4168</v>
      </c>
    </row>
    <row r="2084" spans="1:2" ht="15.75">
      <c r="A2084" s="1" t="s">
        <v>4169</v>
      </c>
      <c r="B2084" s="1" t="s">
        <v>4170</v>
      </c>
    </row>
    <row r="2085" spans="1:2" ht="15.75">
      <c r="A2085" s="1" t="s">
        <v>4171</v>
      </c>
      <c r="B2085" s="1" t="s">
        <v>4172</v>
      </c>
    </row>
    <row r="2086" spans="1:2" ht="15.75">
      <c r="A2086" s="1" t="s">
        <v>4173</v>
      </c>
      <c r="B2086" s="1" t="s">
        <v>4174</v>
      </c>
    </row>
    <row r="2087" spans="1:2" ht="15.75">
      <c r="A2087" s="1" t="s">
        <v>4175</v>
      </c>
      <c r="B2087" s="1" t="s">
        <v>4176</v>
      </c>
    </row>
    <row r="2088" spans="1:2" ht="15.75">
      <c r="A2088" s="1" t="s">
        <v>4177</v>
      </c>
      <c r="B2088" s="1" t="s">
        <v>4178</v>
      </c>
    </row>
    <row r="2089" spans="1:2" ht="15.75">
      <c r="A2089" s="1" t="s">
        <v>4179</v>
      </c>
      <c r="B2089" s="1" t="s">
        <v>4180</v>
      </c>
    </row>
    <row r="2090" spans="1:2" ht="15.75">
      <c r="A2090" s="1" t="s">
        <v>4181</v>
      </c>
      <c r="B2090" s="1" t="s">
        <v>4182</v>
      </c>
    </row>
    <row r="2091" spans="1:2" ht="15.75">
      <c r="A2091" s="1" t="s">
        <v>4183</v>
      </c>
      <c r="B2091" s="1" t="s">
        <v>4184</v>
      </c>
    </row>
    <row r="2092" spans="1:2" ht="15.75">
      <c r="A2092" s="1" t="s">
        <v>4185</v>
      </c>
      <c r="B2092" s="1" t="s">
        <v>4186</v>
      </c>
    </row>
    <row r="2093" spans="1:2" ht="15.75">
      <c r="A2093" s="1" t="s">
        <v>4187</v>
      </c>
      <c r="B2093" s="1" t="s">
        <v>4188</v>
      </c>
    </row>
    <row r="2094" spans="1:2" ht="15.75">
      <c r="A2094" s="1" t="s">
        <v>4189</v>
      </c>
      <c r="B2094" s="1" t="s">
        <v>4190</v>
      </c>
    </row>
    <row r="2095" spans="1:2" ht="15.75">
      <c r="A2095" s="1" t="s">
        <v>4191</v>
      </c>
      <c r="B2095" s="1" t="s">
        <v>4192</v>
      </c>
    </row>
    <row r="2096" spans="1:2" ht="15.75">
      <c r="A2096" s="1" t="s">
        <v>4193</v>
      </c>
      <c r="B2096" s="1" t="s">
        <v>4194</v>
      </c>
    </row>
    <row r="2097" spans="1:2" ht="15.75">
      <c r="A2097" s="1" t="s">
        <v>4195</v>
      </c>
      <c r="B2097" s="1" t="s">
        <v>4196</v>
      </c>
    </row>
    <row r="2098" spans="1:2" ht="15.75">
      <c r="A2098" s="1" t="s">
        <v>4197</v>
      </c>
      <c r="B2098" s="1" t="s">
        <v>4198</v>
      </c>
    </row>
    <row r="2099" spans="1:2" ht="15.75">
      <c r="A2099" s="1" t="s">
        <v>4199</v>
      </c>
      <c r="B2099" s="1" t="s">
        <v>4200</v>
      </c>
    </row>
    <row r="2100" spans="1:2" ht="15.75">
      <c r="A2100" s="1" t="s">
        <v>4201</v>
      </c>
      <c r="B2100" s="1" t="s">
        <v>4202</v>
      </c>
    </row>
    <row r="2101" spans="1:2" ht="15.75">
      <c r="A2101" s="1" t="s">
        <v>4203</v>
      </c>
      <c r="B2101" s="1" t="s">
        <v>4204</v>
      </c>
    </row>
    <row r="2102" spans="1:2" ht="15.75">
      <c r="A2102" s="1" t="s">
        <v>4205</v>
      </c>
      <c r="B2102" s="1" t="s">
        <v>4206</v>
      </c>
    </row>
    <row r="2103" spans="1:2" ht="15.75">
      <c r="A2103" s="1" t="s">
        <v>4207</v>
      </c>
      <c r="B2103" s="1" t="s">
        <v>4208</v>
      </c>
    </row>
    <row r="2104" spans="1:2" ht="15.75">
      <c r="A2104" s="1" t="s">
        <v>4209</v>
      </c>
      <c r="B2104" s="1" t="s">
        <v>4210</v>
      </c>
    </row>
    <row r="2105" spans="1:2" ht="15.75">
      <c r="A2105" s="1" t="s">
        <v>4211</v>
      </c>
      <c r="B2105" s="1" t="s">
        <v>4212</v>
      </c>
    </row>
    <row r="2106" spans="1:2" ht="15.75">
      <c r="A2106" s="1" t="s">
        <v>4213</v>
      </c>
      <c r="B2106" s="1" t="s">
        <v>4214</v>
      </c>
    </row>
    <row r="2107" spans="1:2" ht="15.75">
      <c r="A2107" s="1" t="s">
        <v>4215</v>
      </c>
      <c r="B2107" s="1" t="s">
        <v>4216</v>
      </c>
    </row>
    <row r="2108" spans="1:2" ht="15.75">
      <c r="A2108" s="1" t="s">
        <v>4217</v>
      </c>
      <c r="B2108" s="1" t="s">
        <v>4218</v>
      </c>
    </row>
    <row r="2109" spans="1:2" ht="15.75">
      <c r="A2109" s="1" t="s">
        <v>4219</v>
      </c>
      <c r="B2109" s="1" t="s">
        <v>4220</v>
      </c>
    </row>
    <row r="2110" spans="1:2" ht="15.75">
      <c r="A2110" s="1" t="s">
        <v>4221</v>
      </c>
      <c r="B2110" s="1" t="s">
        <v>4222</v>
      </c>
    </row>
    <row r="2111" spans="1:2" ht="15.75">
      <c r="A2111" s="1" t="s">
        <v>4223</v>
      </c>
      <c r="B2111" s="1" t="s">
        <v>4224</v>
      </c>
    </row>
    <row r="2112" spans="1:2" ht="15.75">
      <c r="A2112" s="1" t="s">
        <v>4225</v>
      </c>
      <c r="B2112" s="1" t="s">
        <v>4226</v>
      </c>
    </row>
    <row r="2113" spans="1:2" ht="15.75">
      <c r="A2113" s="1" t="s">
        <v>4227</v>
      </c>
      <c r="B2113" s="1" t="s">
        <v>4228</v>
      </c>
    </row>
    <row r="2114" spans="1:2" ht="15.75">
      <c r="A2114" s="1" t="s">
        <v>4229</v>
      </c>
      <c r="B2114" s="1" t="s">
        <v>4230</v>
      </c>
    </row>
    <row r="2115" spans="1:2" ht="15.75">
      <c r="A2115" s="1" t="s">
        <v>4231</v>
      </c>
      <c r="B2115" s="1" t="s">
        <v>4232</v>
      </c>
    </row>
    <row r="2116" spans="1:2" ht="15.75">
      <c r="A2116" s="1" t="s">
        <v>4233</v>
      </c>
      <c r="B2116" s="1" t="s">
        <v>4234</v>
      </c>
    </row>
    <row r="2117" spans="1:2" ht="15.75">
      <c r="A2117" s="1" t="s">
        <v>4235</v>
      </c>
      <c r="B2117" s="1" t="s">
        <v>4236</v>
      </c>
    </row>
    <row r="2118" spans="1:2" ht="15.75">
      <c r="A2118" s="1" t="s">
        <v>4237</v>
      </c>
      <c r="B2118" s="1" t="s">
        <v>4238</v>
      </c>
    </row>
    <row r="2119" spans="1:2" ht="15.75">
      <c r="A2119" s="1" t="s">
        <v>4239</v>
      </c>
      <c r="B2119" s="1" t="s">
        <v>4240</v>
      </c>
    </row>
    <row r="2120" spans="1:2" ht="15.75">
      <c r="A2120" s="1" t="s">
        <v>4241</v>
      </c>
      <c r="B2120" s="1" t="s">
        <v>4242</v>
      </c>
    </row>
    <row r="2121" spans="1:2" ht="15.75">
      <c r="A2121" s="1" t="s">
        <v>4243</v>
      </c>
      <c r="B2121" s="1" t="s">
        <v>4244</v>
      </c>
    </row>
    <row r="2122" spans="1:2" ht="15.75">
      <c r="A2122" s="1" t="s">
        <v>4245</v>
      </c>
      <c r="B2122" s="1" t="s">
        <v>4246</v>
      </c>
    </row>
    <row r="2123" spans="1:2" ht="15.75">
      <c r="A2123" s="1" t="s">
        <v>4247</v>
      </c>
      <c r="B2123" s="1" t="s">
        <v>4248</v>
      </c>
    </row>
    <row r="2124" spans="1:2" ht="15.75">
      <c r="A2124" s="1" t="s">
        <v>4249</v>
      </c>
      <c r="B2124" s="1" t="s">
        <v>4250</v>
      </c>
    </row>
    <row r="2125" spans="1:2" ht="15.75">
      <c r="A2125" s="1" t="s">
        <v>4251</v>
      </c>
      <c r="B2125" s="1" t="s">
        <v>4252</v>
      </c>
    </row>
    <row r="2126" spans="1:2" ht="15.75">
      <c r="A2126" s="1" t="s">
        <v>4253</v>
      </c>
      <c r="B2126" s="1" t="s">
        <v>4254</v>
      </c>
    </row>
    <row r="2127" spans="1:2" ht="15.75">
      <c r="A2127" s="1" t="s">
        <v>4255</v>
      </c>
      <c r="B2127" s="1" t="s">
        <v>4256</v>
      </c>
    </row>
    <row r="2128" spans="1:2" ht="15.75">
      <c r="A2128" s="1" t="s">
        <v>4257</v>
      </c>
      <c r="B2128" s="1" t="s">
        <v>4258</v>
      </c>
    </row>
    <row r="2129" spans="1:2" ht="15.75">
      <c r="A2129" s="1" t="s">
        <v>4259</v>
      </c>
      <c r="B2129" s="1" t="s">
        <v>4260</v>
      </c>
    </row>
    <row r="2130" spans="1:2" ht="15.75">
      <c r="A2130" s="1" t="s">
        <v>4261</v>
      </c>
      <c r="B2130" s="1" t="s">
        <v>4262</v>
      </c>
    </row>
    <row r="2131" spans="1:2" ht="15.75">
      <c r="A2131" s="1" t="s">
        <v>4263</v>
      </c>
      <c r="B2131" s="1" t="s">
        <v>4264</v>
      </c>
    </row>
    <row r="2132" spans="1:2" ht="15.75">
      <c r="A2132" s="1" t="s">
        <v>4265</v>
      </c>
      <c r="B2132" s="1" t="s">
        <v>4266</v>
      </c>
    </row>
    <row r="2133" spans="1:2" ht="15.75">
      <c r="A2133" s="1" t="s">
        <v>4267</v>
      </c>
      <c r="B2133" s="1" t="s">
        <v>4268</v>
      </c>
    </row>
    <row r="2134" spans="1:2" ht="15.75">
      <c r="A2134" s="1" t="s">
        <v>4269</v>
      </c>
      <c r="B2134" s="1" t="s">
        <v>4270</v>
      </c>
    </row>
    <row r="2135" spans="1:2" ht="15.75">
      <c r="A2135" s="1" t="s">
        <v>4271</v>
      </c>
      <c r="B2135" s="1" t="s">
        <v>4272</v>
      </c>
    </row>
    <row r="2136" spans="1:2" ht="15.75">
      <c r="A2136" s="1" t="s">
        <v>4273</v>
      </c>
      <c r="B2136" s="1" t="s">
        <v>4274</v>
      </c>
    </row>
    <row r="2137" spans="1:2" ht="15.75">
      <c r="A2137" s="1" t="s">
        <v>4275</v>
      </c>
      <c r="B2137" s="1" t="s">
        <v>4276</v>
      </c>
    </row>
    <row r="2138" spans="1:2" ht="15.75">
      <c r="A2138" s="1" t="s">
        <v>4277</v>
      </c>
      <c r="B2138" s="1" t="s">
        <v>4278</v>
      </c>
    </row>
    <row r="2139" spans="1:2" ht="15.75">
      <c r="A2139" s="1" t="s">
        <v>4279</v>
      </c>
      <c r="B2139" s="1" t="s">
        <v>4280</v>
      </c>
    </row>
    <row r="2140" spans="1:2" ht="15.75">
      <c r="A2140" s="1" t="s">
        <v>4281</v>
      </c>
      <c r="B2140" s="1" t="s">
        <v>4282</v>
      </c>
    </row>
    <row r="2141" spans="1:2" ht="15.75">
      <c r="A2141" s="1" t="s">
        <v>4283</v>
      </c>
      <c r="B2141" s="1" t="s">
        <v>4284</v>
      </c>
    </row>
    <row r="2142" spans="1:2" ht="15.75">
      <c r="A2142" s="1" t="s">
        <v>4285</v>
      </c>
      <c r="B2142" s="1" t="s">
        <v>4286</v>
      </c>
    </row>
    <row r="2143" spans="1:2" ht="15.75">
      <c r="A2143" s="1" t="s">
        <v>4287</v>
      </c>
      <c r="B2143" s="1" t="s">
        <v>4288</v>
      </c>
    </row>
    <row r="2144" spans="1:2" ht="15.75">
      <c r="A2144" s="1" t="s">
        <v>4289</v>
      </c>
      <c r="B2144" s="1" t="s">
        <v>4290</v>
      </c>
    </row>
    <row r="2145" spans="1:2" ht="15.75">
      <c r="A2145" s="1" t="s">
        <v>4291</v>
      </c>
      <c r="B2145" s="1" t="s">
        <v>4292</v>
      </c>
    </row>
    <row r="2146" spans="1:2" ht="15.75">
      <c r="A2146" s="1" t="s">
        <v>4293</v>
      </c>
      <c r="B2146" s="1" t="s">
        <v>4294</v>
      </c>
    </row>
    <row r="2147" spans="1:2" ht="15.75">
      <c r="A2147" s="1" t="s">
        <v>4295</v>
      </c>
      <c r="B2147" s="1" t="s">
        <v>4296</v>
      </c>
    </row>
    <row r="2148" spans="1:2" ht="15.75">
      <c r="A2148" s="1" t="s">
        <v>4297</v>
      </c>
      <c r="B2148" s="1" t="s">
        <v>4298</v>
      </c>
    </row>
    <row r="2149" spans="1:2" ht="15.75">
      <c r="A2149" s="1" t="s">
        <v>4299</v>
      </c>
      <c r="B2149" s="1" t="s">
        <v>4300</v>
      </c>
    </row>
    <row r="2150" spans="1:2" ht="15.75">
      <c r="A2150" s="1" t="s">
        <v>4301</v>
      </c>
      <c r="B2150" s="1" t="s">
        <v>4302</v>
      </c>
    </row>
    <row r="2151" spans="1:2" ht="15.75">
      <c r="A2151" s="1" t="s">
        <v>4303</v>
      </c>
      <c r="B2151" s="1" t="s">
        <v>4304</v>
      </c>
    </row>
    <row r="2152" spans="1:2" ht="15.75">
      <c r="A2152" s="1" t="s">
        <v>4305</v>
      </c>
      <c r="B2152" s="1" t="s">
        <v>4306</v>
      </c>
    </row>
    <row r="2153" spans="1:2" ht="15.75">
      <c r="A2153" s="1" t="s">
        <v>4307</v>
      </c>
      <c r="B2153" s="1" t="s">
        <v>4308</v>
      </c>
    </row>
    <row r="2154" spans="1:2" ht="15.75">
      <c r="A2154" s="1" t="s">
        <v>4309</v>
      </c>
      <c r="B2154" s="1" t="s">
        <v>4310</v>
      </c>
    </row>
    <row r="2155" spans="1:2" ht="15.75">
      <c r="A2155" s="1" t="s">
        <v>4311</v>
      </c>
      <c r="B2155" s="1" t="s">
        <v>4312</v>
      </c>
    </row>
    <row r="2156" spans="1:2" ht="15.75">
      <c r="A2156" s="1" t="s">
        <v>4313</v>
      </c>
      <c r="B2156" s="1" t="s">
        <v>4314</v>
      </c>
    </row>
    <row r="2157" spans="1:2" ht="15.75">
      <c r="A2157" s="1" t="s">
        <v>4315</v>
      </c>
      <c r="B2157" s="1" t="s">
        <v>4316</v>
      </c>
    </row>
    <row r="2158" spans="1:2" ht="15.75">
      <c r="A2158" s="1" t="s">
        <v>4317</v>
      </c>
      <c r="B2158" s="1" t="s">
        <v>4318</v>
      </c>
    </row>
    <row r="2159" spans="1:2" ht="15.75">
      <c r="A2159" s="1" t="s">
        <v>4319</v>
      </c>
      <c r="B2159" s="1" t="s">
        <v>4320</v>
      </c>
    </row>
    <row r="2160" spans="1:2" ht="15.75">
      <c r="A2160" s="1" t="s">
        <v>4321</v>
      </c>
      <c r="B2160" s="1" t="s">
        <v>4322</v>
      </c>
    </row>
    <row r="2161" spans="1:2" ht="15.75">
      <c r="A2161" s="1" t="s">
        <v>4323</v>
      </c>
      <c r="B2161" s="1" t="s">
        <v>4324</v>
      </c>
    </row>
    <row r="2162" spans="1:2" ht="15.75">
      <c r="A2162" s="1" t="s">
        <v>4325</v>
      </c>
      <c r="B2162" s="1" t="s">
        <v>4326</v>
      </c>
    </row>
    <row r="2163" spans="1:2" ht="15.75">
      <c r="A2163" s="1" t="s">
        <v>4327</v>
      </c>
      <c r="B2163" s="1" t="s">
        <v>4328</v>
      </c>
    </row>
    <row r="2164" spans="1:2" ht="15.75">
      <c r="A2164" s="1" t="s">
        <v>4329</v>
      </c>
      <c r="B2164" s="1" t="s">
        <v>4330</v>
      </c>
    </row>
    <row r="2165" spans="1:2" ht="15.75">
      <c r="A2165" s="1" t="s">
        <v>4331</v>
      </c>
      <c r="B2165" s="1" t="s">
        <v>4332</v>
      </c>
    </row>
    <row r="2166" spans="1:2" ht="15.75">
      <c r="A2166" s="1" t="s">
        <v>4333</v>
      </c>
      <c r="B2166" s="1" t="s">
        <v>4334</v>
      </c>
    </row>
    <row r="2167" spans="1:2" ht="15.75">
      <c r="A2167" s="1" t="s">
        <v>4335</v>
      </c>
      <c r="B2167" s="1" t="s">
        <v>4336</v>
      </c>
    </row>
    <row r="2168" spans="1:2" ht="15.75">
      <c r="A2168" s="1" t="s">
        <v>4337</v>
      </c>
      <c r="B2168" s="1" t="s">
        <v>4338</v>
      </c>
    </row>
    <row r="2169" spans="1:2" ht="15.75">
      <c r="A2169" s="1" t="s">
        <v>4339</v>
      </c>
      <c r="B2169" s="1" t="s">
        <v>4340</v>
      </c>
    </row>
    <row r="2170" spans="1:2" ht="15.75">
      <c r="A2170" s="1" t="s">
        <v>4341</v>
      </c>
      <c r="B2170" s="1" t="s">
        <v>4342</v>
      </c>
    </row>
    <row r="2171" spans="1:2" ht="15.75">
      <c r="A2171" s="1" t="s">
        <v>4343</v>
      </c>
      <c r="B2171" s="1" t="s">
        <v>4344</v>
      </c>
    </row>
    <row r="2172" spans="1:2" ht="15.75">
      <c r="A2172" s="1" t="s">
        <v>4345</v>
      </c>
      <c r="B2172" s="1" t="s">
        <v>4346</v>
      </c>
    </row>
    <row r="2173" spans="1:2" ht="15.75">
      <c r="A2173" s="1" t="s">
        <v>4347</v>
      </c>
      <c r="B2173" s="1" t="s">
        <v>4348</v>
      </c>
    </row>
    <row r="2174" spans="1:2" ht="15.75">
      <c r="A2174" s="1" t="s">
        <v>4349</v>
      </c>
      <c r="B2174" s="1" t="s">
        <v>4350</v>
      </c>
    </row>
    <row r="2175" spans="1:2" ht="15.75">
      <c r="A2175" s="1" t="s">
        <v>4351</v>
      </c>
      <c r="B2175" s="1" t="s">
        <v>4352</v>
      </c>
    </row>
    <row r="2176" spans="1:2" ht="15.75">
      <c r="A2176" s="1" t="s">
        <v>4353</v>
      </c>
      <c r="B2176" s="1" t="s">
        <v>4354</v>
      </c>
    </row>
    <row r="2177" spans="1:2" ht="15.75">
      <c r="A2177" s="1" t="s">
        <v>4355</v>
      </c>
      <c r="B2177" s="1" t="s">
        <v>4356</v>
      </c>
    </row>
    <row r="2178" spans="1:2" ht="15.75">
      <c r="A2178" s="1" t="s">
        <v>4357</v>
      </c>
      <c r="B2178" s="1" t="s">
        <v>4358</v>
      </c>
    </row>
    <row r="2179" spans="1:2" ht="15.75">
      <c r="A2179" s="1" t="s">
        <v>4359</v>
      </c>
      <c r="B2179" s="1" t="s">
        <v>4360</v>
      </c>
    </row>
    <row r="2180" spans="1:2" ht="15.75">
      <c r="A2180" s="1" t="s">
        <v>4361</v>
      </c>
      <c r="B2180" s="1" t="s">
        <v>4362</v>
      </c>
    </row>
    <row r="2181" spans="1:2" ht="15.75">
      <c r="A2181" s="1" t="s">
        <v>4363</v>
      </c>
      <c r="B2181" s="1" t="s">
        <v>4364</v>
      </c>
    </row>
    <row r="2182" spans="1:2" ht="15.75">
      <c r="A2182" s="1" t="s">
        <v>4365</v>
      </c>
      <c r="B2182" s="1" t="s">
        <v>4366</v>
      </c>
    </row>
    <row r="2183" spans="1:2" ht="15.75">
      <c r="A2183" s="1" t="s">
        <v>4367</v>
      </c>
      <c r="B2183" s="1" t="s">
        <v>4368</v>
      </c>
    </row>
    <row r="2184" spans="1:2" ht="15.75">
      <c r="A2184" s="1" t="s">
        <v>4369</v>
      </c>
      <c r="B2184" s="1" t="s">
        <v>4370</v>
      </c>
    </row>
    <row r="2185" spans="1:2" ht="15.75">
      <c r="A2185" s="1" t="s">
        <v>4371</v>
      </c>
      <c r="B2185" s="1" t="s">
        <v>4372</v>
      </c>
    </row>
    <row r="2186" spans="1:2" ht="15.75">
      <c r="A2186" s="1" t="s">
        <v>4373</v>
      </c>
      <c r="B2186" s="1" t="s">
        <v>4374</v>
      </c>
    </row>
    <row r="2187" spans="1:2" ht="15.75">
      <c r="A2187" s="1" t="s">
        <v>4375</v>
      </c>
      <c r="B2187" s="1" t="s">
        <v>4376</v>
      </c>
    </row>
    <row r="2188" spans="1:2" ht="15.75">
      <c r="A2188" s="1" t="s">
        <v>4377</v>
      </c>
      <c r="B2188" s="1" t="s">
        <v>4378</v>
      </c>
    </row>
    <row r="2189" spans="1:2" ht="15.75">
      <c r="A2189" s="1" t="s">
        <v>4379</v>
      </c>
      <c r="B2189" s="1" t="s">
        <v>4380</v>
      </c>
    </row>
    <row r="2190" spans="1:2" ht="15.75">
      <c r="A2190" s="1" t="s">
        <v>4381</v>
      </c>
      <c r="B2190" s="1" t="s">
        <v>4382</v>
      </c>
    </row>
    <row r="2191" spans="1:2" ht="15.75">
      <c r="A2191" s="1" t="s">
        <v>4383</v>
      </c>
      <c r="B2191" s="1" t="s">
        <v>4384</v>
      </c>
    </row>
    <row r="2192" spans="1:2" ht="15.75">
      <c r="A2192" s="1" t="s">
        <v>4385</v>
      </c>
      <c r="B2192" s="1" t="s">
        <v>4386</v>
      </c>
    </row>
    <row r="2193" spans="1:2" ht="15.75">
      <c r="A2193" s="1" t="s">
        <v>4387</v>
      </c>
      <c r="B2193" s="1" t="s">
        <v>4388</v>
      </c>
    </row>
    <row r="2194" spans="1:2" ht="15.75">
      <c r="A2194" s="1" t="s">
        <v>4389</v>
      </c>
      <c r="B2194" s="1" t="s">
        <v>4390</v>
      </c>
    </row>
    <row r="2195" spans="1:2" ht="15.75">
      <c r="A2195" s="1" t="s">
        <v>4391</v>
      </c>
      <c r="B2195" s="1" t="s">
        <v>4392</v>
      </c>
    </row>
    <row r="2196" spans="1:2" ht="15.75">
      <c r="A2196" s="1" t="s">
        <v>4393</v>
      </c>
      <c r="B2196" s="1" t="s">
        <v>4394</v>
      </c>
    </row>
    <row r="2197" spans="1:2" ht="15.75">
      <c r="A2197" s="1" t="s">
        <v>4395</v>
      </c>
      <c r="B2197" s="1" t="s">
        <v>4396</v>
      </c>
    </row>
    <row r="2198" spans="1:2" ht="15.75">
      <c r="A2198" s="1" t="s">
        <v>4397</v>
      </c>
      <c r="B2198" s="1" t="s">
        <v>4398</v>
      </c>
    </row>
    <row r="2199" spans="1:2" ht="15.75">
      <c r="A2199" s="1" t="s">
        <v>4399</v>
      </c>
      <c r="B2199" s="1" t="s">
        <v>4400</v>
      </c>
    </row>
    <row r="2200" spans="1:2" ht="15.75">
      <c r="A2200" s="1" t="s">
        <v>4401</v>
      </c>
      <c r="B2200" s="1" t="s">
        <v>4402</v>
      </c>
    </row>
    <row r="2201" spans="1:2" ht="15.75">
      <c r="A2201" s="1" t="s">
        <v>4403</v>
      </c>
      <c r="B2201" s="1" t="s">
        <v>4404</v>
      </c>
    </row>
    <row r="2202" spans="1:2" ht="15.75">
      <c r="A2202" s="1" t="s">
        <v>4405</v>
      </c>
      <c r="B2202" s="1" t="s">
        <v>4406</v>
      </c>
    </row>
    <row r="2203" spans="1:2" ht="15.75">
      <c r="A2203" s="1" t="s">
        <v>4407</v>
      </c>
      <c r="B2203" s="1" t="s">
        <v>4408</v>
      </c>
    </row>
    <row r="2204" spans="1:2" ht="15.75">
      <c r="A2204" s="1" t="s">
        <v>4409</v>
      </c>
      <c r="B2204" s="1" t="s">
        <v>4410</v>
      </c>
    </row>
    <row r="2205" spans="1:2" ht="15.75">
      <c r="A2205" s="1" t="s">
        <v>4411</v>
      </c>
      <c r="B2205" s="1" t="s">
        <v>4412</v>
      </c>
    </row>
    <row r="2206" spans="1:2" ht="15.75">
      <c r="A2206" s="1" t="s">
        <v>4413</v>
      </c>
      <c r="B2206" s="1" t="s">
        <v>4414</v>
      </c>
    </row>
    <row r="2207" spans="1:2" ht="15.75">
      <c r="A2207" s="1" t="s">
        <v>4415</v>
      </c>
      <c r="B2207" s="1" t="s">
        <v>4416</v>
      </c>
    </row>
    <row r="2208" spans="1:2" ht="15.75">
      <c r="A2208" s="1" t="s">
        <v>4417</v>
      </c>
      <c r="B2208" s="1" t="s">
        <v>4418</v>
      </c>
    </row>
    <row r="2209" spans="1:2" ht="15.75">
      <c r="A2209" s="1" t="s">
        <v>4419</v>
      </c>
      <c r="B2209" s="1" t="s">
        <v>4420</v>
      </c>
    </row>
    <row r="2210" spans="1:2" ht="15.75">
      <c r="A2210" s="1" t="s">
        <v>4421</v>
      </c>
      <c r="B2210" s="1" t="s">
        <v>4422</v>
      </c>
    </row>
    <row r="2211" spans="1:2" ht="15.75">
      <c r="A2211" s="1" t="s">
        <v>4423</v>
      </c>
      <c r="B2211" s="1" t="s">
        <v>4424</v>
      </c>
    </row>
    <row r="2212" spans="1:2" ht="15.75">
      <c r="A2212" s="1" t="s">
        <v>4425</v>
      </c>
      <c r="B2212" s="1" t="s">
        <v>4426</v>
      </c>
    </row>
    <row r="2213" spans="1:2" ht="15.75">
      <c r="A2213" s="1" t="s">
        <v>4427</v>
      </c>
      <c r="B2213" s="1" t="s">
        <v>4428</v>
      </c>
    </row>
    <row r="2214" spans="1:2" ht="15.75">
      <c r="A2214" s="1" t="s">
        <v>4429</v>
      </c>
      <c r="B2214" s="1" t="s">
        <v>4430</v>
      </c>
    </row>
    <row r="2215" spans="1:2" ht="15.75">
      <c r="A2215" s="1" t="s">
        <v>4431</v>
      </c>
      <c r="B2215" s="1" t="s">
        <v>4432</v>
      </c>
    </row>
    <row r="2216" spans="1:2" ht="15.75">
      <c r="A2216" s="1" t="s">
        <v>4433</v>
      </c>
      <c r="B2216" s="1" t="s">
        <v>4434</v>
      </c>
    </row>
    <row r="2217" spans="1:2" ht="15.75">
      <c r="A2217" s="1" t="s">
        <v>4435</v>
      </c>
      <c r="B2217" s="1" t="s">
        <v>4436</v>
      </c>
    </row>
    <row r="2218" spans="1:2" ht="15.75">
      <c r="A2218" s="1" t="s">
        <v>4437</v>
      </c>
      <c r="B2218" s="1" t="s">
        <v>4438</v>
      </c>
    </row>
    <row r="2219" spans="1:2" ht="15.75">
      <c r="A2219" s="1" t="s">
        <v>4439</v>
      </c>
      <c r="B2219" s="1" t="s">
        <v>4440</v>
      </c>
    </row>
    <row r="2220" spans="1:2" ht="15.75">
      <c r="A2220" s="1" t="s">
        <v>4441</v>
      </c>
      <c r="B2220" s="1" t="s">
        <v>4442</v>
      </c>
    </row>
    <row r="2221" spans="1:2" ht="15.75">
      <c r="A2221" s="1" t="s">
        <v>4443</v>
      </c>
      <c r="B2221" s="1" t="s">
        <v>4444</v>
      </c>
    </row>
    <row r="2222" spans="1:2" ht="15.75">
      <c r="A2222" s="1" t="s">
        <v>4445</v>
      </c>
      <c r="B2222" s="1" t="s">
        <v>4446</v>
      </c>
    </row>
    <row r="2223" spans="1:2" ht="15.75">
      <c r="A2223" s="1" t="s">
        <v>4447</v>
      </c>
      <c r="B2223" s="1" t="s">
        <v>4448</v>
      </c>
    </row>
    <row r="2224" spans="1:2" ht="15.75">
      <c r="A2224" s="1" t="s">
        <v>4449</v>
      </c>
      <c r="B2224" s="1" t="s">
        <v>4450</v>
      </c>
    </row>
    <row r="2225" spans="1:2" ht="15.75">
      <c r="A2225" s="1" t="s">
        <v>4451</v>
      </c>
      <c r="B2225" s="1" t="s">
        <v>4452</v>
      </c>
    </row>
    <row r="2226" spans="1:2" ht="15.75">
      <c r="A2226" s="1" t="s">
        <v>4453</v>
      </c>
      <c r="B2226" s="1" t="s">
        <v>4454</v>
      </c>
    </row>
    <row r="2227" spans="1:2" ht="15.75">
      <c r="A2227" s="1" t="s">
        <v>4455</v>
      </c>
      <c r="B2227" s="1" t="s">
        <v>4456</v>
      </c>
    </row>
    <row r="2228" spans="1:2" ht="15.75">
      <c r="A2228" s="1" t="s">
        <v>4457</v>
      </c>
      <c r="B2228" s="1" t="s">
        <v>4458</v>
      </c>
    </row>
    <row r="2229" spans="1:2" ht="15.75">
      <c r="A2229" s="1" t="s">
        <v>4459</v>
      </c>
      <c r="B2229" s="1" t="s">
        <v>4460</v>
      </c>
    </row>
    <row r="2230" spans="1:2" ht="15.75">
      <c r="A2230" s="1" t="s">
        <v>4461</v>
      </c>
      <c r="B2230" s="1" t="s">
        <v>4462</v>
      </c>
    </row>
    <row r="2231" spans="1:2" ht="15.75">
      <c r="A2231" s="1" t="s">
        <v>4463</v>
      </c>
      <c r="B2231" s="1" t="s">
        <v>4464</v>
      </c>
    </row>
    <row r="2232" spans="1:2" ht="15.75">
      <c r="A2232" s="1" t="s">
        <v>4465</v>
      </c>
      <c r="B2232" s="1" t="s">
        <v>4466</v>
      </c>
    </row>
    <row r="2233" spans="1:2" ht="15.75">
      <c r="A2233" s="1" t="s">
        <v>4467</v>
      </c>
      <c r="B2233" s="1" t="s">
        <v>4468</v>
      </c>
    </row>
    <row r="2234" spans="1:2" ht="15.75">
      <c r="A2234" s="1" t="s">
        <v>4469</v>
      </c>
      <c r="B2234" s="1" t="s">
        <v>4470</v>
      </c>
    </row>
    <row r="2235" spans="1:2" ht="15.75">
      <c r="A2235" s="1" t="s">
        <v>4471</v>
      </c>
      <c r="B2235" s="1" t="s">
        <v>4472</v>
      </c>
    </row>
    <row r="2236" spans="1:2" ht="15.75">
      <c r="A2236" s="1" t="s">
        <v>4473</v>
      </c>
      <c r="B2236" s="1" t="s">
        <v>4474</v>
      </c>
    </row>
    <row r="2237" spans="1:2" ht="15.75">
      <c r="A2237" s="1" t="s">
        <v>4475</v>
      </c>
      <c r="B2237" s="1" t="s">
        <v>4476</v>
      </c>
    </row>
    <row r="2238" spans="1:2" ht="15.75">
      <c r="A2238" s="1" t="s">
        <v>4477</v>
      </c>
      <c r="B2238" s="1" t="s">
        <v>4478</v>
      </c>
    </row>
    <row r="2239" spans="1:2" ht="15.75">
      <c r="A2239" s="1" t="s">
        <v>4479</v>
      </c>
      <c r="B2239" s="1" t="s">
        <v>4480</v>
      </c>
    </row>
    <row r="2240" spans="1:2" ht="15.75">
      <c r="A2240" s="1" t="s">
        <v>4481</v>
      </c>
      <c r="B2240" s="1" t="s">
        <v>4482</v>
      </c>
    </row>
    <row r="2241" spans="1:2" ht="15.75">
      <c r="A2241" s="1" t="s">
        <v>4483</v>
      </c>
      <c r="B2241" s="1" t="s">
        <v>4484</v>
      </c>
    </row>
    <row r="2242" spans="1:2" ht="15.75">
      <c r="A2242" s="1" t="s">
        <v>4485</v>
      </c>
      <c r="B2242" s="1" t="s">
        <v>4486</v>
      </c>
    </row>
    <row r="2243" spans="1:2" ht="15.75">
      <c r="A2243" s="1" t="s">
        <v>4487</v>
      </c>
      <c r="B2243" s="1" t="s">
        <v>4488</v>
      </c>
    </row>
    <row r="2244" spans="1:2" ht="15.75">
      <c r="A2244" s="1" t="s">
        <v>4489</v>
      </c>
      <c r="B2244" s="1" t="s">
        <v>4490</v>
      </c>
    </row>
    <row r="2245" spans="1:2" ht="15.75">
      <c r="A2245" s="1" t="s">
        <v>4491</v>
      </c>
      <c r="B2245" s="1" t="s">
        <v>4492</v>
      </c>
    </row>
    <row r="2246" spans="1:2" ht="15.75">
      <c r="A2246" s="1" t="s">
        <v>4493</v>
      </c>
      <c r="B2246" s="1" t="s">
        <v>4494</v>
      </c>
    </row>
    <row r="2247" spans="1:2" ht="15.75">
      <c r="A2247" s="1" t="s">
        <v>4495</v>
      </c>
      <c r="B2247" s="1" t="s">
        <v>4496</v>
      </c>
    </row>
    <row r="2248" spans="1:2" ht="15.75">
      <c r="A2248" s="1" t="s">
        <v>4497</v>
      </c>
      <c r="B2248" s="1" t="s">
        <v>4498</v>
      </c>
    </row>
    <row r="2249" spans="1:2" ht="15.75">
      <c r="A2249" s="1" t="s">
        <v>4499</v>
      </c>
      <c r="B2249" s="1" t="s">
        <v>4500</v>
      </c>
    </row>
    <row r="2250" spans="1:2" ht="15.75">
      <c r="A2250" s="1" t="s">
        <v>4501</v>
      </c>
      <c r="B2250" s="1" t="s">
        <v>4502</v>
      </c>
    </row>
    <row r="2251" spans="1:2" ht="15.75">
      <c r="A2251" s="1" t="s">
        <v>4503</v>
      </c>
      <c r="B2251" s="1" t="s">
        <v>4504</v>
      </c>
    </row>
    <row r="2252" spans="1:2" ht="15.75">
      <c r="A2252" s="1" t="s">
        <v>4505</v>
      </c>
      <c r="B2252" s="1" t="s">
        <v>4506</v>
      </c>
    </row>
    <row r="2253" spans="1:2" ht="15.75">
      <c r="A2253" s="1" t="s">
        <v>4507</v>
      </c>
      <c r="B2253" s="1" t="s">
        <v>4508</v>
      </c>
    </row>
    <row r="2254" spans="1:2" ht="15.75">
      <c r="A2254" s="1" t="s">
        <v>4509</v>
      </c>
      <c r="B2254" s="1" t="s">
        <v>4510</v>
      </c>
    </row>
    <row r="2255" spans="1:2" ht="15.75">
      <c r="A2255" s="1" t="s">
        <v>4511</v>
      </c>
      <c r="B2255" s="1" t="s">
        <v>4512</v>
      </c>
    </row>
    <row r="2256" spans="1:2" ht="15.75">
      <c r="A2256" s="1" t="s">
        <v>4513</v>
      </c>
      <c r="B2256" s="1" t="s">
        <v>4514</v>
      </c>
    </row>
    <row r="2257" spans="1:2" ht="15.75">
      <c r="A2257" s="1" t="s">
        <v>4515</v>
      </c>
      <c r="B2257" s="1" t="s">
        <v>4516</v>
      </c>
    </row>
    <row r="2258" spans="1:2" ht="15.75">
      <c r="A2258" s="1" t="s">
        <v>4517</v>
      </c>
      <c r="B2258" s="1" t="s">
        <v>4518</v>
      </c>
    </row>
    <row r="2259" spans="1:2" ht="15.75">
      <c r="A2259" s="1" t="s">
        <v>4519</v>
      </c>
      <c r="B2259" s="1" t="s">
        <v>4520</v>
      </c>
    </row>
    <row r="2260" spans="1:2" ht="15.75">
      <c r="A2260" s="1" t="s">
        <v>4521</v>
      </c>
      <c r="B2260" s="1" t="s">
        <v>4522</v>
      </c>
    </row>
    <row r="2261" spans="1:2" ht="15.75">
      <c r="A2261" s="1" t="s">
        <v>4523</v>
      </c>
      <c r="B2261" s="1" t="s">
        <v>4524</v>
      </c>
    </row>
    <row r="2262" spans="1:2" ht="15.75">
      <c r="A2262" s="1" t="s">
        <v>4525</v>
      </c>
      <c r="B2262" s="1" t="s">
        <v>4526</v>
      </c>
    </row>
    <row r="2263" spans="1:2" ht="15.75">
      <c r="A2263" s="1" t="s">
        <v>4527</v>
      </c>
      <c r="B2263" s="1" t="s">
        <v>4528</v>
      </c>
    </row>
    <row r="2264" spans="1:2" ht="15.75">
      <c r="A2264" s="1" t="s">
        <v>4529</v>
      </c>
      <c r="B2264" s="1" t="s">
        <v>4530</v>
      </c>
    </row>
    <row r="2265" spans="1:2" ht="15.75">
      <c r="A2265" s="1" t="s">
        <v>4531</v>
      </c>
      <c r="B2265" s="1" t="s">
        <v>4532</v>
      </c>
    </row>
    <row r="2266" spans="1:2" ht="15.75">
      <c r="A2266" s="1" t="s">
        <v>4533</v>
      </c>
      <c r="B2266" s="1" t="s">
        <v>4534</v>
      </c>
    </row>
    <row r="2267" spans="1:2" ht="15.75">
      <c r="A2267" s="1" t="s">
        <v>4535</v>
      </c>
      <c r="B2267" s="1" t="s">
        <v>4536</v>
      </c>
    </row>
    <row r="2268" spans="1:2" ht="15.75">
      <c r="A2268" s="1" t="s">
        <v>4537</v>
      </c>
      <c r="B2268" s="1" t="s">
        <v>4538</v>
      </c>
    </row>
    <row r="2269" spans="1:2" ht="15.75">
      <c r="A2269" s="1" t="s">
        <v>4539</v>
      </c>
      <c r="B2269" s="1" t="s">
        <v>4540</v>
      </c>
    </row>
    <row r="2270" spans="1:2" ht="15.75">
      <c r="A2270" s="1" t="s">
        <v>4541</v>
      </c>
      <c r="B2270" s="1" t="s">
        <v>4542</v>
      </c>
    </row>
    <row r="2271" spans="1:2" ht="15.75">
      <c r="A2271" s="1" t="s">
        <v>4543</v>
      </c>
      <c r="B2271" s="1" t="s">
        <v>4544</v>
      </c>
    </row>
    <row r="2272" spans="1:2" ht="15.75">
      <c r="A2272" s="1" t="s">
        <v>4545</v>
      </c>
      <c r="B2272" s="1" t="s">
        <v>4546</v>
      </c>
    </row>
    <row r="2273" spans="1:2" ht="15.75">
      <c r="A2273" s="1" t="s">
        <v>4547</v>
      </c>
      <c r="B2273" s="1" t="s">
        <v>4548</v>
      </c>
    </row>
    <row r="2274" spans="1:2" ht="15.75">
      <c r="A2274" s="1" t="s">
        <v>4549</v>
      </c>
      <c r="B2274" s="1" t="s">
        <v>4550</v>
      </c>
    </row>
    <row r="2275" spans="1:2" ht="15.75">
      <c r="A2275" s="1" t="s">
        <v>4551</v>
      </c>
      <c r="B2275" s="1" t="s">
        <v>4552</v>
      </c>
    </row>
    <row r="2276" spans="1:2" ht="15.75">
      <c r="A2276" s="1" t="s">
        <v>4553</v>
      </c>
      <c r="B2276" s="1" t="s">
        <v>4554</v>
      </c>
    </row>
    <row r="2277" spans="1:2" ht="15.75">
      <c r="A2277" s="1" t="s">
        <v>4555</v>
      </c>
      <c r="B2277" s="1" t="s">
        <v>4556</v>
      </c>
    </row>
    <row r="2278" spans="1:2" ht="15.75">
      <c r="A2278" s="1" t="s">
        <v>4557</v>
      </c>
      <c r="B2278" s="1" t="s">
        <v>4558</v>
      </c>
    </row>
    <row r="2279" spans="1:2" ht="15.75">
      <c r="A2279" s="1" t="s">
        <v>4559</v>
      </c>
      <c r="B2279" s="1" t="s">
        <v>4560</v>
      </c>
    </row>
    <row r="2280" spans="1:2" ht="15.75">
      <c r="A2280" s="1" t="s">
        <v>4561</v>
      </c>
      <c r="B2280" s="1" t="s">
        <v>4562</v>
      </c>
    </row>
    <row r="2281" spans="1:2" ht="15.75">
      <c r="A2281" s="1" t="s">
        <v>4563</v>
      </c>
      <c r="B2281" s="1" t="s">
        <v>4564</v>
      </c>
    </row>
    <row r="2282" spans="1:2" ht="15.75">
      <c r="A2282" s="1" t="s">
        <v>4565</v>
      </c>
      <c r="B2282" s="1" t="s">
        <v>4566</v>
      </c>
    </row>
    <row r="2283" spans="1:2" ht="15.75">
      <c r="A2283" s="1" t="s">
        <v>4567</v>
      </c>
      <c r="B2283" s="1" t="s">
        <v>4568</v>
      </c>
    </row>
    <row r="2284" spans="1:2" ht="15.75">
      <c r="A2284" s="1" t="s">
        <v>4569</v>
      </c>
      <c r="B2284" s="1" t="s">
        <v>4570</v>
      </c>
    </row>
    <row r="2285" spans="1:2" ht="15.75">
      <c r="A2285" s="1" t="s">
        <v>4571</v>
      </c>
      <c r="B2285" s="1" t="s">
        <v>4572</v>
      </c>
    </row>
    <row r="2286" spans="1:2" ht="15.75">
      <c r="A2286" s="1" t="s">
        <v>4573</v>
      </c>
      <c r="B2286" s="1" t="s">
        <v>4574</v>
      </c>
    </row>
    <row r="2287" spans="1:2" ht="15.75">
      <c r="A2287" s="1" t="s">
        <v>4575</v>
      </c>
      <c r="B2287" s="1" t="s">
        <v>4576</v>
      </c>
    </row>
    <row r="2288" spans="1:2" ht="15.75">
      <c r="A2288" s="1" t="s">
        <v>4577</v>
      </c>
      <c r="B2288" s="1" t="s">
        <v>4578</v>
      </c>
    </row>
    <row r="2289" spans="1:2" ht="15.75">
      <c r="A2289" s="1" t="s">
        <v>4579</v>
      </c>
      <c r="B2289" s="1" t="s">
        <v>4580</v>
      </c>
    </row>
    <row r="2290" spans="1:2" ht="15.75">
      <c r="A2290" s="1" t="s">
        <v>4581</v>
      </c>
      <c r="B2290" s="1" t="s">
        <v>4582</v>
      </c>
    </row>
    <row r="2291" spans="1:2" ht="15.75">
      <c r="A2291" s="1" t="s">
        <v>4583</v>
      </c>
      <c r="B2291" s="1" t="s">
        <v>4584</v>
      </c>
    </row>
    <row r="2292" spans="1:2" ht="15.75">
      <c r="A2292" s="1" t="s">
        <v>4585</v>
      </c>
      <c r="B2292" s="1" t="s">
        <v>4586</v>
      </c>
    </row>
    <row r="2293" spans="1:2" ht="15.75">
      <c r="A2293" s="1" t="s">
        <v>4587</v>
      </c>
      <c r="B2293" s="1" t="s">
        <v>4588</v>
      </c>
    </row>
    <row r="2294" spans="1:2" ht="15.75">
      <c r="A2294" s="1" t="s">
        <v>4589</v>
      </c>
      <c r="B2294" s="1" t="s">
        <v>4590</v>
      </c>
    </row>
    <row r="2295" spans="1:2" ht="15.75">
      <c r="A2295" s="1" t="s">
        <v>4591</v>
      </c>
      <c r="B2295" s="1" t="s">
        <v>4592</v>
      </c>
    </row>
    <row r="2296" spans="1:2" ht="15.75">
      <c r="A2296" s="1" t="s">
        <v>4593</v>
      </c>
      <c r="B2296" s="1" t="s">
        <v>4594</v>
      </c>
    </row>
    <row r="2297" spans="1:2" ht="15.75">
      <c r="A2297" s="1" t="s">
        <v>4595</v>
      </c>
      <c r="B2297" s="1" t="s">
        <v>4596</v>
      </c>
    </row>
    <row r="2298" spans="1:2" ht="15.75">
      <c r="A2298" s="1" t="s">
        <v>4597</v>
      </c>
      <c r="B2298" s="1" t="s">
        <v>4598</v>
      </c>
    </row>
    <row r="2299" spans="1:2" ht="15.75">
      <c r="A2299" s="1" t="s">
        <v>4599</v>
      </c>
      <c r="B2299" s="1" t="s">
        <v>4600</v>
      </c>
    </row>
    <row r="2300" spans="1:2" ht="15.75">
      <c r="A2300" s="1" t="s">
        <v>4601</v>
      </c>
      <c r="B2300" s="1" t="s">
        <v>4602</v>
      </c>
    </row>
    <row r="2301" spans="1:2" ht="15.75">
      <c r="A2301" s="1" t="s">
        <v>4603</v>
      </c>
      <c r="B2301" s="1" t="s">
        <v>4604</v>
      </c>
    </row>
    <row r="2302" spans="1:2" ht="15.75">
      <c r="A2302" s="1" t="s">
        <v>4605</v>
      </c>
      <c r="B2302" s="1" t="s">
        <v>4606</v>
      </c>
    </row>
    <row r="2303" spans="1:2" ht="15.75">
      <c r="A2303" s="1" t="s">
        <v>4607</v>
      </c>
      <c r="B2303" s="1" t="s">
        <v>4608</v>
      </c>
    </row>
    <row r="2304" spans="1:2" ht="15.75">
      <c r="A2304" s="1" t="s">
        <v>4609</v>
      </c>
      <c r="B2304" s="1" t="s">
        <v>4610</v>
      </c>
    </row>
    <row r="2305" spans="1:2" ht="15.75">
      <c r="A2305" s="1" t="s">
        <v>4611</v>
      </c>
      <c r="B2305" s="1" t="s">
        <v>4612</v>
      </c>
    </row>
    <row r="2306" spans="1:2" ht="15.75">
      <c r="A2306" s="1" t="s">
        <v>4613</v>
      </c>
      <c r="B2306" s="1" t="s">
        <v>4614</v>
      </c>
    </row>
    <row r="2307" spans="1:2" ht="15.75">
      <c r="A2307" s="1" t="s">
        <v>4615</v>
      </c>
      <c r="B2307" s="1" t="s">
        <v>4616</v>
      </c>
    </row>
    <row r="2308" spans="1:2" ht="15.75">
      <c r="A2308" s="1" t="s">
        <v>4617</v>
      </c>
      <c r="B2308" s="1" t="s">
        <v>4618</v>
      </c>
    </row>
    <row r="2309" spans="1:2" ht="15.75">
      <c r="A2309" s="1" t="s">
        <v>4619</v>
      </c>
      <c r="B2309" s="1" t="s">
        <v>4620</v>
      </c>
    </row>
    <row r="2310" spans="1:2" ht="15.75">
      <c r="A2310" s="1" t="s">
        <v>4621</v>
      </c>
      <c r="B2310" s="1" t="s">
        <v>4622</v>
      </c>
    </row>
    <row r="2311" spans="1:2" ht="15.75">
      <c r="A2311" s="1" t="s">
        <v>4623</v>
      </c>
      <c r="B2311" s="1" t="s">
        <v>4624</v>
      </c>
    </row>
    <row r="2312" spans="1:2" ht="15.75">
      <c r="A2312" s="1" t="s">
        <v>4625</v>
      </c>
      <c r="B2312" s="1" t="s">
        <v>4626</v>
      </c>
    </row>
    <row r="2313" spans="1:2" ht="15.75">
      <c r="A2313" s="1" t="s">
        <v>4627</v>
      </c>
      <c r="B2313" s="1" t="s">
        <v>4628</v>
      </c>
    </row>
    <row r="2314" spans="1:2" ht="15.75">
      <c r="A2314" s="1" t="s">
        <v>4629</v>
      </c>
      <c r="B2314" s="1" t="s">
        <v>4630</v>
      </c>
    </row>
    <row r="2315" spans="1:2" ht="15.75">
      <c r="A2315" s="1" t="s">
        <v>4631</v>
      </c>
      <c r="B2315" s="1" t="s">
        <v>4632</v>
      </c>
    </row>
    <row r="2316" spans="1:2" ht="15.75">
      <c r="A2316" s="1" t="s">
        <v>4633</v>
      </c>
      <c r="B2316" s="1" t="s">
        <v>4634</v>
      </c>
    </row>
    <row r="2317" spans="1:2" ht="15.75">
      <c r="A2317" s="1" t="s">
        <v>4635</v>
      </c>
      <c r="B2317" s="1" t="s">
        <v>4636</v>
      </c>
    </row>
    <row r="2318" spans="1:2" ht="15.75">
      <c r="A2318" s="1" t="s">
        <v>4637</v>
      </c>
      <c r="B2318" s="1" t="s">
        <v>4638</v>
      </c>
    </row>
    <row r="2319" spans="1:2" ht="15.75">
      <c r="A2319" s="1" t="s">
        <v>4639</v>
      </c>
      <c r="B2319" s="1" t="s">
        <v>4640</v>
      </c>
    </row>
    <row r="2320" spans="1:2" ht="15.75">
      <c r="A2320" s="1" t="s">
        <v>4641</v>
      </c>
      <c r="B2320" s="1" t="s">
        <v>4642</v>
      </c>
    </row>
    <row r="2321" spans="1:2" ht="15.75">
      <c r="A2321" s="1" t="s">
        <v>4643</v>
      </c>
      <c r="B2321" s="1" t="s">
        <v>4644</v>
      </c>
    </row>
    <row r="2322" spans="1:2" ht="15.75">
      <c r="A2322" s="1" t="s">
        <v>4645</v>
      </c>
      <c r="B2322" s="1" t="s">
        <v>4646</v>
      </c>
    </row>
    <row r="2323" spans="1:2" ht="15.75">
      <c r="A2323" s="1" t="s">
        <v>4647</v>
      </c>
      <c r="B2323" s="1" t="s">
        <v>4648</v>
      </c>
    </row>
    <row r="2324" spans="1:2" ht="15.75">
      <c r="A2324" s="1" t="s">
        <v>4649</v>
      </c>
      <c r="B2324" s="1" t="s">
        <v>4650</v>
      </c>
    </row>
    <row r="2325" spans="1:2" ht="15.75">
      <c r="A2325" s="1" t="s">
        <v>4651</v>
      </c>
      <c r="B2325" s="1" t="s">
        <v>4652</v>
      </c>
    </row>
    <row r="2326" spans="1:2" ht="15.75">
      <c r="A2326" s="1" t="s">
        <v>4653</v>
      </c>
      <c r="B2326" s="1" t="s">
        <v>4654</v>
      </c>
    </row>
    <row r="2327" spans="1:2" ht="15.75">
      <c r="A2327" s="1" t="s">
        <v>4655</v>
      </c>
      <c r="B2327" s="1" t="s">
        <v>4656</v>
      </c>
    </row>
    <row r="2328" spans="1:2" ht="15.75">
      <c r="A2328" s="1" t="s">
        <v>4657</v>
      </c>
      <c r="B2328" s="1" t="s">
        <v>4658</v>
      </c>
    </row>
    <row r="2329" spans="1:2" ht="15.75">
      <c r="A2329" s="1" t="s">
        <v>4659</v>
      </c>
      <c r="B2329" s="1" t="s">
        <v>4660</v>
      </c>
    </row>
    <row r="2330" spans="1:2" ht="15.75">
      <c r="A2330" s="1" t="s">
        <v>4661</v>
      </c>
      <c r="B2330" s="1" t="s">
        <v>4662</v>
      </c>
    </row>
    <row r="2331" spans="1:2" ht="15.75">
      <c r="A2331" s="1" t="s">
        <v>4663</v>
      </c>
      <c r="B2331" s="1" t="s">
        <v>4664</v>
      </c>
    </row>
    <row r="2332" spans="1:2" ht="15.75">
      <c r="A2332" s="1" t="s">
        <v>4665</v>
      </c>
      <c r="B2332" s="1" t="s">
        <v>4666</v>
      </c>
    </row>
    <row r="2333" spans="1:2" ht="15.75">
      <c r="A2333" s="1" t="s">
        <v>4667</v>
      </c>
      <c r="B2333" s="1" t="s">
        <v>4668</v>
      </c>
    </row>
    <row r="2334" spans="1:2" ht="15.75">
      <c r="A2334" s="1" t="s">
        <v>4669</v>
      </c>
      <c r="B2334" s="1" t="s">
        <v>4670</v>
      </c>
    </row>
    <row r="2335" spans="1:2" ht="15.75">
      <c r="A2335" s="1" t="s">
        <v>4671</v>
      </c>
      <c r="B2335" s="1" t="s">
        <v>4672</v>
      </c>
    </row>
    <row r="2336" spans="1:2" ht="15.75">
      <c r="A2336" s="1" t="s">
        <v>4673</v>
      </c>
      <c r="B2336" s="1" t="s">
        <v>4674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36"/>
  <sheetViews>
    <sheetView workbookViewId="0">
      <selection activeCell="H1" sqref="H1"/>
    </sheetView>
  </sheetViews>
  <sheetFormatPr defaultRowHeight="15"/>
  <cols>
    <col min="1" max="1" width="14.42578125" style="10" bestFit="1" customWidth="1"/>
    <col min="2" max="2" width="9.5703125" style="10" customWidth="1"/>
    <col min="3" max="3" width="18.85546875" style="10" customWidth="1"/>
    <col min="4" max="4" width="14" style="10" customWidth="1"/>
    <col min="5" max="5" width="17.7109375" style="10" customWidth="1"/>
    <col min="6" max="6" width="14.28515625" style="10" bestFit="1" customWidth="1"/>
    <col min="7" max="7" width="14.28515625" style="10" customWidth="1"/>
    <col min="8" max="8" width="17.85546875" style="10" bestFit="1" customWidth="1"/>
    <col min="9" max="9" width="16.28515625" style="10" bestFit="1" customWidth="1"/>
    <col min="10" max="10" width="22.7109375" style="9" customWidth="1"/>
    <col min="11" max="12" width="14.42578125" style="10" customWidth="1"/>
    <col min="13" max="16384" width="9.140625" style="10"/>
  </cols>
  <sheetData>
    <row r="1" spans="1:14" ht="18.95" customHeight="1">
      <c r="A1" s="4" t="s">
        <v>0</v>
      </c>
      <c r="B1" s="4" t="s">
        <v>4675</v>
      </c>
      <c r="C1" s="4" t="s">
        <v>4676</v>
      </c>
      <c r="D1" s="4" t="s">
        <v>4677</v>
      </c>
      <c r="E1" s="4" t="s">
        <v>4678</v>
      </c>
      <c r="F1" s="4" t="s">
        <v>4679</v>
      </c>
      <c r="G1" s="4" t="s">
        <v>4680</v>
      </c>
      <c r="H1" s="4" t="s">
        <v>4681</v>
      </c>
      <c r="I1" s="4" t="s">
        <v>4682</v>
      </c>
      <c r="J1" s="8" t="s">
        <v>4683</v>
      </c>
      <c r="K1" s="4" t="s">
        <v>4684</v>
      </c>
      <c r="L1" s="4" t="s">
        <v>4685</v>
      </c>
      <c r="N1" s="10" t="s">
        <v>4686</v>
      </c>
    </row>
    <row r="2" spans="1:14">
      <c r="A2" s="10" t="s">
        <v>5</v>
      </c>
      <c r="B2" s="10">
        <v>47.41</v>
      </c>
      <c r="C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" s="10">
        <v>7.47</v>
      </c>
      <c r="E2" s="10" t="str">
        <f>IF(OR(Table1[[#This Row],[HBA1C]]="",Table1[[#This Row],[HBA1C]]="?"),"",IF(Table1[[#This Row],[HBA1C]]&lt;5.7,"Normal",IF(Table1[[#This Row],[HBA1C]]&lt;6.5,"Prediabetes","Diabetes")))</f>
        <v>Diabetes</v>
      </c>
      <c r="F2" s="10" t="s">
        <v>4687</v>
      </c>
      <c r="G2" s="10" t="str">
        <f>IF(OR(Table1[[#This Row],[Heart Issues]]="Yes",Table1[[#This Row],[Heart Issues]]="No"),"OK","Check")</f>
        <v>OK</v>
      </c>
      <c r="H2" s="10" t="s">
        <v>4687</v>
      </c>
      <c r="I2" s="10" t="s">
        <v>4687</v>
      </c>
      <c r="J2" s="9">
        <v>0</v>
      </c>
      <c r="K2" s="10" t="s">
        <v>4688</v>
      </c>
      <c r="L2" s="10" t="str">
        <f>IF(OR(Table1[[#This Row],[Smoker]]="Yes",Table1[[#This Row],[Smoker]]="No"),"OK","Check")</f>
        <v>OK</v>
      </c>
      <c r="N2" s="10" t="s">
        <v>4689</v>
      </c>
    </row>
    <row r="3" spans="1:14">
      <c r="A3" s="10" t="s">
        <v>7</v>
      </c>
      <c r="B3" s="10">
        <v>30.36</v>
      </c>
      <c r="C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" s="10">
        <v>5.77</v>
      </c>
      <c r="E3" s="10" t="str">
        <f>IF(OR(Table1[[#This Row],[HBA1C]]="",Table1[[#This Row],[HBA1C]]="?"),"",IF(Table1[[#This Row],[HBA1C]]&lt;5.7,"Normal",IF(Table1[[#This Row],[HBA1C]]&lt;6.5,"Prediabetes","Diabetes")))</f>
        <v>Prediabetes</v>
      </c>
      <c r="F3" s="10" t="s">
        <v>4687</v>
      </c>
      <c r="G3" s="10" t="str">
        <f>IF(OR(Table1[[#This Row],[Heart Issues]]="Yes",Table1[[#This Row],[Heart Issues]]="No"),"OK","Check")</f>
        <v>OK</v>
      </c>
      <c r="H3" s="10" t="s">
        <v>4687</v>
      </c>
      <c r="I3" s="10" t="s">
        <v>4687</v>
      </c>
      <c r="J3" s="9">
        <v>0</v>
      </c>
      <c r="K3" s="10" t="s">
        <v>4688</v>
      </c>
      <c r="L3" s="10" t="str">
        <f>IF(OR(Table1[[#This Row],[Smoker]]="Yes",Table1[[#This Row],[Smoker]]="No"),"OK","Check")</f>
        <v>OK</v>
      </c>
      <c r="M3" s="10" t="s">
        <v>4688</v>
      </c>
      <c r="N3" s="10">
        <f>COUNTIF(K:K,"Yes")</f>
        <v>488</v>
      </c>
    </row>
    <row r="4" spans="1:14">
      <c r="A4" s="10" t="s">
        <v>9</v>
      </c>
      <c r="B4" s="10">
        <v>34.484999999999999</v>
      </c>
      <c r="C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" s="10">
        <v>11.87</v>
      </c>
      <c r="E4" s="10" t="str">
        <f>IF(OR(Table1[[#This Row],[HBA1C]]="",Table1[[#This Row],[HBA1C]]="?"),"",IF(Table1[[#This Row],[HBA1C]]&lt;5.7,"Normal",IF(Table1[[#This Row],[HBA1C]]&lt;6.5,"Prediabetes","Diabetes")))</f>
        <v>Diabetes</v>
      </c>
      <c r="F4" s="10" t="s">
        <v>4688</v>
      </c>
      <c r="G4" s="10" t="str">
        <f>IF(OR(Table1[[#This Row],[Heart Issues]]="Yes",Table1[[#This Row],[Heart Issues]]="No"),"OK","Check")</f>
        <v>OK</v>
      </c>
      <c r="H4" s="10" t="s">
        <v>4687</v>
      </c>
      <c r="I4" s="10" t="s">
        <v>4687</v>
      </c>
      <c r="J4" s="9">
        <v>2</v>
      </c>
      <c r="K4" s="10" t="s">
        <v>4688</v>
      </c>
      <c r="L4" s="10" t="str">
        <f>IF(OR(Table1[[#This Row],[Smoker]]="Yes",Table1[[#This Row],[Smoker]]="No"),"OK","Check")</f>
        <v>OK</v>
      </c>
      <c r="M4" s="10" t="s">
        <v>4687</v>
      </c>
      <c r="N4" s="10">
        <f>COUNTIF(K:K,"No")</f>
        <v>1845</v>
      </c>
    </row>
    <row r="5" spans="1:14">
      <c r="A5" s="10" t="s">
        <v>11</v>
      </c>
      <c r="B5" s="10">
        <v>38.094999999999999</v>
      </c>
      <c r="C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" s="10">
        <v>6.05</v>
      </c>
      <c r="E5" s="10" t="str">
        <f>IF(OR(Table1[[#This Row],[HBA1C]]="",Table1[[#This Row],[HBA1C]]="?"),"",IF(Table1[[#This Row],[HBA1C]]&lt;5.7,"Normal",IF(Table1[[#This Row],[HBA1C]]&lt;6.5,"Prediabetes","Diabetes")))</f>
        <v>Prediabetes</v>
      </c>
      <c r="F5" s="10" t="s">
        <v>4687</v>
      </c>
      <c r="G5" s="10" t="str">
        <f>IF(OR(Table1[[#This Row],[Heart Issues]]="Yes",Table1[[#This Row],[Heart Issues]]="No"),"OK","Check")</f>
        <v>OK</v>
      </c>
      <c r="H5" s="10" t="s">
        <v>4687</v>
      </c>
      <c r="I5" s="10" t="s">
        <v>4687</v>
      </c>
      <c r="J5" s="9">
        <v>0</v>
      </c>
      <c r="K5" s="10" t="s">
        <v>4688</v>
      </c>
      <c r="L5" s="10" t="str">
        <f>IF(OR(Table1[[#This Row],[Smoker]]="Yes",Table1[[#This Row],[Smoker]]="No"),"OK","Check")</f>
        <v>OK</v>
      </c>
    </row>
    <row r="6" spans="1:14">
      <c r="A6" s="10" t="s">
        <v>13</v>
      </c>
      <c r="B6" s="10">
        <v>35.53</v>
      </c>
      <c r="C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" s="10">
        <v>5.45</v>
      </c>
      <c r="E6" s="10" t="str">
        <f>IF(OR(Table1[[#This Row],[HBA1C]]="",Table1[[#This Row],[HBA1C]]="?"),"",IF(Table1[[#This Row],[HBA1C]]&lt;5.7,"Normal",IF(Table1[[#This Row],[HBA1C]]&lt;6.5,"Prediabetes","Diabetes")))</f>
        <v>Normal</v>
      </c>
      <c r="F6" s="10" t="s">
        <v>4687</v>
      </c>
      <c r="G6" s="10" t="str">
        <f>IF(OR(Table1[[#This Row],[Heart Issues]]="Yes",Table1[[#This Row],[Heart Issues]]="No"),"OK","Check")</f>
        <v>OK</v>
      </c>
      <c r="H6" s="10" t="s">
        <v>4687</v>
      </c>
      <c r="I6" s="10" t="s">
        <v>4687</v>
      </c>
      <c r="J6" s="9">
        <v>0</v>
      </c>
      <c r="K6" s="10" t="s">
        <v>4688</v>
      </c>
      <c r="L6" s="10" t="str">
        <f>IF(OR(Table1[[#This Row],[Smoker]]="Yes",Table1[[#This Row],[Smoker]]="No"),"OK","Check")</f>
        <v>OK</v>
      </c>
    </row>
    <row r="7" spans="1:14">
      <c r="A7" s="10" t="s">
        <v>15</v>
      </c>
      <c r="B7" s="10">
        <v>32.799999999999997</v>
      </c>
      <c r="C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" s="10">
        <v>6.59</v>
      </c>
      <c r="E7" s="10" t="str">
        <f>IF(OR(Table1[[#This Row],[HBA1C]]="",Table1[[#This Row],[HBA1C]]="?"),"",IF(Table1[[#This Row],[HBA1C]]&lt;5.7,"Normal",IF(Table1[[#This Row],[HBA1C]]&lt;6.5,"Prediabetes","Diabetes")))</f>
        <v>Diabetes</v>
      </c>
      <c r="F7" s="10" t="s">
        <v>4687</v>
      </c>
      <c r="G7" s="10" t="str">
        <f>IF(OR(Table1[[#This Row],[Heart Issues]]="Yes",Table1[[#This Row],[Heart Issues]]="No"),"OK","Check")</f>
        <v>OK</v>
      </c>
      <c r="H7" s="10" t="s">
        <v>4687</v>
      </c>
      <c r="I7" s="10" t="s">
        <v>4687</v>
      </c>
      <c r="J7" s="9">
        <v>0</v>
      </c>
      <c r="K7" s="10" t="s">
        <v>4688</v>
      </c>
      <c r="L7" s="10" t="str">
        <f>IF(OR(Table1[[#This Row],[Smoker]]="Yes",Table1[[#This Row],[Smoker]]="No"),"OK","Check")</f>
        <v>OK</v>
      </c>
    </row>
    <row r="8" spans="1:14">
      <c r="A8" s="10" t="s">
        <v>17</v>
      </c>
      <c r="B8" s="10">
        <v>36.4</v>
      </c>
      <c r="C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" s="10">
        <v>6.07</v>
      </c>
      <c r="E8" s="10" t="str">
        <f>IF(OR(Table1[[#This Row],[HBA1C]]="",Table1[[#This Row],[HBA1C]]="?"),"",IF(Table1[[#This Row],[HBA1C]]&lt;5.7,"Normal",IF(Table1[[#This Row],[HBA1C]]&lt;6.5,"Prediabetes","Diabetes")))</f>
        <v>Prediabetes</v>
      </c>
      <c r="F8" s="10" t="s">
        <v>4687</v>
      </c>
      <c r="G8" s="10" t="str">
        <f>IF(OR(Table1[[#This Row],[Heart Issues]]="Yes",Table1[[#This Row],[Heart Issues]]="No"),"OK","Check")</f>
        <v>OK</v>
      </c>
      <c r="H8" s="10" t="s">
        <v>4687</v>
      </c>
      <c r="I8" s="10" t="s">
        <v>4687</v>
      </c>
      <c r="J8" s="9">
        <v>0</v>
      </c>
      <c r="K8" s="10" t="s">
        <v>4688</v>
      </c>
      <c r="L8" s="10" t="str">
        <f>IF(OR(Table1[[#This Row],[Smoker]]="Yes",Table1[[#This Row],[Smoker]]="No"),"OK","Check")</f>
        <v>OK</v>
      </c>
    </row>
    <row r="9" spans="1:14">
      <c r="A9" s="10" t="s">
        <v>19</v>
      </c>
      <c r="B9" s="10">
        <v>36.96</v>
      </c>
      <c r="C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" s="10">
        <v>7.93</v>
      </c>
      <c r="E9" s="10" t="str">
        <f>IF(OR(Table1[[#This Row],[HBA1C]]="",Table1[[#This Row],[HBA1C]]="?"),"",IF(Table1[[#This Row],[HBA1C]]&lt;5.7,"Normal",IF(Table1[[#This Row],[HBA1C]]&lt;6.5,"Prediabetes","Diabetes")))</f>
        <v>Diabetes</v>
      </c>
      <c r="F9" s="10" t="s">
        <v>4687</v>
      </c>
      <c r="G9" s="10" t="str">
        <f>IF(OR(Table1[[#This Row],[Heart Issues]]="Yes",Table1[[#This Row],[Heart Issues]]="No"),"OK","Check")</f>
        <v>OK</v>
      </c>
      <c r="H9" s="10" t="s">
        <v>4687</v>
      </c>
      <c r="I9" s="10" t="s">
        <v>4687</v>
      </c>
      <c r="J9" s="9">
        <v>3</v>
      </c>
      <c r="K9" s="10" t="s">
        <v>4688</v>
      </c>
      <c r="L9" s="10" t="str">
        <f>IF(OR(Table1[[#This Row],[Smoker]]="Yes",Table1[[#This Row],[Smoker]]="No"),"OK","Check")</f>
        <v>OK</v>
      </c>
    </row>
    <row r="10" spans="1:14">
      <c r="A10" s="10" t="s">
        <v>21</v>
      </c>
      <c r="B10" s="10">
        <v>41.14</v>
      </c>
      <c r="C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" s="10">
        <v>9.58</v>
      </c>
      <c r="E10" s="10" t="str">
        <f>IF(OR(Table1[[#This Row],[HBA1C]]="",Table1[[#This Row],[HBA1C]]="?"),"",IF(Table1[[#This Row],[HBA1C]]&lt;5.7,"Normal",IF(Table1[[#This Row],[HBA1C]]&lt;6.5,"Prediabetes","Diabetes")))</f>
        <v>Diabetes</v>
      </c>
      <c r="F10" s="10" t="s">
        <v>4688</v>
      </c>
      <c r="G10" s="10" t="str">
        <f>IF(OR(Table1[[#This Row],[Heart Issues]]="Yes",Table1[[#This Row],[Heart Issues]]="No"),"OK","Check")</f>
        <v>OK</v>
      </c>
      <c r="H10" s="10" t="s">
        <v>4687</v>
      </c>
      <c r="I10" s="10" t="s">
        <v>4690</v>
      </c>
      <c r="J10" s="9">
        <v>1</v>
      </c>
      <c r="K10" s="10" t="s">
        <v>4688</v>
      </c>
      <c r="L10" s="10" t="str">
        <f>IF(OR(Table1[[#This Row],[Smoker]]="Yes",Table1[[#This Row],[Smoker]]="No"),"OK","Check")</f>
        <v>OK</v>
      </c>
    </row>
    <row r="11" spans="1:14">
      <c r="A11" s="10" t="s">
        <v>23</v>
      </c>
      <c r="B11" s="10">
        <v>38.06</v>
      </c>
      <c r="C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" s="10">
        <v>10.79</v>
      </c>
      <c r="E11" s="10" t="str">
        <f>IF(OR(Table1[[#This Row],[HBA1C]]="",Table1[[#This Row],[HBA1C]]="?"),"",IF(Table1[[#This Row],[HBA1C]]&lt;5.7,"Normal",IF(Table1[[#This Row],[HBA1C]]&lt;6.5,"Prediabetes","Diabetes")))</f>
        <v>Diabetes</v>
      </c>
      <c r="F11" s="10" t="s">
        <v>4687</v>
      </c>
      <c r="G11" s="10" t="str">
        <f>IF(OR(Table1[[#This Row],[Heart Issues]]="Yes",Table1[[#This Row],[Heart Issues]]="No"),"OK","Check")</f>
        <v>OK</v>
      </c>
      <c r="H11" s="10" t="s">
        <v>4687</v>
      </c>
      <c r="I11" s="10" t="s">
        <v>4687</v>
      </c>
      <c r="J11" s="9">
        <v>0</v>
      </c>
      <c r="K11" s="10" t="s">
        <v>4688</v>
      </c>
      <c r="L11" s="10" t="str">
        <f>IF(OR(Table1[[#This Row],[Smoker]]="Yes",Table1[[#This Row],[Smoker]]="No"),"OK","Check")</f>
        <v>OK</v>
      </c>
    </row>
    <row r="12" spans="1:14">
      <c r="A12" s="10" t="s">
        <v>25</v>
      </c>
      <c r="B12" s="10">
        <v>37.700000000000003</v>
      </c>
      <c r="C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" s="10">
        <v>5.96</v>
      </c>
      <c r="E12" s="10" t="str">
        <f>IF(OR(Table1[[#This Row],[HBA1C]]="",Table1[[#This Row],[HBA1C]]="?"),"",IF(Table1[[#This Row],[HBA1C]]&lt;5.7,"Normal",IF(Table1[[#This Row],[HBA1C]]&lt;6.5,"Prediabetes","Diabetes")))</f>
        <v>Prediabetes</v>
      </c>
      <c r="F12" s="10" t="s">
        <v>4688</v>
      </c>
      <c r="G12" s="10" t="str">
        <f>IF(OR(Table1[[#This Row],[Heart Issues]]="Yes",Table1[[#This Row],[Heart Issues]]="No"),"OK","Check")</f>
        <v>OK</v>
      </c>
      <c r="H12" s="10" t="s">
        <v>4687</v>
      </c>
      <c r="I12" s="10" t="s">
        <v>4687</v>
      </c>
      <c r="J12" s="9">
        <v>2</v>
      </c>
      <c r="K12" s="10" t="s">
        <v>4688</v>
      </c>
      <c r="L12" s="10" t="str">
        <f>IF(OR(Table1[[#This Row],[Smoker]]="Yes",Table1[[#This Row],[Smoker]]="No"),"OK","Check")</f>
        <v>OK</v>
      </c>
    </row>
    <row r="13" spans="1:14">
      <c r="A13" s="10" t="s">
        <v>27</v>
      </c>
      <c r="B13" s="10">
        <v>42.13</v>
      </c>
      <c r="C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" s="10">
        <v>11.9</v>
      </c>
      <c r="E13" s="10" t="str">
        <f>IF(OR(Table1[[#This Row],[HBA1C]]="",Table1[[#This Row],[HBA1C]]="?"),"",IF(Table1[[#This Row],[HBA1C]]&lt;5.7,"Normal",IF(Table1[[#This Row],[HBA1C]]&lt;6.5,"Prediabetes","Diabetes")))</f>
        <v>Diabetes</v>
      </c>
      <c r="F13" s="10" t="s">
        <v>4687</v>
      </c>
      <c r="G13" s="10" t="str">
        <f>IF(OR(Table1[[#This Row],[Heart Issues]]="Yes",Table1[[#This Row],[Heart Issues]]="No"),"OK","Check")</f>
        <v>OK</v>
      </c>
      <c r="H13" s="10" t="s">
        <v>4687</v>
      </c>
      <c r="I13" s="10" t="s">
        <v>4687</v>
      </c>
      <c r="J13" s="9">
        <v>0</v>
      </c>
      <c r="K13" s="10" t="s">
        <v>4688</v>
      </c>
      <c r="L13" s="10" t="str">
        <f>IF(OR(Table1[[#This Row],[Smoker]]="Yes",Table1[[#This Row],[Smoker]]="No"),"OK","Check")</f>
        <v>OK</v>
      </c>
    </row>
    <row r="14" spans="1:14">
      <c r="A14" s="10" t="s">
        <v>29</v>
      </c>
      <c r="B14" s="10">
        <v>40.92</v>
      </c>
      <c r="C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" s="10">
        <v>8.41</v>
      </c>
      <c r="E14" s="10" t="str">
        <f>IF(OR(Table1[[#This Row],[HBA1C]]="",Table1[[#This Row],[HBA1C]]="?"),"",IF(Table1[[#This Row],[HBA1C]]&lt;5.7,"Normal",IF(Table1[[#This Row],[HBA1C]]&lt;6.5,"Prediabetes","Diabetes")))</f>
        <v>Diabetes</v>
      </c>
      <c r="F14" s="10" t="s">
        <v>4687</v>
      </c>
      <c r="G14" s="10" t="str">
        <f>IF(OR(Table1[[#This Row],[Heart Issues]]="Yes",Table1[[#This Row],[Heart Issues]]="No"),"OK","Check")</f>
        <v>OK</v>
      </c>
      <c r="H14" s="10" t="s">
        <v>4687</v>
      </c>
      <c r="I14" s="10" t="s">
        <v>4687</v>
      </c>
      <c r="J14" s="9">
        <v>0</v>
      </c>
      <c r="K14" s="10" t="s">
        <v>4688</v>
      </c>
      <c r="L14" s="10" t="str">
        <f>IF(OR(Table1[[#This Row],[Smoker]]="Yes",Table1[[#This Row],[Smoker]]="No"),"OK","Check")</f>
        <v>OK</v>
      </c>
    </row>
    <row r="15" spans="1:14">
      <c r="A15" s="10" t="s">
        <v>31</v>
      </c>
      <c r="B15" s="10">
        <v>40.564999999999998</v>
      </c>
      <c r="C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" s="10">
        <v>7.02</v>
      </c>
      <c r="E15" s="10" t="str">
        <f>IF(OR(Table1[[#This Row],[HBA1C]]="",Table1[[#This Row],[HBA1C]]="?"),"",IF(Table1[[#This Row],[HBA1C]]&lt;5.7,"Normal",IF(Table1[[#This Row],[HBA1C]]&lt;6.5,"Prediabetes","Diabetes")))</f>
        <v>Diabetes</v>
      </c>
      <c r="F15" s="10" t="s">
        <v>4687</v>
      </c>
      <c r="G15" s="10" t="str">
        <f>IF(OR(Table1[[#This Row],[Heart Issues]]="Yes",Table1[[#This Row],[Heart Issues]]="No"),"OK","Check")</f>
        <v>OK</v>
      </c>
      <c r="H15" s="10" t="s">
        <v>4687</v>
      </c>
      <c r="I15" s="10" t="s">
        <v>4687</v>
      </c>
      <c r="J15" s="9">
        <v>0</v>
      </c>
      <c r="K15" s="10" t="s">
        <v>4688</v>
      </c>
      <c r="L15" s="10" t="str">
        <f>IF(OR(Table1[[#This Row],[Smoker]]="Yes",Table1[[#This Row],[Smoker]]="No"),"OK","Check")</f>
        <v>OK</v>
      </c>
    </row>
    <row r="16" spans="1:14">
      <c r="A16" s="10" t="s">
        <v>33</v>
      </c>
      <c r="B16" s="10">
        <v>36.384999999999998</v>
      </c>
      <c r="C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" s="10">
        <v>7.59</v>
      </c>
      <c r="E16" s="10" t="str">
        <f>IF(OR(Table1[[#This Row],[HBA1C]]="",Table1[[#This Row],[HBA1C]]="?"),"",IF(Table1[[#This Row],[HBA1C]]&lt;5.7,"Normal",IF(Table1[[#This Row],[HBA1C]]&lt;6.5,"Prediabetes","Diabetes")))</f>
        <v>Diabetes</v>
      </c>
      <c r="F16" s="10" t="s">
        <v>4688</v>
      </c>
      <c r="G16" s="10" t="str">
        <f>IF(OR(Table1[[#This Row],[Heart Issues]]="Yes",Table1[[#This Row],[Heart Issues]]="No"),"OK","Check")</f>
        <v>OK</v>
      </c>
      <c r="H16" s="10" t="s">
        <v>4687</v>
      </c>
      <c r="I16" s="10" t="s">
        <v>4687</v>
      </c>
      <c r="J16" s="9">
        <v>2</v>
      </c>
      <c r="K16" s="10" t="s">
        <v>4688</v>
      </c>
      <c r="L16" s="10" t="str">
        <f>IF(OR(Table1[[#This Row],[Smoker]]="Yes",Table1[[#This Row],[Smoker]]="No"),"OK","Check")</f>
        <v>OK</v>
      </c>
    </row>
    <row r="17" spans="1:12">
      <c r="A17" s="10" t="s">
        <v>35</v>
      </c>
      <c r="B17" s="10">
        <v>39.9</v>
      </c>
      <c r="C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" s="10">
        <v>11.32</v>
      </c>
      <c r="E17" s="10" t="str">
        <f>IF(OR(Table1[[#This Row],[HBA1C]]="",Table1[[#This Row],[HBA1C]]="?"),"",IF(Table1[[#This Row],[HBA1C]]&lt;5.7,"Normal",IF(Table1[[#This Row],[HBA1C]]&lt;6.5,"Prediabetes","Diabetes")))</f>
        <v>Diabetes</v>
      </c>
      <c r="F17" s="10" t="s">
        <v>4687</v>
      </c>
      <c r="G17" s="10" t="str">
        <f>IF(OR(Table1[[#This Row],[Heart Issues]]="Yes",Table1[[#This Row],[Heart Issues]]="No"),"OK","Check")</f>
        <v>OK</v>
      </c>
      <c r="H17" s="10" t="s">
        <v>4687</v>
      </c>
      <c r="I17" s="10" t="s">
        <v>4687</v>
      </c>
      <c r="J17" s="9">
        <v>0</v>
      </c>
      <c r="K17" s="10" t="s">
        <v>4688</v>
      </c>
      <c r="L17" s="10" t="str">
        <f>IF(OR(Table1[[#This Row],[Smoker]]="Yes",Table1[[#This Row],[Smoker]]="No"),"OK","Check")</f>
        <v>OK</v>
      </c>
    </row>
    <row r="18" spans="1:12">
      <c r="A18" s="10" t="s">
        <v>37</v>
      </c>
      <c r="B18" s="10">
        <v>33.799999999999997</v>
      </c>
      <c r="C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" s="10">
        <v>7.67</v>
      </c>
      <c r="E18" s="10" t="str">
        <f>IF(OR(Table1[[#This Row],[HBA1C]]="",Table1[[#This Row],[HBA1C]]="?"),"",IF(Table1[[#This Row],[HBA1C]]&lt;5.7,"Normal",IF(Table1[[#This Row],[HBA1C]]&lt;6.5,"Prediabetes","Diabetes")))</f>
        <v>Diabetes</v>
      </c>
      <c r="F18" s="10" t="s">
        <v>4687</v>
      </c>
      <c r="G18" s="10" t="str">
        <f>IF(OR(Table1[[#This Row],[Heart Issues]]="Yes",Table1[[#This Row],[Heart Issues]]="No"),"OK","Check")</f>
        <v>OK</v>
      </c>
      <c r="H18" s="10" t="s">
        <v>4687</v>
      </c>
      <c r="I18" s="10" t="s">
        <v>4687</v>
      </c>
      <c r="J18" s="9">
        <v>3</v>
      </c>
      <c r="K18" s="10" t="s">
        <v>4688</v>
      </c>
      <c r="L18" s="10" t="str">
        <f>IF(OR(Table1[[#This Row],[Smoker]]="Yes",Table1[[#This Row],[Smoker]]="No"),"OK","Check")</f>
        <v>OK</v>
      </c>
    </row>
    <row r="19" spans="1:12">
      <c r="A19" s="10" t="s">
        <v>39</v>
      </c>
      <c r="B19" s="10">
        <v>36.765000000000001</v>
      </c>
      <c r="C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" s="10">
        <v>7.29</v>
      </c>
      <c r="E19" s="10" t="str">
        <f>IF(OR(Table1[[#This Row],[HBA1C]]="",Table1[[#This Row],[HBA1C]]="?"),"",IF(Table1[[#This Row],[HBA1C]]&lt;5.7,"Normal",IF(Table1[[#This Row],[HBA1C]]&lt;6.5,"Prediabetes","Diabetes")))</f>
        <v>Diabetes</v>
      </c>
      <c r="F19" s="10" t="s">
        <v>4688</v>
      </c>
      <c r="G19" s="10" t="str">
        <f>IF(OR(Table1[[#This Row],[Heart Issues]]="Yes",Table1[[#This Row],[Heart Issues]]="No"),"OK","Check")</f>
        <v>OK</v>
      </c>
      <c r="H19" s="10" t="s">
        <v>4687</v>
      </c>
      <c r="I19" s="10" t="s">
        <v>4690</v>
      </c>
      <c r="J19" s="9">
        <v>1</v>
      </c>
      <c r="K19" s="10" t="s">
        <v>4688</v>
      </c>
      <c r="L19" s="10" t="str">
        <f>IF(OR(Table1[[#This Row],[Smoker]]="Yes",Table1[[#This Row],[Smoker]]="No"),"OK","Check")</f>
        <v>OK</v>
      </c>
    </row>
    <row r="20" spans="1:12">
      <c r="A20" s="10" t="s">
        <v>41</v>
      </c>
      <c r="B20" s="10">
        <v>36.954999999999998</v>
      </c>
      <c r="C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" s="10">
        <v>4.72</v>
      </c>
      <c r="E20" s="10" t="str">
        <f>IF(OR(Table1[[#This Row],[HBA1C]]="",Table1[[#This Row],[HBA1C]]="?"),"",IF(Table1[[#This Row],[HBA1C]]&lt;5.7,"Normal",IF(Table1[[#This Row],[HBA1C]]&lt;6.5,"Prediabetes","Diabetes")))</f>
        <v>Normal</v>
      </c>
      <c r="F20" s="10" t="s">
        <v>4688</v>
      </c>
      <c r="G20" s="10" t="str">
        <f>IF(OR(Table1[[#This Row],[Heart Issues]]="Yes",Table1[[#This Row],[Heart Issues]]="No"),"OK","Check")</f>
        <v>OK</v>
      </c>
      <c r="H20" s="10" t="s">
        <v>4687</v>
      </c>
      <c r="I20" s="10" t="s">
        <v>4687</v>
      </c>
      <c r="J20" s="9">
        <v>1</v>
      </c>
      <c r="K20" s="10" t="s">
        <v>4688</v>
      </c>
      <c r="L20" s="10" t="str">
        <f>IF(OR(Table1[[#This Row],[Smoker]]="Yes",Table1[[#This Row],[Smoker]]="No"),"OK","Check")</f>
        <v>OK</v>
      </c>
    </row>
    <row r="21" spans="1:12">
      <c r="A21" s="10" t="s">
        <v>43</v>
      </c>
      <c r="B21" s="10">
        <v>42.9</v>
      </c>
      <c r="C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" s="10">
        <v>11.41</v>
      </c>
      <c r="E21" s="10" t="str">
        <f>IF(OR(Table1[[#This Row],[HBA1C]]="",Table1[[#This Row],[HBA1C]]="?"),"",IF(Table1[[#This Row],[HBA1C]]&lt;5.7,"Normal",IF(Table1[[#This Row],[HBA1C]]&lt;6.5,"Prediabetes","Diabetes")))</f>
        <v>Diabetes</v>
      </c>
      <c r="F21" s="10" t="s">
        <v>4687</v>
      </c>
      <c r="G21" s="10" t="str">
        <f>IF(OR(Table1[[#This Row],[Heart Issues]]="Yes",Table1[[#This Row],[Heart Issues]]="No"),"OK","Check")</f>
        <v>OK</v>
      </c>
      <c r="H21" s="10" t="s">
        <v>4687</v>
      </c>
      <c r="I21" s="10" t="s">
        <v>4687</v>
      </c>
      <c r="J21" s="9">
        <v>0</v>
      </c>
      <c r="K21" s="10" t="s">
        <v>4688</v>
      </c>
      <c r="L21" s="10" t="str">
        <f>IF(OR(Table1[[#This Row],[Smoker]]="Yes",Table1[[#This Row],[Smoker]]="No"),"OK","Check")</f>
        <v>OK</v>
      </c>
    </row>
    <row r="22" spans="1:12">
      <c r="A22" s="10" t="s">
        <v>45</v>
      </c>
      <c r="B22" s="10">
        <v>36.299999999999997</v>
      </c>
      <c r="C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" s="10">
        <v>11.5</v>
      </c>
      <c r="E22" s="10" t="str">
        <f>IF(OR(Table1[[#This Row],[HBA1C]]="",Table1[[#This Row],[HBA1C]]="?"),"",IF(Table1[[#This Row],[HBA1C]]&lt;5.7,"Normal",IF(Table1[[#This Row],[HBA1C]]&lt;6.5,"Prediabetes","Diabetes")))</f>
        <v>Diabetes</v>
      </c>
      <c r="F22" s="10" t="s">
        <v>4688</v>
      </c>
      <c r="G22" s="10" t="str">
        <f>IF(OR(Table1[[#This Row],[Heart Issues]]="Yes",Table1[[#This Row],[Heart Issues]]="No"),"OK","Check")</f>
        <v>OK</v>
      </c>
      <c r="H22" s="10" t="s">
        <v>4687</v>
      </c>
      <c r="I22" s="10" t="s">
        <v>4687</v>
      </c>
      <c r="J22" s="9">
        <v>2</v>
      </c>
      <c r="K22" s="10" t="s">
        <v>4688</v>
      </c>
      <c r="L22" s="10" t="str">
        <f>IF(OR(Table1[[#This Row],[Smoker]]="Yes",Table1[[#This Row],[Smoker]]="No"),"OK","Check")</f>
        <v>OK</v>
      </c>
    </row>
    <row r="23" spans="1:12">
      <c r="A23" s="10" t="s">
        <v>47</v>
      </c>
      <c r="B23" s="10">
        <v>32.200000000000003</v>
      </c>
      <c r="C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" s="10">
        <v>6.22</v>
      </c>
      <c r="E23" s="10" t="str">
        <f>IF(OR(Table1[[#This Row],[HBA1C]]="",Table1[[#This Row],[HBA1C]]="?"),"",IF(Table1[[#This Row],[HBA1C]]&lt;5.7,"Normal",IF(Table1[[#This Row],[HBA1C]]&lt;6.5,"Prediabetes","Diabetes")))</f>
        <v>Prediabetes</v>
      </c>
      <c r="F23" s="10" t="s">
        <v>4688</v>
      </c>
      <c r="G23" s="10" t="str">
        <f>IF(OR(Table1[[#This Row],[Heart Issues]]="Yes",Table1[[#This Row],[Heart Issues]]="No"),"OK","Check")</f>
        <v>OK</v>
      </c>
      <c r="H23" s="10" t="s">
        <v>4687</v>
      </c>
      <c r="I23" s="10" t="s">
        <v>4687</v>
      </c>
      <c r="J23" s="9">
        <v>2</v>
      </c>
      <c r="K23" s="10" t="s">
        <v>4688</v>
      </c>
      <c r="L23" s="10" t="str">
        <f>IF(OR(Table1[[#This Row],[Smoker]]="Yes",Table1[[#This Row],[Smoker]]="No"),"OK","Check")</f>
        <v>OK</v>
      </c>
    </row>
    <row r="24" spans="1:12">
      <c r="A24" s="10" t="s">
        <v>49</v>
      </c>
      <c r="B24" s="10">
        <v>31.3</v>
      </c>
      <c r="C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" s="10">
        <v>11.38</v>
      </c>
      <c r="E24" s="10" t="str">
        <f>IF(OR(Table1[[#This Row],[HBA1C]]="",Table1[[#This Row],[HBA1C]]="?"),"",IF(Table1[[#This Row],[HBA1C]]&lt;5.7,"Normal",IF(Table1[[#This Row],[HBA1C]]&lt;6.5,"Prediabetes","Diabetes")))</f>
        <v>Diabetes</v>
      </c>
      <c r="F24" s="10" t="s">
        <v>4687</v>
      </c>
      <c r="G24" s="10" t="str">
        <f>IF(OR(Table1[[#This Row],[Heart Issues]]="Yes",Table1[[#This Row],[Heart Issues]]="No"),"OK","Check")</f>
        <v>OK</v>
      </c>
      <c r="H24" s="10" t="s">
        <v>4687</v>
      </c>
      <c r="I24" s="10" t="s">
        <v>4687</v>
      </c>
      <c r="J24" s="9">
        <v>3</v>
      </c>
      <c r="K24" s="10" t="s">
        <v>4688</v>
      </c>
      <c r="L24" s="10" t="str">
        <f>IF(OR(Table1[[#This Row],[Smoker]]="Yes",Table1[[#This Row],[Smoker]]="No"),"OK","Check")</f>
        <v>OK</v>
      </c>
    </row>
    <row r="25" spans="1:12">
      <c r="A25" s="10" t="s">
        <v>51</v>
      </c>
      <c r="B25" s="10">
        <v>41.8</v>
      </c>
      <c r="C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" s="10">
        <v>7.89</v>
      </c>
      <c r="E25" s="10" t="str">
        <f>IF(OR(Table1[[#This Row],[HBA1C]]="",Table1[[#This Row],[HBA1C]]="?"),"",IF(Table1[[#This Row],[HBA1C]]&lt;5.7,"Normal",IF(Table1[[#This Row],[HBA1C]]&lt;6.5,"Prediabetes","Diabetes")))</f>
        <v>Diabetes</v>
      </c>
      <c r="F25" s="10" t="s">
        <v>4688</v>
      </c>
      <c r="G25" s="10" t="str">
        <f>IF(OR(Table1[[#This Row],[Heart Issues]]="Yes",Table1[[#This Row],[Heart Issues]]="No"),"OK","Check")</f>
        <v>OK</v>
      </c>
      <c r="H25" s="10" t="s">
        <v>4687</v>
      </c>
      <c r="I25" s="10" t="s">
        <v>4687</v>
      </c>
      <c r="J25" s="9">
        <v>2</v>
      </c>
      <c r="K25" s="10" t="s">
        <v>4688</v>
      </c>
      <c r="L25" s="10" t="str">
        <f>IF(OR(Table1[[#This Row],[Smoker]]="Yes",Table1[[#This Row],[Smoker]]="No"),"OK","Check")</f>
        <v>OK</v>
      </c>
    </row>
    <row r="26" spans="1:12">
      <c r="A26" s="10" t="s">
        <v>53</v>
      </c>
      <c r="B26" s="10">
        <v>35.090000000000003</v>
      </c>
      <c r="C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" s="10">
        <v>4.38</v>
      </c>
      <c r="E26" s="10" t="str">
        <f>IF(OR(Table1[[#This Row],[HBA1C]]="",Table1[[#This Row],[HBA1C]]="?"),"",IF(Table1[[#This Row],[HBA1C]]&lt;5.7,"Normal",IF(Table1[[#This Row],[HBA1C]]&lt;6.5,"Prediabetes","Diabetes")))</f>
        <v>Normal</v>
      </c>
      <c r="F26" s="10" t="s">
        <v>4688</v>
      </c>
      <c r="G26" s="10" t="str">
        <f>IF(OR(Table1[[#This Row],[Heart Issues]]="Yes",Table1[[#This Row],[Heart Issues]]="No"),"OK","Check")</f>
        <v>OK</v>
      </c>
      <c r="H26" s="10" t="s">
        <v>4687</v>
      </c>
      <c r="I26" s="10" t="s">
        <v>4687</v>
      </c>
      <c r="J26" s="9">
        <v>2</v>
      </c>
      <c r="K26" s="10" t="s">
        <v>4688</v>
      </c>
      <c r="L26" s="10" t="str">
        <f>IF(OR(Table1[[#This Row],[Smoker]]="Yes",Table1[[#This Row],[Smoker]]="No"),"OK","Check")</f>
        <v>OK</v>
      </c>
    </row>
    <row r="27" spans="1:12">
      <c r="A27" s="10" t="s">
        <v>55</v>
      </c>
      <c r="B27" s="10">
        <v>33.880000000000003</v>
      </c>
      <c r="C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7" s="10">
        <v>7.01</v>
      </c>
      <c r="E27" s="10" t="str">
        <f>IF(OR(Table1[[#This Row],[HBA1C]]="",Table1[[#This Row],[HBA1C]]="?"),"",IF(Table1[[#This Row],[HBA1C]]&lt;5.7,"Normal",IF(Table1[[#This Row],[HBA1C]]&lt;6.5,"Prediabetes","Diabetes")))</f>
        <v>Diabetes</v>
      </c>
      <c r="F27" s="10" t="s">
        <v>4687</v>
      </c>
      <c r="G27" s="10" t="str">
        <f>IF(OR(Table1[[#This Row],[Heart Issues]]="Yes",Table1[[#This Row],[Heart Issues]]="No"),"OK","Check")</f>
        <v>OK</v>
      </c>
      <c r="H27" s="10" t="s">
        <v>4687</v>
      </c>
      <c r="I27" s="10" t="s">
        <v>4687</v>
      </c>
      <c r="J27" s="9">
        <v>3</v>
      </c>
      <c r="K27" s="10" t="s">
        <v>4688</v>
      </c>
      <c r="L27" s="10" t="str">
        <f>IF(OR(Table1[[#This Row],[Smoker]]="Yes",Table1[[#This Row],[Smoker]]="No"),"OK","Check")</f>
        <v>OK</v>
      </c>
    </row>
    <row r="28" spans="1:12">
      <c r="A28" s="10" t="s">
        <v>57</v>
      </c>
      <c r="B28" s="10">
        <v>30.875</v>
      </c>
      <c r="C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8" s="10">
        <v>11.88</v>
      </c>
      <c r="E28" s="10" t="str">
        <f>IF(OR(Table1[[#This Row],[HBA1C]]="",Table1[[#This Row],[HBA1C]]="?"),"",IF(Table1[[#This Row],[HBA1C]]&lt;5.7,"Normal",IF(Table1[[#This Row],[HBA1C]]&lt;6.5,"Prediabetes","Diabetes")))</f>
        <v>Diabetes</v>
      </c>
      <c r="F28" s="10" t="s">
        <v>4687</v>
      </c>
      <c r="G28" s="10" t="str">
        <f>IF(OR(Table1[[#This Row],[Heart Issues]]="Yes",Table1[[#This Row],[Heart Issues]]="No"),"OK","Check")</f>
        <v>OK</v>
      </c>
      <c r="H28" s="10" t="s">
        <v>4687</v>
      </c>
      <c r="I28" s="10" t="s">
        <v>4687</v>
      </c>
      <c r="J28" s="9">
        <v>0</v>
      </c>
      <c r="K28" s="10" t="s">
        <v>4688</v>
      </c>
      <c r="L28" s="10" t="str">
        <f>IF(OR(Table1[[#This Row],[Smoker]]="Yes",Table1[[#This Row],[Smoker]]="No"),"OK","Check")</f>
        <v>OK</v>
      </c>
    </row>
    <row r="29" spans="1:12">
      <c r="A29" s="10" t="s">
        <v>59</v>
      </c>
      <c r="B29" s="10">
        <v>36.86</v>
      </c>
      <c r="C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9" s="10">
        <v>5.19</v>
      </c>
      <c r="E29" s="10" t="str">
        <f>IF(OR(Table1[[#This Row],[HBA1C]]="",Table1[[#This Row],[HBA1C]]="?"),"",IF(Table1[[#This Row],[HBA1C]]&lt;5.7,"Normal",IF(Table1[[#This Row],[HBA1C]]&lt;6.5,"Prediabetes","Diabetes")))</f>
        <v>Normal</v>
      </c>
      <c r="F29" s="10" t="s">
        <v>4688</v>
      </c>
      <c r="G29" s="10" t="str">
        <f>IF(OR(Table1[[#This Row],[Heart Issues]]="Yes",Table1[[#This Row],[Heart Issues]]="No"),"OK","Check")</f>
        <v>OK</v>
      </c>
      <c r="H29" s="10" t="s">
        <v>4687</v>
      </c>
      <c r="I29" s="10" t="s">
        <v>4690</v>
      </c>
      <c r="J29" s="9">
        <v>1</v>
      </c>
      <c r="K29" s="10" t="s">
        <v>4688</v>
      </c>
      <c r="L29" s="10" t="str">
        <f>IF(OR(Table1[[#This Row],[Smoker]]="Yes",Table1[[#This Row],[Smoker]]="No"),"OK","Check")</f>
        <v>OK</v>
      </c>
    </row>
    <row r="30" spans="1:12">
      <c r="A30" s="10" t="s">
        <v>61</v>
      </c>
      <c r="B30" s="10">
        <v>35.86</v>
      </c>
      <c r="C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0" s="10">
        <v>6.74</v>
      </c>
      <c r="E30" s="10" t="str">
        <f>IF(OR(Table1[[#This Row],[HBA1C]]="",Table1[[#This Row],[HBA1C]]="?"),"",IF(Table1[[#This Row],[HBA1C]]&lt;5.7,"Normal",IF(Table1[[#This Row],[HBA1C]]&lt;6.5,"Prediabetes","Diabetes")))</f>
        <v>Diabetes</v>
      </c>
      <c r="F30" s="10" t="s">
        <v>4688</v>
      </c>
      <c r="G30" s="10" t="str">
        <f>IF(OR(Table1[[#This Row],[Heart Issues]]="Yes",Table1[[#This Row],[Heart Issues]]="No"),"OK","Check")</f>
        <v>OK</v>
      </c>
      <c r="H30" s="10" t="s">
        <v>4687</v>
      </c>
      <c r="I30" s="10" t="s">
        <v>4687</v>
      </c>
      <c r="J30" s="9">
        <v>2</v>
      </c>
      <c r="K30" s="10" t="s">
        <v>4688</v>
      </c>
      <c r="L30" s="10" t="str">
        <f>IF(OR(Table1[[#This Row],[Smoker]]="Yes",Table1[[#This Row],[Smoker]]="No"),"OK","Check")</f>
        <v>OK</v>
      </c>
    </row>
    <row r="31" spans="1:12">
      <c r="A31" s="10" t="s">
        <v>63</v>
      </c>
      <c r="B31" s="10">
        <v>37.049999999999997</v>
      </c>
      <c r="C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1" s="10">
        <v>8.44</v>
      </c>
      <c r="E31" s="10" t="str">
        <f>IF(OR(Table1[[#This Row],[HBA1C]]="",Table1[[#This Row],[HBA1C]]="?"),"",IF(Table1[[#This Row],[HBA1C]]&lt;5.7,"Normal",IF(Table1[[#This Row],[HBA1C]]&lt;6.5,"Prediabetes","Diabetes")))</f>
        <v>Diabetes</v>
      </c>
      <c r="F31" s="10" t="s">
        <v>4687</v>
      </c>
      <c r="G31" s="10" t="str">
        <f>IF(OR(Table1[[#This Row],[Heart Issues]]="Yes",Table1[[#This Row],[Heart Issues]]="No"),"OK","Check")</f>
        <v>OK</v>
      </c>
      <c r="H31" s="10" t="s">
        <v>4687</v>
      </c>
      <c r="I31" s="10" t="s">
        <v>4687</v>
      </c>
      <c r="J31" s="9">
        <v>0</v>
      </c>
      <c r="K31" s="10" t="s">
        <v>4688</v>
      </c>
      <c r="L31" s="10" t="str">
        <f>IF(OR(Table1[[#This Row],[Smoker]]="Yes",Table1[[#This Row],[Smoker]]="No"),"OK","Check")</f>
        <v>OK</v>
      </c>
    </row>
    <row r="32" spans="1:12">
      <c r="A32" s="10" t="s">
        <v>65</v>
      </c>
      <c r="B32" s="10">
        <v>43.89</v>
      </c>
      <c r="C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2" s="10">
        <v>8.7100000000000009</v>
      </c>
      <c r="E32" s="10" t="str">
        <f>IF(OR(Table1[[#This Row],[HBA1C]]="",Table1[[#This Row],[HBA1C]]="?"),"",IF(Table1[[#This Row],[HBA1C]]&lt;5.7,"Normal",IF(Table1[[#This Row],[HBA1C]]&lt;6.5,"Prediabetes","Diabetes")))</f>
        <v>Diabetes</v>
      </c>
      <c r="F32" s="10" t="s">
        <v>4687</v>
      </c>
      <c r="G32" s="10" t="str">
        <f>IF(OR(Table1[[#This Row],[Heart Issues]]="Yes",Table1[[#This Row],[Heart Issues]]="No"),"OK","Check")</f>
        <v>OK</v>
      </c>
      <c r="H32" s="10" t="s">
        <v>4687</v>
      </c>
      <c r="I32" s="10" t="s">
        <v>4687</v>
      </c>
      <c r="J32" s="9">
        <v>0</v>
      </c>
      <c r="K32" s="10" t="s">
        <v>4688</v>
      </c>
      <c r="L32" s="10" t="str">
        <f>IF(OR(Table1[[#This Row],[Smoker]]="Yes",Table1[[#This Row],[Smoker]]="No"),"OK","Check")</f>
        <v>OK</v>
      </c>
    </row>
    <row r="33" spans="1:12">
      <c r="A33" s="10" t="s">
        <v>67</v>
      </c>
      <c r="B33" s="10">
        <v>42.35</v>
      </c>
      <c r="C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3" s="10">
        <v>5.08</v>
      </c>
      <c r="E33" s="10" t="str">
        <f>IF(OR(Table1[[#This Row],[HBA1C]]="",Table1[[#This Row],[HBA1C]]="?"),"",IF(Table1[[#This Row],[HBA1C]]&lt;5.7,"Normal",IF(Table1[[#This Row],[HBA1C]]&lt;6.5,"Prediabetes","Diabetes")))</f>
        <v>Normal</v>
      </c>
      <c r="F33" s="10" t="s">
        <v>4688</v>
      </c>
      <c r="G33" s="10" t="str">
        <f>IF(OR(Table1[[#This Row],[Heart Issues]]="Yes",Table1[[#This Row],[Heart Issues]]="No"),"OK","Check")</f>
        <v>OK</v>
      </c>
      <c r="H33" s="10" t="s">
        <v>4687</v>
      </c>
      <c r="I33" s="10" t="s">
        <v>4687</v>
      </c>
      <c r="J33" s="9">
        <v>0</v>
      </c>
      <c r="K33" s="10" t="s">
        <v>4688</v>
      </c>
      <c r="L33" s="10" t="str">
        <f>IF(OR(Table1[[#This Row],[Smoker]]="Yes",Table1[[#This Row],[Smoker]]="No"),"OK","Check")</f>
        <v>OK</v>
      </c>
    </row>
    <row r="34" spans="1:12">
      <c r="A34" s="10" t="s">
        <v>69</v>
      </c>
      <c r="B34" s="10">
        <v>31.35</v>
      </c>
      <c r="C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4" s="10">
        <v>6.86</v>
      </c>
      <c r="E34" s="10" t="str">
        <f>IF(OR(Table1[[#This Row],[HBA1C]]="",Table1[[#This Row],[HBA1C]]="?"),"",IF(Table1[[#This Row],[HBA1C]]&lt;5.7,"Normal",IF(Table1[[#This Row],[HBA1C]]&lt;6.5,"Prediabetes","Diabetes")))</f>
        <v>Diabetes</v>
      </c>
      <c r="F34" s="10" t="s">
        <v>4687</v>
      </c>
      <c r="G34" s="10" t="str">
        <f>IF(OR(Table1[[#This Row],[Heart Issues]]="Yes",Table1[[#This Row],[Heart Issues]]="No"),"OK","Check")</f>
        <v>OK</v>
      </c>
      <c r="H34" s="10" t="s">
        <v>4687</v>
      </c>
      <c r="I34" s="10" t="s">
        <v>4687</v>
      </c>
      <c r="J34" s="9">
        <v>0</v>
      </c>
      <c r="K34" s="10" t="s">
        <v>4688</v>
      </c>
      <c r="L34" s="10" t="str">
        <f>IF(OR(Table1[[#This Row],[Smoker]]="Yes",Table1[[#This Row],[Smoker]]="No"),"OK","Check")</f>
        <v>OK</v>
      </c>
    </row>
    <row r="35" spans="1:12">
      <c r="A35" s="10" t="s">
        <v>71</v>
      </c>
      <c r="B35" s="10">
        <v>47.6</v>
      </c>
      <c r="C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5" s="10">
        <v>5.95</v>
      </c>
      <c r="E35" s="10" t="str">
        <f>IF(OR(Table1[[#This Row],[HBA1C]]="",Table1[[#This Row],[HBA1C]]="?"),"",IF(Table1[[#This Row],[HBA1C]]&lt;5.7,"Normal",IF(Table1[[#This Row],[HBA1C]]&lt;6.5,"Prediabetes","Diabetes")))</f>
        <v>Prediabetes</v>
      </c>
      <c r="F35" s="10" t="s">
        <v>4688</v>
      </c>
      <c r="G35" s="10" t="str">
        <f>IF(OR(Table1[[#This Row],[Heart Issues]]="Yes",Table1[[#This Row],[Heart Issues]]="No"),"OK","Check")</f>
        <v>OK</v>
      </c>
      <c r="H35" s="10" t="s">
        <v>4687</v>
      </c>
      <c r="I35" s="10" t="s">
        <v>4687</v>
      </c>
      <c r="J35" s="9">
        <v>0</v>
      </c>
      <c r="K35" s="10" t="s">
        <v>4688</v>
      </c>
      <c r="L35" s="10" t="str">
        <f>IF(OR(Table1[[#This Row],[Smoker]]="Yes",Table1[[#This Row],[Smoker]]="No"),"OK","Check")</f>
        <v>OK</v>
      </c>
    </row>
    <row r="36" spans="1:12">
      <c r="A36" s="10" t="s">
        <v>73</v>
      </c>
      <c r="B36" s="10">
        <v>46.2</v>
      </c>
      <c r="C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6" s="10">
        <v>6.09</v>
      </c>
      <c r="E36" s="10" t="str">
        <f>IF(OR(Table1[[#This Row],[HBA1C]]="",Table1[[#This Row],[HBA1C]]="?"),"",IF(Table1[[#This Row],[HBA1C]]&lt;5.7,"Normal",IF(Table1[[#This Row],[HBA1C]]&lt;6.5,"Prediabetes","Diabetes")))</f>
        <v>Prediabetes</v>
      </c>
      <c r="F36" s="10" t="s">
        <v>4687</v>
      </c>
      <c r="G36" s="10" t="str">
        <f>IF(OR(Table1[[#This Row],[Heart Issues]]="Yes",Table1[[#This Row],[Heart Issues]]="No"),"OK","Check")</f>
        <v>OK</v>
      </c>
      <c r="H36" s="10" t="s">
        <v>4687</v>
      </c>
      <c r="I36" s="10" t="s">
        <v>4690</v>
      </c>
      <c r="J36" s="9">
        <v>1</v>
      </c>
      <c r="K36" s="10" t="s">
        <v>4688</v>
      </c>
      <c r="L36" s="10" t="str">
        <f>IF(OR(Table1[[#This Row],[Smoker]]="Yes",Table1[[#This Row],[Smoker]]="No"),"OK","Check")</f>
        <v>OK</v>
      </c>
    </row>
    <row r="37" spans="1:12">
      <c r="A37" s="10" t="s">
        <v>75</v>
      </c>
      <c r="B37" s="10">
        <v>32.015000000000001</v>
      </c>
      <c r="C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7" s="10">
        <v>11.75</v>
      </c>
      <c r="E37" s="10" t="str">
        <f>IF(OR(Table1[[#This Row],[HBA1C]]="",Table1[[#This Row],[HBA1C]]="?"),"",IF(Table1[[#This Row],[HBA1C]]&lt;5.7,"Normal",IF(Table1[[#This Row],[HBA1C]]&lt;6.5,"Prediabetes","Diabetes")))</f>
        <v>Diabetes</v>
      </c>
      <c r="F37" s="10" t="s">
        <v>4687</v>
      </c>
      <c r="G37" s="10" t="str">
        <f>IF(OR(Table1[[#This Row],[Heart Issues]]="Yes",Table1[[#This Row],[Heart Issues]]="No"),"OK","Check")</f>
        <v>OK</v>
      </c>
      <c r="H37" s="10" t="s">
        <v>4687</v>
      </c>
      <c r="I37" s="10" t="s">
        <v>4687</v>
      </c>
      <c r="J37" s="9">
        <v>0</v>
      </c>
      <c r="K37" s="10" t="s">
        <v>4688</v>
      </c>
      <c r="L37" s="10" t="str">
        <f>IF(OR(Table1[[#This Row],[Smoker]]="Yes",Table1[[#This Row],[Smoker]]="No"),"OK","Check")</f>
        <v>OK</v>
      </c>
    </row>
    <row r="38" spans="1:12">
      <c r="A38" s="10" t="s">
        <v>77</v>
      </c>
      <c r="B38" s="10">
        <v>40.564999999999998</v>
      </c>
      <c r="C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8" s="10">
        <v>7.37</v>
      </c>
      <c r="E38" s="10" t="str">
        <f>IF(OR(Table1[[#This Row],[HBA1C]]="",Table1[[#This Row],[HBA1C]]="?"),"",IF(Table1[[#This Row],[HBA1C]]&lt;5.7,"Normal",IF(Table1[[#This Row],[HBA1C]]&lt;6.5,"Prediabetes","Diabetes")))</f>
        <v>Diabetes</v>
      </c>
      <c r="F38" s="10" t="s">
        <v>4687</v>
      </c>
      <c r="G38" s="10" t="str">
        <f>IF(OR(Table1[[#This Row],[Heart Issues]]="Yes",Table1[[#This Row],[Heart Issues]]="No"),"OK","Check")</f>
        <v>OK</v>
      </c>
      <c r="H38" s="10" t="s">
        <v>4687</v>
      </c>
      <c r="I38" s="10" t="s">
        <v>4687</v>
      </c>
      <c r="J38" s="9">
        <v>0</v>
      </c>
      <c r="K38" s="10" t="s">
        <v>4688</v>
      </c>
      <c r="L38" s="10" t="str">
        <f>IF(OR(Table1[[#This Row],[Smoker]]="Yes",Table1[[#This Row],[Smoker]]="No"),"OK","Check")</f>
        <v>OK</v>
      </c>
    </row>
    <row r="39" spans="1:12">
      <c r="A39" s="10" t="s">
        <v>79</v>
      </c>
      <c r="B39" s="10">
        <v>32.450000000000003</v>
      </c>
      <c r="C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9" s="10">
        <v>11.91</v>
      </c>
      <c r="E39" s="10" t="str">
        <f>IF(OR(Table1[[#This Row],[HBA1C]]="",Table1[[#This Row],[HBA1C]]="?"),"",IF(Table1[[#This Row],[HBA1C]]&lt;5.7,"Normal",IF(Table1[[#This Row],[HBA1C]]&lt;6.5,"Prediabetes","Diabetes")))</f>
        <v>Diabetes</v>
      </c>
      <c r="F39" s="10" t="s">
        <v>4687</v>
      </c>
      <c r="G39" s="10" t="str">
        <f>IF(OR(Table1[[#This Row],[Heart Issues]]="Yes",Table1[[#This Row],[Heart Issues]]="No"),"OK","Check")</f>
        <v>OK</v>
      </c>
      <c r="H39" s="10" t="s">
        <v>4687</v>
      </c>
      <c r="I39" s="10" t="s">
        <v>4687</v>
      </c>
      <c r="J39" s="9">
        <v>0</v>
      </c>
      <c r="K39" s="10" t="s">
        <v>4688</v>
      </c>
      <c r="L39" s="10" t="str">
        <f>IF(OR(Table1[[#This Row],[Smoker]]="Yes",Table1[[#This Row],[Smoker]]="No"),"OK","Check")</f>
        <v>OK</v>
      </c>
    </row>
    <row r="40" spans="1:12">
      <c r="A40" s="10" t="s">
        <v>81</v>
      </c>
      <c r="B40" s="10">
        <v>34.96</v>
      </c>
      <c r="C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0" s="10">
        <v>6.52</v>
      </c>
      <c r="E40" s="10" t="str">
        <f>IF(OR(Table1[[#This Row],[HBA1C]]="",Table1[[#This Row],[HBA1C]]="?"),"",IF(Table1[[#This Row],[HBA1C]]&lt;5.7,"Normal",IF(Table1[[#This Row],[HBA1C]]&lt;6.5,"Prediabetes","Diabetes")))</f>
        <v>Diabetes</v>
      </c>
      <c r="F40" s="10" t="s">
        <v>4687</v>
      </c>
      <c r="G40" s="10" t="str">
        <f>IF(OR(Table1[[#This Row],[Heart Issues]]="Yes",Table1[[#This Row],[Heart Issues]]="No"),"OK","Check")</f>
        <v>OK</v>
      </c>
      <c r="H40" s="10" t="s">
        <v>4687</v>
      </c>
      <c r="I40" s="10" t="s">
        <v>4687</v>
      </c>
      <c r="J40" s="9">
        <v>0</v>
      </c>
      <c r="K40" s="10" t="s">
        <v>4688</v>
      </c>
      <c r="L40" s="10" t="str">
        <f>IF(OR(Table1[[#This Row],[Smoker]]="Yes",Table1[[#This Row],[Smoker]]="No"),"OK","Check")</f>
        <v>OK</v>
      </c>
    </row>
    <row r="41" spans="1:12">
      <c r="A41" s="10" t="s">
        <v>83</v>
      </c>
      <c r="B41" s="10">
        <v>35.5</v>
      </c>
      <c r="C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1" s="10">
        <v>5.14</v>
      </c>
      <c r="E41" s="10" t="str">
        <f>IF(OR(Table1[[#This Row],[HBA1C]]="",Table1[[#This Row],[HBA1C]]="?"),"",IF(Table1[[#This Row],[HBA1C]]&lt;5.7,"Normal",IF(Table1[[#This Row],[HBA1C]]&lt;6.5,"Prediabetes","Diabetes")))</f>
        <v>Normal</v>
      </c>
      <c r="F41" s="10" t="s">
        <v>4687</v>
      </c>
      <c r="G41" s="10" t="str">
        <f>IF(OR(Table1[[#This Row],[Heart Issues]]="Yes",Table1[[#This Row],[Heart Issues]]="No"),"OK","Check")</f>
        <v>OK</v>
      </c>
      <c r="H41" s="10" t="s">
        <v>4687</v>
      </c>
      <c r="I41" s="10" t="s">
        <v>4690</v>
      </c>
      <c r="J41" s="9">
        <v>1</v>
      </c>
      <c r="K41" s="10" t="s">
        <v>4688</v>
      </c>
      <c r="L41" s="10" t="str">
        <f>IF(OR(Table1[[#This Row],[Smoker]]="Yes",Table1[[#This Row],[Smoker]]="No"),"OK","Check")</f>
        <v>OK</v>
      </c>
    </row>
    <row r="42" spans="1:12">
      <c r="A42" s="10" t="s">
        <v>85</v>
      </c>
      <c r="B42" s="10">
        <v>52.58</v>
      </c>
      <c r="C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2" s="10">
        <v>4.1900000000000004</v>
      </c>
      <c r="E42" s="10" t="str">
        <f>IF(OR(Table1[[#This Row],[HBA1C]]="",Table1[[#This Row],[HBA1C]]="?"),"",IF(Table1[[#This Row],[HBA1C]]&lt;5.7,"Normal",IF(Table1[[#This Row],[HBA1C]]&lt;6.5,"Prediabetes","Diabetes")))</f>
        <v>Normal</v>
      </c>
      <c r="F42" s="10" t="s">
        <v>4687</v>
      </c>
      <c r="G42" s="10" t="str">
        <f>IF(OR(Table1[[#This Row],[Heart Issues]]="Yes",Table1[[#This Row],[Heart Issues]]="No"),"OK","Check")</f>
        <v>OK</v>
      </c>
      <c r="H42" s="10" t="s">
        <v>4688</v>
      </c>
      <c r="I42" s="10" t="s">
        <v>4687</v>
      </c>
      <c r="J42" s="9">
        <v>1</v>
      </c>
      <c r="K42" s="10" t="s">
        <v>4688</v>
      </c>
      <c r="L42" s="10" t="str">
        <f>IF(OR(Table1[[#This Row],[Smoker]]="Yes",Table1[[#This Row],[Smoker]]="No"),"OK","Check")</f>
        <v>OK</v>
      </c>
    </row>
    <row r="43" spans="1:12">
      <c r="A43" s="10" t="s">
        <v>87</v>
      </c>
      <c r="B43" s="10">
        <v>35.200000000000003</v>
      </c>
      <c r="C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3" s="10">
        <v>11.68</v>
      </c>
      <c r="E43" s="10" t="str">
        <f>IF(OR(Table1[[#This Row],[HBA1C]]="",Table1[[#This Row],[HBA1C]]="?"),"",IF(Table1[[#This Row],[HBA1C]]&lt;5.7,"Normal",IF(Table1[[#This Row],[HBA1C]]&lt;6.5,"Prediabetes","Diabetes")))</f>
        <v>Diabetes</v>
      </c>
      <c r="F43" s="10" t="s">
        <v>4688</v>
      </c>
      <c r="G43" s="10" t="str">
        <f>IF(OR(Table1[[#This Row],[Heart Issues]]="Yes",Table1[[#This Row],[Heart Issues]]="No"),"OK","Check")</f>
        <v>OK</v>
      </c>
      <c r="H43" s="10" t="s">
        <v>4687</v>
      </c>
      <c r="I43" s="10" t="s">
        <v>4687</v>
      </c>
      <c r="J43" s="9">
        <v>0</v>
      </c>
      <c r="K43" s="10" t="s">
        <v>4688</v>
      </c>
      <c r="L43" s="10" t="str">
        <f>IF(OR(Table1[[#This Row],[Smoker]]="Yes",Table1[[#This Row],[Smoker]]="No"),"OK","Check")</f>
        <v>OK</v>
      </c>
    </row>
    <row r="44" spans="1:12">
      <c r="A44" s="10" t="s">
        <v>89</v>
      </c>
      <c r="B44" s="10">
        <v>38.06</v>
      </c>
      <c r="C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4" s="10">
        <v>6.98</v>
      </c>
      <c r="E44" s="10" t="str">
        <f>IF(OR(Table1[[#This Row],[HBA1C]]="",Table1[[#This Row],[HBA1C]]="?"),"",IF(Table1[[#This Row],[HBA1C]]&lt;5.7,"Normal",IF(Table1[[#This Row],[HBA1C]]&lt;6.5,"Prediabetes","Diabetes")))</f>
        <v>Diabetes</v>
      </c>
      <c r="F44" s="10" t="s">
        <v>4687</v>
      </c>
      <c r="G44" s="10" t="str">
        <f>IF(OR(Table1[[#This Row],[Heart Issues]]="Yes",Table1[[#This Row],[Heart Issues]]="No"),"OK","Check")</f>
        <v>OK</v>
      </c>
      <c r="H44" s="10" t="s">
        <v>4687</v>
      </c>
      <c r="I44" s="10" t="s">
        <v>4687</v>
      </c>
      <c r="J44" s="9">
        <v>0</v>
      </c>
      <c r="K44" s="10" t="s">
        <v>4688</v>
      </c>
      <c r="L44" s="10" t="str">
        <f>IF(OR(Table1[[#This Row],[Smoker]]="Yes",Table1[[#This Row],[Smoker]]="No"),"OK","Check")</f>
        <v>OK</v>
      </c>
    </row>
    <row r="45" spans="1:12">
      <c r="A45" s="10" t="s">
        <v>91</v>
      </c>
      <c r="B45" s="10">
        <v>34.21</v>
      </c>
      <c r="C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5" s="10">
        <v>8.34</v>
      </c>
      <c r="E45" s="10" t="str">
        <f>IF(OR(Table1[[#This Row],[HBA1C]]="",Table1[[#This Row],[HBA1C]]="?"),"",IF(Table1[[#This Row],[HBA1C]]&lt;5.7,"Normal",IF(Table1[[#This Row],[HBA1C]]&lt;6.5,"Prediabetes","Diabetes")))</f>
        <v>Diabetes</v>
      </c>
      <c r="F45" s="10" t="s">
        <v>4687</v>
      </c>
      <c r="G45" s="10" t="str">
        <f>IF(OR(Table1[[#This Row],[Heart Issues]]="Yes",Table1[[#This Row],[Heart Issues]]="No"),"OK","Check")</f>
        <v>OK</v>
      </c>
      <c r="H45" s="10" t="s">
        <v>4687</v>
      </c>
      <c r="I45" s="10" t="s">
        <v>4687</v>
      </c>
      <c r="J45" s="9">
        <v>0</v>
      </c>
      <c r="K45" s="10" t="s">
        <v>4688</v>
      </c>
      <c r="L45" s="10" t="str">
        <f>IF(OR(Table1[[#This Row],[Smoker]]="Yes",Table1[[#This Row],[Smoker]]="No"),"OK","Check")</f>
        <v>OK</v>
      </c>
    </row>
    <row r="46" spans="1:12">
      <c r="A46" s="10" t="s">
        <v>93</v>
      </c>
      <c r="B46" s="10">
        <v>38.94</v>
      </c>
      <c r="C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6" s="10">
        <v>8.49</v>
      </c>
      <c r="E46" s="10" t="str">
        <f>IF(OR(Table1[[#This Row],[HBA1C]]="",Table1[[#This Row],[HBA1C]]="?"),"",IF(Table1[[#This Row],[HBA1C]]&lt;5.7,"Normal",IF(Table1[[#This Row],[HBA1C]]&lt;6.5,"Prediabetes","Diabetes")))</f>
        <v>Diabetes</v>
      </c>
      <c r="F46" s="10" t="s">
        <v>4688</v>
      </c>
      <c r="G46" s="10" t="str">
        <f>IF(OR(Table1[[#This Row],[Heart Issues]]="Yes",Table1[[#This Row],[Heart Issues]]="No"),"OK","Check")</f>
        <v>OK</v>
      </c>
      <c r="H46" s="10" t="s">
        <v>4687</v>
      </c>
      <c r="I46" s="10" t="s">
        <v>4687</v>
      </c>
      <c r="J46" s="9">
        <v>1</v>
      </c>
      <c r="K46" s="10" t="s">
        <v>4688</v>
      </c>
      <c r="L46" s="10" t="str">
        <f>IF(OR(Table1[[#This Row],[Smoker]]="Yes",Table1[[#This Row],[Smoker]]="No"),"OK","Check")</f>
        <v>OK</v>
      </c>
    </row>
    <row r="47" spans="1:12">
      <c r="A47" s="10" t="s">
        <v>95</v>
      </c>
      <c r="B47" s="10">
        <v>30.21</v>
      </c>
      <c r="C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7" s="10">
        <v>5.34</v>
      </c>
      <c r="E47" s="10" t="str">
        <f>IF(OR(Table1[[#This Row],[HBA1C]]="",Table1[[#This Row],[HBA1C]]="?"),"",IF(Table1[[#This Row],[HBA1C]]&lt;5.7,"Normal",IF(Table1[[#This Row],[HBA1C]]&lt;6.5,"Prediabetes","Diabetes")))</f>
        <v>Normal</v>
      </c>
      <c r="F47" s="10" t="s">
        <v>4688</v>
      </c>
      <c r="G47" s="10" t="str">
        <f>IF(OR(Table1[[#This Row],[Heart Issues]]="Yes",Table1[[#This Row],[Heart Issues]]="No"),"OK","Check")</f>
        <v>OK</v>
      </c>
      <c r="H47" s="10" t="s">
        <v>4687</v>
      </c>
      <c r="I47" s="10" t="s">
        <v>4687</v>
      </c>
      <c r="J47" s="9">
        <v>1</v>
      </c>
      <c r="K47" s="10" t="s">
        <v>4688</v>
      </c>
      <c r="L47" s="10" t="str">
        <f>IF(OR(Table1[[#This Row],[Smoker]]="Yes",Table1[[#This Row],[Smoker]]="No"),"OK","Check")</f>
        <v>OK</v>
      </c>
    </row>
    <row r="48" spans="1:12">
      <c r="A48" s="10" t="s">
        <v>97</v>
      </c>
      <c r="B48" s="10">
        <v>33.630000000000003</v>
      </c>
      <c r="C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" s="10">
        <v>4.43</v>
      </c>
      <c r="E48" s="10" t="str">
        <f>IF(OR(Table1[[#This Row],[HBA1C]]="",Table1[[#This Row],[HBA1C]]="?"),"",IF(Table1[[#This Row],[HBA1C]]&lt;5.7,"Normal",IF(Table1[[#This Row],[HBA1C]]&lt;6.5,"Prediabetes","Diabetes")))</f>
        <v>Normal</v>
      </c>
      <c r="F48" s="10" t="s">
        <v>4688</v>
      </c>
      <c r="G48" s="10" t="str">
        <f>IF(OR(Table1[[#This Row],[Heart Issues]]="Yes",Table1[[#This Row],[Heart Issues]]="No"),"OK","Check")</f>
        <v>OK</v>
      </c>
      <c r="H48" s="10" t="s">
        <v>4687</v>
      </c>
      <c r="I48" s="10" t="s">
        <v>4687</v>
      </c>
      <c r="J48" s="9">
        <v>2</v>
      </c>
      <c r="K48" s="10" t="s">
        <v>4688</v>
      </c>
      <c r="L48" s="10" t="str">
        <f>IF(OR(Table1[[#This Row],[Smoker]]="Yes",Table1[[#This Row],[Smoker]]="No"),"OK","Check")</f>
        <v>OK</v>
      </c>
    </row>
    <row r="49" spans="1:12">
      <c r="A49" s="10" t="s">
        <v>99</v>
      </c>
      <c r="B49" s="10">
        <v>40.369999999999997</v>
      </c>
      <c r="C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9" s="10">
        <v>4.47</v>
      </c>
      <c r="E49" s="10" t="str">
        <f>IF(OR(Table1[[#This Row],[HBA1C]]="",Table1[[#This Row],[HBA1C]]="?"),"",IF(Table1[[#This Row],[HBA1C]]&lt;5.7,"Normal",IF(Table1[[#This Row],[HBA1C]]&lt;6.5,"Prediabetes","Diabetes")))</f>
        <v>Normal</v>
      </c>
      <c r="F49" s="10" t="s">
        <v>4687</v>
      </c>
      <c r="G49" s="10" t="str">
        <f>IF(OR(Table1[[#This Row],[Heart Issues]]="Yes",Table1[[#This Row],[Heart Issues]]="No"),"OK","Check")</f>
        <v>OK</v>
      </c>
      <c r="H49" s="10" t="s">
        <v>4687</v>
      </c>
      <c r="I49" s="10" t="s">
        <v>4687</v>
      </c>
      <c r="J49" s="9">
        <v>0</v>
      </c>
      <c r="K49" s="10" t="s">
        <v>4688</v>
      </c>
      <c r="L49" s="10" t="str">
        <f>IF(OR(Table1[[#This Row],[Smoker]]="Yes",Table1[[#This Row],[Smoker]]="No"),"OK","Check")</f>
        <v>OK</v>
      </c>
    </row>
    <row r="50" spans="1:12">
      <c r="A50" s="10" t="s">
        <v>101</v>
      </c>
      <c r="B50" s="10">
        <v>53.09</v>
      </c>
      <c r="C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0" s="10">
        <v>4.82</v>
      </c>
      <c r="E50" s="10" t="str">
        <f>IF(OR(Table1[[#This Row],[HBA1C]]="",Table1[[#This Row],[HBA1C]]="?"),"",IF(Table1[[#This Row],[HBA1C]]&lt;5.7,"Normal",IF(Table1[[#This Row],[HBA1C]]&lt;6.5,"Prediabetes","Diabetes")))</f>
        <v>Normal</v>
      </c>
      <c r="F50" s="10" t="s">
        <v>4688</v>
      </c>
      <c r="G50" s="10" t="str">
        <f>IF(OR(Table1[[#This Row],[Heart Issues]]="Yes",Table1[[#This Row],[Heart Issues]]="No"),"OK","Check")</f>
        <v>OK</v>
      </c>
      <c r="H50" s="10" t="s">
        <v>4687</v>
      </c>
      <c r="I50" s="10" t="s">
        <v>4687</v>
      </c>
      <c r="J50" s="9">
        <v>2</v>
      </c>
      <c r="K50" s="10" t="s">
        <v>4688</v>
      </c>
      <c r="L50" s="10" t="str">
        <f>IF(OR(Table1[[#This Row],[Smoker]]="Yes",Table1[[#This Row],[Smoker]]="No"),"OK","Check")</f>
        <v>OK</v>
      </c>
    </row>
    <row r="51" spans="1:12">
      <c r="A51" s="10" t="s">
        <v>103</v>
      </c>
      <c r="B51" s="10">
        <v>31.79</v>
      </c>
      <c r="C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1" s="10">
        <v>5.51</v>
      </c>
      <c r="E51" s="10" t="str">
        <f>IF(OR(Table1[[#This Row],[HBA1C]]="",Table1[[#This Row],[HBA1C]]="?"),"",IF(Table1[[#This Row],[HBA1C]]&lt;5.7,"Normal",IF(Table1[[#This Row],[HBA1C]]&lt;6.5,"Prediabetes","Diabetes")))</f>
        <v>Normal</v>
      </c>
      <c r="F51" s="10" t="s">
        <v>4688</v>
      </c>
      <c r="G51" s="10" t="str">
        <f>IF(OR(Table1[[#This Row],[Heart Issues]]="Yes",Table1[[#This Row],[Heart Issues]]="No"),"OK","Check")</f>
        <v>OK</v>
      </c>
      <c r="H51" s="10" t="s">
        <v>4687</v>
      </c>
      <c r="I51" s="10" t="s">
        <v>4687</v>
      </c>
      <c r="J51" s="9">
        <v>2</v>
      </c>
      <c r="K51" s="10" t="s">
        <v>4688</v>
      </c>
      <c r="L51" s="10" t="str">
        <f>IF(OR(Table1[[#This Row],[Smoker]]="Yes",Table1[[#This Row],[Smoker]]="No"),"OK","Check")</f>
        <v>OK</v>
      </c>
    </row>
    <row r="52" spans="1:12">
      <c r="A52" s="10" t="s">
        <v>105</v>
      </c>
      <c r="B52" s="10">
        <v>41.895000000000003</v>
      </c>
      <c r="C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2" s="10">
        <v>10.87</v>
      </c>
      <c r="E52" s="10" t="str">
        <f>IF(OR(Table1[[#This Row],[HBA1C]]="",Table1[[#This Row],[HBA1C]]="?"),"",IF(Table1[[#This Row],[HBA1C]]&lt;5.7,"Normal",IF(Table1[[#This Row],[HBA1C]]&lt;6.5,"Prediabetes","Diabetes")))</f>
        <v>Diabetes</v>
      </c>
      <c r="F52" s="10" t="s">
        <v>4688</v>
      </c>
      <c r="G52" s="10" t="str">
        <f>IF(OR(Table1[[#This Row],[Heart Issues]]="Yes",Table1[[#This Row],[Heart Issues]]="No"),"OK","Check")</f>
        <v>OK</v>
      </c>
      <c r="H52" s="10" t="s">
        <v>4687</v>
      </c>
      <c r="I52" s="10" t="s">
        <v>4687</v>
      </c>
      <c r="J52" s="9">
        <v>1</v>
      </c>
      <c r="K52" s="10" t="s">
        <v>4688</v>
      </c>
      <c r="L52" s="10" t="str">
        <f>IF(OR(Table1[[#This Row],[Smoker]]="Yes",Table1[[#This Row],[Smoker]]="No"),"OK","Check")</f>
        <v>OK</v>
      </c>
    </row>
    <row r="53" spans="1:12">
      <c r="A53" s="10" t="s">
        <v>107</v>
      </c>
      <c r="B53" s="10">
        <v>31.16</v>
      </c>
      <c r="C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" s="10">
        <v>9.34</v>
      </c>
      <c r="E53" s="10" t="str">
        <f>IF(OR(Table1[[#This Row],[HBA1C]]="",Table1[[#This Row],[HBA1C]]="?"),"",IF(Table1[[#This Row],[HBA1C]]&lt;5.7,"Normal",IF(Table1[[#This Row],[HBA1C]]&lt;6.5,"Prediabetes","Diabetes")))</f>
        <v>Diabetes</v>
      </c>
      <c r="F53" s="10" t="s">
        <v>4687</v>
      </c>
      <c r="G53" s="10" t="str">
        <f>IF(OR(Table1[[#This Row],[Heart Issues]]="Yes",Table1[[#This Row],[Heart Issues]]="No"),"OK","Check")</f>
        <v>OK</v>
      </c>
      <c r="H53" s="10" t="s">
        <v>4687</v>
      </c>
      <c r="I53" s="10" t="s">
        <v>4687</v>
      </c>
      <c r="J53" s="9">
        <v>0</v>
      </c>
      <c r="K53" s="10" t="s">
        <v>4688</v>
      </c>
      <c r="L53" s="10" t="str">
        <f>IF(OR(Table1[[#This Row],[Smoker]]="Yes",Table1[[#This Row],[Smoker]]="No"),"OK","Check")</f>
        <v>OK</v>
      </c>
    </row>
    <row r="54" spans="1:12">
      <c r="A54" s="10" t="s">
        <v>109</v>
      </c>
      <c r="B54" s="10">
        <v>34.104999999999997</v>
      </c>
      <c r="C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4" s="10">
        <v>5.03</v>
      </c>
      <c r="E54" s="10" t="str">
        <f>IF(OR(Table1[[#This Row],[HBA1C]]="",Table1[[#This Row],[HBA1C]]="?"),"",IF(Table1[[#This Row],[HBA1C]]&lt;5.7,"Normal",IF(Table1[[#This Row],[HBA1C]]&lt;6.5,"Prediabetes","Diabetes")))</f>
        <v>Normal</v>
      </c>
      <c r="F54" s="10" t="s">
        <v>4688</v>
      </c>
      <c r="G54" s="10" t="str">
        <f>IF(OR(Table1[[#This Row],[Heart Issues]]="Yes",Table1[[#This Row],[Heart Issues]]="No"),"OK","Check")</f>
        <v>OK</v>
      </c>
      <c r="H54" s="10" t="s">
        <v>4687</v>
      </c>
      <c r="I54" s="10" t="s">
        <v>4690</v>
      </c>
      <c r="J54" s="9">
        <v>1</v>
      </c>
      <c r="K54" s="10" t="s">
        <v>4688</v>
      </c>
      <c r="L54" s="10" t="str">
        <f>IF(OR(Table1[[#This Row],[Smoker]]="Yes",Table1[[#This Row],[Smoker]]="No"),"OK","Check")</f>
        <v>OK</v>
      </c>
    </row>
    <row r="55" spans="1:12">
      <c r="A55" s="10" t="s">
        <v>111</v>
      </c>
      <c r="B55" s="10">
        <v>51.93</v>
      </c>
      <c r="C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" s="10">
        <v>11.05</v>
      </c>
      <c r="E55" s="10" t="str">
        <f>IF(OR(Table1[[#This Row],[HBA1C]]="",Table1[[#This Row],[HBA1C]]="?"),"",IF(Table1[[#This Row],[HBA1C]]&lt;5.7,"Normal",IF(Table1[[#This Row],[HBA1C]]&lt;6.5,"Prediabetes","Diabetes")))</f>
        <v>Diabetes</v>
      </c>
      <c r="F55" s="10" t="s">
        <v>4687</v>
      </c>
      <c r="G55" s="10" t="str">
        <f>IF(OR(Table1[[#This Row],[Heart Issues]]="Yes",Table1[[#This Row],[Heart Issues]]="No"),"OK","Check")</f>
        <v>OK</v>
      </c>
      <c r="H55" s="10" t="s">
        <v>4687</v>
      </c>
      <c r="I55" s="10" t="s">
        <v>4687</v>
      </c>
      <c r="J55" s="9">
        <v>0</v>
      </c>
      <c r="K55" s="10" t="s">
        <v>4688</v>
      </c>
      <c r="L55" s="10" t="str">
        <f>IF(OR(Table1[[#This Row],[Smoker]]="Yes",Table1[[#This Row],[Smoker]]="No"),"OK","Check")</f>
        <v>OK</v>
      </c>
    </row>
    <row r="56" spans="1:12">
      <c r="A56" s="10" t="s">
        <v>113</v>
      </c>
      <c r="B56" s="10">
        <v>38.950000000000003</v>
      </c>
      <c r="C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6" s="10">
        <v>11.95</v>
      </c>
      <c r="E56" s="10" t="str">
        <f>IF(OR(Table1[[#This Row],[HBA1C]]="",Table1[[#This Row],[HBA1C]]="?"),"",IF(Table1[[#This Row],[HBA1C]]&lt;5.7,"Normal",IF(Table1[[#This Row],[HBA1C]]&lt;6.5,"Prediabetes","Diabetes")))</f>
        <v>Diabetes</v>
      </c>
      <c r="F56" s="10" t="s">
        <v>4687</v>
      </c>
      <c r="G56" s="10" t="str">
        <f>IF(OR(Table1[[#This Row],[Heart Issues]]="Yes",Table1[[#This Row],[Heart Issues]]="No"),"OK","Check")</f>
        <v>OK</v>
      </c>
      <c r="H56" s="10" t="s">
        <v>4687</v>
      </c>
      <c r="I56" s="10" t="s">
        <v>4687</v>
      </c>
      <c r="J56" s="9">
        <v>0</v>
      </c>
      <c r="K56" s="10" t="s">
        <v>4688</v>
      </c>
      <c r="L56" s="10" t="str">
        <f>IF(OR(Table1[[#This Row],[Smoker]]="Yes",Table1[[#This Row],[Smoker]]="No"),"OK","Check")</f>
        <v>OK</v>
      </c>
    </row>
    <row r="57" spans="1:12">
      <c r="A57" s="10" t="s">
        <v>115</v>
      </c>
      <c r="B57" s="10">
        <v>36.630000000000003</v>
      </c>
      <c r="C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7" s="10">
        <v>7.72</v>
      </c>
      <c r="E57" s="10" t="str">
        <f>IF(OR(Table1[[#This Row],[HBA1C]]="",Table1[[#This Row],[HBA1C]]="?"),"",IF(Table1[[#This Row],[HBA1C]]&lt;5.7,"Normal",IF(Table1[[#This Row],[HBA1C]]&lt;6.5,"Prediabetes","Diabetes")))</f>
        <v>Diabetes</v>
      </c>
      <c r="F57" s="10" t="s">
        <v>4688</v>
      </c>
      <c r="G57" s="10" t="str">
        <f>IF(OR(Table1[[#This Row],[Heart Issues]]="Yes",Table1[[#This Row],[Heart Issues]]="No"),"OK","Check")</f>
        <v>OK</v>
      </c>
      <c r="H57" s="10" t="s">
        <v>4687</v>
      </c>
      <c r="I57" s="10" t="s">
        <v>4687</v>
      </c>
      <c r="J57" s="9">
        <v>1</v>
      </c>
      <c r="K57" s="10" t="s">
        <v>4688</v>
      </c>
      <c r="L57" s="10" t="str">
        <f>IF(OR(Table1[[#This Row],[Smoker]]="Yes",Table1[[#This Row],[Smoker]]="No"),"OK","Check")</f>
        <v>OK</v>
      </c>
    </row>
    <row r="58" spans="1:12">
      <c r="A58" s="10" t="s">
        <v>117</v>
      </c>
      <c r="B58" s="10">
        <v>34.200000000000003</v>
      </c>
      <c r="C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" s="10">
        <v>5.75</v>
      </c>
      <c r="E58" s="10" t="str">
        <f>IF(OR(Table1[[#This Row],[HBA1C]]="",Table1[[#This Row],[HBA1C]]="?"),"",IF(Table1[[#This Row],[HBA1C]]&lt;5.7,"Normal",IF(Table1[[#This Row],[HBA1C]]&lt;6.5,"Prediabetes","Diabetes")))</f>
        <v>Prediabetes</v>
      </c>
      <c r="F58" s="10" t="s">
        <v>4687</v>
      </c>
      <c r="G58" s="10" t="str">
        <f>IF(OR(Table1[[#This Row],[Heart Issues]]="Yes",Table1[[#This Row],[Heart Issues]]="No"),"OK","Check")</f>
        <v>OK</v>
      </c>
      <c r="H58" s="10" t="s">
        <v>4687</v>
      </c>
      <c r="I58" s="10" t="s">
        <v>4687</v>
      </c>
      <c r="J58" s="9">
        <v>2</v>
      </c>
      <c r="K58" s="10" t="s">
        <v>4688</v>
      </c>
      <c r="L58" s="10" t="str">
        <f>IF(OR(Table1[[#This Row],[Smoker]]="Yes",Table1[[#This Row],[Smoker]]="No"),"OK","Check")</f>
        <v>OK</v>
      </c>
    </row>
    <row r="59" spans="1:12">
      <c r="A59" s="10" t="s">
        <v>119</v>
      </c>
      <c r="B59" s="10">
        <v>50.63</v>
      </c>
      <c r="C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" s="10">
        <v>11.89</v>
      </c>
      <c r="E59" s="10" t="str">
        <f>IF(OR(Table1[[#This Row],[HBA1C]]="",Table1[[#This Row],[HBA1C]]="?"),"",IF(Table1[[#This Row],[HBA1C]]&lt;5.7,"Normal",IF(Table1[[#This Row],[HBA1C]]&lt;6.5,"Prediabetes","Diabetes")))</f>
        <v>Diabetes</v>
      </c>
      <c r="F59" s="10" t="s">
        <v>4687</v>
      </c>
      <c r="G59" s="10" t="str">
        <f>IF(OR(Table1[[#This Row],[Heart Issues]]="Yes",Table1[[#This Row],[Heart Issues]]="No"),"OK","Check")</f>
        <v>OK</v>
      </c>
      <c r="H59" s="10" t="s">
        <v>4687</v>
      </c>
      <c r="I59" s="10" t="s">
        <v>4687</v>
      </c>
      <c r="J59" s="9">
        <v>0</v>
      </c>
      <c r="K59" s="10" t="s">
        <v>4688</v>
      </c>
      <c r="L59" s="10" t="str">
        <f>IF(OR(Table1[[#This Row],[Smoker]]="Yes",Table1[[#This Row],[Smoker]]="No"),"OK","Check")</f>
        <v>OK</v>
      </c>
    </row>
    <row r="60" spans="1:12">
      <c r="A60" s="10" t="s">
        <v>121</v>
      </c>
      <c r="B60" s="10">
        <v>36.479999999999997</v>
      </c>
      <c r="C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" s="10">
        <v>6.2</v>
      </c>
      <c r="E60" s="10" t="str">
        <f>IF(OR(Table1[[#This Row],[HBA1C]]="",Table1[[#This Row],[HBA1C]]="?"),"",IF(Table1[[#This Row],[HBA1C]]&lt;5.7,"Normal",IF(Table1[[#This Row],[HBA1C]]&lt;6.5,"Prediabetes","Diabetes")))</f>
        <v>Prediabetes</v>
      </c>
      <c r="F60" s="10" t="s">
        <v>4687</v>
      </c>
      <c r="G60" s="10" t="str">
        <f>IF(OR(Table1[[#This Row],[Heart Issues]]="Yes",Table1[[#This Row],[Heart Issues]]="No"),"OK","Check")</f>
        <v>OK</v>
      </c>
      <c r="H60" s="10" t="s">
        <v>4687</v>
      </c>
      <c r="I60" s="10" t="s">
        <v>4687</v>
      </c>
      <c r="J60" s="9">
        <v>0</v>
      </c>
      <c r="K60" s="10" t="s">
        <v>4688</v>
      </c>
      <c r="L60" s="10" t="str">
        <f>IF(OR(Table1[[#This Row],[Smoker]]="Yes",Table1[[#This Row],[Smoker]]="No"),"OK","Check")</f>
        <v>OK</v>
      </c>
    </row>
    <row r="61" spans="1:12">
      <c r="A61" s="10" t="s">
        <v>123</v>
      </c>
      <c r="B61" s="10">
        <v>54.82</v>
      </c>
      <c r="C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" s="10">
        <v>10.61</v>
      </c>
      <c r="E61" s="10" t="str">
        <f>IF(OR(Table1[[#This Row],[HBA1C]]="",Table1[[#This Row],[HBA1C]]="?"),"",IF(Table1[[#This Row],[HBA1C]]&lt;5.7,"Normal",IF(Table1[[#This Row],[HBA1C]]&lt;6.5,"Prediabetes","Diabetes")))</f>
        <v>Diabetes</v>
      </c>
      <c r="F61" s="10" t="s">
        <v>4687</v>
      </c>
      <c r="G61" s="10" t="str">
        <f>IF(OR(Table1[[#This Row],[Heart Issues]]="Yes",Table1[[#This Row],[Heart Issues]]="No"),"OK","Check")</f>
        <v>OK</v>
      </c>
      <c r="H61" s="10" t="s">
        <v>4687</v>
      </c>
      <c r="I61" s="10" t="s">
        <v>4687</v>
      </c>
      <c r="J61" s="9">
        <v>0</v>
      </c>
      <c r="K61" s="10" t="s">
        <v>4688</v>
      </c>
      <c r="L61" s="10" t="str">
        <f>IF(OR(Table1[[#This Row],[Smoker]]="Yes",Table1[[#This Row],[Smoker]]="No"),"OK","Check")</f>
        <v>OK</v>
      </c>
    </row>
    <row r="62" spans="1:12">
      <c r="A62" s="10" t="s">
        <v>125</v>
      </c>
      <c r="B62" s="10">
        <v>38.06</v>
      </c>
      <c r="C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" s="10">
        <v>6.04</v>
      </c>
      <c r="E62" s="10" t="str">
        <f>IF(OR(Table1[[#This Row],[HBA1C]]="",Table1[[#This Row],[HBA1C]]="?"),"",IF(Table1[[#This Row],[HBA1C]]&lt;5.7,"Normal",IF(Table1[[#This Row],[HBA1C]]&lt;6.5,"Prediabetes","Diabetes")))</f>
        <v>Prediabetes</v>
      </c>
      <c r="F62" s="10" t="s">
        <v>4687</v>
      </c>
      <c r="G62" s="10" t="str">
        <f>IF(OR(Table1[[#This Row],[Heart Issues]]="Yes",Table1[[#This Row],[Heart Issues]]="No"),"OK","Check")</f>
        <v>OK</v>
      </c>
      <c r="H62" s="10" t="s">
        <v>4687</v>
      </c>
      <c r="I62" s="10" t="s">
        <v>4690</v>
      </c>
      <c r="J62" s="9">
        <v>1</v>
      </c>
      <c r="K62" s="10" t="s">
        <v>4688</v>
      </c>
      <c r="L62" s="10" t="str">
        <f>IF(OR(Table1[[#This Row],[Smoker]]="Yes",Table1[[#This Row],[Smoker]]="No"),"OK","Check")</f>
        <v>OK</v>
      </c>
    </row>
    <row r="63" spans="1:12">
      <c r="A63" s="10" t="s">
        <v>127</v>
      </c>
      <c r="B63" s="10">
        <v>51.48</v>
      </c>
      <c r="C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" s="10">
        <v>9.33</v>
      </c>
      <c r="E63" s="10" t="str">
        <f>IF(OR(Table1[[#This Row],[HBA1C]]="",Table1[[#This Row],[HBA1C]]="?"),"",IF(Table1[[#This Row],[HBA1C]]&lt;5.7,"Normal",IF(Table1[[#This Row],[HBA1C]]&lt;6.5,"Prediabetes","Diabetes")))</f>
        <v>Diabetes</v>
      </c>
      <c r="F63" s="10" t="s">
        <v>4688</v>
      </c>
      <c r="G63" s="10" t="str">
        <f>IF(OR(Table1[[#This Row],[Heart Issues]]="Yes",Table1[[#This Row],[Heart Issues]]="No"),"OK","Check")</f>
        <v>OK</v>
      </c>
      <c r="H63" s="10" t="s">
        <v>4687</v>
      </c>
      <c r="I63" s="10" t="s">
        <v>4687</v>
      </c>
      <c r="J63" s="9">
        <v>0</v>
      </c>
      <c r="K63" s="10" t="s">
        <v>4688</v>
      </c>
      <c r="L63" s="10" t="str">
        <f>IF(OR(Table1[[#This Row],[Smoker]]="Yes",Table1[[#This Row],[Smoker]]="No"),"OK","Check")</f>
        <v>OK</v>
      </c>
    </row>
    <row r="64" spans="1:12">
      <c r="A64" s="10" t="s">
        <v>129</v>
      </c>
      <c r="B64" s="10">
        <v>52.06</v>
      </c>
      <c r="C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" s="10">
        <v>11.47</v>
      </c>
      <c r="E64" s="10" t="str">
        <f>IF(OR(Table1[[#This Row],[HBA1C]]="",Table1[[#This Row],[HBA1C]]="?"),"",IF(Table1[[#This Row],[HBA1C]]&lt;5.7,"Normal",IF(Table1[[#This Row],[HBA1C]]&lt;6.5,"Prediabetes","Diabetes")))</f>
        <v>Diabetes</v>
      </c>
      <c r="F64" s="10" t="s">
        <v>4687</v>
      </c>
      <c r="G64" s="10" t="str">
        <f>IF(OR(Table1[[#This Row],[Heart Issues]]="Yes",Table1[[#This Row],[Heart Issues]]="No"),"OK","Check")</f>
        <v>OK</v>
      </c>
      <c r="H64" s="10" t="s">
        <v>4687</v>
      </c>
      <c r="I64" s="10" t="s">
        <v>4687</v>
      </c>
      <c r="J64" s="9">
        <v>0</v>
      </c>
      <c r="K64" s="10" t="s">
        <v>4688</v>
      </c>
      <c r="L64" s="10" t="str">
        <f>IF(OR(Table1[[#This Row],[Smoker]]="Yes",Table1[[#This Row],[Smoker]]="No"),"OK","Check")</f>
        <v>OK</v>
      </c>
    </row>
    <row r="65" spans="1:12">
      <c r="A65" s="10" t="s">
        <v>131</v>
      </c>
      <c r="B65" s="10">
        <v>30.684999999999999</v>
      </c>
      <c r="C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" s="10">
        <v>7.02</v>
      </c>
      <c r="E65" s="10" t="str">
        <f>IF(OR(Table1[[#This Row],[HBA1C]]="",Table1[[#This Row],[HBA1C]]="?"),"",IF(Table1[[#This Row],[HBA1C]]&lt;5.7,"Normal",IF(Table1[[#This Row],[HBA1C]]&lt;6.5,"Prediabetes","Diabetes")))</f>
        <v>Diabetes</v>
      </c>
      <c r="F65" s="10" t="s">
        <v>4688</v>
      </c>
      <c r="G65" s="10" t="str">
        <f>IF(OR(Table1[[#This Row],[Heart Issues]]="Yes",Table1[[#This Row],[Heart Issues]]="No"),"OK","Check")</f>
        <v>OK</v>
      </c>
      <c r="H65" s="10" t="s">
        <v>4687</v>
      </c>
      <c r="I65" s="10" t="s">
        <v>4687</v>
      </c>
      <c r="J65" s="9">
        <v>0</v>
      </c>
      <c r="K65" s="10" t="s">
        <v>4688</v>
      </c>
      <c r="L65" s="10" t="str">
        <f>IF(OR(Table1[[#This Row],[Smoker]]="Yes",Table1[[#This Row],[Smoker]]="No"),"OK","Check")</f>
        <v>OK</v>
      </c>
    </row>
    <row r="66" spans="1:12">
      <c r="A66" s="10" t="s">
        <v>133</v>
      </c>
      <c r="B66" s="10">
        <v>36.08</v>
      </c>
      <c r="C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" s="10">
        <v>8.8000000000000007</v>
      </c>
      <c r="E66" s="10" t="str">
        <f>IF(OR(Table1[[#This Row],[HBA1C]]="",Table1[[#This Row],[HBA1C]]="?"),"",IF(Table1[[#This Row],[HBA1C]]&lt;5.7,"Normal",IF(Table1[[#This Row],[HBA1C]]&lt;6.5,"Prediabetes","Diabetes")))</f>
        <v>Diabetes</v>
      </c>
      <c r="F66" s="10" t="s">
        <v>4688</v>
      </c>
      <c r="G66" s="10" t="str">
        <f>IF(OR(Table1[[#This Row],[Heart Issues]]="Yes",Table1[[#This Row],[Heart Issues]]="No"),"OK","Check")</f>
        <v>OK</v>
      </c>
      <c r="H66" s="10" t="s">
        <v>4687</v>
      </c>
      <c r="I66" s="10" t="s">
        <v>4687</v>
      </c>
      <c r="J66" s="9">
        <v>1</v>
      </c>
      <c r="K66" s="10" t="s">
        <v>4688</v>
      </c>
      <c r="L66" s="10" t="str">
        <f>IF(OR(Table1[[#This Row],[Smoker]]="Yes",Table1[[#This Row],[Smoker]]="No"),"OK","Check")</f>
        <v>OK</v>
      </c>
    </row>
    <row r="67" spans="1:12">
      <c r="A67" s="10" t="s">
        <v>135</v>
      </c>
      <c r="B67" s="10">
        <v>54.99</v>
      </c>
      <c r="C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" s="10">
        <v>8.68</v>
      </c>
      <c r="E67" s="10" t="str">
        <f>IF(OR(Table1[[#This Row],[HBA1C]]="",Table1[[#This Row],[HBA1C]]="?"),"",IF(Table1[[#This Row],[HBA1C]]&lt;5.7,"Normal",IF(Table1[[#This Row],[HBA1C]]&lt;6.5,"Prediabetes","Diabetes")))</f>
        <v>Diabetes</v>
      </c>
      <c r="F67" s="10" t="s">
        <v>4687</v>
      </c>
      <c r="G67" s="10" t="str">
        <f>IF(OR(Table1[[#This Row],[Heart Issues]]="Yes",Table1[[#This Row],[Heart Issues]]="No"),"OK","Check")</f>
        <v>OK</v>
      </c>
      <c r="H67" s="10" t="s">
        <v>4687</v>
      </c>
      <c r="I67" s="10" t="s">
        <v>4687</v>
      </c>
      <c r="J67" s="9">
        <v>2</v>
      </c>
      <c r="K67" s="10" t="s">
        <v>4688</v>
      </c>
      <c r="L67" s="10" t="str">
        <f>IF(OR(Table1[[#This Row],[Smoker]]="Yes",Table1[[#This Row],[Smoker]]="No"),"OK","Check")</f>
        <v>OK</v>
      </c>
    </row>
    <row r="68" spans="1:12">
      <c r="A68" s="10" t="s">
        <v>137</v>
      </c>
      <c r="B68" s="10">
        <v>35.97</v>
      </c>
      <c r="C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" s="10">
        <v>6.12</v>
      </c>
      <c r="E68" s="10" t="str">
        <f>IF(OR(Table1[[#This Row],[HBA1C]]="",Table1[[#This Row],[HBA1C]]="?"),"",IF(Table1[[#This Row],[HBA1C]]&lt;5.7,"Normal",IF(Table1[[#This Row],[HBA1C]]&lt;6.5,"Prediabetes","Diabetes")))</f>
        <v>Prediabetes</v>
      </c>
      <c r="F68" s="10" t="s">
        <v>4687</v>
      </c>
      <c r="G68" s="10" t="str">
        <f>IF(OR(Table1[[#This Row],[Heart Issues]]="Yes",Table1[[#This Row],[Heart Issues]]="No"),"OK","Check")</f>
        <v>OK</v>
      </c>
      <c r="H68" s="10" t="s">
        <v>4687</v>
      </c>
      <c r="I68" s="10" t="s">
        <v>4690</v>
      </c>
      <c r="J68" s="9">
        <v>1</v>
      </c>
      <c r="K68" s="10" t="s">
        <v>4688</v>
      </c>
      <c r="L68" s="10" t="str">
        <f>IF(OR(Table1[[#This Row],[Smoker]]="Yes",Table1[[#This Row],[Smoker]]="No"),"OK","Check")</f>
        <v>OK</v>
      </c>
    </row>
    <row r="69" spans="1:12">
      <c r="A69" s="10" t="s">
        <v>139</v>
      </c>
      <c r="B69" s="10">
        <v>45.54</v>
      </c>
      <c r="C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9" s="10">
        <v>5.4</v>
      </c>
      <c r="E69" s="10" t="str">
        <f>IF(OR(Table1[[#This Row],[HBA1C]]="",Table1[[#This Row],[HBA1C]]="?"),"",IF(Table1[[#This Row],[HBA1C]]&lt;5.7,"Normal",IF(Table1[[#This Row],[HBA1C]]&lt;6.5,"Prediabetes","Diabetes")))</f>
        <v>Normal</v>
      </c>
      <c r="F69" s="10" t="s">
        <v>4688</v>
      </c>
      <c r="G69" s="10" t="str">
        <f>IF(OR(Table1[[#This Row],[Heart Issues]]="Yes",Table1[[#This Row],[Heart Issues]]="No"),"OK","Check")</f>
        <v>OK</v>
      </c>
      <c r="H69" s="10" t="s">
        <v>4687</v>
      </c>
      <c r="I69" s="10" t="s">
        <v>4690</v>
      </c>
      <c r="J69" s="9">
        <v>1</v>
      </c>
      <c r="K69" s="10" t="s">
        <v>4688</v>
      </c>
      <c r="L69" s="10" t="str">
        <f>IF(OR(Table1[[#This Row],[Smoker]]="Yes",Table1[[#This Row],[Smoker]]="No"),"OK","Check")</f>
        <v>OK</v>
      </c>
    </row>
    <row r="70" spans="1:12">
      <c r="A70" s="10" t="s">
        <v>141</v>
      </c>
      <c r="B70" s="10">
        <v>35.53</v>
      </c>
      <c r="C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" s="10">
        <v>4.3600000000000003</v>
      </c>
      <c r="E70" s="10" t="str">
        <f>IF(OR(Table1[[#This Row],[HBA1C]]="",Table1[[#This Row],[HBA1C]]="?"),"",IF(Table1[[#This Row],[HBA1C]]&lt;5.7,"Normal",IF(Table1[[#This Row],[HBA1C]]&lt;6.5,"Prediabetes","Diabetes")))</f>
        <v>Normal</v>
      </c>
      <c r="F70" s="10" t="s">
        <v>4688</v>
      </c>
      <c r="G70" s="10" t="str">
        <f>IF(OR(Table1[[#This Row],[Heart Issues]]="Yes",Table1[[#This Row],[Heart Issues]]="No"),"OK","Check")</f>
        <v>OK</v>
      </c>
      <c r="H70" s="10" t="s">
        <v>4687</v>
      </c>
      <c r="I70" s="10" t="s">
        <v>4687</v>
      </c>
      <c r="J70" s="9">
        <v>0</v>
      </c>
      <c r="K70" s="10" t="s">
        <v>4688</v>
      </c>
      <c r="L70" s="10" t="str">
        <f>IF(OR(Table1[[#This Row],[Smoker]]="Yes",Table1[[#This Row],[Smoker]]="No"),"OK","Check")</f>
        <v>OK</v>
      </c>
    </row>
    <row r="71" spans="1:12">
      <c r="A71" s="10" t="s">
        <v>143</v>
      </c>
      <c r="B71" s="10">
        <v>30.8</v>
      </c>
      <c r="C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" s="10">
        <v>9.77</v>
      </c>
      <c r="E71" s="10" t="str">
        <f>IF(OR(Table1[[#This Row],[HBA1C]]="",Table1[[#This Row],[HBA1C]]="?"),"",IF(Table1[[#This Row],[HBA1C]]&lt;5.7,"Normal",IF(Table1[[#This Row],[HBA1C]]&lt;6.5,"Prediabetes","Diabetes")))</f>
        <v>Diabetes</v>
      </c>
      <c r="F71" s="10" t="s">
        <v>4687</v>
      </c>
      <c r="G71" s="10" t="str">
        <f>IF(OR(Table1[[#This Row],[Heart Issues]]="Yes",Table1[[#This Row],[Heart Issues]]="No"),"OK","Check")</f>
        <v>OK</v>
      </c>
      <c r="H71" s="10" t="s">
        <v>4687</v>
      </c>
      <c r="I71" s="10" t="s">
        <v>4687</v>
      </c>
      <c r="J71" s="9">
        <v>0</v>
      </c>
      <c r="K71" s="10" t="s">
        <v>4688</v>
      </c>
      <c r="L71" s="10" t="str">
        <f>IF(OR(Table1[[#This Row],[Smoker]]="Yes",Table1[[#This Row],[Smoker]]="No"),"OK","Check")</f>
        <v>OK</v>
      </c>
    </row>
    <row r="72" spans="1:12">
      <c r="A72" s="10" t="s">
        <v>145</v>
      </c>
      <c r="B72" s="10">
        <v>38.39</v>
      </c>
      <c r="C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" s="10">
        <v>4.25</v>
      </c>
      <c r="E72" s="10" t="str">
        <f>IF(OR(Table1[[#This Row],[HBA1C]]="",Table1[[#This Row],[HBA1C]]="?"),"",IF(Table1[[#This Row],[HBA1C]]&lt;5.7,"Normal",IF(Table1[[#This Row],[HBA1C]]&lt;6.5,"Prediabetes","Diabetes")))</f>
        <v>Normal</v>
      </c>
      <c r="F72" s="10" t="s">
        <v>4687</v>
      </c>
      <c r="G72" s="10" t="str">
        <f>IF(OR(Table1[[#This Row],[Heart Issues]]="Yes",Table1[[#This Row],[Heart Issues]]="No"),"OK","Check")</f>
        <v>OK</v>
      </c>
      <c r="H72" s="10" t="s">
        <v>4687</v>
      </c>
      <c r="I72" s="10" t="s">
        <v>4687</v>
      </c>
      <c r="J72" s="9">
        <v>1</v>
      </c>
      <c r="K72" s="10" t="s">
        <v>4688</v>
      </c>
      <c r="L72" s="10" t="str">
        <f>IF(OR(Table1[[#This Row],[Smoker]]="Yes",Table1[[#This Row],[Smoker]]="No"),"OK","Check")</f>
        <v>OK</v>
      </c>
    </row>
    <row r="73" spans="1:12">
      <c r="A73" s="10" t="s">
        <v>147</v>
      </c>
      <c r="B73" s="10">
        <v>32.299999999999997</v>
      </c>
      <c r="C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" s="10">
        <v>4.76</v>
      </c>
      <c r="E73" s="10" t="str">
        <f>IF(OR(Table1[[#This Row],[HBA1C]]="",Table1[[#This Row],[HBA1C]]="?"),"",IF(Table1[[#This Row],[HBA1C]]&lt;5.7,"Normal",IF(Table1[[#This Row],[HBA1C]]&lt;6.5,"Prediabetes","Diabetes")))</f>
        <v>Normal</v>
      </c>
      <c r="F73" s="10" t="s">
        <v>4687</v>
      </c>
      <c r="G73" s="10" t="str">
        <f>IF(OR(Table1[[#This Row],[Heart Issues]]="Yes",Table1[[#This Row],[Heart Issues]]="No"),"OK","Check")</f>
        <v>OK</v>
      </c>
      <c r="H73" s="10" t="s">
        <v>4687</v>
      </c>
      <c r="I73" s="10" t="s">
        <v>4687</v>
      </c>
      <c r="J73" s="9">
        <v>2</v>
      </c>
      <c r="K73" s="10" t="s">
        <v>4688</v>
      </c>
      <c r="L73" s="10" t="str">
        <f>IF(OR(Table1[[#This Row],[Smoker]]="Yes",Table1[[#This Row],[Smoker]]="No"),"OK","Check")</f>
        <v>OK</v>
      </c>
    </row>
    <row r="74" spans="1:12">
      <c r="A74" s="10" t="s">
        <v>149</v>
      </c>
      <c r="B74" s="10">
        <v>48.8</v>
      </c>
      <c r="C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" s="10">
        <v>6.22</v>
      </c>
      <c r="E74" s="10" t="str">
        <f>IF(OR(Table1[[#This Row],[HBA1C]]="",Table1[[#This Row],[HBA1C]]="?"),"",IF(Table1[[#This Row],[HBA1C]]&lt;5.7,"Normal",IF(Table1[[#This Row],[HBA1C]]&lt;6.5,"Prediabetes","Diabetes")))</f>
        <v>Prediabetes</v>
      </c>
      <c r="F74" s="10" t="s">
        <v>4688</v>
      </c>
      <c r="G74" s="10" t="str">
        <f>IF(OR(Table1[[#This Row],[Heart Issues]]="Yes",Table1[[#This Row],[Heart Issues]]="No"),"OK","Check")</f>
        <v>OK</v>
      </c>
      <c r="H74" s="10" t="s">
        <v>4687</v>
      </c>
      <c r="I74" s="10" t="s">
        <v>4687</v>
      </c>
      <c r="J74" s="9">
        <v>2</v>
      </c>
      <c r="K74" s="10" t="s">
        <v>4688</v>
      </c>
      <c r="L74" s="10" t="str">
        <f>IF(OR(Table1[[#This Row],[Smoker]]="Yes",Table1[[#This Row],[Smoker]]="No"),"OK","Check")</f>
        <v>OK</v>
      </c>
    </row>
    <row r="75" spans="1:12">
      <c r="A75" s="10" t="s">
        <v>151</v>
      </c>
      <c r="B75" s="10">
        <v>45.5</v>
      </c>
      <c r="C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" s="10">
        <v>7.96</v>
      </c>
      <c r="E75" s="10" t="str">
        <f>IF(OR(Table1[[#This Row],[HBA1C]]="",Table1[[#This Row],[HBA1C]]="?"),"",IF(Table1[[#This Row],[HBA1C]]&lt;5.7,"Normal",IF(Table1[[#This Row],[HBA1C]]&lt;6.5,"Prediabetes","Diabetes")))</f>
        <v>Diabetes</v>
      </c>
      <c r="F75" s="10" t="s">
        <v>4687</v>
      </c>
      <c r="G75" s="10" t="str">
        <f>IF(OR(Table1[[#This Row],[Heart Issues]]="Yes",Table1[[#This Row],[Heart Issues]]="No"),"OK","Check")</f>
        <v>OK</v>
      </c>
      <c r="H75" s="10" t="s">
        <v>4687</v>
      </c>
      <c r="I75" s="10" t="s">
        <v>4687</v>
      </c>
      <c r="J75" s="9">
        <v>0</v>
      </c>
      <c r="K75" s="10" t="s">
        <v>4688</v>
      </c>
      <c r="L75" s="10" t="str">
        <f>IF(OR(Table1[[#This Row],[Smoker]]="Yes",Table1[[#This Row],[Smoker]]="No"),"OK","Check")</f>
        <v>OK</v>
      </c>
    </row>
    <row r="76" spans="1:12">
      <c r="A76" s="10" t="s">
        <v>153</v>
      </c>
      <c r="B76" s="10">
        <v>53.61</v>
      </c>
      <c r="C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" s="10">
        <v>10.92</v>
      </c>
      <c r="E76" s="10" t="str">
        <f>IF(OR(Table1[[#This Row],[HBA1C]]="",Table1[[#This Row],[HBA1C]]="?"),"",IF(Table1[[#This Row],[HBA1C]]&lt;5.7,"Normal",IF(Table1[[#This Row],[HBA1C]]&lt;6.5,"Prediabetes","Diabetes")))</f>
        <v>Diabetes</v>
      </c>
      <c r="F76" s="10" t="s">
        <v>4688</v>
      </c>
      <c r="G76" s="10" t="str">
        <f>IF(OR(Table1[[#This Row],[Heart Issues]]="Yes",Table1[[#This Row],[Heart Issues]]="No"),"OK","Check")</f>
        <v>OK</v>
      </c>
      <c r="H76" s="10" t="s">
        <v>4687</v>
      </c>
      <c r="I76" s="10" t="s">
        <v>4687</v>
      </c>
      <c r="J76" s="9">
        <v>1</v>
      </c>
      <c r="K76" s="10" t="s">
        <v>4688</v>
      </c>
      <c r="L76" s="10" t="str">
        <f>IF(OR(Table1[[#This Row],[Smoker]]="Yes",Table1[[#This Row],[Smoker]]="No"),"OK","Check")</f>
        <v>OK</v>
      </c>
    </row>
    <row r="77" spans="1:12">
      <c r="A77" s="10" t="s">
        <v>155</v>
      </c>
      <c r="B77" s="10">
        <v>36.19</v>
      </c>
      <c r="C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" s="10">
        <v>11.51</v>
      </c>
      <c r="E77" s="10" t="str">
        <f>IF(OR(Table1[[#This Row],[HBA1C]]="",Table1[[#This Row],[HBA1C]]="?"),"",IF(Table1[[#This Row],[HBA1C]]&lt;5.7,"Normal",IF(Table1[[#This Row],[HBA1C]]&lt;6.5,"Prediabetes","Diabetes")))</f>
        <v>Diabetes</v>
      </c>
      <c r="F77" s="10" t="s">
        <v>4688</v>
      </c>
      <c r="G77" s="10" t="str">
        <f>IF(OR(Table1[[#This Row],[Heart Issues]]="Yes",Table1[[#This Row],[Heart Issues]]="No"),"OK","Check")</f>
        <v>OK</v>
      </c>
      <c r="H77" s="10" t="s">
        <v>4687</v>
      </c>
      <c r="I77" s="10" t="s">
        <v>4687</v>
      </c>
      <c r="J77" s="9">
        <v>1</v>
      </c>
      <c r="K77" s="10" t="s">
        <v>4688</v>
      </c>
      <c r="L77" s="10" t="str">
        <f>IF(OR(Table1[[#This Row],[Smoker]]="Yes",Table1[[#This Row],[Smoker]]="No"),"OK","Check")</f>
        <v>OK</v>
      </c>
    </row>
    <row r="78" spans="1:12">
      <c r="A78" s="10" t="s">
        <v>157</v>
      </c>
      <c r="B78" s="10">
        <v>34.6</v>
      </c>
      <c r="C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" s="10">
        <v>5.99</v>
      </c>
      <c r="E78" s="10" t="str">
        <f>IF(OR(Table1[[#This Row],[HBA1C]]="",Table1[[#This Row],[HBA1C]]="?"),"",IF(Table1[[#This Row],[HBA1C]]&lt;5.7,"Normal",IF(Table1[[#This Row],[HBA1C]]&lt;6.5,"Prediabetes","Diabetes")))</f>
        <v>Prediabetes</v>
      </c>
      <c r="F78" s="10" t="s">
        <v>4688</v>
      </c>
      <c r="G78" s="10" t="str">
        <f>IF(OR(Table1[[#This Row],[Heart Issues]]="Yes",Table1[[#This Row],[Heart Issues]]="No"),"OK","Check")</f>
        <v>OK</v>
      </c>
      <c r="H78" s="10" t="s">
        <v>4687</v>
      </c>
      <c r="I78" s="10" t="s">
        <v>4687</v>
      </c>
      <c r="J78" s="9">
        <v>0</v>
      </c>
      <c r="K78" s="10" t="s">
        <v>4688</v>
      </c>
      <c r="L78" s="10" t="str">
        <f>IF(OR(Table1[[#This Row],[Smoker]]="Yes",Table1[[#This Row],[Smoker]]="No"),"OK","Check")</f>
        <v>OK</v>
      </c>
    </row>
    <row r="79" spans="1:12">
      <c r="A79" s="10" t="s">
        <v>159</v>
      </c>
      <c r="B79" s="10">
        <v>54.12</v>
      </c>
      <c r="C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" s="10">
        <v>11.57</v>
      </c>
      <c r="E79" s="10" t="str">
        <f>IF(OR(Table1[[#This Row],[HBA1C]]="",Table1[[#This Row],[HBA1C]]="?"),"",IF(Table1[[#This Row],[HBA1C]]&lt;5.7,"Normal",IF(Table1[[#This Row],[HBA1C]]&lt;6.5,"Prediabetes","Diabetes")))</f>
        <v>Diabetes</v>
      </c>
      <c r="F79" s="10" t="s">
        <v>4687</v>
      </c>
      <c r="G79" s="10" t="str">
        <f>IF(OR(Table1[[#This Row],[Heart Issues]]="Yes",Table1[[#This Row],[Heart Issues]]="No"),"OK","Check")</f>
        <v>OK</v>
      </c>
      <c r="H79" s="10" t="s">
        <v>4687</v>
      </c>
      <c r="I79" s="10" t="s">
        <v>4687</v>
      </c>
      <c r="J79" s="9">
        <v>0</v>
      </c>
      <c r="K79" s="10" t="s">
        <v>4688</v>
      </c>
      <c r="L79" s="10" t="str">
        <f>IF(OR(Table1[[#This Row],[Smoker]]="Yes",Table1[[#This Row],[Smoker]]="No"),"OK","Check")</f>
        <v>OK</v>
      </c>
    </row>
    <row r="80" spans="1:12">
      <c r="A80" s="10" t="s">
        <v>161</v>
      </c>
      <c r="B80" s="10">
        <v>48.82</v>
      </c>
      <c r="C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" s="10">
        <v>6.67</v>
      </c>
      <c r="E80" s="10" t="str">
        <f>IF(OR(Table1[[#This Row],[HBA1C]]="",Table1[[#This Row],[HBA1C]]="?"),"",IF(Table1[[#This Row],[HBA1C]]&lt;5.7,"Normal",IF(Table1[[#This Row],[HBA1C]]&lt;6.5,"Prediabetes","Diabetes")))</f>
        <v>Diabetes</v>
      </c>
      <c r="F80" s="10" t="s">
        <v>4688</v>
      </c>
      <c r="G80" s="10" t="str">
        <f>IF(OR(Table1[[#This Row],[Heart Issues]]="Yes",Table1[[#This Row],[Heart Issues]]="No"),"OK","Check")</f>
        <v>OK</v>
      </c>
      <c r="H80" s="10" t="s">
        <v>4687</v>
      </c>
      <c r="I80" s="10" t="s">
        <v>4687</v>
      </c>
      <c r="J80" s="9">
        <v>0</v>
      </c>
      <c r="K80" s="10" t="s">
        <v>4688</v>
      </c>
      <c r="L80" s="10" t="str">
        <f>IF(OR(Table1[[#This Row],[Smoker]]="Yes",Table1[[#This Row],[Smoker]]="No"),"OK","Check")</f>
        <v>OK</v>
      </c>
    </row>
    <row r="81" spans="1:12">
      <c r="A81" s="10" t="s">
        <v>163</v>
      </c>
      <c r="B81" s="10">
        <v>51.01</v>
      </c>
      <c r="C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" s="10">
        <v>9.1999999999999993</v>
      </c>
      <c r="E81" s="10" t="str">
        <f>IF(OR(Table1[[#This Row],[HBA1C]]="",Table1[[#This Row],[HBA1C]]="?"),"",IF(Table1[[#This Row],[HBA1C]]&lt;5.7,"Normal",IF(Table1[[#This Row],[HBA1C]]&lt;6.5,"Prediabetes","Diabetes")))</f>
        <v>Diabetes</v>
      </c>
      <c r="F81" s="10" t="s">
        <v>4687</v>
      </c>
      <c r="G81" s="10" t="str">
        <f>IF(OR(Table1[[#This Row],[Heart Issues]]="Yes",Table1[[#This Row],[Heart Issues]]="No"),"OK","Check")</f>
        <v>OK</v>
      </c>
      <c r="H81" s="10" t="s">
        <v>4687</v>
      </c>
      <c r="I81" s="10" t="s">
        <v>4687</v>
      </c>
      <c r="J81" s="9">
        <v>0</v>
      </c>
      <c r="K81" s="10" t="s">
        <v>4688</v>
      </c>
      <c r="L81" s="10" t="str">
        <f>IF(OR(Table1[[#This Row],[Smoker]]="Yes",Table1[[#This Row],[Smoker]]="No"),"OK","Check")</f>
        <v>OK</v>
      </c>
    </row>
    <row r="82" spans="1:12">
      <c r="A82" s="10" t="s">
        <v>165</v>
      </c>
      <c r="B82" s="10">
        <v>45.65</v>
      </c>
      <c r="C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" s="10">
        <v>5.1100000000000003</v>
      </c>
      <c r="E82" s="10" t="str">
        <f>IF(OR(Table1[[#This Row],[HBA1C]]="",Table1[[#This Row],[HBA1C]]="?"),"",IF(Table1[[#This Row],[HBA1C]]&lt;5.7,"Normal",IF(Table1[[#This Row],[HBA1C]]&lt;6.5,"Prediabetes","Diabetes")))</f>
        <v>Normal</v>
      </c>
      <c r="F82" s="10" t="s">
        <v>4688</v>
      </c>
      <c r="G82" s="10" t="str">
        <f>IF(OR(Table1[[#This Row],[Heart Issues]]="Yes",Table1[[#This Row],[Heart Issues]]="No"),"OK","Check")</f>
        <v>OK</v>
      </c>
      <c r="H82" s="10" t="s">
        <v>4687</v>
      </c>
      <c r="I82" s="10" t="s">
        <v>4687</v>
      </c>
      <c r="J82" s="9">
        <v>1</v>
      </c>
      <c r="K82" s="10" t="s">
        <v>4688</v>
      </c>
      <c r="L82" s="10" t="str">
        <f>IF(OR(Table1[[#This Row],[Smoker]]="Yes",Table1[[#This Row],[Smoker]]="No"),"OK","Check")</f>
        <v>OK</v>
      </c>
    </row>
    <row r="83" spans="1:12">
      <c r="A83" s="10" t="s">
        <v>167</v>
      </c>
      <c r="B83" s="10">
        <v>52.9</v>
      </c>
      <c r="C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" s="10">
        <v>5.34</v>
      </c>
      <c r="E83" s="10" t="str">
        <f>IF(OR(Table1[[#This Row],[HBA1C]]="",Table1[[#This Row],[HBA1C]]="?"),"",IF(Table1[[#This Row],[HBA1C]]&lt;5.7,"Normal",IF(Table1[[#This Row],[HBA1C]]&lt;6.5,"Prediabetes","Diabetes")))</f>
        <v>Normal</v>
      </c>
      <c r="F83" s="10" t="s">
        <v>4687</v>
      </c>
      <c r="G83" s="10" t="str">
        <f>IF(OR(Table1[[#This Row],[Heart Issues]]="Yes",Table1[[#This Row],[Heart Issues]]="No"),"OK","Check")</f>
        <v>OK</v>
      </c>
      <c r="H83" s="10" t="s">
        <v>4687</v>
      </c>
      <c r="I83" s="10" t="s">
        <v>4687</v>
      </c>
      <c r="J83" s="9">
        <v>0</v>
      </c>
      <c r="K83" s="10" t="s">
        <v>4688</v>
      </c>
      <c r="L83" s="10" t="str">
        <f>IF(OR(Table1[[#This Row],[Smoker]]="Yes",Table1[[#This Row],[Smoker]]="No"),"OK","Check")</f>
        <v>OK</v>
      </c>
    </row>
    <row r="84" spans="1:12">
      <c r="A84" s="10" t="s">
        <v>169</v>
      </c>
      <c r="B84" s="10">
        <v>45.41</v>
      </c>
      <c r="C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" s="10">
        <v>4.03</v>
      </c>
      <c r="E84" s="10" t="str">
        <f>IF(OR(Table1[[#This Row],[HBA1C]]="",Table1[[#This Row],[HBA1C]]="?"),"",IF(Table1[[#This Row],[HBA1C]]&lt;5.7,"Normal",IF(Table1[[#This Row],[HBA1C]]&lt;6.5,"Prediabetes","Diabetes")))</f>
        <v>Normal</v>
      </c>
      <c r="F84" s="10" t="s">
        <v>4688</v>
      </c>
      <c r="G84" s="10" t="str">
        <f>IF(OR(Table1[[#This Row],[Heart Issues]]="Yes",Table1[[#This Row],[Heart Issues]]="No"),"OK","Check")</f>
        <v>OK</v>
      </c>
      <c r="H84" s="10" t="s">
        <v>4687</v>
      </c>
      <c r="I84" s="10" t="s">
        <v>4687</v>
      </c>
      <c r="J84" s="9">
        <v>1</v>
      </c>
      <c r="K84" s="10" t="s">
        <v>4688</v>
      </c>
      <c r="L84" s="10" t="str">
        <f>IF(OR(Table1[[#This Row],[Smoker]]="Yes",Table1[[#This Row],[Smoker]]="No"),"OK","Check")</f>
        <v>OK</v>
      </c>
    </row>
    <row r="85" spans="1:12">
      <c r="A85" s="10" t="s">
        <v>171</v>
      </c>
      <c r="B85" s="10">
        <v>49.41</v>
      </c>
      <c r="C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" s="10">
        <v>4.2300000000000004</v>
      </c>
      <c r="E85" s="10" t="str">
        <f>IF(OR(Table1[[#This Row],[HBA1C]]="",Table1[[#This Row],[HBA1C]]="?"),"",IF(Table1[[#This Row],[HBA1C]]&lt;5.7,"Normal",IF(Table1[[#This Row],[HBA1C]]&lt;6.5,"Prediabetes","Diabetes")))</f>
        <v>Normal</v>
      </c>
      <c r="F85" s="10" t="s">
        <v>4688</v>
      </c>
      <c r="G85" s="10" t="str">
        <f>IF(OR(Table1[[#This Row],[Heart Issues]]="Yes",Table1[[#This Row],[Heart Issues]]="No"),"OK","Check")</f>
        <v>OK</v>
      </c>
      <c r="H85" s="10" t="s">
        <v>4687</v>
      </c>
      <c r="I85" s="10" t="s">
        <v>4690</v>
      </c>
      <c r="J85" s="9">
        <v>1</v>
      </c>
      <c r="K85" s="10" t="s">
        <v>4688</v>
      </c>
      <c r="L85" s="10" t="str">
        <f>IF(OR(Table1[[#This Row],[Smoker]]="Yes",Table1[[#This Row],[Smoker]]="No"),"OK","Check")</f>
        <v>OK</v>
      </c>
    </row>
    <row r="86" spans="1:12">
      <c r="A86" s="10" t="s">
        <v>173</v>
      </c>
      <c r="B86" s="10">
        <v>31.824999999999999</v>
      </c>
      <c r="C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" s="10">
        <v>4.0599999999999996</v>
      </c>
      <c r="E86" s="10" t="str">
        <f>IF(OR(Table1[[#This Row],[HBA1C]]="",Table1[[#This Row],[HBA1C]]="?"),"",IF(Table1[[#This Row],[HBA1C]]&lt;5.7,"Normal",IF(Table1[[#This Row],[HBA1C]]&lt;6.5,"Prediabetes","Diabetes")))</f>
        <v>Normal</v>
      </c>
      <c r="F86" s="10" t="s">
        <v>4687</v>
      </c>
      <c r="G86" s="10" t="str">
        <f>IF(OR(Table1[[#This Row],[Heart Issues]]="Yes",Table1[[#This Row],[Heart Issues]]="No"),"OK","Check")</f>
        <v>OK</v>
      </c>
      <c r="H86" s="10" t="s">
        <v>4687</v>
      </c>
      <c r="I86" s="10" t="s">
        <v>4687</v>
      </c>
      <c r="J86" s="9">
        <v>2</v>
      </c>
      <c r="K86" s="10" t="s">
        <v>4688</v>
      </c>
      <c r="L86" s="10" t="str">
        <f>IF(OR(Table1[[#This Row],[Smoker]]="Yes",Table1[[#This Row],[Smoker]]="No"),"OK","Check")</f>
        <v>OK</v>
      </c>
    </row>
    <row r="87" spans="1:12">
      <c r="A87" s="10" t="s">
        <v>175</v>
      </c>
      <c r="B87" s="10">
        <v>51.28</v>
      </c>
      <c r="C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" s="10">
        <v>4.68</v>
      </c>
      <c r="E87" s="10" t="str">
        <f>IF(OR(Table1[[#This Row],[HBA1C]]="",Table1[[#This Row],[HBA1C]]="?"),"",IF(Table1[[#This Row],[HBA1C]]&lt;5.7,"Normal",IF(Table1[[#This Row],[HBA1C]]&lt;6.5,"Prediabetes","Diabetes")))</f>
        <v>Normal</v>
      </c>
      <c r="F87" s="10" t="s">
        <v>4687</v>
      </c>
      <c r="G87" s="10" t="str">
        <f>IF(OR(Table1[[#This Row],[Heart Issues]]="Yes",Table1[[#This Row],[Heart Issues]]="No"),"OK","Check")</f>
        <v>OK</v>
      </c>
      <c r="H87" s="10" t="s">
        <v>4687</v>
      </c>
      <c r="I87" s="10" t="s">
        <v>4687</v>
      </c>
      <c r="J87" s="9">
        <v>2</v>
      </c>
      <c r="K87" s="10" t="s">
        <v>4688</v>
      </c>
      <c r="L87" s="10" t="str">
        <f>IF(OR(Table1[[#This Row],[Smoker]]="Yes",Table1[[#This Row],[Smoker]]="No"),"OK","Check")</f>
        <v>OK</v>
      </c>
    </row>
    <row r="88" spans="1:12">
      <c r="A88" s="10" t="s">
        <v>177</v>
      </c>
      <c r="B88" s="10">
        <v>34.96</v>
      </c>
      <c r="C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" s="10">
        <v>4.34</v>
      </c>
      <c r="E88" s="10" t="str">
        <f>IF(OR(Table1[[#This Row],[HBA1C]]="",Table1[[#This Row],[HBA1C]]="?"),"",IF(Table1[[#This Row],[HBA1C]]&lt;5.7,"Normal",IF(Table1[[#This Row],[HBA1C]]&lt;6.5,"Prediabetes","Diabetes")))</f>
        <v>Normal</v>
      </c>
      <c r="F88" s="10" t="s">
        <v>4687</v>
      </c>
      <c r="G88" s="10" t="str">
        <f>IF(OR(Table1[[#This Row],[Heart Issues]]="Yes",Table1[[#This Row],[Heart Issues]]="No"),"OK","Check")</f>
        <v>OK</v>
      </c>
      <c r="H88" s="10" t="s">
        <v>4687</v>
      </c>
      <c r="I88" s="10" t="s">
        <v>4690</v>
      </c>
      <c r="J88" s="9">
        <v>1</v>
      </c>
      <c r="K88" s="10" t="s">
        <v>4688</v>
      </c>
      <c r="L88" s="10" t="str">
        <f>IF(OR(Table1[[#This Row],[Smoker]]="Yes",Table1[[#This Row],[Smoker]]="No"),"OK","Check")</f>
        <v>OK</v>
      </c>
    </row>
    <row r="89" spans="1:12">
      <c r="A89" s="10" t="s">
        <v>179</v>
      </c>
      <c r="B89" s="10">
        <v>33.11</v>
      </c>
      <c r="C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9" s="10">
        <v>10.51</v>
      </c>
      <c r="E89" s="10" t="str">
        <f>IF(OR(Table1[[#This Row],[HBA1C]]="",Table1[[#This Row],[HBA1C]]="?"),"",IF(Table1[[#This Row],[HBA1C]]&lt;5.7,"Normal",IF(Table1[[#This Row],[HBA1C]]&lt;6.5,"Prediabetes","Diabetes")))</f>
        <v>Diabetes</v>
      </c>
      <c r="F89" s="10" t="s">
        <v>4687</v>
      </c>
      <c r="G89" s="10" t="str">
        <f>IF(OR(Table1[[#This Row],[Heart Issues]]="Yes",Table1[[#This Row],[Heart Issues]]="No"),"OK","Check")</f>
        <v>OK</v>
      </c>
      <c r="H89" s="10" t="s">
        <v>4687</v>
      </c>
      <c r="I89" s="10" t="s">
        <v>4687</v>
      </c>
      <c r="J89" s="9">
        <v>0</v>
      </c>
      <c r="K89" s="10" t="s">
        <v>4688</v>
      </c>
      <c r="L89" s="10" t="str">
        <f>IF(OR(Table1[[#This Row],[Smoker]]="Yes",Table1[[#This Row],[Smoker]]="No"),"OK","Check")</f>
        <v>OK</v>
      </c>
    </row>
    <row r="90" spans="1:12">
      <c r="A90" s="10" t="s">
        <v>181</v>
      </c>
      <c r="B90" s="10">
        <v>54.74</v>
      </c>
      <c r="C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" s="10">
        <v>5.84</v>
      </c>
      <c r="E90" s="10" t="str">
        <f>IF(OR(Table1[[#This Row],[HBA1C]]="",Table1[[#This Row],[HBA1C]]="?"),"",IF(Table1[[#This Row],[HBA1C]]&lt;5.7,"Normal",IF(Table1[[#This Row],[HBA1C]]&lt;6.5,"Prediabetes","Diabetes")))</f>
        <v>Prediabetes</v>
      </c>
      <c r="F90" s="10" t="s">
        <v>4688</v>
      </c>
      <c r="G90" s="10" t="str">
        <f>IF(OR(Table1[[#This Row],[Heart Issues]]="Yes",Table1[[#This Row],[Heart Issues]]="No"),"OK","Check")</f>
        <v>OK</v>
      </c>
      <c r="H90" s="10" t="s">
        <v>4687</v>
      </c>
      <c r="I90" s="10" t="s">
        <v>4690</v>
      </c>
      <c r="J90" s="9">
        <v>1</v>
      </c>
      <c r="K90" s="10" t="s">
        <v>4688</v>
      </c>
      <c r="L90" s="10" t="str">
        <f>IF(OR(Table1[[#This Row],[Smoker]]="Yes",Table1[[#This Row],[Smoker]]="No"),"OK","Check")</f>
        <v>OK</v>
      </c>
    </row>
    <row r="91" spans="1:12">
      <c r="A91" s="10" t="s">
        <v>183</v>
      </c>
      <c r="B91" s="10">
        <v>32.56</v>
      </c>
      <c r="C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" s="10">
        <v>5.41</v>
      </c>
      <c r="E91" s="10" t="str">
        <f>IF(OR(Table1[[#This Row],[HBA1C]]="",Table1[[#This Row],[HBA1C]]="?"),"",IF(Table1[[#This Row],[HBA1C]]&lt;5.7,"Normal",IF(Table1[[#This Row],[HBA1C]]&lt;6.5,"Prediabetes","Diabetes")))</f>
        <v>Normal</v>
      </c>
      <c r="F91" s="10" t="s">
        <v>4687</v>
      </c>
      <c r="G91" s="10" t="str">
        <f>IF(OR(Table1[[#This Row],[Heart Issues]]="Yes",Table1[[#This Row],[Heart Issues]]="No"),"OK","Check")</f>
        <v>OK</v>
      </c>
      <c r="H91" s="10" t="s">
        <v>4687</v>
      </c>
      <c r="I91" s="10" t="s">
        <v>4690</v>
      </c>
      <c r="J91" s="9">
        <v>1</v>
      </c>
      <c r="K91" s="10" t="s">
        <v>4688</v>
      </c>
      <c r="L91" s="10" t="str">
        <f>IF(OR(Table1[[#This Row],[Smoker]]="Yes",Table1[[#This Row],[Smoker]]="No"),"OK","Check")</f>
        <v>OK</v>
      </c>
    </row>
    <row r="92" spans="1:12">
      <c r="A92" s="10" t="s">
        <v>185</v>
      </c>
      <c r="B92" s="10">
        <v>39.049999999999997</v>
      </c>
      <c r="C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" s="10">
        <v>6.06</v>
      </c>
      <c r="E92" s="10" t="str">
        <f>IF(OR(Table1[[#This Row],[HBA1C]]="",Table1[[#This Row],[HBA1C]]="?"),"",IF(Table1[[#This Row],[HBA1C]]&lt;5.7,"Normal",IF(Table1[[#This Row],[HBA1C]]&lt;6.5,"Prediabetes","Diabetes")))</f>
        <v>Prediabetes</v>
      </c>
      <c r="F92" s="10" t="s">
        <v>4687</v>
      </c>
      <c r="G92" s="10" t="str">
        <f>IF(OR(Table1[[#This Row],[Heart Issues]]="Yes",Table1[[#This Row],[Heart Issues]]="No"),"OK","Check")</f>
        <v>OK</v>
      </c>
      <c r="H92" s="10" t="s">
        <v>4687</v>
      </c>
      <c r="I92" s="10" t="s">
        <v>4687</v>
      </c>
      <c r="J92" s="9">
        <v>1</v>
      </c>
      <c r="K92" s="10" t="s">
        <v>4688</v>
      </c>
      <c r="L92" s="10" t="str">
        <f>IF(OR(Table1[[#This Row],[Smoker]]="Yes",Table1[[#This Row],[Smoker]]="No"),"OK","Check")</f>
        <v>OK</v>
      </c>
    </row>
    <row r="93" spans="1:12">
      <c r="A93" s="10" t="s">
        <v>187</v>
      </c>
      <c r="B93" s="10">
        <v>42.75</v>
      </c>
      <c r="C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3" s="10">
        <v>4.22</v>
      </c>
      <c r="E93" s="10" t="str">
        <f>IF(OR(Table1[[#This Row],[HBA1C]]="",Table1[[#This Row],[HBA1C]]="?"),"",IF(Table1[[#This Row],[HBA1C]]&lt;5.7,"Normal",IF(Table1[[#This Row],[HBA1C]]&lt;6.5,"Prediabetes","Diabetes")))</f>
        <v>Normal</v>
      </c>
      <c r="F93" s="10" t="s">
        <v>4687</v>
      </c>
      <c r="G93" s="10" t="str">
        <f>IF(OR(Table1[[#This Row],[Heart Issues]]="Yes",Table1[[#This Row],[Heart Issues]]="No"),"OK","Check")</f>
        <v>OK</v>
      </c>
      <c r="H93" s="10" t="s">
        <v>4687</v>
      </c>
      <c r="I93" s="10" t="s">
        <v>4687</v>
      </c>
      <c r="J93" s="9">
        <v>0</v>
      </c>
      <c r="K93" s="10" t="s">
        <v>4688</v>
      </c>
      <c r="L93" s="10" t="str">
        <f>IF(OR(Table1[[#This Row],[Smoker]]="Yes",Table1[[#This Row],[Smoker]]="No"),"OK","Check")</f>
        <v>OK</v>
      </c>
    </row>
    <row r="94" spans="1:12">
      <c r="A94" s="10" t="s">
        <v>189</v>
      </c>
      <c r="B94" s="10">
        <v>50.58</v>
      </c>
      <c r="C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" s="10">
        <v>5.12</v>
      </c>
      <c r="E94" s="10" t="str">
        <f>IF(OR(Table1[[#This Row],[HBA1C]]="",Table1[[#This Row],[HBA1C]]="?"),"",IF(Table1[[#This Row],[HBA1C]]&lt;5.7,"Normal",IF(Table1[[#This Row],[HBA1C]]&lt;6.5,"Prediabetes","Diabetes")))</f>
        <v>Normal</v>
      </c>
      <c r="F94" s="10" t="s">
        <v>4687</v>
      </c>
      <c r="G94" s="10" t="str">
        <f>IF(OR(Table1[[#This Row],[Heart Issues]]="Yes",Table1[[#This Row],[Heart Issues]]="No"),"OK","Check")</f>
        <v>OK</v>
      </c>
      <c r="H94" s="10" t="s">
        <v>4687</v>
      </c>
      <c r="I94" s="10" t="s">
        <v>4687</v>
      </c>
      <c r="J94" s="9">
        <v>2</v>
      </c>
      <c r="K94" s="10" t="s">
        <v>4688</v>
      </c>
      <c r="L94" s="10" t="str">
        <f>IF(OR(Table1[[#This Row],[Smoker]]="Yes",Table1[[#This Row],[Smoker]]="No"),"OK","Check")</f>
        <v>OK</v>
      </c>
    </row>
    <row r="95" spans="1:12">
      <c r="A95" s="10" t="s">
        <v>191</v>
      </c>
      <c r="B95" s="10">
        <v>30.495000000000001</v>
      </c>
      <c r="C9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" s="10">
        <v>4.57</v>
      </c>
      <c r="E95" s="10" t="str">
        <f>IF(OR(Table1[[#This Row],[HBA1C]]="",Table1[[#This Row],[HBA1C]]="?"),"",IF(Table1[[#This Row],[HBA1C]]&lt;5.7,"Normal",IF(Table1[[#This Row],[HBA1C]]&lt;6.5,"Prediabetes","Diabetes")))</f>
        <v>Normal</v>
      </c>
      <c r="F95" s="10" t="s">
        <v>4688</v>
      </c>
      <c r="G95" s="10" t="str">
        <f>IF(OR(Table1[[#This Row],[Heart Issues]]="Yes",Table1[[#This Row],[Heart Issues]]="No"),"OK","Check")</f>
        <v>OK</v>
      </c>
      <c r="H95" s="10" t="s">
        <v>4687</v>
      </c>
      <c r="I95" s="10" t="s">
        <v>4687</v>
      </c>
      <c r="J95" s="9">
        <v>0</v>
      </c>
      <c r="K95" s="10" t="s">
        <v>4688</v>
      </c>
      <c r="L95" s="10" t="str">
        <f>IF(OR(Table1[[#This Row],[Smoker]]="Yes",Table1[[#This Row],[Smoker]]="No"),"OK","Check")</f>
        <v>OK</v>
      </c>
    </row>
    <row r="96" spans="1:12">
      <c r="A96" s="10" t="s">
        <v>193</v>
      </c>
      <c r="B96" s="10">
        <v>48.31</v>
      </c>
      <c r="C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" s="10">
        <v>9.58</v>
      </c>
      <c r="E96" s="10" t="str">
        <f>IF(OR(Table1[[#This Row],[HBA1C]]="",Table1[[#This Row],[HBA1C]]="?"),"",IF(Table1[[#This Row],[HBA1C]]&lt;5.7,"Normal",IF(Table1[[#This Row],[HBA1C]]&lt;6.5,"Prediabetes","Diabetes")))</f>
        <v>Diabetes</v>
      </c>
      <c r="F96" s="10" t="s">
        <v>4688</v>
      </c>
      <c r="G96" s="10" t="str">
        <f>IF(OR(Table1[[#This Row],[Heart Issues]]="Yes",Table1[[#This Row],[Heart Issues]]="No"),"OK","Check")</f>
        <v>OK</v>
      </c>
      <c r="H96" s="10" t="s">
        <v>4687</v>
      </c>
      <c r="I96" s="10" t="s">
        <v>4687</v>
      </c>
      <c r="J96" s="9">
        <v>2</v>
      </c>
      <c r="K96" s="10" t="s">
        <v>4688</v>
      </c>
      <c r="L96" s="10" t="str">
        <f>IF(OR(Table1[[#This Row],[Smoker]]="Yes",Table1[[#This Row],[Smoker]]="No"),"OK","Check")</f>
        <v>OK</v>
      </c>
    </row>
    <row r="97" spans="1:12">
      <c r="A97" s="10" t="s">
        <v>195</v>
      </c>
      <c r="B97" s="10">
        <v>48.99</v>
      </c>
      <c r="C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" s="10">
        <v>9.7799999999999994</v>
      </c>
      <c r="E97" s="10" t="str">
        <f>IF(OR(Table1[[#This Row],[HBA1C]]="",Table1[[#This Row],[HBA1C]]="?"),"",IF(Table1[[#This Row],[HBA1C]]&lt;5.7,"Normal",IF(Table1[[#This Row],[HBA1C]]&lt;6.5,"Prediabetes","Diabetes")))</f>
        <v>Diabetes</v>
      </c>
      <c r="F97" s="10" t="s">
        <v>4688</v>
      </c>
      <c r="G97" s="10" t="str">
        <f>IF(OR(Table1[[#This Row],[Heart Issues]]="Yes",Table1[[#This Row],[Heart Issues]]="No"),"OK","Check")</f>
        <v>OK</v>
      </c>
      <c r="H97" s="10" t="s">
        <v>4687</v>
      </c>
      <c r="I97" s="10" t="s">
        <v>4687</v>
      </c>
      <c r="J97" s="9">
        <v>1</v>
      </c>
      <c r="K97" s="10" t="s">
        <v>4688</v>
      </c>
      <c r="L97" s="10" t="str">
        <f>IF(OR(Table1[[#This Row],[Smoker]]="Yes",Table1[[#This Row],[Smoker]]="No"),"OK","Check")</f>
        <v>OK</v>
      </c>
    </row>
    <row r="98" spans="1:12">
      <c r="A98" s="10" t="s">
        <v>197</v>
      </c>
      <c r="B98" s="10">
        <v>38.39</v>
      </c>
      <c r="C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" s="10">
        <v>4.1100000000000003</v>
      </c>
      <c r="E98" s="10" t="str">
        <f>IF(OR(Table1[[#This Row],[HBA1C]]="",Table1[[#This Row],[HBA1C]]="?"),"",IF(Table1[[#This Row],[HBA1C]]&lt;5.7,"Normal",IF(Table1[[#This Row],[HBA1C]]&lt;6.5,"Prediabetes","Diabetes")))</f>
        <v>Normal</v>
      </c>
      <c r="F98" s="10" t="s">
        <v>4688</v>
      </c>
      <c r="G98" s="10" t="str">
        <f>IF(OR(Table1[[#This Row],[Heart Issues]]="Yes",Table1[[#This Row],[Heart Issues]]="No"),"OK","Check")</f>
        <v>OK</v>
      </c>
      <c r="H98" s="10" t="s">
        <v>4687</v>
      </c>
      <c r="I98" s="10" t="s">
        <v>4687</v>
      </c>
      <c r="J98" s="9">
        <v>0</v>
      </c>
      <c r="K98" s="10" t="s">
        <v>4688</v>
      </c>
      <c r="L98" s="10" t="str">
        <f>IF(OR(Table1[[#This Row],[Smoker]]="Yes",Table1[[#This Row],[Smoker]]="No"),"OK","Check")</f>
        <v>OK</v>
      </c>
    </row>
    <row r="99" spans="1:12">
      <c r="A99" s="10" t="s">
        <v>199</v>
      </c>
      <c r="B99" s="10">
        <v>44.34</v>
      </c>
      <c r="C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9" s="10">
        <v>4.0199999999999996</v>
      </c>
      <c r="E99" s="10" t="str">
        <f>IF(OR(Table1[[#This Row],[HBA1C]]="",Table1[[#This Row],[HBA1C]]="?"),"",IF(Table1[[#This Row],[HBA1C]]&lt;5.7,"Normal",IF(Table1[[#This Row],[HBA1C]]&lt;6.5,"Prediabetes","Diabetes")))</f>
        <v>Normal</v>
      </c>
      <c r="F99" s="10" t="s">
        <v>4688</v>
      </c>
      <c r="G99" s="10" t="str">
        <f>IF(OR(Table1[[#This Row],[Heart Issues]]="Yes",Table1[[#This Row],[Heart Issues]]="No"),"OK","Check")</f>
        <v>OK</v>
      </c>
      <c r="H99" s="10" t="s">
        <v>4687</v>
      </c>
      <c r="I99" s="10" t="s">
        <v>4687</v>
      </c>
      <c r="J99" s="9">
        <v>2</v>
      </c>
      <c r="K99" s="10" t="s">
        <v>4688</v>
      </c>
      <c r="L99" s="10" t="str">
        <f>IF(OR(Table1[[#This Row],[Smoker]]="Yes",Table1[[#This Row],[Smoker]]="No"),"OK","Check")</f>
        <v>OK</v>
      </c>
    </row>
    <row r="100" spans="1:12">
      <c r="A100" s="10" t="s">
        <v>201</v>
      </c>
      <c r="B100" s="10">
        <v>41.51</v>
      </c>
      <c r="C1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" s="10">
        <v>6.92</v>
      </c>
      <c r="E100" s="10" t="str">
        <f>IF(OR(Table1[[#This Row],[HBA1C]]="",Table1[[#This Row],[HBA1C]]="?"),"",IF(Table1[[#This Row],[HBA1C]]&lt;5.7,"Normal",IF(Table1[[#This Row],[HBA1C]]&lt;6.5,"Prediabetes","Diabetes")))</f>
        <v>Diabetes</v>
      </c>
      <c r="F100" s="10" t="s">
        <v>4687</v>
      </c>
      <c r="G100" s="10" t="str">
        <f>IF(OR(Table1[[#This Row],[Heart Issues]]="Yes",Table1[[#This Row],[Heart Issues]]="No"),"OK","Check")</f>
        <v>OK</v>
      </c>
      <c r="H100" s="10" t="s">
        <v>4687</v>
      </c>
      <c r="I100" s="10" t="s">
        <v>4687</v>
      </c>
      <c r="J100" s="9">
        <v>0</v>
      </c>
      <c r="K100" s="10" t="s">
        <v>4688</v>
      </c>
      <c r="L100" s="10" t="str">
        <f>IF(OR(Table1[[#This Row],[Smoker]]="Yes",Table1[[#This Row],[Smoker]]="No"),"OK","Check")</f>
        <v>OK</v>
      </c>
    </row>
    <row r="101" spans="1:12">
      <c r="A101" s="10" t="s">
        <v>203</v>
      </c>
      <c r="B101" s="10">
        <v>48.2</v>
      </c>
      <c r="C1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" s="10">
        <v>4.84</v>
      </c>
      <c r="E101" s="10" t="str">
        <f>IF(OR(Table1[[#This Row],[HBA1C]]="",Table1[[#This Row],[HBA1C]]="?"),"",IF(Table1[[#This Row],[HBA1C]]&lt;5.7,"Normal",IF(Table1[[#This Row],[HBA1C]]&lt;6.5,"Prediabetes","Diabetes")))</f>
        <v>Normal</v>
      </c>
      <c r="F101" s="10" t="s">
        <v>4687</v>
      </c>
      <c r="G101" s="10" t="str">
        <f>IF(OR(Table1[[#This Row],[Heart Issues]]="Yes",Table1[[#This Row],[Heart Issues]]="No"),"OK","Check")</f>
        <v>OK</v>
      </c>
      <c r="H101" s="10" t="s">
        <v>4687</v>
      </c>
      <c r="I101" s="10" t="s">
        <v>4687</v>
      </c>
      <c r="J101" s="9">
        <v>0</v>
      </c>
      <c r="K101" s="10" t="s">
        <v>4688</v>
      </c>
      <c r="L101" s="10" t="str">
        <f>IF(OR(Table1[[#This Row],[Smoker]]="Yes",Table1[[#This Row],[Smoker]]="No"),"OK","Check")</f>
        <v>OK</v>
      </c>
    </row>
    <row r="102" spans="1:12">
      <c r="A102" s="10" t="s">
        <v>205</v>
      </c>
      <c r="B102" s="10">
        <v>35.75</v>
      </c>
      <c r="C1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" s="10">
        <v>8</v>
      </c>
      <c r="E102" s="10" t="str">
        <f>IF(OR(Table1[[#This Row],[HBA1C]]="",Table1[[#This Row],[HBA1C]]="?"),"",IF(Table1[[#This Row],[HBA1C]]&lt;5.7,"Normal",IF(Table1[[#This Row],[HBA1C]]&lt;6.5,"Prediabetes","Diabetes")))</f>
        <v>Diabetes</v>
      </c>
      <c r="F102" s="10" t="s">
        <v>4688</v>
      </c>
      <c r="G102" s="10" t="str">
        <f>IF(OR(Table1[[#This Row],[Heart Issues]]="Yes",Table1[[#This Row],[Heart Issues]]="No"),"OK","Check")</f>
        <v>OK</v>
      </c>
      <c r="H102" s="10" t="s">
        <v>4687</v>
      </c>
      <c r="I102" s="10" t="s">
        <v>4687</v>
      </c>
      <c r="J102" s="9">
        <v>0</v>
      </c>
      <c r="K102" s="10" t="s">
        <v>4688</v>
      </c>
      <c r="L102" s="10" t="str">
        <f>IF(OR(Table1[[#This Row],[Smoker]]="Yes",Table1[[#This Row],[Smoker]]="No"),"OK","Check")</f>
        <v>OK</v>
      </c>
    </row>
    <row r="103" spans="1:12">
      <c r="A103" s="10" t="s">
        <v>207</v>
      </c>
      <c r="B103" s="10">
        <v>53.81</v>
      </c>
      <c r="C1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" s="10">
        <v>8.77</v>
      </c>
      <c r="E103" s="10" t="str">
        <f>IF(OR(Table1[[#This Row],[HBA1C]]="",Table1[[#This Row],[HBA1C]]="?"),"",IF(Table1[[#This Row],[HBA1C]]&lt;5.7,"Normal",IF(Table1[[#This Row],[HBA1C]]&lt;6.5,"Prediabetes","Diabetes")))</f>
        <v>Diabetes</v>
      </c>
      <c r="F103" s="10" t="s">
        <v>4688</v>
      </c>
      <c r="G103" s="10" t="str">
        <f>IF(OR(Table1[[#This Row],[Heart Issues]]="Yes",Table1[[#This Row],[Heart Issues]]="No"),"OK","Check")</f>
        <v>OK</v>
      </c>
      <c r="H103" s="10" t="s">
        <v>4687</v>
      </c>
      <c r="I103" s="10" t="s">
        <v>4687</v>
      </c>
      <c r="J103" s="9">
        <v>0</v>
      </c>
      <c r="K103" s="10" t="s">
        <v>4688</v>
      </c>
      <c r="L103" s="10" t="str">
        <f>IF(OR(Table1[[#This Row],[Smoker]]="Yes",Table1[[#This Row],[Smoker]]="No"),"OK","Check")</f>
        <v>OK</v>
      </c>
    </row>
    <row r="104" spans="1:12">
      <c r="A104" s="10" t="s">
        <v>209</v>
      </c>
      <c r="B104" s="10">
        <v>49.48</v>
      </c>
      <c r="C1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" s="10">
        <v>4.96</v>
      </c>
      <c r="E104" s="10" t="str">
        <f>IF(OR(Table1[[#This Row],[HBA1C]]="",Table1[[#This Row],[HBA1C]]="?"),"",IF(Table1[[#This Row],[HBA1C]]&lt;5.7,"Normal",IF(Table1[[#This Row],[HBA1C]]&lt;6.5,"Prediabetes","Diabetes")))</f>
        <v>Normal</v>
      </c>
      <c r="F104" s="10" t="s">
        <v>4687</v>
      </c>
      <c r="G104" s="10" t="str">
        <f>IF(OR(Table1[[#This Row],[Heart Issues]]="Yes",Table1[[#This Row],[Heart Issues]]="No"),"OK","Check")</f>
        <v>OK</v>
      </c>
      <c r="H104" s="10" t="s">
        <v>4687</v>
      </c>
      <c r="I104" s="10" t="s">
        <v>4690</v>
      </c>
      <c r="J104" s="9">
        <v>1</v>
      </c>
      <c r="K104" s="10" t="s">
        <v>4688</v>
      </c>
      <c r="L104" s="10" t="str">
        <f>IF(OR(Table1[[#This Row],[Smoker]]="Yes",Table1[[#This Row],[Smoker]]="No"),"OK","Check")</f>
        <v>OK</v>
      </c>
    </row>
    <row r="105" spans="1:12">
      <c r="A105" s="10" t="s">
        <v>211</v>
      </c>
      <c r="B105" s="10">
        <v>34.1</v>
      </c>
      <c r="C1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5" s="10">
        <v>4.43</v>
      </c>
      <c r="E105" s="10" t="str">
        <f>IF(OR(Table1[[#This Row],[HBA1C]]="",Table1[[#This Row],[HBA1C]]="?"),"",IF(Table1[[#This Row],[HBA1C]]&lt;5.7,"Normal",IF(Table1[[#This Row],[HBA1C]]&lt;6.5,"Prediabetes","Diabetes")))</f>
        <v>Normal</v>
      </c>
      <c r="F105" s="10" t="s">
        <v>4688</v>
      </c>
      <c r="G105" s="10" t="str">
        <f>IF(OR(Table1[[#This Row],[Heart Issues]]="Yes",Table1[[#This Row],[Heart Issues]]="No"),"OK","Check")</f>
        <v>OK</v>
      </c>
      <c r="H105" s="10" t="s">
        <v>4687</v>
      </c>
      <c r="I105" s="10" t="s">
        <v>4687</v>
      </c>
      <c r="J105" s="9">
        <v>0</v>
      </c>
      <c r="K105" s="10" t="s">
        <v>4688</v>
      </c>
      <c r="L105" s="10" t="str">
        <f>IF(OR(Table1[[#This Row],[Smoker]]="Yes",Table1[[#This Row],[Smoker]]="No"),"OK","Check")</f>
        <v>OK</v>
      </c>
    </row>
    <row r="106" spans="1:12">
      <c r="A106" s="10" t="s">
        <v>213</v>
      </c>
      <c r="B106" s="10">
        <v>35.299999999999997</v>
      </c>
      <c r="C1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" s="10">
        <v>5.82</v>
      </c>
      <c r="E106" s="10" t="str">
        <f>IF(OR(Table1[[#This Row],[HBA1C]]="",Table1[[#This Row],[HBA1C]]="?"),"",IF(Table1[[#This Row],[HBA1C]]&lt;5.7,"Normal",IF(Table1[[#This Row],[HBA1C]]&lt;6.5,"Prediabetes","Diabetes")))</f>
        <v>Prediabetes</v>
      </c>
      <c r="F106" s="10" t="s">
        <v>4688</v>
      </c>
      <c r="G106" s="10" t="str">
        <f>IF(OR(Table1[[#This Row],[Heart Issues]]="Yes",Table1[[#This Row],[Heart Issues]]="No"),"OK","Check")</f>
        <v>OK</v>
      </c>
      <c r="H106" s="10" t="s">
        <v>4687</v>
      </c>
      <c r="I106" s="10" t="s">
        <v>4690</v>
      </c>
      <c r="J106" s="9">
        <v>1</v>
      </c>
      <c r="K106" s="10" t="s">
        <v>4688</v>
      </c>
      <c r="L106" s="10" t="str">
        <f>IF(OR(Table1[[#This Row],[Smoker]]="Yes",Table1[[#This Row],[Smoker]]="No"),"OK","Check")</f>
        <v>OK</v>
      </c>
    </row>
    <row r="107" spans="1:12">
      <c r="A107" s="10" t="s">
        <v>215</v>
      </c>
      <c r="B107" s="10">
        <v>43.83</v>
      </c>
      <c r="C1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7" s="10">
        <v>6.03</v>
      </c>
      <c r="E107" s="10" t="str">
        <f>IF(OR(Table1[[#This Row],[HBA1C]]="",Table1[[#This Row],[HBA1C]]="?"),"",IF(Table1[[#This Row],[HBA1C]]&lt;5.7,"Normal",IF(Table1[[#This Row],[HBA1C]]&lt;6.5,"Prediabetes","Diabetes")))</f>
        <v>Prediabetes</v>
      </c>
      <c r="F107" s="10" t="s">
        <v>4688</v>
      </c>
      <c r="G107" s="10" t="str">
        <f>IF(OR(Table1[[#This Row],[Heart Issues]]="Yes",Table1[[#This Row],[Heart Issues]]="No"),"OK","Check")</f>
        <v>OK</v>
      </c>
      <c r="H107" s="10" t="s">
        <v>4687</v>
      </c>
      <c r="I107" s="10" t="s">
        <v>4687</v>
      </c>
      <c r="J107" s="9">
        <v>2</v>
      </c>
      <c r="K107" s="10" t="s">
        <v>4688</v>
      </c>
      <c r="L107" s="10" t="str">
        <f>IF(OR(Table1[[#This Row],[Smoker]]="Yes",Table1[[#This Row],[Smoker]]="No"),"OK","Check")</f>
        <v>OK</v>
      </c>
    </row>
    <row r="108" spans="1:12">
      <c r="A108" s="10" t="s">
        <v>217</v>
      </c>
      <c r="B108" s="10">
        <v>50.07</v>
      </c>
      <c r="C1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8" s="10">
        <v>9.27</v>
      </c>
      <c r="E108" s="10" t="str">
        <f>IF(OR(Table1[[#This Row],[HBA1C]]="",Table1[[#This Row],[HBA1C]]="?"),"",IF(Table1[[#This Row],[HBA1C]]&lt;5.7,"Normal",IF(Table1[[#This Row],[HBA1C]]&lt;6.5,"Prediabetes","Diabetes")))</f>
        <v>Diabetes</v>
      </c>
      <c r="F108" s="10" t="s">
        <v>4687</v>
      </c>
      <c r="G108" s="10" t="str">
        <f>IF(OR(Table1[[#This Row],[Heart Issues]]="Yes",Table1[[#This Row],[Heart Issues]]="No"),"OK","Check")</f>
        <v>OK</v>
      </c>
      <c r="H108" s="10" t="s">
        <v>4687</v>
      </c>
      <c r="I108" s="10" t="s">
        <v>4687</v>
      </c>
      <c r="J108" s="9">
        <v>0</v>
      </c>
      <c r="K108" s="10" t="s">
        <v>4688</v>
      </c>
      <c r="L108" s="10" t="str">
        <f>IF(OR(Table1[[#This Row],[Smoker]]="Yes",Table1[[#This Row],[Smoker]]="No"),"OK","Check")</f>
        <v>OK</v>
      </c>
    </row>
    <row r="109" spans="1:12">
      <c r="A109" s="10" t="s">
        <v>219</v>
      </c>
      <c r="B109" s="10">
        <v>32.774999999999999</v>
      </c>
      <c r="C1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" s="10">
        <v>5.53</v>
      </c>
      <c r="E109" s="10" t="str">
        <f>IF(OR(Table1[[#This Row],[HBA1C]]="",Table1[[#This Row],[HBA1C]]="?"),"",IF(Table1[[#This Row],[HBA1C]]&lt;5.7,"Normal",IF(Table1[[#This Row],[HBA1C]]&lt;6.5,"Prediabetes","Diabetes")))</f>
        <v>Normal</v>
      </c>
      <c r="F109" s="10" t="s">
        <v>4687</v>
      </c>
      <c r="G109" s="10" t="str">
        <f>IF(OR(Table1[[#This Row],[Heart Issues]]="Yes",Table1[[#This Row],[Heart Issues]]="No"),"OK","Check")</f>
        <v>OK</v>
      </c>
      <c r="H109" s="10" t="s">
        <v>4687</v>
      </c>
      <c r="I109" s="10" t="s">
        <v>4687</v>
      </c>
      <c r="J109" s="9">
        <v>0</v>
      </c>
      <c r="K109" s="10" t="s">
        <v>4688</v>
      </c>
      <c r="L109" s="10" t="str">
        <f>IF(OR(Table1[[#This Row],[Smoker]]="Yes",Table1[[#This Row],[Smoker]]="No"),"OK","Check")</f>
        <v>OK</v>
      </c>
    </row>
    <row r="110" spans="1:12">
      <c r="A110" s="10" t="s">
        <v>221</v>
      </c>
      <c r="B110" s="10">
        <v>34.104999999999997</v>
      </c>
      <c r="C1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0" s="10">
        <v>5.07</v>
      </c>
      <c r="E110" s="10" t="str">
        <f>IF(OR(Table1[[#This Row],[HBA1C]]="",Table1[[#This Row],[HBA1C]]="?"),"",IF(Table1[[#This Row],[HBA1C]]&lt;5.7,"Normal",IF(Table1[[#This Row],[HBA1C]]&lt;6.5,"Prediabetes","Diabetes")))</f>
        <v>Normal</v>
      </c>
      <c r="F110" s="10" t="s">
        <v>4687</v>
      </c>
      <c r="G110" s="10" t="str">
        <f>IF(OR(Table1[[#This Row],[Heart Issues]]="Yes",Table1[[#This Row],[Heart Issues]]="No"),"OK","Check")</f>
        <v>OK</v>
      </c>
      <c r="H110" s="10" t="s">
        <v>4687</v>
      </c>
      <c r="I110" s="10" t="s">
        <v>4687</v>
      </c>
      <c r="J110" s="9">
        <v>1</v>
      </c>
      <c r="K110" s="10" t="s">
        <v>4688</v>
      </c>
      <c r="L110" s="10" t="str">
        <f>IF(OR(Table1[[#This Row],[Smoker]]="Yes",Table1[[#This Row],[Smoker]]="No"),"OK","Check")</f>
        <v>OK</v>
      </c>
    </row>
    <row r="111" spans="1:12">
      <c r="A111" s="10" t="s">
        <v>223</v>
      </c>
      <c r="B111" s="10">
        <v>48.93</v>
      </c>
      <c r="C1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" s="10">
        <v>11.17</v>
      </c>
      <c r="E111" s="10" t="str">
        <f>IF(OR(Table1[[#This Row],[HBA1C]]="",Table1[[#This Row],[HBA1C]]="?"),"",IF(Table1[[#This Row],[HBA1C]]&lt;5.7,"Normal",IF(Table1[[#This Row],[HBA1C]]&lt;6.5,"Prediabetes","Diabetes")))</f>
        <v>Diabetes</v>
      </c>
      <c r="F111" s="10" t="s">
        <v>4688</v>
      </c>
      <c r="G111" s="10" t="str">
        <f>IF(OR(Table1[[#This Row],[Heart Issues]]="Yes",Table1[[#This Row],[Heart Issues]]="No"),"OK","Check")</f>
        <v>OK</v>
      </c>
      <c r="H111" s="10" t="s">
        <v>4687</v>
      </c>
      <c r="I111" s="10" t="s">
        <v>4687</v>
      </c>
      <c r="J111" s="9">
        <v>1</v>
      </c>
      <c r="K111" s="10" t="s">
        <v>4688</v>
      </c>
      <c r="L111" s="10" t="str">
        <f>IF(OR(Table1[[#This Row],[Smoker]]="Yes",Table1[[#This Row],[Smoker]]="No"),"OK","Check")</f>
        <v>OK</v>
      </c>
    </row>
    <row r="112" spans="1:12">
      <c r="A112" s="10" t="s">
        <v>225</v>
      </c>
      <c r="B112" s="10">
        <v>37.07</v>
      </c>
      <c r="C1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2" s="10">
        <v>6.14</v>
      </c>
      <c r="E112" s="10" t="str">
        <f>IF(OR(Table1[[#This Row],[HBA1C]]="",Table1[[#This Row],[HBA1C]]="?"),"",IF(Table1[[#This Row],[HBA1C]]&lt;5.7,"Normal",IF(Table1[[#This Row],[HBA1C]]&lt;6.5,"Prediabetes","Diabetes")))</f>
        <v>Prediabetes</v>
      </c>
      <c r="F112" s="10" t="s">
        <v>4688</v>
      </c>
      <c r="G112" s="10" t="str">
        <f>IF(OR(Table1[[#This Row],[Heart Issues]]="Yes",Table1[[#This Row],[Heart Issues]]="No"),"OK","Check")</f>
        <v>OK</v>
      </c>
      <c r="H112" s="10" t="s">
        <v>4687</v>
      </c>
      <c r="I112" s="10" t="s">
        <v>4687</v>
      </c>
      <c r="J112" s="9">
        <v>0</v>
      </c>
      <c r="K112" s="10" t="s">
        <v>4688</v>
      </c>
      <c r="L112" s="10" t="str">
        <f>IF(OR(Table1[[#This Row],[Smoker]]="Yes",Table1[[#This Row],[Smoker]]="No"),"OK","Check")</f>
        <v>OK</v>
      </c>
    </row>
    <row r="113" spans="1:12">
      <c r="A113" s="10" t="s">
        <v>227</v>
      </c>
      <c r="B113" s="10">
        <v>51.51</v>
      </c>
      <c r="C1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" s="10">
        <v>6.26</v>
      </c>
      <c r="E113" s="10" t="str">
        <f>IF(OR(Table1[[#This Row],[HBA1C]]="",Table1[[#This Row],[HBA1C]]="?"),"",IF(Table1[[#This Row],[HBA1C]]&lt;5.7,"Normal",IF(Table1[[#This Row],[HBA1C]]&lt;6.5,"Prediabetes","Diabetes")))</f>
        <v>Prediabetes</v>
      </c>
      <c r="F113" s="10" t="s">
        <v>4688</v>
      </c>
      <c r="G113" s="10" t="str">
        <f>IF(OR(Table1[[#This Row],[Heart Issues]]="Yes",Table1[[#This Row],[Heart Issues]]="No"),"OK","Check")</f>
        <v>OK</v>
      </c>
      <c r="H113" s="10" t="s">
        <v>4687</v>
      </c>
      <c r="I113" s="10" t="s">
        <v>4690</v>
      </c>
      <c r="J113" s="9">
        <v>1</v>
      </c>
      <c r="K113" s="10" t="s">
        <v>4688</v>
      </c>
      <c r="L113" s="10" t="str">
        <f>IF(OR(Table1[[#This Row],[Smoker]]="Yes",Table1[[#This Row],[Smoker]]="No"),"OK","Check")</f>
        <v>OK</v>
      </c>
    </row>
    <row r="114" spans="1:12">
      <c r="A114" s="10" t="s">
        <v>229</v>
      </c>
      <c r="B114" s="10">
        <v>34.799999999999997</v>
      </c>
      <c r="C1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4" s="10">
        <v>4.72</v>
      </c>
      <c r="E114" s="10" t="str">
        <f>IF(OR(Table1[[#This Row],[HBA1C]]="",Table1[[#This Row],[HBA1C]]="?"),"",IF(Table1[[#This Row],[HBA1C]]&lt;5.7,"Normal",IF(Table1[[#This Row],[HBA1C]]&lt;6.5,"Prediabetes","Diabetes")))</f>
        <v>Normal</v>
      </c>
      <c r="F114" s="10" t="s">
        <v>4688</v>
      </c>
      <c r="G114" s="10" t="str">
        <f>IF(OR(Table1[[#This Row],[Heart Issues]]="Yes",Table1[[#This Row],[Heart Issues]]="No"),"OK","Check")</f>
        <v>OK</v>
      </c>
      <c r="H114" s="10" t="s">
        <v>4687</v>
      </c>
      <c r="I114" s="10" t="s">
        <v>4687</v>
      </c>
      <c r="J114" s="9">
        <v>0</v>
      </c>
      <c r="K114" s="10" t="s">
        <v>4688</v>
      </c>
      <c r="L114" s="10" t="str">
        <f>IF(OR(Table1[[#This Row],[Smoker]]="Yes",Table1[[#This Row],[Smoker]]="No"),"OK","Check")</f>
        <v>OK</v>
      </c>
    </row>
    <row r="115" spans="1:12">
      <c r="A115" s="10" t="s">
        <v>231</v>
      </c>
      <c r="B115" s="10">
        <v>36.67</v>
      </c>
      <c r="C1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" s="10">
        <v>5.18</v>
      </c>
      <c r="E115" s="10" t="str">
        <f>IF(OR(Table1[[#This Row],[HBA1C]]="",Table1[[#This Row],[HBA1C]]="?"),"",IF(Table1[[#This Row],[HBA1C]]&lt;5.7,"Normal",IF(Table1[[#This Row],[HBA1C]]&lt;6.5,"Prediabetes","Diabetes")))</f>
        <v>Normal</v>
      </c>
      <c r="F115" s="10" t="s">
        <v>4687</v>
      </c>
      <c r="G115" s="10" t="str">
        <f>IF(OR(Table1[[#This Row],[Heart Issues]]="Yes",Table1[[#This Row],[Heart Issues]]="No"),"OK","Check")</f>
        <v>OK</v>
      </c>
      <c r="H115" s="10" t="s">
        <v>4687</v>
      </c>
      <c r="I115" s="10" t="s">
        <v>4687</v>
      </c>
      <c r="J115" s="9">
        <v>1</v>
      </c>
      <c r="K115" s="10" t="s">
        <v>4688</v>
      </c>
      <c r="L115" s="10" t="str">
        <f>IF(OR(Table1[[#This Row],[Smoker]]="Yes",Table1[[#This Row],[Smoker]]="No"),"OK","Check")</f>
        <v>OK</v>
      </c>
    </row>
    <row r="116" spans="1:12">
      <c r="A116" s="10" t="s">
        <v>233</v>
      </c>
      <c r="B116" s="10">
        <v>30.9</v>
      </c>
      <c r="C1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6" s="10">
        <v>9.4</v>
      </c>
      <c r="E116" s="10" t="str">
        <f>IF(OR(Table1[[#This Row],[HBA1C]]="",Table1[[#This Row],[HBA1C]]="?"),"",IF(Table1[[#This Row],[HBA1C]]&lt;5.7,"Normal",IF(Table1[[#This Row],[HBA1C]]&lt;6.5,"Prediabetes","Diabetes")))</f>
        <v>Diabetes</v>
      </c>
      <c r="F116" s="10" t="s">
        <v>4687</v>
      </c>
      <c r="G116" s="10" t="str">
        <f>IF(OR(Table1[[#This Row],[Heart Issues]]="Yes",Table1[[#This Row],[Heart Issues]]="No"),"OK","Check")</f>
        <v>OK</v>
      </c>
      <c r="H116" s="10" t="s">
        <v>4687</v>
      </c>
      <c r="I116" s="10" t="s">
        <v>4687</v>
      </c>
      <c r="J116" s="9">
        <v>2</v>
      </c>
      <c r="K116" s="10" t="s">
        <v>4688</v>
      </c>
      <c r="L116" s="10" t="str">
        <f>IF(OR(Table1[[#This Row],[Smoker]]="Yes",Table1[[#This Row],[Smoker]]="No"),"OK","Check")</f>
        <v>OK</v>
      </c>
    </row>
    <row r="117" spans="1:12">
      <c r="A117" s="10" t="s">
        <v>235</v>
      </c>
      <c r="B117" s="10">
        <v>30.495000000000001</v>
      </c>
      <c r="C1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7" s="10">
        <v>6.29</v>
      </c>
      <c r="E117" s="10" t="str">
        <f>IF(OR(Table1[[#This Row],[HBA1C]]="",Table1[[#This Row],[HBA1C]]="?"),"",IF(Table1[[#This Row],[HBA1C]]&lt;5.7,"Normal",IF(Table1[[#This Row],[HBA1C]]&lt;6.5,"Prediabetes","Diabetes")))</f>
        <v>Prediabetes</v>
      </c>
      <c r="F117" s="10" t="s">
        <v>4687</v>
      </c>
      <c r="G117" s="10" t="str">
        <f>IF(OR(Table1[[#This Row],[Heart Issues]]="Yes",Table1[[#This Row],[Heart Issues]]="No"),"OK","Check")</f>
        <v>OK</v>
      </c>
      <c r="H117" s="10" t="s">
        <v>4687</v>
      </c>
      <c r="I117" s="10" t="s">
        <v>4687</v>
      </c>
      <c r="J117" s="9">
        <v>0</v>
      </c>
      <c r="K117" s="10" t="s">
        <v>4688</v>
      </c>
      <c r="L117" s="10" t="str">
        <f>IF(OR(Table1[[#This Row],[Smoker]]="Yes",Table1[[#This Row],[Smoker]]="No"),"OK","Check")</f>
        <v>OK</v>
      </c>
    </row>
    <row r="118" spans="1:12">
      <c r="A118" s="10" t="s">
        <v>237</v>
      </c>
      <c r="B118" s="10">
        <v>44.88</v>
      </c>
      <c r="C1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8" s="10">
        <v>6.04</v>
      </c>
      <c r="E118" s="10" t="str">
        <f>IF(OR(Table1[[#This Row],[HBA1C]]="",Table1[[#This Row],[HBA1C]]="?"),"",IF(Table1[[#This Row],[HBA1C]]&lt;5.7,"Normal",IF(Table1[[#This Row],[HBA1C]]&lt;6.5,"Prediabetes","Diabetes")))</f>
        <v>Prediabetes</v>
      </c>
      <c r="F118" s="10" t="s">
        <v>4687</v>
      </c>
      <c r="G118" s="10" t="str">
        <f>IF(OR(Table1[[#This Row],[Heart Issues]]="Yes",Table1[[#This Row],[Heart Issues]]="No"),"OK","Check")</f>
        <v>OK</v>
      </c>
      <c r="H118" s="10" t="s">
        <v>4687</v>
      </c>
      <c r="I118" s="10" t="s">
        <v>4690</v>
      </c>
      <c r="J118" s="9">
        <v>1</v>
      </c>
      <c r="K118" s="10" t="s">
        <v>4688</v>
      </c>
      <c r="L118" s="10" t="str">
        <f>IF(OR(Table1[[#This Row],[Smoker]]="Yes",Table1[[#This Row],[Smoker]]="No"),"OK","Check")</f>
        <v>OK</v>
      </c>
    </row>
    <row r="119" spans="1:12">
      <c r="A119" s="10" t="s">
        <v>239</v>
      </c>
      <c r="B119" s="10">
        <v>44.32</v>
      </c>
      <c r="C1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9" s="10">
        <v>10.55</v>
      </c>
      <c r="E119" s="10" t="str">
        <f>IF(OR(Table1[[#This Row],[HBA1C]]="",Table1[[#This Row],[HBA1C]]="?"),"",IF(Table1[[#This Row],[HBA1C]]&lt;5.7,"Normal",IF(Table1[[#This Row],[HBA1C]]&lt;6.5,"Prediabetes","Diabetes")))</f>
        <v>Diabetes</v>
      </c>
      <c r="F119" s="10" t="s">
        <v>4687</v>
      </c>
      <c r="G119" s="10" t="str">
        <f>IF(OR(Table1[[#This Row],[Heart Issues]]="Yes",Table1[[#This Row],[Heart Issues]]="No"),"OK","Check")</f>
        <v>OK</v>
      </c>
      <c r="H119" s="10" t="s">
        <v>4687</v>
      </c>
      <c r="I119" s="10" t="s">
        <v>4687</v>
      </c>
      <c r="J119" s="9">
        <v>0</v>
      </c>
      <c r="K119" s="10" t="s">
        <v>4688</v>
      </c>
      <c r="L119" s="10" t="str">
        <f>IF(OR(Table1[[#This Row],[Smoker]]="Yes",Table1[[#This Row],[Smoker]]="No"),"OK","Check")</f>
        <v>OK</v>
      </c>
    </row>
    <row r="120" spans="1:12">
      <c r="A120" s="10" t="s">
        <v>241</v>
      </c>
      <c r="B120" s="10">
        <v>46.39</v>
      </c>
      <c r="C1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0" s="10">
        <v>5.09</v>
      </c>
      <c r="E120" s="10" t="str">
        <f>IF(OR(Table1[[#This Row],[HBA1C]]="",Table1[[#This Row],[HBA1C]]="?"),"",IF(Table1[[#This Row],[HBA1C]]&lt;5.7,"Normal",IF(Table1[[#This Row],[HBA1C]]&lt;6.5,"Prediabetes","Diabetes")))</f>
        <v>Normal</v>
      </c>
      <c r="F120" s="10" t="s">
        <v>4687</v>
      </c>
      <c r="G120" s="10" t="str">
        <f>IF(OR(Table1[[#This Row],[Heart Issues]]="Yes",Table1[[#This Row],[Heart Issues]]="No"),"OK","Check")</f>
        <v>OK</v>
      </c>
      <c r="H120" s="10" t="s">
        <v>4687</v>
      </c>
      <c r="I120" s="10" t="s">
        <v>4687</v>
      </c>
      <c r="J120" s="9">
        <v>0</v>
      </c>
      <c r="K120" s="10" t="s">
        <v>4688</v>
      </c>
      <c r="L120" s="10" t="str">
        <f>IF(OR(Table1[[#This Row],[Smoker]]="Yes",Table1[[#This Row],[Smoker]]="No"),"OK","Check")</f>
        <v>OK</v>
      </c>
    </row>
    <row r="121" spans="1:12">
      <c r="A121" s="10" t="s">
        <v>243</v>
      </c>
      <c r="B121" s="10">
        <v>42.13</v>
      </c>
      <c r="C1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1" s="10">
        <v>5.2</v>
      </c>
      <c r="E121" s="10" t="str">
        <f>IF(OR(Table1[[#This Row],[HBA1C]]="",Table1[[#This Row],[HBA1C]]="?"),"",IF(Table1[[#This Row],[HBA1C]]&lt;5.7,"Normal",IF(Table1[[#This Row],[HBA1C]]&lt;6.5,"Prediabetes","Diabetes")))</f>
        <v>Normal</v>
      </c>
      <c r="F121" s="10" t="s">
        <v>4688</v>
      </c>
      <c r="G121" s="10" t="str">
        <f>IF(OR(Table1[[#This Row],[Heart Issues]]="Yes",Table1[[#This Row],[Heart Issues]]="No"),"OK","Check")</f>
        <v>OK</v>
      </c>
      <c r="H121" s="10" t="s">
        <v>4687</v>
      </c>
      <c r="I121" s="10" t="s">
        <v>4687</v>
      </c>
      <c r="J121" s="9">
        <v>1</v>
      </c>
      <c r="K121" s="10" t="s">
        <v>4688</v>
      </c>
      <c r="L121" s="10" t="str">
        <f>IF(OR(Table1[[#This Row],[Smoker]]="Yes",Table1[[#This Row],[Smoker]]="No"),"OK","Check")</f>
        <v>OK</v>
      </c>
    </row>
    <row r="122" spans="1:12">
      <c r="A122" s="10" t="s">
        <v>245</v>
      </c>
      <c r="B122" s="10">
        <v>30.78</v>
      </c>
      <c r="C1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2" s="10">
        <v>8.4499999999999993</v>
      </c>
      <c r="E122" s="10" t="str">
        <f>IF(OR(Table1[[#This Row],[HBA1C]]="",Table1[[#This Row],[HBA1C]]="?"),"",IF(Table1[[#This Row],[HBA1C]]&lt;5.7,"Normal",IF(Table1[[#This Row],[HBA1C]]&lt;6.5,"Prediabetes","Diabetes")))</f>
        <v>Diabetes</v>
      </c>
      <c r="F122" s="10" t="s">
        <v>4688</v>
      </c>
      <c r="G122" s="10" t="str">
        <f>IF(OR(Table1[[#This Row],[Heart Issues]]="Yes",Table1[[#This Row],[Heart Issues]]="No"),"OK","Check")</f>
        <v>OK</v>
      </c>
      <c r="H122" s="10" t="s">
        <v>4687</v>
      </c>
      <c r="I122" s="10" t="s">
        <v>4687</v>
      </c>
      <c r="J122" s="9">
        <v>0</v>
      </c>
      <c r="K122" s="10" t="s">
        <v>4688</v>
      </c>
      <c r="L122" s="10" t="str">
        <f>IF(OR(Table1[[#This Row],[Smoker]]="Yes",Table1[[#This Row],[Smoker]]="No"),"OK","Check")</f>
        <v>OK</v>
      </c>
    </row>
    <row r="123" spans="1:12">
      <c r="A123" s="10" t="s">
        <v>247</v>
      </c>
      <c r="B123" s="10">
        <v>31.35</v>
      </c>
      <c r="C1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3" s="10">
        <v>9.5399999999999991</v>
      </c>
      <c r="E123" s="10" t="str">
        <f>IF(OR(Table1[[#This Row],[HBA1C]]="",Table1[[#This Row],[HBA1C]]="?"),"",IF(Table1[[#This Row],[HBA1C]]&lt;5.7,"Normal",IF(Table1[[#This Row],[HBA1C]]&lt;6.5,"Prediabetes","Diabetes")))</f>
        <v>Diabetes</v>
      </c>
      <c r="F123" s="10" t="s">
        <v>4687</v>
      </c>
      <c r="G123" s="10" t="str">
        <f>IF(OR(Table1[[#This Row],[Heart Issues]]="Yes",Table1[[#This Row],[Heart Issues]]="No"),"OK","Check")</f>
        <v>OK</v>
      </c>
      <c r="H123" s="10" t="s">
        <v>4687</v>
      </c>
      <c r="I123" s="10" t="s">
        <v>4687</v>
      </c>
      <c r="J123" s="9">
        <v>0</v>
      </c>
      <c r="K123" s="10" t="s">
        <v>4688</v>
      </c>
      <c r="L123" s="10" t="str">
        <f>IF(OR(Table1[[#This Row],[Smoker]]="Yes",Table1[[#This Row],[Smoker]]="No"),"OK","Check")</f>
        <v>OK</v>
      </c>
    </row>
    <row r="124" spans="1:12">
      <c r="A124" s="10" t="s">
        <v>249</v>
      </c>
      <c r="B124" s="10">
        <v>41.46</v>
      </c>
      <c r="C1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4" s="10">
        <v>4.99</v>
      </c>
      <c r="E124" s="10" t="str">
        <f>IF(OR(Table1[[#This Row],[HBA1C]]="",Table1[[#This Row],[HBA1C]]="?"),"",IF(Table1[[#This Row],[HBA1C]]&lt;5.7,"Normal",IF(Table1[[#This Row],[HBA1C]]&lt;6.5,"Prediabetes","Diabetes")))</f>
        <v>Normal</v>
      </c>
      <c r="F124" s="10" t="s">
        <v>4688</v>
      </c>
      <c r="G124" s="10" t="str">
        <f>IF(OR(Table1[[#This Row],[Heart Issues]]="Yes",Table1[[#This Row],[Heart Issues]]="No"),"OK","Check")</f>
        <v>OK</v>
      </c>
      <c r="H124" s="10" t="s">
        <v>4687</v>
      </c>
      <c r="I124" s="10" t="s">
        <v>4687</v>
      </c>
      <c r="J124" s="9">
        <v>2</v>
      </c>
      <c r="K124" s="10" t="s">
        <v>4688</v>
      </c>
      <c r="L124" s="10" t="str">
        <f>IF(OR(Table1[[#This Row],[Smoker]]="Yes",Table1[[#This Row],[Smoker]]="No"),"OK","Check")</f>
        <v>OK</v>
      </c>
    </row>
    <row r="125" spans="1:12">
      <c r="A125" s="10" t="s">
        <v>251</v>
      </c>
      <c r="B125" s="10">
        <v>48</v>
      </c>
      <c r="C1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" s="10">
        <v>10.54</v>
      </c>
      <c r="E125" s="10" t="str">
        <f>IF(OR(Table1[[#This Row],[HBA1C]]="",Table1[[#This Row],[HBA1C]]="?"),"",IF(Table1[[#This Row],[HBA1C]]&lt;5.7,"Normal",IF(Table1[[#This Row],[HBA1C]]&lt;6.5,"Prediabetes","Diabetes")))</f>
        <v>Diabetes</v>
      </c>
      <c r="F125" s="10" t="s">
        <v>4687</v>
      </c>
      <c r="G125" s="10" t="str">
        <f>IF(OR(Table1[[#This Row],[Heart Issues]]="Yes",Table1[[#This Row],[Heart Issues]]="No"),"OK","Check")</f>
        <v>OK</v>
      </c>
      <c r="H125" s="10" t="s">
        <v>4687</v>
      </c>
      <c r="I125" s="10" t="s">
        <v>4687</v>
      </c>
      <c r="J125" s="9">
        <v>0</v>
      </c>
      <c r="K125" s="10" t="s">
        <v>4688</v>
      </c>
      <c r="L125" s="10" t="str">
        <f>IF(OR(Table1[[#This Row],[Smoker]]="Yes",Table1[[#This Row],[Smoker]]="No"),"OK","Check")</f>
        <v>OK</v>
      </c>
    </row>
    <row r="126" spans="1:12">
      <c r="A126" s="10" t="s">
        <v>253</v>
      </c>
      <c r="B126" s="10">
        <v>49.13</v>
      </c>
      <c r="C1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6" s="10">
        <v>4.54</v>
      </c>
      <c r="E126" s="10" t="str">
        <f>IF(OR(Table1[[#This Row],[HBA1C]]="",Table1[[#This Row],[HBA1C]]="?"),"",IF(Table1[[#This Row],[HBA1C]]&lt;5.7,"Normal",IF(Table1[[#This Row],[HBA1C]]&lt;6.5,"Prediabetes","Diabetes")))</f>
        <v>Normal</v>
      </c>
      <c r="F126" s="10" t="s">
        <v>4687</v>
      </c>
      <c r="G126" s="10" t="str">
        <f>IF(OR(Table1[[#This Row],[Heart Issues]]="Yes",Table1[[#This Row],[Heart Issues]]="No"),"OK","Check")</f>
        <v>OK</v>
      </c>
      <c r="H126" s="10" t="s">
        <v>4687</v>
      </c>
      <c r="I126" s="10" t="s">
        <v>4687</v>
      </c>
      <c r="J126" s="9">
        <v>0</v>
      </c>
      <c r="K126" s="10" t="s">
        <v>4688</v>
      </c>
      <c r="L126" s="10" t="str">
        <f>IF(OR(Table1[[#This Row],[Smoker]]="Yes",Table1[[#This Row],[Smoker]]="No"),"OK","Check")</f>
        <v>OK</v>
      </c>
    </row>
    <row r="127" spans="1:12">
      <c r="A127" s="10" t="s">
        <v>255</v>
      </c>
      <c r="B127" s="10">
        <v>37.799999999999997</v>
      </c>
      <c r="C1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7" s="10">
        <v>6.29</v>
      </c>
      <c r="E127" s="10" t="str">
        <f>IF(OR(Table1[[#This Row],[HBA1C]]="",Table1[[#This Row],[HBA1C]]="?"),"",IF(Table1[[#This Row],[HBA1C]]&lt;5.7,"Normal",IF(Table1[[#This Row],[HBA1C]]&lt;6.5,"Prediabetes","Diabetes")))</f>
        <v>Prediabetes</v>
      </c>
      <c r="F127" s="10" t="s">
        <v>4687</v>
      </c>
      <c r="G127" s="10" t="str">
        <f>IF(OR(Table1[[#This Row],[Heart Issues]]="Yes",Table1[[#This Row],[Heart Issues]]="No"),"OK","Check")</f>
        <v>OK</v>
      </c>
      <c r="H127" s="10" t="s">
        <v>4687</v>
      </c>
      <c r="I127" s="10" t="s">
        <v>4687</v>
      </c>
      <c r="J127" s="9">
        <v>1</v>
      </c>
      <c r="K127" s="10" t="s">
        <v>4688</v>
      </c>
      <c r="L127" s="10" t="str">
        <f>IF(OR(Table1[[#This Row],[Smoker]]="Yes",Table1[[#This Row],[Smoker]]="No"),"OK","Check")</f>
        <v>OK</v>
      </c>
    </row>
    <row r="128" spans="1:12">
      <c r="A128" s="10" t="s">
        <v>257</v>
      </c>
      <c r="B128" s="10">
        <v>38.299999999999997</v>
      </c>
      <c r="C1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" s="10">
        <v>9.51</v>
      </c>
      <c r="E128" s="10" t="str">
        <f>IF(OR(Table1[[#This Row],[HBA1C]]="",Table1[[#This Row],[HBA1C]]="?"),"",IF(Table1[[#This Row],[HBA1C]]&lt;5.7,"Normal",IF(Table1[[#This Row],[HBA1C]]&lt;6.5,"Prediabetes","Diabetes")))</f>
        <v>Diabetes</v>
      </c>
      <c r="F128" s="10" t="s">
        <v>4687</v>
      </c>
      <c r="G128" s="10" t="str">
        <f>IF(OR(Table1[[#This Row],[Heart Issues]]="Yes",Table1[[#This Row],[Heart Issues]]="No"),"OK","Check")</f>
        <v>OK</v>
      </c>
      <c r="H128" s="10" t="s">
        <v>4687</v>
      </c>
      <c r="I128" s="10" t="s">
        <v>4687</v>
      </c>
      <c r="J128" s="9">
        <v>0</v>
      </c>
      <c r="K128" s="10" t="s">
        <v>4688</v>
      </c>
      <c r="L128" s="10" t="str">
        <f>IF(OR(Table1[[#This Row],[Smoker]]="Yes",Table1[[#This Row],[Smoker]]="No"),"OK","Check")</f>
        <v>OK</v>
      </c>
    </row>
    <row r="129" spans="1:12">
      <c r="A129" s="10" t="s">
        <v>259</v>
      </c>
      <c r="B129" s="10">
        <v>32.774999999999999</v>
      </c>
      <c r="C1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" s="10">
        <v>4.72</v>
      </c>
      <c r="E129" s="10" t="str">
        <f>IF(OR(Table1[[#This Row],[HBA1C]]="",Table1[[#This Row],[HBA1C]]="?"),"",IF(Table1[[#This Row],[HBA1C]]&lt;5.7,"Normal",IF(Table1[[#This Row],[HBA1C]]&lt;6.5,"Prediabetes","Diabetes")))</f>
        <v>Normal</v>
      </c>
      <c r="F129" s="10" t="s">
        <v>4687</v>
      </c>
      <c r="G129" s="10" t="str">
        <f>IF(OR(Table1[[#This Row],[Heart Issues]]="Yes",Table1[[#This Row],[Heart Issues]]="No"),"OK","Check")</f>
        <v>OK</v>
      </c>
      <c r="H129" s="10" t="s">
        <v>4687</v>
      </c>
      <c r="I129" s="10" t="s">
        <v>4687</v>
      </c>
      <c r="J129" s="9">
        <v>0</v>
      </c>
      <c r="K129" s="10" t="s">
        <v>4688</v>
      </c>
      <c r="L129" s="10" t="str">
        <f>IF(OR(Table1[[#This Row],[Smoker]]="Yes",Table1[[#This Row],[Smoker]]="No"),"OK","Check")</f>
        <v>OK</v>
      </c>
    </row>
    <row r="130" spans="1:12">
      <c r="A130" s="10" t="s">
        <v>261</v>
      </c>
      <c r="B130" s="10">
        <v>34.200000000000003</v>
      </c>
      <c r="C1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0" s="10">
        <v>5.91</v>
      </c>
      <c r="E130" s="10" t="str">
        <f>IF(OR(Table1[[#This Row],[HBA1C]]="",Table1[[#This Row],[HBA1C]]="?"),"",IF(Table1[[#This Row],[HBA1C]]&lt;5.7,"Normal",IF(Table1[[#This Row],[HBA1C]]&lt;6.5,"Prediabetes","Diabetes")))</f>
        <v>Prediabetes</v>
      </c>
      <c r="F130" s="10" t="s">
        <v>4688</v>
      </c>
      <c r="G130" s="10" t="str">
        <f>IF(OR(Table1[[#This Row],[Heart Issues]]="Yes",Table1[[#This Row],[Heart Issues]]="No"),"OK","Check")</f>
        <v>OK</v>
      </c>
      <c r="H130" s="10" t="s">
        <v>4687</v>
      </c>
      <c r="I130" s="10" t="s">
        <v>4687</v>
      </c>
      <c r="J130" s="9">
        <v>0</v>
      </c>
      <c r="K130" s="10" t="s">
        <v>4688</v>
      </c>
      <c r="L130" s="10" t="str">
        <f>IF(OR(Table1[[#This Row],[Smoker]]="Yes",Table1[[#This Row],[Smoker]]="No"),"OK","Check")</f>
        <v>OK</v>
      </c>
    </row>
    <row r="131" spans="1:12">
      <c r="A131" s="10" t="s">
        <v>263</v>
      </c>
      <c r="B131" s="10">
        <v>30.2</v>
      </c>
      <c r="C1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" s="10">
        <v>9.58</v>
      </c>
      <c r="E131" s="10" t="str">
        <f>IF(OR(Table1[[#This Row],[HBA1C]]="",Table1[[#This Row],[HBA1C]]="?"),"",IF(Table1[[#This Row],[HBA1C]]&lt;5.7,"Normal",IF(Table1[[#This Row],[HBA1C]]&lt;6.5,"Prediabetes","Diabetes")))</f>
        <v>Diabetes</v>
      </c>
      <c r="F131" s="10" t="s">
        <v>4687</v>
      </c>
      <c r="G131" s="10" t="str">
        <f>IF(OR(Table1[[#This Row],[Heart Issues]]="Yes",Table1[[#This Row],[Heart Issues]]="No"),"OK","Check")</f>
        <v>OK</v>
      </c>
      <c r="H131" s="10" t="s">
        <v>4687</v>
      </c>
      <c r="I131" s="10" t="s">
        <v>4687</v>
      </c>
      <c r="J131" s="9">
        <v>0</v>
      </c>
      <c r="K131" s="10" t="s">
        <v>4688</v>
      </c>
      <c r="L131" s="10" t="str">
        <f>IF(OR(Table1[[#This Row],[Smoker]]="Yes",Table1[[#This Row],[Smoker]]="No"),"OK","Check")</f>
        <v>OK</v>
      </c>
    </row>
    <row r="132" spans="1:12">
      <c r="A132" s="10" t="s">
        <v>265</v>
      </c>
      <c r="B132" s="10">
        <v>48.32</v>
      </c>
      <c r="C1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2" s="10">
        <v>5.77</v>
      </c>
      <c r="E132" s="10" t="str">
        <f>IF(OR(Table1[[#This Row],[HBA1C]]="",Table1[[#This Row],[HBA1C]]="?"),"",IF(Table1[[#This Row],[HBA1C]]&lt;5.7,"Normal",IF(Table1[[#This Row],[HBA1C]]&lt;6.5,"Prediabetes","Diabetes")))</f>
        <v>Prediabetes</v>
      </c>
      <c r="F132" s="10" t="s">
        <v>4687</v>
      </c>
      <c r="G132" s="10" t="str">
        <f>IF(OR(Table1[[#This Row],[Heart Issues]]="Yes",Table1[[#This Row],[Heart Issues]]="No"),"OK","Check")</f>
        <v>OK</v>
      </c>
      <c r="H132" s="10" t="s">
        <v>4687</v>
      </c>
      <c r="I132" s="10" t="s">
        <v>4687</v>
      </c>
      <c r="J132" s="9">
        <v>0</v>
      </c>
      <c r="K132" s="10" t="s">
        <v>4688</v>
      </c>
      <c r="L132" s="10" t="str">
        <f>IF(OR(Table1[[#This Row],[Smoker]]="Yes",Table1[[#This Row],[Smoker]]="No"),"OK","Check")</f>
        <v>OK</v>
      </c>
    </row>
    <row r="133" spans="1:12">
      <c r="A133" s="10" t="s">
        <v>267</v>
      </c>
      <c r="B133" s="10">
        <v>44.86</v>
      </c>
      <c r="C1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" s="10">
        <v>4.38</v>
      </c>
      <c r="E133" s="10" t="str">
        <f>IF(OR(Table1[[#This Row],[HBA1C]]="",Table1[[#This Row],[HBA1C]]="?"),"",IF(Table1[[#This Row],[HBA1C]]&lt;5.7,"Normal",IF(Table1[[#This Row],[HBA1C]]&lt;6.5,"Prediabetes","Diabetes")))</f>
        <v>Normal</v>
      </c>
      <c r="F133" s="10" t="s">
        <v>4688</v>
      </c>
      <c r="G133" s="10" t="str">
        <f>IF(OR(Table1[[#This Row],[Heart Issues]]="Yes",Table1[[#This Row],[Heart Issues]]="No"),"OK","Check")</f>
        <v>OK</v>
      </c>
      <c r="H133" s="10" t="s">
        <v>4687</v>
      </c>
      <c r="I133" s="10" t="s">
        <v>4687</v>
      </c>
      <c r="J133" s="9">
        <v>0</v>
      </c>
      <c r="K133" s="10" t="s">
        <v>4688</v>
      </c>
      <c r="L133" s="10" t="str">
        <f>IF(OR(Table1[[#This Row],[Smoker]]="Yes",Table1[[#This Row],[Smoker]]="No"),"OK","Check")</f>
        <v>OK</v>
      </c>
    </row>
    <row r="134" spans="1:12">
      <c r="A134" s="10" t="s">
        <v>269</v>
      </c>
      <c r="B134" s="10">
        <v>52.15</v>
      </c>
      <c r="C1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" s="10">
        <v>5.65</v>
      </c>
      <c r="E134" s="10" t="str">
        <f>IF(OR(Table1[[#This Row],[HBA1C]]="",Table1[[#This Row],[HBA1C]]="?"),"",IF(Table1[[#This Row],[HBA1C]]&lt;5.7,"Normal",IF(Table1[[#This Row],[HBA1C]]&lt;6.5,"Prediabetes","Diabetes")))</f>
        <v>Normal</v>
      </c>
      <c r="F134" s="10" t="s">
        <v>4687</v>
      </c>
      <c r="G134" s="10" t="str">
        <f>IF(OR(Table1[[#This Row],[Heart Issues]]="Yes",Table1[[#This Row],[Heart Issues]]="No"),"OK","Check")</f>
        <v>OK</v>
      </c>
      <c r="H134" s="10" t="s">
        <v>4687</v>
      </c>
      <c r="I134" s="10" t="s">
        <v>4687</v>
      </c>
      <c r="J134" s="9">
        <v>1</v>
      </c>
      <c r="K134" s="10" t="s">
        <v>4688</v>
      </c>
      <c r="L134" s="10" t="str">
        <f>IF(OR(Table1[[#This Row],[Smoker]]="Yes",Table1[[#This Row],[Smoker]]="No"),"OK","Check")</f>
        <v>OK</v>
      </c>
    </row>
    <row r="135" spans="1:12">
      <c r="A135" s="10" t="s">
        <v>271</v>
      </c>
      <c r="B135" s="10">
        <v>41.12</v>
      </c>
      <c r="C1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5" s="10">
        <v>7.54</v>
      </c>
      <c r="E135" s="10" t="str">
        <f>IF(OR(Table1[[#This Row],[HBA1C]]="",Table1[[#This Row],[HBA1C]]="?"),"",IF(Table1[[#This Row],[HBA1C]]&lt;5.7,"Normal",IF(Table1[[#This Row],[HBA1C]]&lt;6.5,"Prediabetes","Diabetes")))</f>
        <v>Diabetes</v>
      </c>
      <c r="F135" s="10" t="s">
        <v>4688</v>
      </c>
      <c r="G135" s="10" t="str">
        <f>IF(OR(Table1[[#This Row],[Heart Issues]]="Yes",Table1[[#This Row],[Heart Issues]]="No"),"OK","Check")</f>
        <v>OK</v>
      </c>
      <c r="H135" s="10" t="s">
        <v>4687</v>
      </c>
      <c r="I135" s="10" t="s">
        <v>4687</v>
      </c>
      <c r="J135" s="9">
        <v>0</v>
      </c>
      <c r="K135" s="10" t="s">
        <v>4688</v>
      </c>
      <c r="L135" s="10" t="str">
        <f>IF(OR(Table1[[#This Row],[Smoker]]="Yes",Table1[[#This Row],[Smoker]]="No"),"OK","Check")</f>
        <v>OK</v>
      </c>
    </row>
    <row r="136" spans="1:12">
      <c r="A136" s="10" t="s">
        <v>273</v>
      </c>
      <c r="B136" s="10">
        <v>38.39</v>
      </c>
      <c r="C1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6" s="10">
        <v>5.1100000000000003</v>
      </c>
      <c r="E136" s="10" t="str">
        <f>IF(OR(Table1[[#This Row],[HBA1C]]="",Table1[[#This Row],[HBA1C]]="?"),"",IF(Table1[[#This Row],[HBA1C]]&lt;5.7,"Normal",IF(Table1[[#This Row],[HBA1C]]&lt;6.5,"Prediabetes","Diabetes")))</f>
        <v>Normal</v>
      </c>
      <c r="F136" s="10" t="s">
        <v>4688</v>
      </c>
      <c r="G136" s="10" t="str">
        <f>IF(OR(Table1[[#This Row],[Heart Issues]]="Yes",Table1[[#This Row],[Heart Issues]]="No"),"OK","Check")</f>
        <v>OK</v>
      </c>
      <c r="H136" s="10" t="s">
        <v>4687</v>
      </c>
      <c r="I136" s="10" t="s">
        <v>4687</v>
      </c>
      <c r="J136" s="9">
        <v>1</v>
      </c>
      <c r="K136" s="10" t="s">
        <v>4688</v>
      </c>
      <c r="L136" s="10" t="str">
        <f>IF(OR(Table1[[#This Row],[Smoker]]="Yes",Table1[[#This Row],[Smoker]]="No"),"OK","Check")</f>
        <v>OK</v>
      </c>
    </row>
    <row r="137" spans="1:12">
      <c r="A137" s="10" t="s">
        <v>275</v>
      </c>
      <c r="B137" s="10">
        <v>46.85</v>
      </c>
      <c r="C1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" s="10">
        <v>4.25</v>
      </c>
      <c r="E137" s="10" t="str">
        <f>IF(OR(Table1[[#This Row],[HBA1C]]="",Table1[[#This Row],[HBA1C]]="?"),"",IF(Table1[[#This Row],[HBA1C]]&lt;5.7,"Normal",IF(Table1[[#This Row],[HBA1C]]&lt;6.5,"Prediabetes","Diabetes")))</f>
        <v>Normal</v>
      </c>
      <c r="F137" s="10" t="s">
        <v>4687</v>
      </c>
      <c r="G137" s="10" t="str">
        <f>IF(OR(Table1[[#This Row],[Heart Issues]]="Yes",Table1[[#This Row],[Heart Issues]]="No"),"OK","Check")</f>
        <v>OK</v>
      </c>
      <c r="H137" s="10" t="s">
        <v>4687</v>
      </c>
      <c r="I137" s="10" t="s">
        <v>4690</v>
      </c>
      <c r="J137" s="9">
        <v>1</v>
      </c>
      <c r="K137" s="10" t="s">
        <v>4688</v>
      </c>
      <c r="L137" s="10" t="str">
        <f>IF(OR(Table1[[#This Row],[Smoker]]="Yes",Table1[[#This Row],[Smoker]]="No"),"OK","Check")</f>
        <v>OK</v>
      </c>
    </row>
    <row r="138" spans="1:12">
      <c r="A138" s="10" t="s">
        <v>277</v>
      </c>
      <c r="B138" s="10">
        <v>42.24</v>
      </c>
      <c r="C1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8" s="10">
        <v>5.55</v>
      </c>
      <c r="E138" s="10" t="str">
        <f>IF(OR(Table1[[#This Row],[HBA1C]]="",Table1[[#This Row],[HBA1C]]="?"),"",IF(Table1[[#This Row],[HBA1C]]&lt;5.7,"Normal",IF(Table1[[#This Row],[HBA1C]]&lt;6.5,"Prediabetes","Diabetes")))</f>
        <v>Normal</v>
      </c>
      <c r="F138" s="10" t="s">
        <v>4687</v>
      </c>
      <c r="G138" s="10" t="str">
        <f>IF(OR(Table1[[#This Row],[Heart Issues]]="Yes",Table1[[#This Row],[Heart Issues]]="No"),"OK","Check")</f>
        <v>OK</v>
      </c>
      <c r="H138" s="10" t="s">
        <v>4688</v>
      </c>
      <c r="I138" s="10" t="s">
        <v>4687</v>
      </c>
      <c r="J138" s="9">
        <v>1</v>
      </c>
      <c r="K138" s="10" t="s">
        <v>4688</v>
      </c>
      <c r="L138" s="10" t="str">
        <f>IF(OR(Table1[[#This Row],[Smoker]]="Yes",Table1[[#This Row],[Smoker]]="No"),"OK","Check")</f>
        <v>OK</v>
      </c>
    </row>
    <row r="139" spans="1:12">
      <c r="A139" s="10" t="s">
        <v>279</v>
      </c>
      <c r="B139" s="10">
        <v>34.39</v>
      </c>
      <c r="C1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" s="10">
        <v>5.78</v>
      </c>
      <c r="E139" s="10" t="str">
        <f>IF(OR(Table1[[#This Row],[HBA1C]]="",Table1[[#This Row],[HBA1C]]="?"),"",IF(Table1[[#This Row],[HBA1C]]&lt;5.7,"Normal",IF(Table1[[#This Row],[HBA1C]]&lt;6.5,"Prediabetes","Diabetes")))</f>
        <v>Prediabetes</v>
      </c>
      <c r="F139" s="10" t="s">
        <v>4687</v>
      </c>
      <c r="G139" s="10" t="str">
        <f>IF(OR(Table1[[#This Row],[Heart Issues]]="Yes",Table1[[#This Row],[Heart Issues]]="No"),"OK","Check")</f>
        <v>OK</v>
      </c>
      <c r="H139" s="10" t="s">
        <v>4687</v>
      </c>
      <c r="I139" s="10" t="s">
        <v>4687</v>
      </c>
      <c r="J139" s="9">
        <v>0</v>
      </c>
      <c r="K139" s="10" t="s">
        <v>4688</v>
      </c>
      <c r="L139" s="10" t="str">
        <f>IF(OR(Table1[[#This Row],[Smoker]]="Yes",Table1[[#This Row],[Smoker]]="No"),"OK","Check")</f>
        <v>OK</v>
      </c>
    </row>
    <row r="140" spans="1:12">
      <c r="A140" s="10" t="s">
        <v>281</v>
      </c>
      <c r="B140" s="10">
        <v>42.89</v>
      </c>
      <c r="C1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0" s="10">
        <v>5.28</v>
      </c>
      <c r="E140" s="10" t="str">
        <f>IF(OR(Table1[[#This Row],[HBA1C]]="",Table1[[#This Row],[HBA1C]]="?"),"",IF(Table1[[#This Row],[HBA1C]]&lt;5.7,"Normal",IF(Table1[[#This Row],[HBA1C]]&lt;6.5,"Prediabetes","Diabetes")))</f>
        <v>Normal</v>
      </c>
      <c r="F140" s="10" t="s">
        <v>4688</v>
      </c>
      <c r="G140" s="10" t="str">
        <f>IF(OR(Table1[[#This Row],[Heart Issues]]="Yes",Table1[[#This Row],[Heart Issues]]="No"),"OK","Check")</f>
        <v>OK</v>
      </c>
      <c r="H140" s="10" t="s">
        <v>4687</v>
      </c>
      <c r="I140" s="10" t="s">
        <v>4687</v>
      </c>
      <c r="J140" s="9">
        <v>0</v>
      </c>
      <c r="K140" s="10" t="s">
        <v>4688</v>
      </c>
      <c r="L140" s="10" t="str">
        <f>IF(OR(Table1[[#This Row],[Smoker]]="Yes",Table1[[#This Row],[Smoker]]="No"),"OK","Check")</f>
        <v>OK</v>
      </c>
    </row>
    <row r="141" spans="1:12">
      <c r="A141" s="10" t="s">
        <v>283</v>
      </c>
      <c r="B141" s="10">
        <v>36.299999999999997</v>
      </c>
      <c r="C1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1" s="10">
        <v>5.39</v>
      </c>
      <c r="E141" s="10" t="str">
        <f>IF(OR(Table1[[#This Row],[HBA1C]]="",Table1[[#This Row],[HBA1C]]="?"),"",IF(Table1[[#This Row],[HBA1C]]&lt;5.7,"Normal",IF(Table1[[#This Row],[HBA1C]]&lt;6.5,"Prediabetes","Diabetes")))</f>
        <v>Normal</v>
      </c>
      <c r="F141" s="10" t="s">
        <v>4687</v>
      </c>
      <c r="G141" s="10" t="str">
        <f>IF(OR(Table1[[#This Row],[Heart Issues]]="Yes",Table1[[#This Row],[Heart Issues]]="No"),"OK","Check")</f>
        <v>OK</v>
      </c>
      <c r="H141" s="10" t="s">
        <v>4687</v>
      </c>
      <c r="I141" s="10" t="s">
        <v>4687</v>
      </c>
      <c r="J141" s="9">
        <v>0</v>
      </c>
      <c r="K141" s="10" t="s">
        <v>4688</v>
      </c>
      <c r="L141" s="10" t="str">
        <f>IF(OR(Table1[[#This Row],[Smoker]]="Yes",Table1[[#This Row],[Smoker]]="No"),"OK","Check")</f>
        <v>OK</v>
      </c>
    </row>
    <row r="142" spans="1:12">
      <c r="A142" s="10" t="s">
        <v>285</v>
      </c>
      <c r="B142" s="10">
        <v>35.200000000000003</v>
      </c>
      <c r="C1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" s="10">
        <v>8.01</v>
      </c>
      <c r="E142" s="10" t="str">
        <f>IF(OR(Table1[[#This Row],[HBA1C]]="",Table1[[#This Row],[HBA1C]]="?"),"",IF(Table1[[#This Row],[HBA1C]]&lt;5.7,"Normal",IF(Table1[[#This Row],[HBA1C]]&lt;6.5,"Prediabetes","Diabetes")))</f>
        <v>Diabetes</v>
      </c>
      <c r="F142" s="10" t="s">
        <v>4688</v>
      </c>
      <c r="G142" s="10" t="str">
        <f>IF(OR(Table1[[#This Row],[Heart Issues]]="Yes",Table1[[#This Row],[Heart Issues]]="No"),"OK","Check")</f>
        <v>OK</v>
      </c>
      <c r="H142" s="10" t="s">
        <v>4687</v>
      </c>
      <c r="I142" s="10" t="s">
        <v>4687</v>
      </c>
      <c r="J142" s="9">
        <v>1</v>
      </c>
      <c r="K142" s="10" t="s">
        <v>4688</v>
      </c>
      <c r="L142" s="10" t="str">
        <f>IF(OR(Table1[[#This Row],[Smoker]]="Yes",Table1[[#This Row],[Smoker]]="No"),"OK","Check")</f>
        <v>OK</v>
      </c>
    </row>
    <row r="143" spans="1:12">
      <c r="A143" s="10" t="s">
        <v>287</v>
      </c>
      <c r="B143" s="10">
        <v>53.62</v>
      </c>
      <c r="C1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" s="10">
        <v>5.21</v>
      </c>
      <c r="E143" s="10" t="str">
        <f>IF(OR(Table1[[#This Row],[HBA1C]]="",Table1[[#This Row],[HBA1C]]="?"),"",IF(Table1[[#This Row],[HBA1C]]&lt;5.7,"Normal",IF(Table1[[#This Row],[HBA1C]]&lt;6.5,"Prediabetes","Diabetes")))</f>
        <v>Normal</v>
      </c>
      <c r="F143" s="10" t="s">
        <v>4687</v>
      </c>
      <c r="G143" s="10" t="str">
        <f>IF(OR(Table1[[#This Row],[Heart Issues]]="Yes",Table1[[#This Row],[Heart Issues]]="No"),"OK","Check")</f>
        <v>OK</v>
      </c>
      <c r="H143" s="10" t="s">
        <v>4687</v>
      </c>
      <c r="I143" s="10" t="s">
        <v>4687</v>
      </c>
      <c r="J143" s="9">
        <v>0</v>
      </c>
      <c r="K143" s="10" t="s">
        <v>4688</v>
      </c>
      <c r="L143" s="10" t="str">
        <f>IF(OR(Table1[[#This Row],[Smoker]]="Yes",Table1[[#This Row],[Smoker]]="No"),"OK","Check")</f>
        <v>OK</v>
      </c>
    </row>
    <row r="144" spans="1:12">
      <c r="A144" s="10" t="s">
        <v>289</v>
      </c>
      <c r="B144" s="10">
        <v>36.67</v>
      </c>
      <c r="C1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4" s="10">
        <v>6.27</v>
      </c>
      <c r="E144" s="10" t="str">
        <f>IF(OR(Table1[[#This Row],[HBA1C]]="",Table1[[#This Row],[HBA1C]]="?"),"",IF(Table1[[#This Row],[HBA1C]]&lt;5.7,"Normal",IF(Table1[[#This Row],[HBA1C]]&lt;6.5,"Prediabetes","Diabetes")))</f>
        <v>Prediabetes</v>
      </c>
      <c r="F144" s="10" t="s">
        <v>4687</v>
      </c>
      <c r="G144" s="10" t="str">
        <f>IF(OR(Table1[[#This Row],[Heart Issues]]="Yes",Table1[[#This Row],[Heart Issues]]="No"),"OK","Check")</f>
        <v>OK</v>
      </c>
      <c r="H144" s="10" t="s">
        <v>4687</v>
      </c>
      <c r="I144" s="10" t="s">
        <v>4687</v>
      </c>
      <c r="J144" s="9">
        <v>0</v>
      </c>
      <c r="K144" s="10" t="s">
        <v>4688</v>
      </c>
      <c r="L144" s="10" t="str">
        <f>IF(OR(Table1[[#This Row],[Smoker]]="Yes",Table1[[#This Row],[Smoker]]="No"),"OK","Check")</f>
        <v>OK</v>
      </c>
    </row>
    <row r="145" spans="1:12">
      <c r="A145" s="10" t="s">
        <v>291</v>
      </c>
      <c r="B145" s="10">
        <v>33.4</v>
      </c>
      <c r="C1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5" s="10">
        <v>10.73</v>
      </c>
      <c r="E145" s="10" t="str">
        <f>IF(OR(Table1[[#This Row],[HBA1C]]="",Table1[[#This Row],[HBA1C]]="?"),"",IF(Table1[[#This Row],[HBA1C]]&lt;5.7,"Normal",IF(Table1[[#This Row],[HBA1C]]&lt;6.5,"Prediabetes","Diabetes")))</f>
        <v>Diabetes</v>
      </c>
      <c r="F145" s="10" t="s">
        <v>4688</v>
      </c>
      <c r="G145" s="10" t="str">
        <f>IF(OR(Table1[[#This Row],[Heart Issues]]="Yes",Table1[[#This Row],[Heart Issues]]="No"),"OK","Check")</f>
        <v>OK</v>
      </c>
      <c r="H145" s="10" t="s">
        <v>4687</v>
      </c>
      <c r="I145" s="10" t="s">
        <v>4687</v>
      </c>
      <c r="J145" s="9">
        <v>1</v>
      </c>
      <c r="K145" s="10" t="s">
        <v>4688</v>
      </c>
      <c r="L145" s="10" t="str">
        <f>IF(OR(Table1[[#This Row],[Smoker]]="Yes",Table1[[#This Row],[Smoker]]="No"),"OK","Check")</f>
        <v>OK</v>
      </c>
    </row>
    <row r="146" spans="1:12">
      <c r="A146" s="10" t="s">
        <v>293</v>
      </c>
      <c r="B146" s="10">
        <v>42.71</v>
      </c>
      <c r="C1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6" s="10">
        <v>10.52</v>
      </c>
      <c r="E146" s="10" t="str">
        <f>IF(OR(Table1[[#This Row],[HBA1C]]="",Table1[[#This Row],[HBA1C]]="?"),"",IF(Table1[[#This Row],[HBA1C]]&lt;5.7,"Normal",IF(Table1[[#This Row],[HBA1C]]&lt;6.5,"Prediabetes","Diabetes")))</f>
        <v>Diabetes</v>
      </c>
      <c r="F146" s="10" t="s">
        <v>4687</v>
      </c>
      <c r="G146" s="10" t="str">
        <f>IF(OR(Table1[[#This Row],[Heart Issues]]="Yes",Table1[[#This Row],[Heart Issues]]="No"),"OK","Check")</f>
        <v>OK</v>
      </c>
      <c r="H146" s="10" t="s">
        <v>4687</v>
      </c>
      <c r="I146" s="10" t="s">
        <v>4687</v>
      </c>
      <c r="J146" s="9">
        <v>0</v>
      </c>
      <c r="K146" s="10" t="s">
        <v>4688</v>
      </c>
      <c r="L146" s="10" t="str">
        <f>IF(OR(Table1[[#This Row],[Smoker]]="Yes",Table1[[#This Row],[Smoker]]="No"),"OK","Check")</f>
        <v>OK</v>
      </c>
    </row>
    <row r="147" spans="1:12">
      <c r="A147" s="10" t="s">
        <v>295</v>
      </c>
      <c r="B147" s="10">
        <v>41.52</v>
      </c>
      <c r="C1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7" s="10">
        <v>11.82</v>
      </c>
      <c r="E147" s="10" t="str">
        <f>IF(OR(Table1[[#This Row],[HBA1C]]="",Table1[[#This Row],[HBA1C]]="?"),"",IF(Table1[[#This Row],[HBA1C]]&lt;5.7,"Normal",IF(Table1[[#This Row],[HBA1C]]&lt;6.5,"Prediabetes","Diabetes")))</f>
        <v>Diabetes</v>
      </c>
      <c r="F147" s="10" t="s">
        <v>4688</v>
      </c>
      <c r="G147" s="10" t="str">
        <f>IF(OR(Table1[[#This Row],[Heart Issues]]="Yes",Table1[[#This Row],[Heart Issues]]="No"),"OK","Check")</f>
        <v>OK</v>
      </c>
      <c r="H147" s="10" t="s">
        <v>4687</v>
      </c>
      <c r="I147" s="10" t="s">
        <v>4687</v>
      </c>
      <c r="J147" s="9">
        <v>2</v>
      </c>
      <c r="K147" s="10" t="s">
        <v>4688</v>
      </c>
      <c r="L147" s="10" t="str">
        <f>IF(OR(Table1[[#This Row],[Smoker]]="Yes",Table1[[#This Row],[Smoker]]="No"),"OK","Check")</f>
        <v>OK</v>
      </c>
    </row>
    <row r="148" spans="1:12">
      <c r="A148" s="10" t="s">
        <v>297</v>
      </c>
      <c r="B148" s="10">
        <v>39.4</v>
      </c>
      <c r="C1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8" s="10">
        <v>6.76</v>
      </c>
      <c r="E148" s="10" t="str">
        <f>IF(OR(Table1[[#This Row],[HBA1C]]="",Table1[[#This Row],[HBA1C]]="?"),"",IF(Table1[[#This Row],[HBA1C]]&lt;5.7,"Normal",IF(Table1[[#This Row],[HBA1C]]&lt;6.5,"Prediabetes","Diabetes")))</f>
        <v>Diabetes</v>
      </c>
      <c r="F148" s="10" t="s">
        <v>4687</v>
      </c>
      <c r="G148" s="10" t="str">
        <f>IF(OR(Table1[[#This Row],[Heart Issues]]="Yes",Table1[[#This Row],[Heart Issues]]="No"),"OK","Check")</f>
        <v>OK</v>
      </c>
      <c r="H148" s="10" t="s">
        <v>4687</v>
      </c>
      <c r="I148" s="10" t="s">
        <v>4687</v>
      </c>
      <c r="J148" s="9">
        <v>0</v>
      </c>
      <c r="K148" s="10" t="s">
        <v>4688</v>
      </c>
      <c r="L148" s="10" t="str">
        <f>IF(OR(Table1[[#This Row],[Smoker]]="Yes",Table1[[#This Row],[Smoker]]="No"),"OK","Check")</f>
        <v>OK</v>
      </c>
    </row>
    <row r="149" spans="1:12">
      <c r="A149" s="10" t="s">
        <v>299</v>
      </c>
      <c r="B149" s="10">
        <v>46.45</v>
      </c>
      <c r="C1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9" s="10">
        <v>5.62</v>
      </c>
      <c r="E149" s="10" t="str">
        <f>IF(OR(Table1[[#This Row],[HBA1C]]="",Table1[[#This Row],[HBA1C]]="?"),"",IF(Table1[[#This Row],[HBA1C]]&lt;5.7,"Normal",IF(Table1[[#This Row],[HBA1C]]&lt;6.5,"Prediabetes","Diabetes")))</f>
        <v>Normal</v>
      </c>
      <c r="F149" s="10" t="s">
        <v>4687</v>
      </c>
      <c r="G149" s="10" t="str">
        <f>IF(OR(Table1[[#This Row],[Heart Issues]]="Yes",Table1[[#This Row],[Heart Issues]]="No"),"OK","Check")</f>
        <v>OK</v>
      </c>
      <c r="H149" s="10" t="s">
        <v>4687</v>
      </c>
      <c r="I149" s="10" t="s">
        <v>4687</v>
      </c>
      <c r="J149" s="9">
        <v>0</v>
      </c>
      <c r="K149" s="10" t="s">
        <v>4688</v>
      </c>
      <c r="L149" s="10" t="str">
        <f>IF(OR(Table1[[#This Row],[Smoker]]="Yes",Table1[[#This Row],[Smoker]]="No"),"OK","Check")</f>
        <v>OK</v>
      </c>
    </row>
    <row r="150" spans="1:12">
      <c r="A150" s="10" t="s">
        <v>301</v>
      </c>
      <c r="B150" s="10">
        <v>35.75</v>
      </c>
      <c r="C1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0" s="10">
        <v>4.1900000000000004</v>
      </c>
      <c r="E150" s="10" t="str">
        <f>IF(OR(Table1[[#This Row],[HBA1C]]="",Table1[[#This Row],[HBA1C]]="?"),"",IF(Table1[[#This Row],[HBA1C]]&lt;5.7,"Normal",IF(Table1[[#This Row],[HBA1C]]&lt;6.5,"Prediabetes","Diabetes")))</f>
        <v>Normal</v>
      </c>
      <c r="F150" s="10" t="s">
        <v>4687</v>
      </c>
      <c r="G150" s="10" t="str">
        <f>IF(OR(Table1[[#This Row],[Heart Issues]]="Yes",Table1[[#This Row],[Heart Issues]]="No"),"OK","Check")</f>
        <v>OK</v>
      </c>
      <c r="H150" s="10" t="s">
        <v>4687</v>
      </c>
      <c r="I150" s="10" t="s">
        <v>4687</v>
      </c>
      <c r="J150" s="9">
        <v>0</v>
      </c>
      <c r="K150" s="10" t="s">
        <v>4688</v>
      </c>
      <c r="L150" s="10" t="str">
        <f>IF(OR(Table1[[#This Row],[Smoker]]="Yes",Table1[[#This Row],[Smoker]]="No"),"OK","Check")</f>
        <v>OK</v>
      </c>
    </row>
    <row r="151" spans="1:12">
      <c r="A151" s="10" t="s">
        <v>303</v>
      </c>
      <c r="B151" s="10">
        <v>26.07</v>
      </c>
      <c r="C1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1" s="10">
        <v>5.32</v>
      </c>
      <c r="E151" s="10" t="str">
        <f>IF(OR(Table1[[#This Row],[HBA1C]]="",Table1[[#This Row],[HBA1C]]="?"),"",IF(Table1[[#This Row],[HBA1C]]&lt;5.7,"Normal",IF(Table1[[#This Row],[HBA1C]]&lt;6.5,"Prediabetes","Diabetes")))</f>
        <v>Normal</v>
      </c>
      <c r="F151" s="10" t="s">
        <v>4687</v>
      </c>
      <c r="G151" s="10" t="str">
        <f>IF(OR(Table1[[#This Row],[Heart Issues]]="Yes",Table1[[#This Row],[Heart Issues]]="No"),"OK","Check")</f>
        <v>OK</v>
      </c>
      <c r="H151" s="10" t="s">
        <v>4687</v>
      </c>
      <c r="I151" s="10" t="s">
        <v>4687</v>
      </c>
      <c r="J151" s="9">
        <v>0</v>
      </c>
      <c r="K151" s="10" t="s">
        <v>4688</v>
      </c>
      <c r="L151" s="10" t="str">
        <f>IF(OR(Table1[[#This Row],[Smoker]]="Yes",Table1[[#This Row],[Smoker]]="No"),"OK","Check")</f>
        <v>OK</v>
      </c>
    </row>
    <row r="152" spans="1:12">
      <c r="A152" s="10" t="s">
        <v>305</v>
      </c>
      <c r="B152" s="10">
        <v>36.54</v>
      </c>
      <c r="C1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2" s="10">
        <v>4.46</v>
      </c>
      <c r="E152" s="10" t="str">
        <f>IF(OR(Table1[[#This Row],[HBA1C]]="",Table1[[#This Row],[HBA1C]]="?"),"",IF(Table1[[#This Row],[HBA1C]]&lt;5.7,"Normal",IF(Table1[[#This Row],[HBA1C]]&lt;6.5,"Prediabetes","Diabetes")))</f>
        <v>Normal</v>
      </c>
      <c r="F152" s="10" t="s">
        <v>4688</v>
      </c>
      <c r="G152" s="10" t="str">
        <f>IF(OR(Table1[[#This Row],[Heart Issues]]="Yes",Table1[[#This Row],[Heart Issues]]="No"),"OK","Check")</f>
        <v>OK</v>
      </c>
      <c r="H152" s="10" t="s">
        <v>4687</v>
      </c>
      <c r="I152" s="10" t="s">
        <v>4687</v>
      </c>
      <c r="J152" s="9">
        <v>1</v>
      </c>
      <c r="K152" s="10" t="s">
        <v>4688</v>
      </c>
      <c r="L152" s="10" t="str">
        <f>IF(OR(Table1[[#This Row],[Smoker]]="Yes",Table1[[#This Row],[Smoker]]="No"),"OK","Check")</f>
        <v>OK</v>
      </c>
    </row>
    <row r="153" spans="1:12">
      <c r="A153" s="10" t="s">
        <v>307</v>
      </c>
      <c r="B153" s="10">
        <v>51.64</v>
      </c>
      <c r="C1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3" s="10">
        <v>5.65</v>
      </c>
      <c r="E153" s="10" t="str">
        <f>IF(OR(Table1[[#This Row],[HBA1C]]="",Table1[[#This Row],[HBA1C]]="?"),"",IF(Table1[[#This Row],[HBA1C]]&lt;5.7,"Normal",IF(Table1[[#This Row],[HBA1C]]&lt;6.5,"Prediabetes","Diabetes")))</f>
        <v>Normal</v>
      </c>
      <c r="F153" s="10" t="s">
        <v>4687</v>
      </c>
      <c r="G153" s="10" t="str">
        <f>IF(OR(Table1[[#This Row],[Heart Issues]]="Yes",Table1[[#This Row],[Heart Issues]]="No"),"OK","Check")</f>
        <v>OK</v>
      </c>
      <c r="H153" s="10" t="s">
        <v>4687</v>
      </c>
      <c r="I153" s="10" t="s">
        <v>4687</v>
      </c>
      <c r="J153" s="9">
        <v>0</v>
      </c>
      <c r="K153" s="10" t="s">
        <v>4688</v>
      </c>
      <c r="L153" s="10" t="str">
        <f>IF(OR(Table1[[#This Row],[Smoker]]="Yes",Table1[[#This Row],[Smoker]]="No"),"OK","Check")</f>
        <v>OK</v>
      </c>
    </row>
    <row r="154" spans="1:12">
      <c r="A154" s="10" t="s">
        <v>309</v>
      </c>
      <c r="B154" s="10">
        <v>42.83</v>
      </c>
      <c r="C1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4" s="10">
        <v>6.04</v>
      </c>
      <c r="E154" s="10" t="str">
        <f>IF(OR(Table1[[#This Row],[HBA1C]]="",Table1[[#This Row],[HBA1C]]="?"),"",IF(Table1[[#This Row],[HBA1C]]&lt;5.7,"Normal",IF(Table1[[#This Row],[HBA1C]]&lt;6.5,"Prediabetes","Diabetes")))</f>
        <v>Prediabetes</v>
      </c>
      <c r="F154" s="10" t="s">
        <v>4687</v>
      </c>
      <c r="G154" s="10" t="str">
        <f>IF(OR(Table1[[#This Row],[Heart Issues]]="Yes",Table1[[#This Row],[Heart Issues]]="No"),"OK","Check")</f>
        <v>OK</v>
      </c>
      <c r="H154" s="10" t="s">
        <v>4687</v>
      </c>
      <c r="I154" s="10" t="s">
        <v>4687</v>
      </c>
      <c r="J154" s="9">
        <v>2</v>
      </c>
      <c r="K154" s="10" t="s">
        <v>4688</v>
      </c>
      <c r="L154" s="10" t="str">
        <f>IF(OR(Table1[[#This Row],[Smoker]]="Yes",Table1[[#This Row],[Smoker]]="No"),"OK","Check")</f>
        <v>OK</v>
      </c>
    </row>
    <row r="155" spans="1:12">
      <c r="A155" s="10" t="s">
        <v>311</v>
      </c>
      <c r="B155" s="10">
        <v>40.15</v>
      </c>
      <c r="C1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5" s="10">
        <v>5.76</v>
      </c>
      <c r="E155" s="10" t="str">
        <f>IF(OR(Table1[[#This Row],[HBA1C]]="",Table1[[#This Row],[HBA1C]]="?"),"",IF(Table1[[#This Row],[HBA1C]]&lt;5.7,"Normal",IF(Table1[[#This Row],[HBA1C]]&lt;6.5,"Prediabetes","Diabetes")))</f>
        <v>Prediabetes</v>
      </c>
      <c r="F155" s="10" t="s">
        <v>4687</v>
      </c>
      <c r="G155" s="10" t="str">
        <f>IF(OR(Table1[[#This Row],[Heart Issues]]="Yes",Table1[[#This Row],[Heart Issues]]="No"),"OK","Check")</f>
        <v>OK</v>
      </c>
      <c r="H155" s="10" t="s">
        <v>4687</v>
      </c>
      <c r="I155" s="10" t="s">
        <v>4687</v>
      </c>
      <c r="J155" s="9">
        <v>1</v>
      </c>
      <c r="K155" s="10" t="s">
        <v>4688</v>
      </c>
      <c r="L155" s="10" t="str">
        <f>IF(OR(Table1[[#This Row],[Smoker]]="Yes",Table1[[#This Row],[Smoker]]="No"),"OK","Check")</f>
        <v>OK</v>
      </c>
    </row>
    <row r="156" spans="1:12">
      <c r="A156" s="10" t="s">
        <v>313</v>
      </c>
      <c r="B156" s="10">
        <v>27.8</v>
      </c>
      <c r="C15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6" s="10">
        <v>4.3600000000000003</v>
      </c>
      <c r="E156" s="10" t="str">
        <f>IF(OR(Table1[[#This Row],[HBA1C]]="",Table1[[#This Row],[HBA1C]]="?"),"",IF(Table1[[#This Row],[HBA1C]]&lt;5.7,"Normal",IF(Table1[[#This Row],[HBA1C]]&lt;6.5,"Prediabetes","Diabetes")))</f>
        <v>Normal</v>
      </c>
      <c r="F156" s="10" t="s">
        <v>4687</v>
      </c>
      <c r="G156" s="10" t="str">
        <f>IF(OR(Table1[[#This Row],[Heart Issues]]="Yes",Table1[[#This Row],[Heart Issues]]="No"),"OK","Check")</f>
        <v>OK</v>
      </c>
      <c r="H156" s="10" t="s">
        <v>4687</v>
      </c>
      <c r="I156" s="10" t="s">
        <v>4690</v>
      </c>
      <c r="J156" s="9">
        <v>1</v>
      </c>
      <c r="K156" s="10" t="s">
        <v>4688</v>
      </c>
      <c r="L156" s="10" t="str">
        <f>IF(OR(Table1[[#This Row],[Smoker]]="Yes",Table1[[#This Row],[Smoker]]="No"),"OK","Check")</f>
        <v>OK</v>
      </c>
    </row>
    <row r="157" spans="1:12">
      <c r="A157" s="10" t="s">
        <v>315</v>
      </c>
      <c r="B157" s="10">
        <v>45.81</v>
      </c>
      <c r="C1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7" s="10">
        <v>4.76</v>
      </c>
      <c r="E157" s="10" t="str">
        <f>IF(OR(Table1[[#This Row],[HBA1C]]="",Table1[[#This Row],[HBA1C]]="?"),"",IF(Table1[[#This Row],[HBA1C]]&lt;5.7,"Normal",IF(Table1[[#This Row],[HBA1C]]&lt;6.5,"Prediabetes","Diabetes")))</f>
        <v>Normal</v>
      </c>
      <c r="F157" s="10" t="s">
        <v>4688</v>
      </c>
      <c r="G157" s="10" t="str">
        <f>IF(OR(Table1[[#This Row],[Heart Issues]]="Yes",Table1[[#This Row],[Heart Issues]]="No"),"OK","Check")</f>
        <v>OK</v>
      </c>
      <c r="H157" s="10" t="s">
        <v>4687</v>
      </c>
      <c r="I157" s="10" t="s">
        <v>4690</v>
      </c>
      <c r="J157" s="9">
        <v>1</v>
      </c>
      <c r="K157" s="10" t="s">
        <v>4688</v>
      </c>
      <c r="L157" s="10" t="str">
        <f>IF(OR(Table1[[#This Row],[Smoker]]="Yes",Table1[[#This Row],[Smoker]]="No"),"OK","Check")</f>
        <v>OK</v>
      </c>
    </row>
    <row r="158" spans="1:12">
      <c r="A158" s="10" t="s">
        <v>317</v>
      </c>
      <c r="B158" s="10">
        <v>34.43</v>
      </c>
      <c r="C1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" s="10">
        <v>10.82</v>
      </c>
      <c r="E158" s="10" t="str">
        <f>IF(OR(Table1[[#This Row],[HBA1C]]="",Table1[[#This Row],[HBA1C]]="?"),"",IF(Table1[[#This Row],[HBA1C]]&lt;5.7,"Normal",IF(Table1[[#This Row],[HBA1C]]&lt;6.5,"Prediabetes","Diabetes")))</f>
        <v>Diabetes</v>
      </c>
      <c r="F158" s="10" t="s">
        <v>4688</v>
      </c>
      <c r="G158" s="10" t="str">
        <f>IF(OR(Table1[[#This Row],[Heart Issues]]="Yes",Table1[[#This Row],[Heart Issues]]="No"),"OK","Check")</f>
        <v>OK</v>
      </c>
      <c r="H158" s="10" t="s">
        <v>4687</v>
      </c>
      <c r="I158" s="10" t="s">
        <v>4687</v>
      </c>
      <c r="J158" s="9">
        <v>1</v>
      </c>
      <c r="K158" s="10" t="s">
        <v>4688</v>
      </c>
      <c r="L158" s="10" t="str">
        <f>IF(OR(Table1[[#This Row],[Smoker]]="Yes",Table1[[#This Row],[Smoker]]="No"),"OK","Check")</f>
        <v>OK</v>
      </c>
    </row>
    <row r="159" spans="1:12">
      <c r="A159" s="10" t="s">
        <v>319</v>
      </c>
      <c r="B159" s="10">
        <v>41.33</v>
      </c>
      <c r="C1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9" s="10">
        <v>4.01</v>
      </c>
      <c r="E159" s="10" t="str">
        <f>IF(OR(Table1[[#This Row],[HBA1C]]="",Table1[[#This Row],[HBA1C]]="?"),"",IF(Table1[[#This Row],[HBA1C]]&lt;5.7,"Normal",IF(Table1[[#This Row],[HBA1C]]&lt;6.5,"Prediabetes","Diabetes")))</f>
        <v>Normal</v>
      </c>
      <c r="F159" s="10" t="s">
        <v>4688</v>
      </c>
      <c r="G159" s="10" t="str">
        <f>IF(OR(Table1[[#This Row],[Heart Issues]]="Yes",Table1[[#This Row],[Heart Issues]]="No"),"OK","Check")</f>
        <v>OK</v>
      </c>
      <c r="H159" s="10" t="s">
        <v>4687</v>
      </c>
      <c r="I159" s="10" t="s">
        <v>4687</v>
      </c>
      <c r="J159" s="9">
        <v>0</v>
      </c>
      <c r="K159" s="10" t="s">
        <v>4688</v>
      </c>
      <c r="L159" s="10" t="str">
        <f>IF(OR(Table1[[#This Row],[Smoker]]="Yes",Table1[[#This Row],[Smoker]]="No"),"OK","Check")</f>
        <v>OK</v>
      </c>
    </row>
    <row r="160" spans="1:12">
      <c r="A160" s="10" t="s">
        <v>321</v>
      </c>
      <c r="B160" s="10">
        <v>31.92</v>
      </c>
      <c r="C1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0" s="10">
        <v>5.12</v>
      </c>
      <c r="E160" s="10" t="str">
        <f>IF(OR(Table1[[#This Row],[HBA1C]]="",Table1[[#This Row],[HBA1C]]="?"),"",IF(Table1[[#This Row],[HBA1C]]&lt;5.7,"Normal",IF(Table1[[#This Row],[HBA1C]]&lt;6.5,"Prediabetes","Diabetes")))</f>
        <v>Normal</v>
      </c>
      <c r="F160" s="10" t="s">
        <v>4688</v>
      </c>
      <c r="G160" s="10" t="str">
        <f>IF(OR(Table1[[#This Row],[Heart Issues]]="Yes",Table1[[#This Row],[Heart Issues]]="No"),"OK","Check")</f>
        <v>OK</v>
      </c>
      <c r="H160" s="10" t="s">
        <v>4687</v>
      </c>
      <c r="I160" s="10" t="s">
        <v>4687</v>
      </c>
      <c r="J160" s="9">
        <v>1</v>
      </c>
      <c r="K160" s="10" t="s">
        <v>4688</v>
      </c>
      <c r="L160" s="10" t="str">
        <f>IF(OR(Table1[[#This Row],[Smoker]]="Yes",Table1[[#This Row],[Smoker]]="No"),"OK","Check")</f>
        <v>OK</v>
      </c>
    </row>
    <row r="161" spans="1:12">
      <c r="A161" s="10" t="s">
        <v>323</v>
      </c>
      <c r="B161" s="10">
        <v>39.799999999999997</v>
      </c>
      <c r="C1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1" s="10">
        <v>10.54</v>
      </c>
      <c r="E161" s="10" t="str">
        <f>IF(OR(Table1[[#This Row],[HBA1C]]="",Table1[[#This Row],[HBA1C]]="?"),"",IF(Table1[[#This Row],[HBA1C]]&lt;5.7,"Normal",IF(Table1[[#This Row],[HBA1C]]&lt;6.5,"Prediabetes","Diabetes")))</f>
        <v>Diabetes</v>
      </c>
      <c r="F161" s="10" t="s">
        <v>4688</v>
      </c>
      <c r="G161" s="10" t="str">
        <f>IF(OR(Table1[[#This Row],[Heart Issues]]="Yes",Table1[[#This Row],[Heart Issues]]="No"),"OK","Check")</f>
        <v>OK</v>
      </c>
      <c r="H161" s="10" t="s">
        <v>4687</v>
      </c>
      <c r="I161" s="10" t="s">
        <v>4687</v>
      </c>
      <c r="J161" s="9">
        <v>2</v>
      </c>
      <c r="K161" s="10" t="s">
        <v>4688</v>
      </c>
      <c r="L161" s="10" t="str">
        <f>IF(OR(Table1[[#This Row],[Smoker]]="Yes",Table1[[#This Row],[Smoker]]="No"),"OK","Check")</f>
        <v>OK</v>
      </c>
    </row>
    <row r="162" spans="1:12">
      <c r="A162" s="10" t="s">
        <v>325</v>
      </c>
      <c r="B162" s="10">
        <v>42.82</v>
      </c>
      <c r="C1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2" s="10">
        <v>4.21</v>
      </c>
      <c r="E162" s="10" t="str">
        <f>IF(OR(Table1[[#This Row],[HBA1C]]="",Table1[[#This Row],[HBA1C]]="?"),"",IF(Table1[[#This Row],[HBA1C]]&lt;5.7,"Normal",IF(Table1[[#This Row],[HBA1C]]&lt;6.5,"Prediabetes","Diabetes")))</f>
        <v>Normal</v>
      </c>
      <c r="F162" s="10" t="s">
        <v>4687</v>
      </c>
      <c r="G162" s="10" t="str">
        <f>IF(OR(Table1[[#This Row],[Heart Issues]]="Yes",Table1[[#This Row],[Heart Issues]]="No"),"OK","Check")</f>
        <v>OK</v>
      </c>
      <c r="H162" s="10" t="s">
        <v>4687</v>
      </c>
      <c r="I162" s="10" t="s">
        <v>4687</v>
      </c>
      <c r="J162" s="9">
        <v>0</v>
      </c>
      <c r="K162" s="10" t="s">
        <v>4688</v>
      </c>
      <c r="L162" s="10" t="str">
        <f>IF(OR(Table1[[#This Row],[Smoker]]="Yes",Table1[[#This Row],[Smoker]]="No"),"OK","Check")</f>
        <v>OK</v>
      </c>
    </row>
    <row r="163" spans="1:12">
      <c r="A163" s="10" t="s">
        <v>327</v>
      </c>
      <c r="B163" s="10">
        <v>33.630000000000003</v>
      </c>
      <c r="C1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3" s="10">
        <v>5.42</v>
      </c>
      <c r="E163" s="10" t="str">
        <f>IF(OR(Table1[[#This Row],[HBA1C]]="",Table1[[#This Row],[HBA1C]]="?"),"",IF(Table1[[#This Row],[HBA1C]]&lt;5.7,"Normal",IF(Table1[[#This Row],[HBA1C]]&lt;6.5,"Prediabetes","Diabetes")))</f>
        <v>Normal</v>
      </c>
      <c r="F163" s="10" t="s">
        <v>4687</v>
      </c>
      <c r="G163" s="10" t="str">
        <f>IF(OR(Table1[[#This Row],[Heart Issues]]="Yes",Table1[[#This Row],[Heart Issues]]="No"),"OK","Check")</f>
        <v>OK</v>
      </c>
      <c r="H163" s="10" t="s">
        <v>4687</v>
      </c>
      <c r="I163" s="10" t="s">
        <v>4687</v>
      </c>
      <c r="J163" s="9">
        <v>0</v>
      </c>
      <c r="K163" s="10" t="s">
        <v>4688</v>
      </c>
      <c r="L163" s="10" t="str">
        <f>IF(OR(Table1[[#This Row],[Smoker]]="Yes",Table1[[#This Row],[Smoker]]="No"),"OK","Check")</f>
        <v>OK</v>
      </c>
    </row>
    <row r="164" spans="1:12">
      <c r="A164" s="10" t="s">
        <v>329</v>
      </c>
      <c r="B164" s="10">
        <v>37.07</v>
      </c>
      <c r="C1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" s="10">
        <v>4.28</v>
      </c>
      <c r="E164" s="10" t="str">
        <f>IF(OR(Table1[[#This Row],[HBA1C]]="",Table1[[#This Row],[HBA1C]]="?"),"",IF(Table1[[#This Row],[HBA1C]]&lt;5.7,"Normal",IF(Table1[[#This Row],[HBA1C]]&lt;6.5,"Prediabetes","Diabetes")))</f>
        <v>Normal</v>
      </c>
      <c r="F164" s="10" t="s">
        <v>4687</v>
      </c>
      <c r="G164" s="10" t="str">
        <f>IF(OR(Table1[[#This Row],[Heart Issues]]="Yes",Table1[[#This Row],[Heart Issues]]="No"),"OK","Check")</f>
        <v>OK</v>
      </c>
      <c r="H164" s="10" t="s">
        <v>4688</v>
      </c>
      <c r="I164" s="10" t="s">
        <v>4687</v>
      </c>
      <c r="J164" s="9">
        <v>1</v>
      </c>
      <c r="K164" s="10" t="s">
        <v>4688</v>
      </c>
      <c r="L164" s="10" t="str">
        <f>IF(OR(Table1[[#This Row],[Smoker]]="Yes",Table1[[#This Row],[Smoker]]="No"),"OK","Check")</f>
        <v>OK</v>
      </c>
    </row>
    <row r="165" spans="1:12">
      <c r="A165" s="10" t="s">
        <v>331</v>
      </c>
      <c r="B165" s="10">
        <v>35.625</v>
      </c>
      <c r="C1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" s="10">
        <v>8.9</v>
      </c>
      <c r="E165" s="10" t="str">
        <f>IF(OR(Table1[[#This Row],[HBA1C]]="",Table1[[#This Row],[HBA1C]]="?"),"",IF(Table1[[#This Row],[HBA1C]]&lt;5.7,"Normal",IF(Table1[[#This Row],[HBA1C]]&lt;6.5,"Prediabetes","Diabetes")))</f>
        <v>Diabetes</v>
      </c>
      <c r="F165" s="10" t="s">
        <v>4687</v>
      </c>
      <c r="G165" s="10" t="str">
        <f>IF(OR(Table1[[#This Row],[Heart Issues]]="Yes",Table1[[#This Row],[Heart Issues]]="No"),"OK","Check")</f>
        <v>OK</v>
      </c>
      <c r="H165" s="10" t="s">
        <v>4687</v>
      </c>
      <c r="I165" s="10" t="s">
        <v>4687</v>
      </c>
      <c r="J165" s="9">
        <v>0</v>
      </c>
      <c r="K165" s="10" t="s">
        <v>4688</v>
      </c>
      <c r="L165" s="10" t="str">
        <f>IF(OR(Table1[[#This Row],[Smoker]]="Yes",Table1[[#This Row],[Smoker]]="No"),"OK","Check")</f>
        <v>OK</v>
      </c>
    </row>
    <row r="166" spans="1:12">
      <c r="A166" s="10" t="s">
        <v>333</v>
      </c>
      <c r="B166" s="10">
        <v>42.69</v>
      </c>
      <c r="C1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" s="10">
        <v>4.8899999999999997</v>
      </c>
      <c r="E166" s="10" t="str">
        <f>IF(OR(Table1[[#This Row],[HBA1C]]="",Table1[[#This Row],[HBA1C]]="?"),"",IF(Table1[[#This Row],[HBA1C]]&lt;5.7,"Normal",IF(Table1[[#This Row],[HBA1C]]&lt;6.5,"Prediabetes","Diabetes")))</f>
        <v>Normal</v>
      </c>
      <c r="F166" s="10" t="s">
        <v>4687</v>
      </c>
      <c r="G166" s="10" t="str">
        <f>IF(OR(Table1[[#This Row],[Heart Issues]]="Yes",Table1[[#This Row],[Heart Issues]]="No"),"OK","Check")</f>
        <v>OK</v>
      </c>
      <c r="H166" s="10" t="s">
        <v>4687</v>
      </c>
      <c r="I166" s="10" t="s">
        <v>4690</v>
      </c>
      <c r="J166" s="9">
        <v>1</v>
      </c>
      <c r="K166" s="10" t="s">
        <v>4688</v>
      </c>
      <c r="L166" s="10" t="str">
        <f>IF(OR(Table1[[#This Row],[Smoker]]="Yes",Table1[[#This Row],[Smoker]]="No"),"OK","Check")</f>
        <v>OK</v>
      </c>
    </row>
    <row r="167" spans="1:12">
      <c r="A167" s="10" t="s">
        <v>335</v>
      </c>
      <c r="B167" s="10">
        <v>37.869999999999997</v>
      </c>
      <c r="C1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7" s="10">
        <v>4.29</v>
      </c>
      <c r="E167" s="10" t="str">
        <f>IF(OR(Table1[[#This Row],[HBA1C]]="",Table1[[#This Row],[HBA1C]]="?"),"",IF(Table1[[#This Row],[HBA1C]]&lt;5.7,"Normal",IF(Table1[[#This Row],[HBA1C]]&lt;6.5,"Prediabetes","Diabetes")))</f>
        <v>Normal</v>
      </c>
      <c r="F167" s="10" t="s">
        <v>4688</v>
      </c>
      <c r="G167" s="10" t="str">
        <f>IF(OR(Table1[[#This Row],[Heart Issues]]="Yes",Table1[[#This Row],[Heart Issues]]="No"),"OK","Check")</f>
        <v>OK</v>
      </c>
      <c r="H167" s="10" t="s">
        <v>4687</v>
      </c>
      <c r="I167" s="10" t="s">
        <v>4690</v>
      </c>
      <c r="J167" s="9">
        <v>1</v>
      </c>
      <c r="K167" s="10" t="s">
        <v>4688</v>
      </c>
      <c r="L167" s="10" t="str">
        <f>IF(OR(Table1[[#This Row],[Smoker]]="Yes",Table1[[#This Row],[Smoker]]="No"),"OK","Check")</f>
        <v>OK</v>
      </c>
    </row>
    <row r="168" spans="1:12">
      <c r="A168" s="10" t="s">
        <v>337</v>
      </c>
      <c r="B168" s="10">
        <v>40.61</v>
      </c>
      <c r="C1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8" s="10">
        <v>8</v>
      </c>
      <c r="E168" s="10" t="str">
        <f>IF(OR(Table1[[#This Row],[HBA1C]]="",Table1[[#This Row],[HBA1C]]="?"),"",IF(Table1[[#This Row],[HBA1C]]&lt;5.7,"Normal",IF(Table1[[#This Row],[HBA1C]]&lt;6.5,"Prediabetes","Diabetes")))</f>
        <v>Diabetes</v>
      </c>
      <c r="F168" s="10" t="s">
        <v>4688</v>
      </c>
      <c r="G168" s="10" t="str">
        <f>IF(OR(Table1[[#This Row],[Heart Issues]]="Yes",Table1[[#This Row],[Heart Issues]]="No"),"OK","Check")</f>
        <v>OK</v>
      </c>
      <c r="H168" s="10" t="s">
        <v>4687</v>
      </c>
      <c r="I168" s="10" t="s">
        <v>4687</v>
      </c>
      <c r="J168" s="9">
        <v>1</v>
      </c>
      <c r="K168" s="10" t="s">
        <v>4688</v>
      </c>
      <c r="L168" s="10" t="str">
        <f>IF(OR(Table1[[#This Row],[Smoker]]="Yes",Table1[[#This Row],[Smoker]]="No"),"OK","Check")</f>
        <v>OK</v>
      </c>
    </row>
    <row r="169" spans="1:12">
      <c r="A169" s="10" t="s">
        <v>339</v>
      </c>
      <c r="B169" s="10">
        <v>30.78</v>
      </c>
      <c r="C1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9" s="10">
        <v>4.67</v>
      </c>
      <c r="E169" s="10" t="str">
        <f>IF(OR(Table1[[#This Row],[HBA1C]]="",Table1[[#This Row],[HBA1C]]="?"),"",IF(Table1[[#This Row],[HBA1C]]&lt;5.7,"Normal",IF(Table1[[#This Row],[HBA1C]]&lt;6.5,"Prediabetes","Diabetes")))</f>
        <v>Normal</v>
      </c>
      <c r="F169" s="10" t="s">
        <v>4688</v>
      </c>
      <c r="G169" s="10" t="str">
        <f>IF(OR(Table1[[#This Row],[Heart Issues]]="Yes",Table1[[#This Row],[Heart Issues]]="No"),"OK","Check")</f>
        <v>OK</v>
      </c>
      <c r="H169" s="10" t="s">
        <v>4687</v>
      </c>
      <c r="I169" s="10" t="s">
        <v>4687</v>
      </c>
      <c r="J169" s="9">
        <v>0</v>
      </c>
      <c r="K169" s="10" t="s">
        <v>4688</v>
      </c>
      <c r="L169" s="10" t="str">
        <f>IF(OR(Table1[[#This Row],[Smoker]]="Yes",Table1[[#This Row],[Smoker]]="No"),"OK","Check")</f>
        <v>OK</v>
      </c>
    </row>
    <row r="170" spans="1:12">
      <c r="A170" s="10" t="s">
        <v>341</v>
      </c>
      <c r="B170" s="10">
        <v>49.49</v>
      </c>
      <c r="C1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0" s="10">
        <v>4.5</v>
      </c>
      <c r="E170" s="10" t="str">
        <f>IF(OR(Table1[[#This Row],[HBA1C]]="",Table1[[#This Row],[HBA1C]]="?"),"",IF(Table1[[#This Row],[HBA1C]]&lt;5.7,"Normal",IF(Table1[[#This Row],[HBA1C]]&lt;6.5,"Prediabetes","Diabetes")))</f>
        <v>Normal</v>
      </c>
      <c r="F170" s="10" t="s">
        <v>4687</v>
      </c>
      <c r="G170" s="10" t="str">
        <f>IF(OR(Table1[[#This Row],[Heart Issues]]="Yes",Table1[[#This Row],[Heart Issues]]="No"),"OK","Check")</f>
        <v>OK</v>
      </c>
      <c r="H170" s="10" t="s">
        <v>4687</v>
      </c>
      <c r="I170" s="10" t="s">
        <v>4687</v>
      </c>
      <c r="J170" s="9">
        <v>0</v>
      </c>
      <c r="K170" s="10" t="s">
        <v>4688</v>
      </c>
      <c r="L170" s="10" t="str">
        <f>IF(OR(Table1[[#This Row],[Smoker]]="Yes",Table1[[#This Row],[Smoker]]="No"),"OK","Check")</f>
        <v>OK</v>
      </c>
    </row>
    <row r="171" spans="1:12">
      <c r="A171" s="10" t="s">
        <v>343</v>
      </c>
      <c r="B171" s="10">
        <v>37.619999999999997</v>
      </c>
      <c r="C1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" s="10">
        <v>6.32</v>
      </c>
      <c r="E171" s="10" t="str">
        <f>IF(OR(Table1[[#This Row],[HBA1C]]="",Table1[[#This Row],[HBA1C]]="?"),"",IF(Table1[[#This Row],[HBA1C]]&lt;5.7,"Normal",IF(Table1[[#This Row],[HBA1C]]&lt;6.5,"Prediabetes","Diabetes")))</f>
        <v>Prediabetes</v>
      </c>
      <c r="F171" s="10" t="s">
        <v>4688</v>
      </c>
      <c r="G171" s="10" t="str">
        <f>IF(OR(Table1[[#This Row],[Heart Issues]]="Yes",Table1[[#This Row],[Heart Issues]]="No"),"OK","Check")</f>
        <v>OK</v>
      </c>
      <c r="H171" s="10" t="s">
        <v>4688</v>
      </c>
      <c r="I171" s="10" t="s">
        <v>4687</v>
      </c>
      <c r="J171" s="9">
        <v>2</v>
      </c>
      <c r="K171" s="10" t="s">
        <v>4688</v>
      </c>
      <c r="L171" s="10" t="str">
        <f>IF(OR(Table1[[#This Row],[Smoker]]="Yes",Table1[[#This Row],[Smoker]]="No"),"OK","Check")</f>
        <v>OK</v>
      </c>
    </row>
    <row r="172" spans="1:12">
      <c r="A172" s="10" t="s">
        <v>345</v>
      </c>
      <c r="B172" s="10">
        <v>36.08</v>
      </c>
      <c r="C1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2" s="10">
        <v>6.1</v>
      </c>
      <c r="E172" s="10" t="str">
        <f>IF(OR(Table1[[#This Row],[HBA1C]]="",Table1[[#This Row],[HBA1C]]="?"),"",IF(Table1[[#This Row],[HBA1C]]&lt;5.7,"Normal",IF(Table1[[#This Row],[HBA1C]]&lt;6.5,"Prediabetes","Diabetes")))</f>
        <v>Prediabetes</v>
      </c>
      <c r="F172" s="10" t="s">
        <v>4688</v>
      </c>
      <c r="G172" s="10" t="str">
        <f>IF(OR(Table1[[#This Row],[Heart Issues]]="Yes",Table1[[#This Row],[Heart Issues]]="No"),"OK","Check")</f>
        <v>OK</v>
      </c>
      <c r="H172" s="10" t="s">
        <v>4687</v>
      </c>
      <c r="I172" s="10" t="s">
        <v>4687</v>
      </c>
      <c r="J172" s="9">
        <v>1</v>
      </c>
      <c r="K172" s="10" t="s">
        <v>4688</v>
      </c>
      <c r="L172" s="10" t="str">
        <f>IF(OR(Table1[[#This Row],[Smoker]]="Yes",Table1[[#This Row],[Smoker]]="No"),"OK","Check")</f>
        <v>OK</v>
      </c>
    </row>
    <row r="173" spans="1:12">
      <c r="A173" s="10" t="s">
        <v>347</v>
      </c>
      <c r="B173" s="10">
        <v>33.5</v>
      </c>
      <c r="C1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" s="10">
        <v>5.4</v>
      </c>
      <c r="E173" s="10" t="str">
        <f>IF(OR(Table1[[#This Row],[HBA1C]]="",Table1[[#This Row],[HBA1C]]="?"),"",IF(Table1[[#This Row],[HBA1C]]&lt;5.7,"Normal",IF(Table1[[#This Row],[HBA1C]]&lt;6.5,"Prediabetes","Diabetes")))</f>
        <v>Normal</v>
      </c>
      <c r="F173" s="10" t="s">
        <v>4687</v>
      </c>
      <c r="G173" s="10" t="str">
        <f>IF(OR(Table1[[#This Row],[Heart Issues]]="Yes",Table1[[#This Row],[Heart Issues]]="No"),"OK","Check")</f>
        <v>OK</v>
      </c>
      <c r="H173" s="10" t="s">
        <v>4687</v>
      </c>
      <c r="I173" s="10" t="s">
        <v>4687</v>
      </c>
      <c r="J173" s="9">
        <v>0</v>
      </c>
      <c r="K173" s="10" t="s">
        <v>4688</v>
      </c>
      <c r="L173" s="10" t="str">
        <f>IF(OR(Table1[[#This Row],[Smoker]]="Yes",Table1[[#This Row],[Smoker]]="No"),"OK","Check")</f>
        <v>OK</v>
      </c>
    </row>
    <row r="174" spans="1:12">
      <c r="A174" s="10" t="s">
        <v>349</v>
      </c>
      <c r="B174" s="10">
        <v>47.46</v>
      </c>
      <c r="C1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4" s="10">
        <v>6.24</v>
      </c>
      <c r="E174" s="10" t="str">
        <f>IF(OR(Table1[[#This Row],[HBA1C]]="",Table1[[#This Row],[HBA1C]]="?"),"",IF(Table1[[#This Row],[HBA1C]]&lt;5.7,"Normal",IF(Table1[[#This Row],[HBA1C]]&lt;6.5,"Prediabetes","Diabetes")))</f>
        <v>Prediabetes</v>
      </c>
      <c r="F174" s="10" t="s">
        <v>4688</v>
      </c>
      <c r="G174" s="10" t="str">
        <f>IF(OR(Table1[[#This Row],[Heart Issues]]="Yes",Table1[[#This Row],[Heart Issues]]="No"),"OK","Check")</f>
        <v>OK</v>
      </c>
      <c r="H174" s="10" t="s">
        <v>4687</v>
      </c>
      <c r="I174" s="10" t="s">
        <v>4687</v>
      </c>
      <c r="J174" s="9">
        <v>1</v>
      </c>
      <c r="K174" s="10" t="s">
        <v>4688</v>
      </c>
      <c r="L174" s="10" t="str">
        <f>IF(OR(Table1[[#This Row],[Smoker]]="Yes",Table1[[#This Row],[Smoker]]="No"),"OK","Check")</f>
        <v>OK</v>
      </c>
    </row>
    <row r="175" spans="1:12">
      <c r="A175" s="10" t="s">
        <v>351</v>
      </c>
      <c r="B175" s="10">
        <v>49.24</v>
      </c>
      <c r="C1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5" s="10">
        <v>4.45</v>
      </c>
      <c r="E175" s="10" t="str">
        <f>IF(OR(Table1[[#This Row],[HBA1C]]="",Table1[[#This Row],[HBA1C]]="?"),"",IF(Table1[[#This Row],[HBA1C]]&lt;5.7,"Normal",IF(Table1[[#This Row],[HBA1C]]&lt;6.5,"Prediabetes","Diabetes")))</f>
        <v>Normal</v>
      </c>
      <c r="F175" s="10" t="s">
        <v>4687</v>
      </c>
      <c r="G175" s="10" t="str">
        <f>IF(OR(Table1[[#This Row],[Heart Issues]]="Yes",Table1[[#This Row],[Heart Issues]]="No"),"OK","Check")</f>
        <v>OK</v>
      </c>
      <c r="H175" s="10" t="s">
        <v>4687</v>
      </c>
      <c r="I175" s="10" t="s">
        <v>4687</v>
      </c>
      <c r="J175" s="9">
        <v>0</v>
      </c>
      <c r="K175" s="10" t="s">
        <v>4688</v>
      </c>
      <c r="L175" s="10" t="str">
        <f>IF(OR(Table1[[#This Row],[Smoker]]="Yes",Table1[[#This Row],[Smoker]]="No"),"OK","Check")</f>
        <v>OK</v>
      </c>
    </row>
    <row r="176" spans="1:12">
      <c r="A176" s="10" t="s">
        <v>353</v>
      </c>
      <c r="B176" s="10">
        <v>54.4</v>
      </c>
      <c r="C1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6" s="10">
        <v>5.22</v>
      </c>
      <c r="E176" s="10" t="str">
        <f>IF(OR(Table1[[#This Row],[HBA1C]]="",Table1[[#This Row],[HBA1C]]="?"),"",IF(Table1[[#This Row],[HBA1C]]&lt;5.7,"Normal",IF(Table1[[#This Row],[HBA1C]]&lt;6.5,"Prediabetes","Diabetes")))</f>
        <v>Normal</v>
      </c>
      <c r="F176" s="10" t="s">
        <v>4687</v>
      </c>
      <c r="G176" s="10" t="str">
        <f>IF(OR(Table1[[#This Row],[Heart Issues]]="Yes",Table1[[#This Row],[Heart Issues]]="No"),"OK","Check")</f>
        <v>OK</v>
      </c>
      <c r="H176" s="10" t="s">
        <v>4687</v>
      </c>
      <c r="I176" s="10" t="s">
        <v>4687</v>
      </c>
      <c r="J176" s="9">
        <v>1</v>
      </c>
      <c r="K176" s="10" t="s">
        <v>4688</v>
      </c>
      <c r="L176" s="10" t="str">
        <f>IF(OR(Table1[[#This Row],[Smoker]]="Yes",Table1[[#This Row],[Smoker]]="No"),"OK","Check")</f>
        <v>OK</v>
      </c>
    </row>
    <row r="177" spans="1:12">
      <c r="A177" s="10" t="s">
        <v>355</v>
      </c>
      <c r="B177" s="10">
        <v>35.53</v>
      </c>
      <c r="C1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7" s="10">
        <v>4.6100000000000003</v>
      </c>
      <c r="E177" s="10" t="str">
        <f>IF(OR(Table1[[#This Row],[HBA1C]]="",Table1[[#This Row],[HBA1C]]="?"),"",IF(Table1[[#This Row],[HBA1C]]&lt;5.7,"Normal",IF(Table1[[#This Row],[HBA1C]]&lt;6.5,"Prediabetes","Diabetes")))</f>
        <v>Normal</v>
      </c>
      <c r="F177" s="10" t="s">
        <v>4687</v>
      </c>
      <c r="G177" s="10" t="str">
        <f>IF(OR(Table1[[#This Row],[Heart Issues]]="Yes",Table1[[#This Row],[Heart Issues]]="No"),"OK","Check")</f>
        <v>OK</v>
      </c>
      <c r="H177" s="10" t="s">
        <v>4687</v>
      </c>
      <c r="I177" s="10" t="s">
        <v>4687</v>
      </c>
      <c r="J177" s="9">
        <v>1</v>
      </c>
      <c r="K177" s="10" t="s">
        <v>4688</v>
      </c>
      <c r="L177" s="10" t="str">
        <f>IF(OR(Table1[[#This Row],[Smoker]]="Yes",Table1[[#This Row],[Smoker]]="No"),"OK","Check")</f>
        <v>OK</v>
      </c>
    </row>
    <row r="178" spans="1:12">
      <c r="A178" s="10" t="s">
        <v>357</v>
      </c>
      <c r="B178" s="10">
        <v>39.729999999999997</v>
      </c>
      <c r="C1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8" s="10">
        <v>6.24</v>
      </c>
      <c r="E178" s="10" t="str">
        <f>IF(OR(Table1[[#This Row],[HBA1C]]="",Table1[[#This Row],[HBA1C]]="?"),"",IF(Table1[[#This Row],[HBA1C]]&lt;5.7,"Normal",IF(Table1[[#This Row],[HBA1C]]&lt;6.5,"Prediabetes","Diabetes")))</f>
        <v>Prediabetes</v>
      </c>
      <c r="F178" s="10" t="s">
        <v>4687</v>
      </c>
      <c r="G178" s="10" t="str">
        <f>IF(OR(Table1[[#This Row],[Heart Issues]]="Yes",Table1[[#This Row],[Heart Issues]]="No"),"OK","Check")</f>
        <v>OK</v>
      </c>
      <c r="H178" s="10" t="s">
        <v>4687</v>
      </c>
      <c r="I178" s="10" t="s">
        <v>4687</v>
      </c>
      <c r="J178" s="9">
        <v>0</v>
      </c>
      <c r="K178" s="10" t="s">
        <v>4688</v>
      </c>
      <c r="L178" s="10" t="str">
        <f>IF(OR(Table1[[#This Row],[Smoker]]="Yes",Table1[[#This Row],[Smoker]]="No"),"OK","Check")</f>
        <v>OK</v>
      </c>
    </row>
    <row r="179" spans="1:12">
      <c r="A179" s="10" t="s">
        <v>359</v>
      </c>
      <c r="B179" s="10">
        <v>35.68</v>
      </c>
      <c r="C1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9" s="10">
        <v>10.039999999999999</v>
      </c>
      <c r="E179" s="10" t="str">
        <f>IF(OR(Table1[[#This Row],[HBA1C]]="",Table1[[#This Row],[HBA1C]]="?"),"",IF(Table1[[#This Row],[HBA1C]]&lt;5.7,"Normal",IF(Table1[[#This Row],[HBA1C]]&lt;6.5,"Prediabetes","Diabetes")))</f>
        <v>Diabetes</v>
      </c>
      <c r="F179" s="10" t="s">
        <v>4687</v>
      </c>
      <c r="G179" s="10" t="str">
        <f>IF(OR(Table1[[#This Row],[Heart Issues]]="Yes",Table1[[#This Row],[Heart Issues]]="No"),"OK","Check")</f>
        <v>OK</v>
      </c>
      <c r="H179" s="10" t="s">
        <v>4687</v>
      </c>
      <c r="I179" s="10" t="s">
        <v>4687</v>
      </c>
      <c r="J179" s="9">
        <v>0</v>
      </c>
      <c r="K179" s="10" t="s">
        <v>4688</v>
      </c>
      <c r="L179" s="10" t="str">
        <f>IF(OR(Table1[[#This Row],[Smoker]]="Yes",Table1[[#This Row],[Smoker]]="No"),"OK","Check")</f>
        <v>OK</v>
      </c>
    </row>
    <row r="180" spans="1:12">
      <c r="A180" s="10" t="s">
        <v>361</v>
      </c>
      <c r="B180" s="10">
        <v>48.86</v>
      </c>
      <c r="C1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0" s="10">
        <v>6.09</v>
      </c>
      <c r="E180" s="10" t="str">
        <f>IF(OR(Table1[[#This Row],[HBA1C]]="",Table1[[#This Row],[HBA1C]]="?"),"",IF(Table1[[#This Row],[HBA1C]]&lt;5.7,"Normal",IF(Table1[[#This Row],[HBA1C]]&lt;6.5,"Prediabetes","Diabetes")))</f>
        <v>Prediabetes</v>
      </c>
      <c r="F180" s="10" t="s">
        <v>4687</v>
      </c>
      <c r="G180" s="10" t="str">
        <f>IF(OR(Table1[[#This Row],[Heart Issues]]="Yes",Table1[[#This Row],[Heart Issues]]="No"),"OK","Check")</f>
        <v>OK</v>
      </c>
      <c r="H180" s="10" t="s">
        <v>4687</v>
      </c>
      <c r="I180" s="10" t="s">
        <v>4687</v>
      </c>
      <c r="J180" s="9">
        <v>0</v>
      </c>
      <c r="K180" s="10" t="s">
        <v>4688</v>
      </c>
      <c r="L180" s="10" t="str">
        <f>IF(OR(Table1[[#This Row],[Smoker]]="Yes",Table1[[#This Row],[Smoker]]="No"),"OK","Check")</f>
        <v>OK</v>
      </c>
    </row>
    <row r="181" spans="1:12">
      <c r="A181" s="10" t="s">
        <v>363</v>
      </c>
      <c r="B181" s="10">
        <v>34.799999999999997</v>
      </c>
      <c r="C1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1" s="10">
        <v>11.4</v>
      </c>
      <c r="E181" s="10" t="str">
        <f>IF(OR(Table1[[#This Row],[HBA1C]]="",Table1[[#This Row],[HBA1C]]="?"),"",IF(Table1[[#This Row],[HBA1C]]&lt;5.7,"Normal",IF(Table1[[#This Row],[HBA1C]]&lt;6.5,"Prediabetes","Diabetes")))</f>
        <v>Diabetes</v>
      </c>
      <c r="F181" s="10" t="s">
        <v>4688</v>
      </c>
      <c r="G181" s="10" t="str">
        <f>IF(OR(Table1[[#This Row],[Heart Issues]]="Yes",Table1[[#This Row],[Heart Issues]]="No"),"OK","Check")</f>
        <v>OK</v>
      </c>
      <c r="H181" s="10" t="s">
        <v>4687</v>
      </c>
      <c r="I181" s="10" t="s">
        <v>4690</v>
      </c>
      <c r="J181" s="9">
        <v>1</v>
      </c>
      <c r="K181" s="10" t="s">
        <v>4687</v>
      </c>
      <c r="L181" s="10" t="str">
        <f>IF(OR(Table1[[#This Row],[Smoker]]="Yes",Table1[[#This Row],[Smoker]]="No"),"OK","Check")</f>
        <v>OK</v>
      </c>
    </row>
    <row r="182" spans="1:12">
      <c r="A182" s="10" t="s">
        <v>365</v>
      </c>
      <c r="B182" s="10">
        <v>32.49</v>
      </c>
      <c r="C1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" s="10">
        <v>4.29</v>
      </c>
      <c r="E182" s="10" t="str">
        <f>IF(OR(Table1[[#This Row],[HBA1C]]="",Table1[[#This Row],[HBA1C]]="?"),"",IF(Table1[[#This Row],[HBA1C]]&lt;5.7,"Normal",IF(Table1[[#This Row],[HBA1C]]&lt;6.5,"Prediabetes","Diabetes")))</f>
        <v>Normal</v>
      </c>
      <c r="F182" s="10" t="s">
        <v>4687</v>
      </c>
      <c r="G182" s="10" t="str">
        <f>IF(OR(Table1[[#This Row],[Heart Issues]]="Yes",Table1[[#This Row],[Heart Issues]]="No"),"OK","Check")</f>
        <v>OK</v>
      </c>
      <c r="H182" s="10" t="s">
        <v>4687</v>
      </c>
      <c r="I182" s="10" t="s">
        <v>4690</v>
      </c>
      <c r="J182" s="9">
        <v>1</v>
      </c>
      <c r="K182" s="10" t="s">
        <v>4688</v>
      </c>
      <c r="L182" s="10" t="str">
        <f>IF(OR(Table1[[#This Row],[Smoker]]="Yes",Table1[[#This Row],[Smoker]]="No"),"OK","Check")</f>
        <v>OK</v>
      </c>
    </row>
    <row r="183" spans="1:12">
      <c r="A183" s="10" t="s">
        <v>367</v>
      </c>
      <c r="B183" s="10">
        <v>39</v>
      </c>
      <c r="C1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3" s="10">
        <v>5.7</v>
      </c>
      <c r="E183" s="10" t="str">
        <f>IF(OR(Table1[[#This Row],[HBA1C]]="",Table1[[#This Row],[HBA1C]]="?"),"",IF(Table1[[#This Row],[HBA1C]]&lt;5.7,"Normal",IF(Table1[[#This Row],[HBA1C]]&lt;6.5,"Prediabetes","Diabetes")))</f>
        <v>Prediabetes</v>
      </c>
      <c r="F183" s="10" t="s">
        <v>4687</v>
      </c>
      <c r="G183" s="10" t="str">
        <f>IF(OR(Table1[[#This Row],[Heart Issues]]="Yes",Table1[[#This Row],[Heart Issues]]="No"),"OK","Check")</f>
        <v>OK</v>
      </c>
      <c r="H183" s="10" t="s">
        <v>4687</v>
      </c>
      <c r="I183" s="10" t="s">
        <v>4687</v>
      </c>
      <c r="J183" s="9">
        <v>2</v>
      </c>
      <c r="K183" s="10" t="s">
        <v>4688</v>
      </c>
      <c r="L183" s="10" t="str">
        <f>IF(OR(Table1[[#This Row],[Smoker]]="Yes",Table1[[#This Row],[Smoker]]="No"),"OK","Check")</f>
        <v>OK</v>
      </c>
    </row>
    <row r="184" spans="1:12">
      <c r="A184" s="10" t="s">
        <v>369</v>
      </c>
      <c r="B184" s="10">
        <v>35.299999999999997</v>
      </c>
      <c r="C1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4" s="10">
        <v>6.09</v>
      </c>
      <c r="E184" s="10" t="str">
        <f>IF(OR(Table1[[#This Row],[HBA1C]]="",Table1[[#This Row],[HBA1C]]="?"),"",IF(Table1[[#This Row],[HBA1C]]&lt;5.7,"Normal",IF(Table1[[#This Row],[HBA1C]]&lt;6.5,"Prediabetes","Diabetes")))</f>
        <v>Prediabetes</v>
      </c>
      <c r="F184" s="10" t="s">
        <v>4687</v>
      </c>
      <c r="G184" s="10" t="str">
        <f>IF(OR(Table1[[#This Row],[Heart Issues]]="Yes",Table1[[#This Row],[Heart Issues]]="No"),"OK","Check")</f>
        <v>OK</v>
      </c>
      <c r="H184" s="10" t="s">
        <v>4687</v>
      </c>
      <c r="I184" s="10" t="s">
        <v>4687</v>
      </c>
      <c r="J184" s="9">
        <v>1</v>
      </c>
      <c r="K184" s="10" t="s">
        <v>4688</v>
      </c>
      <c r="L184" s="10" t="str">
        <f>IF(OR(Table1[[#This Row],[Smoker]]="Yes",Table1[[#This Row],[Smoker]]="No"),"OK","Check")</f>
        <v>OK</v>
      </c>
    </row>
    <row r="185" spans="1:12">
      <c r="A185" s="10" t="s">
        <v>371</v>
      </c>
      <c r="B185" s="10">
        <v>33.42</v>
      </c>
      <c r="C1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5" s="10">
        <v>10.67</v>
      </c>
      <c r="E185" s="10" t="str">
        <f>IF(OR(Table1[[#This Row],[HBA1C]]="",Table1[[#This Row],[HBA1C]]="?"),"",IF(Table1[[#This Row],[HBA1C]]&lt;5.7,"Normal",IF(Table1[[#This Row],[HBA1C]]&lt;6.5,"Prediabetes","Diabetes")))</f>
        <v>Diabetes</v>
      </c>
      <c r="F185" s="10" t="s">
        <v>4687</v>
      </c>
      <c r="G185" s="10" t="str">
        <f>IF(OR(Table1[[#This Row],[Heart Issues]]="Yes",Table1[[#This Row],[Heart Issues]]="No"),"OK","Check")</f>
        <v>OK</v>
      </c>
      <c r="H185" s="10" t="s">
        <v>4687</v>
      </c>
      <c r="I185" s="10" t="s">
        <v>4687</v>
      </c>
      <c r="J185" s="9">
        <v>0</v>
      </c>
      <c r="K185" s="10" t="s">
        <v>4688</v>
      </c>
      <c r="L185" s="10" t="str">
        <f>IF(OR(Table1[[#This Row],[Smoker]]="Yes",Table1[[#This Row],[Smoker]]="No"),"OK","Check")</f>
        <v>OK</v>
      </c>
    </row>
    <row r="186" spans="1:12">
      <c r="A186" s="10" t="s">
        <v>373</v>
      </c>
      <c r="B186" s="10">
        <v>37.18</v>
      </c>
      <c r="C1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6" s="10">
        <v>6.75</v>
      </c>
      <c r="E186" s="10" t="str">
        <f>IF(OR(Table1[[#This Row],[HBA1C]]="",Table1[[#This Row],[HBA1C]]="?"),"",IF(Table1[[#This Row],[HBA1C]]&lt;5.7,"Normal",IF(Table1[[#This Row],[HBA1C]]&lt;6.5,"Prediabetes","Diabetes")))</f>
        <v>Diabetes</v>
      </c>
      <c r="F186" s="10" t="s">
        <v>4688</v>
      </c>
      <c r="G186" s="10" t="str">
        <f>IF(OR(Table1[[#This Row],[Heart Issues]]="Yes",Table1[[#This Row],[Heart Issues]]="No"),"OK","Check")</f>
        <v>OK</v>
      </c>
      <c r="H186" s="10" t="s">
        <v>4687</v>
      </c>
      <c r="I186" s="10" t="s">
        <v>4687</v>
      </c>
      <c r="J186" s="9">
        <v>2</v>
      </c>
      <c r="K186" s="10" t="s">
        <v>4688</v>
      </c>
      <c r="L186" s="10" t="str">
        <f>IF(OR(Table1[[#This Row],[Smoker]]="Yes",Table1[[#This Row],[Smoker]]="No"),"OK","Check")</f>
        <v>OK</v>
      </c>
    </row>
    <row r="187" spans="1:12">
      <c r="A187" s="10" t="s">
        <v>375</v>
      </c>
      <c r="B187" s="10">
        <v>33.33</v>
      </c>
      <c r="C1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7" s="10">
        <v>9.26</v>
      </c>
      <c r="E187" s="10" t="str">
        <f>IF(OR(Table1[[#This Row],[HBA1C]]="",Table1[[#This Row],[HBA1C]]="?"),"",IF(Table1[[#This Row],[HBA1C]]&lt;5.7,"Normal",IF(Table1[[#This Row],[HBA1C]]&lt;6.5,"Prediabetes","Diabetes")))</f>
        <v>Diabetes</v>
      </c>
      <c r="F187" s="10" t="s">
        <v>4688</v>
      </c>
      <c r="G187" s="10" t="str">
        <f>IF(OR(Table1[[#This Row],[Heart Issues]]="Yes",Table1[[#This Row],[Heart Issues]]="No"),"OK","Check")</f>
        <v>OK</v>
      </c>
      <c r="H187" s="10" t="s">
        <v>4687</v>
      </c>
      <c r="I187" s="10" t="s">
        <v>4687</v>
      </c>
      <c r="J187" s="9">
        <v>2</v>
      </c>
      <c r="K187" s="10" t="s">
        <v>4687</v>
      </c>
      <c r="L187" s="10" t="str">
        <f>IF(OR(Table1[[#This Row],[Smoker]]="Yes",Table1[[#This Row],[Smoker]]="No"),"OK","Check")</f>
        <v>OK</v>
      </c>
    </row>
    <row r="188" spans="1:12">
      <c r="A188" s="10" t="s">
        <v>377</v>
      </c>
      <c r="B188" s="10">
        <v>53.21</v>
      </c>
      <c r="C1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8" s="10">
        <v>4.2699999999999996</v>
      </c>
      <c r="E188" s="10" t="str">
        <f>IF(OR(Table1[[#This Row],[HBA1C]]="",Table1[[#This Row],[HBA1C]]="?"),"",IF(Table1[[#This Row],[HBA1C]]&lt;5.7,"Normal",IF(Table1[[#This Row],[HBA1C]]&lt;6.5,"Prediabetes","Diabetes")))</f>
        <v>Normal</v>
      </c>
      <c r="F188" s="10" t="s">
        <v>4687</v>
      </c>
      <c r="G188" s="10" t="str">
        <f>IF(OR(Table1[[#This Row],[Heart Issues]]="Yes",Table1[[#This Row],[Heart Issues]]="No"),"OK","Check")</f>
        <v>OK</v>
      </c>
      <c r="H188" s="10" t="s">
        <v>4687</v>
      </c>
      <c r="I188" s="10" t="s">
        <v>4687</v>
      </c>
      <c r="J188" s="9">
        <v>1</v>
      </c>
      <c r="K188" s="10" t="s">
        <v>4688</v>
      </c>
      <c r="L188" s="10" t="str">
        <f>IF(OR(Table1[[#This Row],[Smoker]]="Yes",Table1[[#This Row],[Smoker]]="No"),"OK","Check")</f>
        <v>OK</v>
      </c>
    </row>
    <row r="189" spans="1:12">
      <c r="A189" s="10" t="s">
        <v>379</v>
      </c>
      <c r="B189" s="10">
        <v>38.729999999999997</v>
      </c>
      <c r="C1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9" s="10">
        <v>11.51</v>
      </c>
      <c r="E189" s="10" t="str">
        <f>IF(OR(Table1[[#This Row],[HBA1C]]="",Table1[[#This Row],[HBA1C]]="?"),"",IF(Table1[[#This Row],[HBA1C]]&lt;5.7,"Normal",IF(Table1[[#This Row],[HBA1C]]&lt;6.5,"Prediabetes","Diabetes")))</f>
        <v>Diabetes</v>
      </c>
      <c r="F189" s="10" t="s">
        <v>4687</v>
      </c>
      <c r="G189" s="10" t="str">
        <f>IF(OR(Table1[[#This Row],[Heart Issues]]="Yes",Table1[[#This Row],[Heart Issues]]="No"),"OK","Check")</f>
        <v>OK</v>
      </c>
      <c r="H189" s="10" t="s">
        <v>4687</v>
      </c>
      <c r="I189" s="10" t="s">
        <v>4687</v>
      </c>
      <c r="J189" s="9">
        <v>2</v>
      </c>
      <c r="K189" s="10" t="s">
        <v>4688</v>
      </c>
      <c r="L189" s="10" t="str">
        <f>IF(OR(Table1[[#This Row],[Smoker]]="Yes",Table1[[#This Row],[Smoker]]="No"),"OK","Check")</f>
        <v>OK</v>
      </c>
    </row>
    <row r="190" spans="1:12">
      <c r="A190" s="10" t="s">
        <v>381</v>
      </c>
      <c r="B190" s="10">
        <v>29.73</v>
      </c>
      <c r="C19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0" s="10">
        <v>7.22</v>
      </c>
      <c r="E190" s="10" t="str">
        <f>IF(OR(Table1[[#This Row],[HBA1C]]="",Table1[[#This Row],[HBA1C]]="?"),"",IF(Table1[[#This Row],[HBA1C]]&lt;5.7,"Normal",IF(Table1[[#This Row],[HBA1C]]&lt;6.5,"Prediabetes","Diabetes")))</f>
        <v>Diabetes</v>
      </c>
      <c r="F190" s="10" t="s">
        <v>4687</v>
      </c>
      <c r="G190" s="10" t="str">
        <f>IF(OR(Table1[[#This Row],[Heart Issues]]="Yes",Table1[[#This Row],[Heart Issues]]="No"),"OK","Check")</f>
        <v>OK</v>
      </c>
      <c r="H190" s="10" t="s">
        <v>4687</v>
      </c>
      <c r="I190" s="10" t="s">
        <v>4687</v>
      </c>
      <c r="J190" s="9">
        <v>0</v>
      </c>
      <c r="K190" s="10" t="s">
        <v>4688</v>
      </c>
      <c r="L190" s="10" t="str">
        <f>IF(OR(Table1[[#This Row],[Smoker]]="Yes",Table1[[#This Row],[Smoker]]="No"),"OK","Check")</f>
        <v>OK</v>
      </c>
    </row>
    <row r="191" spans="1:12">
      <c r="A191" s="10" t="s">
        <v>383</v>
      </c>
      <c r="B191" s="10">
        <v>34.700000000000003</v>
      </c>
      <c r="C1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" s="10">
        <v>4.37</v>
      </c>
      <c r="E191" s="10" t="str">
        <f>IF(OR(Table1[[#This Row],[HBA1C]]="",Table1[[#This Row],[HBA1C]]="?"),"",IF(Table1[[#This Row],[HBA1C]]&lt;5.7,"Normal",IF(Table1[[#This Row],[HBA1C]]&lt;6.5,"Prediabetes","Diabetes")))</f>
        <v>Normal</v>
      </c>
      <c r="F191" s="10" t="s">
        <v>4687</v>
      </c>
      <c r="G191" s="10" t="str">
        <f>IF(OR(Table1[[#This Row],[Heart Issues]]="Yes",Table1[[#This Row],[Heart Issues]]="No"),"OK","Check")</f>
        <v>OK</v>
      </c>
      <c r="H191" s="10" t="s">
        <v>4687</v>
      </c>
      <c r="I191" s="10" t="s">
        <v>4690</v>
      </c>
      <c r="J191" s="9">
        <v>1</v>
      </c>
      <c r="K191" s="10" t="s">
        <v>4688</v>
      </c>
      <c r="L191" s="10" t="str">
        <f>IF(OR(Table1[[#This Row],[Smoker]]="Yes",Table1[[#This Row],[Smoker]]="No"),"OK","Check")</f>
        <v>OK</v>
      </c>
    </row>
    <row r="192" spans="1:12">
      <c r="A192" s="10" t="s">
        <v>385</v>
      </c>
      <c r="B192" s="10">
        <v>38.28</v>
      </c>
      <c r="C1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2" s="10">
        <v>11.56</v>
      </c>
      <c r="E192" s="10" t="str">
        <f>IF(OR(Table1[[#This Row],[HBA1C]]="",Table1[[#This Row],[HBA1C]]="?"),"",IF(Table1[[#This Row],[HBA1C]]&lt;5.7,"Normal",IF(Table1[[#This Row],[HBA1C]]&lt;6.5,"Prediabetes","Diabetes")))</f>
        <v>Diabetes</v>
      </c>
      <c r="F192" s="10" t="s">
        <v>4688</v>
      </c>
      <c r="G192" s="10" t="str">
        <f>IF(OR(Table1[[#This Row],[Heart Issues]]="Yes",Table1[[#This Row],[Heart Issues]]="No"),"OK","Check")</f>
        <v>OK</v>
      </c>
      <c r="H192" s="10" t="s">
        <v>4687</v>
      </c>
      <c r="I192" s="10" t="s">
        <v>4687</v>
      </c>
      <c r="J192" s="9">
        <v>1</v>
      </c>
      <c r="K192" s="10" t="s">
        <v>4688</v>
      </c>
      <c r="L192" s="10" t="str">
        <f>IF(OR(Table1[[#This Row],[Smoker]]="Yes",Table1[[#This Row],[Smoker]]="No"),"OK","Check")</f>
        <v>OK</v>
      </c>
    </row>
    <row r="193" spans="1:12">
      <c r="A193" s="10" t="s">
        <v>387</v>
      </c>
      <c r="B193" s="10">
        <v>33.57</v>
      </c>
      <c r="C1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3" s="10">
        <v>8.82</v>
      </c>
      <c r="E193" s="10" t="str">
        <f>IF(OR(Table1[[#This Row],[HBA1C]]="",Table1[[#This Row],[HBA1C]]="?"),"",IF(Table1[[#This Row],[HBA1C]]&lt;5.7,"Normal",IF(Table1[[#This Row],[HBA1C]]&lt;6.5,"Prediabetes","Diabetes")))</f>
        <v>Diabetes</v>
      </c>
      <c r="F193" s="10" t="s">
        <v>4688</v>
      </c>
      <c r="G193" s="10" t="str">
        <f>IF(OR(Table1[[#This Row],[Heart Issues]]="Yes",Table1[[#This Row],[Heart Issues]]="No"),"OK","Check")</f>
        <v>OK</v>
      </c>
      <c r="H193" s="10" t="s">
        <v>4687</v>
      </c>
      <c r="I193" s="10" t="s">
        <v>4687</v>
      </c>
      <c r="J193" s="9">
        <v>0</v>
      </c>
      <c r="K193" s="10" t="s">
        <v>4688</v>
      </c>
      <c r="L193" s="10" t="str">
        <f>IF(OR(Table1[[#This Row],[Smoker]]="Yes",Table1[[#This Row],[Smoker]]="No"),"OK","Check")</f>
        <v>OK</v>
      </c>
    </row>
    <row r="194" spans="1:12">
      <c r="A194" s="10" t="s">
        <v>389</v>
      </c>
      <c r="B194" s="10">
        <v>52.06</v>
      </c>
      <c r="C1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4" s="10">
        <v>4.6900000000000004</v>
      </c>
      <c r="E194" s="10" t="str">
        <f>IF(OR(Table1[[#This Row],[HBA1C]]="",Table1[[#This Row],[HBA1C]]="?"),"",IF(Table1[[#This Row],[HBA1C]]&lt;5.7,"Normal",IF(Table1[[#This Row],[HBA1C]]&lt;6.5,"Prediabetes","Diabetes")))</f>
        <v>Normal</v>
      </c>
      <c r="F194" s="10" t="s">
        <v>4687</v>
      </c>
      <c r="G194" s="10" t="str">
        <f>IF(OR(Table1[[#This Row],[Heart Issues]]="Yes",Table1[[#This Row],[Heart Issues]]="No"),"OK","Check")</f>
        <v>OK</v>
      </c>
      <c r="H194" s="10" t="s">
        <v>4687</v>
      </c>
      <c r="I194" s="10" t="s">
        <v>4687</v>
      </c>
      <c r="J194" s="9">
        <v>1</v>
      </c>
      <c r="K194" s="10" t="s">
        <v>4688</v>
      </c>
      <c r="L194" s="10" t="str">
        <f>IF(OR(Table1[[#This Row],[Smoker]]="Yes",Table1[[#This Row],[Smoker]]="No"),"OK","Check")</f>
        <v>OK</v>
      </c>
    </row>
    <row r="195" spans="1:12">
      <c r="A195" s="10" t="s">
        <v>391</v>
      </c>
      <c r="B195" s="10">
        <v>38.17</v>
      </c>
      <c r="C19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5" s="10">
        <v>4.53</v>
      </c>
      <c r="E195" s="10" t="str">
        <f>IF(OR(Table1[[#This Row],[HBA1C]]="",Table1[[#This Row],[HBA1C]]="?"),"",IF(Table1[[#This Row],[HBA1C]]&lt;5.7,"Normal",IF(Table1[[#This Row],[HBA1C]]&lt;6.5,"Prediabetes","Diabetes")))</f>
        <v>Normal</v>
      </c>
      <c r="F195" s="10" t="s">
        <v>4687</v>
      </c>
      <c r="G195" s="10" t="str">
        <f>IF(OR(Table1[[#This Row],[Heart Issues]]="Yes",Table1[[#This Row],[Heart Issues]]="No"),"OK","Check")</f>
        <v>OK</v>
      </c>
      <c r="H195" s="10" t="s">
        <v>4688</v>
      </c>
      <c r="I195" s="10" t="s">
        <v>4687</v>
      </c>
      <c r="J195" s="9">
        <v>1</v>
      </c>
      <c r="K195" s="10" t="s">
        <v>4688</v>
      </c>
      <c r="L195" s="10" t="str">
        <f>IF(OR(Table1[[#This Row],[Smoker]]="Yes",Table1[[#This Row],[Smoker]]="No"),"OK","Check")</f>
        <v>OK</v>
      </c>
    </row>
    <row r="196" spans="1:12">
      <c r="A196" s="10" t="s">
        <v>393</v>
      </c>
      <c r="B196" s="10">
        <v>36.954999999999998</v>
      </c>
      <c r="C1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6" s="10">
        <v>5.84</v>
      </c>
      <c r="E196" s="10" t="str">
        <f>IF(OR(Table1[[#This Row],[HBA1C]]="",Table1[[#This Row],[HBA1C]]="?"),"",IF(Table1[[#This Row],[HBA1C]]&lt;5.7,"Normal",IF(Table1[[#This Row],[HBA1C]]&lt;6.5,"Prediabetes","Diabetes")))</f>
        <v>Prediabetes</v>
      </c>
      <c r="F196" s="10" t="s">
        <v>4687</v>
      </c>
      <c r="G196" s="10" t="str">
        <f>IF(OR(Table1[[#This Row],[Heart Issues]]="Yes",Table1[[#This Row],[Heart Issues]]="No"),"OK","Check")</f>
        <v>OK</v>
      </c>
      <c r="H196" s="10" t="s">
        <v>4687</v>
      </c>
      <c r="I196" s="10" t="s">
        <v>4690</v>
      </c>
      <c r="J196" s="9">
        <v>1</v>
      </c>
      <c r="K196" s="10" t="s">
        <v>4688</v>
      </c>
      <c r="L196" s="10" t="str">
        <f>IF(OR(Table1[[#This Row],[Smoker]]="Yes",Table1[[#This Row],[Smoker]]="No"),"OK","Check")</f>
        <v>OK</v>
      </c>
    </row>
    <row r="197" spans="1:12">
      <c r="A197" s="10" t="s">
        <v>395</v>
      </c>
      <c r="B197" s="10">
        <v>34.4</v>
      </c>
      <c r="C1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" s="10">
        <v>4.9000000000000004</v>
      </c>
      <c r="E197" s="10" t="str">
        <f>IF(OR(Table1[[#This Row],[HBA1C]]="",Table1[[#This Row],[HBA1C]]="?"),"",IF(Table1[[#This Row],[HBA1C]]&lt;5.7,"Normal",IF(Table1[[#This Row],[HBA1C]]&lt;6.5,"Prediabetes","Diabetes")))</f>
        <v>Normal</v>
      </c>
      <c r="F197" s="10" t="s">
        <v>4687</v>
      </c>
      <c r="G197" s="10" t="str">
        <f>IF(OR(Table1[[#This Row],[Heart Issues]]="Yes",Table1[[#This Row],[Heart Issues]]="No"),"OK","Check")</f>
        <v>OK</v>
      </c>
      <c r="H197" s="10" t="s">
        <v>4687</v>
      </c>
      <c r="I197" s="10" t="s">
        <v>4690</v>
      </c>
      <c r="J197" s="9">
        <v>1</v>
      </c>
      <c r="K197" s="10" t="s">
        <v>4688</v>
      </c>
      <c r="L197" s="10" t="str">
        <f>IF(OR(Table1[[#This Row],[Smoker]]="Yes",Table1[[#This Row],[Smoker]]="No"),"OK","Check")</f>
        <v>OK</v>
      </c>
    </row>
    <row r="198" spans="1:12">
      <c r="A198" s="10" t="s">
        <v>397</v>
      </c>
      <c r="B198" s="10">
        <v>31.73</v>
      </c>
      <c r="C1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8" s="10">
        <v>4.3</v>
      </c>
      <c r="E198" s="10" t="str">
        <f>IF(OR(Table1[[#This Row],[HBA1C]]="",Table1[[#This Row],[HBA1C]]="?"),"",IF(Table1[[#This Row],[HBA1C]]&lt;5.7,"Normal",IF(Table1[[#This Row],[HBA1C]]&lt;6.5,"Prediabetes","Diabetes")))</f>
        <v>Normal</v>
      </c>
      <c r="F198" s="10" t="s">
        <v>4687</v>
      </c>
      <c r="G198" s="10" t="str">
        <f>IF(OR(Table1[[#This Row],[Heart Issues]]="Yes",Table1[[#This Row],[Heart Issues]]="No"),"OK","Check")</f>
        <v>OK</v>
      </c>
      <c r="H198" s="10" t="s">
        <v>4687</v>
      </c>
      <c r="I198" s="10" t="s">
        <v>4687</v>
      </c>
      <c r="J198" s="9">
        <v>0</v>
      </c>
      <c r="K198" s="10" t="s">
        <v>4688</v>
      </c>
      <c r="L198" s="10" t="str">
        <f>IF(OR(Table1[[#This Row],[Smoker]]="Yes",Table1[[#This Row],[Smoker]]="No"),"OK","Check")</f>
        <v>OK</v>
      </c>
    </row>
    <row r="199" spans="1:12">
      <c r="A199" s="10" t="s">
        <v>399</v>
      </c>
      <c r="B199" s="10">
        <v>36.64</v>
      </c>
      <c r="C1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9" s="10">
        <v>11.34</v>
      </c>
      <c r="E199" s="10" t="str">
        <f>IF(OR(Table1[[#This Row],[HBA1C]]="",Table1[[#This Row],[HBA1C]]="?"),"",IF(Table1[[#This Row],[HBA1C]]&lt;5.7,"Normal",IF(Table1[[#This Row],[HBA1C]]&lt;6.5,"Prediabetes","Diabetes")))</f>
        <v>Diabetes</v>
      </c>
      <c r="F199" s="10" t="s">
        <v>4687</v>
      </c>
      <c r="G199" s="10" t="str">
        <f>IF(OR(Table1[[#This Row],[Heart Issues]]="Yes",Table1[[#This Row],[Heart Issues]]="No"),"OK","Check")</f>
        <v>OK</v>
      </c>
      <c r="H199" s="10" t="s">
        <v>4687</v>
      </c>
      <c r="I199" s="10" t="s">
        <v>4687</v>
      </c>
      <c r="J199" s="9">
        <v>0</v>
      </c>
      <c r="K199" s="10" t="s">
        <v>4688</v>
      </c>
      <c r="L199" s="10" t="str">
        <f>IF(OR(Table1[[#This Row],[Smoker]]="Yes",Table1[[#This Row],[Smoker]]="No"),"OK","Check")</f>
        <v>OK</v>
      </c>
    </row>
    <row r="200" spans="1:12">
      <c r="A200" s="10" t="s">
        <v>401</v>
      </c>
      <c r="B200" s="10">
        <v>36.85</v>
      </c>
      <c r="C2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0" s="10">
        <v>5.88</v>
      </c>
      <c r="E200" s="10" t="str">
        <f>IF(OR(Table1[[#This Row],[HBA1C]]="",Table1[[#This Row],[HBA1C]]="?"),"",IF(Table1[[#This Row],[HBA1C]]&lt;5.7,"Normal",IF(Table1[[#This Row],[HBA1C]]&lt;6.5,"Prediabetes","Diabetes")))</f>
        <v>Prediabetes</v>
      </c>
      <c r="F200" s="10" t="s">
        <v>4687</v>
      </c>
      <c r="G200" s="10" t="str">
        <f>IF(OR(Table1[[#This Row],[Heart Issues]]="Yes",Table1[[#This Row],[Heart Issues]]="No"),"OK","Check")</f>
        <v>OK</v>
      </c>
      <c r="H200" s="10" t="s">
        <v>4688</v>
      </c>
      <c r="I200" s="10" t="s">
        <v>4687</v>
      </c>
      <c r="J200" s="9">
        <v>1</v>
      </c>
      <c r="K200" s="10" t="s">
        <v>4688</v>
      </c>
      <c r="L200" s="10" t="str">
        <f>IF(OR(Table1[[#This Row],[Smoker]]="Yes",Table1[[#This Row],[Smoker]]="No"),"OK","Check")</f>
        <v>OK</v>
      </c>
    </row>
    <row r="201" spans="1:12">
      <c r="A201" s="10" t="s">
        <v>403</v>
      </c>
      <c r="B201" s="10">
        <v>33.33</v>
      </c>
      <c r="C2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1" s="10">
        <v>5.01</v>
      </c>
      <c r="E201" s="10" t="str">
        <f>IF(OR(Table1[[#This Row],[HBA1C]]="",Table1[[#This Row],[HBA1C]]="?"),"",IF(Table1[[#This Row],[HBA1C]]&lt;5.7,"Normal",IF(Table1[[#This Row],[HBA1C]]&lt;6.5,"Prediabetes","Diabetes")))</f>
        <v>Normal</v>
      </c>
      <c r="F201" s="10" t="s">
        <v>4688</v>
      </c>
      <c r="G201" s="10" t="str">
        <f>IF(OR(Table1[[#This Row],[Heart Issues]]="Yes",Table1[[#This Row],[Heart Issues]]="No"),"OK","Check")</f>
        <v>OK</v>
      </c>
      <c r="H201" s="10" t="s">
        <v>4687</v>
      </c>
      <c r="I201" s="10" t="s">
        <v>4690</v>
      </c>
      <c r="J201" s="9">
        <v>1</v>
      </c>
      <c r="K201" s="10" t="s">
        <v>4688</v>
      </c>
      <c r="L201" s="10" t="str">
        <f>IF(OR(Table1[[#This Row],[Smoker]]="Yes",Table1[[#This Row],[Smoker]]="No"),"OK","Check")</f>
        <v>OK</v>
      </c>
    </row>
    <row r="202" spans="1:12">
      <c r="A202" s="10" t="s">
        <v>405</v>
      </c>
      <c r="B202" s="10">
        <v>39.14</v>
      </c>
      <c r="C2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2" s="10">
        <v>4.4000000000000004</v>
      </c>
      <c r="E202" s="10" t="str">
        <f>IF(OR(Table1[[#This Row],[HBA1C]]="",Table1[[#This Row],[HBA1C]]="?"),"",IF(Table1[[#This Row],[HBA1C]]&lt;5.7,"Normal",IF(Table1[[#This Row],[HBA1C]]&lt;6.5,"Prediabetes","Diabetes")))</f>
        <v>Normal</v>
      </c>
      <c r="F202" s="10" t="s">
        <v>4687</v>
      </c>
      <c r="G202" s="10" t="str">
        <f>IF(OR(Table1[[#This Row],[Heart Issues]]="Yes",Table1[[#This Row],[Heart Issues]]="No"),"OK","Check")</f>
        <v>OK</v>
      </c>
      <c r="H202" s="10" t="s">
        <v>4687</v>
      </c>
      <c r="I202" s="10" t="s">
        <v>4690</v>
      </c>
      <c r="J202" s="9">
        <v>1</v>
      </c>
      <c r="K202" s="10" t="s">
        <v>4688</v>
      </c>
      <c r="L202" s="10" t="str">
        <f>IF(OR(Table1[[#This Row],[Smoker]]="Yes",Table1[[#This Row],[Smoker]]="No"),"OK","Check")</f>
        <v>OK</v>
      </c>
    </row>
    <row r="203" spans="1:12">
      <c r="A203" s="10" t="s">
        <v>407</v>
      </c>
      <c r="B203" s="10">
        <v>32.9</v>
      </c>
      <c r="C2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3" s="10">
        <v>6.26</v>
      </c>
      <c r="E203" s="10" t="str">
        <f>IF(OR(Table1[[#This Row],[HBA1C]]="",Table1[[#This Row],[HBA1C]]="?"),"",IF(Table1[[#This Row],[HBA1C]]&lt;5.7,"Normal",IF(Table1[[#This Row],[HBA1C]]&lt;6.5,"Prediabetes","Diabetes")))</f>
        <v>Prediabetes</v>
      </c>
      <c r="F203" s="10" t="s">
        <v>4688</v>
      </c>
      <c r="G203" s="10" t="str">
        <f>IF(OR(Table1[[#This Row],[Heart Issues]]="Yes",Table1[[#This Row],[Heart Issues]]="No"),"OK","Check")</f>
        <v>OK</v>
      </c>
      <c r="H203" s="10" t="s">
        <v>4687</v>
      </c>
      <c r="I203" s="10" t="s">
        <v>4687</v>
      </c>
      <c r="J203" s="9">
        <v>0</v>
      </c>
      <c r="K203" s="10" t="s">
        <v>4688</v>
      </c>
      <c r="L203" s="10" t="str">
        <f>IF(OR(Table1[[#This Row],[Smoker]]="Yes",Table1[[#This Row],[Smoker]]="No"),"OK","Check")</f>
        <v>OK</v>
      </c>
    </row>
    <row r="204" spans="1:12">
      <c r="A204" s="10" t="s">
        <v>409</v>
      </c>
      <c r="B204" s="10">
        <v>29.78</v>
      </c>
      <c r="C2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4" s="10">
        <v>10.27</v>
      </c>
      <c r="E204" s="10" t="str">
        <f>IF(OR(Table1[[#This Row],[HBA1C]]="",Table1[[#This Row],[HBA1C]]="?"),"",IF(Table1[[#This Row],[HBA1C]]&lt;5.7,"Normal",IF(Table1[[#This Row],[HBA1C]]&lt;6.5,"Prediabetes","Diabetes")))</f>
        <v>Diabetes</v>
      </c>
      <c r="F204" s="10" t="s">
        <v>4688</v>
      </c>
      <c r="G204" s="10" t="str">
        <f>IF(OR(Table1[[#This Row],[Heart Issues]]="Yes",Table1[[#This Row],[Heart Issues]]="No"),"OK","Check")</f>
        <v>OK</v>
      </c>
      <c r="H204" s="10" t="s">
        <v>4687</v>
      </c>
      <c r="I204" s="10" t="s">
        <v>4690</v>
      </c>
      <c r="J204" s="9">
        <v>1</v>
      </c>
      <c r="K204" s="10" t="s">
        <v>4688</v>
      </c>
      <c r="L204" s="10" t="str">
        <f>IF(OR(Table1[[#This Row],[Smoker]]="Yes",Table1[[#This Row],[Smoker]]="No"),"OK","Check")</f>
        <v>OK</v>
      </c>
    </row>
    <row r="205" spans="1:12">
      <c r="A205" s="10" t="s">
        <v>411</v>
      </c>
      <c r="B205" s="10">
        <v>32.78</v>
      </c>
      <c r="C2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5" s="10">
        <v>5.27</v>
      </c>
      <c r="E205" s="10" t="str">
        <f>IF(OR(Table1[[#This Row],[HBA1C]]="",Table1[[#This Row],[HBA1C]]="?"),"",IF(Table1[[#This Row],[HBA1C]]&lt;5.7,"Normal",IF(Table1[[#This Row],[HBA1C]]&lt;6.5,"Prediabetes","Diabetes")))</f>
        <v>Normal</v>
      </c>
      <c r="F205" s="10" t="s">
        <v>4687</v>
      </c>
      <c r="G205" s="10" t="str">
        <f>IF(OR(Table1[[#This Row],[Heart Issues]]="Yes",Table1[[#This Row],[Heart Issues]]="No"),"OK","Check")</f>
        <v>OK</v>
      </c>
      <c r="H205" s="10" t="s">
        <v>4687</v>
      </c>
      <c r="I205" s="10" t="s">
        <v>4687</v>
      </c>
      <c r="J205" s="9">
        <v>0</v>
      </c>
      <c r="K205" s="10" t="s">
        <v>4688</v>
      </c>
      <c r="L205" s="10" t="str">
        <f>IF(OR(Table1[[#This Row],[Smoker]]="Yes",Table1[[#This Row],[Smoker]]="No"),"OK","Check")</f>
        <v>OK</v>
      </c>
    </row>
    <row r="206" spans="1:12">
      <c r="A206" s="10" t="s">
        <v>413</v>
      </c>
      <c r="B206" s="10">
        <v>41.65</v>
      </c>
      <c r="C2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6" s="10">
        <v>10.73</v>
      </c>
      <c r="E206" s="10" t="str">
        <f>IF(OR(Table1[[#This Row],[HBA1C]]="",Table1[[#This Row],[HBA1C]]="?"),"",IF(Table1[[#This Row],[HBA1C]]&lt;5.7,"Normal",IF(Table1[[#This Row],[HBA1C]]&lt;6.5,"Prediabetes","Diabetes")))</f>
        <v>Diabetes</v>
      </c>
      <c r="F206" s="10" t="s">
        <v>4688</v>
      </c>
      <c r="G206" s="10" t="str">
        <f>IF(OR(Table1[[#This Row],[Heart Issues]]="Yes",Table1[[#This Row],[Heart Issues]]="No"),"OK","Check")</f>
        <v>OK</v>
      </c>
      <c r="H206" s="10" t="s">
        <v>4687</v>
      </c>
      <c r="I206" s="10" t="s">
        <v>4687</v>
      </c>
      <c r="J206" s="9">
        <v>0</v>
      </c>
      <c r="K206" s="10" t="s">
        <v>4688</v>
      </c>
      <c r="L206" s="10" t="str">
        <f>IF(OR(Table1[[#This Row],[Smoker]]="Yes",Table1[[#This Row],[Smoker]]="No"),"OK","Check")</f>
        <v>OK</v>
      </c>
    </row>
    <row r="207" spans="1:12">
      <c r="A207" s="10" t="s">
        <v>415</v>
      </c>
      <c r="B207" s="10">
        <v>50.79</v>
      </c>
      <c r="C2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7" s="10">
        <v>4.45</v>
      </c>
      <c r="E207" s="10" t="str">
        <f>IF(OR(Table1[[#This Row],[HBA1C]]="",Table1[[#This Row],[HBA1C]]="?"),"",IF(Table1[[#This Row],[HBA1C]]&lt;5.7,"Normal",IF(Table1[[#This Row],[HBA1C]]&lt;6.5,"Prediabetes","Diabetes")))</f>
        <v>Normal</v>
      </c>
      <c r="F207" s="10" t="s">
        <v>4687</v>
      </c>
      <c r="G207" s="10" t="str">
        <f>IF(OR(Table1[[#This Row],[Heart Issues]]="Yes",Table1[[#This Row],[Heart Issues]]="No"),"OK","Check")</f>
        <v>OK</v>
      </c>
      <c r="H207" s="10" t="s">
        <v>4687</v>
      </c>
      <c r="I207" s="10" t="s">
        <v>4687</v>
      </c>
      <c r="J207" s="9">
        <v>1</v>
      </c>
      <c r="K207" s="10" t="s">
        <v>4688</v>
      </c>
      <c r="L207" s="10" t="str">
        <f>IF(OR(Table1[[#This Row],[Smoker]]="Yes",Table1[[#This Row],[Smoker]]="No"),"OK","Check")</f>
        <v>OK</v>
      </c>
    </row>
    <row r="208" spans="1:12">
      <c r="A208" s="10" t="s">
        <v>417</v>
      </c>
      <c r="B208" s="10">
        <v>35.43</v>
      </c>
      <c r="C2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" s="10">
        <v>5.25</v>
      </c>
      <c r="E208" s="10" t="str">
        <f>IF(OR(Table1[[#This Row],[HBA1C]]="",Table1[[#This Row],[HBA1C]]="?"),"",IF(Table1[[#This Row],[HBA1C]]&lt;5.7,"Normal",IF(Table1[[#This Row],[HBA1C]]&lt;6.5,"Prediabetes","Diabetes")))</f>
        <v>Normal</v>
      </c>
      <c r="F208" s="10" t="s">
        <v>4688</v>
      </c>
      <c r="G208" s="10" t="str">
        <f>IF(OR(Table1[[#This Row],[Heart Issues]]="Yes",Table1[[#This Row],[Heart Issues]]="No"),"OK","Check")</f>
        <v>OK</v>
      </c>
      <c r="H208" s="10" t="s">
        <v>4687</v>
      </c>
      <c r="I208" s="10" t="s">
        <v>4687</v>
      </c>
      <c r="J208" s="9">
        <v>0</v>
      </c>
      <c r="K208" s="10" t="s">
        <v>4688</v>
      </c>
      <c r="L208" s="10" t="str">
        <f>IF(OR(Table1[[#This Row],[Smoker]]="Yes",Table1[[#This Row],[Smoker]]="No"),"OK","Check")</f>
        <v>OK</v>
      </c>
    </row>
    <row r="209" spans="1:12">
      <c r="A209" s="10" t="s">
        <v>419</v>
      </c>
      <c r="B209" s="10">
        <v>35.25</v>
      </c>
      <c r="C2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9" s="10">
        <v>9.51</v>
      </c>
      <c r="E209" s="10" t="str">
        <f>IF(OR(Table1[[#This Row],[HBA1C]]="",Table1[[#This Row],[HBA1C]]="?"),"",IF(Table1[[#This Row],[HBA1C]]&lt;5.7,"Normal",IF(Table1[[#This Row],[HBA1C]]&lt;6.5,"Prediabetes","Diabetes")))</f>
        <v>Diabetes</v>
      </c>
      <c r="F209" s="10" t="s">
        <v>4687</v>
      </c>
      <c r="G209" s="10" t="str">
        <f>IF(OR(Table1[[#This Row],[Heart Issues]]="Yes",Table1[[#This Row],[Heart Issues]]="No"),"OK","Check")</f>
        <v>OK</v>
      </c>
      <c r="H209" s="10" t="s">
        <v>4687</v>
      </c>
      <c r="I209" s="10" t="s">
        <v>4687</v>
      </c>
      <c r="J209" s="9">
        <v>0</v>
      </c>
      <c r="K209" s="10" t="s">
        <v>4688</v>
      </c>
      <c r="L209" s="10" t="str">
        <f>IF(OR(Table1[[#This Row],[Smoker]]="Yes",Table1[[#This Row],[Smoker]]="No"),"OK","Check")</f>
        <v>OK</v>
      </c>
    </row>
    <row r="210" spans="1:12">
      <c r="A210" s="10" t="s">
        <v>421</v>
      </c>
      <c r="B210" s="10">
        <v>36.85</v>
      </c>
      <c r="C2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0" s="10">
        <v>11.12</v>
      </c>
      <c r="E210" s="10" t="str">
        <f>IF(OR(Table1[[#This Row],[HBA1C]]="",Table1[[#This Row],[HBA1C]]="?"),"",IF(Table1[[#This Row],[HBA1C]]&lt;5.7,"Normal",IF(Table1[[#This Row],[HBA1C]]&lt;6.5,"Prediabetes","Diabetes")))</f>
        <v>Diabetes</v>
      </c>
      <c r="F210" s="10" t="s">
        <v>4687</v>
      </c>
      <c r="G210" s="10" t="str">
        <f>IF(OR(Table1[[#This Row],[Heart Issues]]="Yes",Table1[[#This Row],[Heart Issues]]="No"),"OK","Check")</f>
        <v>OK</v>
      </c>
      <c r="H210" s="10" t="s">
        <v>4687</v>
      </c>
      <c r="I210" s="10" t="s">
        <v>4687</v>
      </c>
      <c r="J210" s="9">
        <v>0</v>
      </c>
      <c r="K210" s="10" t="s">
        <v>4688</v>
      </c>
      <c r="L210" s="10" t="str">
        <f>IF(OR(Table1[[#This Row],[Smoker]]="Yes",Table1[[#This Row],[Smoker]]="No"),"OK","Check")</f>
        <v>OK</v>
      </c>
    </row>
    <row r="211" spans="1:12">
      <c r="A211" s="10" t="s">
        <v>423</v>
      </c>
      <c r="B211" s="10">
        <v>31.02</v>
      </c>
      <c r="C2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1" s="10">
        <v>4.5599999999999996</v>
      </c>
      <c r="E211" s="10" t="str">
        <f>IF(OR(Table1[[#This Row],[HBA1C]]="",Table1[[#This Row],[HBA1C]]="?"),"",IF(Table1[[#This Row],[HBA1C]]&lt;5.7,"Normal",IF(Table1[[#This Row],[HBA1C]]&lt;6.5,"Prediabetes","Diabetes")))</f>
        <v>Normal</v>
      </c>
      <c r="F211" s="10" t="s">
        <v>4687</v>
      </c>
      <c r="G211" s="10" t="str">
        <f>IF(OR(Table1[[#This Row],[Heart Issues]]="Yes",Table1[[#This Row],[Heart Issues]]="No"),"OK","Check")</f>
        <v>OK</v>
      </c>
      <c r="H211" s="10" t="s">
        <v>4688</v>
      </c>
      <c r="I211" s="10" t="s">
        <v>4687</v>
      </c>
      <c r="J211" s="9">
        <v>1</v>
      </c>
      <c r="K211" s="10" t="s">
        <v>4688</v>
      </c>
      <c r="L211" s="10" t="str">
        <f>IF(OR(Table1[[#This Row],[Smoker]]="Yes",Table1[[#This Row],[Smoker]]="No"),"OK","Check")</f>
        <v>OK</v>
      </c>
    </row>
    <row r="212" spans="1:12">
      <c r="A212" s="10" t="s">
        <v>425</v>
      </c>
      <c r="B212" s="10">
        <v>35.6</v>
      </c>
      <c r="C2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2" s="10">
        <v>4.0199999999999996</v>
      </c>
      <c r="E212" s="10" t="str">
        <f>IF(OR(Table1[[#This Row],[HBA1C]]="",Table1[[#This Row],[HBA1C]]="?"),"",IF(Table1[[#This Row],[HBA1C]]&lt;5.7,"Normal",IF(Table1[[#This Row],[HBA1C]]&lt;6.5,"Prediabetes","Diabetes")))</f>
        <v>Normal</v>
      </c>
      <c r="F212" s="10" t="s">
        <v>4688</v>
      </c>
      <c r="G212" s="10" t="str">
        <f>IF(OR(Table1[[#This Row],[Heart Issues]]="Yes",Table1[[#This Row],[Heart Issues]]="No"),"OK","Check")</f>
        <v>OK</v>
      </c>
      <c r="H212" s="10" t="s">
        <v>4688</v>
      </c>
      <c r="I212" s="10" t="s">
        <v>4687</v>
      </c>
      <c r="J212" s="9">
        <v>2</v>
      </c>
      <c r="K212" s="10" t="s">
        <v>4688</v>
      </c>
      <c r="L212" s="10" t="str">
        <f>IF(OR(Table1[[#This Row],[Smoker]]="Yes",Table1[[#This Row],[Smoker]]="No"),"OK","Check")</f>
        <v>OK</v>
      </c>
    </row>
    <row r="213" spans="1:12">
      <c r="A213" s="10" t="s">
        <v>427</v>
      </c>
      <c r="B213" s="10">
        <v>34.39</v>
      </c>
      <c r="C2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3" s="10">
        <v>8.7200000000000006</v>
      </c>
      <c r="E213" s="10" t="str">
        <f>IF(OR(Table1[[#This Row],[HBA1C]]="",Table1[[#This Row],[HBA1C]]="?"),"",IF(Table1[[#This Row],[HBA1C]]&lt;5.7,"Normal",IF(Table1[[#This Row],[HBA1C]]&lt;6.5,"Prediabetes","Diabetes")))</f>
        <v>Diabetes</v>
      </c>
      <c r="F213" s="10" t="s">
        <v>4687</v>
      </c>
      <c r="G213" s="10" t="str">
        <f>IF(OR(Table1[[#This Row],[Heart Issues]]="Yes",Table1[[#This Row],[Heart Issues]]="No"),"OK","Check")</f>
        <v>OK</v>
      </c>
      <c r="H213" s="10" t="s">
        <v>4687</v>
      </c>
      <c r="I213" s="10" t="s">
        <v>4687</v>
      </c>
      <c r="J213" s="9">
        <v>0</v>
      </c>
      <c r="K213" s="10" t="s">
        <v>4688</v>
      </c>
      <c r="L213" s="10" t="str">
        <f>IF(OR(Table1[[#This Row],[Smoker]]="Yes",Table1[[#This Row],[Smoker]]="No"),"OK","Check")</f>
        <v>OK</v>
      </c>
    </row>
    <row r="214" spans="1:12">
      <c r="A214" s="10" t="s">
        <v>429</v>
      </c>
      <c r="B214" s="10">
        <v>29.06</v>
      </c>
      <c r="C21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4" s="10">
        <v>6.25</v>
      </c>
      <c r="E214" s="10" t="str">
        <f>IF(OR(Table1[[#This Row],[HBA1C]]="",Table1[[#This Row],[HBA1C]]="?"),"",IF(Table1[[#This Row],[HBA1C]]&lt;5.7,"Normal",IF(Table1[[#This Row],[HBA1C]]&lt;6.5,"Prediabetes","Diabetes")))</f>
        <v>Prediabetes</v>
      </c>
      <c r="F214" s="10" t="s">
        <v>4688</v>
      </c>
      <c r="G214" s="10" t="str">
        <f>IF(OR(Table1[[#This Row],[Heart Issues]]="Yes",Table1[[#This Row],[Heart Issues]]="No"),"OK","Check")</f>
        <v>OK</v>
      </c>
      <c r="H214" s="10" t="s">
        <v>4687</v>
      </c>
      <c r="I214" s="10" t="s">
        <v>4687</v>
      </c>
      <c r="J214" s="9">
        <v>1</v>
      </c>
      <c r="K214" s="10" t="s">
        <v>4688</v>
      </c>
      <c r="L214" s="10" t="str">
        <f>IF(OR(Table1[[#This Row],[Smoker]]="Yes",Table1[[#This Row],[Smoker]]="No"),"OK","Check")</f>
        <v>OK</v>
      </c>
    </row>
    <row r="215" spans="1:12">
      <c r="A215" s="10" t="s">
        <v>431</v>
      </c>
      <c r="B215" s="10">
        <v>35.799999999999997</v>
      </c>
      <c r="C2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5" s="10">
        <v>7.32</v>
      </c>
      <c r="E215" s="10" t="str">
        <f>IF(OR(Table1[[#This Row],[HBA1C]]="",Table1[[#This Row],[HBA1C]]="?"),"",IF(Table1[[#This Row],[HBA1C]]&lt;5.7,"Normal",IF(Table1[[#This Row],[HBA1C]]&lt;6.5,"Prediabetes","Diabetes")))</f>
        <v>Diabetes</v>
      </c>
      <c r="F215" s="10" t="s">
        <v>4687</v>
      </c>
      <c r="G215" s="10" t="str">
        <f>IF(OR(Table1[[#This Row],[Heart Issues]]="Yes",Table1[[#This Row],[Heart Issues]]="No"),"OK","Check")</f>
        <v>OK</v>
      </c>
      <c r="H215" s="10" t="s">
        <v>4687</v>
      </c>
      <c r="I215" s="10" t="s">
        <v>4687</v>
      </c>
      <c r="J215" s="9">
        <v>2</v>
      </c>
      <c r="K215" s="10" t="s">
        <v>4688</v>
      </c>
      <c r="L215" s="10" t="str">
        <f>IF(OR(Table1[[#This Row],[Smoker]]="Yes",Table1[[#This Row],[Smoker]]="No"),"OK","Check")</f>
        <v>OK</v>
      </c>
    </row>
    <row r="216" spans="1:12">
      <c r="A216" s="10" t="s">
        <v>433</v>
      </c>
      <c r="B216" s="10">
        <v>49.8</v>
      </c>
      <c r="C2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6" s="10">
        <v>4.24</v>
      </c>
      <c r="E216" s="10" t="str">
        <f>IF(OR(Table1[[#This Row],[HBA1C]]="",Table1[[#This Row],[HBA1C]]="?"),"",IF(Table1[[#This Row],[HBA1C]]&lt;5.7,"Normal",IF(Table1[[#This Row],[HBA1C]]&lt;6.5,"Prediabetes","Diabetes")))</f>
        <v>Normal</v>
      </c>
      <c r="F216" s="10" t="s">
        <v>4687</v>
      </c>
      <c r="G216" s="10" t="str">
        <f>IF(OR(Table1[[#This Row],[Heart Issues]]="Yes",Table1[[#This Row],[Heart Issues]]="No"),"OK","Check")</f>
        <v>OK</v>
      </c>
      <c r="H216" s="10" t="s">
        <v>4687</v>
      </c>
      <c r="I216" s="10" t="s">
        <v>4687</v>
      </c>
      <c r="J216" s="9">
        <v>1</v>
      </c>
      <c r="K216" s="10" t="s">
        <v>4688</v>
      </c>
      <c r="L216" s="10" t="str">
        <f>IF(OR(Table1[[#This Row],[Smoker]]="Yes",Table1[[#This Row],[Smoker]]="No"),"OK","Check")</f>
        <v>OK</v>
      </c>
    </row>
    <row r="217" spans="1:12">
      <c r="A217" s="10" t="s">
        <v>435</v>
      </c>
      <c r="B217" s="10">
        <v>35.71</v>
      </c>
      <c r="C2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7" s="10">
        <v>6.84</v>
      </c>
      <c r="E217" s="10" t="str">
        <f>IF(OR(Table1[[#This Row],[HBA1C]]="",Table1[[#This Row],[HBA1C]]="?"),"",IF(Table1[[#This Row],[HBA1C]]&lt;5.7,"Normal",IF(Table1[[#This Row],[HBA1C]]&lt;6.5,"Prediabetes","Diabetes")))</f>
        <v>Diabetes</v>
      </c>
      <c r="F217" s="10" t="s">
        <v>4687</v>
      </c>
      <c r="G217" s="10" t="str">
        <f>IF(OR(Table1[[#This Row],[Heart Issues]]="Yes",Table1[[#This Row],[Heart Issues]]="No"),"OK","Check")</f>
        <v>OK</v>
      </c>
      <c r="H217" s="10" t="s">
        <v>4687</v>
      </c>
      <c r="I217" s="10" t="s">
        <v>4687</v>
      </c>
      <c r="J217" s="9">
        <v>2</v>
      </c>
      <c r="K217" s="10" t="s">
        <v>4688</v>
      </c>
      <c r="L217" s="10" t="str">
        <f>IF(OR(Table1[[#This Row],[Smoker]]="Yes",Table1[[#This Row],[Smoker]]="No"),"OK","Check")</f>
        <v>OK</v>
      </c>
    </row>
    <row r="218" spans="1:12">
      <c r="A218" s="10" t="s">
        <v>437</v>
      </c>
      <c r="B218" s="10">
        <v>30.8</v>
      </c>
      <c r="C2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8" s="10">
        <v>5.23</v>
      </c>
      <c r="E218" s="10" t="str">
        <f>IF(OR(Table1[[#This Row],[HBA1C]]="",Table1[[#This Row],[HBA1C]]="?"),"",IF(Table1[[#This Row],[HBA1C]]&lt;5.7,"Normal",IF(Table1[[#This Row],[HBA1C]]&lt;6.5,"Prediabetes","Diabetes")))</f>
        <v>Normal</v>
      </c>
      <c r="F218" s="10" t="s">
        <v>4688</v>
      </c>
      <c r="G218" s="10" t="str">
        <f>IF(OR(Table1[[#This Row],[Heart Issues]]="Yes",Table1[[#This Row],[Heart Issues]]="No"),"OK","Check")</f>
        <v>OK</v>
      </c>
      <c r="H218" s="10" t="s">
        <v>4687</v>
      </c>
      <c r="I218" s="10" t="s">
        <v>4687</v>
      </c>
      <c r="J218" s="9">
        <v>1</v>
      </c>
      <c r="K218" s="10" t="s">
        <v>4688</v>
      </c>
      <c r="L218" s="10" t="str">
        <f>IF(OR(Table1[[#This Row],[Smoker]]="Yes",Table1[[#This Row],[Smoker]]="No"),"OK","Check")</f>
        <v>OK</v>
      </c>
    </row>
    <row r="219" spans="1:12">
      <c r="A219" s="10" t="s">
        <v>439</v>
      </c>
      <c r="B219" s="10">
        <v>33.69</v>
      </c>
      <c r="C2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9" s="10">
        <v>9.68</v>
      </c>
      <c r="E219" s="10" t="str">
        <f>IF(OR(Table1[[#This Row],[HBA1C]]="",Table1[[#This Row],[HBA1C]]="?"),"",IF(Table1[[#This Row],[HBA1C]]&lt;5.7,"Normal",IF(Table1[[#This Row],[HBA1C]]&lt;6.5,"Prediabetes","Diabetes")))</f>
        <v>Diabetes</v>
      </c>
      <c r="F219" s="10" t="s">
        <v>4687</v>
      </c>
      <c r="G219" s="10" t="str">
        <f>IF(OR(Table1[[#This Row],[Heart Issues]]="Yes",Table1[[#This Row],[Heart Issues]]="No"),"OK","Check")</f>
        <v>OK</v>
      </c>
      <c r="H219" s="10" t="s">
        <v>4687</v>
      </c>
      <c r="I219" s="10" t="s">
        <v>4687</v>
      </c>
      <c r="J219" s="9">
        <v>0</v>
      </c>
      <c r="K219" s="10" t="s">
        <v>4688</v>
      </c>
      <c r="L219" s="10" t="str">
        <f>IF(OR(Table1[[#This Row],[Smoker]]="Yes",Table1[[#This Row],[Smoker]]="No"),"OK","Check")</f>
        <v>OK</v>
      </c>
    </row>
    <row r="220" spans="1:12">
      <c r="A220" s="10" t="s">
        <v>441</v>
      </c>
      <c r="B220" s="10">
        <v>42.27</v>
      </c>
      <c r="C2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" s="10">
        <v>6.05</v>
      </c>
      <c r="E220" s="10" t="str">
        <f>IF(OR(Table1[[#This Row],[HBA1C]]="",Table1[[#This Row],[HBA1C]]="?"),"",IF(Table1[[#This Row],[HBA1C]]&lt;5.7,"Normal",IF(Table1[[#This Row],[HBA1C]]&lt;6.5,"Prediabetes","Diabetes")))</f>
        <v>Prediabetes</v>
      </c>
      <c r="F220" s="10" t="s">
        <v>4688</v>
      </c>
      <c r="G220" s="10" t="str">
        <f>IF(OR(Table1[[#This Row],[Heart Issues]]="Yes",Table1[[#This Row],[Heart Issues]]="No"),"OK","Check")</f>
        <v>OK</v>
      </c>
      <c r="H220" s="10" t="s">
        <v>4687</v>
      </c>
      <c r="I220" s="10" t="s">
        <v>4687</v>
      </c>
      <c r="J220" s="9">
        <v>1</v>
      </c>
      <c r="K220" s="10" t="s">
        <v>4688</v>
      </c>
      <c r="L220" s="10" t="str">
        <f>IF(OR(Table1[[#This Row],[Smoker]]="Yes",Table1[[#This Row],[Smoker]]="No"),"OK","Check")</f>
        <v>OK</v>
      </c>
    </row>
    <row r="221" spans="1:12">
      <c r="A221" s="10" t="s">
        <v>443</v>
      </c>
      <c r="B221" s="10">
        <v>53.25</v>
      </c>
      <c r="C2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1" s="10">
        <v>6.11</v>
      </c>
      <c r="E221" s="10" t="str">
        <f>IF(OR(Table1[[#This Row],[HBA1C]]="",Table1[[#This Row],[HBA1C]]="?"),"",IF(Table1[[#This Row],[HBA1C]]&lt;5.7,"Normal",IF(Table1[[#This Row],[HBA1C]]&lt;6.5,"Prediabetes","Diabetes")))</f>
        <v>Prediabetes</v>
      </c>
      <c r="F221" s="10" t="s">
        <v>4688</v>
      </c>
      <c r="G221" s="10" t="str">
        <f>IF(OR(Table1[[#This Row],[Heart Issues]]="Yes",Table1[[#This Row],[Heart Issues]]="No"),"OK","Check")</f>
        <v>OK</v>
      </c>
      <c r="H221" s="10" t="s">
        <v>4687</v>
      </c>
      <c r="I221" s="10" t="s">
        <v>4690</v>
      </c>
      <c r="J221" s="9">
        <v>1</v>
      </c>
      <c r="K221" s="10" t="s">
        <v>4688</v>
      </c>
      <c r="L221" s="10" t="str">
        <f>IF(OR(Table1[[#This Row],[Smoker]]="Yes",Table1[[#This Row],[Smoker]]="No"),"OK","Check")</f>
        <v>OK</v>
      </c>
    </row>
    <row r="222" spans="1:12">
      <c r="A222" s="10" t="s">
        <v>445</v>
      </c>
      <c r="B222" s="10">
        <v>26.8</v>
      </c>
      <c r="C22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2" s="10">
        <v>10.93</v>
      </c>
      <c r="E222" s="10" t="str">
        <f>IF(OR(Table1[[#This Row],[HBA1C]]="",Table1[[#This Row],[HBA1C]]="?"),"",IF(Table1[[#This Row],[HBA1C]]&lt;5.7,"Normal",IF(Table1[[#This Row],[HBA1C]]&lt;6.5,"Prediabetes","Diabetes")))</f>
        <v>Diabetes</v>
      </c>
      <c r="F222" s="10" t="s">
        <v>4688</v>
      </c>
      <c r="G222" s="10" t="str">
        <f>IF(OR(Table1[[#This Row],[Heart Issues]]="Yes",Table1[[#This Row],[Heart Issues]]="No"),"OK","Check")</f>
        <v>OK</v>
      </c>
      <c r="H222" s="10" t="s">
        <v>4687</v>
      </c>
      <c r="I222" s="10" t="s">
        <v>4687</v>
      </c>
      <c r="J222" s="9">
        <v>0</v>
      </c>
      <c r="K222" s="10" t="s">
        <v>4687</v>
      </c>
      <c r="L222" s="10" t="str">
        <f>IF(OR(Table1[[#This Row],[Smoker]]="Yes",Table1[[#This Row],[Smoker]]="No"),"OK","Check")</f>
        <v>OK</v>
      </c>
    </row>
    <row r="223" spans="1:12">
      <c r="A223" s="10" t="s">
        <v>447</v>
      </c>
      <c r="B223" s="10">
        <v>28.5</v>
      </c>
      <c r="C22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3" s="10">
        <v>5.12</v>
      </c>
      <c r="E223" s="10" t="str">
        <f>IF(OR(Table1[[#This Row],[HBA1C]]="",Table1[[#This Row],[HBA1C]]="?"),"",IF(Table1[[#This Row],[HBA1C]]&lt;5.7,"Normal",IF(Table1[[#This Row],[HBA1C]]&lt;6.5,"Prediabetes","Diabetes")))</f>
        <v>Normal</v>
      </c>
      <c r="F223" s="10" t="s">
        <v>4687</v>
      </c>
      <c r="G223" s="10" t="str">
        <f>IF(OR(Table1[[#This Row],[Heart Issues]]="Yes",Table1[[#This Row],[Heart Issues]]="No"),"OK","Check")</f>
        <v>OK</v>
      </c>
      <c r="H223" s="10" t="s">
        <v>4687</v>
      </c>
      <c r="I223" s="10" t="s">
        <v>4687</v>
      </c>
      <c r="J223" s="9">
        <v>1</v>
      </c>
      <c r="K223" s="10" t="s">
        <v>4688</v>
      </c>
      <c r="L223" s="10" t="str">
        <f>IF(OR(Table1[[#This Row],[Smoker]]="Yes",Table1[[#This Row],[Smoker]]="No"),"OK","Check")</f>
        <v>OK</v>
      </c>
    </row>
    <row r="224" spans="1:12">
      <c r="A224" s="10" t="s">
        <v>449</v>
      </c>
      <c r="B224" s="10">
        <v>22.895</v>
      </c>
      <c r="C22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" s="10">
        <v>5.72</v>
      </c>
      <c r="E224" s="10" t="str">
        <f>IF(OR(Table1[[#This Row],[HBA1C]]="",Table1[[#This Row],[HBA1C]]="?"),"",IF(Table1[[#This Row],[HBA1C]]&lt;5.7,"Normal",IF(Table1[[#This Row],[HBA1C]]&lt;6.5,"Prediabetes","Diabetes")))</f>
        <v>Prediabetes</v>
      </c>
      <c r="F224" s="10" t="s">
        <v>4687</v>
      </c>
      <c r="G224" s="10" t="str">
        <f>IF(OR(Table1[[#This Row],[Heart Issues]]="Yes",Table1[[#This Row],[Heart Issues]]="No"),"OK","Check")</f>
        <v>OK</v>
      </c>
      <c r="H224" s="10" t="s">
        <v>4687</v>
      </c>
      <c r="I224" s="10" t="s">
        <v>4687</v>
      </c>
      <c r="J224" s="9">
        <v>0</v>
      </c>
      <c r="K224" s="10" t="s">
        <v>4688</v>
      </c>
      <c r="L224" s="10" t="str">
        <f>IF(OR(Table1[[#This Row],[Smoker]]="Yes",Table1[[#This Row],[Smoker]]="No"),"OK","Check")</f>
        <v>OK</v>
      </c>
    </row>
    <row r="225" spans="1:12">
      <c r="A225" s="10" t="s">
        <v>451</v>
      </c>
      <c r="B225" s="10">
        <v>34.06</v>
      </c>
      <c r="C2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5" s="10">
        <v>11.83</v>
      </c>
      <c r="E225" s="10" t="str">
        <f>IF(OR(Table1[[#This Row],[HBA1C]]="",Table1[[#This Row],[HBA1C]]="?"),"",IF(Table1[[#This Row],[HBA1C]]&lt;5.7,"Normal",IF(Table1[[#This Row],[HBA1C]]&lt;6.5,"Prediabetes","Diabetes")))</f>
        <v>Diabetes</v>
      </c>
      <c r="F225" s="10" t="s">
        <v>4688</v>
      </c>
      <c r="G225" s="10" t="str">
        <f>IF(OR(Table1[[#This Row],[Heart Issues]]="Yes",Table1[[#This Row],[Heart Issues]]="No"),"OK","Check")</f>
        <v>OK</v>
      </c>
      <c r="H225" s="10" t="s">
        <v>4687</v>
      </c>
      <c r="I225" s="10" t="s">
        <v>4687</v>
      </c>
      <c r="J225" s="9">
        <v>1</v>
      </c>
      <c r="K225" s="10" t="s">
        <v>4688</v>
      </c>
      <c r="L225" s="10" t="str">
        <f>IF(OR(Table1[[#This Row],[Smoker]]="Yes",Table1[[#This Row],[Smoker]]="No"),"OK","Check")</f>
        <v>OK</v>
      </c>
    </row>
    <row r="226" spans="1:12">
      <c r="A226" s="10" t="s">
        <v>453</v>
      </c>
      <c r="B226" s="10">
        <v>36.409999999999997</v>
      </c>
      <c r="C2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6" s="10">
        <v>4.55</v>
      </c>
      <c r="E226" s="10" t="str">
        <f>IF(OR(Table1[[#This Row],[HBA1C]]="",Table1[[#This Row],[HBA1C]]="?"),"",IF(Table1[[#This Row],[HBA1C]]&lt;5.7,"Normal",IF(Table1[[#This Row],[HBA1C]]&lt;6.5,"Prediabetes","Diabetes")))</f>
        <v>Normal</v>
      </c>
      <c r="F226" s="10" t="s">
        <v>4687</v>
      </c>
      <c r="G226" s="10" t="str">
        <f>IF(OR(Table1[[#This Row],[Heart Issues]]="Yes",Table1[[#This Row],[Heart Issues]]="No"),"OK","Check")</f>
        <v>OK</v>
      </c>
      <c r="H226" s="10" t="s">
        <v>4687</v>
      </c>
      <c r="I226" s="10" t="s">
        <v>4687</v>
      </c>
      <c r="J226" s="9">
        <v>0</v>
      </c>
      <c r="K226" s="10" t="s">
        <v>4688</v>
      </c>
      <c r="L226" s="10" t="str">
        <f>IF(OR(Table1[[#This Row],[Smoker]]="Yes",Table1[[#This Row],[Smoker]]="No"),"OK","Check")</f>
        <v>OK</v>
      </c>
    </row>
    <row r="227" spans="1:12">
      <c r="A227" s="10" t="s">
        <v>455</v>
      </c>
      <c r="B227" s="10">
        <v>52.3</v>
      </c>
      <c r="C2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7" s="10">
        <v>4.87</v>
      </c>
      <c r="E227" s="10" t="str">
        <f>IF(OR(Table1[[#This Row],[HBA1C]]="",Table1[[#This Row],[HBA1C]]="?"),"",IF(Table1[[#This Row],[HBA1C]]&lt;5.7,"Normal",IF(Table1[[#This Row],[HBA1C]]&lt;6.5,"Prediabetes","Diabetes")))</f>
        <v>Normal</v>
      </c>
      <c r="F227" s="10" t="s">
        <v>4688</v>
      </c>
      <c r="G227" s="10" t="str">
        <f>IF(OR(Table1[[#This Row],[Heart Issues]]="Yes",Table1[[#This Row],[Heart Issues]]="No"),"OK","Check")</f>
        <v>OK</v>
      </c>
      <c r="H227" s="10" t="s">
        <v>4687</v>
      </c>
      <c r="I227" s="10" t="s">
        <v>4690</v>
      </c>
      <c r="J227" s="9">
        <v>1</v>
      </c>
      <c r="K227" s="10" t="s">
        <v>4688</v>
      </c>
      <c r="L227" s="10" t="str">
        <f>IF(OR(Table1[[#This Row],[Smoker]]="Yes",Table1[[#This Row],[Smoker]]="No"),"OK","Check")</f>
        <v>OK</v>
      </c>
    </row>
    <row r="228" spans="1:12">
      <c r="A228" s="10" t="s">
        <v>457</v>
      </c>
      <c r="B228" s="10">
        <v>52.66</v>
      </c>
      <c r="C2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8" s="10">
        <v>4.45</v>
      </c>
      <c r="E228" s="10" t="str">
        <f>IF(OR(Table1[[#This Row],[HBA1C]]="",Table1[[#This Row],[HBA1C]]="?"),"",IF(Table1[[#This Row],[HBA1C]]&lt;5.7,"Normal",IF(Table1[[#This Row],[HBA1C]]&lt;6.5,"Prediabetes","Diabetes")))</f>
        <v>Normal</v>
      </c>
      <c r="F228" s="10" t="s">
        <v>4687</v>
      </c>
      <c r="G228" s="10" t="str">
        <f>IF(OR(Table1[[#This Row],[Heart Issues]]="Yes",Table1[[#This Row],[Heart Issues]]="No"),"OK","Check")</f>
        <v>OK</v>
      </c>
      <c r="H228" s="10" t="s">
        <v>4687</v>
      </c>
      <c r="I228" s="10" t="s">
        <v>4687</v>
      </c>
      <c r="J228" s="9">
        <v>1</v>
      </c>
      <c r="K228" s="10" t="s">
        <v>4688</v>
      </c>
      <c r="L228" s="10" t="str">
        <f>IF(OR(Table1[[#This Row],[Smoker]]="Yes",Table1[[#This Row],[Smoker]]="No"),"OK","Check")</f>
        <v>OK</v>
      </c>
    </row>
    <row r="229" spans="1:12">
      <c r="A229" s="10" t="s">
        <v>459</v>
      </c>
      <c r="B229" s="10">
        <v>29.57</v>
      </c>
      <c r="C2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9" s="10">
        <v>9.42</v>
      </c>
      <c r="E229" s="10" t="str">
        <f>IF(OR(Table1[[#This Row],[HBA1C]]="",Table1[[#This Row],[HBA1C]]="?"),"",IF(Table1[[#This Row],[HBA1C]]&lt;5.7,"Normal",IF(Table1[[#This Row],[HBA1C]]&lt;6.5,"Prediabetes","Diabetes")))</f>
        <v>Diabetes</v>
      </c>
      <c r="F229" s="10" t="s">
        <v>4688</v>
      </c>
      <c r="G229" s="10" t="str">
        <f>IF(OR(Table1[[#This Row],[Heart Issues]]="Yes",Table1[[#This Row],[Heart Issues]]="No"),"OK","Check")</f>
        <v>OK</v>
      </c>
      <c r="H229" s="10" t="s">
        <v>4687</v>
      </c>
      <c r="I229" s="10" t="s">
        <v>4687</v>
      </c>
      <c r="J229" s="9">
        <v>0</v>
      </c>
      <c r="K229" s="10" t="s">
        <v>4688</v>
      </c>
      <c r="L229" s="10" t="str">
        <f>IF(OR(Table1[[#This Row],[Smoker]]="Yes",Table1[[#This Row],[Smoker]]="No"),"OK","Check")</f>
        <v>OK</v>
      </c>
    </row>
    <row r="230" spans="1:12">
      <c r="A230" s="10" t="s">
        <v>461</v>
      </c>
      <c r="B230" s="10">
        <v>36.99</v>
      </c>
      <c r="C2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0" s="10">
        <v>5.37</v>
      </c>
      <c r="E230" s="10" t="str">
        <f>IF(OR(Table1[[#This Row],[HBA1C]]="",Table1[[#This Row],[HBA1C]]="?"),"",IF(Table1[[#This Row],[HBA1C]]&lt;5.7,"Normal",IF(Table1[[#This Row],[HBA1C]]&lt;6.5,"Prediabetes","Diabetes")))</f>
        <v>Normal</v>
      </c>
      <c r="F230" s="10" t="s">
        <v>4688</v>
      </c>
      <c r="G230" s="10" t="str">
        <f>IF(OR(Table1[[#This Row],[Heart Issues]]="Yes",Table1[[#This Row],[Heart Issues]]="No"),"OK","Check")</f>
        <v>OK</v>
      </c>
      <c r="H230" s="10" t="s">
        <v>4687</v>
      </c>
      <c r="I230" s="10" t="s">
        <v>4690</v>
      </c>
      <c r="J230" s="9">
        <v>1</v>
      </c>
      <c r="K230" s="10" t="s">
        <v>4688</v>
      </c>
      <c r="L230" s="10" t="str">
        <f>IF(OR(Table1[[#This Row],[Smoker]]="Yes",Table1[[#This Row],[Smoker]]="No"),"OK","Check")</f>
        <v>OK</v>
      </c>
    </row>
    <row r="231" spans="1:12">
      <c r="A231" s="10" t="s">
        <v>463</v>
      </c>
      <c r="B231" s="10">
        <v>31.4</v>
      </c>
      <c r="C2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1" s="10">
        <v>4.5999999999999996</v>
      </c>
      <c r="E231" s="10" t="str">
        <f>IF(OR(Table1[[#This Row],[HBA1C]]="",Table1[[#This Row],[HBA1C]]="?"),"",IF(Table1[[#This Row],[HBA1C]]&lt;5.7,"Normal",IF(Table1[[#This Row],[HBA1C]]&lt;6.5,"Prediabetes","Diabetes")))</f>
        <v>Normal</v>
      </c>
      <c r="F231" s="10" t="s">
        <v>4688</v>
      </c>
      <c r="G231" s="10" t="str">
        <f>IF(OR(Table1[[#This Row],[Heart Issues]]="Yes",Table1[[#This Row],[Heart Issues]]="No"),"OK","Check")</f>
        <v>OK</v>
      </c>
      <c r="H231" s="10" t="s">
        <v>4687</v>
      </c>
      <c r="I231" s="10" t="s">
        <v>4687</v>
      </c>
      <c r="J231" s="9">
        <v>1</v>
      </c>
      <c r="K231" s="10" t="s">
        <v>4688</v>
      </c>
      <c r="L231" s="10" t="str">
        <f>IF(OR(Table1[[#This Row],[Smoker]]="Yes",Table1[[#This Row],[Smoker]]="No"),"OK","Check")</f>
        <v>OK</v>
      </c>
    </row>
    <row r="232" spans="1:12">
      <c r="A232" s="10" t="s">
        <v>465</v>
      </c>
      <c r="B232" s="10">
        <v>34.9</v>
      </c>
      <c r="C2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2" s="10">
        <v>6.22</v>
      </c>
      <c r="E232" s="10" t="str">
        <f>IF(OR(Table1[[#This Row],[HBA1C]]="",Table1[[#This Row],[HBA1C]]="?"),"",IF(Table1[[#This Row],[HBA1C]]&lt;5.7,"Normal",IF(Table1[[#This Row],[HBA1C]]&lt;6.5,"Prediabetes","Diabetes")))</f>
        <v>Prediabetes</v>
      </c>
      <c r="F232" s="10" t="s">
        <v>4687</v>
      </c>
      <c r="G232" s="10" t="str">
        <f>IF(OR(Table1[[#This Row],[Heart Issues]]="Yes",Table1[[#This Row],[Heart Issues]]="No"),"OK","Check")</f>
        <v>OK</v>
      </c>
      <c r="H232" s="10" t="s">
        <v>4687</v>
      </c>
      <c r="I232" s="10" t="s">
        <v>4690</v>
      </c>
      <c r="J232" s="9">
        <v>1</v>
      </c>
      <c r="K232" s="10" t="s">
        <v>4688</v>
      </c>
      <c r="L232" s="10" t="str">
        <f>IF(OR(Table1[[#This Row],[Smoker]]="Yes",Table1[[#This Row],[Smoker]]="No"),"OK","Check")</f>
        <v>OK</v>
      </c>
    </row>
    <row r="233" spans="1:12">
      <c r="A233" s="10" t="s">
        <v>467</v>
      </c>
      <c r="B233" s="10">
        <v>31.13</v>
      </c>
      <c r="C2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3" s="10">
        <v>4.5199999999999996</v>
      </c>
      <c r="E233" s="10" t="str">
        <f>IF(OR(Table1[[#This Row],[HBA1C]]="",Table1[[#This Row],[HBA1C]]="?"),"",IF(Table1[[#This Row],[HBA1C]]&lt;5.7,"Normal",IF(Table1[[#This Row],[HBA1C]]&lt;6.5,"Prediabetes","Diabetes")))</f>
        <v>Normal</v>
      </c>
      <c r="F233" s="10" t="s">
        <v>4688</v>
      </c>
      <c r="G233" s="10" t="str">
        <f>IF(OR(Table1[[#This Row],[Heart Issues]]="Yes",Table1[[#This Row],[Heart Issues]]="No"),"OK","Check")</f>
        <v>OK</v>
      </c>
      <c r="H233" s="10" t="s">
        <v>4687</v>
      </c>
      <c r="I233" s="10" t="s">
        <v>4687</v>
      </c>
      <c r="J233" s="9">
        <v>1</v>
      </c>
      <c r="K233" s="10" t="s">
        <v>4688</v>
      </c>
      <c r="L233" s="10" t="str">
        <f>IF(OR(Table1[[#This Row],[Smoker]]="Yes",Table1[[#This Row],[Smoker]]="No"),"OK","Check")</f>
        <v>OK</v>
      </c>
    </row>
    <row r="234" spans="1:12">
      <c r="A234" s="10" t="s">
        <v>469</v>
      </c>
      <c r="B234" s="10">
        <v>34.799999999999997</v>
      </c>
      <c r="C2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4" s="10">
        <v>6.18</v>
      </c>
      <c r="E234" s="10" t="str">
        <f>IF(OR(Table1[[#This Row],[HBA1C]]="",Table1[[#This Row],[HBA1C]]="?"),"",IF(Table1[[#This Row],[HBA1C]]&lt;5.7,"Normal",IF(Table1[[#This Row],[HBA1C]]&lt;6.5,"Prediabetes","Diabetes")))</f>
        <v>Prediabetes</v>
      </c>
      <c r="F234" s="10" t="s">
        <v>4687</v>
      </c>
      <c r="G234" s="10" t="str">
        <f>IF(OR(Table1[[#This Row],[Heart Issues]]="Yes",Table1[[#This Row],[Heart Issues]]="No"),"OK","Check")</f>
        <v>OK</v>
      </c>
      <c r="H234" s="10" t="s">
        <v>4687</v>
      </c>
      <c r="I234" s="10" t="s">
        <v>4690</v>
      </c>
      <c r="J234" s="9">
        <v>1</v>
      </c>
      <c r="K234" s="10" t="s">
        <v>4688</v>
      </c>
      <c r="L234" s="10" t="str">
        <f>IF(OR(Table1[[#This Row],[Smoker]]="Yes",Table1[[#This Row],[Smoker]]="No"),"OK","Check")</f>
        <v>OK</v>
      </c>
    </row>
    <row r="235" spans="1:12">
      <c r="A235" s="10" t="s">
        <v>471</v>
      </c>
      <c r="B235" s="10">
        <v>31.68</v>
      </c>
      <c r="C2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5" s="10">
        <v>4.4000000000000004</v>
      </c>
      <c r="E235" s="10" t="str">
        <f>IF(OR(Table1[[#This Row],[HBA1C]]="",Table1[[#This Row],[HBA1C]]="?"),"",IF(Table1[[#This Row],[HBA1C]]&lt;5.7,"Normal",IF(Table1[[#This Row],[HBA1C]]&lt;6.5,"Prediabetes","Diabetes")))</f>
        <v>Normal</v>
      </c>
      <c r="F235" s="10" t="s">
        <v>4687</v>
      </c>
      <c r="G235" s="10" t="str">
        <f>IF(OR(Table1[[#This Row],[Heart Issues]]="Yes",Table1[[#This Row],[Heart Issues]]="No"),"OK","Check")</f>
        <v>OK</v>
      </c>
      <c r="H235" s="10" t="s">
        <v>4687</v>
      </c>
      <c r="I235" s="10" t="s">
        <v>4687</v>
      </c>
      <c r="J235" s="9">
        <v>0</v>
      </c>
      <c r="K235" s="10" t="s">
        <v>4688</v>
      </c>
      <c r="L235" s="10" t="str">
        <f>IF(OR(Table1[[#This Row],[Smoker]]="Yes",Table1[[#This Row],[Smoker]]="No"),"OK","Check")</f>
        <v>OK</v>
      </c>
    </row>
    <row r="236" spans="1:12">
      <c r="A236" s="10" t="s">
        <v>473</v>
      </c>
      <c r="B236" s="10">
        <v>33.534999999999997</v>
      </c>
      <c r="C2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6" s="10">
        <v>6.23</v>
      </c>
      <c r="E236" s="10" t="str">
        <f>IF(OR(Table1[[#This Row],[HBA1C]]="",Table1[[#This Row],[HBA1C]]="?"),"",IF(Table1[[#This Row],[HBA1C]]&lt;5.7,"Normal",IF(Table1[[#This Row],[HBA1C]]&lt;6.5,"Prediabetes","Diabetes")))</f>
        <v>Prediabetes</v>
      </c>
      <c r="F236" s="10" t="s">
        <v>4687</v>
      </c>
      <c r="G236" s="10" t="str">
        <f>IF(OR(Table1[[#This Row],[Heart Issues]]="Yes",Table1[[#This Row],[Heart Issues]]="No"),"OK","Check")</f>
        <v>OK</v>
      </c>
      <c r="H236" s="10" t="s">
        <v>4688</v>
      </c>
      <c r="I236" s="10" t="s">
        <v>4687</v>
      </c>
      <c r="J236" s="9">
        <v>1</v>
      </c>
      <c r="K236" s="10" t="s">
        <v>4688</v>
      </c>
      <c r="L236" s="10" t="str">
        <f>IF(OR(Table1[[#This Row],[Smoker]]="Yes",Table1[[#This Row],[Smoker]]="No"),"OK","Check")</f>
        <v>OK</v>
      </c>
    </row>
    <row r="237" spans="1:12">
      <c r="A237" s="10" t="s">
        <v>475</v>
      </c>
      <c r="B237" s="10">
        <v>31.92</v>
      </c>
      <c r="C2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7" s="10">
        <v>5.33</v>
      </c>
      <c r="E237" s="10" t="str">
        <f>IF(OR(Table1[[#This Row],[HBA1C]]="",Table1[[#This Row],[HBA1C]]="?"),"",IF(Table1[[#This Row],[HBA1C]]&lt;5.7,"Normal",IF(Table1[[#This Row],[HBA1C]]&lt;6.5,"Prediabetes","Diabetes")))</f>
        <v>Normal</v>
      </c>
      <c r="F237" s="10" t="s">
        <v>4688</v>
      </c>
      <c r="G237" s="10" t="str">
        <f>IF(OR(Table1[[#This Row],[Heart Issues]]="Yes",Table1[[#This Row],[Heart Issues]]="No"),"OK","Check")</f>
        <v>OK</v>
      </c>
      <c r="H237" s="10" t="s">
        <v>4687</v>
      </c>
      <c r="I237" s="10" t="s">
        <v>4687</v>
      </c>
      <c r="J237" s="9">
        <v>0</v>
      </c>
      <c r="K237" s="10" t="s">
        <v>4688</v>
      </c>
      <c r="L237" s="10" t="str">
        <f>IF(OR(Table1[[#This Row],[Smoker]]="Yes",Table1[[#This Row],[Smoker]]="No"),"OK","Check")</f>
        <v>OK</v>
      </c>
    </row>
    <row r="238" spans="1:12">
      <c r="A238" s="10" t="s">
        <v>477</v>
      </c>
      <c r="B238" s="10">
        <v>32.700000000000003</v>
      </c>
      <c r="C2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8" s="10">
        <v>4.09</v>
      </c>
      <c r="E238" s="10" t="str">
        <f>IF(OR(Table1[[#This Row],[HBA1C]]="",Table1[[#This Row],[HBA1C]]="?"),"",IF(Table1[[#This Row],[HBA1C]]&lt;5.7,"Normal",IF(Table1[[#This Row],[HBA1C]]&lt;6.5,"Prediabetes","Diabetes")))</f>
        <v>Normal</v>
      </c>
      <c r="F238" s="10" t="s">
        <v>4687</v>
      </c>
      <c r="G238" s="10" t="str">
        <f>IF(OR(Table1[[#This Row],[Heart Issues]]="Yes",Table1[[#This Row],[Heart Issues]]="No"),"OK","Check")</f>
        <v>OK</v>
      </c>
      <c r="H238" s="10" t="s">
        <v>4687</v>
      </c>
      <c r="I238" s="10" t="s">
        <v>4687</v>
      </c>
      <c r="J238" s="9">
        <v>1</v>
      </c>
      <c r="K238" s="10" t="s">
        <v>4688</v>
      </c>
      <c r="L238" s="10" t="str">
        <f>IF(OR(Table1[[#This Row],[Smoker]]="Yes",Table1[[#This Row],[Smoker]]="No"),"OK","Check")</f>
        <v>OK</v>
      </c>
    </row>
    <row r="239" spans="1:12">
      <c r="A239" s="10" t="s">
        <v>479</v>
      </c>
      <c r="B239" s="10">
        <v>41.25</v>
      </c>
      <c r="C2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39" s="10">
        <v>5.19</v>
      </c>
      <c r="E239" s="10" t="str">
        <f>IF(OR(Table1[[#This Row],[HBA1C]]="",Table1[[#This Row],[HBA1C]]="?"),"",IF(Table1[[#This Row],[HBA1C]]&lt;5.7,"Normal",IF(Table1[[#This Row],[HBA1C]]&lt;6.5,"Prediabetes","Diabetes")))</f>
        <v>Normal</v>
      </c>
      <c r="F239" s="10" t="s">
        <v>4687</v>
      </c>
      <c r="G239" s="10" t="str">
        <f>IF(OR(Table1[[#This Row],[Heart Issues]]="Yes",Table1[[#This Row],[Heart Issues]]="No"),"OK","Check")</f>
        <v>OK</v>
      </c>
      <c r="H239" s="10" t="s">
        <v>4687</v>
      </c>
      <c r="I239" s="10" t="s">
        <v>4687</v>
      </c>
      <c r="J239" s="9">
        <v>0</v>
      </c>
      <c r="K239" s="10" t="s">
        <v>4688</v>
      </c>
      <c r="L239" s="10" t="str">
        <f>IF(OR(Table1[[#This Row],[Smoker]]="Yes",Table1[[#This Row],[Smoker]]="No"),"OK","Check")</f>
        <v>OK</v>
      </c>
    </row>
    <row r="240" spans="1:12">
      <c r="A240" s="10" t="s">
        <v>481</v>
      </c>
      <c r="B240" s="10">
        <v>33.11</v>
      </c>
      <c r="C2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0" s="10">
        <v>4.12</v>
      </c>
      <c r="E240" s="10" t="str">
        <f>IF(OR(Table1[[#This Row],[HBA1C]]="",Table1[[#This Row],[HBA1C]]="?"),"",IF(Table1[[#This Row],[HBA1C]]&lt;5.7,"Normal",IF(Table1[[#This Row],[HBA1C]]&lt;6.5,"Prediabetes","Diabetes")))</f>
        <v>Normal</v>
      </c>
      <c r="F240" s="10" t="s">
        <v>4687</v>
      </c>
      <c r="G240" s="10" t="str">
        <f>IF(OR(Table1[[#This Row],[Heart Issues]]="Yes",Table1[[#This Row],[Heart Issues]]="No"),"OK","Check")</f>
        <v>OK</v>
      </c>
      <c r="H240" s="10" t="s">
        <v>4687</v>
      </c>
      <c r="I240" s="10" t="s">
        <v>4690</v>
      </c>
      <c r="J240" s="9">
        <v>1</v>
      </c>
      <c r="K240" s="10" t="s">
        <v>4688</v>
      </c>
      <c r="L240" s="10" t="str">
        <f>IF(OR(Table1[[#This Row],[Smoker]]="Yes",Table1[[#This Row],[Smoker]]="No"),"OK","Check")</f>
        <v>OK</v>
      </c>
    </row>
    <row r="241" spans="1:12">
      <c r="A241" s="10" t="s">
        <v>483</v>
      </c>
      <c r="B241" s="10">
        <v>36.159999999999997</v>
      </c>
      <c r="C2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1" s="10">
        <v>5.0999999999999996</v>
      </c>
      <c r="E241" s="10" t="str">
        <f>IF(OR(Table1[[#This Row],[HBA1C]]="",Table1[[#This Row],[HBA1C]]="?"),"",IF(Table1[[#This Row],[HBA1C]]&lt;5.7,"Normal",IF(Table1[[#This Row],[HBA1C]]&lt;6.5,"Prediabetes","Diabetes")))</f>
        <v>Normal</v>
      </c>
      <c r="F241" s="10" t="s">
        <v>4687</v>
      </c>
      <c r="G241" s="10" t="str">
        <f>IF(OR(Table1[[#This Row],[Heart Issues]]="Yes",Table1[[#This Row],[Heart Issues]]="No"),"OK","Check")</f>
        <v>OK</v>
      </c>
      <c r="H241" s="10" t="s">
        <v>4687</v>
      </c>
      <c r="I241" s="10" t="s">
        <v>4687</v>
      </c>
      <c r="J241" s="9">
        <v>1</v>
      </c>
      <c r="K241" s="10" t="s">
        <v>4688</v>
      </c>
      <c r="L241" s="10" t="str">
        <f>IF(OR(Table1[[#This Row],[Smoker]]="Yes",Table1[[#This Row],[Smoker]]="No"),"OK","Check")</f>
        <v>OK</v>
      </c>
    </row>
    <row r="242" spans="1:12">
      <c r="A242" s="10" t="s">
        <v>485</v>
      </c>
      <c r="B242" s="10">
        <v>33.72</v>
      </c>
      <c r="C2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2" s="10">
        <v>6.21</v>
      </c>
      <c r="E242" s="10" t="str">
        <f>IF(OR(Table1[[#This Row],[HBA1C]]="",Table1[[#This Row],[HBA1C]]="?"),"",IF(Table1[[#This Row],[HBA1C]]&lt;5.7,"Normal",IF(Table1[[#This Row],[HBA1C]]&lt;6.5,"Prediabetes","Diabetes")))</f>
        <v>Prediabetes</v>
      </c>
      <c r="F242" s="10" t="s">
        <v>4688</v>
      </c>
      <c r="G242" s="10" t="str">
        <f>IF(OR(Table1[[#This Row],[Heart Issues]]="Yes",Table1[[#This Row],[Heart Issues]]="No"),"OK","Check")</f>
        <v>OK</v>
      </c>
      <c r="H242" s="10" t="s">
        <v>4687</v>
      </c>
      <c r="I242" s="10" t="s">
        <v>4690</v>
      </c>
      <c r="J242" s="9">
        <v>1</v>
      </c>
      <c r="K242" s="10" t="s">
        <v>4688</v>
      </c>
      <c r="L242" s="10" t="str">
        <f>IF(OR(Table1[[#This Row],[Smoker]]="Yes",Table1[[#This Row],[Smoker]]="No"),"OK","Check")</f>
        <v>OK</v>
      </c>
    </row>
    <row r="243" spans="1:12">
      <c r="A243" s="10" t="s">
        <v>487</v>
      </c>
      <c r="B243" s="10">
        <v>37.74</v>
      </c>
      <c r="C2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3" s="10">
        <v>9.5299999999999994</v>
      </c>
      <c r="E243" s="10" t="str">
        <f>IF(OR(Table1[[#This Row],[HBA1C]]="",Table1[[#This Row],[HBA1C]]="?"),"",IF(Table1[[#This Row],[HBA1C]]&lt;5.7,"Normal",IF(Table1[[#This Row],[HBA1C]]&lt;6.5,"Prediabetes","Diabetes")))</f>
        <v>Diabetes</v>
      </c>
      <c r="F243" s="10" t="s">
        <v>4688</v>
      </c>
      <c r="G243" s="10" t="str">
        <f>IF(OR(Table1[[#This Row],[Heart Issues]]="Yes",Table1[[#This Row],[Heart Issues]]="No"),"OK","Check")</f>
        <v>OK</v>
      </c>
      <c r="H243" s="10" t="s">
        <v>4687</v>
      </c>
      <c r="I243" s="10" t="s">
        <v>4687</v>
      </c>
      <c r="J243" s="9">
        <v>1</v>
      </c>
      <c r="K243" s="10" t="s">
        <v>4688</v>
      </c>
      <c r="L243" s="10" t="str">
        <f>IF(OR(Table1[[#This Row],[Smoker]]="Yes",Table1[[#This Row],[Smoker]]="No"),"OK","Check")</f>
        <v>OK</v>
      </c>
    </row>
    <row r="244" spans="1:12">
      <c r="A244" s="10" t="s">
        <v>489</v>
      </c>
      <c r="B244" s="10">
        <v>48.75</v>
      </c>
      <c r="C2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4" s="10">
        <v>4.6399999999999997</v>
      </c>
      <c r="E244" s="10" t="str">
        <f>IF(OR(Table1[[#This Row],[HBA1C]]="",Table1[[#This Row],[HBA1C]]="?"),"",IF(Table1[[#This Row],[HBA1C]]&lt;5.7,"Normal",IF(Table1[[#This Row],[HBA1C]]&lt;6.5,"Prediabetes","Diabetes")))</f>
        <v>Normal</v>
      </c>
      <c r="F244" s="10" t="s">
        <v>4688</v>
      </c>
      <c r="G244" s="10" t="str">
        <f>IF(OR(Table1[[#This Row],[Heart Issues]]="Yes",Table1[[#This Row],[Heart Issues]]="No"),"OK","Check")</f>
        <v>OK</v>
      </c>
      <c r="H244" s="10" t="s">
        <v>4687</v>
      </c>
      <c r="I244" s="10" t="s">
        <v>4687</v>
      </c>
      <c r="J244" s="9">
        <v>1</v>
      </c>
      <c r="K244" s="10" t="s">
        <v>4688</v>
      </c>
      <c r="L244" s="10" t="str">
        <f>IF(OR(Table1[[#This Row],[Smoker]]="Yes",Table1[[#This Row],[Smoker]]="No"),"OK","Check")</f>
        <v>OK</v>
      </c>
    </row>
    <row r="245" spans="1:12">
      <c r="A245" s="10" t="s">
        <v>491</v>
      </c>
      <c r="B245" s="10">
        <v>31.065000000000001</v>
      </c>
      <c r="C2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5" s="10">
        <v>5.05</v>
      </c>
      <c r="E245" s="10" t="str">
        <f>IF(OR(Table1[[#This Row],[HBA1C]]="",Table1[[#This Row],[HBA1C]]="?"),"",IF(Table1[[#This Row],[HBA1C]]&lt;5.7,"Normal",IF(Table1[[#This Row],[HBA1C]]&lt;6.5,"Prediabetes","Diabetes")))</f>
        <v>Normal</v>
      </c>
      <c r="F245" s="10" t="s">
        <v>4687</v>
      </c>
      <c r="G245" s="10" t="str">
        <f>IF(OR(Table1[[#This Row],[Heart Issues]]="Yes",Table1[[#This Row],[Heart Issues]]="No"),"OK","Check")</f>
        <v>OK</v>
      </c>
      <c r="H245" s="10" t="s">
        <v>4687</v>
      </c>
      <c r="I245" s="10" t="s">
        <v>4687</v>
      </c>
      <c r="J245" s="9">
        <v>1</v>
      </c>
      <c r="K245" s="10" t="s">
        <v>4688</v>
      </c>
      <c r="L245" s="10" t="str">
        <f>IF(OR(Table1[[#This Row],[Smoker]]="Yes",Table1[[#This Row],[Smoker]]="No"),"OK","Check")</f>
        <v>OK</v>
      </c>
    </row>
    <row r="246" spans="1:12">
      <c r="A246" s="10" t="s">
        <v>493</v>
      </c>
      <c r="B246" s="10">
        <v>23.55</v>
      </c>
      <c r="C2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46" s="10">
        <v>10.38</v>
      </c>
      <c r="E246" s="10" t="str">
        <f>IF(OR(Table1[[#This Row],[HBA1C]]="",Table1[[#This Row],[HBA1C]]="?"),"",IF(Table1[[#This Row],[HBA1C]]&lt;5.7,"Normal",IF(Table1[[#This Row],[HBA1C]]&lt;6.5,"Prediabetes","Diabetes")))</f>
        <v>Diabetes</v>
      </c>
      <c r="F246" s="10" t="s">
        <v>4687</v>
      </c>
      <c r="G246" s="10" t="str">
        <f>IF(OR(Table1[[#This Row],[Heart Issues]]="Yes",Table1[[#This Row],[Heart Issues]]="No"),"OK","Check")</f>
        <v>OK</v>
      </c>
      <c r="H246" s="10" t="s">
        <v>4687</v>
      </c>
      <c r="I246" s="10" t="s">
        <v>4687</v>
      </c>
      <c r="J246" s="9">
        <v>0</v>
      </c>
      <c r="K246" s="10" t="s">
        <v>4688</v>
      </c>
      <c r="L246" s="10" t="str">
        <f>IF(OR(Table1[[#This Row],[Smoker]]="Yes",Table1[[#This Row],[Smoker]]="No"),"OK","Check")</f>
        <v>OK</v>
      </c>
    </row>
    <row r="247" spans="1:12">
      <c r="A247" s="10" t="s">
        <v>495</v>
      </c>
      <c r="B247" s="10">
        <v>30.18</v>
      </c>
      <c r="C2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7" s="10">
        <v>8.31</v>
      </c>
      <c r="E247" s="10" t="str">
        <f>IF(OR(Table1[[#This Row],[HBA1C]]="",Table1[[#This Row],[HBA1C]]="?"),"",IF(Table1[[#This Row],[HBA1C]]&lt;5.7,"Normal",IF(Table1[[#This Row],[HBA1C]]&lt;6.5,"Prediabetes","Diabetes")))</f>
        <v>Diabetes</v>
      </c>
      <c r="F247" s="10" t="s">
        <v>4688</v>
      </c>
      <c r="G247" s="10" t="str">
        <f>IF(OR(Table1[[#This Row],[Heart Issues]]="Yes",Table1[[#This Row],[Heart Issues]]="No"),"OK","Check")</f>
        <v>OK</v>
      </c>
      <c r="H247" s="10" t="s">
        <v>4687</v>
      </c>
      <c r="I247" s="10" t="s">
        <v>4687</v>
      </c>
      <c r="J247" s="9">
        <v>1</v>
      </c>
      <c r="K247" s="10" t="s">
        <v>4688</v>
      </c>
      <c r="L247" s="10" t="str">
        <f>IF(OR(Table1[[#This Row],[Smoker]]="Yes",Table1[[#This Row],[Smoker]]="No"),"OK","Check")</f>
        <v>OK</v>
      </c>
    </row>
    <row r="248" spans="1:12">
      <c r="A248" s="10" t="s">
        <v>497</v>
      </c>
      <c r="B248" s="10">
        <v>29.94</v>
      </c>
      <c r="C24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48" s="10">
        <v>7.59</v>
      </c>
      <c r="E248" s="10" t="str">
        <f>IF(OR(Table1[[#This Row],[HBA1C]]="",Table1[[#This Row],[HBA1C]]="?"),"",IF(Table1[[#This Row],[HBA1C]]&lt;5.7,"Normal",IF(Table1[[#This Row],[HBA1C]]&lt;6.5,"Prediabetes","Diabetes")))</f>
        <v>Diabetes</v>
      </c>
      <c r="F248" s="10" t="s">
        <v>4687</v>
      </c>
      <c r="G248" s="10" t="str">
        <f>IF(OR(Table1[[#This Row],[Heart Issues]]="Yes",Table1[[#This Row],[Heart Issues]]="No"),"OK","Check")</f>
        <v>OK</v>
      </c>
      <c r="H248" s="10" t="s">
        <v>4687</v>
      </c>
      <c r="I248" s="10" t="s">
        <v>4687</v>
      </c>
      <c r="J248" s="9">
        <v>0</v>
      </c>
      <c r="K248" s="10" t="s">
        <v>4688</v>
      </c>
      <c r="L248" s="10" t="str">
        <f>IF(OR(Table1[[#This Row],[Smoker]]="Yes",Table1[[#This Row],[Smoker]]="No"),"OK","Check")</f>
        <v>OK</v>
      </c>
    </row>
    <row r="249" spans="1:12">
      <c r="A249" s="10" t="s">
        <v>499</v>
      </c>
      <c r="B249" s="10">
        <v>31.4</v>
      </c>
      <c r="C2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49" s="10">
        <v>5.49</v>
      </c>
      <c r="E249" s="10" t="str">
        <f>IF(OR(Table1[[#This Row],[HBA1C]]="",Table1[[#This Row],[HBA1C]]="?"),"",IF(Table1[[#This Row],[HBA1C]]&lt;5.7,"Normal",IF(Table1[[#This Row],[HBA1C]]&lt;6.5,"Prediabetes","Diabetes")))</f>
        <v>Normal</v>
      </c>
      <c r="F249" s="10" t="s">
        <v>4687</v>
      </c>
      <c r="G249" s="10" t="str">
        <f>IF(OR(Table1[[#This Row],[Heart Issues]]="Yes",Table1[[#This Row],[Heart Issues]]="No"),"OK","Check")</f>
        <v>OK</v>
      </c>
      <c r="H249" s="10" t="s">
        <v>4687</v>
      </c>
      <c r="I249" s="10" t="s">
        <v>4687</v>
      </c>
      <c r="J249" s="9">
        <v>0</v>
      </c>
      <c r="K249" s="10" t="s">
        <v>4688</v>
      </c>
      <c r="L249" s="10" t="str">
        <f>IF(OR(Table1[[#This Row],[Smoker]]="Yes",Table1[[#This Row],[Smoker]]="No"),"OK","Check")</f>
        <v>OK</v>
      </c>
    </row>
    <row r="250" spans="1:12">
      <c r="A250" s="10" t="s">
        <v>501</v>
      </c>
      <c r="B250" s="10">
        <v>53.06</v>
      </c>
      <c r="C2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0" s="10">
        <v>11.68</v>
      </c>
      <c r="E250" s="10" t="str">
        <f>IF(OR(Table1[[#This Row],[HBA1C]]="",Table1[[#This Row],[HBA1C]]="?"),"",IF(Table1[[#This Row],[HBA1C]]&lt;5.7,"Normal",IF(Table1[[#This Row],[HBA1C]]&lt;6.5,"Prediabetes","Diabetes")))</f>
        <v>Diabetes</v>
      </c>
      <c r="F250" s="10" t="s">
        <v>4687</v>
      </c>
      <c r="G250" s="10" t="str">
        <f>IF(OR(Table1[[#This Row],[Heart Issues]]="Yes",Table1[[#This Row],[Heart Issues]]="No"),"OK","Check")</f>
        <v>OK</v>
      </c>
      <c r="H250" s="10" t="s">
        <v>4687</v>
      </c>
      <c r="I250" s="10" t="s">
        <v>4687</v>
      </c>
      <c r="J250" s="9">
        <v>0</v>
      </c>
      <c r="K250" s="10" t="s">
        <v>4688</v>
      </c>
      <c r="L250" s="10" t="str">
        <f>IF(OR(Table1[[#This Row],[Smoker]]="Yes",Table1[[#This Row],[Smoker]]="No"),"OK","Check")</f>
        <v>OK</v>
      </c>
    </row>
    <row r="251" spans="1:12">
      <c r="A251" s="10" t="s">
        <v>503</v>
      </c>
      <c r="B251" s="10">
        <v>30.25</v>
      </c>
      <c r="C2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1" s="10">
        <v>4.1900000000000004</v>
      </c>
      <c r="E251" s="10" t="str">
        <f>IF(OR(Table1[[#This Row],[HBA1C]]="",Table1[[#This Row],[HBA1C]]="?"),"",IF(Table1[[#This Row],[HBA1C]]&lt;5.7,"Normal",IF(Table1[[#This Row],[HBA1C]]&lt;6.5,"Prediabetes","Diabetes")))</f>
        <v>Normal</v>
      </c>
      <c r="F251" s="10" t="s">
        <v>4687</v>
      </c>
      <c r="G251" s="10" t="str">
        <f>IF(OR(Table1[[#This Row],[Heart Issues]]="Yes",Table1[[#This Row],[Heart Issues]]="No"),"OK","Check")</f>
        <v>OK</v>
      </c>
      <c r="H251" s="10" t="s">
        <v>4687</v>
      </c>
      <c r="I251" s="10" t="s">
        <v>4687</v>
      </c>
      <c r="J251" s="9">
        <v>2</v>
      </c>
      <c r="K251" s="10" t="s">
        <v>4688</v>
      </c>
      <c r="L251" s="10" t="str">
        <f>IF(OR(Table1[[#This Row],[Smoker]]="Yes",Table1[[#This Row],[Smoker]]="No"),"OK","Check")</f>
        <v>OK</v>
      </c>
    </row>
    <row r="252" spans="1:12">
      <c r="A252" s="10" t="s">
        <v>505</v>
      </c>
      <c r="B252" s="10">
        <v>46.68</v>
      </c>
      <c r="C2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2" s="10">
        <v>4.01</v>
      </c>
      <c r="E252" s="10" t="str">
        <f>IF(OR(Table1[[#This Row],[HBA1C]]="",Table1[[#This Row],[HBA1C]]="?"),"",IF(Table1[[#This Row],[HBA1C]]&lt;5.7,"Normal",IF(Table1[[#This Row],[HBA1C]]&lt;6.5,"Prediabetes","Diabetes")))</f>
        <v>Normal</v>
      </c>
      <c r="F252" s="10" t="s">
        <v>4687</v>
      </c>
      <c r="G252" s="10" t="str">
        <f>IF(OR(Table1[[#This Row],[Heart Issues]]="Yes",Table1[[#This Row],[Heart Issues]]="No"),"OK","Check")</f>
        <v>OK</v>
      </c>
      <c r="H252" s="10" t="s">
        <v>4687</v>
      </c>
      <c r="I252" s="10" t="s">
        <v>4687</v>
      </c>
      <c r="J252" s="9">
        <v>0</v>
      </c>
      <c r="K252" s="10" t="s">
        <v>4688</v>
      </c>
      <c r="L252" s="10" t="str">
        <f>IF(OR(Table1[[#This Row],[Smoker]]="Yes",Table1[[#This Row],[Smoker]]="No"),"OK","Check")</f>
        <v>OK</v>
      </c>
    </row>
    <row r="253" spans="1:12">
      <c r="A253" s="10" t="s">
        <v>507</v>
      </c>
      <c r="B253" s="10">
        <v>30.4</v>
      </c>
      <c r="C2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3" s="10">
        <v>5.91</v>
      </c>
      <c r="E253" s="10" t="str">
        <f>IF(OR(Table1[[#This Row],[HBA1C]]="",Table1[[#This Row],[HBA1C]]="?"),"",IF(Table1[[#This Row],[HBA1C]]&lt;5.7,"Normal",IF(Table1[[#This Row],[HBA1C]]&lt;6.5,"Prediabetes","Diabetes")))</f>
        <v>Prediabetes</v>
      </c>
      <c r="F253" s="10" t="s">
        <v>4687</v>
      </c>
      <c r="G253" s="10" t="str">
        <f>IF(OR(Table1[[#This Row],[Heart Issues]]="Yes",Table1[[#This Row],[Heart Issues]]="No"),"OK","Check")</f>
        <v>OK</v>
      </c>
      <c r="H253" s="10" t="s">
        <v>4688</v>
      </c>
      <c r="I253" s="10" t="s">
        <v>4687</v>
      </c>
      <c r="J253" s="9">
        <v>2</v>
      </c>
      <c r="K253" s="10" t="s">
        <v>4688</v>
      </c>
      <c r="L253" s="10" t="str">
        <f>IF(OR(Table1[[#This Row],[Smoker]]="Yes",Table1[[#This Row],[Smoker]]="No"),"OK","Check")</f>
        <v>OK</v>
      </c>
    </row>
    <row r="254" spans="1:12">
      <c r="A254" s="10" t="s">
        <v>509</v>
      </c>
      <c r="B254" s="10">
        <v>30.2</v>
      </c>
      <c r="C2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4" s="10">
        <v>4.47</v>
      </c>
      <c r="E254" s="10" t="str">
        <f>IF(OR(Table1[[#This Row],[HBA1C]]="",Table1[[#This Row],[HBA1C]]="?"),"",IF(Table1[[#This Row],[HBA1C]]&lt;5.7,"Normal",IF(Table1[[#This Row],[HBA1C]]&lt;6.5,"Prediabetes","Diabetes")))</f>
        <v>Normal</v>
      </c>
      <c r="F254" s="10" t="s">
        <v>4688</v>
      </c>
      <c r="G254" s="10" t="str">
        <f>IF(OR(Table1[[#This Row],[Heart Issues]]="Yes",Table1[[#This Row],[Heart Issues]]="No"),"OK","Check")</f>
        <v>OK</v>
      </c>
      <c r="H254" s="10" t="s">
        <v>4687</v>
      </c>
      <c r="I254" s="10" t="s">
        <v>4690</v>
      </c>
      <c r="J254" s="9">
        <v>1</v>
      </c>
      <c r="K254" s="10" t="s">
        <v>4688</v>
      </c>
      <c r="L254" s="10" t="str">
        <f>IF(OR(Table1[[#This Row],[Smoker]]="Yes",Table1[[#This Row],[Smoker]]="No"),"OK","Check")</f>
        <v>OK</v>
      </c>
    </row>
    <row r="255" spans="1:12">
      <c r="A255" s="10" t="s">
        <v>511</v>
      </c>
      <c r="B255" s="10">
        <v>51.18</v>
      </c>
      <c r="C2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5" s="10">
        <v>4.5599999999999996</v>
      </c>
      <c r="E255" s="10" t="str">
        <f>IF(OR(Table1[[#This Row],[HBA1C]]="",Table1[[#This Row],[HBA1C]]="?"),"",IF(Table1[[#This Row],[HBA1C]]&lt;5.7,"Normal",IF(Table1[[#This Row],[HBA1C]]&lt;6.5,"Prediabetes","Diabetes")))</f>
        <v>Normal</v>
      </c>
      <c r="F255" s="10" t="s">
        <v>4688</v>
      </c>
      <c r="G255" s="10" t="str">
        <f>IF(OR(Table1[[#This Row],[Heart Issues]]="Yes",Table1[[#This Row],[Heart Issues]]="No"),"OK","Check")</f>
        <v>OK</v>
      </c>
      <c r="H255" s="10" t="s">
        <v>4688</v>
      </c>
      <c r="I255" s="10" t="s">
        <v>4687</v>
      </c>
      <c r="J255" s="9">
        <v>2</v>
      </c>
      <c r="K255" s="10" t="s">
        <v>4688</v>
      </c>
      <c r="L255" s="10" t="str">
        <f>IF(OR(Table1[[#This Row],[Smoker]]="Yes",Table1[[#This Row],[Smoker]]="No"),"OK","Check")</f>
        <v>OK</v>
      </c>
    </row>
    <row r="256" spans="1:12">
      <c r="A256" s="10" t="s">
        <v>513</v>
      </c>
      <c r="B256" s="10">
        <v>22.18</v>
      </c>
      <c r="C2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56" s="10">
        <v>9.9</v>
      </c>
      <c r="E256" s="10" t="str">
        <f>IF(OR(Table1[[#This Row],[HBA1C]]="",Table1[[#This Row],[HBA1C]]="?"),"",IF(Table1[[#This Row],[HBA1C]]&lt;5.7,"Normal",IF(Table1[[#This Row],[HBA1C]]&lt;6.5,"Prediabetes","Diabetes")))</f>
        <v>Diabetes</v>
      </c>
      <c r="F256" s="10" t="s">
        <v>4687</v>
      </c>
      <c r="G256" s="10" t="str">
        <f>IF(OR(Table1[[#This Row],[Heart Issues]]="Yes",Table1[[#This Row],[Heart Issues]]="No"),"OK","Check")</f>
        <v>OK</v>
      </c>
      <c r="H256" s="10" t="s">
        <v>4687</v>
      </c>
      <c r="I256" s="10" t="s">
        <v>4687</v>
      </c>
      <c r="J256" s="9">
        <v>0</v>
      </c>
      <c r="K256" s="10" t="s">
        <v>4688</v>
      </c>
      <c r="L256" s="10" t="str">
        <f>IF(OR(Table1[[#This Row],[Smoker]]="Yes",Table1[[#This Row],[Smoker]]="No"),"OK","Check")</f>
        <v>OK</v>
      </c>
    </row>
    <row r="257" spans="1:12">
      <c r="A257" s="10" t="s">
        <v>515</v>
      </c>
      <c r="B257" s="10">
        <v>31.92</v>
      </c>
      <c r="C2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7" s="10">
        <v>5.1100000000000003</v>
      </c>
      <c r="E257" s="10" t="str">
        <f>IF(OR(Table1[[#This Row],[HBA1C]]="",Table1[[#This Row],[HBA1C]]="?"),"",IF(Table1[[#This Row],[HBA1C]]&lt;5.7,"Normal",IF(Table1[[#This Row],[HBA1C]]&lt;6.5,"Prediabetes","Diabetes")))</f>
        <v>Normal</v>
      </c>
      <c r="F257" s="10" t="s">
        <v>4687</v>
      </c>
      <c r="G257" s="10" t="str">
        <f>IF(OR(Table1[[#This Row],[Heart Issues]]="Yes",Table1[[#This Row],[Heart Issues]]="No"),"OK","Check")</f>
        <v>OK</v>
      </c>
      <c r="H257" s="10" t="s">
        <v>4687</v>
      </c>
      <c r="I257" s="10" t="s">
        <v>4690</v>
      </c>
      <c r="J257" s="9">
        <v>1</v>
      </c>
      <c r="K257" s="10" t="s">
        <v>4688</v>
      </c>
      <c r="L257" s="10" t="str">
        <f>IF(OR(Table1[[#This Row],[Smoker]]="Yes",Table1[[#This Row],[Smoker]]="No"),"OK","Check")</f>
        <v>OK</v>
      </c>
    </row>
    <row r="258" spans="1:12">
      <c r="A258" s="10" t="s">
        <v>517</v>
      </c>
      <c r="B258" s="10">
        <v>31.73</v>
      </c>
      <c r="C2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8" s="10">
        <v>5.73</v>
      </c>
      <c r="E258" s="10" t="str">
        <f>IF(OR(Table1[[#This Row],[HBA1C]]="",Table1[[#This Row],[HBA1C]]="?"),"",IF(Table1[[#This Row],[HBA1C]]&lt;5.7,"Normal",IF(Table1[[#This Row],[HBA1C]]&lt;6.5,"Prediabetes","Diabetes")))</f>
        <v>Prediabetes</v>
      </c>
      <c r="F258" s="10" t="s">
        <v>4687</v>
      </c>
      <c r="G258" s="10" t="str">
        <f>IF(OR(Table1[[#This Row],[Heart Issues]]="Yes",Table1[[#This Row],[Heart Issues]]="No"),"OK","Check")</f>
        <v>OK</v>
      </c>
      <c r="H258" s="10" t="s">
        <v>4688</v>
      </c>
      <c r="I258" s="10" t="s">
        <v>4687</v>
      </c>
      <c r="J258" s="9">
        <v>1</v>
      </c>
      <c r="K258" s="10" t="s">
        <v>4688</v>
      </c>
      <c r="L258" s="10" t="str">
        <f>IF(OR(Table1[[#This Row],[Smoker]]="Yes",Table1[[#This Row],[Smoker]]="No"),"OK","Check")</f>
        <v>OK</v>
      </c>
    </row>
    <row r="259" spans="1:12">
      <c r="A259" s="10" t="s">
        <v>519</v>
      </c>
      <c r="B259" s="10">
        <v>45.52</v>
      </c>
      <c r="C2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59" s="10">
        <v>6.04</v>
      </c>
      <c r="E259" s="10" t="str">
        <f>IF(OR(Table1[[#This Row],[HBA1C]]="",Table1[[#This Row],[HBA1C]]="?"),"",IF(Table1[[#This Row],[HBA1C]]&lt;5.7,"Normal",IF(Table1[[#This Row],[HBA1C]]&lt;6.5,"Prediabetes","Diabetes")))</f>
        <v>Prediabetes</v>
      </c>
      <c r="F259" s="10" t="s">
        <v>4687</v>
      </c>
      <c r="G259" s="10" t="str">
        <f>IF(OR(Table1[[#This Row],[Heart Issues]]="Yes",Table1[[#This Row],[Heart Issues]]="No"),"OK","Check")</f>
        <v>OK</v>
      </c>
      <c r="H259" s="10" t="s">
        <v>4687</v>
      </c>
      <c r="I259" s="10" t="s">
        <v>4690</v>
      </c>
      <c r="J259" s="9">
        <v>1</v>
      </c>
      <c r="K259" s="10" t="s">
        <v>4688</v>
      </c>
      <c r="L259" s="10" t="str">
        <f>IF(OR(Table1[[#This Row],[Smoker]]="Yes",Table1[[#This Row],[Smoker]]="No"),"OK","Check")</f>
        <v>OK</v>
      </c>
    </row>
    <row r="260" spans="1:12">
      <c r="A260" s="10" t="s">
        <v>521</v>
      </c>
      <c r="B260" s="10">
        <v>52.81</v>
      </c>
      <c r="C2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0" s="10">
        <v>5.19</v>
      </c>
      <c r="E260" s="10" t="str">
        <f>IF(OR(Table1[[#This Row],[HBA1C]]="",Table1[[#This Row],[HBA1C]]="?"),"",IF(Table1[[#This Row],[HBA1C]]&lt;5.7,"Normal",IF(Table1[[#This Row],[HBA1C]]&lt;6.5,"Prediabetes","Diabetes")))</f>
        <v>Normal</v>
      </c>
      <c r="F260" s="10" t="s">
        <v>4687</v>
      </c>
      <c r="G260" s="10" t="str">
        <f>IF(OR(Table1[[#This Row],[Heart Issues]]="Yes",Table1[[#This Row],[Heart Issues]]="No"),"OK","Check")</f>
        <v>OK</v>
      </c>
      <c r="H260" s="10" t="s">
        <v>4687</v>
      </c>
      <c r="I260" s="10" t="s">
        <v>4690</v>
      </c>
      <c r="J260" s="9">
        <v>1</v>
      </c>
      <c r="K260" s="10" t="s">
        <v>4688</v>
      </c>
      <c r="L260" s="10" t="str">
        <f>IF(OR(Table1[[#This Row],[Smoker]]="Yes",Table1[[#This Row],[Smoker]]="No"),"OK","Check")</f>
        <v>OK</v>
      </c>
    </row>
    <row r="261" spans="1:12">
      <c r="A261" s="10" t="s">
        <v>523</v>
      </c>
      <c r="B261" s="10">
        <v>33.58</v>
      </c>
      <c r="C2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1" s="10">
        <v>5.56</v>
      </c>
      <c r="E261" s="10" t="str">
        <f>IF(OR(Table1[[#This Row],[HBA1C]]="",Table1[[#This Row],[HBA1C]]="?"),"",IF(Table1[[#This Row],[HBA1C]]&lt;5.7,"Normal",IF(Table1[[#This Row],[HBA1C]]&lt;6.5,"Prediabetes","Diabetes")))</f>
        <v>Normal</v>
      </c>
      <c r="F261" s="10" t="s">
        <v>4687</v>
      </c>
      <c r="G261" s="10" t="str">
        <f>IF(OR(Table1[[#This Row],[Heart Issues]]="Yes",Table1[[#This Row],[Heart Issues]]="No"),"OK","Check")</f>
        <v>OK</v>
      </c>
      <c r="H261" s="10" t="s">
        <v>4687</v>
      </c>
      <c r="I261" s="10" t="s">
        <v>4687</v>
      </c>
      <c r="J261" s="9">
        <v>1</v>
      </c>
      <c r="K261" s="10" t="s">
        <v>4688</v>
      </c>
      <c r="L261" s="10" t="str">
        <f>IF(OR(Table1[[#This Row],[Smoker]]="Yes",Table1[[#This Row],[Smoker]]="No"),"OK","Check")</f>
        <v>OK</v>
      </c>
    </row>
    <row r="262" spans="1:12">
      <c r="A262" s="10" t="s">
        <v>525</v>
      </c>
      <c r="B262" s="10">
        <v>30.684999999999999</v>
      </c>
      <c r="C2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2" s="10">
        <v>8.23</v>
      </c>
      <c r="E262" s="10" t="str">
        <f>IF(OR(Table1[[#This Row],[HBA1C]]="",Table1[[#This Row],[HBA1C]]="?"),"",IF(Table1[[#This Row],[HBA1C]]&lt;5.7,"Normal",IF(Table1[[#This Row],[HBA1C]]&lt;6.5,"Prediabetes","Diabetes")))</f>
        <v>Diabetes</v>
      </c>
      <c r="F262" s="10" t="s">
        <v>4687</v>
      </c>
      <c r="G262" s="10" t="str">
        <f>IF(OR(Table1[[#This Row],[Heart Issues]]="Yes",Table1[[#This Row],[Heart Issues]]="No"),"OK","Check")</f>
        <v>OK</v>
      </c>
      <c r="H262" s="10" t="s">
        <v>4687</v>
      </c>
      <c r="I262" s="10" t="s">
        <v>4687</v>
      </c>
      <c r="J262" s="9">
        <v>0</v>
      </c>
      <c r="K262" s="10" t="s">
        <v>4688</v>
      </c>
      <c r="L262" s="10" t="str">
        <f>IF(OR(Table1[[#This Row],[Smoker]]="Yes",Table1[[#This Row],[Smoker]]="No"),"OK","Check")</f>
        <v>OK</v>
      </c>
    </row>
    <row r="263" spans="1:12">
      <c r="A263" s="10" t="s">
        <v>527</v>
      </c>
      <c r="B263" s="10">
        <v>37.524999999999999</v>
      </c>
      <c r="C2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3" s="10">
        <v>9.0299999999999994</v>
      </c>
      <c r="E263" s="10" t="str">
        <f>IF(OR(Table1[[#This Row],[HBA1C]]="",Table1[[#This Row],[HBA1C]]="?"),"",IF(Table1[[#This Row],[HBA1C]]&lt;5.7,"Normal",IF(Table1[[#This Row],[HBA1C]]&lt;6.5,"Prediabetes","Diabetes")))</f>
        <v>Diabetes</v>
      </c>
      <c r="F263" s="10" t="s">
        <v>4688</v>
      </c>
      <c r="G263" s="10" t="str">
        <f>IF(OR(Table1[[#This Row],[Heart Issues]]="Yes",Table1[[#This Row],[Heart Issues]]="No"),"OK","Check")</f>
        <v>OK</v>
      </c>
      <c r="H263" s="10" t="s">
        <v>4687</v>
      </c>
      <c r="I263" s="10" t="s">
        <v>4687</v>
      </c>
      <c r="J263" s="9">
        <v>2</v>
      </c>
      <c r="K263" s="10" t="s">
        <v>4687</v>
      </c>
      <c r="L263" s="10" t="str">
        <f>IF(OR(Table1[[#This Row],[Smoker]]="Yes",Table1[[#This Row],[Smoker]]="No"),"OK","Check")</f>
        <v>OK</v>
      </c>
    </row>
    <row r="264" spans="1:12">
      <c r="A264" s="10" t="s">
        <v>529</v>
      </c>
      <c r="B264" s="10">
        <v>34.5</v>
      </c>
      <c r="C2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4" s="10">
        <v>4.07</v>
      </c>
      <c r="E264" s="10" t="str">
        <f>IF(OR(Table1[[#This Row],[HBA1C]]="",Table1[[#This Row],[HBA1C]]="?"),"",IF(Table1[[#This Row],[HBA1C]]&lt;5.7,"Normal",IF(Table1[[#This Row],[HBA1C]]&lt;6.5,"Prediabetes","Diabetes")))</f>
        <v>Normal</v>
      </c>
      <c r="F264" s="10" t="s">
        <v>4688</v>
      </c>
      <c r="G264" s="10" t="str">
        <f>IF(OR(Table1[[#This Row],[Heart Issues]]="Yes",Table1[[#This Row],[Heart Issues]]="No"),"OK","Check")</f>
        <v>OK</v>
      </c>
      <c r="H264" s="10" t="s">
        <v>4687</v>
      </c>
      <c r="I264" s="10" t="s">
        <v>4687</v>
      </c>
      <c r="J264" s="9">
        <v>0</v>
      </c>
      <c r="K264" s="10" t="s">
        <v>4688</v>
      </c>
      <c r="L264" s="10" t="str">
        <f>IF(OR(Table1[[#This Row],[Smoker]]="Yes",Table1[[#This Row],[Smoker]]="No"),"OK","Check")</f>
        <v>OK</v>
      </c>
    </row>
    <row r="265" spans="1:12">
      <c r="A265" s="10" t="s">
        <v>531</v>
      </c>
      <c r="B265" s="10">
        <v>28.16</v>
      </c>
      <c r="C26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65" s="10">
        <v>5.77</v>
      </c>
      <c r="E265" s="10" t="str">
        <f>IF(OR(Table1[[#This Row],[HBA1C]]="",Table1[[#This Row],[HBA1C]]="?"),"",IF(Table1[[#This Row],[HBA1C]]&lt;5.7,"Normal",IF(Table1[[#This Row],[HBA1C]]&lt;6.5,"Prediabetes","Diabetes")))</f>
        <v>Prediabetes</v>
      </c>
      <c r="F265" s="10" t="s">
        <v>4687</v>
      </c>
      <c r="G265" s="10" t="str">
        <f>IF(OR(Table1[[#This Row],[Heart Issues]]="Yes",Table1[[#This Row],[Heart Issues]]="No"),"OK","Check")</f>
        <v>OK</v>
      </c>
      <c r="H265" s="10" t="s">
        <v>4687</v>
      </c>
      <c r="I265" s="10" t="s">
        <v>4687</v>
      </c>
      <c r="J265" s="9">
        <v>2</v>
      </c>
      <c r="K265" s="10" t="s">
        <v>4688</v>
      </c>
      <c r="L265" s="10" t="str">
        <f>IF(OR(Table1[[#This Row],[Smoker]]="Yes",Table1[[#This Row],[Smoker]]="No"),"OK","Check")</f>
        <v>OK</v>
      </c>
    </row>
    <row r="266" spans="1:12">
      <c r="A266" s="10" t="s">
        <v>533</v>
      </c>
      <c r="B266" s="10">
        <v>30.02</v>
      </c>
      <c r="C2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6" s="10">
        <v>5.98</v>
      </c>
      <c r="E266" s="10" t="str">
        <f>IF(OR(Table1[[#This Row],[HBA1C]]="",Table1[[#This Row],[HBA1C]]="?"),"",IF(Table1[[#This Row],[HBA1C]]&lt;5.7,"Normal",IF(Table1[[#This Row],[HBA1C]]&lt;6.5,"Prediabetes","Diabetes")))</f>
        <v>Prediabetes</v>
      </c>
      <c r="F266" s="10" t="s">
        <v>4687</v>
      </c>
      <c r="G266" s="10" t="str">
        <f>IF(OR(Table1[[#This Row],[Heart Issues]]="Yes",Table1[[#This Row],[Heart Issues]]="No"),"OK","Check")</f>
        <v>OK</v>
      </c>
      <c r="H266" s="10" t="s">
        <v>4687</v>
      </c>
      <c r="I266" s="10" t="s">
        <v>4690</v>
      </c>
      <c r="J266" s="9">
        <v>1</v>
      </c>
      <c r="K266" s="10" t="s">
        <v>4688</v>
      </c>
      <c r="L266" s="10" t="str">
        <f>IF(OR(Table1[[#This Row],[Smoker]]="Yes",Table1[[#This Row],[Smoker]]="No"),"OK","Check")</f>
        <v>OK</v>
      </c>
    </row>
    <row r="267" spans="1:12">
      <c r="A267" s="10" t="s">
        <v>535</v>
      </c>
      <c r="B267" s="10">
        <v>37.82</v>
      </c>
      <c r="C2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7" s="10">
        <v>6.01</v>
      </c>
      <c r="E267" s="10" t="str">
        <f>IF(OR(Table1[[#This Row],[HBA1C]]="",Table1[[#This Row],[HBA1C]]="?"),"",IF(Table1[[#This Row],[HBA1C]]&lt;5.7,"Normal",IF(Table1[[#This Row],[HBA1C]]&lt;6.5,"Prediabetes","Diabetes")))</f>
        <v>Prediabetes</v>
      </c>
      <c r="F267" s="10" t="s">
        <v>4687</v>
      </c>
      <c r="G267" s="10" t="str">
        <f>IF(OR(Table1[[#This Row],[Heart Issues]]="Yes",Table1[[#This Row],[Heart Issues]]="No"),"OK","Check")</f>
        <v>OK</v>
      </c>
      <c r="H267" s="10" t="s">
        <v>4687</v>
      </c>
      <c r="I267" s="10" t="s">
        <v>4687</v>
      </c>
      <c r="J267" s="9">
        <v>0</v>
      </c>
      <c r="K267" s="10" t="s">
        <v>4688</v>
      </c>
      <c r="L267" s="10" t="str">
        <f>IF(OR(Table1[[#This Row],[Smoker]]="Yes",Table1[[#This Row],[Smoker]]="No"),"OK","Check")</f>
        <v>OK</v>
      </c>
    </row>
    <row r="268" spans="1:12">
      <c r="A268" s="10" t="s">
        <v>537</v>
      </c>
      <c r="B268" s="10">
        <v>33.14</v>
      </c>
      <c r="C2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68" s="10">
        <v>5.67</v>
      </c>
      <c r="E268" s="10" t="str">
        <f>IF(OR(Table1[[#This Row],[HBA1C]]="",Table1[[#This Row],[HBA1C]]="?"),"",IF(Table1[[#This Row],[HBA1C]]&lt;5.7,"Normal",IF(Table1[[#This Row],[HBA1C]]&lt;6.5,"Prediabetes","Diabetes")))</f>
        <v>Normal</v>
      </c>
      <c r="F268" s="10" t="s">
        <v>4688</v>
      </c>
      <c r="G268" s="10" t="str">
        <f>IF(OR(Table1[[#This Row],[Heart Issues]]="Yes",Table1[[#This Row],[Heart Issues]]="No"),"OK","Check")</f>
        <v>OK</v>
      </c>
      <c r="H268" s="10" t="s">
        <v>4687</v>
      </c>
      <c r="I268" s="10" t="s">
        <v>4687</v>
      </c>
      <c r="J268" s="9">
        <v>0</v>
      </c>
      <c r="K268" s="10" t="s">
        <v>4688</v>
      </c>
      <c r="L268" s="10" t="str">
        <f>IF(OR(Table1[[#This Row],[Smoker]]="Yes",Table1[[#This Row],[Smoker]]="No"),"OK","Check")</f>
        <v>OK</v>
      </c>
    </row>
    <row r="269" spans="1:12">
      <c r="A269" s="10" t="s">
        <v>539</v>
      </c>
      <c r="B269" s="10">
        <v>25.14</v>
      </c>
      <c r="C26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69" s="10">
        <v>6.02</v>
      </c>
      <c r="E269" s="10" t="str">
        <f>IF(OR(Table1[[#This Row],[HBA1C]]="",Table1[[#This Row],[HBA1C]]="?"),"",IF(Table1[[#This Row],[HBA1C]]&lt;5.7,"Normal",IF(Table1[[#This Row],[HBA1C]]&lt;6.5,"Prediabetes","Diabetes")))</f>
        <v>Prediabetes</v>
      </c>
      <c r="F269" s="10" t="s">
        <v>4688</v>
      </c>
      <c r="G269" s="10" t="str">
        <f>IF(OR(Table1[[#This Row],[Heart Issues]]="Yes",Table1[[#This Row],[Heart Issues]]="No"),"OK","Check")</f>
        <v>OK</v>
      </c>
      <c r="H269" s="10" t="s">
        <v>4687</v>
      </c>
      <c r="I269" s="10" t="s">
        <v>4690</v>
      </c>
      <c r="J269" s="9">
        <v>1</v>
      </c>
      <c r="K269" s="10" t="s">
        <v>4688</v>
      </c>
      <c r="L269" s="10" t="str">
        <f>IF(OR(Table1[[#This Row],[Smoker]]="Yes",Table1[[#This Row],[Smoker]]="No"),"OK","Check")</f>
        <v>OK</v>
      </c>
    </row>
    <row r="270" spans="1:12">
      <c r="A270" s="10" t="s">
        <v>541</v>
      </c>
      <c r="B270" s="10">
        <v>20.18</v>
      </c>
      <c r="C27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70" s="10">
        <v>11.19</v>
      </c>
      <c r="E270" s="10" t="str">
        <f>IF(OR(Table1[[#This Row],[HBA1C]]="",Table1[[#This Row],[HBA1C]]="?"),"",IF(Table1[[#This Row],[HBA1C]]&lt;5.7,"Normal",IF(Table1[[#This Row],[HBA1C]]&lt;6.5,"Prediabetes","Diabetes")))</f>
        <v>Diabetes</v>
      </c>
      <c r="F270" s="10" t="s">
        <v>4687</v>
      </c>
      <c r="G270" s="10" t="str">
        <f>IF(OR(Table1[[#This Row],[Heart Issues]]="Yes",Table1[[#This Row],[Heart Issues]]="No"),"OK","Check")</f>
        <v>OK</v>
      </c>
      <c r="H270" s="10" t="s">
        <v>4687</v>
      </c>
      <c r="I270" s="10" t="s">
        <v>4687</v>
      </c>
      <c r="J270" s="9">
        <v>0</v>
      </c>
      <c r="K270" s="10" t="s">
        <v>4688</v>
      </c>
      <c r="L270" s="10" t="str">
        <f>IF(OR(Table1[[#This Row],[Smoker]]="Yes",Table1[[#This Row],[Smoker]]="No"),"OK","Check")</f>
        <v>OK</v>
      </c>
    </row>
    <row r="271" spans="1:12">
      <c r="A271" s="10" t="s">
        <v>543</v>
      </c>
      <c r="B271" s="10">
        <v>44.36</v>
      </c>
      <c r="C2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71" s="10">
        <v>5.1100000000000003</v>
      </c>
      <c r="E271" s="10" t="str">
        <f>IF(OR(Table1[[#This Row],[HBA1C]]="",Table1[[#This Row],[HBA1C]]="?"),"",IF(Table1[[#This Row],[HBA1C]]&lt;5.7,"Normal",IF(Table1[[#This Row],[HBA1C]]&lt;6.5,"Prediabetes","Diabetes")))</f>
        <v>Normal</v>
      </c>
      <c r="F271" s="10" t="s">
        <v>4687</v>
      </c>
      <c r="G271" s="10" t="str">
        <f>IF(OR(Table1[[#This Row],[Heart Issues]]="Yes",Table1[[#This Row],[Heart Issues]]="No"),"OK","Check")</f>
        <v>OK</v>
      </c>
      <c r="H271" s="10" t="s">
        <v>4687</v>
      </c>
      <c r="I271" s="10" t="s">
        <v>4687</v>
      </c>
      <c r="J271" s="9">
        <v>0</v>
      </c>
      <c r="K271" s="10" t="s">
        <v>4688</v>
      </c>
      <c r="L271" s="10" t="str">
        <f>IF(OR(Table1[[#This Row],[Smoker]]="Yes",Table1[[#This Row],[Smoker]]="No"),"OK","Check")</f>
        <v>OK</v>
      </c>
    </row>
    <row r="272" spans="1:12">
      <c r="A272" s="10" t="s">
        <v>545</v>
      </c>
      <c r="B272" s="10">
        <v>23.82</v>
      </c>
      <c r="C27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72" s="10">
        <v>10.85</v>
      </c>
      <c r="E272" s="10" t="str">
        <f>IF(OR(Table1[[#This Row],[HBA1C]]="",Table1[[#This Row],[HBA1C]]="?"),"",IF(Table1[[#This Row],[HBA1C]]&lt;5.7,"Normal",IF(Table1[[#This Row],[HBA1C]]&lt;6.5,"Prediabetes","Diabetes")))</f>
        <v>Diabetes</v>
      </c>
      <c r="F272" s="10" t="s">
        <v>4688</v>
      </c>
      <c r="G272" s="10" t="str">
        <f>IF(OR(Table1[[#This Row],[Heart Issues]]="Yes",Table1[[#This Row],[Heart Issues]]="No"),"OK","Check")</f>
        <v>OK</v>
      </c>
      <c r="H272" s="10" t="s">
        <v>4687</v>
      </c>
      <c r="I272" s="10" t="s">
        <v>4687</v>
      </c>
      <c r="J272" s="9">
        <v>0</v>
      </c>
      <c r="K272" s="10" t="s">
        <v>4688</v>
      </c>
      <c r="L272" s="10" t="str">
        <f>IF(OR(Table1[[#This Row],[Smoker]]="Yes",Table1[[#This Row],[Smoker]]="No"),"OK","Check")</f>
        <v>OK</v>
      </c>
    </row>
    <row r="273" spans="1:12">
      <c r="A273" s="10" t="s">
        <v>547</v>
      </c>
      <c r="B273" s="10">
        <v>45</v>
      </c>
      <c r="C2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73" s="10">
        <v>5.24</v>
      </c>
      <c r="E273" s="10" t="str">
        <f>IF(OR(Table1[[#This Row],[HBA1C]]="",Table1[[#This Row],[HBA1C]]="?"),"",IF(Table1[[#This Row],[HBA1C]]&lt;5.7,"Normal",IF(Table1[[#This Row],[HBA1C]]&lt;6.5,"Prediabetes","Diabetes")))</f>
        <v>Normal</v>
      </c>
      <c r="F273" s="10" t="s">
        <v>4688</v>
      </c>
      <c r="G273" s="10" t="str">
        <f>IF(OR(Table1[[#This Row],[Heart Issues]]="Yes",Table1[[#This Row],[Heart Issues]]="No"),"OK","Check")</f>
        <v>OK</v>
      </c>
      <c r="H273" s="10" t="s">
        <v>4687</v>
      </c>
      <c r="I273" s="10" t="s">
        <v>4687</v>
      </c>
      <c r="J273" s="9">
        <v>1</v>
      </c>
      <c r="K273" s="10" t="s">
        <v>4688</v>
      </c>
      <c r="L273" s="10" t="str">
        <f>IF(OR(Table1[[#This Row],[Smoker]]="Yes",Table1[[#This Row],[Smoker]]="No"),"OK","Check")</f>
        <v>OK</v>
      </c>
    </row>
    <row r="274" spans="1:12">
      <c r="A274" s="10" t="s">
        <v>549</v>
      </c>
      <c r="B274" s="10">
        <v>26.62</v>
      </c>
      <c r="C2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74" s="10">
        <v>10.08</v>
      </c>
      <c r="E274" s="10" t="str">
        <f>IF(OR(Table1[[#This Row],[HBA1C]]="",Table1[[#This Row],[HBA1C]]="?"),"",IF(Table1[[#This Row],[HBA1C]]&lt;5.7,"Normal",IF(Table1[[#This Row],[HBA1C]]&lt;6.5,"Prediabetes","Diabetes")))</f>
        <v>Diabetes</v>
      </c>
      <c r="F274" s="10" t="s">
        <v>4687</v>
      </c>
      <c r="G274" s="10" t="str">
        <f>IF(OR(Table1[[#This Row],[Heart Issues]]="Yes",Table1[[#This Row],[Heart Issues]]="No"),"OK","Check")</f>
        <v>OK</v>
      </c>
      <c r="H274" s="10" t="s">
        <v>4687</v>
      </c>
      <c r="I274" s="10" t="s">
        <v>4687</v>
      </c>
      <c r="J274" s="9">
        <v>0</v>
      </c>
      <c r="K274" s="10" t="s">
        <v>4688</v>
      </c>
      <c r="L274" s="10" t="str">
        <f>IF(OR(Table1[[#This Row],[Smoker]]="Yes",Table1[[#This Row],[Smoker]]="No"),"OK","Check")</f>
        <v>OK</v>
      </c>
    </row>
    <row r="275" spans="1:12">
      <c r="A275" s="10" t="s">
        <v>551</v>
      </c>
      <c r="B275" s="10">
        <v>32.67</v>
      </c>
      <c r="C2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75" s="10">
        <v>10.97</v>
      </c>
      <c r="E275" s="10" t="str">
        <f>IF(OR(Table1[[#This Row],[HBA1C]]="",Table1[[#This Row],[HBA1C]]="?"),"",IF(Table1[[#This Row],[HBA1C]]&lt;5.7,"Normal",IF(Table1[[#This Row],[HBA1C]]&lt;6.5,"Prediabetes","Diabetes")))</f>
        <v>Diabetes</v>
      </c>
      <c r="F275" s="10" t="s">
        <v>4688</v>
      </c>
      <c r="G275" s="10" t="str">
        <f>IF(OR(Table1[[#This Row],[Heart Issues]]="Yes",Table1[[#This Row],[Heart Issues]]="No"),"OK","Check")</f>
        <v>OK</v>
      </c>
      <c r="H275" s="10" t="s">
        <v>4687</v>
      </c>
      <c r="I275" s="10" t="s">
        <v>4687</v>
      </c>
      <c r="J275" s="9">
        <v>0</v>
      </c>
      <c r="K275" s="10" t="s">
        <v>4688</v>
      </c>
      <c r="L275" s="10" t="str">
        <f>IF(OR(Table1[[#This Row],[Smoker]]="Yes",Table1[[#This Row],[Smoker]]="No"),"OK","Check")</f>
        <v>OK</v>
      </c>
    </row>
    <row r="276" spans="1:12">
      <c r="A276" s="10" t="s">
        <v>553</v>
      </c>
      <c r="B276" s="10">
        <v>44.44</v>
      </c>
      <c r="C2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76" s="10">
        <v>4.9000000000000004</v>
      </c>
      <c r="E276" s="10" t="str">
        <f>IF(OR(Table1[[#This Row],[HBA1C]]="",Table1[[#This Row],[HBA1C]]="?"),"",IF(Table1[[#This Row],[HBA1C]]&lt;5.7,"Normal",IF(Table1[[#This Row],[HBA1C]]&lt;6.5,"Prediabetes","Diabetes")))</f>
        <v>Normal</v>
      </c>
      <c r="F276" s="10" t="s">
        <v>4688</v>
      </c>
      <c r="G276" s="10" t="str">
        <f>IF(OR(Table1[[#This Row],[Heart Issues]]="Yes",Table1[[#This Row],[Heart Issues]]="No"),"OK","Check")</f>
        <v>OK</v>
      </c>
      <c r="H276" s="10" t="s">
        <v>4687</v>
      </c>
      <c r="I276" s="10" t="s">
        <v>4687</v>
      </c>
      <c r="J276" s="9">
        <v>1</v>
      </c>
      <c r="K276" s="10" t="s">
        <v>4688</v>
      </c>
      <c r="L276" s="10" t="str">
        <f>IF(OR(Table1[[#This Row],[Smoker]]="Yes",Table1[[#This Row],[Smoker]]="No"),"OK","Check")</f>
        <v>OK</v>
      </c>
    </row>
    <row r="277" spans="1:12">
      <c r="A277" s="10" t="s">
        <v>555</v>
      </c>
      <c r="B277" s="10">
        <v>28.31</v>
      </c>
      <c r="C27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77" s="10">
        <v>5.33</v>
      </c>
      <c r="E277" s="10" t="str">
        <f>IF(OR(Table1[[#This Row],[HBA1C]]="",Table1[[#This Row],[HBA1C]]="?"),"",IF(Table1[[#This Row],[HBA1C]]&lt;5.7,"Normal",IF(Table1[[#This Row],[HBA1C]]&lt;6.5,"Prediabetes","Diabetes")))</f>
        <v>Normal</v>
      </c>
      <c r="F277" s="10" t="s">
        <v>4687</v>
      </c>
      <c r="G277" s="10" t="str">
        <f>IF(OR(Table1[[#This Row],[Heart Issues]]="Yes",Table1[[#This Row],[Heart Issues]]="No"),"OK","Check")</f>
        <v>OK</v>
      </c>
      <c r="H277" s="10" t="s">
        <v>4687</v>
      </c>
      <c r="I277" s="10" t="s">
        <v>4687</v>
      </c>
      <c r="J277" s="9">
        <v>0</v>
      </c>
      <c r="K277" s="10" t="s">
        <v>4688</v>
      </c>
      <c r="L277" s="10" t="str">
        <f>IF(OR(Table1[[#This Row],[Smoker]]="Yes",Table1[[#This Row],[Smoker]]="No"),"OK","Check")</f>
        <v>OK</v>
      </c>
    </row>
    <row r="278" spans="1:12">
      <c r="A278" s="10" t="s">
        <v>557</v>
      </c>
      <c r="B278" s="10">
        <v>25.05</v>
      </c>
      <c r="C27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78" s="10">
        <v>4.6100000000000003</v>
      </c>
      <c r="E278" s="10" t="str">
        <f>IF(OR(Table1[[#This Row],[HBA1C]]="",Table1[[#This Row],[HBA1C]]="?"),"",IF(Table1[[#This Row],[HBA1C]]&lt;5.7,"Normal",IF(Table1[[#This Row],[HBA1C]]&lt;6.5,"Prediabetes","Diabetes")))</f>
        <v>Normal</v>
      </c>
      <c r="F278" s="10" t="s">
        <v>4687</v>
      </c>
      <c r="G278" s="10" t="str">
        <f>IF(OR(Table1[[#This Row],[Heart Issues]]="Yes",Table1[[#This Row],[Heart Issues]]="No"),"OK","Check")</f>
        <v>OK</v>
      </c>
      <c r="H278" s="10" t="s">
        <v>4687</v>
      </c>
      <c r="I278" s="10" t="s">
        <v>4687</v>
      </c>
      <c r="J278" s="9">
        <v>2</v>
      </c>
      <c r="K278" s="10" t="s">
        <v>4688</v>
      </c>
      <c r="L278" s="10" t="str">
        <f>IF(OR(Table1[[#This Row],[Smoker]]="Yes",Table1[[#This Row],[Smoker]]="No"),"OK","Check")</f>
        <v>OK</v>
      </c>
    </row>
    <row r="279" spans="1:12">
      <c r="A279" s="10" t="s">
        <v>559</v>
      </c>
      <c r="B279" s="10">
        <v>28.34</v>
      </c>
      <c r="C27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79" s="10">
        <v>8.18</v>
      </c>
      <c r="E279" s="10" t="str">
        <f>IF(OR(Table1[[#This Row],[HBA1C]]="",Table1[[#This Row],[HBA1C]]="?"),"",IF(Table1[[#This Row],[HBA1C]]&lt;5.7,"Normal",IF(Table1[[#This Row],[HBA1C]]&lt;6.5,"Prediabetes","Diabetes")))</f>
        <v>Diabetes</v>
      </c>
      <c r="F279" s="10" t="s">
        <v>4687</v>
      </c>
      <c r="G279" s="10" t="str">
        <f>IF(OR(Table1[[#This Row],[Heart Issues]]="Yes",Table1[[#This Row],[Heart Issues]]="No"),"OK","Check")</f>
        <v>OK</v>
      </c>
      <c r="H279" s="10" t="s">
        <v>4687</v>
      </c>
      <c r="I279" s="10" t="s">
        <v>4687</v>
      </c>
      <c r="J279" s="9">
        <v>0</v>
      </c>
      <c r="K279" s="10" t="s">
        <v>4688</v>
      </c>
      <c r="L279" s="10" t="str">
        <f>IF(OR(Table1[[#This Row],[Smoker]]="Yes",Table1[[#This Row],[Smoker]]="No"),"OK","Check")</f>
        <v>OK</v>
      </c>
    </row>
    <row r="280" spans="1:12">
      <c r="A280" s="10" t="s">
        <v>561</v>
      </c>
      <c r="B280" s="10">
        <v>17.765000000000001</v>
      </c>
      <c r="C28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80" s="10">
        <v>5.62</v>
      </c>
      <c r="E280" s="10" t="str">
        <f>IF(OR(Table1[[#This Row],[HBA1C]]="",Table1[[#This Row],[HBA1C]]="?"),"",IF(Table1[[#This Row],[HBA1C]]&lt;5.7,"Normal",IF(Table1[[#This Row],[HBA1C]]&lt;6.5,"Prediabetes","Diabetes")))</f>
        <v>Normal</v>
      </c>
      <c r="F280" s="10" t="s">
        <v>4687</v>
      </c>
      <c r="G280" s="10" t="str">
        <f>IF(OR(Table1[[#This Row],[Heart Issues]]="Yes",Table1[[#This Row],[Heart Issues]]="No"),"OK","Check")</f>
        <v>OK</v>
      </c>
      <c r="H280" s="10" t="s">
        <v>4687</v>
      </c>
      <c r="I280" s="10" t="s">
        <v>4687</v>
      </c>
      <c r="J280" s="9">
        <v>0</v>
      </c>
      <c r="K280" s="10" t="s">
        <v>4688</v>
      </c>
      <c r="L280" s="10" t="str">
        <f>IF(OR(Table1[[#This Row],[Smoker]]="Yes",Table1[[#This Row],[Smoker]]="No"),"OK","Check")</f>
        <v>OK</v>
      </c>
    </row>
    <row r="281" spans="1:12">
      <c r="A281" s="10" t="s">
        <v>563</v>
      </c>
      <c r="B281" s="10">
        <v>36.119999999999997</v>
      </c>
      <c r="C2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81" s="10">
        <v>5.82</v>
      </c>
      <c r="E281" s="10" t="str">
        <f>IF(OR(Table1[[#This Row],[HBA1C]]="",Table1[[#This Row],[HBA1C]]="?"),"",IF(Table1[[#This Row],[HBA1C]]&lt;5.7,"Normal",IF(Table1[[#This Row],[HBA1C]]&lt;6.5,"Prediabetes","Diabetes")))</f>
        <v>Prediabetes</v>
      </c>
      <c r="F281" s="10" t="s">
        <v>4687</v>
      </c>
      <c r="G281" s="10" t="str">
        <f>IF(OR(Table1[[#This Row],[Heart Issues]]="Yes",Table1[[#This Row],[Heart Issues]]="No"),"OK","Check")</f>
        <v>OK</v>
      </c>
      <c r="H281" s="10" t="s">
        <v>4687</v>
      </c>
      <c r="I281" s="10" t="s">
        <v>4687</v>
      </c>
      <c r="J281" s="9">
        <v>0</v>
      </c>
      <c r="K281" s="10" t="s">
        <v>4688</v>
      </c>
      <c r="L281" s="10" t="str">
        <f>IF(OR(Table1[[#This Row],[Smoker]]="Yes",Table1[[#This Row],[Smoker]]="No"),"OK","Check")</f>
        <v>OK</v>
      </c>
    </row>
    <row r="282" spans="1:12">
      <c r="A282" s="10" t="s">
        <v>565</v>
      </c>
      <c r="B282" s="10">
        <v>23.19</v>
      </c>
      <c r="C28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82" s="10">
        <v>7.66</v>
      </c>
      <c r="E282" s="10" t="str">
        <f>IF(OR(Table1[[#This Row],[HBA1C]]="",Table1[[#This Row],[HBA1C]]="?"),"",IF(Table1[[#This Row],[HBA1C]]&lt;5.7,"Normal",IF(Table1[[#This Row],[HBA1C]]&lt;6.5,"Prediabetes","Diabetes")))</f>
        <v>Diabetes</v>
      </c>
      <c r="F282" s="10" t="s">
        <v>4687</v>
      </c>
      <c r="G282" s="10" t="str">
        <f>IF(OR(Table1[[#This Row],[Heart Issues]]="Yes",Table1[[#This Row],[Heart Issues]]="No"),"OK","Check")</f>
        <v>OK</v>
      </c>
      <c r="H282" s="10" t="s">
        <v>4687</v>
      </c>
      <c r="I282" s="10" t="s">
        <v>4687</v>
      </c>
      <c r="J282" s="9">
        <v>0</v>
      </c>
      <c r="K282" s="10" t="s">
        <v>4688</v>
      </c>
      <c r="L282" s="10" t="str">
        <f>IF(OR(Table1[[#This Row],[Smoker]]="Yes",Table1[[#This Row],[Smoker]]="No"),"OK","Check")</f>
        <v>OK</v>
      </c>
    </row>
    <row r="283" spans="1:12">
      <c r="A283" s="10" t="s">
        <v>567</v>
      </c>
      <c r="B283" s="10">
        <v>35.99</v>
      </c>
      <c r="C2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83" s="10">
        <v>4.2300000000000004</v>
      </c>
      <c r="E283" s="10" t="str">
        <f>IF(OR(Table1[[#This Row],[HBA1C]]="",Table1[[#This Row],[HBA1C]]="?"),"",IF(Table1[[#This Row],[HBA1C]]&lt;5.7,"Normal",IF(Table1[[#This Row],[HBA1C]]&lt;6.5,"Prediabetes","Diabetes")))</f>
        <v>Normal</v>
      </c>
      <c r="F283" s="10" t="s">
        <v>4687</v>
      </c>
      <c r="G283" s="10" t="str">
        <f>IF(OR(Table1[[#This Row],[Heart Issues]]="Yes",Table1[[#This Row],[Heart Issues]]="No"),"OK","Check")</f>
        <v>OK</v>
      </c>
      <c r="H283" s="10" t="s">
        <v>4687</v>
      </c>
      <c r="I283" s="10" t="s">
        <v>4687</v>
      </c>
      <c r="J283" s="9">
        <v>0</v>
      </c>
      <c r="K283" s="10" t="s">
        <v>4688</v>
      </c>
      <c r="L283" s="10" t="str">
        <f>IF(OR(Table1[[#This Row],[Smoker]]="Yes",Table1[[#This Row],[Smoker]]="No"),"OK","Check")</f>
        <v>OK</v>
      </c>
    </row>
    <row r="284" spans="1:12">
      <c r="A284" s="10" t="s">
        <v>569</v>
      </c>
      <c r="B284" s="10">
        <v>30.25</v>
      </c>
      <c r="C2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84" s="10">
        <v>5.58</v>
      </c>
      <c r="E284" s="10" t="str">
        <f>IF(OR(Table1[[#This Row],[HBA1C]]="",Table1[[#This Row],[HBA1C]]="?"),"",IF(Table1[[#This Row],[HBA1C]]&lt;5.7,"Normal",IF(Table1[[#This Row],[HBA1C]]&lt;6.5,"Prediabetes","Diabetes")))</f>
        <v>Normal</v>
      </c>
      <c r="F284" s="10" t="s">
        <v>4687</v>
      </c>
      <c r="G284" s="10" t="str">
        <f>IF(OR(Table1[[#This Row],[Heart Issues]]="Yes",Table1[[#This Row],[Heart Issues]]="No"),"OK","Check")</f>
        <v>OK</v>
      </c>
      <c r="H284" s="10" t="s">
        <v>4687</v>
      </c>
      <c r="I284" s="10" t="s">
        <v>4690</v>
      </c>
      <c r="J284" s="9">
        <v>1</v>
      </c>
      <c r="K284" s="10" t="s">
        <v>4688</v>
      </c>
      <c r="L284" s="10" t="str">
        <f>IF(OR(Table1[[#This Row],[Smoker]]="Yes",Table1[[#This Row],[Smoker]]="No"),"OK","Check")</f>
        <v>OK</v>
      </c>
    </row>
    <row r="285" spans="1:12">
      <c r="A285" s="10" t="s">
        <v>571</v>
      </c>
      <c r="B285" s="10">
        <v>26.24</v>
      </c>
      <c r="C28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85" s="10">
        <v>6.26</v>
      </c>
      <c r="E285" s="10" t="str">
        <f>IF(OR(Table1[[#This Row],[HBA1C]]="",Table1[[#This Row],[HBA1C]]="?"),"",IF(Table1[[#This Row],[HBA1C]]&lt;5.7,"Normal",IF(Table1[[#This Row],[HBA1C]]&lt;6.5,"Prediabetes","Diabetes")))</f>
        <v>Prediabetes</v>
      </c>
      <c r="F285" s="10" t="s">
        <v>4688</v>
      </c>
      <c r="G285" s="10" t="str">
        <f>IF(OR(Table1[[#This Row],[Heart Issues]]="Yes",Table1[[#This Row],[Heart Issues]]="No"),"OK","Check")</f>
        <v>OK</v>
      </c>
      <c r="H285" s="10" t="s">
        <v>4687</v>
      </c>
      <c r="I285" s="10" t="s">
        <v>4687</v>
      </c>
      <c r="J285" s="9">
        <v>0</v>
      </c>
      <c r="K285" s="10" t="s">
        <v>4688</v>
      </c>
      <c r="L285" s="10" t="str">
        <f>IF(OR(Table1[[#This Row],[Smoker]]="Yes",Table1[[#This Row],[Smoker]]="No"),"OK","Check")</f>
        <v>OK</v>
      </c>
    </row>
    <row r="286" spans="1:12">
      <c r="A286" s="10" t="s">
        <v>573</v>
      </c>
      <c r="B286" s="10">
        <v>31.36</v>
      </c>
      <c r="C2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86" s="10">
        <v>10.6</v>
      </c>
      <c r="E286" s="10" t="str">
        <f>IF(OR(Table1[[#This Row],[HBA1C]]="",Table1[[#This Row],[HBA1C]]="?"),"",IF(Table1[[#This Row],[HBA1C]]&lt;5.7,"Normal",IF(Table1[[#This Row],[HBA1C]]&lt;6.5,"Prediabetes","Diabetes")))</f>
        <v>Diabetes</v>
      </c>
      <c r="F286" s="10" t="s">
        <v>4688</v>
      </c>
      <c r="G286" s="10" t="str">
        <f>IF(OR(Table1[[#This Row],[Heart Issues]]="Yes",Table1[[#This Row],[Heart Issues]]="No"),"OK","Check")</f>
        <v>OK</v>
      </c>
      <c r="H286" s="10" t="s">
        <v>4687</v>
      </c>
      <c r="I286" s="10" t="s">
        <v>4687</v>
      </c>
      <c r="J286" s="9">
        <v>0</v>
      </c>
      <c r="K286" s="10" t="s">
        <v>4688</v>
      </c>
      <c r="L286" s="10" t="str">
        <f>IF(OR(Table1[[#This Row],[Smoker]]="Yes",Table1[[#This Row],[Smoker]]="No"),"OK","Check")</f>
        <v>OK</v>
      </c>
    </row>
    <row r="287" spans="1:12">
      <c r="A287" s="10" t="s">
        <v>575</v>
      </c>
      <c r="B287" s="10">
        <v>25.69</v>
      </c>
      <c r="C2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87" s="10">
        <v>4.78</v>
      </c>
      <c r="E287" s="10" t="str">
        <f>IF(OR(Table1[[#This Row],[HBA1C]]="",Table1[[#This Row],[HBA1C]]="?"),"",IF(Table1[[#This Row],[HBA1C]]&lt;5.7,"Normal",IF(Table1[[#This Row],[HBA1C]]&lt;6.5,"Prediabetes","Diabetes")))</f>
        <v>Normal</v>
      </c>
      <c r="F287" s="10" t="s">
        <v>4688</v>
      </c>
      <c r="G287" s="10" t="str">
        <f>IF(OR(Table1[[#This Row],[Heart Issues]]="Yes",Table1[[#This Row],[Heart Issues]]="No"),"OK","Check")</f>
        <v>OK</v>
      </c>
      <c r="H287" s="10" t="s">
        <v>4687</v>
      </c>
      <c r="I287" s="10" t="s">
        <v>4687</v>
      </c>
      <c r="J287" s="9">
        <v>0</v>
      </c>
      <c r="K287" s="10" t="s">
        <v>4688</v>
      </c>
      <c r="L287" s="10" t="str">
        <f>IF(OR(Table1[[#This Row],[Smoker]]="Yes",Table1[[#This Row],[Smoker]]="No"),"OK","Check")</f>
        <v>OK</v>
      </c>
    </row>
    <row r="288" spans="1:12">
      <c r="A288" s="10" t="s">
        <v>577</v>
      </c>
      <c r="B288" s="10">
        <v>25.46</v>
      </c>
      <c r="C28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88" s="10">
        <v>6.03</v>
      </c>
      <c r="E288" s="10" t="str">
        <f>IF(OR(Table1[[#This Row],[HBA1C]]="",Table1[[#This Row],[HBA1C]]="?"),"",IF(Table1[[#This Row],[HBA1C]]&lt;5.7,"Normal",IF(Table1[[#This Row],[HBA1C]]&lt;6.5,"Prediabetes","Diabetes")))</f>
        <v>Prediabetes</v>
      </c>
      <c r="F288" s="10" t="s">
        <v>4687</v>
      </c>
      <c r="G288" s="10" t="str">
        <f>IF(OR(Table1[[#This Row],[Heart Issues]]="Yes",Table1[[#This Row],[Heart Issues]]="No"),"OK","Check")</f>
        <v>OK</v>
      </c>
      <c r="H288" s="10" t="s">
        <v>4687</v>
      </c>
      <c r="I288" s="10" t="s">
        <v>4687</v>
      </c>
      <c r="J288" s="9">
        <v>2</v>
      </c>
      <c r="K288" s="10" t="s">
        <v>4688</v>
      </c>
      <c r="L288" s="10" t="str">
        <f>IF(OR(Table1[[#This Row],[Smoker]]="Yes",Table1[[#This Row],[Smoker]]="No"),"OK","Check")</f>
        <v>OK</v>
      </c>
    </row>
    <row r="289" spans="1:12">
      <c r="A289" s="10" t="s">
        <v>579</v>
      </c>
      <c r="B289" s="10">
        <v>31.83</v>
      </c>
      <c r="C2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89" s="10">
        <v>11.55</v>
      </c>
      <c r="E289" s="10" t="str">
        <f>IF(OR(Table1[[#This Row],[HBA1C]]="",Table1[[#This Row],[HBA1C]]="?"),"",IF(Table1[[#This Row],[HBA1C]]&lt;5.7,"Normal",IF(Table1[[#This Row],[HBA1C]]&lt;6.5,"Prediabetes","Diabetes")))</f>
        <v>Diabetes</v>
      </c>
      <c r="F289" s="10" t="s">
        <v>4688</v>
      </c>
      <c r="G289" s="10" t="str">
        <f>IF(OR(Table1[[#This Row],[Heart Issues]]="Yes",Table1[[#This Row],[Heart Issues]]="No"),"OK","Check")</f>
        <v>OK</v>
      </c>
      <c r="H289" s="10" t="s">
        <v>4687</v>
      </c>
      <c r="I289" s="10" t="s">
        <v>4687</v>
      </c>
      <c r="J289" s="9">
        <v>1</v>
      </c>
      <c r="K289" s="10" t="s">
        <v>4688</v>
      </c>
      <c r="L289" s="10" t="str">
        <f>IF(OR(Table1[[#This Row],[Smoker]]="Yes",Table1[[#This Row],[Smoker]]="No"),"OK","Check")</f>
        <v>OK</v>
      </c>
    </row>
    <row r="290" spans="1:12">
      <c r="A290" s="10" t="s">
        <v>581</v>
      </c>
      <c r="B290" s="10">
        <v>24.43</v>
      </c>
      <c r="C2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90" s="10">
        <v>7.59</v>
      </c>
      <c r="E290" s="10" t="str">
        <f>IF(OR(Table1[[#This Row],[HBA1C]]="",Table1[[#This Row],[HBA1C]]="?"),"",IF(Table1[[#This Row],[HBA1C]]&lt;5.7,"Normal",IF(Table1[[#This Row],[HBA1C]]&lt;6.5,"Prediabetes","Diabetes")))</f>
        <v>Diabetes</v>
      </c>
      <c r="F290" s="10" t="s">
        <v>4688</v>
      </c>
      <c r="G290" s="10" t="str">
        <f>IF(OR(Table1[[#This Row],[Heart Issues]]="Yes",Table1[[#This Row],[Heart Issues]]="No"),"OK","Check")</f>
        <v>OK</v>
      </c>
      <c r="H290" s="10" t="s">
        <v>4687</v>
      </c>
      <c r="I290" s="10" t="s">
        <v>4687</v>
      </c>
      <c r="J290" s="9">
        <v>1</v>
      </c>
      <c r="K290" s="10" t="s">
        <v>4688</v>
      </c>
      <c r="L290" s="10" t="str">
        <f>IF(OR(Table1[[#This Row],[Smoker]]="Yes",Table1[[#This Row],[Smoker]]="No"),"OK","Check")</f>
        <v>OK</v>
      </c>
    </row>
    <row r="291" spans="1:12">
      <c r="A291" s="10" t="s">
        <v>583</v>
      </c>
      <c r="B291" s="10">
        <v>41.9</v>
      </c>
      <c r="C2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91" s="10">
        <v>4.26</v>
      </c>
      <c r="E291" s="10" t="str">
        <f>IF(OR(Table1[[#This Row],[HBA1C]]="",Table1[[#This Row],[HBA1C]]="?"),"",IF(Table1[[#This Row],[HBA1C]]&lt;5.7,"Normal",IF(Table1[[#This Row],[HBA1C]]&lt;6.5,"Prediabetes","Diabetes")))</f>
        <v>Normal</v>
      </c>
      <c r="F291" s="10" t="s">
        <v>4687</v>
      </c>
      <c r="G291" s="10" t="str">
        <f>IF(OR(Table1[[#This Row],[Heart Issues]]="Yes",Table1[[#This Row],[Heart Issues]]="No"),"OK","Check")</f>
        <v>OK</v>
      </c>
      <c r="H291" s="10" t="s">
        <v>4687</v>
      </c>
      <c r="I291" s="10" t="s">
        <v>4687</v>
      </c>
      <c r="J291" s="9">
        <v>0</v>
      </c>
      <c r="K291" s="10" t="s">
        <v>4688</v>
      </c>
      <c r="L291" s="10" t="str">
        <f>IF(OR(Table1[[#This Row],[Smoker]]="Yes",Table1[[#This Row],[Smoker]]="No"),"OK","Check")</f>
        <v>OK</v>
      </c>
    </row>
    <row r="292" spans="1:12">
      <c r="A292" s="10" t="s">
        <v>585</v>
      </c>
      <c r="B292" s="10">
        <v>22.88</v>
      </c>
      <c r="C29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92" s="10">
        <v>5.9</v>
      </c>
      <c r="E292" s="10" t="str">
        <f>IF(OR(Table1[[#This Row],[HBA1C]]="",Table1[[#This Row],[HBA1C]]="?"),"",IF(Table1[[#This Row],[HBA1C]]&lt;5.7,"Normal",IF(Table1[[#This Row],[HBA1C]]&lt;6.5,"Prediabetes","Diabetes")))</f>
        <v>Prediabetes</v>
      </c>
      <c r="F292" s="10" t="s">
        <v>4688</v>
      </c>
      <c r="G292" s="10" t="str">
        <f>IF(OR(Table1[[#This Row],[Heart Issues]]="Yes",Table1[[#This Row],[Heart Issues]]="No"),"OK","Check")</f>
        <v>OK</v>
      </c>
      <c r="H292" s="10" t="s">
        <v>4687</v>
      </c>
      <c r="I292" s="10" t="s">
        <v>4690</v>
      </c>
      <c r="J292" s="9">
        <v>1</v>
      </c>
      <c r="K292" s="10" t="s">
        <v>4688</v>
      </c>
      <c r="L292" s="10" t="str">
        <f>IF(OR(Table1[[#This Row],[Smoker]]="Yes",Table1[[#This Row],[Smoker]]="No"),"OK","Check")</f>
        <v>OK</v>
      </c>
    </row>
    <row r="293" spans="1:12">
      <c r="A293" s="10" t="s">
        <v>587</v>
      </c>
      <c r="B293" s="10">
        <v>29.734999999999999</v>
      </c>
      <c r="C29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93" s="10">
        <v>7.79</v>
      </c>
      <c r="E293" s="10" t="str">
        <f>IF(OR(Table1[[#This Row],[HBA1C]]="",Table1[[#This Row],[HBA1C]]="?"),"",IF(Table1[[#This Row],[HBA1C]]&lt;5.7,"Normal",IF(Table1[[#This Row],[HBA1C]]&lt;6.5,"Prediabetes","Diabetes")))</f>
        <v>Diabetes</v>
      </c>
      <c r="F293" s="10" t="s">
        <v>4687</v>
      </c>
      <c r="G293" s="10" t="str">
        <f>IF(OR(Table1[[#This Row],[Heart Issues]]="Yes",Table1[[#This Row],[Heart Issues]]="No"),"OK","Check")</f>
        <v>OK</v>
      </c>
      <c r="H293" s="10" t="s">
        <v>4687</v>
      </c>
      <c r="I293" s="10" t="s">
        <v>4687</v>
      </c>
      <c r="J293" s="9">
        <v>0</v>
      </c>
      <c r="K293" s="10" t="s">
        <v>4687</v>
      </c>
      <c r="L293" s="10" t="str">
        <f>IF(OR(Table1[[#This Row],[Smoker]]="Yes",Table1[[#This Row],[Smoker]]="No"),"OK","Check")</f>
        <v>OK</v>
      </c>
    </row>
    <row r="294" spans="1:12">
      <c r="A294" s="10" t="s">
        <v>589</v>
      </c>
      <c r="B294" s="10">
        <v>40.74</v>
      </c>
      <c r="C2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94" s="10">
        <v>5.28</v>
      </c>
      <c r="E294" s="10" t="str">
        <f>IF(OR(Table1[[#This Row],[HBA1C]]="",Table1[[#This Row],[HBA1C]]="?"),"",IF(Table1[[#This Row],[HBA1C]]&lt;5.7,"Normal",IF(Table1[[#This Row],[HBA1C]]&lt;6.5,"Prediabetes","Diabetes")))</f>
        <v>Normal</v>
      </c>
      <c r="F294" s="10" t="s">
        <v>4687</v>
      </c>
      <c r="G294" s="10" t="str">
        <f>IF(OR(Table1[[#This Row],[Heart Issues]]="Yes",Table1[[#This Row],[Heart Issues]]="No"),"OK","Check")</f>
        <v>OK</v>
      </c>
      <c r="H294" s="10" t="s">
        <v>4687</v>
      </c>
      <c r="I294" s="10" t="s">
        <v>4690</v>
      </c>
      <c r="J294" s="9">
        <v>1</v>
      </c>
      <c r="K294" s="10" t="s">
        <v>4688</v>
      </c>
      <c r="L294" s="10" t="str">
        <f>IF(OR(Table1[[#This Row],[Smoker]]="Yes",Table1[[#This Row],[Smoker]]="No"),"OK","Check")</f>
        <v>OK</v>
      </c>
    </row>
    <row r="295" spans="1:12">
      <c r="A295" s="10" t="s">
        <v>591</v>
      </c>
      <c r="B295" s="10">
        <v>24.14</v>
      </c>
      <c r="C2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95" s="10">
        <v>5.87</v>
      </c>
      <c r="E295" s="10" t="str">
        <f>IF(OR(Table1[[#This Row],[HBA1C]]="",Table1[[#This Row],[HBA1C]]="?"),"",IF(Table1[[#This Row],[HBA1C]]&lt;5.7,"Normal",IF(Table1[[#This Row],[HBA1C]]&lt;6.5,"Prediabetes","Diabetes")))</f>
        <v>Prediabetes</v>
      </c>
      <c r="F295" s="10" t="s">
        <v>4687</v>
      </c>
      <c r="G295" s="10" t="str">
        <f>IF(OR(Table1[[#This Row],[Heart Issues]]="Yes",Table1[[#This Row],[Heart Issues]]="No"),"OK","Check")</f>
        <v>OK</v>
      </c>
      <c r="H295" s="10" t="s">
        <v>4687</v>
      </c>
      <c r="I295" s="10" t="s">
        <v>4687</v>
      </c>
      <c r="J295" s="9">
        <v>2</v>
      </c>
      <c r="K295" s="10" t="s">
        <v>4688</v>
      </c>
      <c r="L295" s="10" t="str">
        <f>IF(OR(Table1[[#This Row],[Smoker]]="Yes",Table1[[#This Row],[Smoker]]="No"),"OK","Check")</f>
        <v>OK</v>
      </c>
    </row>
    <row r="296" spans="1:12">
      <c r="A296" s="10" t="s">
        <v>593</v>
      </c>
      <c r="B296" s="10">
        <v>25.15</v>
      </c>
      <c r="C29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96" s="10">
        <v>9.08</v>
      </c>
      <c r="E296" s="10" t="str">
        <f>IF(OR(Table1[[#This Row],[HBA1C]]="",Table1[[#This Row],[HBA1C]]="?"),"",IF(Table1[[#This Row],[HBA1C]]&lt;5.7,"Normal",IF(Table1[[#This Row],[HBA1C]]&lt;6.5,"Prediabetes","Diabetes")))</f>
        <v>Diabetes</v>
      </c>
      <c r="F296" s="10" t="s">
        <v>4688</v>
      </c>
      <c r="G296" s="10" t="str">
        <f>IF(OR(Table1[[#This Row],[Heart Issues]]="Yes",Table1[[#This Row],[Heart Issues]]="No"),"OK","Check")</f>
        <v>OK</v>
      </c>
      <c r="H296" s="10" t="s">
        <v>4687</v>
      </c>
      <c r="I296" s="10" t="s">
        <v>4687</v>
      </c>
      <c r="J296" s="9">
        <v>1</v>
      </c>
      <c r="K296" s="10" t="s">
        <v>4688</v>
      </c>
      <c r="L296" s="10" t="str">
        <f>IF(OR(Table1[[#This Row],[Smoker]]="Yes",Table1[[#This Row],[Smoker]]="No"),"OK","Check")</f>
        <v>OK</v>
      </c>
    </row>
    <row r="297" spans="1:12">
      <c r="A297" s="10" t="s">
        <v>595</v>
      </c>
      <c r="B297" s="10">
        <v>28.71</v>
      </c>
      <c r="C29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97" s="10">
        <v>5.2</v>
      </c>
      <c r="E297" s="10" t="str">
        <f>IF(OR(Table1[[#This Row],[HBA1C]]="",Table1[[#This Row],[HBA1C]]="?"),"",IF(Table1[[#This Row],[HBA1C]]&lt;5.7,"Normal",IF(Table1[[#This Row],[HBA1C]]&lt;6.5,"Prediabetes","Diabetes")))</f>
        <v>Normal</v>
      </c>
      <c r="F297" s="10" t="s">
        <v>4687</v>
      </c>
      <c r="G297" s="10" t="str">
        <f>IF(OR(Table1[[#This Row],[Heart Issues]]="Yes",Table1[[#This Row],[Heart Issues]]="No"),"OK","Check")</f>
        <v>OK</v>
      </c>
      <c r="H297" s="10" t="s">
        <v>4687</v>
      </c>
      <c r="I297" s="10" t="s">
        <v>4687</v>
      </c>
      <c r="J297" s="9">
        <v>1</v>
      </c>
      <c r="K297" s="10" t="s">
        <v>4688</v>
      </c>
      <c r="L297" s="10" t="str">
        <f>IF(OR(Table1[[#This Row],[Smoker]]="Yes",Table1[[#This Row],[Smoker]]="No"),"OK","Check")</f>
        <v>OK</v>
      </c>
    </row>
    <row r="298" spans="1:12">
      <c r="A298" s="10" t="s">
        <v>597</v>
      </c>
      <c r="B298" s="10">
        <v>23</v>
      </c>
      <c r="C2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98" s="10">
        <v>5.48</v>
      </c>
      <c r="E298" s="10" t="str">
        <f>IF(OR(Table1[[#This Row],[HBA1C]]="",Table1[[#This Row],[HBA1C]]="?"),"",IF(Table1[[#This Row],[HBA1C]]&lt;5.7,"Normal",IF(Table1[[#This Row],[HBA1C]]&lt;6.5,"Prediabetes","Diabetes")))</f>
        <v>Normal</v>
      </c>
      <c r="F298" s="10" t="s">
        <v>4687</v>
      </c>
      <c r="G298" s="10" t="str">
        <f>IF(OR(Table1[[#This Row],[Heart Issues]]="Yes",Table1[[#This Row],[Heart Issues]]="No"),"OK","Check")</f>
        <v>OK</v>
      </c>
      <c r="H298" s="10" t="s">
        <v>4687</v>
      </c>
      <c r="I298" s="10" t="s">
        <v>4687</v>
      </c>
      <c r="J298" s="9">
        <v>0</v>
      </c>
      <c r="K298" s="10" t="s">
        <v>4688</v>
      </c>
      <c r="L298" s="10" t="str">
        <f>IF(OR(Table1[[#This Row],[Smoker]]="Yes",Table1[[#This Row],[Smoker]]="No"),"OK","Check")</f>
        <v>OK</v>
      </c>
    </row>
    <row r="299" spans="1:12">
      <c r="A299" s="10" t="s">
        <v>599</v>
      </c>
      <c r="B299" s="10">
        <v>36.86</v>
      </c>
      <c r="C2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99" s="10">
        <v>11.95</v>
      </c>
      <c r="E299" s="10" t="str">
        <f>IF(OR(Table1[[#This Row],[HBA1C]]="",Table1[[#This Row],[HBA1C]]="?"),"",IF(Table1[[#This Row],[HBA1C]]&lt;5.7,"Normal",IF(Table1[[#This Row],[HBA1C]]&lt;6.5,"Prediabetes","Diabetes")))</f>
        <v>Diabetes</v>
      </c>
      <c r="F299" s="10" t="s">
        <v>4687</v>
      </c>
      <c r="G299" s="10" t="str">
        <f>IF(OR(Table1[[#This Row],[Heart Issues]]="Yes",Table1[[#This Row],[Heart Issues]]="No"),"OK","Check")</f>
        <v>OK</v>
      </c>
      <c r="H299" s="10" t="s">
        <v>4687</v>
      </c>
      <c r="I299" s="10" t="s">
        <v>4687</v>
      </c>
      <c r="J299" s="9">
        <v>0</v>
      </c>
      <c r="K299" s="10" t="s">
        <v>4687</v>
      </c>
      <c r="L299" s="10" t="str">
        <f>IF(OR(Table1[[#This Row],[Smoker]]="Yes",Table1[[#This Row],[Smoker]]="No"),"OK","Check")</f>
        <v>OK</v>
      </c>
    </row>
    <row r="300" spans="1:12">
      <c r="A300" s="10" t="s">
        <v>601</v>
      </c>
      <c r="B300" s="10">
        <v>24.25</v>
      </c>
      <c r="C3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00" s="10">
        <v>8.6999999999999993</v>
      </c>
      <c r="E300" s="10" t="str">
        <f>IF(OR(Table1[[#This Row],[HBA1C]]="",Table1[[#This Row],[HBA1C]]="?"),"",IF(Table1[[#This Row],[HBA1C]]&lt;5.7,"Normal",IF(Table1[[#This Row],[HBA1C]]&lt;6.5,"Prediabetes","Diabetes")))</f>
        <v>Diabetes</v>
      </c>
      <c r="F300" s="10" t="s">
        <v>4688</v>
      </c>
      <c r="G300" s="10" t="str">
        <f>IF(OR(Table1[[#This Row],[Heart Issues]]="Yes",Table1[[#This Row],[Heart Issues]]="No"),"OK","Check")</f>
        <v>OK</v>
      </c>
      <c r="H300" s="10" t="s">
        <v>4687</v>
      </c>
      <c r="I300" s="10" t="s">
        <v>4687</v>
      </c>
      <c r="J300" s="9">
        <v>1</v>
      </c>
      <c r="K300" s="10" t="s">
        <v>4688</v>
      </c>
      <c r="L300" s="10" t="str">
        <f>IF(OR(Table1[[#This Row],[Smoker]]="Yes",Table1[[#This Row],[Smoker]]="No"),"OK","Check")</f>
        <v>OK</v>
      </c>
    </row>
    <row r="301" spans="1:12">
      <c r="A301" s="10" t="s">
        <v>603</v>
      </c>
      <c r="B301" s="10">
        <v>23.85</v>
      </c>
      <c r="C30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01" s="10">
        <v>7.84</v>
      </c>
      <c r="E301" s="10" t="str">
        <f>IF(OR(Table1[[#This Row],[HBA1C]]="",Table1[[#This Row],[HBA1C]]="?"),"",IF(Table1[[#This Row],[HBA1C]]&lt;5.7,"Normal",IF(Table1[[#This Row],[HBA1C]]&lt;6.5,"Prediabetes","Diabetes")))</f>
        <v>Diabetes</v>
      </c>
      <c r="F301" s="10" t="s">
        <v>4687</v>
      </c>
      <c r="G301" s="10" t="str">
        <f>IF(OR(Table1[[#This Row],[Heart Issues]]="Yes",Table1[[#This Row],[Heart Issues]]="No"),"OK","Check")</f>
        <v>OK</v>
      </c>
      <c r="H301" s="10" t="s">
        <v>4687</v>
      </c>
      <c r="I301" s="10" t="s">
        <v>4687</v>
      </c>
      <c r="J301" s="9">
        <v>0</v>
      </c>
      <c r="K301" s="10" t="s">
        <v>4688</v>
      </c>
      <c r="L301" s="10" t="str">
        <f>IF(OR(Table1[[#This Row],[Smoker]]="Yes",Table1[[#This Row],[Smoker]]="No"),"OK","Check")</f>
        <v>OK</v>
      </c>
    </row>
    <row r="302" spans="1:12">
      <c r="A302" s="10" t="s">
        <v>605</v>
      </c>
      <c r="B302" s="10">
        <v>40.020000000000003</v>
      </c>
      <c r="C3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02" s="10">
        <v>5.19</v>
      </c>
      <c r="E302" s="10" t="str">
        <f>IF(OR(Table1[[#This Row],[HBA1C]]="",Table1[[#This Row],[HBA1C]]="?"),"",IF(Table1[[#This Row],[HBA1C]]&lt;5.7,"Normal",IF(Table1[[#This Row],[HBA1C]]&lt;6.5,"Prediabetes","Diabetes")))</f>
        <v>Normal</v>
      </c>
      <c r="F302" s="10" t="s">
        <v>4688</v>
      </c>
      <c r="G302" s="10" t="str">
        <f>IF(OR(Table1[[#This Row],[Heart Issues]]="Yes",Table1[[#This Row],[Heart Issues]]="No"),"OK","Check")</f>
        <v>OK</v>
      </c>
      <c r="H302" s="10" t="s">
        <v>4687</v>
      </c>
      <c r="I302" s="10" t="s">
        <v>4687</v>
      </c>
      <c r="J302" s="9">
        <v>1</v>
      </c>
      <c r="K302" s="10" t="s">
        <v>4688</v>
      </c>
      <c r="L302" s="10" t="str">
        <f>IF(OR(Table1[[#This Row],[Smoker]]="Yes",Table1[[#This Row],[Smoker]]="No"),"OK","Check")</f>
        <v>OK</v>
      </c>
    </row>
    <row r="303" spans="1:12">
      <c r="A303" s="10" t="s">
        <v>607</v>
      </c>
      <c r="B303" s="10">
        <v>19.170000000000002</v>
      </c>
      <c r="C30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03" s="10">
        <v>8.41</v>
      </c>
      <c r="E303" s="10" t="str">
        <f>IF(OR(Table1[[#This Row],[HBA1C]]="",Table1[[#This Row],[HBA1C]]="?"),"",IF(Table1[[#This Row],[HBA1C]]&lt;5.7,"Normal",IF(Table1[[#This Row],[HBA1C]]&lt;6.5,"Prediabetes","Diabetes")))</f>
        <v>Diabetes</v>
      </c>
      <c r="F303" s="10" t="s">
        <v>4687</v>
      </c>
      <c r="G303" s="10" t="str">
        <f>IF(OR(Table1[[#This Row],[Heart Issues]]="Yes",Table1[[#This Row],[Heart Issues]]="No"),"OK","Check")</f>
        <v>OK</v>
      </c>
      <c r="H303" s="10" t="s">
        <v>4687</v>
      </c>
      <c r="I303" s="10" t="s">
        <v>4687</v>
      </c>
      <c r="J303" s="9">
        <v>0</v>
      </c>
      <c r="K303" s="10" t="s">
        <v>4688</v>
      </c>
      <c r="L303" s="10" t="str">
        <f>IF(OR(Table1[[#This Row],[Smoker]]="Yes",Table1[[#This Row],[Smoker]]="No"),"OK","Check")</f>
        <v>OK</v>
      </c>
    </row>
    <row r="304" spans="1:12">
      <c r="A304" s="10" t="s">
        <v>609</v>
      </c>
      <c r="B304" s="10">
        <v>43.53</v>
      </c>
      <c r="C3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04" s="10">
        <v>5.86</v>
      </c>
      <c r="E304" s="10" t="str">
        <f>IF(OR(Table1[[#This Row],[HBA1C]]="",Table1[[#This Row],[HBA1C]]="?"),"",IF(Table1[[#This Row],[HBA1C]]&lt;5.7,"Normal",IF(Table1[[#This Row],[HBA1C]]&lt;6.5,"Prediabetes","Diabetes")))</f>
        <v>Prediabetes</v>
      </c>
      <c r="F304" s="10" t="s">
        <v>4688</v>
      </c>
      <c r="G304" s="10" t="str">
        <f>IF(OR(Table1[[#This Row],[Heart Issues]]="Yes",Table1[[#This Row],[Heart Issues]]="No"),"OK","Check")</f>
        <v>OK</v>
      </c>
      <c r="H304" s="10" t="s">
        <v>4688</v>
      </c>
      <c r="I304" s="10" t="s">
        <v>4687</v>
      </c>
      <c r="J304" s="9">
        <v>2</v>
      </c>
      <c r="K304" s="10" t="s">
        <v>4688</v>
      </c>
      <c r="L304" s="10" t="str">
        <f>IF(OR(Table1[[#This Row],[Smoker]]="Yes",Table1[[#This Row],[Smoker]]="No"),"OK","Check")</f>
        <v>OK</v>
      </c>
    </row>
    <row r="305" spans="1:12">
      <c r="A305" s="10" t="s">
        <v>611</v>
      </c>
      <c r="B305" s="10">
        <v>46.06</v>
      </c>
      <c r="C3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05" s="10">
        <v>4.18</v>
      </c>
      <c r="E305" s="10" t="str">
        <f>IF(OR(Table1[[#This Row],[HBA1C]]="",Table1[[#This Row],[HBA1C]]="?"),"",IF(Table1[[#This Row],[HBA1C]]&lt;5.7,"Normal",IF(Table1[[#This Row],[HBA1C]]&lt;6.5,"Prediabetes","Diabetes")))</f>
        <v>Normal</v>
      </c>
      <c r="F305" s="10" t="s">
        <v>4687</v>
      </c>
      <c r="G305" s="10" t="str">
        <f>IF(OR(Table1[[#This Row],[Heart Issues]]="Yes",Table1[[#This Row],[Heart Issues]]="No"),"OK","Check")</f>
        <v>OK</v>
      </c>
      <c r="H305" s="10" t="s">
        <v>4688</v>
      </c>
      <c r="I305" s="10" t="s">
        <v>4687</v>
      </c>
      <c r="J305" s="9">
        <v>1</v>
      </c>
      <c r="K305" s="10" t="s">
        <v>4688</v>
      </c>
      <c r="L305" s="10" t="str">
        <f>IF(OR(Table1[[#This Row],[Smoker]]="Yes",Table1[[#This Row],[Smoker]]="No"),"OK","Check")</f>
        <v>OK</v>
      </c>
    </row>
    <row r="306" spans="1:12">
      <c r="A306" s="10" t="s">
        <v>613</v>
      </c>
      <c r="B306" s="10">
        <v>29.92</v>
      </c>
      <c r="C30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06" s="10">
        <v>11.99</v>
      </c>
      <c r="E306" s="10" t="str">
        <f>IF(OR(Table1[[#This Row],[HBA1C]]="",Table1[[#This Row],[HBA1C]]="?"),"",IF(Table1[[#This Row],[HBA1C]]&lt;5.7,"Normal",IF(Table1[[#This Row],[HBA1C]]&lt;6.5,"Prediabetes","Diabetes")))</f>
        <v>Diabetes</v>
      </c>
      <c r="F306" s="10" t="s">
        <v>4688</v>
      </c>
      <c r="G306" s="10" t="str">
        <f>IF(OR(Table1[[#This Row],[Heart Issues]]="Yes",Table1[[#This Row],[Heart Issues]]="No"),"OK","Check")</f>
        <v>OK</v>
      </c>
      <c r="H306" s="10" t="s">
        <v>4687</v>
      </c>
      <c r="I306" s="10" t="s">
        <v>4687</v>
      </c>
      <c r="J306" s="9">
        <v>2</v>
      </c>
      <c r="K306" s="10" t="s">
        <v>4688</v>
      </c>
      <c r="L306" s="10" t="str">
        <f>IF(OR(Table1[[#This Row],[Smoker]]="Yes",Table1[[#This Row],[Smoker]]="No"),"OK","Check")</f>
        <v>OK</v>
      </c>
    </row>
    <row r="307" spans="1:12">
      <c r="A307" s="10" t="s">
        <v>615</v>
      </c>
      <c r="B307" s="10">
        <v>28.46</v>
      </c>
      <c r="C3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07" s="10">
        <v>4.8499999999999996</v>
      </c>
      <c r="E307" s="10" t="str">
        <f>IF(OR(Table1[[#This Row],[HBA1C]]="",Table1[[#This Row],[HBA1C]]="?"),"",IF(Table1[[#This Row],[HBA1C]]&lt;5.7,"Normal",IF(Table1[[#This Row],[HBA1C]]&lt;6.5,"Prediabetes","Diabetes")))</f>
        <v>Normal</v>
      </c>
      <c r="F307" s="10" t="s">
        <v>4688</v>
      </c>
      <c r="G307" s="10" t="str">
        <f>IF(OR(Table1[[#This Row],[Heart Issues]]="Yes",Table1[[#This Row],[Heart Issues]]="No"),"OK","Check")</f>
        <v>OK</v>
      </c>
      <c r="H307" s="10" t="s">
        <v>4687</v>
      </c>
      <c r="I307" s="10" t="s">
        <v>4687</v>
      </c>
      <c r="J307" s="9">
        <v>1</v>
      </c>
      <c r="K307" s="10" t="s">
        <v>4688</v>
      </c>
      <c r="L307" s="10" t="str">
        <f>IF(OR(Table1[[#This Row],[Smoker]]="Yes",Table1[[#This Row],[Smoker]]="No"),"OK","Check")</f>
        <v>OK</v>
      </c>
    </row>
    <row r="308" spans="1:12">
      <c r="A308" s="10" t="s">
        <v>617</v>
      </c>
      <c r="B308" s="10">
        <v>24.56</v>
      </c>
      <c r="C3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08" s="10">
        <v>6.18</v>
      </c>
      <c r="E308" s="10" t="str">
        <f>IF(OR(Table1[[#This Row],[HBA1C]]="",Table1[[#This Row],[HBA1C]]="?"),"",IF(Table1[[#This Row],[HBA1C]]&lt;5.7,"Normal",IF(Table1[[#This Row],[HBA1C]]&lt;6.5,"Prediabetes","Diabetes")))</f>
        <v>Prediabetes</v>
      </c>
      <c r="F308" s="10" t="s">
        <v>4688</v>
      </c>
      <c r="G308" s="10" t="str">
        <f>IF(OR(Table1[[#This Row],[Heart Issues]]="Yes",Table1[[#This Row],[Heart Issues]]="No"),"OK","Check")</f>
        <v>OK</v>
      </c>
      <c r="H308" s="10" t="s">
        <v>4687</v>
      </c>
      <c r="I308" s="10" t="s">
        <v>4690</v>
      </c>
      <c r="J308" s="9">
        <v>1</v>
      </c>
      <c r="K308" s="10" t="s">
        <v>4688</v>
      </c>
      <c r="L308" s="10" t="str">
        <f>IF(OR(Table1[[#This Row],[Smoker]]="Yes",Table1[[#This Row],[Smoker]]="No"),"OK","Check")</f>
        <v>OK</v>
      </c>
    </row>
    <row r="309" spans="1:12">
      <c r="A309" s="10" t="s">
        <v>619</v>
      </c>
      <c r="B309" s="10">
        <v>41.19</v>
      </c>
      <c r="C3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09" s="10">
        <v>6.37</v>
      </c>
      <c r="E309" s="10" t="str">
        <f>IF(OR(Table1[[#This Row],[HBA1C]]="",Table1[[#This Row],[HBA1C]]="?"),"",IF(Table1[[#This Row],[HBA1C]]&lt;5.7,"Normal",IF(Table1[[#This Row],[HBA1C]]&lt;6.5,"Prediabetes","Diabetes")))</f>
        <v>Prediabetes</v>
      </c>
      <c r="F309" s="10" t="s">
        <v>4687</v>
      </c>
      <c r="G309" s="10" t="str">
        <f>IF(OR(Table1[[#This Row],[Heart Issues]]="Yes",Table1[[#This Row],[Heart Issues]]="No"),"OK","Check")</f>
        <v>OK</v>
      </c>
      <c r="H309" s="10" t="s">
        <v>4687</v>
      </c>
      <c r="I309" s="10" t="s">
        <v>4687</v>
      </c>
      <c r="J309" s="9">
        <v>0</v>
      </c>
      <c r="K309" s="10" t="s">
        <v>4688</v>
      </c>
      <c r="L309" s="10" t="str">
        <f>IF(OR(Table1[[#This Row],[Smoker]]="Yes",Table1[[#This Row],[Smoker]]="No"),"OK","Check")</f>
        <v>OK</v>
      </c>
    </row>
    <row r="310" spans="1:12">
      <c r="A310" s="10" t="s">
        <v>621</v>
      </c>
      <c r="B310" s="10">
        <v>18.63</v>
      </c>
      <c r="C3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10" s="10">
        <v>9.81</v>
      </c>
      <c r="E310" s="10" t="str">
        <f>IF(OR(Table1[[#This Row],[HBA1C]]="",Table1[[#This Row],[HBA1C]]="?"),"",IF(Table1[[#This Row],[HBA1C]]&lt;5.7,"Normal",IF(Table1[[#This Row],[HBA1C]]&lt;6.5,"Prediabetes","Diabetes")))</f>
        <v>Diabetes</v>
      </c>
      <c r="F310" s="10" t="s">
        <v>4688</v>
      </c>
      <c r="G310" s="10" t="str">
        <f>IF(OR(Table1[[#This Row],[Heart Issues]]="Yes",Table1[[#This Row],[Heart Issues]]="No"),"OK","Check")</f>
        <v>OK</v>
      </c>
      <c r="H310" s="10" t="s">
        <v>4687</v>
      </c>
      <c r="I310" s="10" t="s">
        <v>4687</v>
      </c>
      <c r="J310" s="9">
        <v>2</v>
      </c>
      <c r="K310" s="10" t="s">
        <v>4688</v>
      </c>
      <c r="L310" s="10" t="str">
        <f>IF(OR(Table1[[#This Row],[Smoker]]="Yes",Table1[[#This Row],[Smoker]]="No"),"OK","Check")</f>
        <v>OK</v>
      </c>
    </row>
    <row r="311" spans="1:12">
      <c r="A311" s="10" t="s">
        <v>623</v>
      </c>
      <c r="B311" s="10">
        <v>26.26</v>
      </c>
      <c r="C31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11" s="10">
        <v>11.8</v>
      </c>
      <c r="E311" s="10" t="str">
        <f>IF(OR(Table1[[#This Row],[HBA1C]]="",Table1[[#This Row],[HBA1C]]="?"),"",IF(Table1[[#This Row],[HBA1C]]&lt;5.7,"Normal",IF(Table1[[#This Row],[HBA1C]]&lt;6.5,"Prediabetes","Diabetes")))</f>
        <v>Diabetes</v>
      </c>
      <c r="F311" s="10" t="s">
        <v>4688</v>
      </c>
      <c r="G311" s="10" t="str">
        <f>IF(OR(Table1[[#This Row],[Heart Issues]]="Yes",Table1[[#This Row],[Heart Issues]]="No"),"OK","Check")</f>
        <v>OK</v>
      </c>
      <c r="H311" s="10" t="s">
        <v>4687</v>
      </c>
      <c r="I311" s="10" t="s">
        <v>4687</v>
      </c>
      <c r="J311" s="9">
        <v>1</v>
      </c>
      <c r="K311" s="10" t="s">
        <v>4688</v>
      </c>
      <c r="L311" s="10" t="str">
        <f>IF(OR(Table1[[#This Row],[Smoker]]="Yes",Table1[[#This Row],[Smoker]]="No"),"OK","Check")</f>
        <v>OK</v>
      </c>
    </row>
    <row r="312" spans="1:12">
      <c r="A312" s="10" t="s">
        <v>625</v>
      </c>
      <c r="B312" s="10">
        <v>22.37</v>
      </c>
      <c r="C3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12" s="10">
        <v>5.86</v>
      </c>
      <c r="E312" s="10" t="str">
        <f>IF(OR(Table1[[#This Row],[HBA1C]]="",Table1[[#This Row],[HBA1C]]="?"),"",IF(Table1[[#This Row],[HBA1C]]&lt;5.7,"Normal",IF(Table1[[#This Row],[HBA1C]]&lt;6.5,"Prediabetes","Diabetes")))</f>
        <v>Prediabetes</v>
      </c>
      <c r="F312" s="10" t="s">
        <v>4688</v>
      </c>
      <c r="G312" s="10" t="str">
        <f>IF(OR(Table1[[#This Row],[Heart Issues]]="Yes",Table1[[#This Row],[Heart Issues]]="No"),"OK","Check")</f>
        <v>OK</v>
      </c>
      <c r="H312" s="10" t="s">
        <v>4687</v>
      </c>
      <c r="I312" s="10" t="s">
        <v>4690</v>
      </c>
      <c r="J312" s="9">
        <v>1</v>
      </c>
      <c r="K312" s="10" t="s">
        <v>4688</v>
      </c>
      <c r="L312" s="10" t="str">
        <f>IF(OR(Table1[[#This Row],[Smoker]]="Yes",Table1[[#This Row],[Smoker]]="No"),"OK","Check")</f>
        <v>OK</v>
      </c>
    </row>
    <row r="313" spans="1:12">
      <c r="A313" s="10" t="s">
        <v>627</v>
      </c>
      <c r="B313" s="10">
        <v>39.619999999999997</v>
      </c>
      <c r="C3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13" s="10">
        <v>4.28</v>
      </c>
      <c r="E313" s="10" t="str">
        <f>IF(OR(Table1[[#This Row],[HBA1C]]="",Table1[[#This Row],[HBA1C]]="?"),"",IF(Table1[[#This Row],[HBA1C]]&lt;5.7,"Normal",IF(Table1[[#This Row],[HBA1C]]&lt;6.5,"Prediabetes","Diabetes")))</f>
        <v>Normal</v>
      </c>
      <c r="F313" s="10" t="s">
        <v>4687</v>
      </c>
      <c r="G313" s="10" t="str">
        <f>IF(OR(Table1[[#This Row],[Heart Issues]]="Yes",Table1[[#This Row],[Heart Issues]]="No"),"OK","Check")</f>
        <v>OK</v>
      </c>
      <c r="H313" s="10" t="s">
        <v>4687</v>
      </c>
      <c r="I313" s="10" t="s">
        <v>4687</v>
      </c>
      <c r="J313" s="9">
        <v>1</v>
      </c>
      <c r="K313" s="10" t="s">
        <v>4688</v>
      </c>
      <c r="L313" s="10" t="str">
        <f>IF(OR(Table1[[#This Row],[Smoker]]="Yes",Table1[[#This Row],[Smoker]]="No"),"OK","Check")</f>
        <v>OK</v>
      </c>
    </row>
    <row r="314" spans="1:12">
      <c r="A314" s="10" t="s">
        <v>629</v>
      </c>
      <c r="B314" s="10">
        <v>18.329999999999998</v>
      </c>
      <c r="C31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14" s="10">
        <v>4.16</v>
      </c>
      <c r="E314" s="10" t="str">
        <f>IF(OR(Table1[[#This Row],[HBA1C]]="",Table1[[#This Row],[HBA1C]]="?"),"",IF(Table1[[#This Row],[HBA1C]]&lt;5.7,"Normal",IF(Table1[[#This Row],[HBA1C]]&lt;6.5,"Prediabetes","Diabetes")))</f>
        <v>Normal</v>
      </c>
      <c r="F314" s="10" t="s">
        <v>4688</v>
      </c>
      <c r="G314" s="10" t="str">
        <f>IF(OR(Table1[[#This Row],[Heart Issues]]="Yes",Table1[[#This Row],[Heart Issues]]="No"),"OK","Check")</f>
        <v>OK</v>
      </c>
      <c r="H314" s="10" t="s">
        <v>4687</v>
      </c>
      <c r="I314" s="10" t="s">
        <v>4687</v>
      </c>
      <c r="J314" s="9">
        <v>0</v>
      </c>
      <c r="K314" s="10" t="s">
        <v>4688</v>
      </c>
      <c r="L314" s="10" t="str">
        <f>IF(OR(Table1[[#This Row],[Smoker]]="Yes",Table1[[#This Row],[Smoker]]="No"),"OK","Check")</f>
        <v>OK</v>
      </c>
    </row>
    <row r="315" spans="1:12">
      <c r="A315" s="10" t="s">
        <v>631</v>
      </c>
      <c r="B315" s="10">
        <v>17.11</v>
      </c>
      <c r="C31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15" s="10">
        <v>4.9800000000000004</v>
      </c>
      <c r="E315" s="10" t="str">
        <f>IF(OR(Table1[[#This Row],[HBA1C]]="",Table1[[#This Row],[HBA1C]]="?"),"",IF(Table1[[#This Row],[HBA1C]]&lt;5.7,"Normal",IF(Table1[[#This Row],[HBA1C]]&lt;6.5,"Prediabetes","Diabetes")))</f>
        <v>Normal</v>
      </c>
      <c r="F315" s="10" t="s">
        <v>4688</v>
      </c>
      <c r="G315" s="10" t="str">
        <f>IF(OR(Table1[[#This Row],[Heart Issues]]="Yes",Table1[[#This Row],[Heart Issues]]="No"),"OK","Check")</f>
        <v>OK</v>
      </c>
      <c r="H315" s="10" t="s">
        <v>4687</v>
      </c>
      <c r="I315" s="10" t="s">
        <v>4690</v>
      </c>
      <c r="J315" s="9">
        <v>1</v>
      </c>
      <c r="K315" s="10" t="s">
        <v>4688</v>
      </c>
      <c r="L315" s="10" t="str">
        <f>IF(OR(Table1[[#This Row],[Smoker]]="Yes",Table1[[#This Row],[Smoker]]="No"),"OK","Check")</f>
        <v>OK</v>
      </c>
    </row>
    <row r="316" spans="1:12">
      <c r="A316" s="10" t="s">
        <v>633</v>
      </c>
      <c r="B316" s="10">
        <v>43.5</v>
      </c>
      <c r="C3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16" s="10">
        <v>6.38</v>
      </c>
      <c r="E316" s="10" t="str">
        <f>IF(OR(Table1[[#This Row],[HBA1C]]="",Table1[[#This Row],[HBA1C]]="?"),"",IF(Table1[[#This Row],[HBA1C]]&lt;5.7,"Normal",IF(Table1[[#This Row],[HBA1C]]&lt;6.5,"Prediabetes","Diabetes")))</f>
        <v>Prediabetes</v>
      </c>
      <c r="F316" s="10" t="s">
        <v>4687</v>
      </c>
      <c r="G316" s="10" t="str">
        <f>IF(OR(Table1[[#This Row],[Heart Issues]]="Yes",Table1[[#This Row],[Heart Issues]]="No"),"OK","Check")</f>
        <v>OK</v>
      </c>
      <c r="H316" s="10" t="s">
        <v>4688</v>
      </c>
      <c r="I316" s="10" t="s">
        <v>4687</v>
      </c>
      <c r="J316" s="9">
        <v>1</v>
      </c>
      <c r="K316" s="10" t="s">
        <v>4688</v>
      </c>
      <c r="L316" s="10" t="str">
        <f>IF(OR(Table1[[#This Row],[Smoker]]="Yes",Table1[[#This Row],[Smoker]]="No"),"OK","Check")</f>
        <v>OK</v>
      </c>
    </row>
    <row r="317" spans="1:12">
      <c r="A317" s="10" t="s">
        <v>635</v>
      </c>
      <c r="B317" s="10">
        <v>25.364999999999998</v>
      </c>
      <c r="C31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17" s="10">
        <v>5.19</v>
      </c>
      <c r="E317" s="10" t="str">
        <f>IF(OR(Table1[[#This Row],[HBA1C]]="",Table1[[#This Row],[HBA1C]]="?"),"",IF(Table1[[#This Row],[HBA1C]]&lt;5.7,"Normal",IF(Table1[[#This Row],[HBA1C]]&lt;6.5,"Prediabetes","Diabetes")))</f>
        <v>Normal</v>
      </c>
      <c r="F317" s="10" t="s">
        <v>4687</v>
      </c>
      <c r="G317" s="10" t="str">
        <f>IF(OR(Table1[[#This Row],[Heart Issues]]="Yes",Table1[[#This Row],[Heart Issues]]="No"),"OK","Check")</f>
        <v>OK</v>
      </c>
      <c r="H317" s="10" t="s">
        <v>4687</v>
      </c>
      <c r="I317" s="10" t="s">
        <v>4687</v>
      </c>
      <c r="J317" s="9">
        <v>2</v>
      </c>
      <c r="K317" s="10" t="s">
        <v>4687</v>
      </c>
      <c r="L317" s="10" t="str">
        <f>IF(OR(Table1[[#This Row],[Smoker]]="Yes",Table1[[#This Row],[Smoker]]="No"),"OK","Check")</f>
        <v>OK</v>
      </c>
    </row>
    <row r="318" spans="1:12">
      <c r="A318" s="10" t="s">
        <v>637</v>
      </c>
      <c r="B318" s="10">
        <v>28.594999999999999</v>
      </c>
      <c r="C31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18" s="10">
        <v>10.210000000000001</v>
      </c>
      <c r="E318" s="10" t="str">
        <f>IF(OR(Table1[[#This Row],[HBA1C]]="",Table1[[#This Row],[HBA1C]]="?"),"",IF(Table1[[#This Row],[HBA1C]]&lt;5.7,"Normal",IF(Table1[[#This Row],[HBA1C]]&lt;6.5,"Prediabetes","Diabetes")))</f>
        <v>Diabetes</v>
      </c>
      <c r="F318" s="10" t="s">
        <v>4687</v>
      </c>
      <c r="G318" s="10" t="str">
        <f>IF(OR(Table1[[#This Row],[Heart Issues]]="Yes",Table1[[#This Row],[Heart Issues]]="No"),"OK","Check")</f>
        <v>OK</v>
      </c>
      <c r="H318" s="10" t="s">
        <v>4687</v>
      </c>
      <c r="I318" s="10" t="s">
        <v>4687</v>
      </c>
      <c r="J318" s="9">
        <v>0</v>
      </c>
      <c r="K318" s="10" t="s">
        <v>4687</v>
      </c>
      <c r="L318" s="10" t="str">
        <f>IF(OR(Table1[[#This Row],[Smoker]]="Yes",Table1[[#This Row],[Smoker]]="No"),"OK","Check")</f>
        <v>OK</v>
      </c>
    </row>
    <row r="319" spans="1:12">
      <c r="A319" s="10" t="s">
        <v>639</v>
      </c>
      <c r="B319" s="10">
        <v>29.83</v>
      </c>
      <c r="C3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19" s="10">
        <v>9.6999999999999993</v>
      </c>
      <c r="E319" s="10" t="str">
        <f>IF(OR(Table1[[#This Row],[HBA1C]]="",Table1[[#This Row],[HBA1C]]="?"),"",IF(Table1[[#This Row],[HBA1C]]&lt;5.7,"Normal",IF(Table1[[#This Row],[HBA1C]]&lt;6.5,"Prediabetes","Diabetes")))</f>
        <v>Diabetes</v>
      </c>
      <c r="F319" s="10" t="s">
        <v>4688</v>
      </c>
      <c r="G319" s="10" t="str">
        <f>IF(OR(Table1[[#This Row],[Heart Issues]]="Yes",Table1[[#This Row],[Heart Issues]]="No"),"OK","Check")</f>
        <v>OK</v>
      </c>
      <c r="H319" s="10" t="s">
        <v>4687</v>
      </c>
      <c r="I319" s="10" t="s">
        <v>4690</v>
      </c>
      <c r="J319" s="9">
        <v>1</v>
      </c>
      <c r="K319" s="10" t="s">
        <v>4688</v>
      </c>
      <c r="L319" s="10" t="str">
        <f>IF(OR(Table1[[#This Row],[Smoker]]="Yes",Table1[[#This Row],[Smoker]]="No"),"OK","Check")</f>
        <v>OK</v>
      </c>
    </row>
    <row r="320" spans="1:12">
      <c r="A320" s="10" t="s">
        <v>641</v>
      </c>
      <c r="B320" s="10">
        <v>24.7</v>
      </c>
      <c r="C32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20" s="10">
        <v>10.25</v>
      </c>
      <c r="E320" s="10" t="str">
        <f>IF(OR(Table1[[#This Row],[HBA1C]]="",Table1[[#This Row],[HBA1C]]="?"),"",IF(Table1[[#This Row],[HBA1C]]&lt;5.7,"Normal",IF(Table1[[#This Row],[HBA1C]]&lt;6.5,"Prediabetes","Diabetes")))</f>
        <v>Diabetes</v>
      </c>
      <c r="F320" s="10" t="s">
        <v>4687</v>
      </c>
      <c r="G320" s="10" t="str">
        <f>IF(OR(Table1[[#This Row],[Heart Issues]]="Yes",Table1[[#This Row],[Heart Issues]]="No"),"OK","Check")</f>
        <v>OK</v>
      </c>
      <c r="H320" s="10" t="s">
        <v>4687</v>
      </c>
      <c r="I320" s="10" t="s">
        <v>4687</v>
      </c>
      <c r="J320" s="9">
        <v>3</v>
      </c>
      <c r="K320" s="10" t="s">
        <v>4687</v>
      </c>
      <c r="L320" s="10" t="str">
        <f>IF(OR(Table1[[#This Row],[Smoker]]="Yes",Table1[[#This Row],[Smoker]]="No"),"OK","Check")</f>
        <v>OK</v>
      </c>
    </row>
    <row r="321" spans="1:12">
      <c r="A321" s="10" t="s">
        <v>643</v>
      </c>
      <c r="B321" s="10">
        <v>17.940000000000001</v>
      </c>
      <c r="C32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21" s="10">
        <v>9.77</v>
      </c>
      <c r="E321" s="10" t="str">
        <f>IF(OR(Table1[[#This Row],[HBA1C]]="",Table1[[#This Row],[HBA1C]]="?"),"",IF(Table1[[#This Row],[HBA1C]]&lt;5.7,"Normal",IF(Table1[[#This Row],[HBA1C]]&lt;6.5,"Prediabetes","Diabetes")))</f>
        <v>Diabetes</v>
      </c>
      <c r="F321" s="10" t="s">
        <v>4687</v>
      </c>
      <c r="G321" s="10" t="str">
        <f>IF(OR(Table1[[#This Row],[Heart Issues]]="Yes",Table1[[#This Row],[Heart Issues]]="No"),"OK","Check")</f>
        <v>OK</v>
      </c>
      <c r="H321" s="10" t="s">
        <v>4687</v>
      </c>
      <c r="I321" s="10" t="s">
        <v>4687</v>
      </c>
      <c r="J321" s="9">
        <v>0</v>
      </c>
      <c r="K321" s="10" t="s">
        <v>4688</v>
      </c>
      <c r="L321" s="10" t="str">
        <f>IF(OR(Table1[[#This Row],[Smoker]]="Yes",Table1[[#This Row],[Smoker]]="No"),"OK","Check")</f>
        <v>OK</v>
      </c>
    </row>
    <row r="322" spans="1:12">
      <c r="A322" s="10" t="s">
        <v>645</v>
      </c>
      <c r="B322" s="10">
        <v>21.08</v>
      </c>
      <c r="C32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22" s="10">
        <v>4.83</v>
      </c>
      <c r="E322" s="10" t="str">
        <f>IF(OR(Table1[[#This Row],[HBA1C]]="",Table1[[#This Row],[HBA1C]]="?"),"",IF(Table1[[#This Row],[HBA1C]]&lt;5.7,"Normal",IF(Table1[[#This Row],[HBA1C]]&lt;6.5,"Prediabetes","Diabetes")))</f>
        <v>Normal</v>
      </c>
      <c r="F322" s="10" t="s">
        <v>4687</v>
      </c>
      <c r="G322" s="10" t="str">
        <f>IF(OR(Table1[[#This Row],[Heart Issues]]="Yes",Table1[[#This Row],[Heart Issues]]="No"),"OK","Check")</f>
        <v>OK</v>
      </c>
      <c r="H322" s="10" t="s">
        <v>4687</v>
      </c>
      <c r="I322" s="10" t="s">
        <v>4690</v>
      </c>
      <c r="J322" s="9">
        <v>1</v>
      </c>
      <c r="K322" s="10" t="s">
        <v>4688</v>
      </c>
      <c r="L322" s="10" t="str">
        <f>IF(OR(Table1[[#This Row],[Smoker]]="Yes",Table1[[#This Row],[Smoker]]="No"),"OK","Check")</f>
        <v>OK</v>
      </c>
    </row>
    <row r="323" spans="1:12">
      <c r="A323" s="10" t="s">
        <v>647</v>
      </c>
      <c r="B323" s="10">
        <v>37.715000000000003</v>
      </c>
      <c r="C3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23" s="10">
        <v>10.86</v>
      </c>
      <c r="E323" s="10" t="str">
        <f>IF(OR(Table1[[#This Row],[HBA1C]]="",Table1[[#This Row],[HBA1C]]="?"),"",IF(Table1[[#This Row],[HBA1C]]&lt;5.7,"Normal",IF(Table1[[#This Row],[HBA1C]]&lt;6.5,"Prediabetes","Diabetes")))</f>
        <v>Diabetes</v>
      </c>
      <c r="F323" s="10" t="s">
        <v>4688</v>
      </c>
      <c r="G323" s="10" t="str">
        <f>IF(OR(Table1[[#This Row],[Heart Issues]]="Yes",Table1[[#This Row],[Heart Issues]]="No"),"OK","Check")</f>
        <v>OK</v>
      </c>
      <c r="H323" s="10" t="s">
        <v>4687</v>
      </c>
      <c r="I323" s="10" t="s">
        <v>4687</v>
      </c>
      <c r="J323" s="9">
        <v>0</v>
      </c>
      <c r="K323" s="10" t="s">
        <v>4687</v>
      </c>
      <c r="L323" s="10" t="str">
        <f>IF(OR(Table1[[#This Row],[Smoker]]="Yes",Table1[[#This Row],[Smoker]]="No"),"OK","Check")</f>
        <v>OK</v>
      </c>
    </row>
    <row r="324" spans="1:12">
      <c r="A324" s="10" t="s">
        <v>649</v>
      </c>
      <c r="B324" s="10">
        <v>22.39</v>
      </c>
      <c r="C32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24" s="10">
        <v>9.5299999999999994</v>
      </c>
      <c r="E324" s="10" t="str">
        <f>IF(OR(Table1[[#This Row],[HBA1C]]="",Table1[[#This Row],[HBA1C]]="?"),"",IF(Table1[[#This Row],[HBA1C]]&lt;5.7,"Normal",IF(Table1[[#This Row],[HBA1C]]&lt;6.5,"Prediabetes","Diabetes")))</f>
        <v>Diabetes</v>
      </c>
      <c r="F324" s="10" t="s">
        <v>4688</v>
      </c>
      <c r="G324" s="10" t="str">
        <f>IF(OR(Table1[[#This Row],[Heart Issues]]="Yes",Table1[[#This Row],[Heart Issues]]="No"),"OK","Check")</f>
        <v>OK</v>
      </c>
      <c r="H324" s="10" t="s">
        <v>4687</v>
      </c>
      <c r="I324" s="10" t="s">
        <v>4687</v>
      </c>
      <c r="J324" s="9">
        <v>0</v>
      </c>
      <c r="K324" s="10" t="s">
        <v>4688</v>
      </c>
      <c r="L324" s="10" t="str">
        <f>IF(OR(Table1[[#This Row],[Smoker]]="Yes",Table1[[#This Row],[Smoker]]="No"),"OK","Check")</f>
        <v>OK</v>
      </c>
    </row>
    <row r="325" spans="1:12">
      <c r="A325" s="10" t="s">
        <v>651</v>
      </c>
      <c r="B325" s="10">
        <v>28.78</v>
      </c>
      <c r="C3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25" s="10">
        <v>5.68</v>
      </c>
      <c r="E325" s="10" t="str">
        <f>IF(OR(Table1[[#This Row],[HBA1C]]="",Table1[[#This Row],[HBA1C]]="?"),"",IF(Table1[[#This Row],[HBA1C]]&lt;5.7,"Normal",IF(Table1[[#This Row],[HBA1C]]&lt;6.5,"Prediabetes","Diabetes")))</f>
        <v>Normal</v>
      </c>
      <c r="F325" s="10" t="s">
        <v>4687</v>
      </c>
      <c r="G325" s="10" t="str">
        <f>IF(OR(Table1[[#This Row],[Heart Issues]]="Yes",Table1[[#This Row],[Heart Issues]]="No"),"OK","Check")</f>
        <v>OK</v>
      </c>
      <c r="H325" s="10" t="s">
        <v>4687</v>
      </c>
      <c r="I325" s="10" t="s">
        <v>4687</v>
      </c>
      <c r="J325" s="9">
        <v>0</v>
      </c>
      <c r="K325" s="10" t="s">
        <v>4688</v>
      </c>
      <c r="L325" s="10" t="str">
        <f>IF(OR(Table1[[#This Row],[Smoker]]="Yes",Table1[[#This Row],[Smoker]]="No"),"OK","Check")</f>
        <v>OK</v>
      </c>
    </row>
    <row r="326" spans="1:12">
      <c r="A326" s="10" t="s">
        <v>653</v>
      </c>
      <c r="B326" s="10">
        <v>18.329999999999998</v>
      </c>
      <c r="C32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26" s="10">
        <v>5.57</v>
      </c>
      <c r="E326" s="10" t="str">
        <f>IF(OR(Table1[[#This Row],[HBA1C]]="",Table1[[#This Row],[HBA1C]]="?"),"",IF(Table1[[#This Row],[HBA1C]]&lt;5.7,"Normal",IF(Table1[[#This Row],[HBA1C]]&lt;6.5,"Prediabetes","Diabetes")))</f>
        <v>Normal</v>
      </c>
      <c r="F326" s="10" t="s">
        <v>4688</v>
      </c>
      <c r="G326" s="10" t="str">
        <f>IF(OR(Table1[[#This Row],[Heart Issues]]="Yes",Table1[[#This Row],[Heart Issues]]="No"),"OK","Check")</f>
        <v>OK</v>
      </c>
      <c r="H326" s="10" t="s">
        <v>4687</v>
      </c>
      <c r="I326" s="10" t="s">
        <v>4687</v>
      </c>
      <c r="J326" s="9">
        <v>0</v>
      </c>
      <c r="K326" s="10" t="s">
        <v>4688</v>
      </c>
      <c r="L326" s="10" t="str">
        <f>IF(OR(Table1[[#This Row],[Smoker]]="Yes",Table1[[#This Row],[Smoker]]="No"),"OK","Check")</f>
        <v>OK</v>
      </c>
    </row>
    <row r="327" spans="1:12">
      <c r="A327" s="10" t="s">
        <v>655</v>
      </c>
      <c r="B327" s="10">
        <v>26.39</v>
      </c>
      <c r="C3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27" s="10">
        <v>4.58</v>
      </c>
      <c r="E327" s="10" t="str">
        <f>IF(OR(Table1[[#This Row],[HBA1C]]="",Table1[[#This Row],[HBA1C]]="?"),"",IF(Table1[[#This Row],[HBA1C]]&lt;5.7,"Normal",IF(Table1[[#This Row],[HBA1C]]&lt;6.5,"Prediabetes","Diabetes")))</f>
        <v>Normal</v>
      </c>
      <c r="F327" s="10" t="s">
        <v>4688</v>
      </c>
      <c r="G327" s="10" t="str">
        <f>IF(OR(Table1[[#This Row],[Heart Issues]]="Yes",Table1[[#This Row],[Heart Issues]]="No"),"OK","Check")</f>
        <v>OK</v>
      </c>
      <c r="H327" s="10" t="s">
        <v>4687</v>
      </c>
      <c r="I327" s="10" t="s">
        <v>4687</v>
      </c>
      <c r="J327" s="9">
        <v>1</v>
      </c>
      <c r="K327" s="10" t="s">
        <v>4688</v>
      </c>
      <c r="L327" s="10" t="str">
        <f>IF(OR(Table1[[#This Row],[Smoker]]="Yes",Table1[[#This Row],[Smoker]]="No"),"OK","Check")</f>
        <v>OK</v>
      </c>
    </row>
    <row r="328" spans="1:12">
      <c r="A328" s="10" t="s">
        <v>657</v>
      </c>
      <c r="B328" s="10">
        <v>19.260000000000002</v>
      </c>
      <c r="C32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28" s="10">
        <v>8.9600000000000009</v>
      </c>
      <c r="E328" s="10" t="str">
        <f>IF(OR(Table1[[#This Row],[HBA1C]]="",Table1[[#This Row],[HBA1C]]="?"),"",IF(Table1[[#This Row],[HBA1C]]&lt;5.7,"Normal",IF(Table1[[#This Row],[HBA1C]]&lt;6.5,"Prediabetes","Diabetes")))</f>
        <v>Diabetes</v>
      </c>
      <c r="F328" s="10" t="s">
        <v>4688</v>
      </c>
      <c r="G328" s="10" t="str">
        <f>IF(OR(Table1[[#This Row],[Heart Issues]]="Yes",Table1[[#This Row],[Heart Issues]]="No"),"OK","Check")</f>
        <v>OK</v>
      </c>
      <c r="H328" s="10" t="s">
        <v>4687</v>
      </c>
      <c r="I328" s="10" t="s">
        <v>4687</v>
      </c>
      <c r="J328" s="9">
        <v>1</v>
      </c>
      <c r="K328" s="10" t="s">
        <v>4688</v>
      </c>
      <c r="L328" s="10" t="str">
        <f>IF(OR(Table1[[#This Row],[Smoker]]="Yes",Table1[[#This Row],[Smoker]]="No"),"OK","Check")</f>
        <v>OK</v>
      </c>
    </row>
    <row r="329" spans="1:12">
      <c r="A329" s="10" t="s">
        <v>659</v>
      </c>
      <c r="B329" s="10">
        <v>26.92</v>
      </c>
      <c r="C3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29" s="10">
        <v>6.09</v>
      </c>
      <c r="E329" s="10" t="str">
        <f>IF(OR(Table1[[#This Row],[HBA1C]]="",Table1[[#This Row],[HBA1C]]="?"),"",IF(Table1[[#This Row],[HBA1C]]&lt;5.7,"Normal",IF(Table1[[#This Row],[HBA1C]]&lt;6.5,"Prediabetes","Diabetes")))</f>
        <v>Prediabetes</v>
      </c>
      <c r="F329" s="10" t="s">
        <v>4687</v>
      </c>
      <c r="G329" s="10" t="str">
        <f>IF(OR(Table1[[#This Row],[Heart Issues]]="Yes",Table1[[#This Row],[Heart Issues]]="No"),"OK","Check")</f>
        <v>OK</v>
      </c>
      <c r="H329" s="10" t="s">
        <v>4687</v>
      </c>
      <c r="I329" s="10" t="s">
        <v>4687</v>
      </c>
      <c r="J329" s="9">
        <v>0</v>
      </c>
      <c r="K329" s="10" t="s">
        <v>4688</v>
      </c>
      <c r="L329" s="10" t="str">
        <f>IF(OR(Table1[[#This Row],[Smoker]]="Yes",Table1[[#This Row],[Smoker]]="No"),"OK","Check")</f>
        <v>OK</v>
      </c>
    </row>
    <row r="330" spans="1:12">
      <c r="A330" s="10" t="s">
        <v>661</v>
      </c>
      <c r="B330" s="10">
        <v>19.73</v>
      </c>
      <c r="C33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30" s="10">
        <v>4.3600000000000003</v>
      </c>
      <c r="E330" s="10" t="str">
        <f>IF(OR(Table1[[#This Row],[HBA1C]]="",Table1[[#This Row],[HBA1C]]="?"),"",IF(Table1[[#This Row],[HBA1C]]&lt;5.7,"Normal",IF(Table1[[#This Row],[HBA1C]]&lt;6.5,"Prediabetes","Diabetes")))</f>
        <v>Normal</v>
      </c>
      <c r="F330" s="10" t="s">
        <v>4687</v>
      </c>
      <c r="G330" s="10" t="str">
        <f>IF(OR(Table1[[#This Row],[Heart Issues]]="Yes",Table1[[#This Row],[Heart Issues]]="No"),"OK","Check")</f>
        <v>OK</v>
      </c>
      <c r="H330" s="10" t="s">
        <v>4687</v>
      </c>
      <c r="I330" s="10" t="s">
        <v>4687</v>
      </c>
      <c r="J330" s="9">
        <v>0</v>
      </c>
      <c r="K330" s="10" t="s">
        <v>4688</v>
      </c>
      <c r="L330" s="10" t="str">
        <f>IF(OR(Table1[[#This Row],[Smoker]]="Yes",Table1[[#This Row],[Smoker]]="No"),"OK","Check")</f>
        <v>OK</v>
      </c>
    </row>
    <row r="331" spans="1:12">
      <c r="A331" s="10" t="s">
        <v>663</v>
      </c>
      <c r="B331" s="10">
        <v>23.56</v>
      </c>
      <c r="C33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31" s="10">
        <v>11.74</v>
      </c>
      <c r="E331" s="10" t="str">
        <f>IF(OR(Table1[[#This Row],[HBA1C]]="",Table1[[#This Row],[HBA1C]]="?"),"",IF(Table1[[#This Row],[HBA1C]]&lt;5.7,"Normal",IF(Table1[[#This Row],[HBA1C]]&lt;6.5,"Prediabetes","Diabetes")))</f>
        <v>Diabetes</v>
      </c>
      <c r="F331" s="10" t="s">
        <v>4688</v>
      </c>
      <c r="G331" s="10" t="str">
        <f>IF(OR(Table1[[#This Row],[Heart Issues]]="Yes",Table1[[#This Row],[Heart Issues]]="No"),"OK","Check")</f>
        <v>OK</v>
      </c>
      <c r="H331" s="10" t="s">
        <v>4687</v>
      </c>
      <c r="I331" s="10" t="s">
        <v>4687</v>
      </c>
      <c r="J331" s="9">
        <v>0</v>
      </c>
      <c r="K331" s="10" t="s">
        <v>4688</v>
      </c>
      <c r="L331" s="10" t="str">
        <f>IF(OR(Table1[[#This Row],[Smoker]]="Yes",Table1[[#This Row],[Smoker]]="No"),"OK","Check")</f>
        <v>OK</v>
      </c>
    </row>
    <row r="332" spans="1:12">
      <c r="A332" s="10" t="s">
        <v>665</v>
      </c>
      <c r="B332" s="10">
        <v>37.67</v>
      </c>
      <c r="C3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32" s="10">
        <v>5.89</v>
      </c>
      <c r="E332" s="10" t="str">
        <f>IF(OR(Table1[[#This Row],[HBA1C]]="",Table1[[#This Row],[HBA1C]]="?"),"",IF(Table1[[#This Row],[HBA1C]]&lt;5.7,"Normal",IF(Table1[[#This Row],[HBA1C]]&lt;6.5,"Prediabetes","Diabetes")))</f>
        <v>Prediabetes</v>
      </c>
      <c r="F332" s="10" t="s">
        <v>4687</v>
      </c>
      <c r="G332" s="10" t="str">
        <f>IF(OR(Table1[[#This Row],[Heart Issues]]="Yes",Table1[[#This Row],[Heart Issues]]="No"),"OK","Check")</f>
        <v>OK</v>
      </c>
      <c r="H332" s="10" t="s">
        <v>4687</v>
      </c>
      <c r="I332" s="10" t="s">
        <v>4687</v>
      </c>
      <c r="J332" s="9">
        <v>1</v>
      </c>
      <c r="K332" s="10" t="s">
        <v>4688</v>
      </c>
      <c r="L332" s="10" t="str">
        <f>IF(OR(Table1[[#This Row],[Smoker]]="Yes",Table1[[#This Row],[Smoker]]="No"),"OK","Check")</f>
        <v>OK</v>
      </c>
    </row>
    <row r="333" spans="1:12">
      <c r="A333" s="10" t="s">
        <v>667</v>
      </c>
      <c r="B333" s="10">
        <v>18.73</v>
      </c>
      <c r="C33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33" s="10">
        <v>10.64</v>
      </c>
      <c r="E333" s="10" t="str">
        <f>IF(OR(Table1[[#This Row],[HBA1C]]="",Table1[[#This Row],[HBA1C]]="?"),"",IF(Table1[[#This Row],[HBA1C]]&lt;5.7,"Normal",IF(Table1[[#This Row],[HBA1C]]&lt;6.5,"Prediabetes","Diabetes")))</f>
        <v>Diabetes</v>
      </c>
      <c r="F333" s="10" t="s">
        <v>4687</v>
      </c>
      <c r="G333" s="10" t="str">
        <f>IF(OR(Table1[[#This Row],[Heart Issues]]="Yes",Table1[[#This Row],[Heart Issues]]="No"),"OK","Check")</f>
        <v>OK</v>
      </c>
      <c r="H333" s="10" t="s">
        <v>4687</v>
      </c>
      <c r="I333" s="10" t="s">
        <v>4687</v>
      </c>
      <c r="J333" s="9">
        <v>2</v>
      </c>
      <c r="K333" s="10" t="s">
        <v>4688</v>
      </c>
      <c r="L333" s="10" t="str">
        <f>IF(OR(Table1[[#This Row],[Smoker]]="Yes",Table1[[#This Row],[Smoker]]="No"),"OK","Check")</f>
        <v>OK</v>
      </c>
    </row>
    <row r="334" spans="1:12">
      <c r="A334" s="10" t="s">
        <v>669</v>
      </c>
      <c r="B334" s="10">
        <v>33.090000000000003</v>
      </c>
      <c r="C3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34" s="10">
        <v>6.06</v>
      </c>
      <c r="E334" s="10" t="str">
        <f>IF(OR(Table1[[#This Row],[HBA1C]]="",Table1[[#This Row],[HBA1C]]="?"),"",IF(Table1[[#This Row],[HBA1C]]&lt;5.7,"Normal",IF(Table1[[#This Row],[HBA1C]]&lt;6.5,"Prediabetes","Diabetes")))</f>
        <v>Prediabetes</v>
      </c>
      <c r="F334" s="10" t="s">
        <v>4687</v>
      </c>
      <c r="G334" s="10" t="str">
        <f>IF(OR(Table1[[#This Row],[Heart Issues]]="Yes",Table1[[#This Row],[Heart Issues]]="No"),"OK","Check")</f>
        <v>OK</v>
      </c>
      <c r="H334" s="10" t="s">
        <v>4687</v>
      </c>
      <c r="I334" s="10" t="s">
        <v>4690</v>
      </c>
      <c r="J334" s="9">
        <v>1</v>
      </c>
      <c r="K334" s="10" t="s">
        <v>4688</v>
      </c>
      <c r="L334" s="10" t="str">
        <f>IF(OR(Table1[[#This Row],[Smoker]]="Yes",Table1[[#This Row],[Smoker]]="No"),"OK","Check")</f>
        <v>OK</v>
      </c>
    </row>
    <row r="335" spans="1:12">
      <c r="A335" s="10" t="s">
        <v>671</v>
      </c>
      <c r="B335" s="10">
        <v>18.329999999999998</v>
      </c>
      <c r="C33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35" s="10">
        <v>7.46</v>
      </c>
      <c r="E335" s="10" t="str">
        <f>IF(OR(Table1[[#This Row],[HBA1C]]="",Table1[[#This Row],[HBA1C]]="?"),"",IF(Table1[[#This Row],[HBA1C]]&lt;5.7,"Normal",IF(Table1[[#This Row],[HBA1C]]&lt;6.5,"Prediabetes","Diabetes")))</f>
        <v>Diabetes</v>
      </c>
      <c r="F335" s="10" t="s">
        <v>4688</v>
      </c>
      <c r="G335" s="10" t="str">
        <f>IF(OR(Table1[[#This Row],[Heart Issues]]="Yes",Table1[[#This Row],[Heart Issues]]="No"),"OK","Check")</f>
        <v>OK</v>
      </c>
      <c r="H335" s="10" t="s">
        <v>4687</v>
      </c>
      <c r="I335" s="10" t="s">
        <v>4687</v>
      </c>
      <c r="J335" s="9">
        <v>1</v>
      </c>
      <c r="K335" s="10" t="s">
        <v>4688</v>
      </c>
      <c r="L335" s="10" t="str">
        <f>IF(OR(Table1[[#This Row],[Smoker]]="Yes",Table1[[#This Row],[Smoker]]="No"),"OK","Check")</f>
        <v>OK</v>
      </c>
    </row>
    <row r="336" spans="1:12">
      <c r="A336" s="10" t="s">
        <v>673</v>
      </c>
      <c r="B336" s="10">
        <v>27.74</v>
      </c>
      <c r="C33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36" s="10">
        <v>4.68</v>
      </c>
      <c r="E336" s="10" t="str">
        <f>IF(OR(Table1[[#This Row],[HBA1C]]="",Table1[[#This Row],[HBA1C]]="?"),"",IF(Table1[[#This Row],[HBA1C]]&lt;5.7,"Normal",IF(Table1[[#This Row],[HBA1C]]&lt;6.5,"Prediabetes","Diabetes")))</f>
        <v>Normal</v>
      </c>
      <c r="F336" s="10" t="s">
        <v>4688</v>
      </c>
      <c r="G336" s="10" t="str">
        <f>IF(OR(Table1[[#This Row],[Heart Issues]]="Yes",Table1[[#This Row],[Heart Issues]]="No"),"OK","Check")</f>
        <v>OK</v>
      </c>
      <c r="H336" s="10" t="s">
        <v>4687</v>
      </c>
      <c r="I336" s="10" t="s">
        <v>4687</v>
      </c>
      <c r="J336" s="9">
        <v>2</v>
      </c>
      <c r="K336" s="10" t="s">
        <v>4688</v>
      </c>
      <c r="L336" s="10" t="str">
        <f>IF(OR(Table1[[#This Row],[Smoker]]="Yes",Table1[[#This Row],[Smoker]]="No"),"OK","Check")</f>
        <v>OK</v>
      </c>
    </row>
    <row r="337" spans="1:12">
      <c r="A337" s="10" t="s">
        <v>675</v>
      </c>
      <c r="B337" s="10">
        <v>24.2</v>
      </c>
      <c r="C33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37" s="10">
        <v>6.15</v>
      </c>
      <c r="E337" s="10" t="str">
        <f>IF(OR(Table1[[#This Row],[HBA1C]]="",Table1[[#This Row],[HBA1C]]="?"),"",IF(Table1[[#This Row],[HBA1C]]&lt;5.7,"Normal",IF(Table1[[#This Row],[HBA1C]]&lt;6.5,"Prediabetes","Diabetes")))</f>
        <v>Prediabetes</v>
      </c>
      <c r="F337" s="10" t="s">
        <v>4687</v>
      </c>
      <c r="G337" s="10" t="str">
        <f>IF(OR(Table1[[#This Row],[Heart Issues]]="Yes",Table1[[#This Row],[Heart Issues]]="No"),"OK","Check")</f>
        <v>OK</v>
      </c>
      <c r="H337" s="10" t="s">
        <v>4687</v>
      </c>
      <c r="I337" s="10" t="s">
        <v>4687</v>
      </c>
      <c r="J337" s="9">
        <v>1</v>
      </c>
      <c r="K337" s="10" t="s">
        <v>4688</v>
      </c>
      <c r="L337" s="10" t="str">
        <f>IF(OR(Table1[[#This Row],[Smoker]]="Yes",Table1[[#This Row],[Smoker]]="No"),"OK","Check")</f>
        <v>OK</v>
      </c>
    </row>
    <row r="338" spans="1:12">
      <c r="A338" s="10" t="s">
        <v>677</v>
      </c>
      <c r="B338" s="10">
        <v>22.03</v>
      </c>
      <c r="C33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38" s="10">
        <v>4.28</v>
      </c>
      <c r="E338" s="10" t="str">
        <f>IF(OR(Table1[[#This Row],[HBA1C]]="",Table1[[#This Row],[HBA1C]]="?"),"",IF(Table1[[#This Row],[HBA1C]]&lt;5.7,"Normal",IF(Table1[[#This Row],[HBA1C]]&lt;6.5,"Prediabetes","Diabetes")))</f>
        <v>Normal</v>
      </c>
      <c r="F338" s="10" t="s">
        <v>4688</v>
      </c>
      <c r="G338" s="10" t="str">
        <f>IF(OR(Table1[[#This Row],[Heart Issues]]="Yes",Table1[[#This Row],[Heart Issues]]="No"),"OK","Check")</f>
        <v>OK</v>
      </c>
      <c r="H338" s="10" t="s">
        <v>4687</v>
      </c>
      <c r="I338" s="10" t="s">
        <v>4687</v>
      </c>
      <c r="J338" s="9">
        <v>0</v>
      </c>
      <c r="K338" s="10" t="s">
        <v>4688</v>
      </c>
      <c r="L338" s="10" t="str">
        <f>IF(OR(Table1[[#This Row],[Smoker]]="Yes",Table1[[#This Row],[Smoker]]="No"),"OK","Check")</f>
        <v>OK</v>
      </c>
    </row>
    <row r="339" spans="1:12">
      <c r="A339" s="10" t="s">
        <v>679</v>
      </c>
      <c r="B339" s="10">
        <v>26.885000000000002</v>
      </c>
      <c r="C33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39" s="10">
        <v>9.86</v>
      </c>
      <c r="E339" s="10" t="str">
        <f>IF(OR(Table1[[#This Row],[HBA1C]]="",Table1[[#This Row],[HBA1C]]="?"),"",IF(Table1[[#This Row],[HBA1C]]&lt;5.7,"Normal",IF(Table1[[#This Row],[HBA1C]]&lt;6.5,"Prediabetes","Diabetes")))</f>
        <v>Diabetes</v>
      </c>
      <c r="F339" s="10" t="s">
        <v>4687</v>
      </c>
      <c r="G339" s="10" t="str">
        <f>IF(OR(Table1[[#This Row],[Heart Issues]]="Yes",Table1[[#This Row],[Heart Issues]]="No"),"OK","Check")</f>
        <v>OK</v>
      </c>
      <c r="H339" s="10" t="s">
        <v>4687</v>
      </c>
      <c r="I339" s="10" t="s">
        <v>4687</v>
      </c>
      <c r="J339" s="9">
        <v>3</v>
      </c>
      <c r="K339" s="10" t="s">
        <v>4688</v>
      </c>
      <c r="L339" s="10" t="str">
        <f>IF(OR(Table1[[#This Row],[Smoker]]="Yes",Table1[[#This Row],[Smoker]]="No"),"OK","Check")</f>
        <v>OK</v>
      </c>
    </row>
    <row r="340" spans="1:12">
      <c r="A340" s="10" t="s">
        <v>681</v>
      </c>
      <c r="B340" s="10">
        <v>16.36</v>
      </c>
      <c r="C34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40" s="10">
        <v>11.19</v>
      </c>
      <c r="E340" s="10" t="str">
        <f>IF(OR(Table1[[#This Row],[HBA1C]]="",Table1[[#This Row],[HBA1C]]="?"),"",IF(Table1[[#This Row],[HBA1C]]&lt;5.7,"Normal",IF(Table1[[#This Row],[HBA1C]]&lt;6.5,"Prediabetes","Diabetes")))</f>
        <v>Diabetes</v>
      </c>
      <c r="F340" s="10" t="s">
        <v>4687</v>
      </c>
      <c r="G340" s="10" t="str">
        <f>IF(OR(Table1[[#This Row],[Heart Issues]]="Yes",Table1[[#This Row],[Heart Issues]]="No"),"OK","Check")</f>
        <v>OK</v>
      </c>
      <c r="H340" s="10" t="s">
        <v>4687</v>
      </c>
      <c r="I340" s="10" t="s">
        <v>4687</v>
      </c>
      <c r="J340" s="9">
        <v>0</v>
      </c>
      <c r="K340" s="10" t="s">
        <v>4688</v>
      </c>
      <c r="L340" s="10" t="str">
        <f>IF(OR(Table1[[#This Row],[Smoker]]="Yes",Table1[[#This Row],[Smoker]]="No"),"OK","Check")</f>
        <v>OK</v>
      </c>
    </row>
    <row r="341" spans="1:12">
      <c r="A341" s="10" t="s">
        <v>683</v>
      </c>
      <c r="B341" s="10">
        <v>32.299999999999997</v>
      </c>
      <c r="C3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41" s="10">
        <v>4.8899999999999997</v>
      </c>
      <c r="E341" s="10" t="str">
        <f>IF(OR(Table1[[#This Row],[HBA1C]]="",Table1[[#This Row],[HBA1C]]="?"),"",IF(Table1[[#This Row],[HBA1C]]&lt;5.7,"Normal",IF(Table1[[#This Row],[HBA1C]]&lt;6.5,"Prediabetes","Diabetes")))</f>
        <v>Normal</v>
      </c>
      <c r="F341" s="10" t="s">
        <v>4688</v>
      </c>
      <c r="G341" s="10" t="str">
        <f>IF(OR(Table1[[#This Row],[Heart Issues]]="Yes",Table1[[#This Row],[Heart Issues]]="No"),"OK","Check")</f>
        <v>OK</v>
      </c>
      <c r="H341" s="10" t="s">
        <v>4687</v>
      </c>
      <c r="I341" s="10" t="s">
        <v>4690</v>
      </c>
      <c r="J341" s="9">
        <v>1</v>
      </c>
      <c r="K341" s="10" t="s">
        <v>4687</v>
      </c>
      <c r="L341" s="10" t="str">
        <f>IF(OR(Table1[[#This Row],[Smoker]]="Yes",Table1[[#This Row],[Smoker]]="No"),"OK","Check")</f>
        <v>OK</v>
      </c>
    </row>
    <row r="342" spans="1:12">
      <c r="A342" s="10" t="s">
        <v>685</v>
      </c>
      <c r="B342" s="10">
        <v>16.05</v>
      </c>
      <c r="C34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42" s="10">
        <v>4.3499999999999996</v>
      </c>
      <c r="E342" s="10" t="str">
        <f>IF(OR(Table1[[#This Row],[HBA1C]]="",Table1[[#This Row],[HBA1C]]="?"),"",IF(Table1[[#This Row],[HBA1C]]&lt;5.7,"Normal",IF(Table1[[#This Row],[HBA1C]]&lt;6.5,"Prediabetes","Diabetes")))</f>
        <v>Normal</v>
      </c>
      <c r="F342" s="10" t="s">
        <v>4688</v>
      </c>
      <c r="G342" s="10" t="str">
        <f>IF(OR(Table1[[#This Row],[Heart Issues]]="Yes",Table1[[#This Row],[Heart Issues]]="No"),"OK","Check")</f>
        <v>OK</v>
      </c>
      <c r="H342" s="10" t="s">
        <v>4687</v>
      </c>
      <c r="I342" s="10" t="s">
        <v>4687</v>
      </c>
      <c r="J342" s="9">
        <v>0</v>
      </c>
      <c r="K342" s="10" t="s">
        <v>4688</v>
      </c>
      <c r="L342" s="10" t="str">
        <f>IF(OR(Table1[[#This Row],[Smoker]]="Yes",Table1[[#This Row],[Smoker]]="No"),"OK","Check")</f>
        <v>OK</v>
      </c>
    </row>
    <row r="343" spans="1:12">
      <c r="A343" s="10" t="s">
        <v>687</v>
      </c>
      <c r="B343" s="10">
        <v>29.07</v>
      </c>
      <c r="C34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43" s="10">
        <v>8.66</v>
      </c>
      <c r="E343" s="10" t="str">
        <f>IF(OR(Table1[[#This Row],[HBA1C]]="",Table1[[#This Row],[HBA1C]]="?"),"",IF(Table1[[#This Row],[HBA1C]]&lt;5.7,"Normal",IF(Table1[[#This Row],[HBA1C]]&lt;6.5,"Prediabetes","Diabetes")))</f>
        <v>Diabetes</v>
      </c>
      <c r="F343" s="10" t="s">
        <v>4688</v>
      </c>
      <c r="G343" s="10" t="str">
        <f>IF(OR(Table1[[#This Row],[Heart Issues]]="Yes",Table1[[#This Row],[Heart Issues]]="No"),"OK","Check")</f>
        <v>OK</v>
      </c>
      <c r="H343" s="10" t="s">
        <v>4687</v>
      </c>
      <c r="I343" s="10" t="s">
        <v>4687</v>
      </c>
      <c r="J343" s="9">
        <v>2</v>
      </c>
      <c r="K343" s="10" t="s">
        <v>4688</v>
      </c>
      <c r="L343" s="10" t="str">
        <f>IF(OR(Table1[[#This Row],[Smoker]]="Yes",Table1[[#This Row],[Smoker]]="No"),"OK","Check")</f>
        <v>OK</v>
      </c>
    </row>
    <row r="344" spans="1:12">
      <c r="A344" s="10" t="s">
        <v>689</v>
      </c>
      <c r="B344" s="10">
        <v>17.43</v>
      </c>
      <c r="C34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44" s="10">
        <v>8.64</v>
      </c>
      <c r="E344" s="10" t="str">
        <f>IF(OR(Table1[[#This Row],[HBA1C]]="",Table1[[#This Row],[HBA1C]]="?"),"",IF(Table1[[#This Row],[HBA1C]]&lt;5.7,"Normal",IF(Table1[[#This Row],[HBA1C]]&lt;6.5,"Prediabetes","Diabetes")))</f>
        <v>Diabetes</v>
      </c>
      <c r="F344" s="10" t="s">
        <v>4687</v>
      </c>
      <c r="G344" s="10" t="str">
        <f>IF(OR(Table1[[#This Row],[Heart Issues]]="Yes",Table1[[#This Row],[Heart Issues]]="No"),"OK","Check")</f>
        <v>OK</v>
      </c>
      <c r="H344" s="10" t="s">
        <v>4687</v>
      </c>
      <c r="I344" s="10" t="s">
        <v>4687</v>
      </c>
      <c r="J344" s="9">
        <v>0</v>
      </c>
      <c r="K344" s="10" t="s">
        <v>4688</v>
      </c>
      <c r="L344" s="10" t="str">
        <f>IF(OR(Table1[[#This Row],[Smoker]]="Yes",Table1[[#This Row],[Smoker]]="No"),"OK","Check")</f>
        <v>OK</v>
      </c>
    </row>
    <row r="345" spans="1:12">
      <c r="A345" s="10" t="s">
        <v>691</v>
      </c>
      <c r="B345" s="10">
        <v>19.329999999999998</v>
      </c>
      <c r="C34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45" s="10">
        <v>4.2699999999999996</v>
      </c>
      <c r="E345" s="10" t="str">
        <f>IF(OR(Table1[[#This Row],[HBA1C]]="",Table1[[#This Row],[HBA1C]]="?"),"",IF(Table1[[#This Row],[HBA1C]]&lt;5.7,"Normal",IF(Table1[[#This Row],[HBA1C]]&lt;6.5,"Prediabetes","Diabetes")))</f>
        <v>Normal</v>
      </c>
      <c r="F345" s="10" t="s">
        <v>4687</v>
      </c>
      <c r="G345" s="10" t="str">
        <f>IF(OR(Table1[[#This Row],[Heart Issues]]="Yes",Table1[[#This Row],[Heart Issues]]="No"),"OK","Check")</f>
        <v>OK</v>
      </c>
      <c r="H345" s="10" t="s">
        <v>4687</v>
      </c>
      <c r="I345" s="10" t="s">
        <v>4687</v>
      </c>
      <c r="J345" s="9">
        <v>0</v>
      </c>
      <c r="K345" s="10" t="s">
        <v>4688</v>
      </c>
      <c r="L345" s="10" t="str">
        <f>IF(OR(Table1[[#This Row],[Smoker]]="Yes",Table1[[#This Row],[Smoker]]="No"),"OK","Check")</f>
        <v>OK</v>
      </c>
    </row>
    <row r="346" spans="1:12">
      <c r="A346" s="10" t="s">
        <v>693</v>
      </c>
      <c r="B346" s="10">
        <v>30.52</v>
      </c>
      <c r="C3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46" s="10">
        <v>4.21</v>
      </c>
      <c r="E346" s="10" t="str">
        <f>IF(OR(Table1[[#This Row],[HBA1C]]="",Table1[[#This Row],[HBA1C]]="?"),"",IF(Table1[[#This Row],[HBA1C]]&lt;5.7,"Normal",IF(Table1[[#This Row],[HBA1C]]&lt;6.5,"Prediabetes","Diabetes")))</f>
        <v>Normal</v>
      </c>
      <c r="F346" s="10" t="s">
        <v>4687</v>
      </c>
      <c r="G346" s="10" t="str">
        <f>IF(OR(Table1[[#This Row],[Heart Issues]]="Yes",Table1[[#This Row],[Heart Issues]]="No"),"OK","Check")</f>
        <v>OK</v>
      </c>
      <c r="H346" s="10" t="s">
        <v>4687</v>
      </c>
      <c r="I346" s="10" t="s">
        <v>4687</v>
      </c>
      <c r="J346" s="9">
        <v>1</v>
      </c>
      <c r="K346" s="10" t="s">
        <v>4688</v>
      </c>
      <c r="L346" s="10" t="str">
        <f>IF(OR(Table1[[#This Row],[Smoker]]="Yes",Table1[[#This Row],[Smoker]]="No"),"OK","Check")</f>
        <v>OK</v>
      </c>
    </row>
    <row r="347" spans="1:12">
      <c r="A347" s="10" t="s">
        <v>695</v>
      </c>
      <c r="B347" s="10">
        <v>39.21</v>
      </c>
      <c r="C3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47" s="10">
        <v>5.04</v>
      </c>
      <c r="E347" s="10" t="str">
        <f>IF(OR(Table1[[#This Row],[HBA1C]]="",Table1[[#This Row],[HBA1C]]="?"),"",IF(Table1[[#This Row],[HBA1C]]&lt;5.7,"Normal",IF(Table1[[#This Row],[HBA1C]]&lt;6.5,"Prediabetes","Diabetes")))</f>
        <v>Normal</v>
      </c>
      <c r="F347" s="10" t="s">
        <v>4687</v>
      </c>
      <c r="G347" s="10" t="str">
        <f>IF(OR(Table1[[#This Row],[Heart Issues]]="Yes",Table1[[#This Row],[Heart Issues]]="No"),"OK","Check")</f>
        <v>OK</v>
      </c>
      <c r="H347" s="10" t="s">
        <v>4687</v>
      </c>
      <c r="I347" s="10" t="s">
        <v>4690</v>
      </c>
      <c r="J347" s="9">
        <v>1</v>
      </c>
      <c r="K347" s="10" t="s">
        <v>4688</v>
      </c>
      <c r="L347" s="10" t="str">
        <f>IF(OR(Table1[[#This Row],[Smoker]]="Yes",Table1[[#This Row],[Smoker]]="No"),"OK","Check")</f>
        <v>OK</v>
      </c>
    </row>
    <row r="348" spans="1:12">
      <c r="A348" s="10" t="s">
        <v>697</v>
      </c>
      <c r="B348" s="10">
        <v>26.98</v>
      </c>
      <c r="C34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48" s="10">
        <v>5.21</v>
      </c>
      <c r="E348" s="10" t="str">
        <f>IF(OR(Table1[[#This Row],[HBA1C]]="",Table1[[#This Row],[HBA1C]]="?"),"",IF(Table1[[#This Row],[HBA1C]]&lt;5.7,"Normal",IF(Table1[[#This Row],[HBA1C]]&lt;6.5,"Prediabetes","Diabetes")))</f>
        <v>Normal</v>
      </c>
      <c r="F348" s="10" t="s">
        <v>4688</v>
      </c>
      <c r="G348" s="10" t="str">
        <f>IF(OR(Table1[[#This Row],[Heart Issues]]="Yes",Table1[[#This Row],[Heart Issues]]="No"),"OK","Check")</f>
        <v>OK</v>
      </c>
      <c r="H348" s="10" t="s">
        <v>4687</v>
      </c>
      <c r="I348" s="10" t="s">
        <v>4687</v>
      </c>
      <c r="J348" s="9">
        <v>2</v>
      </c>
      <c r="K348" s="10" t="s">
        <v>4688</v>
      </c>
      <c r="L348" s="10" t="str">
        <f>IF(OR(Table1[[#This Row],[Smoker]]="Yes",Table1[[#This Row],[Smoker]]="No"),"OK","Check")</f>
        <v>OK</v>
      </c>
    </row>
    <row r="349" spans="1:12">
      <c r="A349" s="10" t="s">
        <v>699</v>
      </c>
      <c r="B349" s="10">
        <v>25.84</v>
      </c>
      <c r="C34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49" s="10">
        <v>8.83</v>
      </c>
      <c r="E349" s="10" t="str">
        <f>IF(OR(Table1[[#This Row],[HBA1C]]="",Table1[[#This Row],[HBA1C]]="?"),"",IF(Table1[[#This Row],[HBA1C]]&lt;5.7,"Normal",IF(Table1[[#This Row],[HBA1C]]&lt;6.5,"Prediabetes","Diabetes")))</f>
        <v>Diabetes</v>
      </c>
      <c r="F349" s="10" t="s">
        <v>4687</v>
      </c>
      <c r="G349" s="10" t="str">
        <f>IF(OR(Table1[[#This Row],[Heart Issues]]="Yes",Table1[[#This Row],[Heart Issues]]="No"),"OK","Check")</f>
        <v>OK</v>
      </c>
      <c r="H349" s="10" t="s">
        <v>4687</v>
      </c>
      <c r="I349" s="10" t="s">
        <v>4687</v>
      </c>
      <c r="J349" s="9">
        <v>0</v>
      </c>
      <c r="K349" s="10" t="s">
        <v>4687</v>
      </c>
      <c r="L349" s="10" t="str">
        <f>IF(OR(Table1[[#This Row],[Smoker]]="Yes",Table1[[#This Row],[Smoker]]="No"),"OK","Check")</f>
        <v>OK</v>
      </c>
    </row>
    <row r="350" spans="1:12">
      <c r="A350" s="10" t="s">
        <v>701</v>
      </c>
      <c r="B350" s="10">
        <v>28.31</v>
      </c>
      <c r="C3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50" s="10">
        <v>8.4700000000000006</v>
      </c>
      <c r="E350" s="10" t="str">
        <f>IF(OR(Table1[[#This Row],[HBA1C]]="",Table1[[#This Row],[HBA1C]]="?"),"",IF(Table1[[#This Row],[HBA1C]]&lt;5.7,"Normal",IF(Table1[[#This Row],[HBA1C]]&lt;6.5,"Prediabetes","Diabetes")))</f>
        <v>Diabetes</v>
      </c>
      <c r="F350" s="10" t="s">
        <v>4688</v>
      </c>
      <c r="G350" s="10" t="str">
        <f>IF(OR(Table1[[#This Row],[Heart Issues]]="Yes",Table1[[#This Row],[Heart Issues]]="No"),"OK","Check")</f>
        <v>OK</v>
      </c>
      <c r="H350" s="10" t="s">
        <v>4687</v>
      </c>
      <c r="I350" s="10" t="s">
        <v>4687</v>
      </c>
      <c r="J350" s="9">
        <v>2</v>
      </c>
      <c r="K350" s="10" t="s">
        <v>4688</v>
      </c>
      <c r="L350" s="10" t="str">
        <f>IF(OR(Table1[[#This Row],[Smoker]]="Yes",Table1[[#This Row],[Smoker]]="No"),"OK","Check")</f>
        <v>OK</v>
      </c>
    </row>
    <row r="351" spans="1:12">
      <c r="A351" s="10" t="s">
        <v>703</v>
      </c>
      <c r="B351" s="10">
        <v>23.94</v>
      </c>
      <c r="C35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51" s="10">
        <v>4.2</v>
      </c>
      <c r="E351" s="10" t="str">
        <f>IF(OR(Table1[[#This Row],[HBA1C]]="",Table1[[#This Row],[HBA1C]]="?"),"",IF(Table1[[#This Row],[HBA1C]]&lt;5.7,"Normal",IF(Table1[[#This Row],[HBA1C]]&lt;6.5,"Prediabetes","Diabetes")))</f>
        <v>Normal</v>
      </c>
      <c r="F351" s="10" t="s">
        <v>4687</v>
      </c>
      <c r="G351" s="10" t="str">
        <f>IF(OR(Table1[[#This Row],[Heart Issues]]="Yes",Table1[[#This Row],[Heart Issues]]="No"),"OK","Check")</f>
        <v>OK</v>
      </c>
      <c r="H351" s="10" t="s">
        <v>4687</v>
      </c>
      <c r="I351" s="10" t="s">
        <v>4687</v>
      </c>
      <c r="J351" s="9">
        <v>0</v>
      </c>
      <c r="K351" s="10" t="s">
        <v>4688</v>
      </c>
      <c r="L351" s="10" t="str">
        <f>IF(OR(Table1[[#This Row],[Smoker]]="Yes",Table1[[#This Row],[Smoker]]="No"),"OK","Check")</f>
        <v>OK</v>
      </c>
    </row>
    <row r="352" spans="1:12">
      <c r="A352" s="10" t="s">
        <v>705</v>
      </c>
      <c r="B352" s="10">
        <v>20.03</v>
      </c>
      <c r="C35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52" s="10">
        <v>6.14</v>
      </c>
      <c r="E352" s="10" t="str">
        <f>IF(OR(Table1[[#This Row],[HBA1C]]="",Table1[[#This Row],[HBA1C]]="?"),"",IF(Table1[[#This Row],[HBA1C]]&lt;5.7,"Normal",IF(Table1[[#This Row],[HBA1C]]&lt;6.5,"Prediabetes","Diabetes")))</f>
        <v>Prediabetes</v>
      </c>
      <c r="F352" s="10" t="s">
        <v>4688</v>
      </c>
      <c r="G352" s="10" t="str">
        <f>IF(OR(Table1[[#This Row],[Heart Issues]]="Yes",Table1[[#This Row],[Heart Issues]]="No"),"OK","Check")</f>
        <v>OK</v>
      </c>
      <c r="H352" s="10" t="s">
        <v>4687</v>
      </c>
      <c r="I352" s="10" t="s">
        <v>4687</v>
      </c>
      <c r="J352" s="9">
        <v>0</v>
      </c>
      <c r="K352" s="10" t="s">
        <v>4688</v>
      </c>
      <c r="L352" s="10" t="str">
        <f>IF(OR(Table1[[#This Row],[Smoker]]="Yes",Table1[[#This Row],[Smoker]]="No"),"OK","Check")</f>
        <v>OK</v>
      </c>
    </row>
    <row r="353" spans="1:12">
      <c r="A353" s="10" t="s">
        <v>707</v>
      </c>
      <c r="B353" s="10">
        <v>41.42</v>
      </c>
      <c r="C3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53" s="10">
        <v>6.07</v>
      </c>
      <c r="E353" s="10" t="str">
        <f>IF(OR(Table1[[#This Row],[HBA1C]]="",Table1[[#This Row],[HBA1C]]="?"),"",IF(Table1[[#This Row],[HBA1C]]&lt;5.7,"Normal",IF(Table1[[#This Row],[HBA1C]]&lt;6.5,"Prediabetes","Diabetes")))</f>
        <v>Prediabetes</v>
      </c>
      <c r="F353" s="10" t="s">
        <v>4687</v>
      </c>
      <c r="G353" s="10" t="str">
        <f>IF(OR(Table1[[#This Row],[Heart Issues]]="Yes",Table1[[#This Row],[Heart Issues]]="No"),"OK","Check")</f>
        <v>OK</v>
      </c>
      <c r="H353" s="10" t="s">
        <v>4687</v>
      </c>
      <c r="I353" s="10" t="s">
        <v>4687</v>
      </c>
      <c r="J353" s="9">
        <v>0</v>
      </c>
      <c r="K353" s="10" t="s">
        <v>4687</v>
      </c>
      <c r="L353" s="10" t="str">
        <f>IF(OR(Table1[[#This Row],[Smoker]]="Yes",Table1[[#This Row],[Smoker]]="No"),"OK","Check")</f>
        <v>OK</v>
      </c>
    </row>
    <row r="354" spans="1:12">
      <c r="A354" s="10" t="s">
        <v>709</v>
      </c>
      <c r="B354" s="10">
        <v>36.67</v>
      </c>
      <c r="C3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54" s="10">
        <v>10.210000000000001</v>
      </c>
      <c r="E354" s="10" t="str">
        <f>IF(OR(Table1[[#This Row],[HBA1C]]="",Table1[[#This Row],[HBA1C]]="?"),"",IF(Table1[[#This Row],[HBA1C]]&lt;5.7,"Normal",IF(Table1[[#This Row],[HBA1C]]&lt;6.5,"Prediabetes","Diabetes")))</f>
        <v>Diabetes</v>
      </c>
      <c r="F354" s="10" t="s">
        <v>4687</v>
      </c>
      <c r="G354" s="10" t="str">
        <f>IF(OR(Table1[[#This Row],[Heart Issues]]="Yes",Table1[[#This Row],[Heart Issues]]="No"),"OK","Check")</f>
        <v>OK</v>
      </c>
      <c r="H354" s="10" t="s">
        <v>4687</v>
      </c>
      <c r="I354" s="10" t="s">
        <v>4687</v>
      </c>
      <c r="J354" s="9">
        <v>0</v>
      </c>
      <c r="K354" s="10" t="s">
        <v>4687</v>
      </c>
      <c r="L354" s="10" t="str">
        <f>IF(OR(Table1[[#This Row],[Smoker]]="Yes",Table1[[#This Row],[Smoker]]="No"),"OK","Check")</f>
        <v>OK</v>
      </c>
    </row>
    <row r="355" spans="1:12">
      <c r="A355" s="10" t="s">
        <v>711</v>
      </c>
      <c r="B355" s="10">
        <v>27.645</v>
      </c>
      <c r="C35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55" s="10">
        <v>4.6900000000000004</v>
      </c>
      <c r="E355" s="10" t="str">
        <f>IF(OR(Table1[[#This Row],[HBA1C]]="",Table1[[#This Row],[HBA1C]]="?"),"",IF(Table1[[#This Row],[HBA1C]]&lt;5.7,"Normal",IF(Table1[[#This Row],[HBA1C]]&lt;6.5,"Prediabetes","Diabetes")))</f>
        <v>Normal</v>
      </c>
      <c r="F355" s="10" t="s">
        <v>4687</v>
      </c>
      <c r="G355" s="10" t="str">
        <f>IF(OR(Table1[[#This Row],[Heart Issues]]="Yes",Table1[[#This Row],[Heart Issues]]="No"),"OK","Check")</f>
        <v>OK</v>
      </c>
      <c r="H355" s="10" t="s">
        <v>4687</v>
      </c>
      <c r="I355" s="10" t="s">
        <v>4687</v>
      </c>
      <c r="J355" s="9">
        <v>0</v>
      </c>
      <c r="K355" s="10" t="s">
        <v>4687</v>
      </c>
      <c r="L355" s="10" t="str">
        <f>IF(OR(Table1[[#This Row],[Smoker]]="Yes",Table1[[#This Row],[Smoker]]="No"),"OK","Check")</f>
        <v>OK</v>
      </c>
    </row>
    <row r="356" spans="1:12">
      <c r="A356" s="10" t="s">
        <v>713</v>
      </c>
      <c r="B356" s="10">
        <v>22.72</v>
      </c>
      <c r="C3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56" s="10">
        <v>5.71</v>
      </c>
      <c r="E356" s="10" t="str">
        <f>IF(OR(Table1[[#This Row],[HBA1C]]="",Table1[[#This Row],[HBA1C]]="?"),"",IF(Table1[[#This Row],[HBA1C]]&lt;5.7,"Normal",IF(Table1[[#This Row],[HBA1C]]&lt;6.5,"Prediabetes","Diabetes")))</f>
        <v>Prediabetes</v>
      </c>
      <c r="F356" s="10" t="s">
        <v>4687</v>
      </c>
      <c r="G356" s="10" t="str">
        <f>IF(OR(Table1[[#This Row],[Heart Issues]]="Yes",Table1[[#This Row],[Heart Issues]]="No"),"OK","Check")</f>
        <v>OK</v>
      </c>
      <c r="H356" s="10" t="s">
        <v>4687</v>
      </c>
      <c r="I356" s="10" t="s">
        <v>4687</v>
      </c>
      <c r="J356" s="9">
        <v>0</v>
      </c>
      <c r="K356" s="10" t="s">
        <v>4688</v>
      </c>
      <c r="L356" s="10" t="str">
        <f>IF(OR(Table1[[#This Row],[Smoker]]="Yes",Table1[[#This Row],[Smoker]]="No"),"OK","Check")</f>
        <v>OK</v>
      </c>
    </row>
    <row r="357" spans="1:12">
      <c r="A357" s="10" t="s">
        <v>715</v>
      </c>
      <c r="B357" s="10">
        <v>36.520000000000003</v>
      </c>
      <c r="C3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57" s="10">
        <v>9.07</v>
      </c>
      <c r="E357" s="10" t="str">
        <f>IF(OR(Table1[[#This Row],[HBA1C]]="",Table1[[#This Row],[HBA1C]]="?"),"",IF(Table1[[#This Row],[HBA1C]]&lt;5.7,"Normal",IF(Table1[[#This Row],[HBA1C]]&lt;6.5,"Prediabetes","Diabetes")))</f>
        <v>Diabetes</v>
      </c>
      <c r="F357" s="10" t="s">
        <v>4688</v>
      </c>
      <c r="G357" s="10" t="str">
        <f>IF(OR(Table1[[#This Row],[Heart Issues]]="Yes",Table1[[#This Row],[Heart Issues]]="No"),"OK","Check")</f>
        <v>OK</v>
      </c>
      <c r="H357" s="10" t="s">
        <v>4687</v>
      </c>
      <c r="I357" s="10" t="s">
        <v>4690</v>
      </c>
      <c r="J357" s="9">
        <v>1</v>
      </c>
      <c r="K357" s="10" t="s">
        <v>4687</v>
      </c>
      <c r="L357" s="10" t="str">
        <f>IF(OR(Table1[[#This Row],[Smoker]]="Yes",Table1[[#This Row],[Smoker]]="No"),"OK","Check")</f>
        <v>OK</v>
      </c>
    </row>
    <row r="358" spans="1:12">
      <c r="A358" s="10" t="s">
        <v>717</v>
      </c>
      <c r="B358" s="10">
        <v>33.96</v>
      </c>
      <c r="C3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58" s="10">
        <v>4.99</v>
      </c>
      <c r="E358" s="10" t="str">
        <f>IF(OR(Table1[[#This Row],[HBA1C]]="",Table1[[#This Row],[HBA1C]]="?"),"",IF(Table1[[#This Row],[HBA1C]]&lt;5.7,"Normal",IF(Table1[[#This Row],[HBA1C]]&lt;6.5,"Prediabetes","Diabetes")))</f>
        <v>Normal</v>
      </c>
      <c r="F358" s="10" t="s">
        <v>4687</v>
      </c>
      <c r="G358" s="10" t="str">
        <f>IF(OR(Table1[[#This Row],[Heart Issues]]="Yes",Table1[[#This Row],[Heart Issues]]="No"),"OK","Check")</f>
        <v>OK</v>
      </c>
      <c r="H358" s="10" t="s">
        <v>4687</v>
      </c>
      <c r="I358" s="10" t="s">
        <v>4687</v>
      </c>
      <c r="J358" s="9">
        <v>0</v>
      </c>
      <c r="K358" s="10" t="s">
        <v>4688</v>
      </c>
      <c r="L358" s="10" t="str">
        <f>IF(OR(Table1[[#This Row],[Smoker]]="Yes",Table1[[#This Row],[Smoker]]="No"),"OK","Check")</f>
        <v>OK</v>
      </c>
    </row>
    <row r="359" spans="1:12">
      <c r="A359" s="10" t="s">
        <v>719</v>
      </c>
      <c r="B359" s="10">
        <v>26.695</v>
      </c>
      <c r="C35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59" s="10">
        <v>8.31</v>
      </c>
      <c r="E359" s="10" t="str">
        <f>IF(OR(Table1[[#This Row],[HBA1C]]="",Table1[[#This Row],[HBA1C]]="?"),"",IF(Table1[[#This Row],[HBA1C]]&lt;5.7,"Normal",IF(Table1[[#This Row],[HBA1C]]&lt;6.5,"Prediabetes","Diabetes")))</f>
        <v>Diabetes</v>
      </c>
      <c r="F359" s="10" t="s">
        <v>4687</v>
      </c>
      <c r="G359" s="10" t="str">
        <f>IF(OR(Table1[[#This Row],[Heart Issues]]="Yes",Table1[[#This Row],[Heart Issues]]="No"),"OK","Check")</f>
        <v>OK</v>
      </c>
      <c r="H359" s="10" t="s">
        <v>4687</v>
      </c>
      <c r="I359" s="10" t="s">
        <v>4687</v>
      </c>
      <c r="J359" s="9">
        <v>0</v>
      </c>
      <c r="K359" s="10" t="s">
        <v>4688</v>
      </c>
      <c r="L359" s="10" t="str">
        <f>IF(OR(Table1[[#This Row],[Smoker]]="Yes",Table1[[#This Row],[Smoker]]="No"),"OK","Check")</f>
        <v>OK</v>
      </c>
    </row>
    <row r="360" spans="1:12">
      <c r="A360" s="10" t="s">
        <v>721</v>
      </c>
      <c r="B360" s="10">
        <v>18.45</v>
      </c>
      <c r="C36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60" s="10">
        <v>5.07</v>
      </c>
      <c r="E360" s="10" t="str">
        <f>IF(OR(Table1[[#This Row],[HBA1C]]="",Table1[[#This Row],[HBA1C]]="?"),"",IF(Table1[[#This Row],[HBA1C]]&lt;5.7,"Normal",IF(Table1[[#This Row],[HBA1C]]&lt;6.5,"Prediabetes","Diabetes")))</f>
        <v>Normal</v>
      </c>
      <c r="F360" s="10" t="s">
        <v>4688</v>
      </c>
      <c r="G360" s="10" t="str">
        <f>IF(OR(Table1[[#This Row],[Heart Issues]]="Yes",Table1[[#This Row],[Heart Issues]]="No"),"OK","Check")</f>
        <v>OK</v>
      </c>
      <c r="H360" s="10" t="s">
        <v>4687</v>
      </c>
      <c r="I360" s="10" t="s">
        <v>4687</v>
      </c>
      <c r="J360" s="9">
        <v>0</v>
      </c>
      <c r="K360" s="10" t="s">
        <v>4688</v>
      </c>
      <c r="L360" s="10" t="str">
        <f>IF(OR(Table1[[#This Row],[Smoker]]="Yes",Table1[[#This Row],[Smoker]]="No"),"OK","Check")</f>
        <v>OK</v>
      </c>
    </row>
    <row r="361" spans="1:12">
      <c r="A361" s="10" t="s">
        <v>723</v>
      </c>
      <c r="B361" s="10">
        <v>33.18</v>
      </c>
      <c r="C3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61" s="10">
        <v>4.79</v>
      </c>
      <c r="E361" s="10" t="str">
        <f>IF(OR(Table1[[#This Row],[HBA1C]]="",Table1[[#This Row],[HBA1C]]="?"),"",IF(Table1[[#This Row],[HBA1C]]&lt;5.7,"Normal",IF(Table1[[#This Row],[HBA1C]]&lt;6.5,"Prediabetes","Diabetes")))</f>
        <v>Normal</v>
      </c>
      <c r="F361" s="10" t="s">
        <v>4687</v>
      </c>
      <c r="G361" s="10" t="str">
        <f>IF(OR(Table1[[#This Row],[Heart Issues]]="Yes",Table1[[#This Row],[Heart Issues]]="No"),"OK","Check")</f>
        <v>OK</v>
      </c>
      <c r="H361" s="10" t="s">
        <v>4687</v>
      </c>
      <c r="I361" s="10" t="s">
        <v>4687</v>
      </c>
      <c r="J361" s="9">
        <v>0</v>
      </c>
      <c r="K361" s="10" t="s">
        <v>4688</v>
      </c>
      <c r="L361" s="10" t="str">
        <f>IF(OR(Table1[[#This Row],[Smoker]]="Yes",Table1[[#This Row],[Smoker]]="No"),"OK","Check")</f>
        <v>OK</v>
      </c>
    </row>
    <row r="362" spans="1:12">
      <c r="A362" s="10" t="s">
        <v>725</v>
      </c>
      <c r="B362" s="10">
        <v>36.1</v>
      </c>
      <c r="C3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62" s="10">
        <v>11.39</v>
      </c>
      <c r="E362" s="10" t="str">
        <f>IF(OR(Table1[[#This Row],[HBA1C]]="",Table1[[#This Row],[HBA1C]]="?"),"",IF(Table1[[#This Row],[HBA1C]]&lt;5.7,"Normal",IF(Table1[[#This Row],[HBA1C]]&lt;6.5,"Prediabetes","Diabetes")))</f>
        <v>Diabetes</v>
      </c>
      <c r="F362" s="10" t="s">
        <v>4688</v>
      </c>
      <c r="G362" s="10" t="str">
        <f>IF(OR(Table1[[#This Row],[Heart Issues]]="Yes",Table1[[#This Row],[Heart Issues]]="No"),"OK","Check")</f>
        <v>OK</v>
      </c>
      <c r="H362" s="10" t="s">
        <v>4687</v>
      </c>
      <c r="I362" s="10" t="s">
        <v>4687</v>
      </c>
      <c r="J362" s="9">
        <v>2</v>
      </c>
      <c r="K362" s="10" t="s">
        <v>4687</v>
      </c>
      <c r="L362" s="10" t="str">
        <f>IF(OR(Table1[[#This Row],[Smoker]]="Yes",Table1[[#This Row],[Smoker]]="No"),"OK","Check")</f>
        <v>OK</v>
      </c>
    </row>
    <row r="363" spans="1:12">
      <c r="A363" s="10" t="s">
        <v>727</v>
      </c>
      <c r="B363" s="10">
        <v>22.77</v>
      </c>
      <c r="C36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63" s="10">
        <v>6</v>
      </c>
      <c r="E363" s="10" t="str">
        <f>IF(OR(Table1[[#This Row],[HBA1C]]="",Table1[[#This Row],[HBA1C]]="?"),"",IF(Table1[[#This Row],[HBA1C]]&lt;5.7,"Normal",IF(Table1[[#This Row],[HBA1C]]&lt;6.5,"Prediabetes","Diabetes")))</f>
        <v>Prediabetes</v>
      </c>
      <c r="F363" s="10" t="s">
        <v>4687</v>
      </c>
      <c r="G363" s="10" t="str">
        <f>IF(OR(Table1[[#This Row],[Heart Issues]]="Yes",Table1[[#This Row],[Heart Issues]]="No"),"OK","Check")</f>
        <v>OK</v>
      </c>
      <c r="H363" s="10" t="s">
        <v>4687</v>
      </c>
      <c r="I363" s="10" t="s">
        <v>4687</v>
      </c>
      <c r="J363" s="9">
        <v>0</v>
      </c>
      <c r="K363" s="10" t="s">
        <v>4688</v>
      </c>
      <c r="L363" s="10" t="str">
        <f>IF(OR(Table1[[#This Row],[Smoker]]="Yes",Table1[[#This Row],[Smoker]]="No"),"OK","Check")</f>
        <v>OK</v>
      </c>
    </row>
    <row r="364" spans="1:12">
      <c r="A364" s="10" t="s">
        <v>729</v>
      </c>
      <c r="B364" s="10">
        <v>21.24</v>
      </c>
      <c r="C36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64" s="10">
        <v>5.13</v>
      </c>
      <c r="E364" s="10" t="str">
        <f>IF(OR(Table1[[#This Row],[HBA1C]]="",Table1[[#This Row],[HBA1C]]="?"),"",IF(Table1[[#This Row],[HBA1C]]&lt;5.7,"Normal",IF(Table1[[#This Row],[HBA1C]]&lt;6.5,"Prediabetes","Diabetes")))</f>
        <v>Normal</v>
      </c>
      <c r="F364" s="10" t="s">
        <v>4687</v>
      </c>
      <c r="G364" s="10" t="str">
        <f>IF(OR(Table1[[#This Row],[Heart Issues]]="Yes",Table1[[#This Row],[Heart Issues]]="No"),"OK","Check")</f>
        <v>OK</v>
      </c>
      <c r="H364" s="10" t="s">
        <v>4687</v>
      </c>
      <c r="I364" s="10" t="s">
        <v>4687</v>
      </c>
      <c r="J364" s="9">
        <v>0</v>
      </c>
      <c r="K364" s="10" t="s">
        <v>4688</v>
      </c>
      <c r="L364" s="10" t="str">
        <f>IF(OR(Table1[[#This Row],[Smoker]]="Yes",Table1[[#This Row],[Smoker]]="No"),"OK","Check")</f>
        <v>OK</v>
      </c>
    </row>
    <row r="365" spans="1:12">
      <c r="A365" s="10" t="s">
        <v>731</v>
      </c>
      <c r="B365" s="10">
        <v>17.600000000000001</v>
      </c>
      <c r="C36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65" s="10">
        <v>5.26</v>
      </c>
      <c r="E365" s="10" t="str">
        <f>IF(OR(Table1[[#This Row],[HBA1C]]="",Table1[[#This Row],[HBA1C]]="?"),"",IF(Table1[[#This Row],[HBA1C]]&lt;5.7,"Normal",IF(Table1[[#This Row],[HBA1C]]&lt;6.5,"Prediabetes","Diabetes")))</f>
        <v>Normal</v>
      </c>
      <c r="F365" s="10" t="s">
        <v>4688</v>
      </c>
      <c r="G365" s="10" t="str">
        <f>IF(OR(Table1[[#This Row],[Heart Issues]]="Yes",Table1[[#This Row],[Heart Issues]]="No"),"OK","Check")</f>
        <v>OK</v>
      </c>
      <c r="H365" s="10" t="s">
        <v>4687</v>
      </c>
      <c r="I365" s="10" t="s">
        <v>4687</v>
      </c>
      <c r="J365" s="9">
        <v>0</v>
      </c>
      <c r="K365" s="10" t="s">
        <v>4688</v>
      </c>
      <c r="L365" s="10" t="str">
        <f>IF(OR(Table1[[#This Row],[Smoker]]="Yes",Table1[[#This Row],[Smoker]]="No"),"OK","Check")</f>
        <v>OK</v>
      </c>
    </row>
    <row r="366" spans="1:12">
      <c r="A366" s="10" t="s">
        <v>733</v>
      </c>
      <c r="B366" s="10">
        <v>26.29</v>
      </c>
      <c r="C3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66" s="10">
        <v>6.84</v>
      </c>
      <c r="E366" s="10" t="str">
        <f>IF(OR(Table1[[#This Row],[HBA1C]]="",Table1[[#This Row],[HBA1C]]="?"),"",IF(Table1[[#This Row],[HBA1C]]&lt;5.7,"Normal",IF(Table1[[#This Row],[HBA1C]]&lt;6.5,"Prediabetes","Diabetes")))</f>
        <v>Diabetes</v>
      </c>
      <c r="F366" s="10" t="s">
        <v>4687</v>
      </c>
      <c r="G366" s="10" t="str">
        <f>IF(OR(Table1[[#This Row],[Heart Issues]]="Yes",Table1[[#This Row],[Heart Issues]]="No"),"OK","Check")</f>
        <v>OK</v>
      </c>
      <c r="H366" s="10" t="s">
        <v>4687</v>
      </c>
      <c r="I366" s="10" t="s">
        <v>4687</v>
      </c>
      <c r="J366" s="9">
        <v>0</v>
      </c>
      <c r="K366" s="10" t="s">
        <v>4688</v>
      </c>
      <c r="L366" s="10" t="str">
        <f>IF(OR(Table1[[#This Row],[Smoker]]="Yes",Table1[[#This Row],[Smoker]]="No"),"OK","Check")</f>
        <v>OK</v>
      </c>
    </row>
    <row r="367" spans="1:12">
      <c r="A367" s="10" t="s">
        <v>735</v>
      </c>
      <c r="B367" s="10">
        <v>35.31</v>
      </c>
      <c r="C3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67" s="10">
        <v>9.0399999999999991</v>
      </c>
      <c r="E367" s="10" t="str">
        <f>IF(OR(Table1[[#This Row],[HBA1C]]="",Table1[[#This Row],[HBA1C]]="?"),"",IF(Table1[[#This Row],[HBA1C]]&lt;5.7,"Normal",IF(Table1[[#This Row],[HBA1C]]&lt;6.5,"Prediabetes","Diabetes")))</f>
        <v>Diabetes</v>
      </c>
      <c r="F367" s="10" t="s">
        <v>4687</v>
      </c>
      <c r="G367" s="10" t="str">
        <f>IF(OR(Table1[[#This Row],[Heart Issues]]="Yes",Table1[[#This Row],[Heart Issues]]="No"),"OK","Check")</f>
        <v>OK</v>
      </c>
      <c r="H367" s="10" t="s">
        <v>4687</v>
      </c>
      <c r="I367" s="10" t="s">
        <v>4687</v>
      </c>
      <c r="J367" s="9">
        <v>0</v>
      </c>
      <c r="K367" s="10" t="s">
        <v>4687</v>
      </c>
      <c r="L367" s="10" t="str">
        <f>IF(OR(Table1[[#This Row],[Smoker]]="Yes",Table1[[#This Row],[Smoker]]="No"),"OK","Check")</f>
        <v>OK</v>
      </c>
    </row>
    <row r="368" spans="1:12">
      <c r="A368" s="10" t="s">
        <v>737</v>
      </c>
      <c r="B368" s="10">
        <v>27.04</v>
      </c>
      <c r="C36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68" s="10">
        <v>4.0999999999999996</v>
      </c>
      <c r="E368" s="10" t="str">
        <f>IF(OR(Table1[[#This Row],[HBA1C]]="",Table1[[#This Row],[HBA1C]]="?"),"",IF(Table1[[#This Row],[HBA1C]]&lt;5.7,"Normal",IF(Table1[[#This Row],[HBA1C]]&lt;6.5,"Prediabetes","Diabetes")))</f>
        <v>Normal</v>
      </c>
      <c r="F368" s="10" t="s">
        <v>4687</v>
      </c>
      <c r="G368" s="10" t="str">
        <f>IF(OR(Table1[[#This Row],[Heart Issues]]="Yes",Table1[[#This Row],[Heart Issues]]="No"),"OK","Check")</f>
        <v>OK</v>
      </c>
      <c r="H368" s="10" t="s">
        <v>4687</v>
      </c>
      <c r="I368" s="10" t="s">
        <v>4687</v>
      </c>
      <c r="J368" s="9">
        <v>1</v>
      </c>
      <c r="K368" s="10" t="s">
        <v>4688</v>
      </c>
      <c r="L368" s="10" t="str">
        <f>IF(OR(Table1[[#This Row],[Smoker]]="Yes",Table1[[#This Row],[Smoker]]="No"),"OK","Check")</f>
        <v>OK</v>
      </c>
    </row>
    <row r="369" spans="1:12">
      <c r="A369" s="10" t="s">
        <v>739</v>
      </c>
      <c r="B369" s="10">
        <v>30.23</v>
      </c>
      <c r="C3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69" s="10">
        <v>4.2300000000000004</v>
      </c>
      <c r="E369" s="10" t="str">
        <f>IF(OR(Table1[[#This Row],[HBA1C]]="",Table1[[#This Row],[HBA1C]]="?"),"",IF(Table1[[#This Row],[HBA1C]]&lt;5.7,"Normal",IF(Table1[[#This Row],[HBA1C]]&lt;6.5,"Prediabetes","Diabetes")))</f>
        <v>Normal</v>
      </c>
      <c r="F369" s="10" t="s">
        <v>4688</v>
      </c>
      <c r="G369" s="10" t="str">
        <f>IF(OR(Table1[[#This Row],[Heart Issues]]="Yes",Table1[[#This Row],[Heart Issues]]="No"),"OK","Check")</f>
        <v>OK</v>
      </c>
      <c r="H369" s="10" t="s">
        <v>4687</v>
      </c>
      <c r="I369" s="10" t="s">
        <v>4690</v>
      </c>
      <c r="J369" s="9">
        <v>1</v>
      </c>
      <c r="K369" s="10" t="s">
        <v>4688</v>
      </c>
      <c r="L369" s="10" t="str">
        <f>IF(OR(Table1[[#This Row],[Smoker]]="Yes",Table1[[#This Row],[Smoker]]="No"),"OK","Check")</f>
        <v>OK</v>
      </c>
    </row>
    <row r="370" spans="1:12">
      <c r="A370" s="10" t="s">
        <v>741</v>
      </c>
      <c r="B370" s="10">
        <v>30.6</v>
      </c>
      <c r="C3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70" s="10">
        <v>6.48</v>
      </c>
      <c r="E370" s="10" t="str">
        <f>IF(OR(Table1[[#This Row],[HBA1C]]="",Table1[[#This Row],[HBA1C]]="?"),"",IF(Table1[[#This Row],[HBA1C]]&lt;5.7,"Normal",IF(Table1[[#This Row],[HBA1C]]&lt;6.5,"Prediabetes","Diabetes")))</f>
        <v>Prediabetes</v>
      </c>
      <c r="F370" s="10" t="s">
        <v>4688</v>
      </c>
      <c r="G370" s="10" t="str">
        <f>IF(OR(Table1[[#This Row],[Heart Issues]]="Yes",Table1[[#This Row],[Heart Issues]]="No"),"OK","Check")</f>
        <v>OK</v>
      </c>
      <c r="H370" s="10" t="s">
        <v>4687</v>
      </c>
      <c r="I370" s="10" t="s">
        <v>4690</v>
      </c>
      <c r="J370" s="9">
        <v>1</v>
      </c>
      <c r="K370" s="10" t="s">
        <v>4688</v>
      </c>
      <c r="L370" s="10" t="str">
        <f>IF(OR(Table1[[#This Row],[Smoker]]="Yes",Table1[[#This Row],[Smoker]]="No"),"OK","Check")</f>
        <v>OK</v>
      </c>
    </row>
    <row r="371" spans="1:12">
      <c r="A371" s="10" t="s">
        <v>743</v>
      </c>
      <c r="B371" s="10">
        <v>26.8</v>
      </c>
      <c r="C37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71" s="10">
        <v>5.53</v>
      </c>
      <c r="E371" s="10" t="str">
        <f>IF(OR(Table1[[#This Row],[HBA1C]]="",Table1[[#This Row],[HBA1C]]="?"),"",IF(Table1[[#This Row],[HBA1C]]&lt;5.7,"Normal",IF(Table1[[#This Row],[HBA1C]]&lt;6.5,"Prediabetes","Diabetes")))</f>
        <v>Normal</v>
      </c>
      <c r="F371" s="10" t="s">
        <v>4687</v>
      </c>
      <c r="G371" s="10" t="str">
        <f>IF(OR(Table1[[#This Row],[Heart Issues]]="Yes",Table1[[#This Row],[Heart Issues]]="No"),"OK","Check")</f>
        <v>OK</v>
      </c>
      <c r="H371" s="10" t="s">
        <v>4687</v>
      </c>
      <c r="I371" s="10" t="s">
        <v>4687</v>
      </c>
      <c r="J371" s="9">
        <v>1</v>
      </c>
      <c r="K371" s="10" t="s">
        <v>4688</v>
      </c>
      <c r="L371" s="10" t="str">
        <f>IF(OR(Table1[[#This Row],[Smoker]]="Yes",Table1[[#This Row],[Smoker]]="No"),"OK","Check")</f>
        <v>OK</v>
      </c>
    </row>
    <row r="372" spans="1:12">
      <c r="A372" s="10" t="s">
        <v>745</v>
      </c>
      <c r="B372" s="10">
        <v>16.86</v>
      </c>
      <c r="C37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72" s="10">
        <v>4.07</v>
      </c>
      <c r="E372" s="10" t="str">
        <f>IF(OR(Table1[[#This Row],[HBA1C]]="",Table1[[#This Row],[HBA1C]]="?"),"",IF(Table1[[#This Row],[HBA1C]]&lt;5.7,"Normal",IF(Table1[[#This Row],[HBA1C]]&lt;6.5,"Prediabetes","Diabetes")))</f>
        <v>Normal</v>
      </c>
      <c r="F372" s="10" t="s">
        <v>4688</v>
      </c>
      <c r="G372" s="10" t="str">
        <f>IF(OR(Table1[[#This Row],[Heart Issues]]="Yes",Table1[[#This Row],[Heart Issues]]="No"),"OK","Check")</f>
        <v>OK</v>
      </c>
      <c r="H372" s="10" t="s">
        <v>4687</v>
      </c>
      <c r="I372" s="10" t="s">
        <v>4687</v>
      </c>
      <c r="J372" s="9">
        <v>0</v>
      </c>
      <c r="K372" s="10" t="s">
        <v>4688</v>
      </c>
      <c r="L372" s="10" t="str">
        <f>IF(OR(Table1[[#This Row],[Smoker]]="Yes",Table1[[#This Row],[Smoker]]="No"),"OK","Check")</f>
        <v>OK</v>
      </c>
    </row>
    <row r="373" spans="1:12">
      <c r="A373" s="10" t="s">
        <v>747</v>
      </c>
      <c r="B373" s="10">
        <v>16.3</v>
      </c>
      <c r="C37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73" s="10">
        <v>5.51</v>
      </c>
      <c r="E373" s="10" t="str">
        <f>IF(OR(Table1[[#This Row],[HBA1C]]="",Table1[[#This Row],[HBA1C]]="?"),"",IF(Table1[[#This Row],[HBA1C]]&lt;5.7,"Normal",IF(Table1[[#This Row],[HBA1C]]&lt;6.5,"Prediabetes","Diabetes")))</f>
        <v>Normal</v>
      </c>
      <c r="F373" s="10" t="s">
        <v>4687</v>
      </c>
      <c r="G373" s="10" t="str">
        <f>IF(OR(Table1[[#This Row],[Heart Issues]]="Yes",Table1[[#This Row],[Heart Issues]]="No"),"OK","Check")</f>
        <v>OK</v>
      </c>
      <c r="H373" s="10" t="s">
        <v>4687</v>
      </c>
      <c r="I373" s="10" t="s">
        <v>4687</v>
      </c>
      <c r="J373" s="9">
        <v>1</v>
      </c>
      <c r="K373" s="10" t="s">
        <v>4688</v>
      </c>
      <c r="L373" s="10" t="str">
        <f>IF(OR(Table1[[#This Row],[Smoker]]="Yes",Table1[[#This Row],[Smoker]]="No"),"OK","Check")</f>
        <v>OK</v>
      </c>
    </row>
    <row r="374" spans="1:12">
      <c r="A374" s="10" t="s">
        <v>749</v>
      </c>
      <c r="B374" s="10">
        <v>29.81</v>
      </c>
      <c r="C3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74" s="10">
        <v>11.66</v>
      </c>
      <c r="E374" s="10" t="str">
        <f>IF(OR(Table1[[#This Row],[HBA1C]]="",Table1[[#This Row],[HBA1C]]="?"),"",IF(Table1[[#This Row],[HBA1C]]&lt;5.7,"Normal",IF(Table1[[#This Row],[HBA1C]]&lt;6.5,"Prediabetes","Diabetes")))</f>
        <v>Diabetes</v>
      </c>
      <c r="F374" s="10" t="s">
        <v>4687</v>
      </c>
      <c r="G374" s="10" t="str">
        <f>IF(OR(Table1[[#This Row],[Heart Issues]]="Yes",Table1[[#This Row],[Heart Issues]]="No"),"OK","Check")</f>
        <v>OK</v>
      </c>
      <c r="H374" s="10" t="s">
        <v>4687</v>
      </c>
      <c r="I374" s="10" t="s">
        <v>4687</v>
      </c>
      <c r="J374" s="9">
        <v>0</v>
      </c>
      <c r="K374" s="10" t="s">
        <v>4688</v>
      </c>
      <c r="L374" s="10" t="str">
        <f>IF(OR(Table1[[#This Row],[Smoker]]="Yes",Table1[[#This Row],[Smoker]]="No"),"OK","Check")</f>
        <v>OK</v>
      </c>
    </row>
    <row r="375" spans="1:12">
      <c r="A375" s="10" t="s">
        <v>751</v>
      </c>
      <c r="B375" s="10">
        <v>16.329999999999998</v>
      </c>
      <c r="C37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75" s="10">
        <v>7.26</v>
      </c>
      <c r="E375" s="10" t="str">
        <f>IF(OR(Table1[[#This Row],[HBA1C]]="",Table1[[#This Row],[HBA1C]]="?"),"",IF(Table1[[#This Row],[HBA1C]]&lt;5.7,"Normal",IF(Table1[[#This Row],[HBA1C]]&lt;6.5,"Prediabetes","Diabetes")))</f>
        <v>Diabetes</v>
      </c>
      <c r="F375" s="10" t="s">
        <v>4688</v>
      </c>
      <c r="G375" s="10" t="str">
        <f>IF(OR(Table1[[#This Row],[Heart Issues]]="Yes",Table1[[#This Row],[Heart Issues]]="No"),"OK","Check")</f>
        <v>OK</v>
      </c>
      <c r="H375" s="10" t="s">
        <v>4687</v>
      </c>
      <c r="I375" s="10" t="s">
        <v>4687</v>
      </c>
      <c r="J375" s="9">
        <v>0</v>
      </c>
      <c r="K375" s="10" t="s">
        <v>4688</v>
      </c>
      <c r="L375" s="10" t="str">
        <f>IF(OR(Table1[[#This Row],[Smoker]]="Yes",Table1[[#This Row],[Smoker]]="No"),"OK","Check")</f>
        <v>OK</v>
      </c>
    </row>
    <row r="376" spans="1:12">
      <c r="A376" s="10" t="s">
        <v>753</v>
      </c>
      <c r="B376" s="10">
        <v>16.37</v>
      </c>
      <c r="C37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76" s="10">
        <v>4.79</v>
      </c>
      <c r="E376" s="10" t="str">
        <f>IF(OR(Table1[[#This Row],[HBA1C]]="",Table1[[#This Row],[HBA1C]]="?"),"",IF(Table1[[#This Row],[HBA1C]]&lt;5.7,"Normal",IF(Table1[[#This Row],[HBA1C]]&lt;6.5,"Prediabetes","Diabetes")))</f>
        <v>Normal</v>
      </c>
      <c r="F376" s="10" t="s">
        <v>4688</v>
      </c>
      <c r="G376" s="10" t="str">
        <f>IF(OR(Table1[[#This Row],[Heart Issues]]="Yes",Table1[[#This Row],[Heart Issues]]="No"),"OK","Check")</f>
        <v>OK</v>
      </c>
      <c r="H376" s="10" t="s">
        <v>4687</v>
      </c>
      <c r="I376" s="10" t="s">
        <v>4687</v>
      </c>
      <c r="J376" s="9">
        <v>0</v>
      </c>
      <c r="K376" s="10" t="s">
        <v>4688</v>
      </c>
      <c r="L376" s="10" t="str">
        <f>IF(OR(Table1[[#This Row],[Smoker]]="Yes",Table1[[#This Row],[Smoker]]="No"),"OK","Check")</f>
        <v>OK</v>
      </c>
    </row>
    <row r="377" spans="1:12">
      <c r="A377" s="10" t="s">
        <v>755</v>
      </c>
      <c r="B377" s="10">
        <v>22.42</v>
      </c>
      <c r="C37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77" s="10">
        <v>4.68</v>
      </c>
      <c r="E377" s="10" t="str">
        <f>IF(OR(Table1[[#This Row],[HBA1C]]="",Table1[[#This Row],[HBA1C]]="?"),"",IF(Table1[[#This Row],[HBA1C]]&lt;5.7,"Normal",IF(Table1[[#This Row],[HBA1C]]&lt;6.5,"Prediabetes","Diabetes")))</f>
        <v>Normal</v>
      </c>
      <c r="F377" s="10" t="s">
        <v>4688</v>
      </c>
      <c r="G377" s="10" t="str">
        <f>IF(OR(Table1[[#This Row],[Heart Issues]]="Yes",Table1[[#This Row],[Heart Issues]]="No"),"OK","Check")</f>
        <v>OK</v>
      </c>
      <c r="H377" s="10" t="s">
        <v>4687</v>
      </c>
      <c r="I377" s="10" t="s">
        <v>4687</v>
      </c>
      <c r="J377" s="9">
        <v>1</v>
      </c>
      <c r="K377" s="10" t="s">
        <v>4687</v>
      </c>
      <c r="L377" s="10" t="str">
        <f>IF(OR(Table1[[#This Row],[Smoker]]="Yes",Table1[[#This Row],[Smoker]]="No"),"OK","Check")</f>
        <v>OK</v>
      </c>
    </row>
    <row r="378" spans="1:12">
      <c r="A378" s="10" t="s">
        <v>757</v>
      </c>
      <c r="B378" s="10">
        <v>31.35</v>
      </c>
      <c r="C3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78" s="10">
        <v>4.33</v>
      </c>
      <c r="E378" s="10" t="str">
        <f>IF(OR(Table1[[#This Row],[HBA1C]]="",Table1[[#This Row],[HBA1C]]="?"),"",IF(Table1[[#This Row],[HBA1C]]&lt;5.7,"Normal",IF(Table1[[#This Row],[HBA1C]]&lt;6.5,"Prediabetes","Diabetes")))</f>
        <v>Normal</v>
      </c>
      <c r="F378" s="10" t="s">
        <v>4688</v>
      </c>
      <c r="G378" s="10" t="str">
        <f>IF(OR(Table1[[#This Row],[Heart Issues]]="Yes",Table1[[#This Row],[Heart Issues]]="No"),"OK","Check")</f>
        <v>OK</v>
      </c>
      <c r="H378" s="10" t="s">
        <v>4687</v>
      </c>
      <c r="I378" s="10" t="s">
        <v>4690</v>
      </c>
      <c r="J378" s="9">
        <v>1</v>
      </c>
      <c r="K378" s="10" t="s">
        <v>4687</v>
      </c>
      <c r="L378" s="10" t="str">
        <f>IF(OR(Table1[[#This Row],[Smoker]]="Yes",Table1[[#This Row],[Smoker]]="No"),"OK","Check")</f>
        <v>OK</v>
      </c>
    </row>
    <row r="379" spans="1:12">
      <c r="A379" s="10" t="s">
        <v>759</v>
      </c>
      <c r="B379" s="10">
        <v>31.9</v>
      </c>
      <c r="C3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79" s="10">
        <v>11.89</v>
      </c>
      <c r="E379" s="10" t="str">
        <f>IF(OR(Table1[[#This Row],[HBA1C]]="",Table1[[#This Row],[HBA1C]]="?"),"",IF(Table1[[#This Row],[HBA1C]]&lt;5.7,"Normal",IF(Table1[[#This Row],[HBA1C]]&lt;6.5,"Prediabetes","Diabetes")))</f>
        <v>Diabetes</v>
      </c>
      <c r="F379" s="10" t="s">
        <v>4687</v>
      </c>
      <c r="G379" s="10" t="str">
        <f>IF(OR(Table1[[#This Row],[Heart Issues]]="Yes",Table1[[#This Row],[Heart Issues]]="No"),"OK","Check")</f>
        <v>OK</v>
      </c>
      <c r="H379" s="10" t="s">
        <v>4687</v>
      </c>
      <c r="I379" s="10" t="s">
        <v>4687</v>
      </c>
      <c r="J379" s="9">
        <v>0</v>
      </c>
      <c r="K379" s="10" t="s">
        <v>4687</v>
      </c>
      <c r="L379" s="10" t="str">
        <f>IF(OR(Table1[[#This Row],[Smoker]]="Yes",Table1[[#This Row],[Smoker]]="No"),"OK","Check")</f>
        <v>OK</v>
      </c>
    </row>
    <row r="380" spans="1:12">
      <c r="A380" s="10" t="s">
        <v>761</v>
      </c>
      <c r="B380" s="10">
        <v>30.6</v>
      </c>
      <c r="C3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80" s="10">
        <v>5.24</v>
      </c>
      <c r="E380" s="10" t="str">
        <f>IF(OR(Table1[[#This Row],[HBA1C]]="",Table1[[#This Row],[HBA1C]]="?"),"",IF(Table1[[#This Row],[HBA1C]]&lt;5.7,"Normal",IF(Table1[[#This Row],[HBA1C]]&lt;6.5,"Prediabetes","Diabetes")))</f>
        <v>Normal</v>
      </c>
      <c r="F380" s="10" t="s">
        <v>4687</v>
      </c>
      <c r="G380" s="10" t="str">
        <f>IF(OR(Table1[[#This Row],[Heart Issues]]="Yes",Table1[[#This Row],[Heart Issues]]="No"),"OK","Check")</f>
        <v>OK</v>
      </c>
      <c r="H380" s="10" t="s">
        <v>4687</v>
      </c>
      <c r="I380" s="10" t="s">
        <v>4687</v>
      </c>
      <c r="J380" s="9">
        <v>0</v>
      </c>
      <c r="K380" s="10" t="s">
        <v>4688</v>
      </c>
      <c r="L380" s="10" t="str">
        <f>IF(OR(Table1[[#This Row],[Smoker]]="Yes",Table1[[#This Row],[Smoker]]="No"),"OK","Check")</f>
        <v>OK</v>
      </c>
    </row>
    <row r="381" spans="1:12">
      <c r="A381" s="10" t="s">
        <v>763</v>
      </c>
      <c r="B381" s="10">
        <v>28.975000000000001</v>
      </c>
      <c r="C38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81" s="10">
        <v>7.63</v>
      </c>
      <c r="E381" s="10" t="str">
        <f>IF(OR(Table1[[#This Row],[HBA1C]]="",Table1[[#This Row],[HBA1C]]="?"),"",IF(Table1[[#This Row],[HBA1C]]&lt;5.7,"Normal",IF(Table1[[#This Row],[HBA1C]]&lt;6.5,"Prediabetes","Diabetes")))</f>
        <v>Diabetes</v>
      </c>
      <c r="F381" s="10" t="s">
        <v>4687</v>
      </c>
      <c r="G381" s="10" t="str">
        <f>IF(OR(Table1[[#This Row],[Heart Issues]]="Yes",Table1[[#This Row],[Heart Issues]]="No"),"OK","Check")</f>
        <v>OK</v>
      </c>
      <c r="H381" s="10" t="s">
        <v>4687</v>
      </c>
      <c r="I381" s="10" t="s">
        <v>4687</v>
      </c>
      <c r="J381" s="9">
        <v>0</v>
      </c>
      <c r="K381" s="10" t="s">
        <v>4688</v>
      </c>
      <c r="L381" s="10" t="str">
        <f>IF(OR(Table1[[#This Row],[Smoker]]="Yes",Table1[[#This Row],[Smoker]]="No"),"OK","Check")</f>
        <v>OK</v>
      </c>
    </row>
    <row r="382" spans="1:12">
      <c r="A382" s="10" t="s">
        <v>765</v>
      </c>
      <c r="B382" s="10">
        <v>24.86</v>
      </c>
      <c r="C38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82" s="10">
        <v>8.92</v>
      </c>
      <c r="E382" s="10" t="str">
        <f>IF(OR(Table1[[#This Row],[HBA1C]]="",Table1[[#This Row],[HBA1C]]="?"),"",IF(Table1[[#This Row],[HBA1C]]&lt;5.7,"Normal",IF(Table1[[#This Row],[HBA1C]]&lt;6.5,"Prediabetes","Diabetes")))</f>
        <v>Diabetes</v>
      </c>
      <c r="F382" s="10" t="s">
        <v>4688</v>
      </c>
      <c r="G382" s="10" t="str">
        <f>IF(OR(Table1[[#This Row],[Heart Issues]]="Yes",Table1[[#This Row],[Heart Issues]]="No"),"OK","Check")</f>
        <v>OK</v>
      </c>
      <c r="H382" s="10" t="s">
        <v>4687</v>
      </c>
      <c r="I382" s="10" t="s">
        <v>4687</v>
      </c>
      <c r="J382" s="9">
        <v>2</v>
      </c>
      <c r="K382" s="10" t="s">
        <v>4687</v>
      </c>
      <c r="L382" s="10" t="str">
        <f>IF(OR(Table1[[#This Row],[Smoker]]="Yes",Table1[[#This Row],[Smoker]]="No"),"OK","Check")</f>
        <v>OK</v>
      </c>
    </row>
    <row r="383" spans="1:12">
      <c r="A383" s="10" t="s">
        <v>767</v>
      </c>
      <c r="B383" s="10">
        <v>19.54</v>
      </c>
      <c r="C38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83" s="10">
        <v>5.37</v>
      </c>
      <c r="E383" s="10" t="str">
        <f>IF(OR(Table1[[#This Row],[HBA1C]]="",Table1[[#This Row],[HBA1C]]="?"),"",IF(Table1[[#This Row],[HBA1C]]&lt;5.7,"Normal",IF(Table1[[#This Row],[HBA1C]]&lt;6.5,"Prediabetes","Diabetes")))</f>
        <v>Normal</v>
      </c>
      <c r="F383" s="10" t="s">
        <v>4687</v>
      </c>
      <c r="G383" s="10" t="str">
        <f>IF(OR(Table1[[#This Row],[Heart Issues]]="Yes",Table1[[#This Row],[Heart Issues]]="No"),"OK","Check")</f>
        <v>OK</v>
      </c>
      <c r="H383" s="10" t="s">
        <v>4687</v>
      </c>
      <c r="I383" s="10" t="s">
        <v>4687</v>
      </c>
      <c r="J383" s="9">
        <v>0</v>
      </c>
      <c r="K383" s="10" t="s">
        <v>4688</v>
      </c>
      <c r="L383" s="10" t="str">
        <f>IF(OR(Table1[[#This Row],[Smoker]]="Yes",Table1[[#This Row],[Smoker]]="No"),"OK","Check")</f>
        <v>OK</v>
      </c>
    </row>
    <row r="384" spans="1:12">
      <c r="A384" s="10" t="s">
        <v>769</v>
      </c>
      <c r="B384" s="10">
        <v>26.74</v>
      </c>
      <c r="C38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84" s="10">
        <v>4.3099999999999996</v>
      </c>
      <c r="E384" s="10" t="str">
        <f>IF(OR(Table1[[#This Row],[HBA1C]]="",Table1[[#This Row],[HBA1C]]="?"),"",IF(Table1[[#This Row],[HBA1C]]&lt;5.7,"Normal",IF(Table1[[#This Row],[HBA1C]]&lt;6.5,"Prediabetes","Diabetes")))</f>
        <v>Normal</v>
      </c>
      <c r="F384" s="10" t="s">
        <v>4687</v>
      </c>
      <c r="G384" s="10" t="str">
        <f>IF(OR(Table1[[#This Row],[Heart Issues]]="Yes",Table1[[#This Row],[Heart Issues]]="No"),"OK","Check")</f>
        <v>OK</v>
      </c>
      <c r="H384" s="10" t="s">
        <v>4687</v>
      </c>
      <c r="I384" s="10" t="s">
        <v>4687</v>
      </c>
      <c r="J384" s="9">
        <v>0</v>
      </c>
      <c r="K384" s="10" t="s">
        <v>4688</v>
      </c>
      <c r="L384" s="10" t="str">
        <f>IF(OR(Table1[[#This Row],[Smoker]]="Yes",Table1[[#This Row],[Smoker]]="No"),"OK","Check")</f>
        <v>OK</v>
      </c>
    </row>
    <row r="385" spans="1:12">
      <c r="A385" s="10" t="s">
        <v>771</v>
      </c>
      <c r="B385" s="10">
        <v>22.99</v>
      </c>
      <c r="C38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85" s="10">
        <v>10.46</v>
      </c>
      <c r="E385" s="10" t="str">
        <f>IF(OR(Table1[[#This Row],[HBA1C]]="",Table1[[#This Row],[HBA1C]]="?"),"",IF(Table1[[#This Row],[HBA1C]]&lt;5.7,"Normal",IF(Table1[[#This Row],[HBA1C]]&lt;6.5,"Prediabetes","Diabetes")))</f>
        <v>Diabetes</v>
      </c>
      <c r="F385" s="10" t="s">
        <v>4687</v>
      </c>
      <c r="G385" s="10" t="str">
        <f>IF(OR(Table1[[#This Row],[Heart Issues]]="Yes",Table1[[#This Row],[Heart Issues]]="No"),"OK","Check")</f>
        <v>OK</v>
      </c>
      <c r="H385" s="10" t="s">
        <v>4687</v>
      </c>
      <c r="I385" s="10" t="s">
        <v>4687</v>
      </c>
      <c r="J385" s="9">
        <v>3</v>
      </c>
      <c r="K385" s="10" t="s">
        <v>4688</v>
      </c>
      <c r="L385" s="10" t="str">
        <f>IF(OR(Table1[[#This Row],[Smoker]]="Yes",Table1[[#This Row],[Smoker]]="No"),"OK","Check")</f>
        <v>OK</v>
      </c>
    </row>
    <row r="386" spans="1:12">
      <c r="A386" s="10" t="s">
        <v>773</v>
      </c>
      <c r="B386" s="10">
        <v>31.46</v>
      </c>
      <c r="C3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86" s="10">
        <v>7.39</v>
      </c>
      <c r="E386" s="10" t="str">
        <f>IF(OR(Table1[[#This Row],[HBA1C]]="",Table1[[#This Row],[HBA1C]]="?"),"",IF(Table1[[#This Row],[HBA1C]]&lt;5.7,"Normal",IF(Table1[[#This Row],[HBA1C]]&lt;6.5,"Prediabetes","Diabetes")))</f>
        <v>Diabetes</v>
      </c>
      <c r="F386" s="10" t="s">
        <v>4687</v>
      </c>
      <c r="G386" s="10" t="str">
        <f>IF(OR(Table1[[#This Row],[Heart Issues]]="Yes",Table1[[#This Row],[Heart Issues]]="No"),"OK","Check")</f>
        <v>OK</v>
      </c>
      <c r="H386" s="10" t="s">
        <v>4687</v>
      </c>
      <c r="I386" s="10" t="s">
        <v>4687</v>
      </c>
      <c r="J386" s="9">
        <v>0</v>
      </c>
      <c r="K386" s="10" t="s">
        <v>4687</v>
      </c>
      <c r="L386" s="10" t="str">
        <f>IF(OR(Table1[[#This Row],[Smoker]]="Yes",Table1[[#This Row],[Smoker]]="No"),"OK","Check")</f>
        <v>OK</v>
      </c>
    </row>
    <row r="387" spans="1:12">
      <c r="A387" s="10" t="s">
        <v>775</v>
      </c>
      <c r="B387" s="10">
        <v>30.86</v>
      </c>
      <c r="C3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87" s="10">
        <v>6.18</v>
      </c>
      <c r="E387" s="10" t="str">
        <f>IF(OR(Table1[[#This Row],[HBA1C]]="",Table1[[#This Row],[HBA1C]]="?"),"",IF(Table1[[#This Row],[HBA1C]]&lt;5.7,"Normal",IF(Table1[[#This Row],[HBA1C]]&lt;6.5,"Prediabetes","Diabetes")))</f>
        <v>Prediabetes</v>
      </c>
      <c r="F387" s="10" t="s">
        <v>4687</v>
      </c>
      <c r="G387" s="10" t="str">
        <f>IF(OR(Table1[[#This Row],[Heart Issues]]="Yes",Table1[[#This Row],[Heart Issues]]="No"),"OK","Check")</f>
        <v>OK</v>
      </c>
      <c r="H387" s="10" t="s">
        <v>4688</v>
      </c>
      <c r="I387" s="10" t="s">
        <v>4687</v>
      </c>
      <c r="J387" s="9">
        <v>2</v>
      </c>
      <c r="K387" s="10" t="s">
        <v>4688</v>
      </c>
      <c r="L387" s="10" t="str">
        <f>IF(OR(Table1[[#This Row],[Smoker]]="Yes",Table1[[#This Row],[Smoker]]="No"),"OK","Check")</f>
        <v>OK</v>
      </c>
    </row>
    <row r="388" spans="1:12">
      <c r="A388" s="10" t="s">
        <v>777</v>
      </c>
      <c r="B388" s="10">
        <v>31.96</v>
      </c>
      <c r="C3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88" s="10">
        <v>8.86</v>
      </c>
      <c r="E388" s="10" t="str">
        <f>IF(OR(Table1[[#This Row],[HBA1C]]="",Table1[[#This Row],[HBA1C]]="?"),"",IF(Table1[[#This Row],[HBA1C]]&lt;5.7,"Normal",IF(Table1[[#This Row],[HBA1C]]&lt;6.5,"Prediabetes","Diabetes")))</f>
        <v>Diabetes</v>
      </c>
      <c r="F388" s="10" t="s">
        <v>4687</v>
      </c>
      <c r="G388" s="10" t="str">
        <f>IF(OR(Table1[[#This Row],[Heart Issues]]="Yes",Table1[[#This Row],[Heart Issues]]="No"),"OK","Check")</f>
        <v>OK</v>
      </c>
      <c r="H388" s="10" t="s">
        <v>4687</v>
      </c>
      <c r="I388" s="10" t="s">
        <v>4687</v>
      </c>
      <c r="J388" s="9">
        <v>0</v>
      </c>
      <c r="K388" s="10" t="s">
        <v>4688</v>
      </c>
      <c r="L388" s="10" t="str">
        <f>IF(OR(Table1[[#This Row],[Smoker]]="Yes",Table1[[#This Row],[Smoker]]="No"),"OK","Check")</f>
        <v>OK</v>
      </c>
    </row>
    <row r="389" spans="1:12">
      <c r="A389" s="10" t="s">
        <v>779</v>
      </c>
      <c r="B389" s="10">
        <v>23.76</v>
      </c>
      <c r="C38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89" s="10">
        <v>10.96</v>
      </c>
      <c r="E389" s="10" t="str">
        <f>IF(OR(Table1[[#This Row],[HBA1C]]="",Table1[[#This Row],[HBA1C]]="?"),"",IF(Table1[[#This Row],[HBA1C]]&lt;5.7,"Normal",IF(Table1[[#This Row],[HBA1C]]&lt;6.5,"Prediabetes","Diabetes")))</f>
        <v>Diabetes</v>
      </c>
      <c r="F389" s="10" t="s">
        <v>4687</v>
      </c>
      <c r="G389" s="10" t="str">
        <f>IF(OR(Table1[[#This Row],[Heart Issues]]="Yes",Table1[[#This Row],[Heart Issues]]="No"),"OK","Check")</f>
        <v>OK</v>
      </c>
      <c r="H389" s="10" t="s">
        <v>4687</v>
      </c>
      <c r="I389" s="10" t="s">
        <v>4687</v>
      </c>
      <c r="J389" s="9">
        <v>3</v>
      </c>
      <c r="K389" s="10" t="s">
        <v>4688</v>
      </c>
      <c r="L389" s="10" t="str">
        <f>IF(OR(Table1[[#This Row],[Smoker]]="Yes",Table1[[#This Row],[Smoker]]="No"),"OK","Check")</f>
        <v>OK</v>
      </c>
    </row>
    <row r="390" spans="1:12">
      <c r="A390" s="10" t="s">
        <v>781</v>
      </c>
      <c r="B390" s="10">
        <v>19.38</v>
      </c>
      <c r="C3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90" s="10">
        <v>6.28</v>
      </c>
      <c r="E390" s="10" t="str">
        <f>IF(OR(Table1[[#This Row],[HBA1C]]="",Table1[[#This Row],[HBA1C]]="?"),"",IF(Table1[[#This Row],[HBA1C]]&lt;5.7,"Normal",IF(Table1[[#This Row],[HBA1C]]&lt;6.5,"Prediabetes","Diabetes")))</f>
        <v>Prediabetes</v>
      </c>
      <c r="F390" s="10" t="s">
        <v>4687</v>
      </c>
      <c r="G390" s="10" t="str">
        <f>IF(OR(Table1[[#This Row],[Heart Issues]]="Yes",Table1[[#This Row],[Heart Issues]]="No"),"OK","Check")</f>
        <v>OK</v>
      </c>
      <c r="H390" s="10" t="s">
        <v>4687</v>
      </c>
      <c r="I390" s="10" t="s">
        <v>4687</v>
      </c>
      <c r="J390" s="9">
        <v>0</v>
      </c>
      <c r="K390" s="10" t="s">
        <v>4688</v>
      </c>
      <c r="L390" s="10" t="str">
        <f>IF(OR(Table1[[#This Row],[Smoker]]="Yes",Table1[[#This Row],[Smoker]]="No"),"OK","Check")</f>
        <v>OK</v>
      </c>
    </row>
    <row r="391" spans="1:12">
      <c r="A391" s="10" t="s">
        <v>783</v>
      </c>
      <c r="B391" s="10">
        <v>16.21</v>
      </c>
      <c r="C39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391" s="10">
        <v>6.29</v>
      </c>
      <c r="E391" s="10" t="str">
        <f>IF(OR(Table1[[#This Row],[HBA1C]]="",Table1[[#This Row],[HBA1C]]="?"),"",IF(Table1[[#This Row],[HBA1C]]&lt;5.7,"Normal",IF(Table1[[#This Row],[HBA1C]]&lt;6.5,"Prediabetes","Diabetes")))</f>
        <v>Prediabetes</v>
      </c>
      <c r="F391" s="10" t="s">
        <v>4688</v>
      </c>
      <c r="G391" s="10" t="str">
        <f>IF(OR(Table1[[#This Row],[Heart Issues]]="Yes",Table1[[#This Row],[Heart Issues]]="No"),"OK","Check")</f>
        <v>OK</v>
      </c>
      <c r="H391" s="10" t="s">
        <v>4687</v>
      </c>
      <c r="I391" s="10" t="s">
        <v>4687</v>
      </c>
      <c r="J391" s="9">
        <v>1</v>
      </c>
      <c r="K391" s="10" t="s">
        <v>4688</v>
      </c>
      <c r="L391" s="10" t="str">
        <f>IF(OR(Table1[[#This Row],[Smoker]]="Yes",Table1[[#This Row],[Smoker]]="No"),"OK","Check")</f>
        <v>OK</v>
      </c>
    </row>
    <row r="392" spans="1:12">
      <c r="A392" s="10" t="s">
        <v>785</v>
      </c>
      <c r="B392" s="10">
        <v>32.54</v>
      </c>
      <c r="C3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92" s="10">
        <v>4.0199999999999996</v>
      </c>
      <c r="E392" s="10" t="str">
        <f>IF(OR(Table1[[#This Row],[HBA1C]]="",Table1[[#This Row],[HBA1C]]="?"),"",IF(Table1[[#This Row],[HBA1C]]&lt;5.7,"Normal",IF(Table1[[#This Row],[HBA1C]]&lt;6.5,"Prediabetes","Diabetes")))</f>
        <v>Normal</v>
      </c>
      <c r="F392" s="10" t="s">
        <v>4687</v>
      </c>
      <c r="G392" s="10" t="str">
        <f>IF(OR(Table1[[#This Row],[Heart Issues]]="Yes",Table1[[#This Row],[Heart Issues]]="No"),"OK","Check")</f>
        <v>OK</v>
      </c>
      <c r="H392" s="10" t="s">
        <v>4688</v>
      </c>
      <c r="I392" s="10" t="s">
        <v>4687</v>
      </c>
      <c r="J392" s="9">
        <v>1</v>
      </c>
      <c r="K392" s="10" t="s">
        <v>4688</v>
      </c>
      <c r="L392" s="10" t="str">
        <f>IF(OR(Table1[[#This Row],[Smoker]]="Yes",Table1[[#This Row],[Smoker]]="No"),"OK","Check")</f>
        <v>OK</v>
      </c>
    </row>
    <row r="393" spans="1:12">
      <c r="A393" s="10" t="s">
        <v>787</v>
      </c>
      <c r="B393" s="10">
        <v>36.765000000000001</v>
      </c>
      <c r="C3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93" s="10">
        <v>11.95</v>
      </c>
      <c r="E393" s="10" t="str">
        <f>IF(OR(Table1[[#This Row],[HBA1C]]="",Table1[[#This Row],[HBA1C]]="?"),"",IF(Table1[[#This Row],[HBA1C]]&lt;5.7,"Normal",IF(Table1[[#This Row],[HBA1C]]&lt;6.5,"Prediabetes","Diabetes")))</f>
        <v>Diabetes</v>
      </c>
      <c r="F393" s="10" t="s">
        <v>4688</v>
      </c>
      <c r="G393" s="10" t="str">
        <f>IF(OR(Table1[[#This Row],[Heart Issues]]="Yes",Table1[[#This Row],[Heart Issues]]="No"),"OK","Check")</f>
        <v>OK</v>
      </c>
      <c r="H393" s="10" t="s">
        <v>4687</v>
      </c>
      <c r="I393" s="10" t="s">
        <v>4687</v>
      </c>
      <c r="J393" s="9">
        <v>2</v>
      </c>
      <c r="K393" s="10" t="s">
        <v>4687</v>
      </c>
      <c r="L393" s="10" t="str">
        <f>IF(OR(Table1[[#This Row],[Smoker]]="Yes",Table1[[#This Row],[Smoker]]="No"),"OK","Check")</f>
        <v>OK</v>
      </c>
    </row>
    <row r="394" spans="1:12">
      <c r="A394" s="10" t="s">
        <v>789</v>
      </c>
      <c r="B394" s="10">
        <v>35.909999999999997</v>
      </c>
      <c r="C3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94" s="10">
        <v>8.7100000000000009</v>
      </c>
      <c r="E394" s="10" t="str">
        <f>IF(OR(Table1[[#This Row],[HBA1C]]="",Table1[[#This Row],[HBA1C]]="?"),"",IF(Table1[[#This Row],[HBA1C]]&lt;5.7,"Normal",IF(Table1[[#This Row],[HBA1C]]&lt;6.5,"Prediabetes","Diabetes")))</f>
        <v>Diabetes</v>
      </c>
      <c r="F394" s="10" t="s">
        <v>4687</v>
      </c>
      <c r="G394" s="10" t="str">
        <f>IF(OR(Table1[[#This Row],[Heart Issues]]="Yes",Table1[[#This Row],[Heart Issues]]="No"),"OK","Check")</f>
        <v>OK</v>
      </c>
      <c r="H394" s="10" t="s">
        <v>4687</v>
      </c>
      <c r="I394" s="10" t="s">
        <v>4687</v>
      </c>
      <c r="J394" s="9">
        <v>0</v>
      </c>
      <c r="K394" s="10" t="s">
        <v>4687</v>
      </c>
      <c r="L394" s="10" t="str">
        <f>IF(OR(Table1[[#This Row],[Smoker]]="Yes",Table1[[#This Row],[Smoker]]="No"),"OK","Check")</f>
        <v>OK</v>
      </c>
    </row>
    <row r="395" spans="1:12">
      <c r="A395" s="10" t="s">
        <v>791</v>
      </c>
      <c r="B395" s="10">
        <v>32.06</v>
      </c>
      <c r="C39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395" s="10">
        <v>4.67</v>
      </c>
      <c r="E395" s="10" t="str">
        <f>IF(OR(Table1[[#This Row],[HBA1C]]="",Table1[[#This Row],[HBA1C]]="?"),"",IF(Table1[[#This Row],[HBA1C]]&lt;5.7,"Normal",IF(Table1[[#This Row],[HBA1C]]&lt;6.5,"Prediabetes","Diabetes")))</f>
        <v>Normal</v>
      </c>
      <c r="F395" s="10" t="s">
        <v>4687</v>
      </c>
      <c r="G395" s="10" t="str">
        <f>IF(OR(Table1[[#This Row],[Heart Issues]]="Yes",Table1[[#This Row],[Heart Issues]]="No"),"OK","Check")</f>
        <v>OK</v>
      </c>
      <c r="H395" s="10" t="s">
        <v>4688</v>
      </c>
      <c r="I395" s="10" t="s">
        <v>4687</v>
      </c>
      <c r="J395" s="9">
        <v>1</v>
      </c>
      <c r="K395" s="10" t="s">
        <v>4688</v>
      </c>
      <c r="L395" s="10" t="str">
        <f>IF(OR(Table1[[#This Row],[Smoker]]="Yes",Table1[[#This Row],[Smoker]]="No"),"OK","Check")</f>
        <v>OK</v>
      </c>
    </row>
    <row r="396" spans="1:12">
      <c r="A396" s="10" t="s">
        <v>793</v>
      </c>
      <c r="B396" s="10">
        <v>24.1</v>
      </c>
      <c r="C39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96" s="10">
        <v>11.14</v>
      </c>
      <c r="E396" s="10" t="str">
        <f>IF(OR(Table1[[#This Row],[HBA1C]]="",Table1[[#This Row],[HBA1C]]="?"),"",IF(Table1[[#This Row],[HBA1C]]&lt;5.7,"Normal",IF(Table1[[#This Row],[HBA1C]]&lt;6.5,"Prediabetes","Diabetes")))</f>
        <v>Diabetes</v>
      </c>
      <c r="F396" s="10" t="s">
        <v>4688</v>
      </c>
      <c r="G396" s="10" t="str">
        <f>IF(OR(Table1[[#This Row],[Heart Issues]]="Yes",Table1[[#This Row],[Heart Issues]]="No"),"OK","Check")</f>
        <v>OK</v>
      </c>
      <c r="H396" s="10" t="s">
        <v>4687</v>
      </c>
      <c r="I396" s="10" t="s">
        <v>4687</v>
      </c>
      <c r="J396" s="9">
        <v>1</v>
      </c>
      <c r="K396" s="10" t="s">
        <v>4687</v>
      </c>
      <c r="L396" s="10" t="str">
        <f>IF(OR(Table1[[#This Row],[Smoker]]="Yes",Table1[[#This Row],[Smoker]]="No"),"OK","Check")</f>
        <v>OK</v>
      </c>
    </row>
    <row r="397" spans="1:12">
      <c r="A397" s="10" t="s">
        <v>795</v>
      </c>
      <c r="B397" s="10">
        <v>27.1</v>
      </c>
      <c r="C39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97" s="10">
        <v>9.0500000000000007</v>
      </c>
      <c r="E397" s="10" t="str">
        <f>IF(OR(Table1[[#This Row],[HBA1C]]="",Table1[[#This Row],[HBA1C]]="?"),"",IF(Table1[[#This Row],[HBA1C]]&lt;5.7,"Normal",IF(Table1[[#This Row],[HBA1C]]&lt;6.5,"Prediabetes","Diabetes")))</f>
        <v>Diabetes</v>
      </c>
      <c r="F397" s="10" t="s">
        <v>4687</v>
      </c>
      <c r="G397" s="10" t="str">
        <f>IF(OR(Table1[[#This Row],[Heart Issues]]="Yes",Table1[[#This Row],[Heart Issues]]="No"),"OK","Check")</f>
        <v>OK</v>
      </c>
      <c r="H397" s="10" t="s">
        <v>4687</v>
      </c>
      <c r="I397" s="10" t="s">
        <v>4687</v>
      </c>
      <c r="J397" s="9">
        <v>2</v>
      </c>
      <c r="K397" s="10" t="s">
        <v>4687</v>
      </c>
      <c r="L397" s="10" t="str">
        <f>IF(OR(Table1[[#This Row],[Smoker]]="Yes",Table1[[#This Row],[Smoker]]="No"),"OK","Check")</f>
        <v>OK</v>
      </c>
    </row>
    <row r="398" spans="1:12">
      <c r="A398" s="10" t="s">
        <v>797</v>
      </c>
      <c r="B398" s="10">
        <v>24.42</v>
      </c>
      <c r="C3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398" s="10">
        <v>11.31</v>
      </c>
      <c r="E398" s="10" t="str">
        <f>IF(OR(Table1[[#This Row],[HBA1C]]="",Table1[[#This Row],[HBA1C]]="?"),"",IF(Table1[[#This Row],[HBA1C]]&lt;5.7,"Normal",IF(Table1[[#This Row],[HBA1C]]&lt;6.5,"Prediabetes","Diabetes")))</f>
        <v>Diabetes</v>
      </c>
      <c r="F398" s="10" t="s">
        <v>4687</v>
      </c>
      <c r="G398" s="10" t="str">
        <f>IF(OR(Table1[[#This Row],[Heart Issues]]="Yes",Table1[[#This Row],[Heart Issues]]="No"),"OK","Check")</f>
        <v>OK</v>
      </c>
      <c r="H398" s="10" t="s">
        <v>4687</v>
      </c>
      <c r="I398" s="10" t="s">
        <v>4687</v>
      </c>
      <c r="J398" s="9">
        <v>0</v>
      </c>
      <c r="K398" s="10" t="s">
        <v>4688</v>
      </c>
      <c r="L398" s="10" t="str">
        <f>IF(OR(Table1[[#This Row],[Smoker]]="Yes",Table1[[#This Row],[Smoker]]="No"),"OK","Check")</f>
        <v>OK</v>
      </c>
    </row>
    <row r="399" spans="1:12">
      <c r="A399" s="10" t="s">
        <v>799</v>
      </c>
      <c r="B399" s="10">
        <v>26.695</v>
      </c>
      <c r="C3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399" s="10">
        <v>4.68</v>
      </c>
      <c r="E399" s="10" t="str">
        <f>IF(OR(Table1[[#This Row],[HBA1C]]="",Table1[[#This Row],[HBA1C]]="?"),"",IF(Table1[[#This Row],[HBA1C]]&lt;5.7,"Normal",IF(Table1[[#This Row],[HBA1C]]&lt;6.5,"Prediabetes","Diabetes")))</f>
        <v>Normal</v>
      </c>
      <c r="F399" s="10" t="s">
        <v>4688</v>
      </c>
      <c r="G399" s="10" t="str">
        <f>IF(OR(Table1[[#This Row],[Heart Issues]]="Yes",Table1[[#This Row],[Heart Issues]]="No"),"OK","Check")</f>
        <v>OK</v>
      </c>
      <c r="H399" s="10" t="s">
        <v>4687</v>
      </c>
      <c r="I399" s="10" t="s">
        <v>4687</v>
      </c>
      <c r="J399" s="9">
        <v>2</v>
      </c>
      <c r="K399" s="10" t="s">
        <v>4688</v>
      </c>
      <c r="L399" s="10" t="str">
        <f>IF(OR(Table1[[#This Row],[Smoker]]="Yes",Table1[[#This Row],[Smoker]]="No"),"OK","Check")</f>
        <v>OK</v>
      </c>
    </row>
    <row r="400" spans="1:12">
      <c r="A400" s="10" t="s">
        <v>801</v>
      </c>
      <c r="B400" s="10">
        <v>27.79</v>
      </c>
      <c r="C40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0" s="10">
        <v>6.05</v>
      </c>
      <c r="E400" s="10" t="str">
        <f>IF(OR(Table1[[#This Row],[HBA1C]]="",Table1[[#This Row],[HBA1C]]="?"),"",IF(Table1[[#This Row],[HBA1C]]&lt;5.7,"Normal",IF(Table1[[#This Row],[HBA1C]]&lt;6.5,"Prediabetes","Diabetes")))</f>
        <v>Prediabetes</v>
      </c>
      <c r="F400" s="10" t="s">
        <v>4688</v>
      </c>
      <c r="G400" s="10" t="str">
        <f>IF(OR(Table1[[#This Row],[Heart Issues]]="Yes",Table1[[#This Row],[Heart Issues]]="No"),"OK","Check")</f>
        <v>OK</v>
      </c>
      <c r="H400" s="10" t="s">
        <v>4688</v>
      </c>
      <c r="I400" s="10" t="s">
        <v>4687</v>
      </c>
      <c r="J400" s="9">
        <v>1</v>
      </c>
      <c r="K400" s="10" t="s">
        <v>4688</v>
      </c>
      <c r="L400" s="10" t="str">
        <f>IF(OR(Table1[[#This Row],[Smoker]]="Yes",Table1[[#This Row],[Smoker]]="No"),"OK","Check")</f>
        <v>OK</v>
      </c>
    </row>
    <row r="401" spans="1:12">
      <c r="A401" s="10" t="s">
        <v>803</v>
      </c>
      <c r="B401" s="10">
        <v>32.68</v>
      </c>
      <c r="C4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01" s="10">
        <v>4.68</v>
      </c>
      <c r="E401" s="10" t="str">
        <f>IF(OR(Table1[[#This Row],[HBA1C]]="",Table1[[#This Row],[HBA1C]]="?"),"",IF(Table1[[#This Row],[HBA1C]]&lt;5.7,"Normal",IF(Table1[[#This Row],[HBA1C]]&lt;6.5,"Prediabetes","Diabetes")))</f>
        <v>Normal</v>
      </c>
      <c r="F401" s="10" t="s">
        <v>4688</v>
      </c>
      <c r="G401" s="10" t="str">
        <f>IF(OR(Table1[[#This Row],[Heart Issues]]="Yes",Table1[[#This Row],[Heart Issues]]="No"),"OK","Check")</f>
        <v>OK</v>
      </c>
      <c r="H401" s="10" t="s">
        <v>4687</v>
      </c>
      <c r="I401" s="10" t="s">
        <v>4687</v>
      </c>
      <c r="J401" s="9">
        <v>0</v>
      </c>
      <c r="K401" s="10" t="s">
        <v>4687</v>
      </c>
      <c r="L401" s="10" t="str">
        <f>IF(OR(Table1[[#This Row],[Smoker]]="Yes",Table1[[#This Row],[Smoker]]="No"),"OK","Check")</f>
        <v>OK</v>
      </c>
    </row>
    <row r="402" spans="1:12">
      <c r="A402" s="10" t="s">
        <v>805</v>
      </c>
      <c r="B402" s="10">
        <v>26.4</v>
      </c>
      <c r="C4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2" s="10">
        <v>9.5</v>
      </c>
      <c r="E402" s="10" t="str">
        <f>IF(OR(Table1[[#This Row],[HBA1C]]="",Table1[[#This Row],[HBA1C]]="?"),"",IF(Table1[[#This Row],[HBA1C]]&lt;5.7,"Normal",IF(Table1[[#This Row],[HBA1C]]&lt;6.5,"Prediabetes","Diabetes")))</f>
        <v>Diabetes</v>
      </c>
      <c r="F402" s="10" t="s">
        <v>4688</v>
      </c>
      <c r="G402" s="10" t="str">
        <f>IF(OR(Table1[[#This Row],[Heart Issues]]="Yes",Table1[[#This Row],[Heart Issues]]="No"),"OK","Check")</f>
        <v>OK</v>
      </c>
      <c r="H402" s="10" t="s">
        <v>4687</v>
      </c>
      <c r="I402" s="10" t="s">
        <v>4687</v>
      </c>
      <c r="J402" s="9">
        <v>2</v>
      </c>
      <c r="K402" s="10" t="s">
        <v>4687</v>
      </c>
      <c r="L402" s="10" t="str">
        <f>IF(OR(Table1[[#This Row],[Smoker]]="Yes",Table1[[#This Row],[Smoker]]="No"),"OK","Check")</f>
        <v>OK</v>
      </c>
    </row>
    <row r="403" spans="1:12">
      <c r="A403" s="10" t="s">
        <v>807</v>
      </c>
      <c r="B403" s="10">
        <v>23.655000000000001</v>
      </c>
      <c r="C40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03" s="10">
        <v>10.84</v>
      </c>
      <c r="E403" s="10" t="str">
        <f>IF(OR(Table1[[#This Row],[HBA1C]]="",Table1[[#This Row],[HBA1C]]="?"),"",IF(Table1[[#This Row],[HBA1C]]&lt;5.7,"Normal",IF(Table1[[#This Row],[HBA1C]]&lt;6.5,"Prediabetes","Diabetes")))</f>
        <v>Diabetes</v>
      </c>
      <c r="F403" s="10" t="s">
        <v>4688</v>
      </c>
      <c r="G403" s="10" t="str">
        <f>IF(OR(Table1[[#This Row],[Heart Issues]]="Yes",Table1[[#This Row],[Heart Issues]]="No"),"OK","Check")</f>
        <v>OK</v>
      </c>
      <c r="H403" s="10" t="s">
        <v>4687</v>
      </c>
      <c r="I403" s="10" t="s">
        <v>4690</v>
      </c>
      <c r="J403" s="9">
        <v>1</v>
      </c>
      <c r="K403" s="10" t="s">
        <v>4688</v>
      </c>
      <c r="L403" s="10" t="str">
        <f>IF(OR(Table1[[#This Row],[Smoker]]="Yes",Table1[[#This Row],[Smoker]]="No"),"OK","Check")</f>
        <v>OK</v>
      </c>
    </row>
    <row r="404" spans="1:12">
      <c r="A404" s="10" t="s">
        <v>809</v>
      </c>
      <c r="B404" s="10">
        <v>27.36</v>
      </c>
      <c r="C4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4" s="10">
        <v>5.88</v>
      </c>
      <c r="E404" s="10" t="str">
        <f>IF(OR(Table1[[#This Row],[HBA1C]]="",Table1[[#This Row],[HBA1C]]="?"),"",IF(Table1[[#This Row],[HBA1C]]&lt;5.7,"Normal",IF(Table1[[#This Row],[HBA1C]]&lt;6.5,"Prediabetes","Diabetes")))</f>
        <v>Prediabetes</v>
      </c>
      <c r="F404" s="10" t="s">
        <v>4687</v>
      </c>
      <c r="G404" s="10" t="str">
        <f>IF(OR(Table1[[#This Row],[Heart Issues]]="Yes",Table1[[#This Row],[Heart Issues]]="No"),"OK","Check")</f>
        <v>OK</v>
      </c>
      <c r="H404" s="10" t="s">
        <v>4687</v>
      </c>
      <c r="I404" s="10" t="s">
        <v>4687</v>
      </c>
      <c r="J404" s="9">
        <v>2</v>
      </c>
      <c r="K404" s="10" t="s">
        <v>4687</v>
      </c>
      <c r="L404" s="10" t="str">
        <f>IF(OR(Table1[[#This Row],[Smoker]]="Yes",Table1[[#This Row],[Smoker]]="No"),"OK","Check")</f>
        <v>OK</v>
      </c>
    </row>
    <row r="405" spans="1:12">
      <c r="A405" s="10" t="s">
        <v>811</v>
      </c>
      <c r="B405" s="10">
        <v>27.82</v>
      </c>
      <c r="C40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5" s="10">
        <v>5.24</v>
      </c>
      <c r="E405" s="10" t="str">
        <f>IF(OR(Table1[[#This Row],[HBA1C]]="",Table1[[#This Row],[HBA1C]]="?"),"",IF(Table1[[#This Row],[HBA1C]]&lt;5.7,"Normal",IF(Table1[[#This Row],[HBA1C]]&lt;6.5,"Prediabetes","Diabetes")))</f>
        <v>Normal</v>
      </c>
      <c r="F405" s="10" t="s">
        <v>4688</v>
      </c>
      <c r="G405" s="10" t="str">
        <f>IF(OR(Table1[[#This Row],[Heart Issues]]="Yes",Table1[[#This Row],[Heart Issues]]="No"),"OK","Check")</f>
        <v>OK</v>
      </c>
      <c r="H405" s="10" t="s">
        <v>4687</v>
      </c>
      <c r="I405" s="10" t="s">
        <v>4687</v>
      </c>
      <c r="J405" s="9">
        <v>0</v>
      </c>
      <c r="K405" s="10" t="s">
        <v>4688</v>
      </c>
      <c r="L405" s="10" t="str">
        <f>IF(OR(Table1[[#This Row],[Smoker]]="Yes",Table1[[#This Row],[Smoker]]="No"),"OK","Check")</f>
        <v>OK</v>
      </c>
    </row>
    <row r="406" spans="1:12">
      <c r="A406" s="10" t="s">
        <v>813</v>
      </c>
      <c r="B406" s="10">
        <v>25.46</v>
      </c>
      <c r="C40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6" s="10">
        <v>11.75</v>
      </c>
      <c r="E406" s="10" t="str">
        <f>IF(OR(Table1[[#This Row],[HBA1C]]="",Table1[[#This Row],[HBA1C]]="?"),"",IF(Table1[[#This Row],[HBA1C]]&lt;5.7,"Normal",IF(Table1[[#This Row],[HBA1C]]&lt;6.5,"Prediabetes","Diabetes")))</f>
        <v>Diabetes</v>
      </c>
      <c r="F406" s="10" t="s">
        <v>4687</v>
      </c>
      <c r="G406" s="10" t="str">
        <f>IF(OR(Table1[[#This Row],[Heart Issues]]="Yes",Table1[[#This Row],[Heart Issues]]="No"),"OK","Check")</f>
        <v>OK</v>
      </c>
      <c r="H406" s="10" t="s">
        <v>4687</v>
      </c>
      <c r="I406" s="10" t="s">
        <v>4687</v>
      </c>
      <c r="J406" s="9">
        <v>0</v>
      </c>
      <c r="K406" s="10" t="s">
        <v>4687</v>
      </c>
      <c r="L406" s="10" t="str">
        <f>IF(OR(Table1[[#This Row],[Smoker]]="Yes",Table1[[#This Row],[Smoker]]="No"),"OK","Check")</f>
        <v>OK</v>
      </c>
    </row>
    <row r="407" spans="1:12">
      <c r="A407" s="10" t="s">
        <v>815</v>
      </c>
      <c r="B407" s="10">
        <v>25.1</v>
      </c>
      <c r="C4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7" s="10">
        <v>6.97</v>
      </c>
      <c r="E407" s="10" t="str">
        <f>IF(OR(Table1[[#This Row],[HBA1C]]="",Table1[[#This Row],[HBA1C]]="?"),"",IF(Table1[[#This Row],[HBA1C]]&lt;5.7,"Normal",IF(Table1[[#This Row],[HBA1C]]&lt;6.5,"Prediabetes","Diabetes")))</f>
        <v>Diabetes</v>
      </c>
      <c r="F407" s="10" t="s">
        <v>4687</v>
      </c>
      <c r="G407" s="10" t="str">
        <f>IF(OR(Table1[[#This Row],[Heart Issues]]="Yes",Table1[[#This Row],[Heart Issues]]="No"),"OK","Check")</f>
        <v>OK</v>
      </c>
      <c r="H407" s="10" t="s">
        <v>4687</v>
      </c>
      <c r="I407" s="10" t="s">
        <v>4687</v>
      </c>
      <c r="J407" s="9">
        <v>0</v>
      </c>
      <c r="K407" s="10" t="s">
        <v>4688</v>
      </c>
      <c r="L407" s="10" t="str">
        <f>IF(OR(Table1[[#This Row],[Smoker]]="Yes",Table1[[#This Row],[Smoker]]="No"),"OK","Check")</f>
        <v>OK</v>
      </c>
    </row>
    <row r="408" spans="1:12">
      <c r="A408" s="10" t="s">
        <v>817</v>
      </c>
      <c r="B408" s="10">
        <v>32.11</v>
      </c>
      <c r="C4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08" s="10">
        <v>4.76</v>
      </c>
      <c r="E408" s="10" t="str">
        <f>IF(OR(Table1[[#This Row],[HBA1C]]="",Table1[[#This Row],[HBA1C]]="?"),"",IF(Table1[[#This Row],[HBA1C]]&lt;5.7,"Normal",IF(Table1[[#This Row],[HBA1C]]&lt;6.5,"Prediabetes","Diabetes")))</f>
        <v>Normal</v>
      </c>
      <c r="F408" s="10" t="s">
        <v>4687</v>
      </c>
      <c r="G408" s="10" t="str">
        <f>IF(OR(Table1[[#This Row],[Heart Issues]]="Yes",Table1[[#This Row],[Heart Issues]]="No"),"OK","Check")</f>
        <v>OK</v>
      </c>
      <c r="H408" s="10" t="s">
        <v>4687</v>
      </c>
      <c r="I408" s="10" t="s">
        <v>4687</v>
      </c>
      <c r="J408" s="9">
        <v>2</v>
      </c>
      <c r="K408" s="10" t="s">
        <v>4687</v>
      </c>
      <c r="L408" s="10" t="str">
        <f>IF(OR(Table1[[#This Row],[Smoker]]="Yes",Table1[[#This Row],[Smoker]]="No"),"OK","Check")</f>
        <v>OK</v>
      </c>
    </row>
    <row r="409" spans="1:12">
      <c r="A409" s="10" t="s">
        <v>819</v>
      </c>
      <c r="B409" s="10">
        <v>29.8</v>
      </c>
      <c r="C40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09" s="10">
        <v>8.24</v>
      </c>
      <c r="E409" s="10" t="str">
        <f>IF(OR(Table1[[#This Row],[HBA1C]]="",Table1[[#This Row],[HBA1C]]="?"),"",IF(Table1[[#This Row],[HBA1C]]&lt;5.7,"Normal",IF(Table1[[#This Row],[HBA1C]]&lt;6.5,"Prediabetes","Diabetes")))</f>
        <v>Diabetes</v>
      </c>
      <c r="F409" s="10" t="s">
        <v>4688</v>
      </c>
      <c r="G409" s="10" t="str">
        <f>IF(OR(Table1[[#This Row],[Heart Issues]]="Yes",Table1[[#This Row],[Heart Issues]]="No"),"OK","Check")</f>
        <v>OK</v>
      </c>
      <c r="H409" s="10" t="s">
        <v>4687</v>
      </c>
      <c r="I409" s="10" t="s">
        <v>4687</v>
      </c>
      <c r="J409" s="9">
        <v>1</v>
      </c>
      <c r="K409" s="10" t="s">
        <v>4688</v>
      </c>
      <c r="L409" s="10" t="str">
        <f>IF(OR(Table1[[#This Row],[Smoker]]="Yes",Table1[[#This Row],[Smoker]]="No"),"OK","Check")</f>
        <v>OK</v>
      </c>
    </row>
    <row r="410" spans="1:12">
      <c r="A410" s="10" t="s">
        <v>821</v>
      </c>
      <c r="B410" s="10">
        <v>24.01</v>
      </c>
      <c r="C4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0" s="10">
        <v>4.76</v>
      </c>
      <c r="E410" s="10" t="str">
        <f>IF(OR(Table1[[#This Row],[HBA1C]]="",Table1[[#This Row],[HBA1C]]="?"),"",IF(Table1[[#This Row],[HBA1C]]&lt;5.7,"Normal",IF(Table1[[#This Row],[HBA1C]]&lt;6.5,"Prediabetes","Diabetes")))</f>
        <v>Normal</v>
      </c>
      <c r="F410" s="10" t="s">
        <v>4687</v>
      </c>
      <c r="G410" s="10" t="str">
        <f>IF(OR(Table1[[#This Row],[Heart Issues]]="Yes",Table1[[#This Row],[Heart Issues]]="No"),"OK","Check")</f>
        <v>OK</v>
      </c>
      <c r="H410" s="10" t="s">
        <v>4687</v>
      </c>
      <c r="I410" s="10" t="s">
        <v>4687</v>
      </c>
      <c r="J410" s="9">
        <v>1</v>
      </c>
      <c r="K410" s="10" t="s">
        <v>4688</v>
      </c>
      <c r="L410" s="10" t="str">
        <f>IF(OR(Table1[[#This Row],[Smoker]]="Yes",Table1[[#This Row],[Smoker]]="No"),"OK","Check")</f>
        <v>OK</v>
      </c>
    </row>
    <row r="411" spans="1:12">
      <c r="A411" s="10" t="s">
        <v>823</v>
      </c>
      <c r="B411" s="10">
        <v>23.21</v>
      </c>
      <c r="C41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1" s="10">
        <v>6.03</v>
      </c>
      <c r="E411" s="10" t="str">
        <f>IF(OR(Table1[[#This Row],[HBA1C]]="",Table1[[#This Row],[HBA1C]]="?"),"",IF(Table1[[#This Row],[HBA1C]]&lt;5.7,"Normal",IF(Table1[[#This Row],[HBA1C]]&lt;6.5,"Prediabetes","Diabetes")))</f>
        <v>Prediabetes</v>
      </c>
      <c r="F411" s="10" t="s">
        <v>4687</v>
      </c>
      <c r="G411" s="10" t="str">
        <f>IF(OR(Table1[[#This Row],[Heart Issues]]="Yes",Table1[[#This Row],[Heart Issues]]="No"),"OK","Check")</f>
        <v>OK</v>
      </c>
      <c r="H411" s="10" t="s">
        <v>4687</v>
      </c>
      <c r="I411" s="10" t="s">
        <v>4687</v>
      </c>
      <c r="J411" s="9">
        <v>1</v>
      </c>
      <c r="K411" s="10" t="s">
        <v>4687</v>
      </c>
      <c r="L411" s="10" t="str">
        <f>IF(OR(Table1[[#This Row],[Smoker]]="Yes",Table1[[#This Row],[Smoker]]="No"),"OK","Check")</f>
        <v>OK</v>
      </c>
    </row>
    <row r="412" spans="1:12">
      <c r="A412" s="10" t="s">
        <v>825</v>
      </c>
      <c r="B412" s="10">
        <v>21.2</v>
      </c>
      <c r="C4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2" s="10">
        <v>4.07</v>
      </c>
      <c r="E412" s="10" t="str">
        <f>IF(OR(Table1[[#This Row],[HBA1C]]="",Table1[[#This Row],[HBA1C]]="?"),"",IF(Table1[[#This Row],[HBA1C]]&lt;5.7,"Normal",IF(Table1[[#This Row],[HBA1C]]&lt;6.5,"Prediabetes","Diabetes")))</f>
        <v>Normal</v>
      </c>
      <c r="F412" s="10" t="s">
        <v>4688</v>
      </c>
      <c r="G412" s="10" t="str">
        <f>IF(OR(Table1[[#This Row],[Heart Issues]]="Yes",Table1[[#This Row],[Heart Issues]]="No"),"OK","Check")</f>
        <v>OK</v>
      </c>
      <c r="H412" s="10" t="s">
        <v>4687</v>
      </c>
      <c r="I412" s="10" t="s">
        <v>4687</v>
      </c>
      <c r="J412" s="9">
        <v>1</v>
      </c>
      <c r="K412" s="10" t="s">
        <v>4688</v>
      </c>
      <c r="L412" s="10" t="str">
        <f>IF(OR(Table1[[#This Row],[Smoker]]="Yes",Table1[[#This Row],[Smoker]]="No"),"OK","Check")</f>
        <v>OK</v>
      </c>
    </row>
    <row r="413" spans="1:12">
      <c r="A413" s="10" t="s">
        <v>827</v>
      </c>
      <c r="B413" s="10">
        <v>28.215</v>
      </c>
      <c r="C41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13" s="10">
        <v>8.26</v>
      </c>
      <c r="E413" s="10" t="str">
        <f>IF(OR(Table1[[#This Row],[HBA1C]]="",Table1[[#This Row],[HBA1C]]="?"),"",IF(Table1[[#This Row],[HBA1C]]&lt;5.7,"Normal",IF(Table1[[#This Row],[HBA1C]]&lt;6.5,"Prediabetes","Diabetes")))</f>
        <v>Diabetes</v>
      </c>
      <c r="F413" s="10" t="s">
        <v>4688</v>
      </c>
      <c r="G413" s="10" t="str">
        <f>IF(OR(Table1[[#This Row],[Heart Issues]]="Yes",Table1[[#This Row],[Heart Issues]]="No"),"OK","Check")</f>
        <v>OK</v>
      </c>
      <c r="H413" s="10" t="s">
        <v>4687</v>
      </c>
      <c r="I413" s="10" t="s">
        <v>4687</v>
      </c>
      <c r="J413" s="9">
        <v>1</v>
      </c>
      <c r="K413" s="10" t="s">
        <v>4688</v>
      </c>
      <c r="L413" s="10" t="str">
        <f>IF(OR(Table1[[#This Row],[Smoker]]="Yes",Table1[[#This Row],[Smoker]]="No"),"OK","Check")</f>
        <v>OK</v>
      </c>
    </row>
    <row r="414" spans="1:12">
      <c r="A414" s="10" t="s">
        <v>829</v>
      </c>
      <c r="B414" s="10">
        <v>38.094999999999999</v>
      </c>
      <c r="C4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14" s="10">
        <v>4.76</v>
      </c>
      <c r="E414" s="10" t="str">
        <f>IF(OR(Table1[[#This Row],[HBA1C]]="",Table1[[#This Row],[HBA1C]]="?"),"",IF(Table1[[#This Row],[HBA1C]]&lt;5.7,"Normal",IF(Table1[[#This Row],[HBA1C]]&lt;6.5,"Prediabetes","Diabetes")))</f>
        <v>Normal</v>
      </c>
      <c r="F414" s="10" t="s">
        <v>4687</v>
      </c>
      <c r="G414" s="10" t="str">
        <f>IF(OR(Table1[[#This Row],[Heart Issues]]="Yes",Table1[[#This Row],[Heart Issues]]="No"),"OK","Check")</f>
        <v>OK</v>
      </c>
      <c r="H414" s="10" t="s">
        <v>4687</v>
      </c>
      <c r="I414" s="10" t="s">
        <v>4687</v>
      </c>
      <c r="J414" s="9">
        <v>1</v>
      </c>
      <c r="K414" s="10" t="s">
        <v>4687</v>
      </c>
      <c r="L414" s="10" t="str">
        <f>IF(OR(Table1[[#This Row],[Smoker]]="Yes",Table1[[#This Row],[Smoker]]="No"),"OK","Check")</f>
        <v>OK</v>
      </c>
    </row>
    <row r="415" spans="1:12">
      <c r="A415" s="10" t="s">
        <v>831</v>
      </c>
      <c r="B415" s="10">
        <v>22.61</v>
      </c>
      <c r="C41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5" s="10">
        <v>6.13</v>
      </c>
      <c r="E415" s="10" t="str">
        <f>IF(OR(Table1[[#This Row],[HBA1C]]="",Table1[[#This Row],[HBA1C]]="?"),"",IF(Table1[[#This Row],[HBA1C]]&lt;5.7,"Normal",IF(Table1[[#This Row],[HBA1C]]&lt;6.5,"Prediabetes","Diabetes")))</f>
        <v>Prediabetes</v>
      </c>
      <c r="F415" s="10" t="s">
        <v>4688</v>
      </c>
      <c r="G415" s="10" t="str">
        <f>IF(OR(Table1[[#This Row],[Heart Issues]]="Yes",Table1[[#This Row],[Heart Issues]]="No"),"OK","Check")</f>
        <v>OK</v>
      </c>
      <c r="H415" s="10" t="s">
        <v>4687</v>
      </c>
      <c r="I415" s="10" t="s">
        <v>4690</v>
      </c>
      <c r="J415" s="9">
        <v>1</v>
      </c>
      <c r="K415" s="10" t="s">
        <v>4688</v>
      </c>
      <c r="L415" s="10" t="str">
        <f>IF(OR(Table1[[#This Row],[Smoker]]="Yes",Table1[[#This Row],[Smoker]]="No"),"OK","Check")</f>
        <v>OK</v>
      </c>
    </row>
    <row r="416" spans="1:12">
      <c r="A416" s="10" t="s">
        <v>833</v>
      </c>
      <c r="B416" s="10">
        <v>24.32</v>
      </c>
      <c r="C41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6" s="10">
        <v>10.47</v>
      </c>
      <c r="E416" s="10" t="str">
        <f>IF(OR(Table1[[#This Row],[HBA1C]]="",Table1[[#This Row],[HBA1C]]="?"),"",IF(Table1[[#This Row],[HBA1C]]&lt;5.7,"Normal",IF(Table1[[#This Row],[HBA1C]]&lt;6.5,"Prediabetes","Diabetes")))</f>
        <v>Diabetes</v>
      </c>
      <c r="F416" s="10" t="s">
        <v>4688</v>
      </c>
      <c r="G416" s="10" t="str">
        <f>IF(OR(Table1[[#This Row],[Heart Issues]]="Yes",Table1[[#This Row],[Heart Issues]]="No"),"OK","Check")</f>
        <v>OK</v>
      </c>
      <c r="H416" s="10" t="s">
        <v>4687</v>
      </c>
      <c r="I416" s="10" t="s">
        <v>4687</v>
      </c>
      <c r="J416" s="9">
        <v>2</v>
      </c>
      <c r="K416" s="10" t="s">
        <v>4688</v>
      </c>
      <c r="L416" s="10" t="str">
        <f>IF(OR(Table1[[#This Row],[Smoker]]="Yes",Table1[[#This Row],[Smoker]]="No"),"OK","Check")</f>
        <v>OK</v>
      </c>
    </row>
    <row r="417" spans="1:12">
      <c r="A417" s="10" t="s">
        <v>835</v>
      </c>
      <c r="B417" s="10">
        <v>20.96</v>
      </c>
      <c r="C41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7" s="10">
        <v>4.04</v>
      </c>
      <c r="E417" s="10" t="str">
        <f>IF(OR(Table1[[#This Row],[HBA1C]]="",Table1[[#This Row],[HBA1C]]="?"),"",IF(Table1[[#This Row],[HBA1C]]&lt;5.7,"Normal",IF(Table1[[#This Row],[HBA1C]]&lt;6.5,"Prediabetes","Diabetes")))</f>
        <v>Normal</v>
      </c>
      <c r="F417" s="10" t="s">
        <v>4688</v>
      </c>
      <c r="G417" s="10" t="str">
        <f>IF(OR(Table1[[#This Row],[Heart Issues]]="Yes",Table1[[#This Row],[Heart Issues]]="No"),"OK","Check")</f>
        <v>OK</v>
      </c>
      <c r="H417" s="10" t="s">
        <v>4687</v>
      </c>
      <c r="I417" s="10" t="s">
        <v>4687</v>
      </c>
      <c r="J417" s="9">
        <v>1</v>
      </c>
      <c r="K417" s="10" t="s">
        <v>4688</v>
      </c>
      <c r="L417" s="10" t="str">
        <f>IF(OR(Table1[[#This Row],[Smoker]]="Yes",Table1[[#This Row],[Smoker]]="No"),"OK","Check")</f>
        <v>OK</v>
      </c>
    </row>
    <row r="418" spans="1:12">
      <c r="A418" s="10" t="s">
        <v>837</v>
      </c>
      <c r="B418" s="10">
        <v>19.68</v>
      </c>
      <c r="C41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18" s="10">
        <v>5.74</v>
      </c>
      <c r="E418" s="10" t="str">
        <f>IF(OR(Table1[[#This Row],[HBA1C]]="",Table1[[#This Row],[HBA1C]]="?"),"",IF(Table1[[#This Row],[HBA1C]]&lt;5.7,"Normal",IF(Table1[[#This Row],[HBA1C]]&lt;6.5,"Prediabetes","Diabetes")))</f>
        <v>Prediabetes</v>
      </c>
      <c r="F418" s="10" t="s">
        <v>4687</v>
      </c>
      <c r="G418" s="10" t="str">
        <f>IF(OR(Table1[[#This Row],[Heart Issues]]="Yes",Table1[[#This Row],[Heart Issues]]="No"),"OK","Check")</f>
        <v>OK</v>
      </c>
      <c r="H418" s="10" t="s">
        <v>4687</v>
      </c>
      <c r="I418" s="10" t="s">
        <v>4687</v>
      </c>
      <c r="J418" s="9">
        <v>0</v>
      </c>
      <c r="K418" s="10" t="s">
        <v>4688</v>
      </c>
      <c r="L418" s="10" t="str">
        <f>IF(OR(Table1[[#This Row],[Smoker]]="Yes",Table1[[#This Row],[Smoker]]="No"),"OK","Check")</f>
        <v>OK</v>
      </c>
    </row>
    <row r="419" spans="1:12">
      <c r="A419" s="10" t="s">
        <v>839</v>
      </c>
      <c r="B419" s="10">
        <v>18.100000000000001</v>
      </c>
      <c r="C41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419" s="10">
        <v>6.33</v>
      </c>
      <c r="E419" s="10" t="str">
        <f>IF(OR(Table1[[#This Row],[HBA1C]]="",Table1[[#This Row],[HBA1C]]="?"),"",IF(Table1[[#This Row],[HBA1C]]&lt;5.7,"Normal",IF(Table1[[#This Row],[HBA1C]]&lt;6.5,"Prediabetes","Diabetes")))</f>
        <v>Prediabetes</v>
      </c>
      <c r="F419" s="10" t="s">
        <v>4687</v>
      </c>
      <c r="G419" s="10" t="str">
        <f>IF(OR(Table1[[#This Row],[Heart Issues]]="Yes",Table1[[#This Row],[Heart Issues]]="No"),"OK","Check")</f>
        <v>OK</v>
      </c>
      <c r="H419" s="10" t="s">
        <v>4687</v>
      </c>
      <c r="I419" s="10" t="s">
        <v>4687</v>
      </c>
      <c r="J419" s="9">
        <v>1</v>
      </c>
      <c r="K419" s="10" t="s">
        <v>4688</v>
      </c>
      <c r="L419" s="10" t="str">
        <f>IF(OR(Table1[[#This Row],[Smoker]]="Yes",Table1[[#This Row],[Smoker]]="No"),"OK","Check")</f>
        <v>OK</v>
      </c>
    </row>
    <row r="420" spans="1:12">
      <c r="A420" s="10" t="s">
        <v>841</v>
      </c>
      <c r="B420" s="10">
        <v>29.64</v>
      </c>
      <c r="C42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0" s="10">
        <v>4.28</v>
      </c>
      <c r="E420" s="10" t="str">
        <f>IF(OR(Table1[[#This Row],[HBA1C]]="",Table1[[#This Row],[HBA1C]]="?"),"",IF(Table1[[#This Row],[HBA1C]]&lt;5.7,"Normal",IF(Table1[[#This Row],[HBA1C]]&lt;6.5,"Prediabetes","Diabetes")))</f>
        <v>Normal</v>
      </c>
      <c r="F420" s="10" t="s">
        <v>4688</v>
      </c>
      <c r="G420" s="10" t="str">
        <f>IF(OR(Table1[[#This Row],[Heart Issues]]="Yes",Table1[[#This Row],[Heart Issues]]="No"),"OK","Check")</f>
        <v>OK</v>
      </c>
      <c r="H420" s="10" t="s">
        <v>4687</v>
      </c>
      <c r="I420" s="10" t="s">
        <v>4687</v>
      </c>
      <c r="J420" s="9">
        <v>0</v>
      </c>
      <c r="K420" s="10" t="s">
        <v>4687</v>
      </c>
      <c r="L420" s="10" t="str">
        <f>IF(OR(Table1[[#This Row],[Smoker]]="Yes",Table1[[#This Row],[Smoker]]="No"),"OK","Check")</f>
        <v>OK</v>
      </c>
    </row>
    <row r="421" spans="1:12">
      <c r="A421" s="10" t="s">
        <v>843</v>
      </c>
      <c r="B421" s="10">
        <v>25.3</v>
      </c>
      <c r="C42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1" s="10">
        <v>9.4700000000000006</v>
      </c>
      <c r="E421" s="10" t="str">
        <f>IF(OR(Table1[[#This Row],[HBA1C]]="",Table1[[#This Row],[HBA1C]]="?"),"",IF(Table1[[#This Row],[HBA1C]]&lt;5.7,"Normal",IF(Table1[[#This Row],[HBA1C]]&lt;6.5,"Prediabetes","Diabetes")))</f>
        <v>Diabetes</v>
      </c>
      <c r="F421" s="10" t="s">
        <v>4688</v>
      </c>
      <c r="G421" s="10" t="str">
        <f>IF(OR(Table1[[#This Row],[Heart Issues]]="Yes",Table1[[#This Row],[Heart Issues]]="No"),"OK","Check")</f>
        <v>OK</v>
      </c>
      <c r="H421" s="10" t="s">
        <v>4687</v>
      </c>
      <c r="I421" s="10" t="s">
        <v>4687</v>
      </c>
      <c r="J421" s="9">
        <v>2</v>
      </c>
      <c r="K421" s="10" t="s">
        <v>4688</v>
      </c>
      <c r="L421" s="10" t="str">
        <f>IF(OR(Table1[[#This Row],[Smoker]]="Yes",Table1[[#This Row],[Smoker]]="No"),"OK","Check")</f>
        <v>OK</v>
      </c>
    </row>
    <row r="422" spans="1:12">
      <c r="A422" s="10" t="s">
        <v>845</v>
      </c>
      <c r="B422" s="10">
        <v>27.6</v>
      </c>
      <c r="C42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2" s="10">
        <v>4.8499999999999996</v>
      </c>
      <c r="E422" s="10" t="str">
        <f>IF(OR(Table1[[#This Row],[HBA1C]]="",Table1[[#This Row],[HBA1C]]="?"),"",IF(Table1[[#This Row],[HBA1C]]&lt;5.7,"Normal",IF(Table1[[#This Row],[HBA1C]]&lt;6.5,"Prediabetes","Diabetes")))</f>
        <v>Normal</v>
      </c>
      <c r="F422" s="10" t="s">
        <v>4688</v>
      </c>
      <c r="G422" s="10" t="str">
        <f>IF(OR(Table1[[#This Row],[Heart Issues]]="Yes",Table1[[#This Row],[Heart Issues]]="No"),"OK","Check")</f>
        <v>OK</v>
      </c>
      <c r="H422" s="10" t="s">
        <v>4687</v>
      </c>
      <c r="I422" s="10" t="s">
        <v>4687</v>
      </c>
      <c r="J422" s="9">
        <v>0</v>
      </c>
      <c r="K422" s="10" t="s">
        <v>4687</v>
      </c>
      <c r="L422" s="10" t="str">
        <f>IF(OR(Table1[[#This Row],[Smoker]]="Yes",Table1[[#This Row],[Smoker]]="No"),"OK","Check")</f>
        <v>OK</v>
      </c>
    </row>
    <row r="423" spans="1:12">
      <c r="A423" s="10" t="s">
        <v>847</v>
      </c>
      <c r="B423" s="10">
        <v>27.645</v>
      </c>
      <c r="C42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3" s="10">
        <v>11.03</v>
      </c>
      <c r="E423" s="10" t="str">
        <f>IF(OR(Table1[[#This Row],[HBA1C]]="",Table1[[#This Row],[HBA1C]]="?"),"",IF(Table1[[#This Row],[HBA1C]]&lt;5.7,"Normal",IF(Table1[[#This Row],[HBA1C]]&lt;6.5,"Prediabetes","Diabetes")))</f>
        <v>Diabetes</v>
      </c>
      <c r="F423" s="10" t="s">
        <v>4688</v>
      </c>
      <c r="G423" s="10" t="str">
        <f>IF(OR(Table1[[#This Row],[Heart Issues]]="Yes",Table1[[#This Row],[Heart Issues]]="No"),"OK","Check")</f>
        <v>OK</v>
      </c>
      <c r="H423" s="10" t="s">
        <v>4687</v>
      </c>
      <c r="I423" s="10" t="s">
        <v>4687</v>
      </c>
      <c r="J423" s="9">
        <v>1</v>
      </c>
      <c r="K423" s="10" t="s">
        <v>4688</v>
      </c>
      <c r="L423" s="10" t="str">
        <f>IF(OR(Table1[[#This Row],[Smoker]]="Yes",Table1[[#This Row],[Smoker]]="No"),"OK","Check")</f>
        <v>OK</v>
      </c>
    </row>
    <row r="424" spans="1:12">
      <c r="A424" s="10" t="s">
        <v>849</v>
      </c>
      <c r="B424" s="10">
        <v>27.6</v>
      </c>
      <c r="C4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4" s="10">
        <v>5.22</v>
      </c>
      <c r="E424" s="10" t="str">
        <f>IF(OR(Table1[[#This Row],[HBA1C]]="",Table1[[#This Row],[HBA1C]]="?"),"",IF(Table1[[#This Row],[HBA1C]]&lt;5.7,"Normal",IF(Table1[[#This Row],[HBA1C]]&lt;6.5,"Prediabetes","Diabetes")))</f>
        <v>Normal</v>
      </c>
      <c r="F424" s="10" t="s">
        <v>4687</v>
      </c>
      <c r="G424" s="10" t="str">
        <f>IF(OR(Table1[[#This Row],[Heart Issues]]="Yes",Table1[[#This Row],[Heart Issues]]="No"),"OK","Check")</f>
        <v>OK</v>
      </c>
      <c r="H424" s="10" t="s">
        <v>4687</v>
      </c>
      <c r="I424" s="10" t="s">
        <v>4687</v>
      </c>
      <c r="J424" s="9">
        <v>2</v>
      </c>
      <c r="K424" s="10" t="s">
        <v>4688</v>
      </c>
      <c r="L424" s="10" t="str">
        <f>IF(OR(Table1[[#This Row],[Smoker]]="Yes",Table1[[#This Row],[Smoker]]="No"),"OK","Check")</f>
        <v>OK</v>
      </c>
    </row>
    <row r="425" spans="1:12">
      <c r="A425" s="10" t="s">
        <v>851</v>
      </c>
      <c r="B425" s="10">
        <v>25.08</v>
      </c>
      <c r="C4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5" s="10">
        <v>9.52</v>
      </c>
      <c r="E425" s="10" t="str">
        <f>IF(OR(Table1[[#This Row],[HBA1C]]="",Table1[[#This Row],[HBA1C]]="?"),"",IF(Table1[[#This Row],[HBA1C]]&lt;5.7,"Normal",IF(Table1[[#This Row],[HBA1C]]&lt;6.5,"Prediabetes","Diabetes")))</f>
        <v>Diabetes</v>
      </c>
      <c r="F425" s="10" t="s">
        <v>4688</v>
      </c>
      <c r="G425" s="10" t="str">
        <f>IF(OR(Table1[[#This Row],[Heart Issues]]="Yes",Table1[[#This Row],[Heart Issues]]="No"),"OK","Check")</f>
        <v>OK</v>
      </c>
      <c r="H425" s="10" t="s">
        <v>4687</v>
      </c>
      <c r="I425" s="10" t="s">
        <v>4687</v>
      </c>
      <c r="J425" s="9">
        <v>2</v>
      </c>
      <c r="K425" s="10" t="s">
        <v>4687</v>
      </c>
      <c r="L425" s="10" t="str">
        <f>IF(OR(Table1[[#This Row],[Smoker]]="Yes",Table1[[#This Row],[Smoker]]="No"),"OK","Check")</f>
        <v>OK</v>
      </c>
    </row>
    <row r="426" spans="1:12">
      <c r="A426" s="10" t="s">
        <v>853</v>
      </c>
      <c r="B426" s="10">
        <v>30.02</v>
      </c>
      <c r="C4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26" s="10">
        <v>11.09</v>
      </c>
      <c r="E426" s="10" t="str">
        <f>IF(OR(Table1[[#This Row],[HBA1C]]="",Table1[[#This Row],[HBA1C]]="?"),"",IF(Table1[[#This Row],[HBA1C]]&lt;5.7,"Normal",IF(Table1[[#This Row],[HBA1C]]&lt;6.5,"Prediabetes","Diabetes")))</f>
        <v>Diabetes</v>
      </c>
      <c r="F426" s="10" t="s">
        <v>4687</v>
      </c>
      <c r="G426" s="10" t="str">
        <f>IF(OR(Table1[[#This Row],[Heart Issues]]="Yes",Table1[[#This Row],[Heart Issues]]="No"),"OK","Check")</f>
        <v>OK</v>
      </c>
      <c r="H426" s="10" t="s">
        <v>4687</v>
      </c>
      <c r="I426" s="10" t="s">
        <v>4687</v>
      </c>
      <c r="J426" s="9">
        <v>0</v>
      </c>
      <c r="K426" s="10" t="s">
        <v>4687</v>
      </c>
      <c r="L426" s="10" t="str">
        <f>IF(OR(Table1[[#This Row],[Smoker]]="Yes",Table1[[#This Row],[Smoker]]="No"),"OK","Check")</f>
        <v>OK</v>
      </c>
    </row>
    <row r="427" spans="1:12">
      <c r="A427" s="10" t="s">
        <v>855</v>
      </c>
      <c r="B427" s="10">
        <v>27.36</v>
      </c>
      <c r="C4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7" s="10">
        <v>9.4499999999999993</v>
      </c>
      <c r="E427" s="10" t="str">
        <f>IF(OR(Table1[[#This Row],[HBA1C]]="",Table1[[#This Row],[HBA1C]]="?"),"",IF(Table1[[#This Row],[HBA1C]]&lt;5.7,"Normal",IF(Table1[[#This Row],[HBA1C]]&lt;6.5,"Prediabetes","Diabetes")))</f>
        <v>Diabetes</v>
      </c>
      <c r="F427" s="10" t="s">
        <v>4688</v>
      </c>
      <c r="G427" s="10" t="str">
        <f>IF(OR(Table1[[#This Row],[Heart Issues]]="Yes",Table1[[#This Row],[Heart Issues]]="No"),"OK","Check")</f>
        <v>OK</v>
      </c>
      <c r="H427" s="10" t="s">
        <v>4687</v>
      </c>
      <c r="I427" s="10" t="s">
        <v>4687</v>
      </c>
      <c r="J427" s="9">
        <v>2</v>
      </c>
      <c r="K427" s="10" t="s">
        <v>4688</v>
      </c>
      <c r="L427" s="10" t="str">
        <f>IF(OR(Table1[[#This Row],[Smoker]]="Yes",Table1[[#This Row],[Smoker]]="No"),"OK","Check")</f>
        <v>OK</v>
      </c>
    </row>
    <row r="428" spans="1:12">
      <c r="A428" s="10" t="s">
        <v>857</v>
      </c>
      <c r="B428" s="10">
        <v>22.2</v>
      </c>
      <c r="C42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28" s="10">
        <v>5.51</v>
      </c>
      <c r="E428" s="10" t="str">
        <f>IF(OR(Table1[[#This Row],[HBA1C]]="",Table1[[#This Row],[HBA1C]]="?"),"",IF(Table1[[#This Row],[HBA1C]]&lt;5.7,"Normal",IF(Table1[[#This Row],[HBA1C]]&lt;6.5,"Prediabetes","Diabetes")))</f>
        <v>Normal</v>
      </c>
      <c r="F428" s="10" t="s">
        <v>4687</v>
      </c>
      <c r="G428" s="10" t="str">
        <f>IF(OR(Table1[[#This Row],[Heart Issues]]="Yes",Table1[[#This Row],[Heart Issues]]="No"),"OK","Check")</f>
        <v>OK</v>
      </c>
      <c r="H428" s="10" t="s">
        <v>4687</v>
      </c>
      <c r="I428" s="10" t="s">
        <v>4687</v>
      </c>
      <c r="J428" s="9">
        <v>0</v>
      </c>
      <c r="K428" s="10" t="s">
        <v>4688</v>
      </c>
      <c r="L428" s="10" t="str">
        <f>IF(OR(Table1[[#This Row],[Smoker]]="Yes",Table1[[#This Row],[Smoker]]="No"),"OK","Check")</f>
        <v>OK</v>
      </c>
    </row>
    <row r="429" spans="1:12">
      <c r="A429" s="10" t="s">
        <v>859</v>
      </c>
      <c r="B429" s="10">
        <v>25.71</v>
      </c>
      <c r="C4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29" s="10">
        <v>4.18</v>
      </c>
      <c r="E429" s="10" t="str">
        <f>IF(OR(Table1[[#This Row],[HBA1C]]="",Table1[[#This Row],[HBA1C]]="?"),"",IF(Table1[[#This Row],[HBA1C]]&lt;5.7,"Normal",IF(Table1[[#This Row],[HBA1C]]&lt;6.5,"Prediabetes","Diabetes")))</f>
        <v>Normal</v>
      </c>
      <c r="F429" s="10" t="s">
        <v>4687</v>
      </c>
      <c r="G429" s="10" t="str">
        <f>IF(OR(Table1[[#This Row],[Heart Issues]]="Yes",Table1[[#This Row],[Heart Issues]]="No"),"OK","Check")</f>
        <v>OK</v>
      </c>
      <c r="H429" s="10" t="s">
        <v>4688</v>
      </c>
      <c r="I429" s="10" t="s">
        <v>4687</v>
      </c>
      <c r="J429" s="9">
        <v>1</v>
      </c>
      <c r="K429" s="10" t="s">
        <v>4688</v>
      </c>
      <c r="L429" s="10" t="str">
        <f>IF(OR(Table1[[#This Row],[Smoker]]="Yes",Table1[[#This Row],[Smoker]]="No"),"OK","Check")</f>
        <v>OK</v>
      </c>
    </row>
    <row r="430" spans="1:12">
      <c r="A430" s="10" t="s">
        <v>861</v>
      </c>
      <c r="B430" s="10">
        <v>41.91</v>
      </c>
      <c r="C4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30" s="10">
        <v>5.98</v>
      </c>
      <c r="E430" s="10" t="str">
        <f>IF(OR(Table1[[#This Row],[HBA1C]]="",Table1[[#This Row],[HBA1C]]="?"),"",IF(Table1[[#This Row],[HBA1C]]&lt;5.7,"Normal",IF(Table1[[#This Row],[HBA1C]]&lt;6.5,"Prediabetes","Diabetes")))</f>
        <v>Prediabetes</v>
      </c>
      <c r="F430" s="10" t="s">
        <v>4688</v>
      </c>
      <c r="G430" s="10" t="str">
        <f>IF(OR(Table1[[#This Row],[Heart Issues]]="Yes",Table1[[#This Row],[Heart Issues]]="No"),"OK","Check")</f>
        <v>OK</v>
      </c>
      <c r="H430" s="10" t="s">
        <v>4687</v>
      </c>
      <c r="I430" s="10" t="s">
        <v>4687</v>
      </c>
      <c r="J430" s="9">
        <v>1</v>
      </c>
      <c r="K430" s="10" t="s">
        <v>4687</v>
      </c>
      <c r="L430" s="10" t="str">
        <f>IF(OR(Table1[[#This Row],[Smoker]]="Yes",Table1[[#This Row],[Smoker]]="No"),"OK","Check")</f>
        <v>OK</v>
      </c>
    </row>
    <row r="431" spans="1:12">
      <c r="A431" s="10" t="s">
        <v>863</v>
      </c>
      <c r="B431" s="10">
        <v>25.85</v>
      </c>
      <c r="C43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31" s="10">
        <v>10.16</v>
      </c>
      <c r="E431" s="10" t="str">
        <f>IF(OR(Table1[[#This Row],[HBA1C]]="",Table1[[#This Row],[HBA1C]]="?"),"",IF(Table1[[#This Row],[HBA1C]]&lt;5.7,"Normal",IF(Table1[[#This Row],[HBA1C]]&lt;6.5,"Prediabetes","Diabetes")))</f>
        <v>Diabetes</v>
      </c>
      <c r="F431" s="10" t="s">
        <v>4687</v>
      </c>
      <c r="G431" s="10" t="str">
        <f>IF(OR(Table1[[#This Row],[Heart Issues]]="Yes",Table1[[#This Row],[Heart Issues]]="No"),"OK","Check")</f>
        <v>OK</v>
      </c>
      <c r="H431" s="10" t="s">
        <v>4687</v>
      </c>
      <c r="I431" s="10" t="s">
        <v>4687</v>
      </c>
      <c r="J431" s="9">
        <v>0</v>
      </c>
      <c r="K431" s="10" t="s">
        <v>4688</v>
      </c>
      <c r="L431" s="10" t="str">
        <f>IF(OR(Table1[[#This Row],[Smoker]]="Yes",Table1[[#This Row],[Smoker]]="No"),"OK","Check")</f>
        <v>OK</v>
      </c>
    </row>
    <row r="432" spans="1:12">
      <c r="A432" s="10" t="s">
        <v>865</v>
      </c>
      <c r="B432" s="10">
        <v>23.844999999999999</v>
      </c>
      <c r="C43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32" s="10">
        <v>11.71</v>
      </c>
      <c r="E432" s="10" t="str">
        <f>IF(OR(Table1[[#This Row],[HBA1C]]="",Table1[[#This Row],[HBA1C]]="?"),"",IF(Table1[[#This Row],[HBA1C]]&lt;5.7,"Normal",IF(Table1[[#This Row],[HBA1C]]&lt;6.5,"Prediabetes","Diabetes")))</f>
        <v>Diabetes</v>
      </c>
      <c r="F432" s="10" t="s">
        <v>4687</v>
      </c>
      <c r="G432" s="10" t="str">
        <f>IF(OR(Table1[[#This Row],[Heart Issues]]="Yes",Table1[[#This Row],[Heart Issues]]="No"),"OK","Check")</f>
        <v>OK</v>
      </c>
      <c r="H432" s="10" t="s">
        <v>4687</v>
      </c>
      <c r="I432" s="10" t="s">
        <v>4687</v>
      </c>
      <c r="J432" s="9">
        <v>2</v>
      </c>
      <c r="K432" s="10" t="s">
        <v>4688</v>
      </c>
      <c r="L432" s="10" t="str">
        <f>IF(OR(Table1[[#This Row],[Smoker]]="Yes",Table1[[#This Row],[Smoker]]="No"),"OK","Check")</f>
        <v>OK</v>
      </c>
    </row>
    <row r="433" spans="1:12">
      <c r="A433" s="10" t="s">
        <v>867</v>
      </c>
      <c r="B433" s="10">
        <v>30.59</v>
      </c>
      <c r="C4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33" s="10">
        <v>5.23</v>
      </c>
      <c r="E433" s="10" t="str">
        <f>IF(OR(Table1[[#This Row],[HBA1C]]="",Table1[[#This Row],[HBA1C]]="?"),"",IF(Table1[[#This Row],[HBA1C]]&lt;5.7,"Normal",IF(Table1[[#This Row],[HBA1C]]&lt;6.5,"Prediabetes","Diabetes")))</f>
        <v>Normal</v>
      </c>
      <c r="F433" s="10" t="s">
        <v>4687</v>
      </c>
      <c r="G433" s="10" t="str">
        <f>IF(OR(Table1[[#This Row],[Heart Issues]]="Yes",Table1[[#This Row],[Heart Issues]]="No"),"OK","Check")</f>
        <v>OK</v>
      </c>
      <c r="H433" s="10" t="s">
        <v>4687</v>
      </c>
      <c r="I433" s="10" t="s">
        <v>4690</v>
      </c>
      <c r="J433" s="9">
        <v>1</v>
      </c>
      <c r="K433" s="10" t="s">
        <v>4687</v>
      </c>
      <c r="L433" s="10" t="str">
        <f>IF(OR(Table1[[#This Row],[Smoker]]="Yes",Table1[[#This Row],[Smoker]]="No"),"OK","Check")</f>
        <v>OK</v>
      </c>
    </row>
    <row r="434" spans="1:12">
      <c r="A434" s="10" t="s">
        <v>869</v>
      </c>
      <c r="B434" s="10">
        <v>24.795000000000002</v>
      </c>
      <c r="C43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34" s="10">
        <v>6.85</v>
      </c>
      <c r="E434" s="10" t="str">
        <f>IF(OR(Table1[[#This Row],[HBA1C]]="",Table1[[#This Row],[HBA1C]]="?"),"",IF(Table1[[#This Row],[HBA1C]]&lt;5.7,"Normal",IF(Table1[[#This Row],[HBA1C]]&lt;6.5,"Prediabetes","Diabetes")))</f>
        <v>Diabetes</v>
      </c>
      <c r="F434" s="10" t="s">
        <v>4687</v>
      </c>
      <c r="G434" s="10" t="str">
        <f>IF(OR(Table1[[#This Row],[Heart Issues]]="Yes",Table1[[#This Row],[Heart Issues]]="No"),"OK","Check")</f>
        <v>OK</v>
      </c>
      <c r="H434" s="10" t="s">
        <v>4687</v>
      </c>
      <c r="I434" s="10" t="s">
        <v>4687</v>
      </c>
      <c r="J434" s="9">
        <v>0</v>
      </c>
      <c r="K434" s="10" t="s">
        <v>4688</v>
      </c>
      <c r="L434" s="10" t="str">
        <f>IF(OR(Table1[[#This Row],[Smoker]]="Yes",Table1[[#This Row],[Smoker]]="No"),"OK","Check")</f>
        <v>OK</v>
      </c>
    </row>
    <row r="435" spans="1:12">
      <c r="A435" s="10" t="s">
        <v>871</v>
      </c>
      <c r="B435" s="10">
        <v>24.13</v>
      </c>
      <c r="C43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35" s="10">
        <v>7.05</v>
      </c>
      <c r="E435" s="10" t="str">
        <f>IF(OR(Table1[[#This Row],[HBA1C]]="",Table1[[#This Row],[HBA1C]]="?"),"",IF(Table1[[#This Row],[HBA1C]]&lt;5.7,"Normal",IF(Table1[[#This Row],[HBA1C]]&lt;6.5,"Prediabetes","Diabetes")))</f>
        <v>Diabetes</v>
      </c>
      <c r="F435" s="10" t="s">
        <v>4688</v>
      </c>
      <c r="G435" s="10" t="str">
        <f>IF(OR(Table1[[#This Row],[Heart Issues]]="Yes",Table1[[#This Row],[Heart Issues]]="No"),"OK","Check")</f>
        <v>OK</v>
      </c>
      <c r="H435" s="10" t="s">
        <v>4687</v>
      </c>
      <c r="I435" s="10" t="s">
        <v>4687</v>
      </c>
      <c r="J435" s="9">
        <v>2</v>
      </c>
      <c r="K435" s="10" t="s">
        <v>4688</v>
      </c>
      <c r="L435" s="10" t="str">
        <f>IF(OR(Table1[[#This Row],[Smoker]]="Yes",Table1[[#This Row],[Smoker]]="No"),"OK","Check")</f>
        <v>OK</v>
      </c>
    </row>
    <row r="436" spans="1:12">
      <c r="A436" s="10" t="s">
        <v>873</v>
      </c>
      <c r="B436" s="10">
        <v>25.84</v>
      </c>
      <c r="C43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36" s="10">
        <v>11.64</v>
      </c>
      <c r="E436" s="10" t="str">
        <f>IF(OR(Table1[[#This Row],[HBA1C]]="",Table1[[#This Row],[HBA1C]]="?"),"",IF(Table1[[#This Row],[HBA1C]]&lt;5.7,"Normal",IF(Table1[[#This Row],[HBA1C]]&lt;6.5,"Prediabetes","Diabetes")))</f>
        <v>Diabetes</v>
      </c>
      <c r="F436" s="10" t="s">
        <v>4687</v>
      </c>
      <c r="G436" s="10" t="str">
        <f>IF(OR(Table1[[#This Row],[Heart Issues]]="Yes",Table1[[#This Row],[Heart Issues]]="No"),"OK","Check")</f>
        <v>OK</v>
      </c>
      <c r="H436" s="10" t="s">
        <v>4687</v>
      </c>
      <c r="I436" s="10" t="s">
        <v>4687</v>
      </c>
      <c r="J436" s="9">
        <v>2</v>
      </c>
      <c r="K436" s="10" t="s">
        <v>4688</v>
      </c>
      <c r="L436" s="10" t="str">
        <f>IF(OR(Table1[[#This Row],[Smoker]]="Yes",Table1[[#This Row],[Smoker]]="No"),"OK","Check")</f>
        <v>OK</v>
      </c>
    </row>
    <row r="437" spans="1:12">
      <c r="A437" s="10" t="s">
        <v>875</v>
      </c>
      <c r="B437" s="10">
        <v>28</v>
      </c>
      <c r="C43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37" s="10">
        <v>10.52</v>
      </c>
      <c r="E437" s="10" t="str">
        <f>IF(OR(Table1[[#This Row],[HBA1C]]="",Table1[[#This Row],[HBA1C]]="?"),"",IF(Table1[[#This Row],[HBA1C]]&lt;5.7,"Normal",IF(Table1[[#This Row],[HBA1C]]&lt;6.5,"Prediabetes","Diabetes")))</f>
        <v>Diabetes</v>
      </c>
      <c r="F437" s="10" t="s">
        <v>4687</v>
      </c>
      <c r="G437" s="10" t="str">
        <f>IF(OR(Table1[[#This Row],[Heart Issues]]="Yes",Table1[[#This Row],[Heart Issues]]="No"),"OK","Check")</f>
        <v>OK</v>
      </c>
      <c r="H437" s="10" t="s">
        <v>4687</v>
      </c>
      <c r="I437" s="10" t="s">
        <v>4687</v>
      </c>
      <c r="J437" s="9">
        <v>0</v>
      </c>
      <c r="K437" s="10" t="s">
        <v>4688</v>
      </c>
      <c r="L437" s="10" t="str">
        <f>IF(OR(Table1[[#This Row],[Smoker]]="Yes",Table1[[#This Row],[Smoker]]="No"),"OK","Check")</f>
        <v>OK</v>
      </c>
    </row>
    <row r="438" spans="1:12">
      <c r="A438" s="10" t="s">
        <v>877</v>
      </c>
      <c r="B438" s="10">
        <v>34.1</v>
      </c>
      <c r="C4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38" s="10">
        <v>4.01</v>
      </c>
      <c r="E438" s="10" t="str">
        <f>IF(OR(Table1[[#This Row],[HBA1C]]="",Table1[[#This Row],[HBA1C]]="?"),"",IF(Table1[[#This Row],[HBA1C]]&lt;5.7,"Normal",IF(Table1[[#This Row],[HBA1C]]&lt;6.5,"Prediabetes","Diabetes")))</f>
        <v>Normal</v>
      </c>
      <c r="F438" s="10" t="s">
        <v>4688</v>
      </c>
      <c r="G438" s="10" t="str">
        <f>IF(OR(Table1[[#This Row],[Heart Issues]]="Yes",Table1[[#This Row],[Heart Issues]]="No"),"OK","Check")</f>
        <v>OK</v>
      </c>
      <c r="H438" s="10" t="s">
        <v>4687</v>
      </c>
      <c r="I438" s="10" t="s">
        <v>4690</v>
      </c>
      <c r="J438" s="9">
        <v>1</v>
      </c>
      <c r="K438" s="10" t="s">
        <v>4687</v>
      </c>
      <c r="L438" s="10" t="str">
        <f>IF(OR(Table1[[#This Row],[Smoker]]="Yes",Table1[[#This Row],[Smoker]]="No"),"OK","Check")</f>
        <v>OK</v>
      </c>
    </row>
    <row r="439" spans="1:12">
      <c r="A439" s="10" t="s">
        <v>879</v>
      </c>
      <c r="B439" s="10">
        <v>26.125</v>
      </c>
      <c r="C43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39" s="10">
        <v>8.56</v>
      </c>
      <c r="E439" s="10" t="str">
        <f>IF(OR(Table1[[#This Row],[HBA1C]]="",Table1[[#This Row],[HBA1C]]="?"),"",IF(Table1[[#This Row],[HBA1C]]&lt;5.7,"Normal",IF(Table1[[#This Row],[HBA1C]]&lt;6.5,"Prediabetes","Diabetes")))</f>
        <v>Diabetes</v>
      </c>
      <c r="F439" s="10" t="s">
        <v>4688</v>
      </c>
      <c r="G439" s="10" t="str">
        <f>IF(OR(Table1[[#This Row],[Heart Issues]]="Yes",Table1[[#This Row],[Heart Issues]]="No"),"OK","Check")</f>
        <v>OK</v>
      </c>
      <c r="H439" s="10" t="s">
        <v>4687</v>
      </c>
      <c r="I439" s="10" t="s">
        <v>4687</v>
      </c>
      <c r="J439" s="9">
        <v>1</v>
      </c>
      <c r="K439" s="10" t="s">
        <v>4688</v>
      </c>
      <c r="L439" s="10" t="str">
        <f>IF(OR(Table1[[#This Row],[Smoker]]="Yes",Table1[[#This Row],[Smoker]]="No"),"OK","Check")</f>
        <v>OK</v>
      </c>
    </row>
    <row r="440" spans="1:12">
      <c r="A440" s="10" t="s">
        <v>881</v>
      </c>
      <c r="B440" s="10">
        <v>25.6</v>
      </c>
      <c r="C44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40" s="10">
        <v>10.5</v>
      </c>
      <c r="E440" s="10" t="str">
        <f>IF(OR(Table1[[#This Row],[HBA1C]]="",Table1[[#This Row],[HBA1C]]="?"),"",IF(Table1[[#This Row],[HBA1C]]&lt;5.7,"Normal",IF(Table1[[#This Row],[HBA1C]]&lt;6.5,"Prediabetes","Diabetes")))</f>
        <v>Diabetes</v>
      </c>
      <c r="F440" s="10" t="s">
        <v>4687</v>
      </c>
      <c r="G440" s="10" t="str">
        <f>IF(OR(Table1[[#This Row],[Heart Issues]]="Yes",Table1[[#This Row],[Heart Issues]]="No"),"OK","Check")</f>
        <v>OK</v>
      </c>
      <c r="H440" s="10" t="s">
        <v>4687</v>
      </c>
      <c r="I440" s="10" t="s">
        <v>4687</v>
      </c>
      <c r="J440" s="9">
        <v>2</v>
      </c>
      <c r="K440" s="10" t="s">
        <v>4688</v>
      </c>
      <c r="L440" s="10" t="str">
        <f>IF(OR(Table1[[#This Row],[Smoker]]="Yes",Table1[[#This Row],[Smoker]]="No"),"OK","Check")</f>
        <v>OK</v>
      </c>
    </row>
    <row r="441" spans="1:12">
      <c r="A441" s="10" t="s">
        <v>883</v>
      </c>
      <c r="B441" s="10">
        <v>24.32</v>
      </c>
      <c r="C44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41" s="10">
        <v>6.39</v>
      </c>
      <c r="E441" s="10" t="str">
        <f>IF(OR(Table1[[#This Row],[HBA1C]]="",Table1[[#This Row],[HBA1C]]="?"),"",IF(Table1[[#This Row],[HBA1C]]&lt;5.7,"Normal",IF(Table1[[#This Row],[HBA1C]]&lt;6.5,"Prediabetes","Diabetes")))</f>
        <v>Prediabetes</v>
      </c>
      <c r="F441" s="10" t="s">
        <v>4687</v>
      </c>
      <c r="G441" s="10" t="str">
        <f>IF(OR(Table1[[#This Row],[Heart Issues]]="Yes",Table1[[#This Row],[Heart Issues]]="No"),"OK","Check")</f>
        <v>OK</v>
      </c>
      <c r="H441" s="10" t="s">
        <v>4687</v>
      </c>
      <c r="I441" s="10" t="s">
        <v>4687</v>
      </c>
      <c r="J441" s="9">
        <v>0</v>
      </c>
      <c r="K441" s="10" t="s">
        <v>4687</v>
      </c>
      <c r="L441" s="10" t="str">
        <f>IF(OR(Table1[[#This Row],[Smoker]]="Yes",Table1[[#This Row],[Smoker]]="No"),"OK","Check")</f>
        <v>OK</v>
      </c>
    </row>
    <row r="442" spans="1:12">
      <c r="A442" s="10" t="s">
        <v>885</v>
      </c>
      <c r="B442" s="10">
        <v>22.88</v>
      </c>
      <c r="C44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42" s="10">
        <v>5.71</v>
      </c>
      <c r="E442" s="10" t="str">
        <f>IF(OR(Table1[[#This Row],[HBA1C]]="",Table1[[#This Row],[HBA1C]]="?"),"",IF(Table1[[#This Row],[HBA1C]]&lt;5.7,"Normal",IF(Table1[[#This Row],[HBA1C]]&lt;6.5,"Prediabetes","Diabetes")))</f>
        <v>Prediabetes</v>
      </c>
      <c r="F442" s="10" t="s">
        <v>4688</v>
      </c>
      <c r="G442" s="10" t="str">
        <f>IF(OR(Table1[[#This Row],[Heart Issues]]="Yes",Table1[[#This Row],[Heart Issues]]="No"),"OK","Check")</f>
        <v>OK</v>
      </c>
      <c r="H442" s="10" t="s">
        <v>4687</v>
      </c>
      <c r="I442" s="10" t="s">
        <v>4690</v>
      </c>
      <c r="J442" s="9">
        <v>1</v>
      </c>
      <c r="K442" s="10" t="s">
        <v>4688</v>
      </c>
      <c r="L442" s="10" t="str">
        <f>IF(OR(Table1[[#This Row],[Smoker]]="Yes",Table1[[#This Row],[Smoker]]="No"),"OK","Check")</f>
        <v>OK</v>
      </c>
    </row>
    <row r="443" spans="1:12">
      <c r="A443" s="10" t="s">
        <v>887</v>
      </c>
      <c r="B443" s="10">
        <v>24.984999999999999</v>
      </c>
      <c r="C44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43" s="10">
        <v>4.43</v>
      </c>
      <c r="E443" s="10" t="str">
        <f>IF(OR(Table1[[#This Row],[HBA1C]]="",Table1[[#This Row],[HBA1C]]="?"),"",IF(Table1[[#This Row],[HBA1C]]&lt;5.7,"Normal",IF(Table1[[#This Row],[HBA1C]]&lt;6.5,"Prediabetes","Diabetes")))</f>
        <v>Normal</v>
      </c>
      <c r="F443" s="10" t="s">
        <v>4688</v>
      </c>
      <c r="G443" s="10" t="str">
        <f>IF(OR(Table1[[#This Row],[Heart Issues]]="Yes",Table1[[#This Row],[Heart Issues]]="No"),"OK","Check")</f>
        <v>OK</v>
      </c>
      <c r="H443" s="10" t="s">
        <v>4687</v>
      </c>
      <c r="I443" s="10" t="s">
        <v>4690</v>
      </c>
      <c r="J443" s="9">
        <v>1</v>
      </c>
      <c r="K443" s="10" t="s">
        <v>4687</v>
      </c>
      <c r="L443" s="10" t="str">
        <f>IF(OR(Table1[[#This Row],[Smoker]]="Yes",Table1[[#This Row],[Smoker]]="No"),"OK","Check")</f>
        <v>OK</v>
      </c>
    </row>
    <row r="444" spans="1:12">
      <c r="A444" s="10" t="s">
        <v>889</v>
      </c>
      <c r="B444" s="10">
        <v>33.1</v>
      </c>
      <c r="C4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44" s="10">
        <v>5.52</v>
      </c>
      <c r="E444" s="10" t="str">
        <f>IF(OR(Table1[[#This Row],[HBA1C]]="",Table1[[#This Row],[HBA1C]]="?"),"",IF(Table1[[#This Row],[HBA1C]]&lt;5.7,"Normal",IF(Table1[[#This Row],[HBA1C]]&lt;6.5,"Prediabetes","Diabetes")))</f>
        <v>Normal</v>
      </c>
      <c r="F444" s="10" t="s">
        <v>4687</v>
      </c>
      <c r="G444" s="10" t="str">
        <f>IF(OR(Table1[[#This Row],[Heart Issues]]="Yes",Table1[[#This Row],[Heart Issues]]="No"),"OK","Check")</f>
        <v>OK</v>
      </c>
      <c r="H444" s="10" t="s">
        <v>4687</v>
      </c>
      <c r="I444" s="10" t="s">
        <v>4690</v>
      </c>
      <c r="J444" s="9">
        <v>1</v>
      </c>
      <c r="K444" s="10" t="s">
        <v>4687</v>
      </c>
      <c r="L444" s="10" t="str">
        <f>IF(OR(Table1[[#This Row],[Smoker]]="Yes",Table1[[#This Row],[Smoker]]="No"),"OK","Check")</f>
        <v>OK</v>
      </c>
    </row>
    <row r="445" spans="1:12">
      <c r="A445" s="10" t="s">
        <v>891</v>
      </c>
      <c r="B445" s="10">
        <v>27.83</v>
      </c>
      <c r="C4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45" s="10">
        <v>9.1999999999999993</v>
      </c>
      <c r="E445" s="10" t="str">
        <f>IF(OR(Table1[[#This Row],[HBA1C]]="",Table1[[#This Row],[HBA1C]]="?"),"",IF(Table1[[#This Row],[HBA1C]]&lt;5.7,"Normal",IF(Table1[[#This Row],[HBA1C]]&lt;6.5,"Prediabetes","Diabetes")))</f>
        <v>Diabetes</v>
      </c>
      <c r="F445" s="10" t="s">
        <v>4688</v>
      </c>
      <c r="G445" s="10" t="str">
        <f>IF(OR(Table1[[#This Row],[Heart Issues]]="Yes",Table1[[#This Row],[Heart Issues]]="No"),"OK","Check")</f>
        <v>OK</v>
      </c>
      <c r="H445" s="10" t="s">
        <v>4687</v>
      </c>
      <c r="I445" s="10" t="s">
        <v>4687</v>
      </c>
      <c r="J445" s="9">
        <v>1</v>
      </c>
      <c r="K445" s="10" t="s">
        <v>4688</v>
      </c>
      <c r="L445" s="10" t="str">
        <f>IF(OR(Table1[[#This Row],[Smoker]]="Yes",Table1[[#This Row],[Smoker]]="No"),"OK","Check")</f>
        <v>OK</v>
      </c>
    </row>
    <row r="446" spans="1:12">
      <c r="A446" s="10" t="s">
        <v>893</v>
      </c>
      <c r="B446" s="10">
        <v>30.875</v>
      </c>
      <c r="C4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46" s="10">
        <v>10.97</v>
      </c>
      <c r="E446" s="10" t="str">
        <f>IF(OR(Table1[[#This Row],[HBA1C]]="",Table1[[#This Row],[HBA1C]]="?"),"",IF(Table1[[#This Row],[HBA1C]]&lt;5.7,"Normal",IF(Table1[[#This Row],[HBA1C]]&lt;6.5,"Prediabetes","Diabetes")))</f>
        <v>Diabetes</v>
      </c>
      <c r="F446" s="10" t="s">
        <v>4688</v>
      </c>
      <c r="G446" s="10" t="str">
        <f>IF(OR(Table1[[#This Row],[Heart Issues]]="Yes",Table1[[#This Row],[Heart Issues]]="No"),"OK","Check")</f>
        <v>OK</v>
      </c>
      <c r="H446" s="10" t="s">
        <v>4687</v>
      </c>
      <c r="I446" s="10" t="s">
        <v>4687</v>
      </c>
      <c r="J446" s="9">
        <v>2</v>
      </c>
      <c r="K446" s="10" t="s">
        <v>4687</v>
      </c>
      <c r="L446" s="10" t="str">
        <f>IF(OR(Table1[[#This Row],[Smoker]]="Yes",Table1[[#This Row],[Smoker]]="No"),"OK","Check")</f>
        <v>OK</v>
      </c>
    </row>
    <row r="447" spans="1:12">
      <c r="A447" s="10" t="s">
        <v>895</v>
      </c>
      <c r="B447" s="10">
        <v>27.265000000000001</v>
      </c>
      <c r="C44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47" s="10">
        <v>4.25</v>
      </c>
      <c r="E447" s="10" t="str">
        <f>IF(OR(Table1[[#This Row],[HBA1C]]="",Table1[[#This Row],[HBA1C]]="?"),"",IF(Table1[[#This Row],[HBA1C]]&lt;5.7,"Normal",IF(Table1[[#This Row],[HBA1C]]&lt;6.5,"Prediabetes","Diabetes")))</f>
        <v>Normal</v>
      </c>
      <c r="F447" s="10" t="s">
        <v>4687</v>
      </c>
      <c r="G447" s="10" t="str">
        <f>IF(OR(Table1[[#This Row],[Heart Issues]]="Yes",Table1[[#This Row],[Heart Issues]]="No"),"OK","Check")</f>
        <v>OK</v>
      </c>
      <c r="H447" s="10" t="s">
        <v>4687</v>
      </c>
      <c r="I447" s="10" t="s">
        <v>4690</v>
      </c>
      <c r="J447" s="9">
        <v>1</v>
      </c>
      <c r="K447" s="10" t="s">
        <v>4687</v>
      </c>
      <c r="L447" s="10" t="str">
        <f>IF(OR(Table1[[#This Row],[Smoker]]="Yes",Table1[[#This Row],[Smoker]]="No"),"OK","Check")</f>
        <v>OK</v>
      </c>
    </row>
    <row r="448" spans="1:12">
      <c r="A448" s="10" t="s">
        <v>897</v>
      </c>
      <c r="B448" s="10">
        <v>26.7</v>
      </c>
      <c r="C44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48" s="10">
        <v>5.23</v>
      </c>
      <c r="E448" s="10" t="str">
        <f>IF(OR(Table1[[#This Row],[HBA1C]]="",Table1[[#This Row],[HBA1C]]="?"),"",IF(Table1[[#This Row],[HBA1C]]&lt;5.7,"Normal",IF(Table1[[#This Row],[HBA1C]]&lt;6.5,"Prediabetes","Diabetes")))</f>
        <v>Normal</v>
      </c>
      <c r="F448" s="10" t="s">
        <v>4687</v>
      </c>
      <c r="G448" s="10" t="str">
        <f>IF(OR(Table1[[#This Row],[Heart Issues]]="Yes",Table1[[#This Row],[Heart Issues]]="No"),"OK","Check")</f>
        <v>OK</v>
      </c>
      <c r="H448" s="10" t="s">
        <v>4687</v>
      </c>
      <c r="I448" s="10" t="s">
        <v>4690</v>
      </c>
      <c r="J448" s="9">
        <v>1</v>
      </c>
      <c r="K448" s="10" t="s">
        <v>4688</v>
      </c>
      <c r="L448" s="10" t="str">
        <f>IF(OR(Table1[[#This Row],[Smoker]]="Yes",Table1[[#This Row],[Smoker]]="No"),"OK","Check")</f>
        <v>OK</v>
      </c>
    </row>
    <row r="449" spans="1:12">
      <c r="A449" s="10" t="s">
        <v>899</v>
      </c>
      <c r="B449" s="10">
        <v>29.925000000000001</v>
      </c>
      <c r="C44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49" s="10">
        <v>5.96</v>
      </c>
      <c r="E449" s="10" t="str">
        <f>IF(OR(Table1[[#This Row],[HBA1C]]="",Table1[[#This Row],[HBA1C]]="?"),"",IF(Table1[[#This Row],[HBA1C]]&lt;5.7,"Normal",IF(Table1[[#This Row],[HBA1C]]&lt;6.5,"Prediabetes","Diabetes")))</f>
        <v>Prediabetes</v>
      </c>
      <c r="F449" s="10" t="s">
        <v>4688</v>
      </c>
      <c r="G449" s="10" t="str">
        <f>IF(OR(Table1[[#This Row],[Heart Issues]]="Yes",Table1[[#This Row],[Heart Issues]]="No"),"OK","Check")</f>
        <v>OK</v>
      </c>
      <c r="H449" s="10" t="s">
        <v>4687</v>
      </c>
      <c r="I449" s="10" t="s">
        <v>4690</v>
      </c>
      <c r="J449" s="9">
        <v>1</v>
      </c>
      <c r="K449" s="10" t="s">
        <v>4688</v>
      </c>
      <c r="L449" s="10" t="str">
        <f>IF(OR(Table1[[#This Row],[Smoker]]="Yes",Table1[[#This Row],[Smoker]]="No"),"OK","Check")</f>
        <v>OK</v>
      </c>
    </row>
    <row r="450" spans="1:12">
      <c r="A450" s="10" t="s">
        <v>901</v>
      </c>
      <c r="B450" s="10">
        <v>19.95</v>
      </c>
      <c r="C45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50" s="10">
        <v>4.29</v>
      </c>
      <c r="E450" s="10" t="str">
        <f>IF(OR(Table1[[#This Row],[HBA1C]]="",Table1[[#This Row],[HBA1C]]="?"),"",IF(Table1[[#This Row],[HBA1C]]&lt;5.7,"Normal",IF(Table1[[#This Row],[HBA1C]]&lt;6.5,"Prediabetes","Diabetes")))</f>
        <v>Normal</v>
      </c>
      <c r="F450" s="10" t="s">
        <v>4688</v>
      </c>
      <c r="G450" s="10" t="str">
        <f>IF(OR(Table1[[#This Row],[Heart Issues]]="Yes",Table1[[#This Row],[Heart Issues]]="No"),"OK","Check")</f>
        <v>OK</v>
      </c>
      <c r="H450" s="10" t="s">
        <v>4687</v>
      </c>
      <c r="I450" s="10" t="s">
        <v>4687</v>
      </c>
      <c r="J450" s="9">
        <v>2</v>
      </c>
      <c r="K450" s="10" t="s">
        <v>4688</v>
      </c>
      <c r="L450" s="10" t="str">
        <f>IF(OR(Table1[[#This Row],[Smoker]]="Yes",Table1[[#This Row],[Smoker]]="No"),"OK","Check")</f>
        <v>OK</v>
      </c>
    </row>
    <row r="451" spans="1:12">
      <c r="A451" s="10" t="s">
        <v>903</v>
      </c>
      <c r="B451" s="10">
        <v>24.225000000000001</v>
      </c>
      <c r="C45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51" s="10">
        <v>4.09</v>
      </c>
      <c r="E451" s="10" t="str">
        <f>IF(OR(Table1[[#This Row],[HBA1C]]="",Table1[[#This Row],[HBA1C]]="?"),"",IF(Table1[[#This Row],[HBA1C]]&lt;5.7,"Normal",IF(Table1[[#This Row],[HBA1C]]&lt;6.5,"Prediabetes","Diabetes")))</f>
        <v>Normal</v>
      </c>
      <c r="F451" s="10" t="s">
        <v>4687</v>
      </c>
      <c r="G451" s="10" t="str">
        <f>IF(OR(Table1[[#This Row],[Heart Issues]]="Yes",Table1[[#This Row],[Heart Issues]]="No"),"OK","Check")</f>
        <v>OK</v>
      </c>
      <c r="H451" s="10" t="s">
        <v>4687</v>
      </c>
      <c r="I451" s="10" t="s">
        <v>4687</v>
      </c>
      <c r="J451" s="9">
        <v>0</v>
      </c>
      <c r="K451" s="10" t="s">
        <v>4687</v>
      </c>
      <c r="L451" s="10" t="str">
        <f>IF(OR(Table1[[#This Row],[Smoker]]="Yes",Table1[[#This Row],[Smoker]]="No"),"OK","Check")</f>
        <v>OK</v>
      </c>
    </row>
    <row r="452" spans="1:12">
      <c r="A452" s="10" t="s">
        <v>905</v>
      </c>
      <c r="B452" s="10">
        <v>28.12</v>
      </c>
      <c r="C45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52" s="10">
        <v>4.88</v>
      </c>
      <c r="E452" s="10" t="str">
        <f>IF(OR(Table1[[#This Row],[HBA1C]]="",Table1[[#This Row],[HBA1C]]="?"),"",IF(Table1[[#This Row],[HBA1C]]&lt;5.7,"Normal",IF(Table1[[#This Row],[HBA1C]]&lt;6.5,"Prediabetes","Diabetes")))</f>
        <v>Normal</v>
      </c>
      <c r="F452" s="10" t="s">
        <v>4687</v>
      </c>
      <c r="G452" s="10" t="str">
        <f>IF(OR(Table1[[#This Row],[Heart Issues]]="Yes",Table1[[#This Row],[Heart Issues]]="No"),"OK","Check")</f>
        <v>OK</v>
      </c>
      <c r="H452" s="10" t="s">
        <v>4687</v>
      </c>
      <c r="I452" s="10" t="s">
        <v>4687</v>
      </c>
      <c r="J452" s="9">
        <v>0</v>
      </c>
      <c r="K452" s="10" t="s">
        <v>4688</v>
      </c>
      <c r="L452" s="10" t="str">
        <f>IF(OR(Table1[[#This Row],[Smoker]]="Yes",Table1[[#This Row],[Smoker]]="No"),"OK","Check")</f>
        <v>OK</v>
      </c>
    </row>
    <row r="453" spans="1:12">
      <c r="A453" s="10" t="s">
        <v>907</v>
      </c>
      <c r="B453" s="10">
        <v>23.21</v>
      </c>
      <c r="C45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53" s="10">
        <v>6.76</v>
      </c>
      <c r="E453" s="10" t="str">
        <f>IF(OR(Table1[[#This Row],[HBA1C]]="",Table1[[#This Row],[HBA1C]]="?"),"",IF(Table1[[#This Row],[HBA1C]]&lt;5.7,"Normal",IF(Table1[[#This Row],[HBA1C]]&lt;6.5,"Prediabetes","Diabetes")))</f>
        <v>Diabetes</v>
      </c>
      <c r="F453" s="10" t="s">
        <v>4687</v>
      </c>
      <c r="G453" s="10" t="str">
        <f>IF(OR(Table1[[#This Row],[Heart Issues]]="Yes",Table1[[#This Row],[Heart Issues]]="No"),"OK","Check")</f>
        <v>OK</v>
      </c>
      <c r="H453" s="10" t="s">
        <v>4687</v>
      </c>
      <c r="I453" s="10" t="s">
        <v>4687</v>
      </c>
      <c r="J453" s="9">
        <v>0</v>
      </c>
      <c r="K453" s="10" t="s">
        <v>4688</v>
      </c>
      <c r="L453" s="10" t="str">
        <f>IF(OR(Table1[[#This Row],[Smoker]]="Yes",Table1[[#This Row],[Smoker]]="No"),"OK","Check")</f>
        <v>OK</v>
      </c>
    </row>
    <row r="454" spans="1:12">
      <c r="A454" s="10" t="s">
        <v>909</v>
      </c>
      <c r="B454" s="10">
        <v>23.98</v>
      </c>
      <c r="C45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54" s="10">
        <v>10.67</v>
      </c>
      <c r="E454" s="10" t="str">
        <f>IF(OR(Table1[[#This Row],[HBA1C]]="",Table1[[#This Row],[HBA1C]]="?"),"",IF(Table1[[#This Row],[HBA1C]]&lt;5.7,"Normal",IF(Table1[[#This Row],[HBA1C]]&lt;6.5,"Prediabetes","Diabetes")))</f>
        <v>Diabetes</v>
      </c>
      <c r="F454" s="10" t="s">
        <v>4687</v>
      </c>
      <c r="G454" s="10" t="str">
        <f>IF(OR(Table1[[#This Row],[Heart Issues]]="Yes",Table1[[#This Row],[Heart Issues]]="No"),"OK","Check")</f>
        <v>OK</v>
      </c>
      <c r="H454" s="10" t="s">
        <v>4687</v>
      </c>
      <c r="I454" s="10" t="s">
        <v>4687</v>
      </c>
      <c r="J454" s="9">
        <v>0</v>
      </c>
      <c r="K454" s="10" t="s">
        <v>4687</v>
      </c>
      <c r="L454" s="10" t="str">
        <f>IF(OR(Table1[[#This Row],[Smoker]]="Yes",Table1[[#This Row],[Smoker]]="No"),"OK","Check")</f>
        <v>OK</v>
      </c>
    </row>
    <row r="455" spans="1:12">
      <c r="A455" s="10" t="s">
        <v>911</v>
      </c>
      <c r="B455" s="10">
        <v>30</v>
      </c>
      <c r="C4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55" s="10">
        <v>6.21</v>
      </c>
      <c r="E455" s="10" t="str">
        <f>IF(OR(Table1[[#This Row],[HBA1C]]="",Table1[[#This Row],[HBA1C]]="?"),"",IF(Table1[[#This Row],[HBA1C]]&lt;5.7,"Normal",IF(Table1[[#This Row],[HBA1C]]&lt;6.5,"Prediabetes","Diabetes")))</f>
        <v>Prediabetes</v>
      </c>
      <c r="F455" s="10" t="s">
        <v>4687</v>
      </c>
      <c r="G455" s="10" t="str">
        <f>IF(OR(Table1[[#This Row],[Heart Issues]]="Yes",Table1[[#This Row],[Heart Issues]]="No"),"OK","Check")</f>
        <v>OK</v>
      </c>
      <c r="H455" s="10" t="s">
        <v>4687</v>
      </c>
      <c r="I455" s="10" t="s">
        <v>4687</v>
      </c>
      <c r="J455" s="9">
        <v>0</v>
      </c>
      <c r="K455" s="10" t="s">
        <v>4688</v>
      </c>
      <c r="L455" s="10" t="str">
        <f>IF(OR(Table1[[#This Row],[Smoker]]="Yes",Table1[[#This Row],[Smoker]]="No"),"OK","Check")</f>
        <v>OK</v>
      </c>
    </row>
    <row r="456" spans="1:12">
      <c r="A456" s="10" t="s">
        <v>913</v>
      </c>
      <c r="B456" s="10">
        <v>17.350000000000001</v>
      </c>
      <c r="C45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456" s="10">
        <v>5.03</v>
      </c>
      <c r="E456" s="10" t="str">
        <f>IF(OR(Table1[[#This Row],[HBA1C]]="",Table1[[#This Row],[HBA1C]]="?"),"",IF(Table1[[#This Row],[HBA1C]]&lt;5.7,"Normal",IF(Table1[[#This Row],[HBA1C]]&lt;6.5,"Prediabetes","Diabetes")))</f>
        <v>Normal</v>
      </c>
      <c r="F456" s="10" t="s">
        <v>4688</v>
      </c>
      <c r="G456" s="10" t="str">
        <f>IF(OR(Table1[[#This Row],[Heart Issues]]="Yes",Table1[[#This Row],[Heart Issues]]="No"),"OK","Check")</f>
        <v>OK</v>
      </c>
      <c r="H456" s="10" t="s">
        <v>4687</v>
      </c>
      <c r="I456" s="10" t="s">
        <v>4687</v>
      </c>
      <c r="J456" s="9">
        <v>0</v>
      </c>
      <c r="K456" s="10" t="s">
        <v>4688</v>
      </c>
      <c r="L456" s="10" t="str">
        <f>IF(OR(Table1[[#This Row],[Smoker]]="Yes",Table1[[#This Row],[Smoker]]="No"),"OK","Check")</f>
        <v>OK</v>
      </c>
    </row>
    <row r="457" spans="1:12">
      <c r="A457" s="10" t="s">
        <v>915</v>
      </c>
      <c r="B457" s="10">
        <v>22.704999999999998</v>
      </c>
      <c r="C45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57" s="10">
        <v>5.27</v>
      </c>
      <c r="E457" s="10" t="str">
        <f>IF(OR(Table1[[#This Row],[HBA1C]]="",Table1[[#This Row],[HBA1C]]="?"),"",IF(Table1[[#This Row],[HBA1C]]&lt;5.7,"Normal",IF(Table1[[#This Row],[HBA1C]]&lt;6.5,"Prediabetes","Diabetes")))</f>
        <v>Normal</v>
      </c>
      <c r="F457" s="10" t="s">
        <v>4687</v>
      </c>
      <c r="G457" s="10" t="str">
        <f>IF(OR(Table1[[#This Row],[Heart Issues]]="Yes",Table1[[#This Row],[Heart Issues]]="No"),"OK","Check")</f>
        <v>OK</v>
      </c>
      <c r="H457" s="10" t="s">
        <v>4687</v>
      </c>
      <c r="I457" s="10" t="s">
        <v>4687</v>
      </c>
      <c r="J457" s="9">
        <v>0</v>
      </c>
      <c r="K457" s="10" t="s">
        <v>4687</v>
      </c>
      <c r="L457" s="10" t="str">
        <f>IF(OR(Table1[[#This Row],[Smoker]]="Yes",Table1[[#This Row],[Smoker]]="No"),"OK","Check")</f>
        <v>OK</v>
      </c>
    </row>
    <row r="458" spans="1:12">
      <c r="A458" s="10" t="s">
        <v>917</v>
      </c>
      <c r="B458" s="10">
        <v>25.41</v>
      </c>
      <c r="C45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58" s="10">
        <v>10.53</v>
      </c>
      <c r="E458" s="10" t="str">
        <f>IF(OR(Table1[[#This Row],[HBA1C]]="",Table1[[#This Row],[HBA1C]]="?"),"",IF(Table1[[#This Row],[HBA1C]]&lt;5.7,"Normal",IF(Table1[[#This Row],[HBA1C]]&lt;6.5,"Prediabetes","Diabetes")))</f>
        <v>Diabetes</v>
      </c>
      <c r="F458" s="10" t="s">
        <v>4688</v>
      </c>
      <c r="G458" s="10" t="str">
        <f>IF(OR(Table1[[#This Row],[Heart Issues]]="Yes",Table1[[#This Row],[Heart Issues]]="No"),"OK","Check")</f>
        <v>OK</v>
      </c>
      <c r="H458" s="10" t="s">
        <v>4687</v>
      </c>
      <c r="I458" s="10" t="s">
        <v>4687</v>
      </c>
      <c r="J458" s="9">
        <v>1</v>
      </c>
      <c r="K458" s="10" t="s">
        <v>4688</v>
      </c>
      <c r="L458" s="10" t="str">
        <f>IF(OR(Table1[[#This Row],[Smoker]]="Yes",Table1[[#This Row],[Smoker]]="No"),"OK","Check")</f>
        <v>OK</v>
      </c>
    </row>
    <row r="459" spans="1:12">
      <c r="A459" s="10" t="s">
        <v>919</v>
      </c>
      <c r="B459" s="10">
        <v>18.23</v>
      </c>
      <c r="C45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459" s="10">
        <v>5.78</v>
      </c>
      <c r="E459" s="10" t="str">
        <f>IF(OR(Table1[[#This Row],[HBA1C]]="",Table1[[#This Row],[HBA1C]]="?"),"",IF(Table1[[#This Row],[HBA1C]]&lt;5.7,"Normal",IF(Table1[[#This Row],[HBA1C]]&lt;6.5,"Prediabetes","Diabetes")))</f>
        <v>Prediabetes</v>
      </c>
      <c r="F459" s="10" t="s">
        <v>4687</v>
      </c>
      <c r="G459" s="10" t="str">
        <f>IF(OR(Table1[[#This Row],[Heart Issues]]="Yes",Table1[[#This Row],[Heart Issues]]="No"),"OK","Check")</f>
        <v>OK</v>
      </c>
      <c r="H459" s="10" t="s">
        <v>4687</v>
      </c>
      <c r="I459" s="10" t="s">
        <v>4690</v>
      </c>
      <c r="J459" s="9">
        <v>1</v>
      </c>
      <c r="K459" s="10" t="s">
        <v>4688</v>
      </c>
      <c r="L459" s="10" t="str">
        <f>IF(OR(Table1[[#This Row],[Smoker]]="Yes",Table1[[#This Row],[Smoker]]="No"),"OK","Check")</f>
        <v>OK</v>
      </c>
    </row>
    <row r="460" spans="1:12">
      <c r="A460" s="10" t="s">
        <v>921</v>
      </c>
      <c r="B460" s="10">
        <v>24.7</v>
      </c>
      <c r="C4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60" s="10">
        <v>4.3600000000000003</v>
      </c>
      <c r="E460" s="10" t="str">
        <f>IF(OR(Table1[[#This Row],[HBA1C]]="",Table1[[#This Row],[HBA1C]]="?"),"",IF(Table1[[#This Row],[HBA1C]]&lt;5.7,"Normal",IF(Table1[[#This Row],[HBA1C]]&lt;6.5,"Prediabetes","Diabetes")))</f>
        <v>Normal</v>
      </c>
      <c r="F460" s="10" t="s">
        <v>4687</v>
      </c>
      <c r="G460" s="10" t="str">
        <f>IF(OR(Table1[[#This Row],[Heart Issues]]="Yes",Table1[[#This Row],[Heart Issues]]="No"),"OK","Check")</f>
        <v>OK</v>
      </c>
      <c r="H460" s="10" t="s">
        <v>4687</v>
      </c>
      <c r="I460" s="10" t="s">
        <v>4690</v>
      </c>
      <c r="J460" s="9">
        <v>1</v>
      </c>
      <c r="K460" s="10" t="s">
        <v>4688</v>
      </c>
      <c r="L460" s="10" t="str">
        <f>IF(OR(Table1[[#This Row],[Smoker]]="Yes",Table1[[#This Row],[Smoker]]="No"),"OK","Check")</f>
        <v>OK</v>
      </c>
    </row>
    <row r="461" spans="1:12">
      <c r="A461" s="10" t="s">
        <v>923</v>
      </c>
      <c r="B461" s="10">
        <v>37.4</v>
      </c>
      <c r="C4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61" s="10">
        <v>9.7200000000000006</v>
      </c>
      <c r="E461" s="10" t="str">
        <f>IF(OR(Table1[[#This Row],[HBA1C]]="",Table1[[#This Row],[HBA1C]]="?"),"",IF(Table1[[#This Row],[HBA1C]]&lt;5.7,"Normal",IF(Table1[[#This Row],[HBA1C]]&lt;6.5,"Prediabetes","Diabetes")))</f>
        <v>Diabetes</v>
      </c>
      <c r="F461" s="10" t="s">
        <v>4688</v>
      </c>
      <c r="G461" s="10" t="str">
        <f>IF(OR(Table1[[#This Row],[Heart Issues]]="Yes",Table1[[#This Row],[Heart Issues]]="No"),"OK","Check")</f>
        <v>OK</v>
      </c>
      <c r="H461" s="10" t="s">
        <v>4687</v>
      </c>
      <c r="I461" s="10" t="s">
        <v>4690</v>
      </c>
      <c r="J461" s="9">
        <v>1</v>
      </c>
      <c r="K461" s="10" t="s">
        <v>4687</v>
      </c>
      <c r="L461" s="10" t="str">
        <f>IF(OR(Table1[[#This Row],[Smoker]]="Yes",Table1[[#This Row],[Smoker]]="No"),"OK","Check")</f>
        <v>OK</v>
      </c>
    </row>
    <row r="462" spans="1:12">
      <c r="A462" s="10" t="s">
        <v>925</v>
      </c>
      <c r="B462" s="10">
        <v>26.885000000000002</v>
      </c>
      <c r="C4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62" s="10">
        <v>5.18</v>
      </c>
      <c r="E462" s="10" t="str">
        <f>IF(OR(Table1[[#This Row],[HBA1C]]="",Table1[[#This Row],[HBA1C]]="?"),"",IF(Table1[[#This Row],[HBA1C]]&lt;5.7,"Normal",IF(Table1[[#This Row],[HBA1C]]&lt;6.5,"Prediabetes","Diabetes")))</f>
        <v>Normal</v>
      </c>
      <c r="F462" s="10" t="s">
        <v>4687</v>
      </c>
      <c r="G462" s="10" t="str">
        <f>IF(OR(Table1[[#This Row],[Heart Issues]]="Yes",Table1[[#This Row],[Heart Issues]]="No"),"OK","Check")</f>
        <v>OK</v>
      </c>
      <c r="H462" s="10" t="s">
        <v>4687</v>
      </c>
      <c r="I462" s="10" t="s">
        <v>4690</v>
      </c>
      <c r="J462" s="9">
        <v>1</v>
      </c>
      <c r="K462" s="10" t="s">
        <v>4688</v>
      </c>
      <c r="L462" s="10" t="str">
        <f>IF(OR(Table1[[#This Row],[Smoker]]="Yes",Table1[[#This Row],[Smoker]]="No"),"OK","Check")</f>
        <v>OK</v>
      </c>
    </row>
    <row r="463" spans="1:12">
      <c r="A463" s="10" t="s">
        <v>927</v>
      </c>
      <c r="B463" s="10">
        <v>25.27</v>
      </c>
      <c r="C46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63" s="10">
        <v>5.29</v>
      </c>
      <c r="E463" s="10" t="str">
        <f>IF(OR(Table1[[#This Row],[HBA1C]]="",Table1[[#This Row],[HBA1C]]="?"),"",IF(Table1[[#This Row],[HBA1C]]&lt;5.7,"Normal",IF(Table1[[#This Row],[HBA1C]]&lt;6.5,"Prediabetes","Diabetes")))</f>
        <v>Normal</v>
      </c>
      <c r="F463" s="10" t="s">
        <v>4687</v>
      </c>
      <c r="G463" s="10" t="str">
        <f>IF(OR(Table1[[#This Row],[Heart Issues]]="Yes",Table1[[#This Row],[Heart Issues]]="No"),"OK","Check")</f>
        <v>OK</v>
      </c>
      <c r="H463" s="10" t="s">
        <v>4687</v>
      </c>
      <c r="I463" s="10" t="s">
        <v>4690</v>
      </c>
      <c r="J463" s="9">
        <v>1</v>
      </c>
      <c r="K463" s="10" t="s">
        <v>4688</v>
      </c>
      <c r="L463" s="10" t="str">
        <f>IF(OR(Table1[[#This Row],[Smoker]]="Yes",Table1[[#This Row],[Smoker]]="No"),"OK","Check")</f>
        <v>OK</v>
      </c>
    </row>
    <row r="464" spans="1:12">
      <c r="A464" s="10" t="s">
        <v>929</v>
      </c>
      <c r="B464" s="10">
        <v>23.655000000000001</v>
      </c>
      <c r="C46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64" s="10">
        <v>4.8600000000000003</v>
      </c>
      <c r="E464" s="10" t="str">
        <f>IF(OR(Table1[[#This Row],[HBA1C]]="",Table1[[#This Row],[HBA1C]]="?"),"",IF(Table1[[#This Row],[HBA1C]]&lt;5.7,"Normal",IF(Table1[[#This Row],[HBA1C]]&lt;6.5,"Prediabetes","Diabetes")))</f>
        <v>Normal</v>
      </c>
      <c r="F464" s="10" t="s">
        <v>4688</v>
      </c>
      <c r="G464" s="10" t="str">
        <f>IF(OR(Table1[[#This Row],[Heart Issues]]="Yes",Table1[[#This Row],[Heart Issues]]="No"),"OK","Check")</f>
        <v>OK</v>
      </c>
      <c r="H464" s="10" t="s">
        <v>4687</v>
      </c>
      <c r="I464" s="10" t="s">
        <v>4687</v>
      </c>
      <c r="J464" s="9">
        <v>0</v>
      </c>
      <c r="K464" s="10" t="s">
        <v>4688</v>
      </c>
      <c r="L464" s="10" t="str">
        <f>IF(OR(Table1[[#This Row],[Smoker]]="Yes",Table1[[#This Row],[Smoker]]="No"),"OK","Check")</f>
        <v>OK</v>
      </c>
    </row>
    <row r="465" spans="1:12">
      <c r="A465" s="10" t="s">
        <v>931</v>
      </c>
      <c r="B465" s="10">
        <v>55.05</v>
      </c>
      <c r="C4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65" s="10">
        <v>7.66</v>
      </c>
      <c r="E465" s="10" t="str">
        <f>IF(OR(Table1[[#This Row],[HBA1C]]="",Table1[[#This Row],[HBA1C]]="?"),"",IF(Table1[[#This Row],[HBA1C]]&lt;5.7,"Normal",IF(Table1[[#This Row],[HBA1C]]&lt;6.5,"Prediabetes","Diabetes")))</f>
        <v>Diabetes</v>
      </c>
      <c r="F465" s="10" t="s">
        <v>4687</v>
      </c>
      <c r="G465" s="10" t="str">
        <f>IF(OR(Table1[[#This Row],[Heart Issues]]="Yes",Table1[[#This Row],[Heart Issues]]="No"),"OK","Check")</f>
        <v>OK</v>
      </c>
      <c r="H465" s="10" t="s">
        <v>4687</v>
      </c>
      <c r="I465" s="10" t="s">
        <v>4687</v>
      </c>
      <c r="J465" s="9">
        <v>0</v>
      </c>
      <c r="K465" s="10" t="s">
        <v>4687</v>
      </c>
      <c r="L465" s="10" t="str">
        <f>IF(OR(Table1[[#This Row],[Smoker]]="Yes",Table1[[#This Row],[Smoker]]="No"),"OK","Check")</f>
        <v>OK</v>
      </c>
    </row>
    <row r="466" spans="1:12">
      <c r="A466" s="10" t="s">
        <v>933</v>
      </c>
      <c r="B466" s="10">
        <v>24.89</v>
      </c>
      <c r="C46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66" s="10">
        <v>6.1</v>
      </c>
      <c r="E466" s="10" t="str">
        <f>IF(OR(Table1[[#This Row],[HBA1C]]="",Table1[[#This Row],[HBA1C]]="?"),"",IF(Table1[[#This Row],[HBA1C]]&lt;5.7,"Normal",IF(Table1[[#This Row],[HBA1C]]&lt;6.5,"Prediabetes","Diabetes")))</f>
        <v>Prediabetes</v>
      </c>
      <c r="F466" s="10" t="s">
        <v>4688</v>
      </c>
      <c r="G466" s="10" t="str">
        <f>IF(OR(Table1[[#This Row],[Heart Issues]]="Yes",Table1[[#This Row],[Heart Issues]]="No"),"OK","Check")</f>
        <v>OK</v>
      </c>
      <c r="H466" s="10" t="s">
        <v>4687</v>
      </c>
      <c r="I466" s="10" t="s">
        <v>4690</v>
      </c>
      <c r="J466" s="9">
        <v>1</v>
      </c>
      <c r="K466" s="10" t="s">
        <v>4688</v>
      </c>
      <c r="L466" s="10" t="str">
        <f>IF(OR(Table1[[#This Row],[Smoker]]="Yes",Table1[[#This Row],[Smoker]]="No"),"OK","Check")</f>
        <v>OK</v>
      </c>
    </row>
    <row r="467" spans="1:12">
      <c r="A467" s="10" t="s">
        <v>935</v>
      </c>
      <c r="B467" s="10">
        <v>18.715</v>
      </c>
      <c r="C46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67" s="10">
        <v>4.4400000000000004</v>
      </c>
      <c r="E467" s="10" t="str">
        <f>IF(OR(Table1[[#This Row],[HBA1C]]="",Table1[[#This Row],[HBA1C]]="?"),"",IF(Table1[[#This Row],[HBA1C]]&lt;5.7,"Normal",IF(Table1[[#This Row],[HBA1C]]&lt;6.5,"Prediabetes","Diabetes")))</f>
        <v>Normal</v>
      </c>
      <c r="F467" s="10" t="s">
        <v>4687</v>
      </c>
      <c r="G467" s="10" t="str">
        <f>IF(OR(Table1[[#This Row],[Heart Issues]]="Yes",Table1[[#This Row],[Heart Issues]]="No"),"OK","Check")</f>
        <v>OK</v>
      </c>
      <c r="H467" s="10" t="s">
        <v>4687</v>
      </c>
      <c r="I467" s="10" t="s">
        <v>4687</v>
      </c>
      <c r="J467" s="9">
        <v>0</v>
      </c>
      <c r="K467" s="10" t="s">
        <v>4687</v>
      </c>
      <c r="L467" s="10" t="str">
        <f>IF(OR(Table1[[#This Row],[Smoker]]="Yes",Table1[[#This Row],[Smoker]]="No"),"OK","Check")</f>
        <v>OK</v>
      </c>
    </row>
    <row r="468" spans="1:12">
      <c r="A468" s="10" t="s">
        <v>937</v>
      </c>
      <c r="B468" s="10">
        <v>28.12</v>
      </c>
      <c r="C46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68" s="10">
        <v>6.15</v>
      </c>
      <c r="E468" s="10" t="str">
        <f>IF(OR(Table1[[#This Row],[HBA1C]]="",Table1[[#This Row],[HBA1C]]="?"),"",IF(Table1[[#This Row],[HBA1C]]&lt;5.7,"Normal",IF(Table1[[#This Row],[HBA1C]]&lt;6.5,"Prediabetes","Diabetes")))</f>
        <v>Prediabetes</v>
      </c>
      <c r="F468" s="10" t="s">
        <v>4687</v>
      </c>
      <c r="G468" s="10" t="str">
        <f>IF(OR(Table1[[#This Row],[Heart Issues]]="Yes",Table1[[#This Row],[Heart Issues]]="No"),"OK","Check")</f>
        <v>OK</v>
      </c>
      <c r="H468" s="10" t="s">
        <v>4687</v>
      </c>
      <c r="I468" s="10" t="s">
        <v>4687</v>
      </c>
      <c r="J468" s="9">
        <v>0</v>
      </c>
      <c r="K468" s="10" t="s">
        <v>4688</v>
      </c>
      <c r="L468" s="10" t="str">
        <f>IF(OR(Table1[[#This Row],[Smoker]]="Yes",Table1[[#This Row],[Smoker]]="No"),"OK","Check")</f>
        <v>OK</v>
      </c>
    </row>
    <row r="469" spans="1:12">
      <c r="A469" s="10" t="s">
        <v>939</v>
      </c>
      <c r="B469" s="10">
        <v>26.6</v>
      </c>
      <c r="C46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69" s="10">
        <v>4.53</v>
      </c>
      <c r="E469" s="10" t="str">
        <f>IF(OR(Table1[[#This Row],[HBA1C]]="",Table1[[#This Row],[HBA1C]]="?"),"",IF(Table1[[#This Row],[HBA1C]]&lt;5.7,"Normal",IF(Table1[[#This Row],[HBA1C]]&lt;6.5,"Prediabetes","Diabetes")))</f>
        <v>Normal</v>
      </c>
      <c r="F469" s="10" t="s">
        <v>4687</v>
      </c>
      <c r="G469" s="10" t="str">
        <f>IF(OR(Table1[[#This Row],[Heart Issues]]="Yes",Table1[[#This Row],[Heart Issues]]="No"),"OK","Check")</f>
        <v>OK</v>
      </c>
      <c r="H469" s="10" t="s">
        <v>4687</v>
      </c>
      <c r="I469" s="10" t="s">
        <v>4687</v>
      </c>
      <c r="J469" s="9">
        <v>0</v>
      </c>
      <c r="K469" s="10" t="s">
        <v>4688</v>
      </c>
      <c r="L469" s="10" t="str">
        <f>IF(OR(Table1[[#This Row],[Smoker]]="Yes",Table1[[#This Row],[Smoker]]="No"),"OK","Check")</f>
        <v>OK</v>
      </c>
    </row>
    <row r="470" spans="1:12">
      <c r="A470" s="10" t="s">
        <v>941</v>
      </c>
      <c r="B470" s="10">
        <v>30.114999999999998</v>
      </c>
      <c r="C4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70" s="10">
        <v>5.48</v>
      </c>
      <c r="E470" s="10" t="str">
        <f>IF(OR(Table1[[#This Row],[HBA1C]]="",Table1[[#This Row],[HBA1C]]="?"),"",IF(Table1[[#This Row],[HBA1C]]&lt;5.7,"Normal",IF(Table1[[#This Row],[HBA1C]]&lt;6.5,"Prediabetes","Diabetes")))</f>
        <v>Normal</v>
      </c>
      <c r="F470" s="10" t="s">
        <v>4687</v>
      </c>
      <c r="G470" s="10" t="str">
        <f>IF(OR(Table1[[#This Row],[Heart Issues]]="Yes",Table1[[#This Row],[Heart Issues]]="No"),"OK","Check")</f>
        <v>OK</v>
      </c>
      <c r="H470" s="10" t="s">
        <v>4688</v>
      </c>
      <c r="I470" s="10" t="s">
        <v>4687</v>
      </c>
      <c r="J470" s="9">
        <v>1</v>
      </c>
      <c r="K470" s="10" t="s">
        <v>4687</v>
      </c>
      <c r="L470" s="10" t="str">
        <f>IF(OR(Table1[[#This Row],[Smoker]]="Yes",Table1[[#This Row],[Smoker]]="No"),"OK","Check")</f>
        <v>OK</v>
      </c>
    </row>
    <row r="471" spans="1:12">
      <c r="A471" s="10" t="s">
        <v>943</v>
      </c>
      <c r="B471" s="10">
        <v>24.605</v>
      </c>
      <c r="C47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71" s="10">
        <v>5.48</v>
      </c>
      <c r="E471" s="10" t="str">
        <f>IF(OR(Table1[[#This Row],[HBA1C]]="",Table1[[#This Row],[HBA1C]]="?"),"",IF(Table1[[#This Row],[HBA1C]]&lt;5.7,"Normal",IF(Table1[[#This Row],[HBA1C]]&lt;6.5,"Prediabetes","Diabetes")))</f>
        <v>Normal</v>
      </c>
      <c r="F471" s="10" t="s">
        <v>4687</v>
      </c>
      <c r="G471" s="10" t="str">
        <f>IF(OR(Table1[[#This Row],[Heart Issues]]="Yes",Table1[[#This Row],[Heart Issues]]="No"),"OK","Check")</f>
        <v>OK</v>
      </c>
      <c r="H471" s="10" t="s">
        <v>4687</v>
      </c>
      <c r="I471" s="10" t="s">
        <v>4687</v>
      </c>
      <c r="J471" s="9">
        <v>0</v>
      </c>
      <c r="K471" s="10" t="s">
        <v>4688</v>
      </c>
      <c r="L471" s="10" t="str">
        <f>IF(OR(Table1[[#This Row],[Smoker]]="Yes",Table1[[#This Row],[Smoker]]="No"),"OK","Check")</f>
        <v>OK</v>
      </c>
    </row>
    <row r="472" spans="1:12">
      <c r="A472" s="10" t="s">
        <v>945</v>
      </c>
      <c r="B472" s="10">
        <v>29.6</v>
      </c>
      <c r="C4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72" s="10">
        <v>8.1</v>
      </c>
      <c r="E472" s="10" t="str">
        <f>IF(OR(Table1[[#This Row],[HBA1C]]="",Table1[[#This Row],[HBA1C]]="?"),"",IF(Table1[[#This Row],[HBA1C]]&lt;5.7,"Normal",IF(Table1[[#This Row],[HBA1C]]&lt;6.5,"Prediabetes","Diabetes")))</f>
        <v>Diabetes</v>
      </c>
      <c r="F472" s="10" t="s">
        <v>4687</v>
      </c>
      <c r="G472" s="10" t="str">
        <f>IF(OR(Table1[[#This Row],[Heart Issues]]="Yes",Table1[[#This Row],[Heart Issues]]="No"),"OK","Check")</f>
        <v>OK</v>
      </c>
      <c r="H472" s="10" t="s">
        <v>4687</v>
      </c>
      <c r="I472" s="10" t="s">
        <v>4687</v>
      </c>
      <c r="J472" s="9">
        <v>0</v>
      </c>
      <c r="K472" s="10" t="s">
        <v>4687</v>
      </c>
      <c r="L472" s="10" t="str">
        <f>IF(OR(Table1[[#This Row],[Smoker]]="Yes",Table1[[#This Row],[Smoker]]="No"),"OK","Check")</f>
        <v>OK</v>
      </c>
    </row>
    <row r="473" spans="1:12">
      <c r="A473" s="10" t="s">
        <v>947</v>
      </c>
      <c r="B473" s="10">
        <v>24.42</v>
      </c>
      <c r="C47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73" s="10">
        <v>7.16</v>
      </c>
      <c r="E473" s="10" t="str">
        <f>IF(OR(Table1[[#This Row],[HBA1C]]="",Table1[[#This Row],[HBA1C]]="?"),"",IF(Table1[[#This Row],[HBA1C]]&lt;5.7,"Normal",IF(Table1[[#This Row],[HBA1C]]&lt;6.5,"Prediabetes","Diabetes")))</f>
        <v>Diabetes</v>
      </c>
      <c r="F473" s="10" t="s">
        <v>4687</v>
      </c>
      <c r="G473" s="10" t="str">
        <f>IF(OR(Table1[[#This Row],[Heart Issues]]="Yes",Table1[[#This Row],[Heart Issues]]="No"),"OK","Check")</f>
        <v>OK</v>
      </c>
      <c r="H473" s="10" t="s">
        <v>4687</v>
      </c>
      <c r="I473" s="10" t="s">
        <v>4687</v>
      </c>
      <c r="J473" s="9">
        <v>0</v>
      </c>
      <c r="K473" s="10" t="s">
        <v>4688</v>
      </c>
      <c r="L473" s="10" t="str">
        <f>IF(OR(Table1[[#This Row],[Smoker]]="Yes",Table1[[#This Row],[Smoker]]="No"),"OK","Check")</f>
        <v>OK</v>
      </c>
    </row>
    <row r="474" spans="1:12">
      <c r="A474" s="10" t="s">
        <v>949</v>
      </c>
      <c r="B474" s="10">
        <v>20.9</v>
      </c>
      <c r="C47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74" s="10">
        <v>4.55</v>
      </c>
      <c r="E474" s="10" t="str">
        <f>IF(OR(Table1[[#This Row],[HBA1C]]="",Table1[[#This Row],[HBA1C]]="?"),"",IF(Table1[[#This Row],[HBA1C]]&lt;5.7,"Normal",IF(Table1[[#This Row],[HBA1C]]&lt;6.5,"Prediabetes","Diabetes")))</f>
        <v>Normal</v>
      </c>
      <c r="F474" s="10" t="s">
        <v>4688</v>
      </c>
      <c r="G474" s="10" t="str">
        <f>IF(OR(Table1[[#This Row],[Heart Issues]]="Yes",Table1[[#This Row],[Heart Issues]]="No"),"OK","Check")</f>
        <v>OK</v>
      </c>
      <c r="H474" s="10" t="s">
        <v>4687</v>
      </c>
      <c r="I474" s="10" t="s">
        <v>4690</v>
      </c>
      <c r="J474" s="9">
        <v>1</v>
      </c>
      <c r="K474" s="10" t="s">
        <v>4688</v>
      </c>
      <c r="L474" s="10" t="str">
        <f>IF(OR(Table1[[#This Row],[Smoker]]="Yes",Table1[[#This Row],[Smoker]]="No"),"OK","Check")</f>
        <v>OK</v>
      </c>
    </row>
    <row r="475" spans="1:12">
      <c r="A475" s="10" t="s">
        <v>951</v>
      </c>
      <c r="B475" s="10">
        <v>22.895</v>
      </c>
      <c r="C47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75" s="10">
        <v>6.03</v>
      </c>
      <c r="E475" s="10" t="str">
        <f>IF(OR(Table1[[#This Row],[HBA1C]]="",Table1[[#This Row],[HBA1C]]="?"),"",IF(Table1[[#This Row],[HBA1C]]&lt;5.7,"Normal",IF(Table1[[#This Row],[HBA1C]]&lt;6.5,"Prediabetes","Diabetes")))</f>
        <v>Prediabetes</v>
      </c>
      <c r="F475" s="10" t="s">
        <v>4687</v>
      </c>
      <c r="G475" s="10" t="str">
        <f>IF(OR(Table1[[#This Row],[Heart Issues]]="Yes",Table1[[#This Row],[Heart Issues]]="No"),"OK","Check")</f>
        <v>OK</v>
      </c>
      <c r="H475" s="10" t="s">
        <v>4687</v>
      </c>
      <c r="I475" s="10" t="s">
        <v>4687</v>
      </c>
      <c r="J475" s="9">
        <v>0</v>
      </c>
      <c r="K475" s="10" t="s">
        <v>4688</v>
      </c>
      <c r="L475" s="10" t="str">
        <f>IF(OR(Table1[[#This Row],[Smoker]]="Yes",Table1[[#This Row],[Smoker]]="No"),"OK","Check")</f>
        <v>OK</v>
      </c>
    </row>
    <row r="476" spans="1:12">
      <c r="A476" s="10" t="s">
        <v>953</v>
      </c>
      <c r="B476" s="10">
        <v>28.3</v>
      </c>
      <c r="C4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76" s="10">
        <v>5.47</v>
      </c>
      <c r="E476" s="10" t="str">
        <f>IF(OR(Table1[[#This Row],[HBA1C]]="",Table1[[#This Row],[HBA1C]]="?"),"",IF(Table1[[#This Row],[HBA1C]]&lt;5.7,"Normal",IF(Table1[[#This Row],[HBA1C]]&lt;6.5,"Prediabetes","Diabetes")))</f>
        <v>Normal</v>
      </c>
      <c r="F476" s="10" t="s">
        <v>4688</v>
      </c>
      <c r="G476" s="10" t="str">
        <f>IF(OR(Table1[[#This Row],[Heart Issues]]="Yes",Table1[[#This Row],[Heart Issues]]="No"),"OK","Check")</f>
        <v>OK</v>
      </c>
      <c r="H476" s="10" t="s">
        <v>4687</v>
      </c>
      <c r="I476" s="10" t="s">
        <v>4690</v>
      </c>
      <c r="J476" s="9">
        <v>1</v>
      </c>
      <c r="K476" s="10" t="s">
        <v>4688</v>
      </c>
      <c r="L476" s="10" t="str">
        <f>IF(OR(Table1[[#This Row],[Smoker]]="Yes",Table1[[#This Row],[Smoker]]="No"),"OK","Check")</f>
        <v>OK</v>
      </c>
    </row>
    <row r="477" spans="1:12">
      <c r="A477" s="10" t="s">
        <v>955</v>
      </c>
      <c r="B477" s="10">
        <v>54.3</v>
      </c>
      <c r="C4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77" s="10">
        <v>4.1500000000000004</v>
      </c>
      <c r="E477" s="10" t="str">
        <f>IF(OR(Table1[[#This Row],[HBA1C]]="",Table1[[#This Row],[HBA1C]]="?"),"",IF(Table1[[#This Row],[HBA1C]]&lt;5.7,"Normal",IF(Table1[[#This Row],[HBA1C]]&lt;6.5,"Prediabetes","Diabetes")))</f>
        <v>Normal</v>
      </c>
      <c r="F477" s="10" t="s">
        <v>4688</v>
      </c>
      <c r="G477" s="10" t="str">
        <f>IF(OR(Table1[[#This Row],[Heart Issues]]="Yes",Table1[[#This Row],[Heart Issues]]="No"),"OK","Check")</f>
        <v>OK</v>
      </c>
      <c r="H477" s="10" t="s">
        <v>4687</v>
      </c>
      <c r="I477" s="10" t="s">
        <v>4687</v>
      </c>
      <c r="J477" s="9">
        <v>1</v>
      </c>
      <c r="K477" s="10" t="s">
        <v>4687</v>
      </c>
      <c r="L477" s="10" t="str">
        <f>IF(OR(Table1[[#This Row],[Smoker]]="Yes",Table1[[#This Row],[Smoker]]="No"),"OK","Check")</f>
        <v>OK</v>
      </c>
    </row>
    <row r="478" spans="1:12">
      <c r="A478" s="10" t="s">
        <v>957</v>
      </c>
      <c r="B478" s="10">
        <v>33.344999999999999</v>
      </c>
      <c r="C4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78" s="10">
        <v>11.32</v>
      </c>
      <c r="E478" s="10" t="str">
        <f>IF(OR(Table1[[#This Row],[HBA1C]]="",Table1[[#This Row],[HBA1C]]="?"),"",IF(Table1[[#This Row],[HBA1C]]&lt;5.7,"Normal",IF(Table1[[#This Row],[HBA1C]]&lt;6.5,"Prediabetes","Diabetes")))</f>
        <v>Diabetes</v>
      </c>
      <c r="F478" s="10" t="s">
        <v>4688</v>
      </c>
      <c r="G478" s="10" t="str">
        <f>IF(OR(Table1[[#This Row],[Heart Issues]]="Yes",Table1[[#This Row],[Heart Issues]]="No"),"OK","Check")</f>
        <v>OK</v>
      </c>
      <c r="H478" s="10" t="s">
        <v>4687</v>
      </c>
      <c r="I478" s="10" t="s">
        <v>4687</v>
      </c>
      <c r="J478" s="9">
        <v>1</v>
      </c>
      <c r="K478" s="10" t="s">
        <v>4687</v>
      </c>
      <c r="L478" s="10" t="str">
        <f>IF(OR(Table1[[#This Row],[Smoker]]="Yes",Table1[[#This Row],[Smoker]]="No"),"OK","Check")</f>
        <v>OK</v>
      </c>
    </row>
    <row r="479" spans="1:12">
      <c r="A479" s="10" t="s">
        <v>959</v>
      </c>
      <c r="B479" s="10">
        <v>33</v>
      </c>
      <c r="C4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79" s="10">
        <v>9.51</v>
      </c>
      <c r="E479" s="10" t="str">
        <f>IF(OR(Table1[[#This Row],[HBA1C]]="",Table1[[#This Row],[HBA1C]]="?"),"",IF(Table1[[#This Row],[HBA1C]]&lt;5.7,"Normal",IF(Table1[[#This Row],[HBA1C]]&lt;6.5,"Prediabetes","Diabetes")))</f>
        <v>Diabetes</v>
      </c>
      <c r="F479" s="10" t="s">
        <v>4688</v>
      </c>
      <c r="G479" s="10" t="str">
        <f>IF(OR(Table1[[#This Row],[Heart Issues]]="Yes",Table1[[#This Row],[Heart Issues]]="No"),"OK","Check")</f>
        <v>OK</v>
      </c>
      <c r="H479" s="10" t="s">
        <v>4687</v>
      </c>
      <c r="I479" s="10" t="s">
        <v>4687</v>
      </c>
      <c r="J479" s="9">
        <v>0</v>
      </c>
      <c r="K479" s="10" t="s">
        <v>4687</v>
      </c>
      <c r="L479" s="10" t="str">
        <f>IF(OR(Table1[[#This Row],[Smoker]]="Yes",Table1[[#This Row],[Smoker]]="No"),"OK","Check")</f>
        <v>OK</v>
      </c>
    </row>
    <row r="480" spans="1:12">
      <c r="A480" s="10" t="s">
        <v>961</v>
      </c>
      <c r="B480" s="10">
        <v>28.024999999999999</v>
      </c>
      <c r="C48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80" s="10">
        <v>7.67</v>
      </c>
      <c r="E480" s="10" t="str">
        <f>IF(OR(Table1[[#This Row],[HBA1C]]="",Table1[[#This Row],[HBA1C]]="?"),"",IF(Table1[[#This Row],[HBA1C]]&lt;5.7,"Normal",IF(Table1[[#This Row],[HBA1C]]&lt;6.5,"Prediabetes","Diabetes")))</f>
        <v>Diabetes</v>
      </c>
      <c r="F480" s="10" t="s">
        <v>4688</v>
      </c>
      <c r="G480" s="10" t="str">
        <f>IF(OR(Table1[[#This Row],[Heart Issues]]="Yes",Table1[[#This Row],[Heart Issues]]="No"),"OK","Check")</f>
        <v>OK</v>
      </c>
      <c r="H480" s="10" t="s">
        <v>4687</v>
      </c>
      <c r="I480" s="10" t="s">
        <v>4687</v>
      </c>
      <c r="J480" s="9">
        <v>1</v>
      </c>
      <c r="K480" s="10" t="s">
        <v>4688</v>
      </c>
      <c r="L480" s="10" t="str">
        <f>IF(OR(Table1[[#This Row],[Smoker]]="Yes",Table1[[#This Row],[Smoker]]="No"),"OK","Check")</f>
        <v>OK</v>
      </c>
    </row>
    <row r="481" spans="1:12">
      <c r="A481" s="10" t="s">
        <v>963</v>
      </c>
      <c r="B481" s="10">
        <v>28.69</v>
      </c>
      <c r="C48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81" s="10">
        <v>6.23</v>
      </c>
      <c r="E481" s="10" t="str">
        <f>IF(OR(Table1[[#This Row],[HBA1C]]="",Table1[[#This Row],[HBA1C]]="?"),"",IF(Table1[[#This Row],[HBA1C]]&lt;5.7,"Normal",IF(Table1[[#This Row],[HBA1C]]&lt;6.5,"Prediabetes","Diabetes")))</f>
        <v>Prediabetes</v>
      </c>
      <c r="F481" s="10" t="s">
        <v>4687</v>
      </c>
      <c r="G481" s="10" t="str">
        <f>IF(OR(Table1[[#This Row],[Heart Issues]]="Yes",Table1[[#This Row],[Heart Issues]]="No"),"OK","Check")</f>
        <v>OK</v>
      </c>
      <c r="H481" s="10" t="s">
        <v>4687</v>
      </c>
      <c r="I481" s="10" t="s">
        <v>4687</v>
      </c>
      <c r="J481" s="9">
        <v>1</v>
      </c>
      <c r="K481" s="10" t="s">
        <v>4688</v>
      </c>
      <c r="L481" s="10" t="str">
        <f>IF(OR(Table1[[#This Row],[Smoker]]="Yes",Table1[[#This Row],[Smoker]]="No"),"OK","Check")</f>
        <v>OK</v>
      </c>
    </row>
    <row r="482" spans="1:12">
      <c r="A482" s="10" t="s">
        <v>965</v>
      </c>
      <c r="B482" s="10">
        <v>40.28</v>
      </c>
      <c r="C4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2" s="10">
        <v>8.9</v>
      </c>
      <c r="E482" s="10" t="str">
        <f>IF(OR(Table1[[#This Row],[HBA1C]]="",Table1[[#This Row],[HBA1C]]="?"),"",IF(Table1[[#This Row],[HBA1C]]&lt;5.7,"Normal",IF(Table1[[#This Row],[HBA1C]]&lt;6.5,"Prediabetes","Diabetes")))</f>
        <v>Diabetes</v>
      </c>
      <c r="F482" s="10" t="s">
        <v>4687</v>
      </c>
      <c r="G482" s="10" t="str">
        <f>IF(OR(Table1[[#This Row],[Heart Issues]]="Yes",Table1[[#This Row],[Heart Issues]]="No"),"OK","Check")</f>
        <v>OK</v>
      </c>
      <c r="H482" s="10" t="s">
        <v>4687</v>
      </c>
      <c r="I482" s="10" t="s">
        <v>4687</v>
      </c>
      <c r="J482" s="9">
        <v>0</v>
      </c>
      <c r="K482" s="10" t="s">
        <v>4687</v>
      </c>
      <c r="L482" s="10" t="str">
        <f>IF(OR(Table1[[#This Row],[Smoker]]="Yes",Table1[[#This Row],[Smoker]]="No"),"OK","Check")</f>
        <v>OK</v>
      </c>
    </row>
    <row r="483" spans="1:12">
      <c r="A483" s="10" t="s">
        <v>967</v>
      </c>
      <c r="B483" s="10">
        <v>37.299999999999997</v>
      </c>
      <c r="C4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3" s="10">
        <v>7.79</v>
      </c>
      <c r="E483" s="10" t="str">
        <f>IF(OR(Table1[[#This Row],[HBA1C]]="",Table1[[#This Row],[HBA1C]]="?"),"",IF(Table1[[#This Row],[HBA1C]]&lt;5.7,"Normal",IF(Table1[[#This Row],[HBA1C]]&lt;6.5,"Prediabetes","Diabetes")))</f>
        <v>Diabetes</v>
      </c>
      <c r="F483" s="10" t="s">
        <v>4688</v>
      </c>
      <c r="G483" s="10" t="str">
        <f>IF(OR(Table1[[#This Row],[Heart Issues]]="Yes",Table1[[#This Row],[Heart Issues]]="No"),"OK","Check")</f>
        <v>OK</v>
      </c>
      <c r="H483" s="10" t="s">
        <v>4687</v>
      </c>
      <c r="I483" s="10" t="s">
        <v>4687</v>
      </c>
      <c r="J483" s="9">
        <v>0</v>
      </c>
      <c r="K483" s="10" t="s">
        <v>4687</v>
      </c>
      <c r="L483" s="10" t="str">
        <f>IF(OR(Table1[[#This Row],[Smoker]]="Yes",Table1[[#This Row],[Smoker]]="No"),"OK","Check")</f>
        <v>OK</v>
      </c>
    </row>
    <row r="484" spans="1:12">
      <c r="A484" s="10" t="s">
        <v>969</v>
      </c>
      <c r="B484" s="10">
        <v>54.47</v>
      </c>
      <c r="C4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4" s="10">
        <v>4.49</v>
      </c>
      <c r="E484" s="10" t="str">
        <f>IF(OR(Table1[[#This Row],[HBA1C]]="",Table1[[#This Row],[HBA1C]]="?"),"",IF(Table1[[#This Row],[HBA1C]]&lt;5.7,"Normal",IF(Table1[[#This Row],[HBA1C]]&lt;6.5,"Prediabetes","Diabetes")))</f>
        <v>Normal</v>
      </c>
      <c r="F484" s="10" t="s">
        <v>4688</v>
      </c>
      <c r="G484" s="10" t="str">
        <f>IF(OR(Table1[[#This Row],[Heart Issues]]="Yes",Table1[[#This Row],[Heart Issues]]="No"),"OK","Check")</f>
        <v>OK</v>
      </c>
      <c r="H484" s="10" t="s">
        <v>4687</v>
      </c>
      <c r="I484" s="10" t="s">
        <v>4687</v>
      </c>
      <c r="J484" s="9">
        <v>2</v>
      </c>
      <c r="K484" s="10" t="s">
        <v>4687</v>
      </c>
      <c r="L484" s="10" t="str">
        <f>IF(OR(Table1[[#This Row],[Smoker]]="Yes",Table1[[#This Row],[Smoker]]="No"),"OK","Check")</f>
        <v>OK</v>
      </c>
    </row>
    <row r="485" spans="1:12">
      <c r="A485" s="10" t="s">
        <v>971</v>
      </c>
      <c r="B485" s="10">
        <v>38.06</v>
      </c>
      <c r="C4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5" s="10">
        <v>5.24</v>
      </c>
      <c r="E485" s="10" t="str">
        <f>IF(OR(Table1[[#This Row],[HBA1C]]="",Table1[[#This Row],[HBA1C]]="?"),"",IF(Table1[[#This Row],[HBA1C]]&lt;5.7,"Normal",IF(Table1[[#This Row],[HBA1C]]&lt;6.5,"Prediabetes","Diabetes")))</f>
        <v>Normal</v>
      </c>
      <c r="F485" s="10" t="s">
        <v>4688</v>
      </c>
      <c r="G485" s="10" t="str">
        <f>IF(OR(Table1[[#This Row],[Heart Issues]]="Yes",Table1[[#This Row],[Heart Issues]]="No"),"OK","Check")</f>
        <v>OK</v>
      </c>
      <c r="H485" s="10" t="s">
        <v>4687</v>
      </c>
      <c r="I485" s="10" t="s">
        <v>4690</v>
      </c>
      <c r="J485" s="9">
        <v>1</v>
      </c>
      <c r="K485" s="10" t="s">
        <v>4687</v>
      </c>
      <c r="L485" s="10" t="str">
        <f>IF(OR(Table1[[#This Row],[Smoker]]="Yes",Table1[[#This Row],[Smoker]]="No"),"OK","Check")</f>
        <v>OK</v>
      </c>
    </row>
    <row r="486" spans="1:12">
      <c r="A486" s="10" t="s">
        <v>973</v>
      </c>
      <c r="B486" s="10">
        <v>51.47</v>
      </c>
      <c r="C4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6" s="10">
        <v>9.6</v>
      </c>
      <c r="E486" s="10" t="str">
        <f>IF(OR(Table1[[#This Row],[HBA1C]]="",Table1[[#This Row],[HBA1C]]="?"),"",IF(Table1[[#This Row],[HBA1C]]&lt;5.7,"Normal",IF(Table1[[#This Row],[HBA1C]]&lt;6.5,"Prediabetes","Diabetes")))</f>
        <v>Diabetes</v>
      </c>
      <c r="F486" s="10" t="s">
        <v>4687</v>
      </c>
      <c r="G486" s="10" t="str">
        <f>IF(OR(Table1[[#This Row],[Heart Issues]]="Yes",Table1[[#This Row],[Heart Issues]]="No"),"OK","Check")</f>
        <v>OK</v>
      </c>
      <c r="H486" s="10" t="s">
        <v>4687</v>
      </c>
      <c r="I486" s="10" t="s">
        <v>4687</v>
      </c>
      <c r="J486" s="9">
        <v>0</v>
      </c>
      <c r="K486" s="10" t="s">
        <v>4687</v>
      </c>
      <c r="L486" s="10" t="str">
        <f>IF(OR(Table1[[#This Row],[Smoker]]="Yes",Table1[[#This Row],[Smoker]]="No"),"OK","Check")</f>
        <v>OK</v>
      </c>
    </row>
    <row r="487" spans="1:12">
      <c r="A487" s="10" t="s">
        <v>975</v>
      </c>
      <c r="B487" s="10">
        <v>29.8</v>
      </c>
      <c r="C4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87" s="10">
        <v>5.78</v>
      </c>
      <c r="E487" s="10" t="str">
        <f>IF(OR(Table1[[#This Row],[HBA1C]]="",Table1[[#This Row],[HBA1C]]="?"),"",IF(Table1[[#This Row],[HBA1C]]&lt;5.7,"Normal",IF(Table1[[#This Row],[HBA1C]]&lt;6.5,"Prediabetes","Diabetes")))</f>
        <v>Prediabetes</v>
      </c>
      <c r="F487" s="10" t="s">
        <v>4688</v>
      </c>
      <c r="G487" s="10" t="str">
        <f>IF(OR(Table1[[#This Row],[Heart Issues]]="Yes",Table1[[#This Row],[Heart Issues]]="No"),"OK","Check")</f>
        <v>OK</v>
      </c>
      <c r="H487" s="10" t="s">
        <v>4687</v>
      </c>
      <c r="I487" s="10" t="s">
        <v>4687</v>
      </c>
      <c r="J487" s="9">
        <v>0</v>
      </c>
      <c r="K487" s="10" t="s">
        <v>4687</v>
      </c>
      <c r="L487" s="10" t="str">
        <f>IF(OR(Table1[[#This Row],[Smoker]]="Yes",Table1[[#This Row],[Smoker]]="No"),"OK","Check")</f>
        <v>OK</v>
      </c>
    </row>
    <row r="488" spans="1:12">
      <c r="A488" s="10" t="s">
        <v>977</v>
      </c>
      <c r="B488" s="10">
        <v>49.77</v>
      </c>
      <c r="C4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88" s="10">
        <v>7.02</v>
      </c>
      <c r="E488" s="10" t="str">
        <f>IF(OR(Table1[[#This Row],[HBA1C]]="",Table1[[#This Row],[HBA1C]]="?"),"",IF(Table1[[#This Row],[HBA1C]]&lt;5.7,"Normal",IF(Table1[[#This Row],[HBA1C]]&lt;6.5,"Prediabetes","Diabetes")))</f>
        <v>Diabetes</v>
      </c>
      <c r="F488" s="10" t="s">
        <v>4687</v>
      </c>
      <c r="G488" s="10" t="str">
        <f>IF(OR(Table1[[#This Row],[Heart Issues]]="Yes",Table1[[#This Row],[Heart Issues]]="No"),"OK","Check")</f>
        <v>OK</v>
      </c>
      <c r="H488" s="10" t="s">
        <v>4687</v>
      </c>
      <c r="I488" s="10" t="s">
        <v>4687</v>
      </c>
      <c r="J488" s="9">
        <v>0</v>
      </c>
      <c r="K488" s="10" t="s">
        <v>4687</v>
      </c>
      <c r="L488" s="10" t="str">
        <f>IF(OR(Table1[[#This Row],[Smoker]]="Yes",Table1[[#This Row],[Smoker]]="No"),"OK","Check")</f>
        <v>OK</v>
      </c>
    </row>
    <row r="489" spans="1:12">
      <c r="A489" s="10" t="s">
        <v>979</v>
      </c>
      <c r="B489" s="10">
        <v>25.555</v>
      </c>
      <c r="C48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89" s="10">
        <v>4.09</v>
      </c>
      <c r="E489" s="10" t="str">
        <f>IF(OR(Table1[[#This Row],[HBA1C]]="",Table1[[#This Row],[HBA1C]]="?"),"",IF(Table1[[#This Row],[HBA1C]]&lt;5.7,"Normal",IF(Table1[[#This Row],[HBA1C]]&lt;6.5,"Prediabetes","Diabetes")))</f>
        <v>Normal</v>
      </c>
      <c r="F489" s="10" t="s">
        <v>4688</v>
      </c>
      <c r="G489" s="10" t="str">
        <f>IF(OR(Table1[[#This Row],[Heart Issues]]="Yes",Table1[[#This Row],[Heart Issues]]="No"),"OK","Check")</f>
        <v>OK</v>
      </c>
      <c r="H489" s="10" t="s">
        <v>4687</v>
      </c>
      <c r="I489" s="10" t="s">
        <v>4687</v>
      </c>
      <c r="J489" s="9">
        <v>0</v>
      </c>
      <c r="K489" s="10" t="s">
        <v>4688</v>
      </c>
      <c r="L489" s="10" t="str">
        <f>IF(OR(Table1[[#This Row],[Smoker]]="Yes",Table1[[#This Row],[Smoker]]="No"),"OK","Check")</f>
        <v>OK</v>
      </c>
    </row>
    <row r="490" spans="1:12">
      <c r="A490" s="10" t="s">
        <v>981</v>
      </c>
      <c r="B490" s="10">
        <v>29.64</v>
      </c>
      <c r="C49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90" s="10">
        <v>4.93</v>
      </c>
      <c r="E490" s="10" t="str">
        <f>IF(OR(Table1[[#This Row],[HBA1C]]="",Table1[[#This Row],[HBA1C]]="?"),"",IF(Table1[[#This Row],[HBA1C]]&lt;5.7,"Normal",IF(Table1[[#This Row],[HBA1C]]&lt;6.5,"Prediabetes","Diabetes")))</f>
        <v>Normal</v>
      </c>
      <c r="F490" s="10" t="s">
        <v>4687</v>
      </c>
      <c r="G490" s="10" t="str">
        <f>IF(OR(Table1[[#This Row],[Heart Issues]]="Yes",Table1[[#This Row],[Heart Issues]]="No"),"OK","Check")</f>
        <v>OK</v>
      </c>
      <c r="H490" s="10" t="s">
        <v>4687</v>
      </c>
      <c r="I490" s="10" t="s">
        <v>4690</v>
      </c>
      <c r="J490" s="9">
        <v>1</v>
      </c>
      <c r="K490" s="10" t="s">
        <v>4687</v>
      </c>
      <c r="L490" s="10" t="str">
        <f>IF(OR(Table1[[#This Row],[Smoker]]="Yes",Table1[[#This Row],[Smoker]]="No"),"OK","Check")</f>
        <v>OK</v>
      </c>
    </row>
    <row r="491" spans="1:12">
      <c r="A491" s="10" t="s">
        <v>983</v>
      </c>
      <c r="B491" s="10">
        <v>53.93</v>
      </c>
      <c r="C4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91" s="10">
        <v>5.34</v>
      </c>
      <c r="E491" s="10" t="str">
        <f>IF(OR(Table1[[#This Row],[HBA1C]]="",Table1[[#This Row],[HBA1C]]="?"),"",IF(Table1[[#This Row],[HBA1C]]&lt;5.7,"Normal",IF(Table1[[#This Row],[HBA1C]]&lt;6.5,"Prediabetes","Diabetes")))</f>
        <v>Normal</v>
      </c>
      <c r="F491" s="10" t="s">
        <v>4688</v>
      </c>
      <c r="G491" s="10" t="str">
        <f>IF(OR(Table1[[#This Row],[Heart Issues]]="Yes",Table1[[#This Row],[Heart Issues]]="No"),"OK","Check")</f>
        <v>OK</v>
      </c>
      <c r="H491" s="10" t="s">
        <v>4687</v>
      </c>
      <c r="I491" s="10" t="s">
        <v>4687</v>
      </c>
      <c r="J491" s="9">
        <v>2</v>
      </c>
      <c r="K491" s="10" t="s">
        <v>4687</v>
      </c>
      <c r="L491" s="10" t="str">
        <f>IF(OR(Table1[[#This Row],[Smoker]]="Yes",Table1[[#This Row],[Smoker]]="No"),"OK","Check")</f>
        <v>OK</v>
      </c>
    </row>
    <row r="492" spans="1:12">
      <c r="A492" s="10" t="s">
        <v>985</v>
      </c>
      <c r="B492" s="10">
        <v>28.024999999999999</v>
      </c>
      <c r="C49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92" s="10">
        <v>5.65</v>
      </c>
      <c r="E492" s="10" t="str">
        <f>IF(OR(Table1[[#This Row],[HBA1C]]="",Table1[[#This Row],[HBA1C]]="?"),"",IF(Table1[[#This Row],[HBA1C]]&lt;5.7,"Normal",IF(Table1[[#This Row],[HBA1C]]&lt;6.5,"Prediabetes","Diabetes")))</f>
        <v>Normal</v>
      </c>
      <c r="F492" s="10" t="s">
        <v>4687</v>
      </c>
      <c r="G492" s="10" t="str">
        <f>IF(OR(Table1[[#This Row],[Heart Issues]]="Yes",Table1[[#This Row],[Heart Issues]]="No"),"OK","Check")</f>
        <v>OK</v>
      </c>
      <c r="H492" s="10" t="s">
        <v>4687</v>
      </c>
      <c r="I492" s="10" t="s">
        <v>4687</v>
      </c>
      <c r="J492" s="9">
        <v>1</v>
      </c>
      <c r="K492" s="10" t="s">
        <v>4688</v>
      </c>
      <c r="L492" s="10" t="str">
        <f>IF(OR(Table1[[#This Row],[Smoker]]="Yes",Table1[[#This Row],[Smoker]]="No"),"OK","Check")</f>
        <v>OK</v>
      </c>
    </row>
    <row r="493" spans="1:12">
      <c r="A493" s="10" t="s">
        <v>987</v>
      </c>
      <c r="B493" s="10">
        <v>27.5</v>
      </c>
      <c r="C49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93" s="10">
        <v>4.49</v>
      </c>
      <c r="E493" s="10" t="str">
        <f>IF(OR(Table1[[#This Row],[HBA1C]]="",Table1[[#This Row],[HBA1C]]="?"),"",IF(Table1[[#This Row],[HBA1C]]&lt;5.7,"Normal",IF(Table1[[#This Row],[HBA1C]]&lt;6.5,"Prediabetes","Diabetes")))</f>
        <v>Normal</v>
      </c>
      <c r="F493" s="10" t="s">
        <v>4687</v>
      </c>
      <c r="G493" s="10" t="str">
        <f>IF(OR(Table1[[#This Row],[Heart Issues]]="Yes",Table1[[#This Row],[Heart Issues]]="No"),"OK","Check")</f>
        <v>OK</v>
      </c>
      <c r="H493" s="10" t="s">
        <v>4687</v>
      </c>
      <c r="I493" s="10" t="s">
        <v>4687</v>
      </c>
      <c r="J493" s="9">
        <v>0</v>
      </c>
      <c r="K493" s="10" t="s">
        <v>4687</v>
      </c>
      <c r="L493" s="10" t="str">
        <f>IF(OR(Table1[[#This Row],[Smoker]]="Yes",Table1[[#This Row],[Smoker]]="No"),"OK","Check")</f>
        <v>OK</v>
      </c>
    </row>
    <row r="494" spans="1:12">
      <c r="A494" s="10" t="s">
        <v>989</v>
      </c>
      <c r="B494" s="10">
        <v>21.8</v>
      </c>
      <c r="C4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94" s="10">
        <v>10.55</v>
      </c>
      <c r="E494" s="10" t="str">
        <f>IF(OR(Table1[[#This Row],[HBA1C]]="",Table1[[#This Row],[HBA1C]]="?"),"",IF(Table1[[#This Row],[HBA1C]]&lt;5.7,"Normal",IF(Table1[[#This Row],[HBA1C]]&lt;6.5,"Prediabetes","Diabetes")))</f>
        <v>Diabetes</v>
      </c>
      <c r="F494" s="10" t="s">
        <v>4687</v>
      </c>
      <c r="G494" s="10" t="str">
        <f>IF(OR(Table1[[#This Row],[Heart Issues]]="Yes",Table1[[#This Row],[Heart Issues]]="No"),"OK","Check")</f>
        <v>OK</v>
      </c>
      <c r="H494" s="10" t="s">
        <v>4687</v>
      </c>
      <c r="I494" s="10" t="s">
        <v>4687</v>
      </c>
      <c r="J494" s="9">
        <v>0</v>
      </c>
      <c r="K494" s="10" t="s">
        <v>4688</v>
      </c>
      <c r="L494" s="10" t="str">
        <f>IF(OR(Table1[[#This Row],[Smoker]]="Yes",Table1[[#This Row],[Smoker]]="No"),"OK","Check")</f>
        <v>OK</v>
      </c>
    </row>
    <row r="495" spans="1:12">
      <c r="A495" s="10" t="s">
        <v>991</v>
      </c>
      <c r="B495" s="10">
        <v>26.41</v>
      </c>
      <c r="C4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95" s="10">
        <v>4.92</v>
      </c>
      <c r="E495" s="10" t="str">
        <f>IF(OR(Table1[[#This Row],[HBA1C]]="",Table1[[#This Row],[HBA1C]]="?"),"",IF(Table1[[#This Row],[HBA1C]]&lt;5.7,"Normal",IF(Table1[[#This Row],[HBA1C]]&lt;6.5,"Prediabetes","Diabetes")))</f>
        <v>Normal</v>
      </c>
      <c r="F495" s="10" t="s">
        <v>4688</v>
      </c>
      <c r="G495" s="10" t="str">
        <f>IF(OR(Table1[[#This Row],[Heart Issues]]="Yes",Table1[[#This Row],[Heart Issues]]="No"),"OK","Check")</f>
        <v>OK</v>
      </c>
      <c r="H495" s="10" t="s">
        <v>4687</v>
      </c>
      <c r="I495" s="10" t="s">
        <v>4690</v>
      </c>
      <c r="J495" s="9">
        <v>1</v>
      </c>
      <c r="K495" s="10" t="s">
        <v>4688</v>
      </c>
      <c r="L495" s="10" t="str">
        <f>IF(OR(Table1[[#This Row],[Smoker]]="Yes",Table1[[#This Row],[Smoker]]="No"),"OK","Check")</f>
        <v>OK</v>
      </c>
    </row>
    <row r="496" spans="1:12">
      <c r="A496" s="10" t="s">
        <v>993</v>
      </c>
      <c r="B496" s="10">
        <v>27.835000000000001</v>
      </c>
      <c r="C49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96" s="10">
        <v>5.9</v>
      </c>
      <c r="E496" s="10" t="str">
        <f>IF(OR(Table1[[#This Row],[HBA1C]]="",Table1[[#This Row],[HBA1C]]="?"),"",IF(Table1[[#This Row],[HBA1C]]&lt;5.7,"Normal",IF(Table1[[#This Row],[HBA1C]]&lt;6.5,"Prediabetes","Diabetes")))</f>
        <v>Prediabetes</v>
      </c>
      <c r="F496" s="10" t="s">
        <v>4688</v>
      </c>
      <c r="G496" s="10" t="str">
        <f>IF(OR(Table1[[#This Row],[Heart Issues]]="Yes",Table1[[#This Row],[Heart Issues]]="No"),"OK","Check")</f>
        <v>OK</v>
      </c>
      <c r="H496" s="10" t="s">
        <v>4687</v>
      </c>
      <c r="I496" s="10" t="s">
        <v>4687</v>
      </c>
      <c r="J496" s="9">
        <v>1</v>
      </c>
      <c r="K496" s="10" t="s">
        <v>4688</v>
      </c>
      <c r="L496" s="10" t="str">
        <f>IF(OR(Table1[[#This Row],[Smoker]]="Yes",Table1[[#This Row],[Smoker]]="No"),"OK","Check")</f>
        <v>OK</v>
      </c>
    </row>
    <row r="497" spans="1:12">
      <c r="A497" s="10" t="s">
        <v>995</v>
      </c>
      <c r="B497" s="10">
        <v>51.74</v>
      </c>
      <c r="C4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497" s="10">
        <v>4.9800000000000004</v>
      </c>
      <c r="E497" s="10" t="str">
        <f>IF(OR(Table1[[#This Row],[HBA1C]]="",Table1[[#This Row],[HBA1C]]="?"),"",IF(Table1[[#This Row],[HBA1C]]&lt;5.7,"Normal",IF(Table1[[#This Row],[HBA1C]]&lt;6.5,"Prediabetes","Diabetes")))</f>
        <v>Normal</v>
      </c>
      <c r="F497" s="10" t="s">
        <v>4688</v>
      </c>
      <c r="G497" s="10" t="str">
        <f>IF(OR(Table1[[#This Row],[Heart Issues]]="Yes",Table1[[#This Row],[Heart Issues]]="No"),"OK","Check")</f>
        <v>OK</v>
      </c>
      <c r="H497" s="10" t="s">
        <v>4687</v>
      </c>
      <c r="I497" s="10" t="s">
        <v>4687</v>
      </c>
      <c r="J497" s="9">
        <v>2</v>
      </c>
      <c r="K497" s="10" t="s">
        <v>4687</v>
      </c>
      <c r="L497" s="10" t="str">
        <f>IF(OR(Table1[[#This Row],[Smoker]]="Yes",Table1[[#This Row],[Smoker]]="No"),"OK","Check")</f>
        <v>OK</v>
      </c>
    </row>
    <row r="498" spans="1:12">
      <c r="A498" s="10" t="s">
        <v>997</v>
      </c>
      <c r="B498" s="10">
        <v>23.37</v>
      </c>
      <c r="C4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498" s="10">
        <v>5.8</v>
      </c>
      <c r="E498" s="10" t="str">
        <f>IF(OR(Table1[[#This Row],[HBA1C]]="",Table1[[#This Row],[HBA1C]]="?"),"",IF(Table1[[#This Row],[HBA1C]]&lt;5.7,"Normal",IF(Table1[[#This Row],[HBA1C]]&lt;6.5,"Prediabetes","Diabetes")))</f>
        <v>Prediabetes</v>
      </c>
      <c r="F498" s="10" t="s">
        <v>4687</v>
      </c>
      <c r="G498" s="10" t="str">
        <f>IF(OR(Table1[[#This Row],[Heart Issues]]="Yes",Table1[[#This Row],[Heart Issues]]="No"),"OK","Check")</f>
        <v>OK</v>
      </c>
      <c r="H498" s="10" t="s">
        <v>4687</v>
      </c>
      <c r="I498" s="10" t="s">
        <v>4687</v>
      </c>
      <c r="J498" s="9">
        <v>0</v>
      </c>
      <c r="K498" s="10" t="s">
        <v>4688</v>
      </c>
      <c r="L498" s="10" t="str">
        <f>IF(OR(Table1[[#This Row],[Smoker]]="Yes",Table1[[#This Row],[Smoker]]="No"),"OK","Check")</f>
        <v>OK</v>
      </c>
    </row>
    <row r="499" spans="1:12">
      <c r="A499" s="10" t="s">
        <v>999</v>
      </c>
      <c r="B499" s="10">
        <v>29.7</v>
      </c>
      <c r="C4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499" s="10">
        <v>6.21</v>
      </c>
      <c r="E499" s="10" t="str">
        <f>IF(OR(Table1[[#This Row],[HBA1C]]="",Table1[[#This Row],[HBA1C]]="?"),"",IF(Table1[[#This Row],[HBA1C]]&lt;5.7,"Normal",IF(Table1[[#This Row],[HBA1C]]&lt;6.5,"Prediabetes","Diabetes")))</f>
        <v>Prediabetes</v>
      </c>
      <c r="F499" s="10" t="s">
        <v>4688</v>
      </c>
      <c r="G499" s="10" t="str">
        <f>IF(OR(Table1[[#This Row],[Heart Issues]]="Yes",Table1[[#This Row],[Heart Issues]]="No"),"OK","Check")</f>
        <v>OK</v>
      </c>
      <c r="H499" s="10" t="s">
        <v>4687</v>
      </c>
      <c r="I499" s="10" t="s">
        <v>4690</v>
      </c>
      <c r="J499" s="9">
        <v>1</v>
      </c>
      <c r="K499" s="10" t="s">
        <v>4688</v>
      </c>
      <c r="L499" s="10" t="str">
        <f>IF(OR(Table1[[#This Row],[Smoker]]="Yes",Table1[[#This Row],[Smoker]]="No"),"OK","Check")</f>
        <v>OK</v>
      </c>
    </row>
    <row r="500" spans="1:12">
      <c r="A500" s="10" t="s">
        <v>1001</v>
      </c>
      <c r="B500" s="10">
        <v>20.045000000000002</v>
      </c>
      <c r="C5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00" s="10">
        <v>6.17</v>
      </c>
      <c r="E500" s="10" t="str">
        <f>IF(OR(Table1[[#This Row],[HBA1C]]="",Table1[[#This Row],[HBA1C]]="?"),"",IF(Table1[[#This Row],[HBA1C]]&lt;5.7,"Normal",IF(Table1[[#This Row],[HBA1C]]&lt;6.5,"Prediabetes","Diabetes")))</f>
        <v>Prediabetes</v>
      </c>
      <c r="F500" s="10" t="s">
        <v>4687</v>
      </c>
      <c r="G500" s="10" t="str">
        <f>IF(OR(Table1[[#This Row],[Heart Issues]]="Yes",Table1[[#This Row],[Heart Issues]]="No"),"OK","Check")</f>
        <v>OK</v>
      </c>
      <c r="H500" s="10" t="s">
        <v>4687</v>
      </c>
      <c r="I500" s="10" t="s">
        <v>4690</v>
      </c>
      <c r="J500" s="9">
        <v>1</v>
      </c>
      <c r="K500" s="10" t="s">
        <v>4688</v>
      </c>
      <c r="L500" s="10" t="str">
        <f>IF(OR(Table1[[#This Row],[Smoker]]="Yes",Table1[[#This Row],[Smoker]]="No"),"OK","Check")</f>
        <v>OK</v>
      </c>
    </row>
    <row r="501" spans="1:12">
      <c r="A501" s="10" t="s">
        <v>1003</v>
      </c>
      <c r="B501" s="10">
        <v>27.83</v>
      </c>
      <c r="C50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01" s="10">
        <v>5.36</v>
      </c>
      <c r="E501" s="10" t="str">
        <f>IF(OR(Table1[[#This Row],[HBA1C]]="",Table1[[#This Row],[HBA1C]]="?"),"",IF(Table1[[#This Row],[HBA1C]]&lt;5.7,"Normal",IF(Table1[[#This Row],[HBA1C]]&lt;6.5,"Prediabetes","Diabetes")))</f>
        <v>Normal</v>
      </c>
      <c r="F501" s="10" t="s">
        <v>4687</v>
      </c>
      <c r="G501" s="10" t="str">
        <f>IF(OR(Table1[[#This Row],[Heart Issues]]="Yes",Table1[[#This Row],[Heart Issues]]="No"),"OK","Check")</f>
        <v>OK</v>
      </c>
      <c r="H501" s="10" t="s">
        <v>4687</v>
      </c>
      <c r="I501" s="10" t="s">
        <v>4687</v>
      </c>
      <c r="J501" s="9">
        <v>2</v>
      </c>
      <c r="K501" s="10" t="s">
        <v>4687</v>
      </c>
      <c r="L501" s="10" t="str">
        <f>IF(OR(Table1[[#This Row],[Smoker]]="Yes",Table1[[#This Row],[Smoker]]="No"),"OK","Check")</f>
        <v>OK</v>
      </c>
    </row>
    <row r="502" spans="1:12">
      <c r="A502" s="10" t="s">
        <v>1005</v>
      </c>
      <c r="B502" s="10">
        <v>28.93</v>
      </c>
      <c r="C5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02" s="10">
        <v>5.2</v>
      </c>
      <c r="E502" s="10" t="str">
        <f>IF(OR(Table1[[#This Row],[HBA1C]]="",Table1[[#This Row],[HBA1C]]="?"),"",IF(Table1[[#This Row],[HBA1C]]&lt;5.7,"Normal",IF(Table1[[#This Row],[HBA1C]]&lt;6.5,"Prediabetes","Diabetes")))</f>
        <v>Normal</v>
      </c>
      <c r="F502" s="10" t="s">
        <v>4687</v>
      </c>
      <c r="G502" s="10" t="str">
        <f>IF(OR(Table1[[#This Row],[Heart Issues]]="Yes",Table1[[#This Row],[Heart Issues]]="No"),"OK","Check")</f>
        <v>OK</v>
      </c>
      <c r="H502" s="10" t="s">
        <v>4687</v>
      </c>
      <c r="I502" s="10" t="s">
        <v>4687</v>
      </c>
      <c r="J502" s="9">
        <v>0</v>
      </c>
      <c r="K502" s="10" t="s">
        <v>4688</v>
      </c>
      <c r="L502" s="10" t="str">
        <f>IF(OR(Table1[[#This Row],[Smoker]]="Yes",Table1[[#This Row],[Smoker]]="No"),"OK","Check")</f>
        <v>OK</v>
      </c>
    </row>
    <row r="503" spans="1:12">
      <c r="A503" s="10" t="s">
        <v>1007</v>
      </c>
      <c r="B503" s="10">
        <v>33.82</v>
      </c>
      <c r="C5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03" s="10">
        <v>5.42</v>
      </c>
      <c r="E503" s="10" t="str">
        <f>IF(OR(Table1[[#This Row],[HBA1C]]="",Table1[[#This Row],[HBA1C]]="?"),"",IF(Table1[[#This Row],[HBA1C]]&lt;5.7,"Normal",IF(Table1[[#This Row],[HBA1C]]&lt;6.5,"Prediabetes","Diabetes")))</f>
        <v>Normal</v>
      </c>
      <c r="F503" s="10" t="s">
        <v>4687</v>
      </c>
      <c r="G503" s="10" t="str">
        <f>IF(OR(Table1[[#This Row],[Heart Issues]]="Yes",Table1[[#This Row],[Heart Issues]]="No"),"OK","Check")</f>
        <v>OK</v>
      </c>
      <c r="H503" s="10" t="s">
        <v>4687</v>
      </c>
      <c r="I503" s="10" t="s">
        <v>4687</v>
      </c>
      <c r="J503" s="9">
        <v>0</v>
      </c>
      <c r="K503" s="10" t="s">
        <v>4687</v>
      </c>
      <c r="L503" s="10" t="str">
        <f>IF(OR(Table1[[#This Row],[Smoker]]="Yes",Table1[[#This Row],[Smoker]]="No"),"OK","Check")</f>
        <v>OK</v>
      </c>
    </row>
    <row r="504" spans="1:12">
      <c r="A504" s="10" t="s">
        <v>1009</v>
      </c>
      <c r="B504" s="10">
        <v>20.234999999999999</v>
      </c>
      <c r="C50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04" s="10">
        <v>6.84</v>
      </c>
      <c r="E504" s="10" t="str">
        <f>IF(OR(Table1[[#This Row],[HBA1C]]="",Table1[[#This Row],[HBA1C]]="?"),"",IF(Table1[[#This Row],[HBA1C]]&lt;5.7,"Normal",IF(Table1[[#This Row],[HBA1C]]&lt;6.5,"Prediabetes","Diabetes")))</f>
        <v>Diabetes</v>
      </c>
      <c r="F504" s="10" t="s">
        <v>4687</v>
      </c>
      <c r="G504" s="10" t="str">
        <f>IF(OR(Table1[[#This Row],[Heart Issues]]="Yes",Table1[[#This Row],[Heart Issues]]="No"),"OK","Check")</f>
        <v>OK</v>
      </c>
      <c r="H504" s="10" t="s">
        <v>4687</v>
      </c>
      <c r="I504" s="10" t="s">
        <v>4687</v>
      </c>
      <c r="J504" s="9">
        <v>0</v>
      </c>
      <c r="K504" s="10" t="s">
        <v>4688</v>
      </c>
      <c r="L504" s="10" t="str">
        <f>IF(OR(Table1[[#This Row],[Smoker]]="Yes",Table1[[#This Row],[Smoker]]="No"),"OK","Check")</f>
        <v>OK</v>
      </c>
    </row>
    <row r="505" spans="1:12">
      <c r="A505" s="10" t="s">
        <v>1011</v>
      </c>
      <c r="B505" s="10">
        <v>49.2</v>
      </c>
      <c r="C5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05" s="10">
        <v>10.9</v>
      </c>
      <c r="E505" s="10" t="str">
        <f>IF(OR(Table1[[#This Row],[HBA1C]]="",Table1[[#This Row],[HBA1C]]="?"),"",IF(Table1[[#This Row],[HBA1C]]&lt;5.7,"Normal",IF(Table1[[#This Row],[HBA1C]]&lt;6.5,"Prediabetes","Diabetes")))</f>
        <v>Diabetes</v>
      </c>
      <c r="F505" s="10" t="s">
        <v>4688</v>
      </c>
      <c r="G505" s="10" t="str">
        <f>IF(OR(Table1[[#This Row],[Heart Issues]]="Yes",Table1[[#This Row],[Heart Issues]]="No"),"OK","Check")</f>
        <v>OK</v>
      </c>
      <c r="H505" s="10" t="s">
        <v>4687</v>
      </c>
      <c r="I505" s="10" t="s">
        <v>4690</v>
      </c>
      <c r="J505" s="9">
        <v>1</v>
      </c>
      <c r="K505" s="10" t="s">
        <v>4687</v>
      </c>
      <c r="L505" s="10" t="str">
        <f>IF(OR(Table1[[#This Row],[Smoker]]="Yes",Table1[[#This Row],[Smoker]]="No"),"OK","Check")</f>
        <v>OK</v>
      </c>
    </row>
    <row r="506" spans="1:12">
      <c r="A506" s="10" t="s">
        <v>1013</v>
      </c>
      <c r="B506" s="10">
        <v>26.4</v>
      </c>
      <c r="C50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06" s="10">
        <v>4.87</v>
      </c>
      <c r="E506" s="10" t="str">
        <f>IF(OR(Table1[[#This Row],[HBA1C]]="",Table1[[#This Row],[HBA1C]]="?"),"",IF(Table1[[#This Row],[HBA1C]]&lt;5.7,"Normal",IF(Table1[[#This Row],[HBA1C]]&lt;6.5,"Prediabetes","Diabetes")))</f>
        <v>Normal</v>
      </c>
      <c r="F506" s="10" t="s">
        <v>4688</v>
      </c>
      <c r="G506" s="10" t="str">
        <f>IF(OR(Table1[[#This Row],[Heart Issues]]="Yes",Table1[[#This Row],[Heart Issues]]="No"),"OK","Check")</f>
        <v>OK</v>
      </c>
      <c r="H506" s="10" t="s">
        <v>4687</v>
      </c>
      <c r="I506" s="10" t="s">
        <v>4687</v>
      </c>
      <c r="J506" s="9">
        <v>0</v>
      </c>
      <c r="K506" s="10" t="s">
        <v>4688</v>
      </c>
      <c r="L506" s="10" t="str">
        <f>IF(OR(Table1[[#This Row],[Smoker]]="Yes",Table1[[#This Row],[Smoker]]="No"),"OK","Check")</f>
        <v>OK</v>
      </c>
    </row>
    <row r="507" spans="1:12">
      <c r="A507" s="10" t="s">
        <v>1015</v>
      </c>
      <c r="B507" s="10">
        <v>28.38</v>
      </c>
      <c r="C5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07" s="10">
        <v>6.07</v>
      </c>
      <c r="E507" s="10" t="str">
        <f>IF(OR(Table1[[#This Row],[HBA1C]]="",Table1[[#This Row],[HBA1C]]="?"),"",IF(Table1[[#This Row],[HBA1C]]&lt;5.7,"Normal",IF(Table1[[#This Row],[HBA1C]]&lt;6.5,"Prediabetes","Diabetes")))</f>
        <v>Prediabetes</v>
      </c>
      <c r="F507" s="10" t="s">
        <v>4687</v>
      </c>
      <c r="G507" s="10" t="str">
        <f>IF(OR(Table1[[#This Row],[Heart Issues]]="Yes",Table1[[#This Row],[Heart Issues]]="No"),"OK","Check")</f>
        <v>OK</v>
      </c>
      <c r="H507" s="10" t="s">
        <v>4687</v>
      </c>
      <c r="I507" s="10" t="s">
        <v>4687</v>
      </c>
      <c r="J507" s="9">
        <v>1</v>
      </c>
      <c r="K507" s="10" t="s">
        <v>4688</v>
      </c>
      <c r="L507" s="10" t="str">
        <f>IF(OR(Table1[[#This Row],[Smoker]]="Yes",Table1[[#This Row],[Smoker]]="No"),"OK","Check")</f>
        <v>OK</v>
      </c>
    </row>
    <row r="508" spans="1:12">
      <c r="A508" s="10" t="s">
        <v>1017</v>
      </c>
      <c r="B508" s="10">
        <v>24.64</v>
      </c>
      <c r="C5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08" s="10">
        <v>4.33</v>
      </c>
      <c r="E508" s="10" t="str">
        <f>IF(OR(Table1[[#This Row],[HBA1C]]="",Table1[[#This Row],[HBA1C]]="?"),"",IF(Table1[[#This Row],[HBA1C]]&lt;5.7,"Normal",IF(Table1[[#This Row],[HBA1C]]&lt;6.5,"Prediabetes","Diabetes")))</f>
        <v>Normal</v>
      </c>
      <c r="F508" s="10" t="s">
        <v>4687</v>
      </c>
      <c r="G508" s="10" t="str">
        <f>IF(OR(Table1[[#This Row],[Heart Issues]]="Yes",Table1[[#This Row],[Heart Issues]]="No"),"OK","Check")</f>
        <v>OK</v>
      </c>
      <c r="H508" s="10" t="s">
        <v>4687</v>
      </c>
      <c r="I508" s="10" t="s">
        <v>4687</v>
      </c>
      <c r="J508" s="9">
        <v>0</v>
      </c>
      <c r="K508" s="10" t="s">
        <v>4688</v>
      </c>
      <c r="L508" s="10" t="str">
        <f>IF(OR(Table1[[#This Row],[Smoker]]="Yes",Table1[[#This Row],[Smoker]]="No"),"OK","Check")</f>
        <v>OK</v>
      </c>
    </row>
    <row r="509" spans="1:12">
      <c r="A509" s="10" t="s">
        <v>1019</v>
      </c>
      <c r="B509" s="10">
        <v>39.71</v>
      </c>
      <c r="C5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09" s="10">
        <v>5.83</v>
      </c>
      <c r="E509" s="10" t="str">
        <f>IF(OR(Table1[[#This Row],[HBA1C]]="",Table1[[#This Row],[HBA1C]]="?"),"",IF(Table1[[#This Row],[HBA1C]]&lt;5.7,"Normal",IF(Table1[[#This Row],[HBA1C]]&lt;6.5,"Prediabetes","Diabetes")))</f>
        <v>Prediabetes</v>
      </c>
      <c r="F509" s="10" t="s">
        <v>4687</v>
      </c>
      <c r="G509" s="10" t="str">
        <f>IF(OR(Table1[[#This Row],[Heart Issues]]="Yes",Table1[[#This Row],[Heart Issues]]="No"),"OK","Check")</f>
        <v>OK</v>
      </c>
      <c r="H509" s="10" t="s">
        <v>4687</v>
      </c>
      <c r="I509" s="10" t="s">
        <v>4687</v>
      </c>
      <c r="J509" s="9">
        <v>1</v>
      </c>
      <c r="K509" s="10" t="s">
        <v>4687</v>
      </c>
      <c r="L509" s="10" t="str">
        <f>IF(OR(Table1[[#This Row],[Smoker]]="Yes",Table1[[#This Row],[Smoker]]="No"),"OK","Check")</f>
        <v>OK</v>
      </c>
    </row>
    <row r="510" spans="1:12">
      <c r="A510" s="10" t="s">
        <v>1021</v>
      </c>
      <c r="B510" s="10">
        <v>22.22</v>
      </c>
      <c r="C5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10" s="10">
        <v>5.5</v>
      </c>
      <c r="E510" s="10" t="str">
        <f>IF(OR(Table1[[#This Row],[HBA1C]]="",Table1[[#This Row],[HBA1C]]="?"),"",IF(Table1[[#This Row],[HBA1C]]&lt;5.7,"Normal",IF(Table1[[#This Row],[HBA1C]]&lt;6.5,"Prediabetes","Diabetes")))</f>
        <v>Normal</v>
      </c>
      <c r="F510" s="10" t="s">
        <v>4687</v>
      </c>
      <c r="G510" s="10" t="str">
        <f>IF(OR(Table1[[#This Row],[Heart Issues]]="Yes",Table1[[#This Row],[Heart Issues]]="No"),"OK","Check")</f>
        <v>OK</v>
      </c>
      <c r="H510" s="10" t="s">
        <v>4687</v>
      </c>
      <c r="I510" s="10" t="s">
        <v>4687</v>
      </c>
      <c r="J510" s="9">
        <v>0</v>
      </c>
      <c r="K510" s="10" t="s">
        <v>4688</v>
      </c>
      <c r="L510" s="10" t="str">
        <f>IF(OR(Table1[[#This Row],[Smoker]]="Yes",Table1[[#This Row],[Smoker]]="No"),"OK","Check")</f>
        <v>OK</v>
      </c>
    </row>
    <row r="511" spans="1:12">
      <c r="A511" s="10" t="s">
        <v>1023</v>
      </c>
      <c r="B511" s="10">
        <v>33.344999999999999</v>
      </c>
      <c r="C5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11" s="10">
        <v>4.79</v>
      </c>
      <c r="E511" s="10" t="str">
        <f>IF(OR(Table1[[#This Row],[HBA1C]]="",Table1[[#This Row],[HBA1C]]="?"),"",IF(Table1[[#This Row],[HBA1C]]&lt;5.7,"Normal",IF(Table1[[#This Row],[HBA1C]]&lt;6.5,"Prediabetes","Diabetes")))</f>
        <v>Normal</v>
      </c>
      <c r="F511" s="10" t="s">
        <v>4687</v>
      </c>
      <c r="G511" s="10" t="str">
        <f>IF(OR(Table1[[#This Row],[Heart Issues]]="Yes",Table1[[#This Row],[Heart Issues]]="No"),"OK","Check")</f>
        <v>OK</v>
      </c>
      <c r="H511" s="10" t="s">
        <v>4687</v>
      </c>
      <c r="I511" s="10" t="s">
        <v>4690</v>
      </c>
      <c r="J511" s="9">
        <v>1</v>
      </c>
      <c r="K511" s="10" t="s">
        <v>4687</v>
      </c>
      <c r="L511" s="10" t="str">
        <f>IF(OR(Table1[[#This Row],[Smoker]]="Yes",Table1[[#This Row],[Smoker]]="No"),"OK","Check")</f>
        <v>OK</v>
      </c>
    </row>
    <row r="512" spans="1:12">
      <c r="A512" s="10" t="s">
        <v>1025</v>
      </c>
      <c r="B512" s="10">
        <v>24.42</v>
      </c>
      <c r="C5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12" s="10">
        <v>5.81</v>
      </c>
      <c r="E512" s="10" t="str">
        <f>IF(OR(Table1[[#This Row],[HBA1C]]="",Table1[[#This Row],[HBA1C]]="?"),"",IF(Table1[[#This Row],[HBA1C]]&lt;5.7,"Normal",IF(Table1[[#This Row],[HBA1C]]&lt;6.5,"Prediabetes","Diabetes")))</f>
        <v>Prediabetes</v>
      </c>
      <c r="F512" s="10" t="s">
        <v>4687</v>
      </c>
      <c r="G512" s="10" t="str">
        <f>IF(OR(Table1[[#This Row],[Heart Issues]]="Yes",Table1[[#This Row],[Heart Issues]]="No"),"OK","Check")</f>
        <v>OK</v>
      </c>
      <c r="H512" s="10" t="s">
        <v>4687</v>
      </c>
      <c r="I512" s="10" t="s">
        <v>4687</v>
      </c>
      <c r="J512" s="9">
        <v>1</v>
      </c>
      <c r="K512" s="10" t="s">
        <v>4688</v>
      </c>
      <c r="L512" s="10" t="str">
        <f>IF(OR(Table1[[#This Row],[Smoker]]="Yes",Table1[[#This Row],[Smoker]]="No"),"OK","Check")</f>
        <v>OK</v>
      </c>
    </row>
    <row r="513" spans="1:12">
      <c r="A513" s="10" t="s">
        <v>1027</v>
      </c>
      <c r="B513" s="10">
        <v>29.81</v>
      </c>
      <c r="C51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13" s="10">
        <v>5.58</v>
      </c>
      <c r="E513" s="10" t="str">
        <f>IF(OR(Table1[[#This Row],[HBA1C]]="",Table1[[#This Row],[HBA1C]]="?"),"",IF(Table1[[#This Row],[HBA1C]]&lt;5.7,"Normal",IF(Table1[[#This Row],[HBA1C]]&lt;6.5,"Prediabetes","Diabetes")))</f>
        <v>Normal</v>
      </c>
      <c r="F513" s="10" t="s">
        <v>4687</v>
      </c>
      <c r="G513" s="10" t="str">
        <f>IF(OR(Table1[[#This Row],[Heart Issues]]="Yes",Table1[[#This Row],[Heart Issues]]="No"),"OK","Check")</f>
        <v>OK</v>
      </c>
      <c r="H513" s="10" t="s">
        <v>4687</v>
      </c>
      <c r="I513" s="10" t="s">
        <v>4687</v>
      </c>
      <c r="J513" s="9">
        <v>0</v>
      </c>
      <c r="K513" s="10" t="s">
        <v>4688</v>
      </c>
      <c r="L513" s="10" t="str">
        <f>IF(OR(Table1[[#This Row],[Smoker]]="Yes",Table1[[#This Row],[Smoker]]="No"),"OK","Check")</f>
        <v>OK</v>
      </c>
    </row>
    <row r="514" spans="1:12">
      <c r="A514" s="10" t="s">
        <v>1029</v>
      </c>
      <c r="B514" s="10">
        <v>51.18</v>
      </c>
      <c r="C5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14" s="10">
        <v>4.4000000000000004</v>
      </c>
      <c r="E514" s="10" t="str">
        <f>IF(OR(Table1[[#This Row],[HBA1C]]="",Table1[[#This Row],[HBA1C]]="?"),"",IF(Table1[[#This Row],[HBA1C]]&lt;5.7,"Normal",IF(Table1[[#This Row],[HBA1C]]&lt;6.5,"Prediabetes","Diabetes")))</f>
        <v>Normal</v>
      </c>
      <c r="F514" s="10" t="s">
        <v>4688</v>
      </c>
      <c r="G514" s="10" t="str">
        <f>IF(OR(Table1[[#This Row],[Heart Issues]]="Yes",Table1[[#This Row],[Heart Issues]]="No"),"OK","Check")</f>
        <v>OK</v>
      </c>
      <c r="H514" s="10" t="s">
        <v>4687</v>
      </c>
      <c r="I514" s="10" t="s">
        <v>4687</v>
      </c>
      <c r="J514" s="9">
        <v>2</v>
      </c>
      <c r="K514" s="10" t="s">
        <v>4687</v>
      </c>
      <c r="L514" s="10" t="str">
        <f>IF(OR(Table1[[#This Row],[Smoker]]="Yes",Table1[[#This Row],[Smoker]]="No"),"OK","Check")</f>
        <v>OK</v>
      </c>
    </row>
    <row r="515" spans="1:12">
      <c r="A515" s="10" t="s">
        <v>1031</v>
      </c>
      <c r="B515" s="10">
        <v>51.37</v>
      </c>
      <c r="C5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15" s="10">
        <v>8.18</v>
      </c>
      <c r="E515" s="10" t="str">
        <f>IF(OR(Table1[[#This Row],[HBA1C]]="",Table1[[#This Row],[HBA1C]]="?"),"",IF(Table1[[#This Row],[HBA1C]]&lt;5.7,"Normal",IF(Table1[[#This Row],[HBA1C]]&lt;6.5,"Prediabetes","Diabetes")))</f>
        <v>Diabetes</v>
      </c>
      <c r="F515" s="10" t="s">
        <v>4688</v>
      </c>
      <c r="G515" s="10" t="str">
        <f>IF(OR(Table1[[#This Row],[Heart Issues]]="Yes",Table1[[#This Row],[Heart Issues]]="No"),"OK","Check")</f>
        <v>OK</v>
      </c>
      <c r="H515" s="10" t="s">
        <v>4687</v>
      </c>
      <c r="I515" s="10" t="s">
        <v>4687</v>
      </c>
      <c r="J515" s="9">
        <v>0</v>
      </c>
      <c r="K515" s="10" t="s">
        <v>4687</v>
      </c>
      <c r="L515" s="10" t="str">
        <f>IF(OR(Table1[[#This Row],[Smoker]]="Yes",Table1[[#This Row],[Smoker]]="No"),"OK","Check")</f>
        <v>OK</v>
      </c>
    </row>
    <row r="516" spans="1:12">
      <c r="A516" s="10" t="s">
        <v>1033</v>
      </c>
      <c r="B516" s="10">
        <v>36.19</v>
      </c>
      <c r="C5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16" s="10">
        <v>5.52</v>
      </c>
      <c r="E516" s="10" t="str">
        <f>IF(OR(Table1[[#This Row],[HBA1C]]="",Table1[[#This Row],[HBA1C]]="?"),"",IF(Table1[[#This Row],[HBA1C]]&lt;5.7,"Normal",IF(Table1[[#This Row],[HBA1C]]&lt;6.5,"Prediabetes","Diabetes")))</f>
        <v>Normal</v>
      </c>
      <c r="F516" s="10" t="s">
        <v>4688</v>
      </c>
      <c r="G516" s="10" t="str">
        <f>IF(OR(Table1[[#This Row],[Heart Issues]]="Yes",Table1[[#This Row],[Heart Issues]]="No"),"OK","Check")</f>
        <v>OK</v>
      </c>
      <c r="H516" s="10" t="s">
        <v>4687</v>
      </c>
      <c r="I516" s="10" t="s">
        <v>4687</v>
      </c>
      <c r="J516" s="9">
        <v>0</v>
      </c>
      <c r="K516" s="10" t="s">
        <v>4687</v>
      </c>
      <c r="L516" s="10" t="str">
        <f>IF(OR(Table1[[#This Row],[Smoker]]="Yes",Table1[[#This Row],[Smoker]]="No"),"OK","Check")</f>
        <v>OK</v>
      </c>
    </row>
    <row r="517" spans="1:12">
      <c r="A517" s="10" t="s">
        <v>1035</v>
      </c>
      <c r="B517" s="10">
        <v>25.9</v>
      </c>
      <c r="C51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17" s="10">
        <v>4.84</v>
      </c>
      <c r="E517" s="10" t="str">
        <f>IF(OR(Table1[[#This Row],[HBA1C]]="",Table1[[#This Row],[HBA1C]]="?"),"",IF(Table1[[#This Row],[HBA1C]]&lt;5.7,"Normal",IF(Table1[[#This Row],[HBA1C]]&lt;6.5,"Prediabetes","Diabetes")))</f>
        <v>Normal</v>
      </c>
      <c r="F517" s="10" t="s">
        <v>4687</v>
      </c>
      <c r="G517" s="10" t="str">
        <f>IF(OR(Table1[[#This Row],[Heart Issues]]="Yes",Table1[[#This Row],[Heart Issues]]="No"),"OK","Check")</f>
        <v>OK</v>
      </c>
      <c r="H517" s="10" t="s">
        <v>4687</v>
      </c>
      <c r="I517" s="10" t="s">
        <v>4687</v>
      </c>
      <c r="J517" s="9">
        <v>0</v>
      </c>
      <c r="K517" s="10" t="s">
        <v>4688</v>
      </c>
      <c r="L517" s="10" t="str">
        <f>IF(OR(Table1[[#This Row],[Smoker]]="Yes",Table1[[#This Row],[Smoker]]="No"),"OK","Check")</f>
        <v>OK</v>
      </c>
    </row>
    <row r="518" spans="1:12">
      <c r="A518" s="10" t="s">
        <v>1037</v>
      </c>
      <c r="B518" s="10">
        <v>35.72</v>
      </c>
      <c r="C5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18" s="10">
        <v>4.08</v>
      </c>
      <c r="E518" s="10" t="str">
        <f>IF(OR(Table1[[#This Row],[HBA1C]]="",Table1[[#This Row],[HBA1C]]="?"),"",IF(Table1[[#This Row],[HBA1C]]&lt;5.7,"Normal",IF(Table1[[#This Row],[HBA1C]]&lt;6.5,"Prediabetes","Diabetes")))</f>
        <v>Normal</v>
      </c>
      <c r="F518" s="10" t="s">
        <v>4687</v>
      </c>
      <c r="G518" s="10" t="str">
        <f>IF(OR(Table1[[#This Row],[Heart Issues]]="Yes",Table1[[#This Row],[Heart Issues]]="No"),"OK","Check")</f>
        <v>OK</v>
      </c>
      <c r="H518" s="10" t="s">
        <v>4687</v>
      </c>
      <c r="I518" s="10" t="s">
        <v>4690</v>
      </c>
      <c r="J518" s="9">
        <v>1</v>
      </c>
      <c r="K518" s="10" t="s">
        <v>4687</v>
      </c>
      <c r="L518" s="10" t="str">
        <f>IF(OR(Table1[[#This Row],[Smoker]]="Yes",Table1[[#This Row],[Smoker]]="No"),"OK","Check")</f>
        <v>OK</v>
      </c>
    </row>
    <row r="519" spans="1:12">
      <c r="A519" s="10" t="s">
        <v>1039</v>
      </c>
      <c r="B519" s="10">
        <v>27.94</v>
      </c>
      <c r="C5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19" s="10">
        <v>4.4800000000000004</v>
      </c>
      <c r="E519" s="10" t="str">
        <f>IF(OR(Table1[[#This Row],[HBA1C]]="",Table1[[#This Row],[HBA1C]]="?"),"",IF(Table1[[#This Row],[HBA1C]]&lt;5.7,"Normal",IF(Table1[[#This Row],[HBA1C]]&lt;6.5,"Prediabetes","Diabetes")))</f>
        <v>Normal</v>
      </c>
      <c r="F519" s="10" t="s">
        <v>4687</v>
      </c>
      <c r="G519" s="10" t="str">
        <f>IF(OR(Table1[[#This Row],[Heart Issues]]="Yes",Table1[[#This Row],[Heart Issues]]="No"),"OK","Check")</f>
        <v>OK</v>
      </c>
      <c r="H519" s="10" t="s">
        <v>4687</v>
      </c>
      <c r="I519" s="10" t="s">
        <v>4690</v>
      </c>
      <c r="J519" s="9">
        <v>1</v>
      </c>
      <c r="K519" s="10" t="s">
        <v>4688</v>
      </c>
      <c r="L519" s="10" t="str">
        <f>IF(OR(Table1[[#This Row],[Smoker]]="Yes",Table1[[#This Row],[Smoker]]="No"),"OK","Check")</f>
        <v>OK</v>
      </c>
    </row>
    <row r="520" spans="1:12">
      <c r="A520" s="10" t="s">
        <v>1041</v>
      </c>
      <c r="B520" s="10">
        <v>27.1</v>
      </c>
      <c r="C52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20" s="10">
        <v>5.73</v>
      </c>
      <c r="E520" s="10" t="str">
        <f>IF(OR(Table1[[#This Row],[HBA1C]]="",Table1[[#This Row],[HBA1C]]="?"),"",IF(Table1[[#This Row],[HBA1C]]&lt;5.7,"Normal",IF(Table1[[#This Row],[HBA1C]]&lt;6.5,"Prediabetes","Diabetes")))</f>
        <v>Prediabetes</v>
      </c>
      <c r="F520" s="10" t="s">
        <v>4687</v>
      </c>
      <c r="G520" s="10" t="str">
        <f>IF(OR(Table1[[#This Row],[Heart Issues]]="Yes",Table1[[#This Row],[Heart Issues]]="No"),"OK","Check")</f>
        <v>OK</v>
      </c>
      <c r="H520" s="10" t="s">
        <v>4687</v>
      </c>
      <c r="I520" s="10" t="s">
        <v>4687</v>
      </c>
      <c r="J520" s="9">
        <v>0</v>
      </c>
      <c r="K520" s="10" t="s">
        <v>4688</v>
      </c>
      <c r="L520" s="10" t="str">
        <f>IF(OR(Table1[[#This Row],[Smoker]]="Yes",Table1[[#This Row],[Smoker]]="No"),"OK","Check")</f>
        <v>OK</v>
      </c>
    </row>
    <row r="521" spans="1:12">
      <c r="A521" s="10" t="s">
        <v>1043</v>
      </c>
      <c r="B521" s="10">
        <v>18.3</v>
      </c>
      <c r="C52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521" s="10">
        <v>5.46</v>
      </c>
      <c r="E521" s="10" t="str">
        <f>IF(OR(Table1[[#This Row],[HBA1C]]="",Table1[[#This Row],[HBA1C]]="?"),"",IF(Table1[[#This Row],[HBA1C]]&lt;5.7,"Normal",IF(Table1[[#This Row],[HBA1C]]&lt;6.5,"Prediabetes","Diabetes")))</f>
        <v>Normal</v>
      </c>
      <c r="F521" s="10" t="s">
        <v>4688</v>
      </c>
      <c r="G521" s="10" t="str">
        <f>IF(OR(Table1[[#This Row],[Heart Issues]]="Yes",Table1[[#This Row],[Heart Issues]]="No"),"OK","Check")</f>
        <v>OK</v>
      </c>
      <c r="H521" s="10" t="s">
        <v>4687</v>
      </c>
      <c r="I521" s="10" t="s">
        <v>4690</v>
      </c>
      <c r="J521" s="9">
        <v>1</v>
      </c>
      <c r="K521" s="10" t="s">
        <v>4688</v>
      </c>
      <c r="L521" s="10" t="str">
        <f>IF(OR(Table1[[#This Row],[Smoker]]="Yes",Table1[[#This Row],[Smoker]]="No"),"OK","Check")</f>
        <v>OK</v>
      </c>
    </row>
    <row r="522" spans="1:12">
      <c r="A522" s="10" t="s">
        <v>1045</v>
      </c>
      <c r="B522" s="10">
        <v>25.3</v>
      </c>
      <c r="C52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22" s="10">
        <v>5.0199999999999996</v>
      </c>
      <c r="E522" s="10" t="str">
        <f>IF(OR(Table1[[#This Row],[HBA1C]]="",Table1[[#This Row],[HBA1C]]="?"),"",IF(Table1[[#This Row],[HBA1C]]&lt;5.7,"Normal",IF(Table1[[#This Row],[HBA1C]]&lt;6.5,"Prediabetes","Diabetes")))</f>
        <v>Normal</v>
      </c>
      <c r="F522" s="10" t="s">
        <v>4688</v>
      </c>
      <c r="G522" s="10" t="str">
        <f>IF(OR(Table1[[#This Row],[Heart Issues]]="Yes",Table1[[#This Row],[Heart Issues]]="No"),"OK","Check")</f>
        <v>OK</v>
      </c>
      <c r="H522" s="10" t="s">
        <v>4687</v>
      </c>
      <c r="I522" s="10" t="s">
        <v>4687</v>
      </c>
      <c r="J522" s="9">
        <v>1</v>
      </c>
      <c r="K522" s="10" t="s">
        <v>4688</v>
      </c>
      <c r="L522" s="10" t="str">
        <f>IF(OR(Table1[[#This Row],[Smoker]]="Yes",Table1[[#This Row],[Smoker]]="No"),"OK","Check")</f>
        <v>OK</v>
      </c>
    </row>
    <row r="523" spans="1:12">
      <c r="A523" s="10" t="s">
        <v>1047</v>
      </c>
      <c r="B523" s="10">
        <v>38.83</v>
      </c>
      <c r="C5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23" s="10">
        <v>6.36</v>
      </c>
      <c r="E523" s="10" t="str">
        <f>IF(OR(Table1[[#This Row],[HBA1C]]="",Table1[[#This Row],[HBA1C]]="?"),"",IF(Table1[[#This Row],[HBA1C]]&lt;5.7,"Normal",IF(Table1[[#This Row],[HBA1C]]&lt;6.5,"Prediabetes","Diabetes")))</f>
        <v>Prediabetes</v>
      </c>
      <c r="F523" s="10" t="s">
        <v>4687</v>
      </c>
      <c r="G523" s="10" t="str">
        <f>IF(OR(Table1[[#This Row],[Heart Issues]]="Yes",Table1[[#This Row],[Heart Issues]]="No"),"OK","Check")</f>
        <v>OK</v>
      </c>
      <c r="H523" s="10" t="s">
        <v>4687</v>
      </c>
      <c r="I523" s="10" t="s">
        <v>4687</v>
      </c>
      <c r="J523" s="9">
        <v>1</v>
      </c>
      <c r="K523" s="10" t="s">
        <v>4687</v>
      </c>
      <c r="L523" s="10" t="str">
        <f>IF(OR(Table1[[#This Row],[Smoker]]="Yes",Table1[[#This Row],[Smoker]]="No"),"OK","Check")</f>
        <v>OK</v>
      </c>
    </row>
    <row r="524" spans="1:12">
      <c r="A524" s="10" t="s">
        <v>1049</v>
      </c>
      <c r="B524" s="10">
        <v>27.6</v>
      </c>
      <c r="C5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24" s="10">
        <v>5.36</v>
      </c>
      <c r="E524" s="10" t="str">
        <f>IF(OR(Table1[[#This Row],[HBA1C]]="",Table1[[#This Row],[HBA1C]]="?"),"",IF(Table1[[#This Row],[HBA1C]]&lt;5.7,"Normal",IF(Table1[[#This Row],[HBA1C]]&lt;6.5,"Prediabetes","Diabetes")))</f>
        <v>Normal</v>
      </c>
      <c r="F524" s="10" t="s">
        <v>4687</v>
      </c>
      <c r="G524" s="10" t="str">
        <f>IF(OR(Table1[[#This Row],[Heart Issues]]="Yes",Table1[[#This Row],[Heart Issues]]="No"),"OK","Check")</f>
        <v>OK</v>
      </c>
      <c r="H524" s="10" t="s">
        <v>4687</v>
      </c>
      <c r="I524" s="10" t="s">
        <v>4687</v>
      </c>
      <c r="J524" s="9">
        <v>1</v>
      </c>
      <c r="K524" s="10" t="s">
        <v>4687</v>
      </c>
      <c r="L524" s="10" t="str">
        <f>IF(OR(Table1[[#This Row],[Smoker]]="Yes",Table1[[#This Row],[Smoker]]="No"),"OK","Check")</f>
        <v>OK</v>
      </c>
    </row>
    <row r="525" spans="1:12">
      <c r="A525" s="10" t="s">
        <v>1051</v>
      </c>
      <c r="B525" s="10">
        <v>46.4</v>
      </c>
      <c r="C5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25" s="10">
        <v>8.3699999999999992</v>
      </c>
      <c r="E525" s="10" t="str">
        <f>IF(OR(Table1[[#This Row],[HBA1C]]="",Table1[[#This Row],[HBA1C]]="?"),"",IF(Table1[[#This Row],[HBA1C]]&lt;5.7,"Normal",IF(Table1[[#This Row],[HBA1C]]&lt;6.5,"Prediabetes","Diabetes")))</f>
        <v>Diabetes</v>
      </c>
      <c r="F525" s="10" t="s">
        <v>4688</v>
      </c>
      <c r="G525" s="10" t="str">
        <f>IF(OR(Table1[[#This Row],[Heart Issues]]="Yes",Table1[[#This Row],[Heart Issues]]="No"),"OK","Check")</f>
        <v>OK</v>
      </c>
      <c r="H525" s="10" t="s">
        <v>4687</v>
      </c>
      <c r="I525" s="10" t="s">
        <v>4690</v>
      </c>
      <c r="J525" s="9">
        <v>1</v>
      </c>
      <c r="K525" s="10" t="s">
        <v>4687</v>
      </c>
      <c r="L525" s="10" t="str">
        <f>IF(OR(Table1[[#This Row],[Smoker]]="Yes",Table1[[#This Row],[Smoker]]="No"),"OK","Check")</f>
        <v>OK</v>
      </c>
    </row>
    <row r="526" spans="1:12">
      <c r="A526" s="10" t="s">
        <v>1053</v>
      </c>
      <c r="B526" s="10">
        <v>51.92</v>
      </c>
      <c r="C5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26" s="10">
        <v>5.18</v>
      </c>
      <c r="E526" s="10" t="str">
        <f>IF(OR(Table1[[#This Row],[HBA1C]]="",Table1[[#This Row],[HBA1C]]="?"),"",IF(Table1[[#This Row],[HBA1C]]&lt;5.7,"Normal",IF(Table1[[#This Row],[HBA1C]]&lt;6.5,"Prediabetes","Diabetes")))</f>
        <v>Normal</v>
      </c>
      <c r="F526" s="10" t="s">
        <v>4688</v>
      </c>
      <c r="G526" s="10" t="str">
        <f>IF(OR(Table1[[#This Row],[Heart Issues]]="Yes",Table1[[#This Row],[Heart Issues]]="No"),"OK","Check")</f>
        <v>OK</v>
      </c>
      <c r="H526" s="10" t="s">
        <v>4687</v>
      </c>
      <c r="I526" s="10" t="s">
        <v>4690</v>
      </c>
      <c r="J526" s="9">
        <v>1</v>
      </c>
      <c r="K526" s="10" t="s">
        <v>4687</v>
      </c>
      <c r="L526" s="10" t="str">
        <f>IF(OR(Table1[[#This Row],[Smoker]]="Yes",Table1[[#This Row],[Smoker]]="No"),"OK","Check")</f>
        <v>OK</v>
      </c>
    </row>
    <row r="527" spans="1:12">
      <c r="A527" s="10" t="s">
        <v>1055</v>
      </c>
      <c r="B527" s="10">
        <v>32.395000000000003</v>
      </c>
      <c r="C5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27" s="10">
        <v>5.68</v>
      </c>
      <c r="E527" s="10" t="str">
        <f>IF(OR(Table1[[#This Row],[HBA1C]]="",Table1[[#This Row],[HBA1C]]="?"),"",IF(Table1[[#This Row],[HBA1C]]&lt;5.7,"Normal",IF(Table1[[#This Row],[HBA1C]]&lt;6.5,"Prediabetes","Diabetes")))</f>
        <v>Normal</v>
      </c>
      <c r="F527" s="10" t="s">
        <v>4688</v>
      </c>
      <c r="G527" s="10" t="str">
        <f>IF(OR(Table1[[#This Row],[Heart Issues]]="Yes",Table1[[#This Row],[Heart Issues]]="No"),"OK","Check")</f>
        <v>OK</v>
      </c>
      <c r="H527" s="10" t="s">
        <v>4687</v>
      </c>
      <c r="I527" s="10" t="s">
        <v>4687</v>
      </c>
      <c r="J527" s="9">
        <v>1</v>
      </c>
      <c r="K527" s="10" t="s">
        <v>4687</v>
      </c>
      <c r="L527" s="10" t="str">
        <f>IF(OR(Table1[[#This Row],[Smoker]]="Yes",Table1[[#This Row],[Smoker]]="No"),"OK","Check")</f>
        <v>OK</v>
      </c>
    </row>
    <row r="528" spans="1:12">
      <c r="A528" s="10" t="s">
        <v>1057</v>
      </c>
      <c r="B528" s="10">
        <v>46.19</v>
      </c>
      <c r="C5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28" s="10">
        <v>7.31</v>
      </c>
      <c r="E528" s="10" t="str">
        <f>IF(OR(Table1[[#This Row],[HBA1C]]="",Table1[[#This Row],[HBA1C]]="?"),"",IF(Table1[[#This Row],[HBA1C]]&lt;5.7,"Normal",IF(Table1[[#This Row],[HBA1C]]&lt;6.5,"Prediabetes","Diabetes")))</f>
        <v>Diabetes</v>
      </c>
      <c r="F528" s="10" t="s">
        <v>4688</v>
      </c>
      <c r="G528" s="10" t="str">
        <f>IF(OR(Table1[[#This Row],[Heart Issues]]="Yes",Table1[[#This Row],[Heart Issues]]="No"),"OK","Check")</f>
        <v>OK</v>
      </c>
      <c r="H528" s="10" t="s">
        <v>4687</v>
      </c>
      <c r="I528" s="10" t="s">
        <v>4690</v>
      </c>
      <c r="J528" s="9">
        <v>1</v>
      </c>
      <c r="K528" s="10" t="s">
        <v>4687</v>
      </c>
      <c r="L528" s="10" t="str">
        <f>IF(OR(Table1[[#This Row],[Smoker]]="Yes",Table1[[#This Row],[Smoker]]="No"),"OK","Check")</f>
        <v>OK</v>
      </c>
    </row>
    <row r="529" spans="1:12">
      <c r="A529" s="10" t="s">
        <v>1059</v>
      </c>
      <c r="B529" s="10">
        <v>27.93</v>
      </c>
      <c r="C5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29" s="10">
        <v>4.67</v>
      </c>
      <c r="E529" s="10" t="str">
        <f>IF(OR(Table1[[#This Row],[HBA1C]]="",Table1[[#This Row],[HBA1C]]="?"),"",IF(Table1[[#This Row],[HBA1C]]&lt;5.7,"Normal",IF(Table1[[#This Row],[HBA1C]]&lt;6.5,"Prediabetes","Diabetes")))</f>
        <v>Normal</v>
      </c>
      <c r="F529" s="10" t="s">
        <v>4687</v>
      </c>
      <c r="G529" s="10" t="str">
        <f>IF(OR(Table1[[#This Row],[Heart Issues]]="Yes",Table1[[#This Row],[Heart Issues]]="No"),"OK","Check")</f>
        <v>OK</v>
      </c>
      <c r="H529" s="10" t="s">
        <v>4687</v>
      </c>
      <c r="I529" s="10" t="s">
        <v>4690</v>
      </c>
      <c r="J529" s="9">
        <v>1</v>
      </c>
      <c r="K529" s="10" t="s">
        <v>4687</v>
      </c>
      <c r="L529" s="10" t="str">
        <f>IF(OR(Table1[[#This Row],[Smoker]]="Yes",Table1[[#This Row],[Smoker]]="No"),"OK","Check")</f>
        <v>OK</v>
      </c>
    </row>
    <row r="530" spans="1:12">
      <c r="A530" s="10" t="s">
        <v>1061</v>
      </c>
      <c r="B530" s="10">
        <v>45.62</v>
      </c>
      <c r="C5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0" s="10">
        <v>6.87</v>
      </c>
      <c r="E530" s="10" t="str">
        <f>IF(OR(Table1[[#This Row],[HBA1C]]="",Table1[[#This Row],[HBA1C]]="?"),"",IF(Table1[[#This Row],[HBA1C]]&lt;5.7,"Normal",IF(Table1[[#This Row],[HBA1C]]&lt;6.5,"Prediabetes","Diabetes")))</f>
        <v>Diabetes</v>
      </c>
      <c r="F530" s="10" t="s">
        <v>4687</v>
      </c>
      <c r="G530" s="10" t="str">
        <f>IF(OR(Table1[[#This Row],[Heart Issues]]="Yes",Table1[[#This Row],[Heart Issues]]="No"),"OK","Check")</f>
        <v>OK</v>
      </c>
      <c r="H530" s="10" t="s">
        <v>4687</v>
      </c>
      <c r="I530" s="10" t="s">
        <v>4687</v>
      </c>
      <c r="J530" s="9">
        <v>0</v>
      </c>
      <c r="K530" s="10" t="s">
        <v>4687</v>
      </c>
      <c r="L530" s="10" t="str">
        <f>IF(OR(Table1[[#This Row],[Smoker]]="Yes",Table1[[#This Row],[Smoker]]="No"),"OK","Check")</f>
        <v>OK</v>
      </c>
    </row>
    <row r="531" spans="1:12">
      <c r="A531" s="10" t="s">
        <v>1063</v>
      </c>
      <c r="B531" s="10">
        <v>35.31</v>
      </c>
      <c r="C5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1" s="10">
        <v>5.87</v>
      </c>
      <c r="E531" s="10" t="str">
        <f>IF(OR(Table1[[#This Row],[HBA1C]]="",Table1[[#This Row],[HBA1C]]="?"),"",IF(Table1[[#This Row],[HBA1C]]&lt;5.7,"Normal",IF(Table1[[#This Row],[HBA1C]]&lt;6.5,"Prediabetes","Diabetes")))</f>
        <v>Prediabetes</v>
      </c>
      <c r="F531" s="10" t="s">
        <v>4687</v>
      </c>
      <c r="G531" s="10" t="str">
        <f>IF(OR(Table1[[#This Row],[Heart Issues]]="Yes",Table1[[#This Row],[Heart Issues]]="No"),"OK","Check")</f>
        <v>OK</v>
      </c>
      <c r="H531" s="10" t="s">
        <v>4687</v>
      </c>
      <c r="I531" s="10" t="s">
        <v>4690</v>
      </c>
      <c r="J531" s="9">
        <v>1</v>
      </c>
      <c r="K531" s="10" t="s">
        <v>4687</v>
      </c>
      <c r="L531" s="10" t="str">
        <f>IF(OR(Table1[[#This Row],[Smoker]]="Yes",Table1[[#This Row],[Smoker]]="No"),"OK","Check")</f>
        <v>OK</v>
      </c>
    </row>
    <row r="532" spans="1:12">
      <c r="A532" s="10" t="s">
        <v>1065</v>
      </c>
      <c r="B532" s="10">
        <v>30.4</v>
      </c>
      <c r="C5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2" s="10">
        <v>4.07</v>
      </c>
      <c r="E532" s="10" t="str">
        <f>IF(OR(Table1[[#This Row],[HBA1C]]="",Table1[[#This Row],[HBA1C]]="?"),"",IF(Table1[[#This Row],[HBA1C]]&lt;5.7,"Normal",IF(Table1[[#This Row],[HBA1C]]&lt;6.5,"Prediabetes","Diabetes")))</f>
        <v>Normal</v>
      </c>
      <c r="F532" s="10" t="s">
        <v>4688</v>
      </c>
      <c r="G532" s="10" t="str">
        <f>IF(OR(Table1[[#This Row],[Heart Issues]]="Yes",Table1[[#This Row],[Heart Issues]]="No"),"OK","Check")</f>
        <v>OK</v>
      </c>
      <c r="H532" s="10" t="s">
        <v>4687</v>
      </c>
      <c r="I532" s="10" t="s">
        <v>4687</v>
      </c>
      <c r="J532" s="9">
        <v>1</v>
      </c>
      <c r="K532" s="10" t="s">
        <v>4687</v>
      </c>
      <c r="L532" s="10" t="str">
        <f>IF(OR(Table1[[#This Row],[Smoker]]="Yes",Table1[[#This Row],[Smoker]]="No"),"OK","Check")</f>
        <v>OK</v>
      </c>
    </row>
    <row r="533" spans="1:12">
      <c r="A533" s="10" t="s">
        <v>1067</v>
      </c>
      <c r="B533" s="10">
        <v>20.13</v>
      </c>
      <c r="C53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33" s="10">
        <v>6.47</v>
      </c>
      <c r="E533" s="10" t="str">
        <f>IF(OR(Table1[[#This Row],[HBA1C]]="",Table1[[#This Row],[HBA1C]]="?"),"",IF(Table1[[#This Row],[HBA1C]]&lt;5.7,"Normal",IF(Table1[[#This Row],[HBA1C]]&lt;6.5,"Prediabetes","Diabetes")))</f>
        <v>Prediabetes</v>
      </c>
      <c r="F533" s="10" t="s">
        <v>4687</v>
      </c>
      <c r="G533" s="10" t="str">
        <f>IF(OR(Table1[[#This Row],[Heart Issues]]="Yes",Table1[[#This Row],[Heart Issues]]="No"),"OK","Check")</f>
        <v>OK</v>
      </c>
      <c r="H533" s="10" t="s">
        <v>4687</v>
      </c>
      <c r="I533" s="10" t="s">
        <v>4690</v>
      </c>
      <c r="J533" s="9">
        <v>1</v>
      </c>
      <c r="K533" s="10" t="s">
        <v>4688</v>
      </c>
      <c r="L533" s="10" t="str">
        <f>IF(OR(Table1[[#This Row],[Smoker]]="Yes",Table1[[#This Row],[Smoker]]="No"),"OK","Check")</f>
        <v>OK</v>
      </c>
    </row>
    <row r="534" spans="1:12">
      <c r="A534" s="10" t="s">
        <v>1069</v>
      </c>
      <c r="B534" s="10">
        <v>23.655000000000001</v>
      </c>
      <c r="C53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34" s="10">
        <v>5.14</v>
      </c>
      <c r="E534" s="10" t="str">
        <f>IF(OR(Table1[[#This Row],[HBA1C]]="",Table1[[#This Row],[HBA1C]]="?"),"",IF(Table1[[#This Row],[HBA1C]]&lt;5.7,"Normal",IF(Table1[[#This Row],[HBA1C]]&lt;6.5,"Prediabetes","Diabetes")))</f>
        <v>Normal</v>
      </c>
      <c r="F534" s="10" t="s">
        <v>4687</v>
      </c>
      <c r="G534" s="10" t="str">
        <f>IF(OR(Table1[[#This Row],[Heart Issues]]="Yes",Table1[[#This Row],[Heart Issues]]="No"),"OK","Check")</f>
        <v>OK</v>
      </c>
      <c r="H534" s="10" t="s">
        <v>4687</v>
      </c>
      <c r="I534" s="10" t="s">
        <v>4687</v>
      </c>
      <c r="J534" s="9">
        <v>1</v>
      </c>
      <c r="K534" s="10" t="s">
        <v>4688</v>
      </c>
      <c r="L534" s="10" t="str">
        <f>IF(OR(Table1[[#This Row],[Smoker]]="Yes",Table1[[#This Row],[Smoker]]="No"),"OK","Check")</f>
        <v>OK</v>
      </c>
    </row>
    <row r="535" spans="1:12">
      <c r="A535" s="10" t="s">
        <v>1071</v>
      </c>
      <c r="B535" s="10">
        <v>49.05</v>
      </c>
      <c r="C5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5" s="10">
        <v>9.77</v>
      </c>
      <c r="E535" s="10" t="str">
        <f>IF(OR(Table1[[#This Row],[HBA1C]]="",Table1[[#This Row],[HBA1C]]="?"),"",IF(Table1[[#This Row],[HBA1C]]&lt;5.7,"Normal",IF(Table1[[#This Row],[HBA1C]]&lt;6.5,"Prediabetes","Diabetes")))</f>
        <v>Diabetes</v>
      </c>
      <c r="F535" s="10" t="s">
        <v>4688</v>
      </c>
      <c r="G535" s="10" t="str">
        <f>IF(OR(Table1[[#This Row],[Heart Issues]]="Yes",Table1[[#This Row],[Heart Issues]]="No"),"OK","Check")</f>
        <v>OK</v>
      </c>
      <c r="H535" s="10" t="s">
        <v>4687</v>
      </c>
      <c r="I535" s="10" t="s">
        <v>4687</v>
      </c>
      <c r="J535" s="9">
        <v>0</v>
      </c>
      <c r="K535" s="10" t="s">
        <v>4687</v>
      </c>
      <c r="L535" s="10" t="str">
        <f>IF(OR(Table1[[#This Row],[Smoker]]="Yes",Table1[[#This Row],[Smoker]]="No"),"OK","Check")</f>
        <v>OK</v>
      </c>
    </row>
    <row r="536" spans="1:12">
      <c r="A536" s="10" t="s">
        <v>1073</v>
      </c>
      <c r="B536" s="10">
        <v>51.94</v>
      </c>
      <c r="C5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6" s="10">
        <v>8.8000000000000007</v>
      </c>
      <c r="E536" s="10" t="str">
        <f>IF(OR(Table1[[#This Row],[HBA1C]]="",Table1[[#This Row],[HBA1C]]="?"),"",IF(Table1[[#This Row],[HBA1C]]&lt;5.7,"Normal",IF(Table1[[#This Row],[HBA1C]]&lt;6.5,"Prediabetes","Diabetes")))</f>
        <v>Diabetes</v>
      </c>
      <c r="F536" s="10" t="s">
        <v>4688</v>
      </c>
      <c r="G536" s="10" t="str">
        <f>IF(OR(Table1[[#This Row],[Heart Issues]]="Yes",Table1[[#This Row],[Heart Issues]]="No"),"OK","Check")</f>
        <v>OK</v>
      </c>
      <c r="H536" s="10" t="s">
        <v>4687</v>
      </c>
      <c r="I536" s="10" t="s">
        <v>4687</v>
      </c>
      <c r="J536" s="9">
        <v>2</v>
      </c>
      <c r="K536" s="10" t="s">
        <v>4687</v>
      </c>
      <c r="L536" s="10" t="str">
        <f>IF(OR(Table1[[#This Row],[Smoker]]="Yes",Table1[[#This Row],[Smoker]]="No"),"OK","Check")</f>
        <v>OK</v>
      </c>
    </row>
    <row r="537" spans="1:12">
      <c r="A537" s="10" t="s">
        <v>1075</v>
      </c>
      <c r="B537" s="10">
        <v>29.83</v>
      </c>
      <c r="C53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37" s="10">
        <v>5.84</v>
      </c>
      <c r="E537" s="10" t="str">
        <f>IF(OR(Table1[[#This Row],[HBA1C]]="",Table1[[#This Row],[HBA1C]]="?"),"",IF(Table1[[#This Row],[HBA1C]]&lt;5.7,"Normal",IF(Table1[[#This Row],[HBA1C]]&lt;6.5,"Prediabetes","Diabetes")))</f>
        <v>Prediabetes</v>
      </c>
      <c r="F537" s="10" t="s">
        <v>4687</v>
      </c>
      <c r="G537" s="10" t="str">
        <f>IF(OR(Table1[[#This Row],[Heart Issues]]="Yes",Table1[[#This Row],[Heart Issues]]="No"),"OK","Check")</f>
        <v>OK</v>
      </c>
      <c r="H537" s="10" t="s">
        <v>4687</v>
      </c>
      <c r="I537" s="10" t="s">
        <v>4687</v>
      </c>
      <c r="J537" s="9">
        <v>1</v>
      </c>
      <c r="K537" s="10" t="s">
        <v>4688</v>
      </c>
      <c r="L537" s="10" t="str">
        <f>IF(OR(Table1[[#This Row],[Smoker]]="Yes",Table1[[#This Row],[Smoker]]="No"),"OK","Check")</f>
        <v>OK</v>
      </c>
    </row>
    <row r="538" spans="1:12">
      <c r="A538" s="10" t="s">
        <v>1077</v>
      </c>
      <c r="B538" s="10">
        <v>22.6</v>
      </c>
      <c r="C53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38" s="10">
        <v>10.43</v>
      </c>
      <c r="E538" s="10" t="str">
        <f>IF(OR(Table1[[#This Row],[HBA1C]]="",Table1[[#This Row],[HBA1C]]="?"),"",IF(Table1[[#This Row],[HBA1C]]&lt;5.7,"Normal",IF(Table1[[#This Row],[HBA1C]]&lt;6.5,"Prediabetes","Diabetes")))</f>
        <v>Diabetes</v>
      </c>
      <c r="F538" s="10" t="s">
        <v>4688</v>
      </c>
      <c r="G538" s="10" t="str">
        <f>IF(OR(Table1[[#This Row],[Heart Issues]]="Yes",Table1[[#This Row],[Heart Issues]]="No"),"OK","Check")</f>
        <v>OK</v>
      </c>
      <c r="H538" s="10" t="s">
        <v>4687</v>
      </c>
      <c r="I538" s="10" t="s">
        <v>4687</v>
      </c>
      <c r="J538" s="9">
        <v>1</v>
      </c>
      <c r="K538" s="10" t="s">
        <v>4688</v>
      </c>
      <c r="L538" s="10" t="str">
        <f>IF(OR(Table1[[#This Row],[Smoker]]="Yes",Table1[[#This Row],[Smoker]]="No"),"OK","Check")</f>
        <v>OK</v>
      </c>
    </row>
    <row r="539" spans="1:12">
      <c r="A539" s="10" t="s">
        <v>1079</v>
      </c>
      <c r="B539" s="10">
        <v>46.69</v>
      </c>
      <c r="C5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39" s="10">
        <v>4.25</v>
      </c>
      <c r="E539" s="10" t="str">
        <f>IF(OR(Table1[[#This Row],[HBA1C]]="",Table1[[#This Row],[HBA1C]]="?"),"",IF(Table1[[#This Row],[HBA1C]]&lt;5.7,"Normal",IF(Table1[[#This Row],[HBA1C]]&lt;6.5,"Prediabetes","Diabetes")))</f>
        <v>Normal</v>
      </c>
      <c r="F539" s="10" t="s">
        <v>4688</v>
      </c>
      <c r="G539" s="10" t="str">
        <f>IF(OR(Table1[[#This Row],[Heart Issues]]="Yes",Table1[[#This Row],[Heart Issues]]="No"),"OK","Check")</f>
        <v>OK</v>
      </c>
      <c r="H539" s="10" t="s">
        <v>4687</v>
      </c>
      <c r="I539" s="10" t="s">
        <v>4687</v>
      </c>
      <c r="J539" s="9">
        <v>1</v>
      </c>
      <c r="K539" s="10" t="s">
        <v>4687</v>
      </c>
      <c r="L539" s="10" t="str">
        <f>IF(OR(Table1[[#This Row],[Smoker]]="Yes",Table1[[#This Row],[Smoker]]="No"),"OK","Check")</f>
        <v>OK</v>
      </c>
    </row>
    <row r="540" spans="1:12">
      <c r="A540" s="10" t="s">
        <v>1081</v>
      </c>
      <c r="B540" s="10">
        <v>28.49</v>
      </c>
      <c r="C54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40" s="10">
        <v>4.8899999999999997</v>
      </c>
      <c r="E540" s="10" t="str">
        <f>IF(OR(Table1[[#This Row],[HBA1C]]="",Table1[[#This Row],[HBA1C]]="?"),"",IF(Table1[[#This Row],[HBA1C]]&lt;5.7,"Normal",IF(Table1[[#This Row],[HBA1C]]&lt;6.5,"Prediabetes","Diabetes")))</f>
        <v>Normal</v>
      </c>
      <c r="F540" s="10" t="s">
        <v>4687</v>
      </c>
      <c r="G540" s="10" t="str">
        <f>IF(OR(Table1[[#This Row],[Heart Issues]]="Yes",Table1[[#This Row],[Heart Issues]]="No"),"OK","Check")</f>
        <v>OK</v>
      </c>
      <c r="H540" s="10" t="s">
        <v>4687</v>
      </c>
      <c r="I540" s="10" t="s">
        <v>4687</v>
      </c>
      <c r="J540" s="9">
        <v>0</v>
      </c>
      <c r="K540" s="10" t="s">
        <v>4688</v>
      </c>
      <c r="L540" s="10" t="str">
        <f>IF(OR(Table1[[#This Row],[Smoker]]="Yes",Table1[[#This Row],[Smoker]]="No"),"OK","Check")</f>
        <v>OK</v>
      </c>
    </row>
    <row r="541" spans="1:12">
      <c r="A541" s="10" t="s">
        <v>1083</v>
      </c>
      <c r="B541" s="10">
        <v>28.5</v>
      </c>
      <c r="C54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41" s="10">
        <v>5.55</v>
      </c>
      <c r="E541" s="10" t="str">
        <f>IF(OR(Table1[[#This Row],[HBA1C]]="",Table1[[#This Row],[HBA1C]]="?"),"",IF(Table1[[#This Row],[HBA1C]]&lt;5.7,"Normal",IF(Table1[[#This Row],[HBA1C]]&lt;6.5,"Prediabetes","Diabetes")))</f>
        <v>Normal</v>
      </c>
      <c r="F541" s="10" t="s">
        <v>4688</v>
      </c>
      <c r="G541" s="10" t="str">
        <f>IF(OR(Table1[[#This Row],[Heart Issues]]="Yes",Table1[[#This Row],[Heart Issues]]="No"),"OK","Check")</f>
        <v>OK</v>
      </c>
      <c r="H541" s="10" t="s">
        <v>4687</v>
      </c>
      <c r="I541" s="10" t="s">
        <v>4687</v>
      </c>
      <c r="J541" s="9">
        <v>1</v>
      </c>
      <c r="K541" s="10" t="s">
        <v>4688</v>
      </c>
      <c r="L541" s="10" t="str">
        <f>IF(OR(Table1[[#This Row],[Smoker]]="Yes",Table1[[#This Row],[Smoker]]="No"),"OK","Check")</f>
        <v>OK</v>
      </c>
    </row>
    <row r="542" spans="1:12">
      <c r="A542" s="10" t="s">
        <v>1085</v>
      </c>
      <c r="B542" s="10">
        <v>24.4</v>
      </c>
      <c r="C54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42" s="10">
        <v>4.5199999999999996</v>
      </c>
      <c r="E542" s="10" t="str">
        <f>IF(OR(Table1[[#This Row],[HBA1C]]="",Table1[[#This Row],[HBA1C]]="?"),"",IF(Table1[[#This Row],[HBA1C]]&lt;5.7,"Normal",IF(Table1[[#This Row],[HBA1C]]&lt;6.5,"Prediabetes","Diabetes")))</f>
        <v>Normal</v>
      </c>
      <c r="F542" s="10" t="s">
        <v>4687</v>
      </c>
      <c r="G542" s="10" t="str">
        <f>IF(OR(Table1[[#This Row],[Heart Issues]]="Yes",Table1[[#This Row],[Heart Issues]]="No"),"OK","Check")</f>
        <v>OK</v>
      </c>
      <c r="H542" s="10" t="s">
        <v>4687</v>
      </c>
      <c r="I542" s="10" t="s">
        <v>4687</v>
      </c>
      <c r="J542" s="9">
        <v>1</v>
      </c>
      <c r="K542" s="10" t="s">
        <v>4688</v>
      </c>
      <c r="L542" s="10" t="str">
        <f>IF(OR(Table1[[#This Row],[Smoker]]="Yes",Table1[[#This Row],[Smoker]]="No"),"OK","Check")</f>
        <v>OK</v>
      </c>
    </row>
    <row r="543" spans="1:12">
      <c r="A543" s="10" t="s">
        <v>1087</v>
      </c>
      <c r="B543" s="10">
        <v>29.15</v>
      </c>
      <c r="C54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43" s="10">
        <v>4.45</v>
      </c>
      <c r="E543" s="10" t="str">
        <f>IF(OR(Table1[[#This Row],[HBA1C]]="",Table1[[#This Row],[HBA1C]]="?"),"",IF(Table1[[#This Row],[HBA1C]]&lt;5.7,"Normal",IF(Table1[[#This Row],[HBA1C]]&lt;6.5,"Prediabetes","Diabetes")))</f>
        <v>Normal</v>
      </c>
      <c r="F543" s="10" t="s">
        <v>4688</v>
      </c>
      <c r="G543" s="10" t="str">
        <f>IF(OR(Table1[[#This Row],[Heart Issues]]="Yes",Table1[[#This Row],[Heart Issues]]="No"),"OK","Check")</f>
        <v>OK</v>
      </c>
      <c r="H543" s="10" t="s">
        <v>4687</v>
      </c>
      <c r="I543" s="10" t="s">
        <v>4687</v>
      </c>
      <c r="J543" s="9">
        <v>1</v>
      </c>
      <c r="K543" s="10" t="s">
        <v>4688</v>
      </c>
      <c r="L543" s="10" t="str">
        <f>IF(OR(Table1[[#This Row],[Smoker]]="Yes",Table1[[#This Row],[Smoker]]="No"),"OK","Check")</f>
        <v>OK</v>
      </c>
    </row>
    <row r="544" spans="1:12">
      <c r="A544" s="10" t="s">
        <v>1089</v>
      </c>
      <c r="B544" s="10">
        <v>27.28</v>
      </c>
      <c r="C54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44" s="10">
        <v>4.72</v>
      </c>
      <c r="E544" s="10" t="str">
        <f>IF(OR(Table1[[#This Row],[HBA1C]]="",Table1[[#This Row],[HBA1C]]="?"),"",IF(Table1[[#This Row],[HBA1C]]&lt;5.7,"Normal",IF(Table1[[#This Row],[HBA1C]]&lt;6.5,"Prediabetes","Diabetes")))</f>
        <v>Normal</v>
      </c>
      <c r="F544" s="10" t="s">
        <v>4687</v>
      </c>
      <c r="G544" s="10" t="str">
        <f>IF(OR(Table1[[#This Row],[Heart Issues]]="Yes",Table1[[#This Row],[Heart Issues]]="No"),"OK","Check")</f>
        <v>OK</v>
      </c>
      <c r="H544" s="10" t="s">
        <v>4688</v>
      </c>
      <c r="I544" s="10" t="s">
        <v>4687</v>
      </c>
      <c r="J544" s="9">
        <v>1</v>
      </c>
      <c r="K544" s="10" t="s">
        <v>4688</v>
      </c>
      <c r="L544" s="10" t="str">
        <f>IF(OR(Table1[[#This Row],[Smoker]]="Yes",Table1[[#This Row],[Smoker]]="No"),"OK","Check")</f>
        <v>OK</v>
      </c>
    </row>
    <row r="545" spans="1:12">
      <c r="A545" s="10" t="s">
        <v>1091</v>
      </c>
      <c r="B545" s="10">
        <v>32.229999999999997</v>
      </c>
      <c r="C5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45" s="10">
        <v>4.6500000000000004</v>
      </c>
      <c r="E545" s="10" t="str">
        <f>IF(OR(Table1[[#This Row],[HBA1C]]="",Table1[[#This Row],[HBA1C]]="?"),"",IF(Table1[[#This Row],[HBA1C]]&lt;5.7,"Normal",IF(Table1[[#This Row],[HBA1C]]&lt;6.5,"Prediabetes","Diabetes")))</f>
        <v>Normal</v>
      </c>
      <c r="F545" s="10" t="s">
        <v>4688</v>
      </c>
      <c r="G545" s="10" t="str">
        <f>IF(OR(Table1[[#This Row],[Heart Issues]]="Yes",Table1[[#This Row],[Heart Issues]]="No"),"OK","Check")</f>
        <v>OK</v>
      </c>
      <c r="H545" s="10" t="s">
        <v>4687</v>
      </c>
      <c r="I545" s="10" t="s">
        <v>4690</v>
      </c>
      <c r="J545" s="9">
        <v>1</v>
      </c>
      <c r="K545" s="10" t="s">
        <v>4687</v>
      </c>
      <c r="L545" s="10" t="str">
        <f>IF(OR(Table1[[#This Row],[Smoker]]="Yes",Table1[[#This Row],[Smoker]]="No"),"OK","Check")</f>
        <v>OK</v>
      </c>
    </row>
    <row r="546" spans="1:12">
      <c r="A546" s="10" t="s">
        <v>1093</v>
      </c>
      <c r="B546" s="10">
        <v>44.2</v>
      </c>
      <c r="C5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46" s="10">
        <v>11.34</v>
      </c>
      <c r="E546" s="10" t="str">
        <f>IF(OR(Table1[[#This Row],[HBA1C]]="",Table1[[#This Row],[HBA1C]]="?"),"",IF(Table1[[#This Row],[HBA1C]]&lt;5.7,"Normal",IF(Table1[[#This Row],[HBA1C]]&lt;6.5,"Prediabetes","Diabetes")))</f>
        <v>Diabetes</v>
      </c>
      <c r="F546" s="10" t="s">
        <v>4688</v>
      </c>
      <c r="G546" s="10" t="str">
        <f>IF(OR(Table1[[#This Row],[Heart Issues]]="Yes",Table1[[#This Row],[Heart Issues]]="No"),"OK","Check")</f>
        <v>OK</v>
      </c>
      <c r="H546" s="10" t="s">
        <v>4687</v>
      </c>
      <c r="I546" s="10" t="s">
        <v>4690</v>
      </c>
      <c r="J546" s="9">
        <v>1</v>
      </c>
      <c r="K546" s="10" t="s">
        <v>4687</v>
      </c>
      <c r="L546" s="10" t="str">
        <f>IF(OR(Table1[[#This Row],[Smoker]]="Yes",Table1[[#This Row],[Smoker]]="No"),"OK","Check")</f>
        <v>OK</v>
      </c>
    </row>
    <row r="547" spans="1:12">
      <c r="A547" s="10" t="s">
        <v>1095</v>
      </c>
      <c r="B547" s="10">
        <v>29.734999999999999</v>
      </c>
      <c r="C54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47" s="10">
        <v>4.53</v>
      </c>
      <c r="E547" s="10" t="str">
        <f>IF(OR(Table1[[#This Row],[HBA1C]]="",Table1[[#This Row],[HBA1C]]="?"),"",IF(Table1[[#This Row],[HBA1C]]&lt;5.7,"Normal",IF(Table1[[#This Row],[HBA1C]]&lt;6.5,"Prediabetes","Diabetes")))</f>
        <v>Normal</v>
      </c>
      <c r="F547" s="10" t="s">
        <v>4687</v>
      </c>
      <c r="G547" s="10" t="str">
        <f>IF(OR(Table1[[#This Row],[Heart Issues]]="Yes",Table1[[#This Row],[Heart Issues]]="No"),"OK","Check")</f>
        <v>OK</v>
      </c>
      <c r="H547" s="10" t="s">
        <v>4687</v>
      </c>
      <c r="I547" s="10" t="s">
        <v>4690</v>
      </c>
      <c r="J547" s="9">
        <v>1</v>
      </c>
      <c r="K547" s="10" t="s">
        <v>4687</v>
      </c>
      <c r="L547" s="10" t="str">
        <f>IF(OR(Table1[[#This Row],[Smoker]]="Yes",Table1[[#This Row],[Smoker]]="No"),"OK","Check")</f>
        <v>OK</v>
      </c>
    </row>
    <row r="548" spans="1:12">
      <c r="A548" s="10" t="s">
        <v>1097</v>
      </c>
      <c r="B548" s="10">
        <v>28.31</v>
      </c>
      <c r="C54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48" s="10">
        <v>6.35</v>
      </c>
      <c r="E548" s="10" t="str">
        <f>IF(OR(Table1[[#This Row],[HBA1C]]="",Table1[[#This Row],[HBA1C]]="?"),"",IF(Table1[[#This Row],[HBA1C]]&lt;5.7,"Normal",IF(Table1[[#This Row],[HBA1C]]&lt;6.5,"Prediabetes","Diabetes")))</f>
        <v>Prediabetes</v>
      </c>
      <c r="F548" s="10" t="s">
        <v>4687</v>
      </c>
      <c r="G548" s="10" t="str">
        <f>IF(OR(Table1[[#This Row],[Heart Issues]]="Yes",Table1[[#This Row],[Heart Issues]]="No"),"OK","Check")</f>
        <v>OK</v>
      </c>
      <c r="H548" s="10" t="s">
        <v>4687</v>
      </c>
      <c r="I548" s="10" t="s">
        <v>4687</v>
      </c>
      <c r="J548" s="9">
        <v>0</v>
      </c>
      <c r="K548" s="10" t="s">
        <v>4688</v>
      </c>
      <c r="L548" s="10" t="str">
        <f>IF(OR(Table1[[#This Row],[Smoker]]="Yes",Table1[[#This Row],[Smoker]]="No"),"OK","Check")</f>
        <v>OK</v>
      </c>
    </row>
    <row r="549" spans="1:12">
      <c r="A549" s="10" t="s">
        <v>1099</v>
      </c>
      <c r="B549" s="10">
        <v>46.62</v>
      </c>
      <c r="C5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49" s="10">
        <v>8.51</v>
      </c>
      <c r="E549" s="10" t="str">
        <f>IF(OR(Table1[[#This Row],[HBA1C]]="",Table1[[#This Row],[HBA1C]]="?"),"",IF(Table1[[#This Row],[HBA1C]]&lt;5.7,"Normal",IF(Table1[[#This Row],[HBA1C]]&lt;6.5,"Prediabetes","Diabetes")))</f>
        <v>Diabetes</v>
      </c>
      <c r="F549" s="10" t="s">
        <v>4687</v>
      </c>
      <c r="G549" s="10" t="str">
        <f>IF(OR(Table1[[#This Row],[Heart Issues]]="Yes",Table1[[#This Row],[Heart Issues]]="No"),"OK","Check")</f>
        <v>OK</v>
      </c>
      <c r="H549" s="10" t="s">
        <v>4687</v>
      </c>
      <c r="I549" s="10" t="s">
        <v>4687</v>
      </c>
      <c r="J549" s="9">
        <v>0</v>
      </c>
      <c r="K549" s="10" t="s">
        <v>4687</v>
      </c>
      <c r="L549" s="10" t="str">
        <f>IF(OR(Table1[[#This Row],[Smoker]]="Yes",Table1[[#This Row],[Smoker]]="No"),"OK","Check")</f>
        <v>OK</v>
      </c>
    </row>
    <row r="550" spans="1:12">
      <c r="A550" s="10" t="s">
        <v>1101</v>
      </c>
      <c r="B550" s="10">
        <v>51.75</v>
      </c>
      <c r="C5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0" s="10">
        <v>8.59</v>
      </c>
      <c r="E550" s="10" t="str">
        <f>IF(OR(Table1[[#This Row],[HBA1C]]="",Table1[[#This Row],[HBA1C]]="?"),"",IF(Table1[[#This Row],[HBA1C]]&lt;5.7,"Normal",IF(Table1[[#This Row],[HBA1C]]&lt;6.5,"Prediabetes","Diabetes")))</f>
        <v>Diabetes</v>
      </c>
      <c r="F550" s="10" t="s">
        <v>4688</v>
      </c>
      <c r="G550" s="10" t="str">
        <f>IF(OR(Table1[[#This Row],[Heart Issues]]="Yes",Table1[[#This Row],[Heart Issues]]="No"),"OK","Check")</f>
        <v>OK</v>
      </c>
      <c r="H550" s="10" t="s">
        <v>4687</v>
      </c>
      <c r="I550" s="10" t="s">
        <v>4687</v>
      </c>
      <c r="J550" s="9">
        <v>1</v>
      </c>
      <c r="K550" s="10" t="s">
        <v>4687</v>
      </c>
      <c r="L550" s="10" t="str">
        <f>IF(OR(Table1[[#This Row],[Smoker]]="Yes",Table1[[#This Row],[Smoker]]="No"),"OK","Check")</f>
        <v>OK</v>
      </c>
    </row>
    <row r="551" spans="1:12">
      <c r="A551" s="10" t="s">
        <v>1103</v>
      </c>
      <c r="B551" s="10">
        <v>25.7</v>
      </c>
      <c r="C5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51" s="10">
        <v>4.13</v>
      </c>
      <c r="E551" s="10" t="str">
        <f>IF(OR(Table1[[#This Row],[HBA1C]]="",Table1[[#This Row],[HBA1C]]="?"),"",IF(Table1[[#This Row],[HBA1C]]&lt;5.7,"Normal",IF(Table1[[#This Row],[HBA1C]]&lt;6.5,"Prediabetes","Diabetes")))</f>
        <v>Normal</v>
      </c>
      <c r="F551" s="10" t="s">
        <v>4688</v>
      </c>
      <c r="G551" s="10" t="str">
        <f>IF(OR(Table1[[#This Row],[Heart Issues]]="Yes",Table1[[#This Row],[Heart Issues]]="No"),"OK","Check")</f>
        <v>OK</v>
      </c>
      <c r="H551" s="10" t="s">
        <v>4687</v>
      </c>
      <c r="I551" s="10" t="s">
        <v>4687</v>
      </c>
      <c r="J551" s="9">
        <v>0</v>
      </c>
      <c r="K551" s="10" t="s">
        <v>4688</v>
      </c>
      <c r="L551" s="10" t="str">
        <f>IF(OR(Table1[[#This Row],[Smoker]]="Yes",Table1[[#This Row],[Smoker]]="No"),"OK","Check")</f>
        <v>OK</v>
      </c>
    </row>
    <row r="552" spans="1:12">
      <c r="A552" s="10" t="s">
        <v>1105</v>
      </c>
      <c r="B552" s="10">
        <v>31.79</v>
      </c>
      <c r="C5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2" s="10">
        <v>4.55</v>
      </c>
      <c r="E552" s="10" t="str">
        <f>IF(OR(Table1[[#This Row],[HBA1C]]="",Table1[[#This Row],[HBA1C]]="?"),"",IF(Table1[[#This Row],[HBA1C]]&lt;5.7,"Normal",IF(Table1[[#This Row],[HBA1C]]&lt;6.5,"Prediabetes","Diabetes")))</f>
        <v>Normal</v>
      </c>
      <c r="F552" s="10" t="s">
        <v>4687</v>
      </c>
      <c r="G552" s="10" t="str">
        <f>IF(OR(Table1[[#This Row],[Heart Issues]]="Yes",Table1[[#This Row],[Heart Issues]]="No"),"OK","Check")</f>
        <v>OK</v>
      </c>
      <c r="H552" s="10" t="s">
        <v>4687</v>
      </c>
      <c r="I552" s="10" t="s">
        <v>4687</v>
      </c>
      <c r="J552" s="9">
        <v>0</v>
      </c>
      <c r="K552" s="10" t="s">
        <v>4687</v>
      </c>
      <c r="L552" s="10" t="str">
        <f>IF(OR(Table1[[#This Row],[Smoker]]="Yes",Table1[[#This Row],[Smoker]]="No"),"OK","Check")</f>
        <v>OK</v>
      </c>
    </row>
    <row r="553" spans="1:12">
      <c r="A553" s="10" t="s">
        <v>1107</v>
      </c>
      <c r="B553" s="10">
        <v>24.795000000000002</v>
      </c>
      <c r="C55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53" s="10">
        <v>4.5199999999999996</v>
      </c>
      <c r="E553" s="10" t="str">
        <f>IF(OR(Table1[[#This Row],[HBA1C]]="",Table1[[#This Row],[HBA1C]]="?"),"",IF(Table1[[#This Row],[HBA1C]]&lt;5.7,"Normal",IF(Table1[[#This Row],[HBA1C]]&lt;6.5,"Prediabetes","Diabetes")))</f>
        <v>Normal</v>
      </c>
      <c r="F553" s="10" t="s">
        <v>4687</v>
      </c>
      <c r="G553" s="10" t="str">
        <f>IF(OR(Table1[[#This Row],[Heart Issues]]="Yes",Table1[[#This Row],[Heart Issues]]="No"),"OK","Check")</f>
        <v>OK</v>
      </c>
      <c r="H553" s="10" t="s">
        <v>4687</v>
      </c>
      <c r="I553" s="10" t="s">
        <v>4687</v>
      </c>
      <c r="J553" s="9">
        <v>0</v>
      </c>
      <c r="K553" s="10" t="s">
        <v>4688</v>
      </c>
      <c r="L553" s="10" t="str">
        <f>IF(OR(Table1[[#This Row],[Smoker]]="Yes",Table1[[#This Row],[Smoker]]="No"),"OK","Check")</f>
        <v>OK</v>
      </c>
    </row>
    <row r="554" spans="1:12">
      <c r="A554" s="10" t="s">
        <v>1109</v>
      </c>
      <c r="B554" s="10">
        <v>53.98</v>
      </c>
      <c r="C5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4" s="10">
        <v>5.07</v>
      </c>
      <c r="E554" s="10" t="str">
        <f>IF(OR(Table1[[#This Row],[HBA1C]]="",Table1[[#This Row],[HBA1C]]="?"),"",IF(Table1[[#This Row],[HBA1C]]&lt;5.7,"Normal",IF(Table1[[#This Row],[HBA1C]]&lt;6.5,"Prediabetes","Diabetes")))</f>
        <v>Normal</v>
      </c>
      <c r="F554" s="10" t="s">
        <v>4687</v>
      </c>
      <c r="G554" s="10" t="str">
        <f>IF(OR(Table1[[#This Row],[Heart Issues]]="Yes",Table1[[#This Row],[Heart Issues]]="No"),"OK","Check")</f>
        <v>OK</v>
      </c>
      <c r="H554" s="10" t="s">
        <v>4687</v>
      </c>
      <c r="I554" s="10" t="s">
        <v>4690</v>
      </c>
      <c r="J554" s="9">
        <v>1</v>
      </c>
      <c r="K554" s="10" t="s">
        <v>4687</v>
      </c>
      <c r="L554" s="10" t="str">
        <f>IF(OR(Table1[[#This Row],[Smoker]]="Yes",Table1[[#This Row],[Smoker]]="No"),"OK","Check")</f>
        <v>OK</v>
      </c>
    </row>
    <row r="555" spans="1:12">
      <c r="A555" s="10" t="s">
        <v>1111</v>
      </c>
      <c r="B555" s="10">
        <v>41.325000000000003</v>
      </c>
      <c r="C5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5" s="10">
        <v>4.04</v>
      </c>
      <c r="E555" s="10" t="str">
        <f>IF(OR(Table1[[#This Row],[HBA1C]]="",Table1[[#This Row],[HBA1C]]="?"),"",IF(Table1[[#This Row],[HBA1C]]&lt;5.7,"Normal",IF(Table1[[#This Row],[HBA1C]]&lt;6.5,"Prediabetes","Diabetes")))</f>
        <v>Normal</v>
      </c>
      <c r="F555" s="10" t="s">
        <v>4688</v>
      </c>
      <c r="G555" s="10" t="str">
        <f>IF(OR(Table1[[#This Row],[Heart Issues]]="Yes",Table1[[#This Row],[Heart Issues]]="No"),"OK","Check")</f>
        <v>OK</v>
      </c>
      <c r="H555" s="10" t="s">
        <v>4687</v>
      </c>
      <c r="I555" s="10" t="s">
        <v>4690</v>
      </c>
      <c r="J555" s="9">
        <v>1</v>
      </c>
      <c r="K555" s="10" t="s">
        <v>4687</v>
      </c>
      <c r="L555" s="10" t="str">
        <f>IF(OR(Table1[[#This Row],[Smoker]]="Yes",Table1[[#This Row],[Smoker]]="No"),"OK","Check")</f>
        <v>OK</v>
      </c>
    </row>
    <row r="556" spans="1:12">
      <c r="A556" s="10" t="s">
        <v>1113</v>
      </c>
      <c r="B556" s="10">
        <v>51.65</v>
      </c>
      <c r="C5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6" s="10">
        <v>5.3</v>
      </c>
      <c r="E556" s="10" t="str">
        <f>IF(OR(Table1[[#This Row],[HBA1C]]="",Table1[[#This Row],[HBA1C]]="?"),"",IF(Table1[[#This Row],[HBA1C]]&lt;5.7,"Normal",IF(Table1[[#This Row],[HBA1C]]&lt;6.5,"Prediabetes","Diabetes")))</f>
        <v>Normal</v>
      </c>
      <c r="F556" s="10" t="s">
        <v>4688</v>
      </c>
      <c r="G556" s="10" t="str">
        <f>IF(OR(Table1[[#This Row],[Heart Issues]]="Yes",Table1[[#This Row],[Heart Issues]]="No"),"OK","Check")</f>
        <v>OK</v>
      </c>
      <c r="H556" s="10" t="s">
        <v>4687</v>
      </c>
      <c r="I556" s="10" t="s">
        <v>4687</v>
      </c>
      <c r="J556" s="9">
        <v>0</v>
      </c>
      <c r="K556" s="10" t="s">
        <v>4687</v>
      </c>
      <c r="L556" s="10" t="str">
        <f>IF(OR(Table1[[#This Row],[Smoker]]="Yes",Table1[[#This Row],[Smoker]]="No"),"OK","Check")</f>
        <v>OK</v>
      </c>
    </row>
    <row r="557" spans="1:12">
      <c r="A557" s="10" t="s">
        <v>1115</v>
      </c>
      <c r="B557" s="10">
        <v>44.52</v>
      </c>
      <c r="C5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7" s="10">
        <v>8.64</v>
      </c>
      <c r="E557" s="10" t="str">
        <f>IF(OR(Table1[[#This Row],[HBA1C]]="",Table1[[#This Row],[HBA1C]]="?"),"",IF(Table1[[#This Row],[HBA1C]]&lt;5.7,"Normal",IF(Table1[[#This Row],[HBA1C]]&lt;6.5,"Prediabetes","Diabetes")))</f>
        <v>Diabetes</v>
      </c>
      <c r="F557" s="10" t="s">
        <v>4688</v>
      </c>
      <c r="G557" s="10" t="str">
        <f>IF(OR(Table1[[#This Row],[Heart Issues]]="Yes",Table1[[#This Row],[Heart Issues]]="No"),"OK","Check")</f>
        <v>OK</v>
      </c>
      <c r="H557" s="10" t="s">
        <v>4687</v>
      </c>
      <c r="I557" s="10" t="s">
        <v>4690</v>
      </c>
      <c r="J557" s="9">
        <v>1</v>
      </c>
      <c r="K557" s="10" t="s">
        <v>4687</v>
      </c>
      <c r="L557" s="10" t="str">
        <f>IF(OR(Table1[[#This Row],[Smoker]]="Yes",Table1[[#This Row],[Smoker]]="No"),"OK","Check")</f>
        <v>OK</v>
      </c>
    </row>
    <row r="558" spans="1:12">
      <c r="A558" s="10" t="s">
        <v>1117</v>
      </c>
      <c r="B558" s="10">
        <v>53.29</v>
      </c>
      <c r="C5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8" s="10">
        <v>4.03</v>
      </c>
      <c r="E558" s="10" t="str">
        <f>IF(OR(Table1[[#This Row],[HBA1C]]="",Table1[[#This Row],[HBA1C]]="?"),"",IF(Table1[[#This Row],[HBA1C]]&lt;5.7,"Normal",IF(Table1[[#This Row],[HBA1C]]&lt;6.5,"Prediabetes","Diabetes")))</f>
        <v>Normal</v>
      </c>
      <c r="F558" s="10" t="s">
        <v>4687</v>
      </c>
      <c r="G558" s="10" t="str">
        <f>IF(OR(Table1[[#This Row],[Heart Issues]]="Yes",Table1[[#This Row],[Heart Issues]]="No"),"OK","Check")</f>
        <v>OK</v>
      </c>
      <c r="H558" s="10" t="s">
        <v>4687</v>
      </c>
      <c r="I558" s="10" t="s">
        <v>4690</v>
      </c>
      <c r="J558" s="9">
        <v>1</v>
      </c>
      <c r="K558" s="10" t="s">
        <v>4687</v>
      </c>
      <c r="L558" s="10" t="str">
        <f>IF(OR(Table1[[#This Row],[Smoker]]="Yes",Table1[[#This Row],[Smoker]]="No"),"OK","Check")</f>
        <v>OK</v>
      </c>
    </row>
    <row r="559" spans="1:12">
      <c r="A559" s="10" t="s">
        <v>1119</v>
      </c>
      <c r="B559" s="10">
        <v>46.63</v>
      </c>
      <c r="C5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59" s="10">
        <v>4.26</v>
      </c>
      <c r="E559" s="10" t="str">
        <f>IF(OR(Table1[[#This Row],[HBA1C]]="",Table1[[#This Row],[HBA1C]]="?"),"",IF(Table1[[#This Row],[HBA1C]]&lt;5.7,"Normal",IF(Table1[[#This Row],[HBA1C]]&lt;6.5,"Prediabetes","Diabetes")))</f>
        <v>Normal</v>
      </c>
      <c r="F559" s="10" t="s">
        <v>4688</v>
      </c>
      <c r="G559" s="10" t="str">
        <f>IF(OR(Table1[[#This Row],[Heart Issues]]="Yes",Table1[[#This Row],[Heart Issues]]="No"),"OK","Check")</f>
        <v>OK</v>
      </c>
      <c r="H559" s="10" t="s">
        <v>4687</v>
      </c>
      <c r="I559" s="10" t="s">
        <v>4687</v>
      </c>
      <c r="J559" s="9">
        <v>2</v>
      </c>
      <c r="K559" s="10" t="s">
        <v>4687</v>
      </c>
      <c r="L559" s="10" t="str">
        <f>IF(OR(Table1[[#This Row],[Smoker]]="Yes",Table1[[#This Row],[Smoker]]="No"),"OK","Check")</f>
        <v>OK</v>
      </c>
    </row>
    <row r="560" spans="1:12">
      <c r="A560" s="10" t="s">
        <v>1121</v>
      </c>
      <c r="B560" s="10">
        <v>28.88</v>
      </c>
      <c r="C56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60" s="10">
        <v>5.35</v>
      </c>
      <c r="E560" s="10" t="str">
        <f>IF(OR(Table1[[#This Row],[HBA1C]]="",Table1[[#This Row],[HBA1C]]="?"),"",IF(Table1[[#This Row],[HBA1C]]&lt;5.7,"Normal",IF(Table1[[#This Row],[HBA1C]]&lt;6.5,"Prediabetes","Diabetes")))</f>
        <v>Normal</v>
      </c>
      <c r="F560" s="10" t="s">
        <v>4687</v>
      </c>
      <c r="G560" s="10" t="str">
        <f>IF(OR(Table1[[#This Row],[Heart Issues]]="Yes",Table1[[#This Row],[Heart Issues]]="No"),"OK","Check")</f>
        <v>OK</v>
      </c>
      <c r="H560" s="10" t="s">
        <v>4687</v>
      </c>
      <c r="I560" s="10" t="s">
        <v>4690</v>
      </c>
      <c r="J560" s="9">
        <v>1</v>
      </c>
      <c r="K560" s="10" t="s">
        <v>4688</v>
      </c>
      <c r="L560" s="10" t="str">
        <f>IF(OR(Table1[[#This Row],[Smoker]]="Yes",Table1[[#This Row],[Smoker]]="No"),"OK","Check")</f>
        <v>OK</v>
      </c>
    </row>
    <row r="561" spans="1:12">
      <c r="A561" s="10" t="s">
        <v>1123</v>
      </c>
      <c r="B561" s="10">
        <v>23.98</v>
      </c>
      <c r="C56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61" s="10">
        <v>4.9000000000000004</v>
      </c>
      <c r="E561" s="10" t="str">
        <f>IF(OR(Table1[[#This Row],[HBA1C]]="",Table1[[#This Row],[HBA1C]]="?"),"",IF(Table1[[#This Row],[HBA1C]]&lt;5.7,"Normal",IF(Table1[[#This Row],[HBA1C]]&lt;6.5,"Prediabetes","Diabetes")))</f>
        <v>Normal</v>
      </c>
      <c r="F561" s="10" t="s">
        <v>4687</v>
      </c>
      <c r="G561" s="10" t="str">
        <f>IF(OR(Table1[[#This Row],[Heart Issues]]="Yes",Table1[[#This Row],[Heart Issues]]="No"),"OK","Check")</f>
        <v>OK</v>
      </c>
      <c r="H561" s="10" t="s">
        <v>4687</v>
      </c>
      <c r="I561" s="10" t="s">
        <v>4687</v>
      </c>
      <c r="J561" s="9">
        <v>0</v>
      </c>
      <c r="K561" s="10" t="s">
        <v>4691</v>
      </c>
      <c r="L561" s="10" t="str">
        <f>IF(OR(Table1[[#This Row],[Smoker]]="Yes",Table1[[#This Row],[Smoker]]="No"),"OK","Check")</f>
        <v>Check</v>
      </c>
    </row>
    <row r="562" spans="1:12">
      <c r="A562" s="10" t="s">
        <v>1125</v>
      </c>
      <c r="B562" s="10">
        <v>23.65</v>
      </c>
      <c r="C56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62" s="10">
        <v>4.5</v>
      </c>
      <c r="E562" s="10" t="str">
        <f>IF(OR(Table1[[#This Row],[HBA1C]]="",Table1[[#This Row],[HBA1C]]="?"),"",IF(Table1[[#This Row],[HBA1C]]&lt;5.7,"Normal",IF(Table1[[#This Row],[HBA1C]]&lt;6.5,"Prediabetes","Diabetes")))</f>
        <v>Normal</v>
      </c>
      <c r="F562" s="10" t="s">
        <v>4687</v>
      </c>
      <c r="G562" s="10" t="str">
        <f>IF(OR(Table1[[#This Row],[Heart Issues]]="Yes",Table1[[#This Row],[Heart Issues]]="No"),"OK","Check")</f>
        <v>OK</v>
      </c>
      <c r="H562" s="10" t="s">
        <v>4687</v>
      </c>
      <c r="I562" s="10" t="s">
        <v>4687</v>
      </c>
      <c r="J562" s="9">
        <v>0</v>
      </c>
      <c r="K562" s="10" t="s">
        <v>4687</v>
      </c>
      <c r="L562" s="10" t="str">
        <f>IF(OR(Table1[[#This Row],[Smoker]]="Yes",Table1[[#This Row],[Smoker]]="No"),"OK","Check")</f>
        <v>OK</v>
      </c>
    </row>
    <row r="563" spans="1:12">
      <c r="A563" s="10" t="s">
        <v>1127</v>
      </c>
      <c r="B563" s="10">
        <v>49.09</v>
      </c>
      <c r="C5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63" s="10">
        <v>8.3800000000000008</v>
      </c>
      <c r="E563" s="10" t="str">
        <f>IF(OR(Table1[[#This Row],[HBA1C]]="",Table1[[#This Row],[HBA1C]]="?"),"",IF(Table1[[#This Row],[HBA1C]]&lt;5.7,"Normal",IF(Table1[[#This Row],[HBA1C]]&lt;6.5,"Prediabetes","Diabetes")))</f>
        <v>Diabetes</v>
      </c>
      <c r="F563" s="10" t="s">
        <v>4688</v>
      </c>
      <c r="G563" s="10" t="str">
        <f>IF(OR(Table1[[#This Row],[Heart Issues]]="Yes",Table1[[#This Row],[Heart Issues]]="No"),"OK","Check")</f>
        <v>OK</v>
      </c>
      <c r="H563" s="10" t="s">
        <v>4687</v>
      </c>
      <c r="I563" s="10" t="s">
        <v>4687</v>
      </c>
      <c r="J563" s="9">
        <v>2</v>
      </c>
      <c r="K563" s="10" t="s">
        <v>4687</v>
      </c>
      <c r="L563" s="10" t="str">
        <f>IF(OR(Table1[[#This Row],[Smoker]]="Yes",Table1[[#This Row],[Smoker]]="No"),"OK","Check")</f>
        <v>OK</v>
      </c>
    </row>
    <row r="564" spans="1:12">
      <c r="A564" s="10" t="s">
        <v>1129</v>
      </c>
      <c r="B564" s="10">
        <v>28.024999999999999</v>
      </c>
      <c r="C56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64" s="10">
        <v>7.03</v>
      </c>
      <c r="E564" s="10" t="str">
        <f>IF(OR(Table1[[#This Row],[HBA1C]]="",Table1[[#This Row],[HBA1C]]="?"),"",IF(Table1[[#This Row],[HBA1C]]&lt;5.7,"Normal",IF(Table1[[#This Row],[HBA1C]]&lt;6.5,"Prediabetes","Diabetes")))</f>
        <v>Diabetes</v>
      </c>
      <c r="F564" s="10" t="s">
        <v>4687</v>
      </c>
      <c r="G564" s="10" t="str">
        <f>IF(OR(Table1[[#This Row],[Heart Issues]]="Yes",Table1[[#This Row],[Heart Issues]]="No"),"OK","Check")</f>
        <v>OK</v>
      </c>
      <c r="H564" s="10" t="s">
        <v>4687</v>
      </c>
      <c r="I564" s="10" t="s">
        <v>4687</v>
      </c>
      <c r="J564" s="9">
        <v>0</v>
      </c>
      <c r="K564" s="10" t="s">
        <v>4688</v>
      </c>
      <c r="L564" s="10" t="str">
        <f>IF(OR(Table1[[#This Row],[Smoker]]="Yes",Table1[[#This Row],[Smoker]]="No"),"OK","Check")</f>
        <v>OK</v>
      </c>
    </row>
    <row r="565" spans="1:12">
      <c r="A565" s="10" t="s">
        <v>1131</v>
      </c>
      <c r="B565" s="10">
        <v>43.32</v>
      </c>
      <c r="C5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65" s="10">
        <v>8.75</v>
      </c>
      <c r="E565" s="10" t="str">
        <f>IF(OR(Table1[[#This Row],[HBA1C]]="",Table1[[#This Row],[HBA1C]]="?"),"",IF(Table1[[#This Row],[HBA1C]]&lt;5.7,"Normal",IF(Table1[[#This Row],[HBA1C]]&lt;6.5,"Prediabetes","Diabetes")))</f>
        <v>Diabetes</v>
      </c>
      <c r="F565" s="10" t="s">
        <v>4688</v>
      </c>
      <c r="G565" s="10" t="str">
        <f>IF(OR(Table1[[#This Row],[Heart Issues]]="Yes",Table1[[#This Row],[Heart Issues]]="No"),"OK","Check")</f>
        <v>OK</v>
      </c>
      <c r="H565" s="10" t="s">
        <v>4687</v>
      </c>
      <c r="I565" s="10" t="s">
        <v>4690</v>
      </c>
      <c r="J565" s="9">
        <v>1</v>
      </c>
      <c r="K565" s="10" t="s">
        <v>4687</v>
      </c>
      <c r="L565" s="10" t="str">
        <f>IF(OR(Table1[[#This Row],[Smoker]]="Yes",Table1[[#This Row],[Smoker]]="No"),"OK","Check")</f>
        <v>OK</v>
      </c>
    </row>
    <row r="566" spans="1:12">
      <c r="A566" s="10" t="s">
        <v>1133</v>
      </c>
      <c r="B566" s="10">
        <v>45.92</v>
      </c>
      <c r="C5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66" s="10">
        <v>9.51</v>
      </c>
      <c r="E566" s="10" t="str">
        <f>IF(OR(Table1[[#This Row],[HBA1C]]="",Table1[[#This Row],[HBA1C]]="?"),"",IF(Table1[[#This Row],[HBA1C]]&lt;5.7,"Normal",IF(Table1[[#This Row],[HBA1C]]&lt;6.5,"Prediabetes","Diabetes")))</f>
        <v>Diabetes</v>
      </c>
      <c r="F566" s="10" t="s">
        <v>4687</v>
      </c>
      <c r="G566" s="10" t="str">
        <f>IF(OR(Table1[[#This Row],[Heart Issues]]="Yes",Table1[[#This Row],[Heart Issues]]="No"),"OK","Check")</f>
        <v>OK</v>
      </c>
      <c r="H566" s="10" t="s">
        <v>4687</v>
      </c>
      <c r="I566" s="10" t="s">
        <v>4687</v>
      </c>
      <c r="J566" s="9">
        <v>0</v>
      </c>
      <c r="K566" s="10" t="s">
        <v>4687</v>
      </c>
      <c r="L566" s="10" t="str">
        <f>IF(OR(Table1[[#This Row],[Smoker]]="Yes",Table1[[#This Row],[Smoker]]="No"),"OK","Check")</f>
        <v>OK</v>
      </c>
    </row>
    <row r="567" spans="1:12">
      <c r="A567" s="10" t="s">
        <v>1135</v>
      </c>
      <c r="B567" s="10">
        <v>44.03</v>
      </c>
      <c r="C5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67" s="10">
        <v>9.36</v>
      </c>
      <c r="E567" s="10" t="str">
        <f>IF(OR(Table1[[#This Row],[HBA1C]]="",Table1[[#This Row],[HBA1C]]="?"),"",IF(Table1[[#This Row],[HBA1C]]&lt;5.7,"Normal",IF(Table1[[#This Row],[HBA1C]]&lt;6.5,"Prediabetes","Diabetes")))</f>
        <v>Diabetes</v>
      </c>
      <c r="F567" s="10" t="s">
        <v>4687</v>
      </c>
      <c r="G567" s="10" t="str">
        <f>IF(OR(Table1[[#This Row],[Heart Issues]]="Yes",Table1[[#This Row],[Heart Issues]]="No"),"OK","Check")</f>
        <v>OK</v>
      </c>
      <c r="H567" s="10" t="s">
        <v>4687</v>
      </c>
      <c r="I567" s="10" t="s">
        <v>4687</v>
      </c>
      <c r="J567" s="9">
        <v>0</v>
      </c>
      <c r="K567" s="10" t="s">
        <v>4687</v>
      </c>
      <c r="L567" s="10" t="str">
        <f>IF(OR(Table1[[#This Row],[Smoker]]="Yes",Table1[[#This Row],[Smoker]]="No"),"OK","Check")</f>
        <v>OK</v>
      </c>
    </row>
    <row r="568" spans="1:12">
      <c r="A568" s="10" t="s">
        <v>1137</v>
      </c>
      <c r="B568" s="10">
        <v>24.6</v>
      </c>
      <c r="C56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68" s="10">
        <v>4.8099999999999996</v>
      </c>
      <c r="E568" s="10" t="str">
        <f>IF(OR(Table1[[#This Row],[HBA1C]]="",Table1[[#This Row],[HBA1C]]="?"),"",IF(Table1[[#This Row],[HBA1C]]&lt;5.7,"Normal",IF(Table1[[#This Row],[HBA1C]]&lt;6.5,"Prediabetes","Diabetes")))</f>
        <v>Normal</v>
      </c>
      <c r="F568" s="10" t="s">
        <v>4687</v>
      </c>
      <c r="G568" s="10" t="str">
        <f>IF(OR(Table1[[#This Row],[Heart Issues]]="Yes",Table1[[#This Row],[Heart Issues]]="No"),"OK","Check")</f>
        <v>OK</v>
      </c>
      <c r="H568" s="10" t="s">
        <v>4687</v>
      </c>
      <c r="I568" s="10" t="s">
        <v>4687</v>
      </c>
      <c r="J568" s="9">
        <v>0</v>
      </c>
      <c r="K568" s="10" t="s">
        <v>4688</v>
      </c>
      <c r="L568" s="10" t="str">
        <f>IF(OR(Table1[[#This Row],[Smoker]]="Yes",Table1[[#This Row],[Smoker]]="No"),"OK","Check")</f>
        <v>OK</v>
      </c>
    </row>
    <row r="569" spans="1:12">
      <c r="A569" s="10" t="s">
        <v>1139</v>
      </c>
      <c r="B569" s="10">
        <v>49.15</v>
      </c>
      <c r="C5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69" s="10">
        <v>8.08</v>
      </c>
      <c r="E569" s="10" t="str">
        <f>IF(OR(Table1[[#This Row],[HBA1C]]="",Table1[[#This Row],[HBA1C]]="?"),"",IF(Table1[[#This Row],[HBA1C]]&lt;5.7,"Normal",IF(Table1[[#This Row],[HBA1C]]&lt;6.5,"Prediabetes","Diabetes")))</f>
        <v>Diabetes</v>
      </c>
      <c r="F569" s="10" t="s">
        <v>4687</v>
      </c>
      <c r="G569" s="10" t="str">
        <f>IF(OR(Table1[[#This Row],[Heart Issues]]="Yes",Table1[[#This Row],[Heart Issues]]="No"),"OK","Check")</f>
        <v>OK</v>
      </c>
      <c r="H569" s="10" t="s">
        <v>4687</v>
      </c>
      <c r="I569" s="10" t="s">
        <v>4687</v>
      </c>
      <c r="J569" s="9">
        <v>0</v>
      </c>
      <c r="K569" s="10" t="s">
        <v>4687</v>
      </c>
      <c r="L569" s="10" t="str">
        <f>IF(OR(Table1[[#This Row],[Smoker]]="Yes",Table1[[#This Row],[Smoker]]="No"),"OK","Check")</f>
        <v>OK</v>
      </c>
    </row>
    <row r="570" spans="1:12">
      <c r="A570" s="10" t="s">
        <v>1141</v>
      </c>
      <c r="B570" s="10">
        <v>28.31</v>
      </c>
      <c r="C57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70" s="10">
        <v>6.29</v>
      </c>
      <c r="E570" s="10" t="str">
        <f>IF(OR(Table1[[#This Row],[HBA1C]]="",Table1[[#This Row],[HBA1C]]="?"),"",IF(Table1[[#This Row],[HBA1C]]&lt;5.7,"Normal",IF(Table1[[#This Row],[HBA1C]]&lt;6.5,"Prediabetes","Diabetes")))</f>
        <v>Prediabetes</v>
      </c>
      <c r="F570" s="10" t="s">
        <v>4687</v>
      </c>
      <c r="G570" s="10" t="str">
        <f>IF(OR(Table1[[#This Row],[Heart Issues]]="Yes",Table1[[#This Row],[Heart Issues]]="No"),"OK","Check")</f>
        <v>OK</v>
      </c>
      <c r="H570" s="10" t="s">
        <v>4687</v>
      </c>
      <c r="I570" s="10" t="s">
        <v>4690</v>
      </c>
      <c r="J570" s="9">
        <v>1</v>
      </c>
      <c r="K570" s="10" t="s">
        <v>4688</v>
      </c>
      <c r="L570" s="10" t="str">
        <f>IF(OR(Table1[[#This Row],[Smoker]]="Yes",Table1[[#This Row],[Smoker]]="No"),"OK","Check")</f>
        <v>OK</v>
      </c>
    </row>
    <row r="571" spans="1:12">
      <c r="A571" s="10" t="s">
        <v>1143</v>
      </c>
      <c r="B571" s="10">
        <v>22.99</v>
      </c>
      <c r="C57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71" s="10">
        <v>6.29</v>
      </c>
      <c r="E571" s="10" t="str">
        <f>IF(OR(Table1[[#This Row],[HBA1C]]="",Table1[[#This Row],[HBA1C]]="?"),"",IF(Table1[[#This Row],[HBA1C]]&lt;5.7,"Normal",IF(Table1[[#This Row],[HBA1C]]&lt;6.5,"Prediabetes","Diabetes")))</f>
        <v>Prediabetes</v>
      </c>
      <c r="F571" s="10" t="s">
        <v>4687</v>
      </c>
      <c r="G571" s="10" t="str">
        <f>IF(OR(Table1[[#This Row],[Heart Issues]]="Yes",Table1[[#This Row],[Heart Issues]]="No"),"OK","Check")</f>
        <v>OK</v>
      </c>
      <c r="H571" s="10" t="s">
        <v>4687</v>
      </c>
      <c r="I571" s="10" t="s">
        <v>4687</v>
      </c>
      <c r="J571" s="9">
        <v>1</v>
      </c>
      <c r="K571" s="10" t="s">
        <v>4688</v>
      </c>
      <c r="L571" s="10" t="str">
        <f>IF(OR(Table1[[#This Row],[Smoker]]="Yes",Table1[[#This Row],[Smoker]]="No"),"OK","Check")</f>
        <v>OK</v>
      </c>
    </row>
    <row r="572" spans="1:12">
      <c r="A572" s="10" t="s">
        <v>1145</v>
      </c>
      <c r="B572" s="10">
        <v>29.07</v>
      </c>
      <c r="C5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72" s="10">
        <v>5.12</v>
      </c>
      <c r="E572" s="10" t="str">
        <f>IF(OR(Table1[[#This Row],[HBA1C]]="",Table1[[#This Row],[HBA1C]]="?"),"",IF(Table1[[#This Row],[HBA1C]]&lt;5.7,"Normal",IF(Table1[[#This Row],[HBA1C]]&lt;6.5,"Prediabetes","Diabetes")))</f>
        <v>Normal</v>
      </c>
      <c r="F572" s="10" t="s">
        <v>4687</v>
      </c>
      <c r="G572" s="10" t="str">
        <f>IF(OR(Table1[[#This Row],[Heart Issues]]="Yes",Table1[[#This Row],[Heart Issues]]="No"),"OK","Check")</f>
        <v>OK</v>
      </c>
      <c r="H572" s="10" t="s">
        <v>4687</v>
      </c>
      <c r="I572" s="10" t="s">
        <v>4690</v>
      </c>
      <c r="J572" s="9">
        <v>1</v>
      </c>
      <c r="K572" s="10" t="s">
        <v>4688</v>
      </c>
      <c r="L572" s="10" t="str">
        <f>IF(OR(Table1[[#This Row],[Smoker]]="Yes",Table1[[#This Row],[Smoker]]="No"),"OK","Check")</f>
        <v>OK</v>
      </c>
    </row>
    <row r="573" spans="1:12">
      <c r="A573" s="10" t="s">
        <v>1147</v>
      </c>
      <c r="B573" s="10">
        <v>42.02</v>
      </c>
      <c r="C5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73" s="10">
        <v>9.9499999999999993</v>
      </c>
      <c r="E573" s="10" t="str">
        <f>IF(OR(Table1[[#This Row],[HBA1C]]="",Table1[[#This Row],[HBA1C]]="?"),"",IF(Table1[[#This Row],[HBA1C]]&lt;5.7,"Normal",IF(Table1[[#This Row],[HBA1C]]&lt;6.5,"Prediabetes","Diabetes")))</f>
        <v>Diabetes</v>
      </c>
      <c r="F573" s="10" t="s">
        <v>4688</v>
      </c>
      <c r="G573" s="10" t="str">
        <f>IF(OR(Table1[[#This Row],[Heart Issues]]="Yes",Table1[[#This Row],[Heart Issues]]="No"),"OK","Check")</f>
        <v>OK</v>
      </c>
      <c r="H573" s="10" t="s">
        <v>4687</v>
      </c>
      <c r="I573" s="10" t="s">
        <v>4690</v>
      </c>
      <c r="J573" s="9">
        <v>1</v>
      </c>
      <c r="K573" s="10" t="s">
        <v>4687</v>
      </c>
      <c r="L573" s="10" t="str">
        <f>IF(OR(Table1[[#This Row],[Smoker]]="Yes",Table1[[#This Row],[Smoker]]="No"),"OK","Check")</f>
        <v>OK</v>
      </c>
    </row>
    <row r="574" spans="1:12">
      <c r="A574" s="10" t="s">
        <v>1149</v>
      </c>
      <c r="B574" s="10">
        <v>49.07</v>
      </c>
      <c r="C5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74" s="10">
        <v>9.08</v>
      </c>
      <c r="E574" s="10" t="str">
        <f>IF(OR(Table1[[#This Row],[HBA1C]]="",Table1[[#This Row],[HBA1C]]="?"),"",IF(Table1[[#This Row],[HBA1C]]&lt;5.7,"Normal",IF(Table1[[#This Row],[HBA1C]]&lt;6.5,"Prediabetes","Diabetes")))</f>
        <v>Diabetes</v>
      </c>
      <c r="F574" s="10" t="s">
        <v>4688</v>
      </c>
      <c r="G574" s="10" t="str">
        <f>IF(OR(Table1[[#This Row],[Heart Issues]]="Yes",Table1[[#This Row],[Heart Issues]]="No"),"OK","Check")</f>
        <v>OK</v>
      </c>
      <c r="H574" s="10" t="s">
        <v>4687</v>
      </c>
      <c r="I574" s="10" t="s">
        <v>4687</v>
      </c>
      <c r="J574" s="9">
        <v>1</v>
      </c>
      <c r="K574" s="10" t="s">
        <v>4687</v>
      </c>
      <c r="L574" s="10" t="str">
        <f>IF(OR(Table1[[#This Row],[Smoker]]="Yes",Table1[[#This Row],[Smoker]]="No"),"OK","Check")</f>
        <v>OK</v>
      </c>
    </row>
    <row r="575" spans="1:12">
      <c r="A575" s="10" t="s">
        <v>1151</v>
      </c>
      <c r="B575" s="10">
        <v>19.8</v>
      </c>
      <c r="C57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75" s="10">
        <v>4.82</v>
      </c>
      <c r="E575" s="10" t="str">
        <f>IF(OR(Table1[[#This Row],[HBA1C]]="",Table1[[#This Row],[HBA1C]]="?"),"",IF(Table1[[#This Row],[HBA1C]]&lt;5.7,"Normal",IF(Table1[[#This Row],[HBA1C]]&lt;6.5,"Prediabetes","Diabetes")))</f>
        <v>Normal</v>
      </c>
      <c r="F575" s="10" t="s">
        <v>4687</v>
      </c>
      <c r="G575" s="10" t="str">
        <f>IF(OR(Table1[[#This Row],[Heart Issues]]="Yes",Table1[[#This Row],[Heart Issues]]="No"),"OK","Check")</f>
        <v>OK</v>
      </c>
      <c r="H575" s="10" t="s">
        <v>4687</v>
      </c>
      <c r="I575" s="10" t="s">
        <v>4687</v>
      </c>
      <c r="J575" s="9">
        <v>0</v>
      </c>
      <c r="K575" s="10" t="s">
        <v>4688</v>
      </c>
      <c r="L575" s="10" t="str">
        <f>IF(OR(Table1[[#This Row],[Smoker]]="Yes",Table1[[#This Row],[Smoker]]="No"),"OK","Check")</f>
        <v>OK</v>
      </c>
    </row>
    <row r="576" spans="1:12">
      <c r="A576" s="10" t="s">
        <v>1153</v>
      </c>
      <c r="B576" s="10">
        <v>27.36</v>
      </c>
      <c r="C5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76" s="10">
        <v>4.6500000000000004</v>
      </c>
      <c r="E576" s="10" t="str">
        <f>IF(OR(Table1[[#This Row],[HBA1C]]="",Table1[[#This Row],[HBA1C]]="?"),"",IF(Table1[[#This Row],[HBA1C]]&lt;5.7,"Normal",IF(Table1[[#This Row],[HBA1C]]&lt;6.5,"Prediabetes","Diabetes")))</f>
        <v>Normal</v>
      </c>
      <c r="F576" s="10" t="s">
        <v>4687</v>
      </c>
      <c r="G576" s="10" t="str">
        <f>IF(OR(Table1[[#This Row],[Heart Issues]]="Yes",Table1[[#This Row],[Heart Issues]]="No"),"OK","Check")</f>
        <v>OK</v>
      </c>
      <c r="H576" s="10" t="s">
        <v>4688</v>
      </c>
      <c r="I576" s="10" t="s">
        <v>4687</v>
      </c>
      <c r="J576" s="9">
        <v>1</v>
      </c>
      <c r="K576" s="10" t="s">
        <v>4688</v>
      </c>
      <c r="L576" s="10" t="str">
        <f>IF(OR(Table1[[#This Row],[Smoker]]="Yes",Table1[[#This Row],[Smoker]]="No"),"OK","Check")</f>
        <v>OK</v>
      </c>
    </row>
    <row r="577" spans="1:12">
      <c r="A577" s="10" t="s">
        <v>1155</v>
      </c>
      <c r="B577" s="10">
        <v>42.95</v>
      </c>
      <c r="C5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77" s="10">
        <v>5.16</v>
      </c>
      <c r="E577" s="10" t="str">
        <f>IF(OR(Table1[[#This Row],[HBA1C]]="",Table1[[#This Row],[HBA1C]]="?"),"",IF(Table1[[#This Row],[HBA1C]]&lt;5.7,"Normal",IF(Table1[[#This Row],[HBA1C]]&lt;6.5,"Prediabetes","Diabetes")))</f>
        <v>Normal</v>
      </c>
      <c r="F577" s="10" t="s">
        <v>4688</v>
      </c>
      <c r="G577" s="10" t="str">
        <f>IF(OR(Table1[[#This Row],[Heart Issues]]="Yes",Table1[[#This Row],[Heart Issues]]="No"),"OK","Check")</f>
        <v>OK</v>
      </c>
      <c r="H577" s="10" t="s">
        <v>4687</v>
      </c>
      <c r="I577" s="10" t="s">
        <v>4687</v>
      </c>
      <c r="J577" s="9">
        <v>1</v>
      </c>
      <c r="K577" s="10" t="s">
        <v>4687</v>
      </c>
      <c r="L577" s="10" t="str">
        <f>IF(OR(Table1[[#This Row],[Smoker]]="Yes",Table1[[#This Row],[Smoker]]="No"),"OK","Check")</f>
        <v>OK</v>
      </c>
    </row>
    <row r="578" spans="1:12">
      <c r="A578" s="10" t="s">
        <v>1157</v>
      </c>
      <c r="B578" s="10">
        <v>42.66</v>
      </c>
      <c r="C5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78" s="10">
        <v>10.44</v>
      </c>
      <c r="E578" s="10" t="str">
        <f>IF(OR(Table1[[#This Row],[HBA1C]]="",Table1[[#This Row],[HBA1C]]="?"),"",IF(Table1[[#This Row],[HBA1C]]&lt;5.7,"Normal",IF(Table1[[#This Row],[HBA1C]]&lt;6.5,"Prediabetes","Diabetes")))</f>
        <v>Diabetes</v>
      </c>
      <c r="F578" s="10" t="s">
        <v>4687</v>
      </c>
      <c r="G578" s="10" t="str">
        <f>IF(OR(Table1[[#This Row],[Heart Issues]]="Yes",Table1[[#This Row],[Heart Issues]]="No"),"OK","Check")</f>
        <v>OK</v>
      </c>
      <c r="H578" s="10" t="s">
        <v>4687</v>
      </c>
      <c r="I578" s="10" t="s">
        <v>4687</v>
      </c>
      <c r="J578" s="9">
        <v>0</v>
      </c>
      <c r="K578" s="10" t="s">
        <v>4687</v>
      </c>
      <c r="L578" s="10" t="str">
        <f>IF(OR(Table1[[#This Row],[Smoker]]="Yes",Table1[[#This Row],[Smoker]]="No"),"OK","Check")</f>
        <v>OK</v>
      </c>
    </row>
    <row r="579" spans="1:12">
      <c r="A579" s="10" t="s">
        <v>1159</v>
      </c>
      <c r="B579" s="10">
        <v>33.630000000000003</v>
      </c>
      <c r="C5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79" s="10">
        <v>5.69</v>
      </c>
      <c r="E579" s="10" t="str">
        <f>IF(OR(Table1[[#This Row],[HBA1C]]="",Table1[[#This Row],[HBA1C]]="?"),"",IF(Table1[[#This Row],[HBA1C]]&lt;5.7,"Normal",IF(Table1[[#This Row],[HBA1C]]&lt;6.5,"Prediabetes","Diabetes")))</f>
        <v>Normal</v>
      </c>
      <c r="F579" s="10" t="s">
        <v>4687</v>
      </c>
      <c r="G579" s="10" t="str">
        <f>IF(OR(Table1[[#This Row],[Heart Issues]]="Yes",Table1[[#This Row],[Heart Issues]]="No"),"OK","Check")</f>
        <v>OK</v>
      </c>
      <c r="H579" s="10" t="s">
        <v>4687</v>
      </c>
      <c r="I579" s="10" t="s">
        <v>4687</v>
      </c>
      <c r="J579" s="9">
        <v>1</v>
      </c>
      <c r="K579" s="10" t="s">
        <v>4687</v>
      </c>
      <c r="L579" s="10" t="str">
        <f>IF(OR(Table1[[#This Row],[Smoker]]="Yes",Table1[[#This Row],[Smoker]]="No"),"OK","Check")</f>
        <v>OK</v>
      </c>
    </row>
    <row r="580" spans="1:12">
      <c r="A580" s="10" t="s">
        <v>1161</v>
      </c>
      <c r="B580" s="10">
        <v>26.84</v>
      </c>
      <c r="C58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80" s="10">
        <v>6.5</v>
      </c>
      <c r="E580" s="10" t="str">
        <f>IF(OR(Table1[[#This Row],[HBA1C]]="",Table1[[#This Row],[HBA1C]]="?"),"",IF(Table1[[#This Row],[HBA1C]]&lt;5.7,"Normal",IF(Table1[[#This Row],[HBA1C]]&lt;6.5,"Prediabetes","Diabetes")))</f>
        <v>Diabetes</v>
      </c>
      <c r="F580" s="10" t="s">
        <v>4687</v>
      </c>
      <c r="G580" s="10" t="str">
        <f>IF(OR(Table1[[#This Row],[Heart Issues]]="Yes",Table1[[#This Row],[Heart Issues]]="No"),"OK","Check")</f>
        <v>OK</v>
      </c>
      <c r="H580" s="10" t="s">
        <v>4687</v>
      </c>
      <c r="I580" s="10" t="s">
        <v>4687</v>
      </c>
      <c r="J580" s="9">
        <v>0</v>
      </c>
      <c r="K580" s="10" t="s">
        <v>4688</v>
      </c>
      <c r="L580" s="10" t="str">
        <f>IF(OR(Table1[[#This Row],[Smoker]]="Yes",Table1[[#This Row],[Smoker]]="No"),"OK","Check")</f>
        <v>OK</v>
      </c>
    </row>
    <row r="581" spans="1:12">
      <c r="A581" s="10" t="s">
        <v>1163</v>
      </c>
      <c r="B581" s="10">
        <v>28.3</v>
      </c>
      <c r="C58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81" s="10">
        <v>5.73</v>
      </c>
      <c r="E581" s="10" t="str">
        <f>IF(OR(Table1[[#This Row],[HBA1C]]="",Table1[[#This Row],[HBA1C]]="?"),"",IF(Table1[[#This Row],[HBA1C]]&lt;5.7,"Normal",IF(Table1[[#This Row],[HBA1C]]&lt;6.5,"Prediabetes","Diabetes")))</f>
        <v>Prediabetes</v>
      </c>
      <c r="F581" s="10" t="s">
        <v>4687</v>
      </c>
      <c r="G581" s="10" t="str">
        <f>IF(OR(Table1[[#This Row],[Heart Issues]]="Yes",Table1[[#This Row],[Heart Issues]]="No"),"OK","Check")</f>
        <v>OK</v>
      </c>
      <c r="H581" s="10" t="s">
        <v>4687</v>
      </c>
      <c r="I581" s="10" t="s">
        <v>4690</v>
      </c>
      <c r="J581" s="9">
        <v>1</v>
      </c>
      <c r="K581" s="10" t="s">
        <v>4688</v>
      </c>
      <c r="L581" s="10" t="str">
        <f>IF(OR(Table1[[#This Row],[Smoker]]="Yes",Table1[[#This Row],[Smoker]]="No"),"OK","Check")</f>
        <v>OK</v>
      </c>
    </row>
    <row r="582" spans="1:12">
      <c r="A582" s="10" t="s">
        <v>1165</v>
      </c>
      <c r="B582" s="10">
        <v>27.06</v>
      </c>
      <c r="C58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82" s="10">
        <v>5.74</v>
      </c>
      <c r="E582" s="10" t="str">
        <f>IF(OR(Table1[[#This Row],[HBA1C]]="",Table1[[#This Row],[HBA1C]]="?"),"",IF(Table1[[#This Row],[HBA1C]]&lt;5.7,"Normal",IF(Table1[[#This Row],[HBA1C]]&lt;6.5,"Prediabetes","Diabetes")))</f>
        <v>Prediabetes</v>
      </c>
      <c r="F582" s="10" t="s">
        <v>4688</v>
      </c>
      <c r="G582" s="10" t="str">
        <f>IF(OR(Table1[[#This Row],[Heart Issues]]="Yes",Table1[[#This Row],[Heart Issues]]="No"),"OK","Check")</f>
        <v>OK</v>
      </c>
      <c r="H582" s="10" t="s">
        <v>4687</v>
      </c>
      <c r="I582" s="10" t="s">
        <v>4687</v>
      </c>
      <c r="J582" s="9">
        <v>0</v>
      </c>
      <c r="K582" s="10" t="s">
        <v>4688</v>
      </c>
      <c r="L582" s="10" t="str">
        <f>IF(OR(Table1[[#This Row],[Smoker]]="Yes",Table1[[#This Row],[Smoker]]="No"),"OK","Check")</f>
        <v>OK</v>
      </c>
    </row>
    <row r="583" spans="1:12">
      <c r="A583" s="10" t="s">
        <v>1167</v>
      </c>
      <c r="B583" s="10">
        <v>47.13</v>
      </c>
      <c r="C5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3" s="10">
        <v>8.6999999999999993</v>
      </c>
      <c r="E583" s="10" t="str">
        <f>IF(OR(Table1[[#This Row],[HBA1C]]="",Table1[[#This Row],[HBA1C]]="?"),"",IF(Table1[[#This Row],[HBA1C]]&lt;5.7,"Normal",IF(Table1[[#This Row],[HBA1C]]&lt;6.5,"Prediabetes","Diabetes")))</f>
        <v>Diabetes</v>
      </c>
      <c r="F583" s="10" t="s">
        <v>4687</v>
      </c>
      <c r="G583" s="10" t="str">
        <f>IF(OR(Table1[[#This Row],[Heart Issues]]="Yes",Table1[[#This Row],[Heart Issues]]="No"),"OK","Check")</f>
        <v>OK</v>
      </c>
      <c r="H583" s="10" t="s">
        <v>4687</v>
      </c>
      <c r="I583" s="10" t="s">
        <v>4687</v>
      </c>
      <c r="J583" s="9">
        <v>0</v>
      </c>
      <c r="K583" s="10" t="s">
        <v>4687</v>
      </c>
      <c r="L583" s="10" t="str">
        <f>IF(OR(Table1[[#This Row],[Smoker]]="Yes",Table1[[#This Row],[Smoker]]="No"),"OK","Check")</f>
        <v>OK</v>
      </c>
    </row>
    <row r="584" spans="1:12">
      <c r="A584" s="10" t="s">
        <v>1169</v>
      </c>
      <c r="B584" s="10">
        <v>51.72</v>
      </c>
      <c r="C5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4" s="10">
        <v>5.09</v>
      </c>
      <c r="E584" s="10" t="str">
        <f>IF(OR(Table1[[#This Row],[HBA1C]]="",Table1[[#This Row],[HBA1C]]="?"),"",IF(Table1[[#This Row],[HBA1C]]&lt;5.7,"Normal",IF(Table1[[#This Row],[HBA1C]]&lt;6.5,"Prediabetes","Diabetes")))</f>
        <v>Normal</v>
      </c>
      <c r="F584" s="10" t="s">
        <v>4687</v>
      </c>
      <c r="G584" s="10" t="str">
        <f>IF(OR(Table1[[#This Row],[Heart Issues]]="Yes",Table1[[#This Row],[Heart Issues]]="No"),"OK","Check")</f>
        <v>OK</v>
      </c>
      <c r="H584" s="10" t="s">
        <v>4687</v>
      </c>
      <c r="I584" s="10" t="s">
        <v>4687</v>
      </c>
      <c r="J584" s="9">
        <v>0</v>
      </c>
      <c r="K584" s="10" t="s">
        <v>4687</v>
      </c>
      <c r="L584" s="10" t="str">
        <f>IF(OR(Table1[[#This Row],[Smoker]]="Yes",Table1[[#This Row],[Smoker]]="No"),"OK","Check")</f>
        <v>OK</v>
      </c>
    </row>
    <row r="585" spans="1:12">
      <c r="A585" s="10" t="s">
        <v>1171</v>
      </c>
      <c r="B585" s="10">
        <v>48.59</v>
      </c>
      <c r="C5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5" s="10">
        <v>5.57</v>
      </c>
      <c r="E585" s="10" t="str">
        <f>IF(OR(Table1[[#This Row],[HBA1C]]="",Table1[[#This Row],[HBA1C]]="?"),"",IF(Table1[[#This Row],[HBA1C]]&lt;5.7,"Normal",IF(Table1[[#This Row],[HBA1C]]&lt;6.5,"Prediabetes","Diabetes")))</f>
        <v>Normal</v>
      </c>
      <c r="F585" s="10" t="s">
        <v>4687</v>
      </c>
      <c r="G585" s="10" t="str">
        <f>IF(OR(Table1[[#This Row],[Heart Issues]]="Yes",Table1[[#This Row],[Heart Issues]]="No"),"OK","Check")</f>
        <v>OK</v>
      </c>
      <c r="H585" s="10" t="s">
        <v>4687</v>
      </c>
      <c r="I585" s="10" t="s">
        <v>4687</v>
      </c>
      <c r="J585" s="9">
        <v>0</v>
      </c>
      <c r="K585" s="10" t="s">
        <v>4687</v>
      </c>
      <c r="L585" s="10" t="str">
        <f>IF(OR(Table1[[#This Row],[Smoker]]="Yes",Table1[[#This Row],[Smoker]]="No"),"OK","Check")</f>
        <v>OK</v>
      </c>
    </row>
    <row r="586" spans="1:12">
      <c r="A586" s="10" t="s">
        <v>1173</v>
      </c>
      <c r="B586" s="10">
        <v>45.18</v>
      </c>
      <c r="C5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6" s="10">
        <v>10.87</v>
      </c>
      <c r="E586" s="10" t="str">
        <f>IF(OR(Table1[[#This Row],[HBA1C]]="",Table1[[#This Row],[HBA1C]]="?"),"",IF(Table1[[#This Row],[HBA1C]]&lt;5.7,"Normal",IF(Table1[[#This Row],[HBA1C]]&lt;6.5,"Prediabetes","Diabetes")))</f>
        <v>Diabetes</v>
      </c>
      <c r="F586" s="10" t="s">
        <v>4687</v>
      </c>
      <c r="G586" s="10" t="str">
        <f>IF(OR(Table1[[#This Row],[Heart Issues]]="Yes",Table1[[#This Row],[Heart Issues]]="No"),"OK","Check")</f>
        <v>OK</v>
      </c>
      <c r="H586" s="10" t="s">
        <v>4687</v>
      </c>
      <c r="I586" s="10" t="s">
        <v>4687</v>
      </c>
      <c r="J586" s="9">
        <v>0</v>
      </c>
      <c r="K586" s="10" t="s">
        <v>4687</v>
      </c>
      <c r="L586" s="10" t="str">
        <f>IF(OR(Table1[[#This Row],[Smoker]]="Yes",Table1[[#This Row],[Smoker]]="No"),"OK","Check")</f>
        <v>OK</v>
      </c>
    </row>
    <row r="587" spans="1:12">
      <c r="A587" s="10" t="s">
        <v>1175</v>
      </c>
      <c r="B587" s="10">
        <v>27.9</v>
      </c>
      <c r="C5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587" s="10">
        <v>6.02</v>
      </c>
      <c r="E587" s="10" t="str">
        <f>IF(OR(Table1[[#This Row],[HBA1C]]="",Table1[[#This Row],[HBA1C]]="?"),"",IF(Table1[[#This Row],[HBA1C]]&lt;5.7,"Normal",IF(Table1[[#This Row],[HBA1C]]&lt;6.5,"Prediabetes","Diabetes")))</f>
        <v>Prediabetes</v>
      </c>
      <c r="F587" s="10" t="s">
        <v>4687</v>
      </c>
      <c r="G587" s="10" t="str">
        <f>IF(OR(Table1[[#This Row],[Heart Issues]]="Yes",Table1[[#This Row],[Heart Issues]]="No"),"OK","Check")</f>
        <v>OK</v>
      </c>
      <c r="H587" s="10" t="s">
        <v>4687</v>
      </c>
      <c r="I587" s="10" t="s">
        <v>4690</v>
      </c>
      <c r="J587" s="9">
        <v>1</v>
      </c>
      <c r="K587" s="10" t="s">
        <v>4688</v>
      </c>
      <c r="L587" s="10" t="str">
        <f>IF(OR(Table1[[#This Row],[Smoker]]="Yes",Table1[[#This Row],[Smoker]]="No"),"OK","Check")</f>
        <v>OK</v>
      </c>
    </row>
    <row r="588" spans="1:12">
      <c r="A588" s="10" t="s">
        <v>1177</v>
      </c>
      <c r="B588" s="10">
        <v>51.33</v>
      </c>
      <c r="C5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8" s="10">
        <v>7</v>
      </c>
      <c r="E588" s="10" t="str">
        <f>IF(OR(Table1[[#This Row],[HBA1C]]="",Table1[[#This Row],[HBA1C]]="?"),"",IF(Table1[[#This Row],[HBA1C]]&lt;5.7,"Normal",IF(Table1[[#This Row],[HBA1C]]&lt;6.5,"Prediabetes","Diabetes")))</f>
        <v>Diabetes</v>
      </c>
      <c r="F588" s="10" t="s">
        <v>4687</v>
      </c>
      <c r="G588" s="10" t="str">
        <f>IF(OR(Table1[[#This Row],[Heart Issues]]="Yes",Table1[[#This Row],[Heart Issues]]="No"),"OK","Check")</f>
        <v>OK</v>
      </c>
      <c r="H588" s="10" t="s">
        <v>4687</v>
      </c>
      <c r="I588" s="10" t="s">
        <v>4687</v>
      </c>
      <c r="J588" s="9">
        <v>0</v>
      </c>
      <c r="K588" s="10" t="s">
        <v>4687</v>
      </c>
      <c r="L588" s="10" t="str">
        <f>IF(OR(Table1[[#This Row],[Smoker]]="Yes",Table1[[#This Row],[Smoker]]="No"),"OK","Check")</f>
        <v>OK</v>
      </c>
    </row>
    <row r="589" spans="1:12">
      <c r="A589" s="10" t="s">
        <v>1179</v>
      </c>
      <c r="B589" s="10">
        <v>30.59</v>
      </c>
      <c r="C5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89" s="10">
        <v>5.56</v>
      </c>
      <c r="E589" s="10" t="str">
        <f>IF(OR(Table1[[#This Row],[HBA1C]]="",Table1[[#This Row],[HBA1C]]="?"),"",IF(Table1[[#This Row],[HBA1C]]&lt;5.7,"Normal",IF(Table1[[#This Row],[HBA1C]]&lt;6.5,"Prediabetes","Diabetes")))</f>
        <v>Normal</v>
      </c>
      <c r="F589" s="10" t="s">
        <v>4688</v>
      </c>
      <c r="G589" s="10" t="str">
        <f>IF(OR(Table1[[#This Row],[Heart Issues]]="Yes",Table1[[#This Row],[Heart Issues]]="No"),"OK","Check")</f>
        <v>OK</v>
      </c>
      <c r="H589" s="10" t="s">
        <v>4687</v>
      </c>
      <c r="I589" s="10" t="s">
        <v>4687</v>
      </c>
      <c r="J589" s="9">
        <v>1</v>
      </c>
      <c r="K589" s="10" t="s">
        <v>4687</v>
      </c>
      <c r="L589" s="10" t="str">
        <f>IF(OR(Table1[[#This Row],[Smoker]]="Yes",Table1[[#This Row],[Smoker]]="No"),"OK","Check")</f>
        <v>OK</v>
      </c>
    </row>
    <row r="590" spans="1:12">
      <c r="A590" s="10" t="s">
        <v>1181</v>
      </c>
      <c r="B590" s="10">
        <v>39.229999999999997</v>
      </c>
      <c r="C5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0" s="10">
        <v>8.4499999999999993</v>
      </c>
      <c r="E590" s="10" t="str">
        <f>IF(OR(Table1[[#This Row],[HBA1C]]="",Table1[[#This Row],[HBA1C]]="?"),"",IF(Table1[[#This Row],[HBA1C]]&lt;5.7,"Normal",IF(Table1[[#This Row],[HBA1C]]&lt;6.5,"Prediabetes","Diabetes")))</f>
        <v>Diabetes</v>
      </c>
      <c r="F590" s="10" t="s">
        <v>4687</v>
      </c>
      <c r="G590" s="10" t="str">
        <f>IF(OR(Table1[[#This Row],[Heart Issues]]="Yes",Table1[[#This Row],[Heart Issues]]="No"),"OK","Check")</f>
        <v>OK</v>
      </c>
      <c r="H590" s="10" t="s">
        <v>4687</v>
      </c>
      <c r="I590" s="10" t="s">
        <v>4687</v>
      </c>
      <c r="J590" s="9">
        <v>0</v>
      </c>
      <c r="K590" s="10" t="s">
        <v>4687</v>
      </c>
      <c r="L590" s="10" t="str">
        <f>IF(OR(Table1[[#This Row],[Smoker]]="Yes",Table1[[#This Row],[Smoker]]="No"),"OK","Check")</f>
        <v>OK</v>
      </c>
    </row>
    <row r="591" spans="1:12">
      <c r="A591" s="10" t="s">
        <v>1183</v>
      </c>
      <c r="B591" s="10">
        <v>19.094999999999999</v>
      </c>
      <c r="C5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91" s="10">
        <v>6.19</v>
      </c>
      <c r="E591" s="10" t="str">
        <f>IF(OR(Table1[[#This Row],[HBA1C]]="",Table1[[#This Row],[HBA1C]]="?"),"",IF(Table1[[#This Row],[HBA1C]]&lt;5.7,"Normal",IF(Table1[[#This Row],[HBA1C]]&lt;6.5,"Prediabetes","Diabetes")))</f>
        <v>Prediabetes</v>
      </c>
      <c r="F591" s="10" t="s">
        <v>4687</v>
      </c>
      <c r="G591" s="10" t="str">
        <f>IF(OR(Table1[[#This Row],[Heart Issues]]="Yes",Table1[[#This Row],[Heart Issues]]="No"),"OK","Check")</f>
        <v>OK</v>
      </c>
      <c r="H591" s="10" t="s">
        <v>4687</v>
      </c>
      <c r="I591" s="10" t="s">
        <v>4687</v>
      </c>
      <c r="J591" s="9">
        <v>0</v>
      </c>
      <c r="K591" s="10" t="s">
        <v>4688</v>
      </c>
      <c r="L591" s="10" t="str">
        <f>IF(OR(Table1[[#This Row],[Smoker]]="Yes",Table1[[#This Row],[Smoker]]="No"),"OK","Check")</f>
        <v>OK</v>
      </c>
    </row>
    <row r="592" spans="1:12">
      <c r="A592" s="10" t="s">
        <v>1185</v>
      </c>
      <c r="B592" s="10">
        <v>49.72</v>
      </c>
      <c r="C5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2" s="10">
        <v>7.71</v>
      </c>
      <c r="E592" s="10" t="str">
        <f>IF(OR(Table1[[#This Row],[HBA1C]]="",Table1[[#This Row],[HBA1C]]="?"),"",IF(Table1[[#This Row],[HBA1C]]&lt;5.7,"Normal",IF(Table1[[#This Row],[HBA1C]]&lt;6.5,"Prediabetes","Diabetes")))</f>
        <v>Diabetes</v>
      </c>
      <c r="F592" s="10" t="s">
        <v>4687</v>
      </c>
      <c r="G592" s="10" t="str">
        <f>IF(OR(Table1[[#This Row],[Heart Issues]]="Yes",Table1[[#This Row],[Heart Issues]]="No"),"OK","Check")</f>
        <v>OK</v>
      </c>
      <c r="H592" s="10" t="s">
        <v>4687</v>
      </c>
      <c r="I592" s="10" t="s">
        <v>4687</v>
      </c>
      <c r="J592" s="9">
        <v>0</v>
      </c>
      <c r="K592" s="10" t="s">
        <v>4687</v>
      </c>
      <c r="L592" s="10" t="str">
        <f>IF(OR(Table1[[#This Row],[Smoker]]="Yes",Table1[[#This Row],[Smoker]]="No"),"OK","Check")</f>
        <v>OK</v>
      </c>
    </row>
    <row r="593" spans="1:12">
      <c r="A593" s="10" t="s">
        <v>1187</v>
      </c>
      <c r="B593" s="10">
        <v>21.754999999999999</v>
      </c>
      <c r="C59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93" s="10">
        <v>4.63</v>
      </c>
      <c r="E593" s="10" t="str">
        <f>IF(OR(Table1[[#This Row],[HBA1C]]="",Table1[[#This Row],[HBA1C]]="?"),"",IF(Table1[[#This Row],[HBA1C]]&lt;5.7,"Normal",IF(Table1[[#This Row],[HBA1C]]&lt;6.5,"Prediabetes","Diabetes")))</f>
        <v>Normal</v>
      </c>
      <c r="F593" s="10" t="s">
        <v>4687</v>
      </c>
      <c r="G593" s="10" t="str">
        <f>IF(OR(Table1[[#This Row],[Heart Issues]]="Yes",Table1[[#This Row],[Heart Issues]]="No"),"OK","Check")</f>
        <v>OK</v>
      </c>
      <c r="H593" s="10" t="s">
        <v>4687</v>
      </c>
      <c r="I593" s="10" t="s">
        <v>4690</v>
      </c>
      <c r="J593" s="9">
        <v>1</v>
      </c>
      <c r="K593" s="10" t="s">
        <v>4688</v>
      </c>
      <c r="L593" s="10" t="str">
        <f>IF(OR(Table1[[#This Row],[Smoker]]="Yes",Table1[[#This Row],[Smoker]]="No"),"OK","Check")</f>
        <v>OK</v>
      </c>
    </row>
    <row r="594" spans="1:12">
      <c r="A594" s="10" t="s">
        <v>1189</v>
      </c>
      <c r="B594" s="10">
        <v>48.39</v>
      </c>
      <c r="C5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4" s="10">
        <v>4.6100000000000003</v>
      </c>
      <c r="E594" s="10" t="str">
        <f>IF(OR(Table1[[#This Row],[HBA1C]]="",Table1[[#This Row],[HBA1C]]="?"),"",IF(Table1[[#This Row],[HBA1C]]&lt;5.7,"Normal",IF(Table1[[#This Row],[HBA1C]]&lt;6.5,"Prediabetes","Diabetes")))</f>
        <v>Normal</v>
      </c>
      <c r="F594" s="10" t="s">
        <v>4687</v>
      </c>
      <c r="G594" s="10" t="str">
        <f>IF(OR(Table1[[#This Row],[Heart Issues]]="Yes",Table1[[#This Row],[Heart Issues]]="No"),"OK","Check")</f>
        <v>OK</v>
      </c>
      <c r="H594" s="10" t="s">
        <v>4687</v>
      </c>
      <c r="I594" s="10" t="s">
        <v>4687</v>
      </c>
      <c r="J594" s="9">
        <v>0</v>
      </c>
      <c r="K594" s="10" t="s">
        <v>4687</v>
      </c>
      <c r="L594" s="10" t="str">
        <f>IF(OR(Table1[[#This Row],[Smoker]]="Yes",Table1[[#This Row],[Smoker]]="No"),"OK","Check")</f>
        <v>OK</v>
      </c>
    </row>
    <row r="595" spans="1:12">
      <c r="A595" s="10" t="s">
        <v>1191</v>
      </c>
      <c r="B595" s="10">
        <v>47.15</v>
      </c>
      <c r="C59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5" s="10">
        <v>9.5299999999999994</v>
      </c>
      <c r="E595" s="10" t="str">
        <f>IF(OR(Table1[[#This Row],[HBA1C]]="",Table1[[#This Row],[HBA1C]]="?"),"",IF(Table1[[#This Row],[HBA1C]]&lt;5.7,"Normal",IF(Table1[[#This Row],[HBA1C]]&lt;6.5,"Prediabetes","Diabetes")))</f>
        <v>Diabetes</v>
      </c>
      <c r="F595" s="10" t="s">
        <v>4688</v>
      </c>
      <c r="G595" s="10" t="str">
        <f>IF(OR(Table1[[#This Row],[Heart Issues]]="Yes",Table1[[#This Row],[Heart Issues]]="No"),"OK","Check")</f>
        <v>OK</v>
      </c>
      <c r="H595" s="10" t="s">
        <v>4687</v>
      </c>
      <c r="I595" s="10" t="s">
        <v>4687</v>
      </c>
      <c r="J595" s="9">
        <v>1</v>
      </c>
      <c r="K595" s="10" t="s">
        <v>4687</v>
      </c>
      <c r="L595" s="10" t="str">
        <f>IF(OR(Table1[[#This Row],[Smoker]]="Yes",Table1[[#This Row],[Smoker]]="No"),"OK","Check")</f>
        <v>OK</v>
      </c>
    </row>
    <row r="596" spans="1:12">
      <c r="A596" s="10" t="s">
        <v>1193</v>
      </c>
      <c r="B596" s="10">
        <v>47.59</v>
      </c>
      <c r="C5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6" s="10">
        <v>11.43</v>
      </c>
      <c r="E596" s="10" t="str">
        <f>IF(OR(Table1[[#This Row],[HBA1C]]="",Table1[[#This Row],[HBA1C]]="?"),"",IF(Table1[[#This Row],[HBA1C]]&lt;5.7,"Normal",IF(Table1[[#This Row],[HBA1C]]&lt;6.5,"Prediabetes","Diabetes")))</f>
        <v>Diabetes</v>
      </c>
      <c r="F596" s="10" t="s">
        <v>4688</v>
      </c>
      <c r="G596" s="10" t="str">
        <f>IF(OR(Table1[[#This Row],[Heart Issues]]="Yes",Table1[[#This Row],[Heart Issues]]="No"),"OK","Check")</f>
        <v>OK</v>
      </c>
      <c r="H596" s="10" t="s">
        <v>4687</v>
      </c>
      <c r="I596" s="10" t="s">
        <v>4687</v>
      </c>
      <c r="J596" s="9">
        <v>2</v>
      </c>
      <c r="K596" s="10" t="s">
        <v>4687</v>
      </c>
      <c r="L596" s="10" t="str">
        <f>IF(OR(Table1[[#This Row],[Smoker]]="Yes",Table1[[#This Row],[Smoker]]="No"),"OK","Check")</f>
        <v>OK</v>
      </c>
    </row>
    <row r="597" spans="1:12">
      <c r="A597" s="10" t="s">
        <v>1195</v>
      </c>
      <c r="B597" s="10">
        <v>39.81</v>
      </c>
      <c r="C5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7" s="10">
        <v>7.65</v>
      </c>
      <c r="E597" s="10" t="str">
        <f>IF(OR(Table1[[#This Row],[HBA1C]]="",Table1[[#This Row],[HBA1C]]="?"),"",IF(Table1[[#This Row],[HBA1C]]&lt;5.7,"Normal",IF(Table1[[#This Row],[HBA1C]]&lt;6.5,"Prediabetes","Diabetes")))</f>
        <v>Diabetes</v>
      </c>
      <c r="F597" s="10" t="s">
        <v>4688</v>
      </c>
      <c r="G597" s="10" t="str">
        <f>IF(OR(Table1[[#This Row],[Heart Issues]]="Yes",Table1[[#This Row],[Heart Issues]]="No"),"OK","Check")</f>
        <v>OK</v>
      </c>
      <c r="H597" s="10" t="s">
        <v>4687</v>
      </c>
      <c r="I597" s="10" t="s">
        <v>4690</v>
      </c>
      <c r="J597" s="9">
        <v>1</v>
      </c>
      <c r="K597" s="10" t="s">
        <v>4687</v>
      </c>
      <c r="L597" s="10" t="str">
        <f>IF(OR(Table1[[#This Row],[Smoker]]="Yes",Table1[[#This Row],[Smoker]]="No"),"OK","Check")</f>
        <v>OK</v>
      </c>
    </row>
    <row r="598" spans="1:12">
      <c r="A598" s="10" t="s">
        <v>1197</v>
      </c>
      <c r="B598" s="10">
        <v>31.02</v>
      </c>
      <c r="C5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598" s="10">
        <v>5.87</v>
      </c>
      <c r="E598" s="10" t="str">
        <f>IF(OR(Table1[[#This Row],[HBA1C]]="",Table1[[#This Row],[HBA1C]]="?"),"",IF(Table1[[#This Row],[HBA1C]]&lt;5.7,"Normal",IF(Table1[[#This Row],[HBA1C]]&lt;6.5,"Prediabetes","Diabetes")))</f>
        <v>Prediabetes</v>
      </c>
      <c r="F598" s="10" t="s">
        <v>4688</v>
      </c>
      <c r="G598" s="10" t="str">
        <f>IF(OR(Table1[[#This Row],[Heart Issues]]="Yes",Table1[[#This Row],[Heart Issues]]="No"),"OK","Check")</f>
        <v>OK</v>
      </c>
      <c r="H598" s="10" t="s">
        <v>4687</v>
      </c>
      <c r="I598" s="10" t="s">
        <v>4687</v>
      </c>
      <c r="J598" s="9">
        <v>0</v>
      </c>
      <c r="K598" s="10" t="s">
        <v>4687</v>
      </c>
      <c r="L598" s="10" t="str">
        <f>IF(OR(Table1[[#This Row],[Smoker]]="Yes",Table1[[#This Row],[Smoker]]="No"),"OK","Check")</f>
        <v>OK</v>
      </c>
    </row>
    <row r="599" spans="1:12">
      <c r="A599" s="10" t="s">
        <v>1199</v>
      </c>
      <c r="B599" s="10">
        <v>24.75</v>
      </c>
      <c r="C59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599" s="10">
        <v>4.3600000000000003</v>
      </c>
      <c r="E599" s="10" t="str">
        <f>IF(OR(Table1[[#This Row],[HBA1C]]="",Table1[[#This Row],[HBA1C]]="?"),"",IF(Table1[[#This Row],[HBA1C]]&lt;5.7,"Normal",IF(Table1[[#This Row],[HBA1C]]&lt;6.5,"Prediabetes","Diabetes")))</f>
        <v>Normal</v>
      </c>
      <c r="F599" s="10" t="s">
        <v>4688</v>
      </c>
      <c r="G599" s="10" t="str">
        <f>IF(OR(Table1[[#This Row],[Heart Issues]]="Yes",Table1[[#This Row],[Heart Issues]]="No"),"OK","Check")</f>
        <v>OK</v>
      </c>
      <c r="H599" s="10" t="s">
        <v>4687</v>
      </c>
      <c r="I599" s="10" t="s">
        <v>4687</v>
      </c>
      <c r="J599" s="9">
        <v>1</v>
      </c>
      <c r="K599" s="10" t="s">
        <v>4688</v>
      </c>
      <c r="L599" s="10" t="str">
        <f>IF(OR(Table1[[#This Row],[Smoker]]="Yes",Table1[[#This Row],[Smoker]]="No"),"OK","Check")</f>
        <v>OK</v>
      </c>
    </row>
    <row r="600" spans="1:12">
      <c r="A600" s="10" t="s">
        <v>1201</v>
      </c>
      <c r="B600" s="10">
        <v>30.114999999999998</v>
      </c>
      <c r="C6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0" s="10">
        <v>10.119999999999999</v>
      </c>
      <c r="E600" s="10" t="str">
        <f>IF(OR(Table1[[#This Row],[HBA1C]]="",Table1[[#This Row],[HBA1C]]="?"),"",IF(Table1[[#This Row],[HBA1C]]&lt;5.7,"Normal",IF(Table1[[#This Row],[HBA1C]]&lt;6.5,"Prediabetes","Diabetes")))</f>
        <v>Diabetes</v>
      </c>
      <c r="F600" s="10" t="s">
        <v>4687</v>
      </c>
      <c r="G600" s="10" t="str">
        <f>IF(OR(Table1[[#This Row],[Heart Issues]]="Yes",Table1[[#This Row],[Heart Issues]]="No"),"OK","Check")</f>
        <v>OK</v>
      </c>
      <c r="H600" s="10" t="s">
        <v>4687</v>
      </c>
      <c r="I600" s="10" t="s">
        <v>4687</v>
      </c>
      <c r="J600" s="9">
        <v>3</v>
      </c>
      <c r="K600" s="10" t="s">
        <v>4687</v>
      </c>
      <c r="L600" s="10" t="str">
        <f>IF(OR(Table1[[#This Row],[Smoker]]="Yes",Table1[[#This Row],[Smoker]]="No"),"OK","Check")</f>
        <v>OK</v>
      </c>
    </row>
    <row r="601" spans="1:12">
      <c r="A601" s="10" t="s">
        <v>1203</v>
      </c>
      <c r="B601" s="10">
        <v>26.03</v>
      </c>
      <c r="C60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01" s="10">
        <v>4.01</v>
      </c>
      <c r="E601" s="10" t="str">
        <f>IF(OR(Table1[[#This Row],[HBA1C]]="",Table1[[#This Row],[HBA1C]]="?"),"",IF(Table1[[#This Row],[HBA1C]]&lt;5.7,"Normal",IF(Table1[[#This Row],[HBA1C]]&lt;6.5,"Prediabetes","Diabetes")))</f>
        <v>Normal</v>
      </c>
      <c r="F601" s="10" t="s">
        <v>4687</v>
      </c>
      <c r="G601" s="10" t="str">
        <f>IF(OR(Table1[[#This Row],[Heart Issues]]="Yes",Table1[[#This Row],[Heart Issues]]="No"),"OK","Check")</f>
        <v>OK</v>
      </c>
      <c r="H601" s="10" t="s">
        <v>4687</v>
      </c>
      <c r="I601" s="10" t="s">
        <v>4690</v>
      </c>
      <c r="J601" s="9">
        <v>1</v>
      </c>
      <c r="K601" s="10" t="s">
        <v>4688</v>
      </c>
      <c r="L601" s="10" t="str">
        <f>IF(OR(Table1[[#This Row],[Smoker]]="Yes",Table1[[#This Row],[Smoker]]="No"),"OK","Check")</f>
        <v>OK</v>
      </c>
    </row>
    <row r="602" spans="1:12">
      <c r="A602" s="10" t="s">
        <v>1205</v>
      </c>
      <c r="B602" s="10">
        <v>20.045000000000002</v>
      </c>
      <c r="C60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02" s="10">
        <v>4.7699999999999996</v>
      </c>
      <c r="E602" s="10" t="str">
        <f>IF(OR(Table1[[#This Row],[HBA1C]]="",Table1[[#This Row],[HBA1C]]="?"),"",IF(Table1[[#This Row],[HBA1C]]&lt;5.7,"Normal",IF(Table1[[#This Row],[HBA1C]]&lt;6.5,"Prediabetes","Diabetes")))</f>
        <v>Normal</v>
      </c>
      <c r="F602" s="10" t="s">
        <v>4688</v>
      </c>
      <c r="G602" s="10" t="str">
        <f>IF(OR(Table1[[#This Row],[Heart Issues]]="Yes",Table1[[#This Row],[Heart Issues]]="No"),"OK","Check")</f>
        <v>OK</v>
      </c>
      <c r="H602" s="10" t="s">
        <v>4687</v>
      </c>
      <c r="I602" s="10" t="s">
        <v>4687</v>
      </c>
      <c r="J602" s="9">
        <v>1</v>
      </c>
      <c r="K602" s="10" t="s">
        <v>4688</v>
      </c>
      <c r="L602" s="10" t="str">
        <f>IF(OR(Table1[[#This Row],[Smoker]]="Yes",Table1[[#This Row],[Smoker]]="No"),"OK","Check")</f>
        <v>OK</v>
      </c>
    </row>
    <row r="603" spans="1:12">
      <c r="A603" s="10" t="s">
        <v>1207</v>
      </c>
      <c r="B603" s="10">
        <v>40.24</v>
      </c>
      <c r="C6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3" s="10">
        <v>6.83</v>
      </c>
      <c r="E603" s="10" t="str">
        <f>IF(OR(Table1[[#This Row],[HBA1C]]="",Table1[[#This Row],[HBA1C]]="?"),"",IF(Table1[[#This Row],[HBA1C]]&lt;5.7,"Normal",IF(Table1[[#This Row],[HBA1C]]&lt;6.5,"Prediabetes","Diabetes")))</f>
        <v>Diabetes</v>
      </c>
      <c r="F603" s="10" t="s">
        <v>4687</v>
      </c>
      <c r="G603" s="10" t="str">
        <f>IF(OR(Table1[[#This Row],[Heart Issues]]="Yes",Table1[[#This Row],[Heart Issues]]="No"),"OK","Check")</f>
        <v>OK</v>
      </c>
      <c r="H603" s="10" t="s">
        <v>4687</v>
      </c>
      <c r="I603" s="10" t="s">
        <v>4687</v>
      </c>
      <c r="J603" s="9">
        <v>0</v>
      </c>
      <c r="K603" s="10" t="s">
        <v>4687</v>
      </c>
      <c r="L603" s="10" t="str">
        <f>IF(OR(Table1[[#This Row],[Smoker]]="Yes",Table1[[#This Row],[Smoker]]="No"),"OK","Check")</f>
        <v>OK</v>
      </c>
    </row>
    <row r="604" spans="1:12">
      <c r="A604" s="10" t="s">
        <v>1209</v>
      </c>
      <c r="B604" s="10">
        <v>43.15</v>
      </c>
      <c r="C6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4" s="10">
        <v>6.14</v>
      </c>
      <c r="E604" s="10" t="str">
        <f>IF(OR(Table1[[#This Row],[HBA1C]]="",Table1[[#This Row],[HBA1C]]="?"),"",IF(Table1[[#This Row],[HBA1C]]&lt;5.7,"Normal",IF(Table1[[#This Row],[HBA1C]]&lt;6.5,"Prediabetes","Diabetes")))</f>
        <v>Prediabetes</v>
      </c>
      <c r="F604" s="10" t="s">
        <v>4688</v>
      </c>
      <c r="G604" s="10" t="str">
        <f>IF(OR(Table1[[#This Row],[Heart Issues]]="Yes",Table1[[#This Row],[Heart Issues]]="No"),"OK","Check")</f>
        <v>OK</v>
      </c>
      <c r="H604" s="10" t="s">
        <v>4687</v>
      </c>
      <c r="I604" s="10" t="s">
        <v>4690</v>
      </c>
      <c r="J604" s="9">
        <v>1</v>
      </c>
      <c r="K604" s="10" t="s">
        <v>4687</v>
      </c>
      <c r="L604" s="10" t="str">
        <f>IF(OR(Table1[[#This Row],[Smoker]]="Yes",Table1[[#This Row],[Smoker]]="No"),"OK","Check")</f>
        <v>OK</v>
      </c>
    </row>
    <row r="605" spans="1:12">
      <c r="A605" s="10" t="s">
        <v>1211</v>
      </c>
      <c r="B605" s="10">
        <v>27.7</v>
      </c>
      <c r="C60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05" s="10">
        <v>5.6</v>
      </c>
      <c r="E605" s="10" t="str">
        <f>IF(OR(Table1[[#This Row],[HBA1C]]="",Table1[[#This Row],[HBA1C]]="?"),"",IF(Table1[[#This Row],[HBA1C]]&lt;5.7,"Normal",IF(Table1[[#This Row],[HBA1C]]&lt;6.5,"Prediabetes","Diabetes")))</f>
        <v>Normal</v>
      </c>
      <c r="F605" s="10" t="s">
        <v>4687</v>
      </c>
      <c r="G605" s="10" t="str">
        <f>IF(OR(Table1[[#This Row],[Heart Issues]]="Yes",Table1[[#This Row],[Heart Issues]]="No"),"OK","Check")</f>
        <v>OK</v>
      </c>
      <c r="H605" s="10" t="s">
        <v>4687</v>
      </c>
      <c r="I605" s="10" t="s">
        <v>4690</v>
      </c>
      <c r="J605" s="9">
        <v>1</v>
      </c>
      <c r="K605" s="10" t="s">
        <v>4688</v>
      </c>
      <c r="L605" s="10" t="str">
        <f>IF(OR(Table1[[#This Row],[Smoker]]="Yes",Table1[[#This Row],[Smoker]]="No"),"OK","Check")</f>
        <v>OK</v>
      </c>
    </row>
    <row r="606" spans="1:12">
      <c r="A606" s="10" t="s">
        <v>1213</v>
      </c>
      <c r="B606" s="10">
        <v>45.68</v>
      </c>
      <c r="C6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6" s="10">
        <v>4.8</v>
      </c>
      <c r="E606" s="10" t="str">
        <f>IF(OR(Table1[[#This Row],[HBA1C]]="",Table1[[#This Row],[HBA1C]]="?"),"",IF(Table1[[#This Row],[HBA1C]]&lt;5.7,"Normal",IF(Table1[[#This Row],[HBA1C]]&lt;6.5,"Prediabetes","Diabetes")))</f>
        <v>Normal</v>
      </c>
      <c r="F606" s="10" t="s">
        <v>4687</v>
      </c>
      <c r="G606" s="10" t="str">
        <f>IF(OR(Table1[[#This Row],[Heart Issues]]="Yes",Table1[[#This Row],[Heart Issues]]="No"),"OK","Check")</f>
        <v>OK</v>
      </c>
      <c r="H606" s="10" t="s">
        <v>4687</v>
      </c>
      <c r="I606" s="10" t="s">
        <v>4687</v>
      </c>
      <c r="J606" s="9">
        <v>2</v>
      </c>
      <c r="K606" s="10" t="s">
        <v>4687</v>
      </c>
      <c r="L606" s="10" t="str">
        <f>IF(OR(Table1[[#This Row],[Smoker]]="Yes",Table1[[#This Row],[Smoker]]="No"),"OK","Check")</f>
        <v>OK</v>
      </c>
    </row>
    <row r="607" spans="1:12">
      <c r="A607" s="10" t="s">
        <v>1215</v>
      </c>
      <c r="B607" s="10">
        <v>27.3</v>
      </c>
      <c r="C6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07" s="10">
        <v>11.89</v>
      </c>
      <c r="E607" s="10" t="str">
        <f>IF(OR(Table1[[#This Row],[HBA1C]]="",Table1[[#This Row],[HBA1C]]="?"),"",IF(Table1[[#This Row],[HBA1C]]&lt;5.7,"Normal",IF(Table1[[#This Row],[HBA1C]]&lt;6.5,"Prediabetes","Diabetes")))</f>
        <v>Diabetes</v>
      </c>
      <c r="F607" s="10" t="s">
        <v>4687</v>
      </c>
      <c r="G607" s="10" t="str">
        <f>IF(OR(Table1[[#This Row],[Heart Issues]]="Yes",Table1[[#This Row],[Heart Issues]]="No"),"OK","Check")</f>
        <v>OK</v>
      </c>
      <c r="H607" s="10" t="s">
        <v>4687</v>
      </c>
      <c r="I607" s="10" t="s">
        <v>4687</v>
      </c>
      <c r="J607" s="9">
        <v>0</v>
      </c>
      <c r="K607" s="10" t="s">
        <v>4688</v>
      </c>
      <c r="L607" s="10" t="str">
        <f>IF(OR(Table1[[#This Row],[Smoker]]="Yes",Table1[[#This Row],[Smoker]]="No"),"OK","Check")</f>
        <v>OK</v>
      </c>
    </row>
    <row r="608" spans="1:12">
      <c r="A608" s="10" t="s">
        <v>1217</v>
      </c>
      <c r="B608" s="10">
        <v>54.45</v>
      </c>
      <c r="C6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8" s="10">
        <v>4.7300000000000004</v>
      </c>
      <c r="E608" s="10" t="str">
        <f>IF(OR(Table1[[#This Row],[HBA1C]]="",Table1[[#This Row],[HBA1C]]="?"),"",IF(Table1[[#This Row],[HBA1C]]&lt;5.7,"Normal",IF(Table1[[#This Row],[HBA1C]]&lt;6.5,"Prediabetes","Diabetes")))</f>
        <v>Normal</v>
      </c>
      <c r="F608" s="10" t="s">
        <v>4688</v>
      </c>
      <c r="G608" s="10" t="str">
        <f>IF(OR(Table1[[#This Row],[Heart Issues]]="Yes",Table1[[#This Row],[Heart Issues]]="No"),"OK","Check")</f>
        <v>OK</v>
      </c>
      <c r="H608" s="10" t="s">
        <v>4687</v>
      </c>
      <c r="I608" s="10" t="s">
        <v>4687</v>
      </c>
      <c r="J608" s="9">
        <v>1</v>
      </c>
      <c r="K608" s="10" t="s">
        <v>4687</v>
      </c>
      <c r="L608" s="10" t="str">
        <f>IF(OR(Table1[[#This Row],[Smoker]]="Yes",Table1[[#This Row],[Smoker]]="No"),"OK","Check")</f>
        <v>OK</v>
      </c>
    </row>
    <row r="609" spans="1:12">
      <c r="A609" s="10" t="s">
        <v>1219</v>
      </c>
      <c r="B609" s="10">
        <v>54.43</v>
      </c>
      <c r="C6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09" s="10">
        <v>4.6100000000000003</v>
      </c>
      <c r="E609" s="10" t="str">
        <f>IF(OR(Table1[[#This Row],[HBA1C]]="",Table1[[#This Row],[HBA1C]]="?"),"",IF(Table1[[#This Row],[HBA1C]]&lt;5.7,"Normal",IF(Table1[[#This Row],[HBA1C]]&lt;6.5,"Prediabetes","Diabetes")))</f>
        <v>Normal</v>
      </c>
      <c r="F609" s="10" t="s">
        <v>4688</v>
      </c>
      <c r="G609" s="10" t="str">
        <f>IF(OR(Table1[[#This Row],[Heart Issues]]="Yes",Table1[[#This Row],[Heart Issues]]="No"),"OK","Check")</f>
        <v>OK</v>
      </c>
      <c r="H609" s="10" t="s">
        <v>4687</v>
      </c>
      <c r="I609" s="10" t="s">
        <v>4687</v>
      </c>
      <c r="J609" s="9">
        <v>1</v>
      </c>
      <c r="K609" s="10" t="s">
        <v>4687</v>
      </c>
      <c r="L609" s="10" t="str">
        <f>IF(OR(Table1[[#This Row],[Smoker]]="Yes",Table1[[#This Row],[Smoker]]="No"),"OK","Check")</f>
        <v>OK</v>
      </c>
    </row>
    <row r="610" spans="1:12">
      <c r="A610" s="10" t="s">
        <v>1221</v>
      </c>
      <c r="B610" s="10">
        <v>48.01</v>
      </c>
      <c r="C6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0" s="10">
        <v>7.3</v>
      </c>
      <c r="E610" s="10" t="str">
        <f>IF(OR(Table1[[#This Row],[HBA1C]]="",Table1[[#This Row],[HBA1C]]="?"),"",IF(Table1[[#This Row],[HBA1C]]&lt;5.7,"Normal",IF(Table1[[#This Row],[HBA1C]]&lt;6.5,"Prediabetes","Diabetes")))</f>
        <v>Diabetes</v>
      </c>
      <c r="F610" s="10" t="s">
        <v>4687</v>
      </c>
      <c r="G610" s="10" t="str">
        <f>IF(OR(Table1[[#This Row],[Heart Issues]]="Yes",Table1[[#This Row],[Heart Issues]]="No"),"OK","Check")</f>
        <v>OK</v>
      </c>
      <c r="H610" s="10" t="s">
        <v>4687</v>
      </c>
      <c r="I610" s="10" t="s">
        <v>4687</v>
      </c>
      <c r="J610" s="9">
        <v>0</v>
      </c>
      <c r="K610" s="10" t="s">
        <v>4687</v>
      </c>
      <c r="L610" s="10" t="str">
        <f>IF(OR(Table1[[#This Row],[Smoker]]="Yes",Table1[[#This Row],[Smoker]]="No"),"OK","Check")</f>
        <v>OK</v>
      </c>
    </row>
    <row r="611" spans="1:12">
      <c r="A611" s="10" t="s">
        <v>1223</v>
      </c>
      <c r="B611" s="10">
        <v>48.32</v>
      </c>
      <c r="C6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1" s="10">
        <v>5.88</v>
      </c>
      <c r="E611" s="10" t="str">
        <f>IF(OR(Table1[[#This Row],[HBA1C]]="",Table1[[#This Row],[HBA1C]]="?"),"",IF(Table1[[#This Row],[HBA1C]]&lt;5.7,"Normal",IF(Table1[[#This Row],[HBA1C]]&lt;6.5,"Prediabetes","Diabetes")))</f>
        <v>Prediabetes</v>
      </c>
      <c r="F611" s="10" t="s">
        <v>4687</v>
      </c>
      <c r="G611" s="10" t="str">
        <f>IF(OR(Table1[[#This Row],[Heart Issues]]="Yes",Table1[[#This Row],[Heart Issues]]="No"),"OK","Check")</f>
        <v>OK</v>
      </c>
      <c r="H611" s="10" t="s">
        <v>4687</v>
      </c>
      <c r="I611" s="10" t="s">
        <v>4687</v>
      </c>
      <c r="J611" s="9">
        <v>0</v>
      </c>
      <c r="K611" s="10" t="s">
        <v>4687</v>
      </c>
      <c r="L611" s="10" t="str">
        <f>IF(OR(Table1[[#This Row],[Smoker]]="Yes",Table1[[#This Row],[Smoker]]="No"),"OK","Check")</f>
        <v>OK</v>
      </c>
    </row>
    <row r="612" spans="1:12">
      <c r="A612" s="10" t="s">
        <v>1225</v>
      </c>
      <c r="B612" s="10">
        <v>22.895</v>
      </c>
      <c r="C6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12" s="10">
        <v>4.0599999999999996</v>
      </c>
      <c r="E612" s="10" t="str">
        <f>IF(OR(Table1[[#This Row],[HBA1C]]="",Table1[[#This Row],[HBA1C]]="?"),"",IF(Table1[[#This Row],[HBA1C]]&lt;5.7,"Normal",IF(Table1[[#This Row],[HBA1C]]&lt;6.5,"Prediabetes","Diabetes")))</f>
        <v>Normal</v>
      </c>
      <c r="F612" s="10" t="s">
        <v>4687</v>
      </c>
      <c r="G612" s="10" t="str">
        <f>IF(OR(Table1[[#This Row],[Heart Issues]]="Yes",Table1[[#This Row],[Heart Issues]]="No"),"OK","Check")</f>
        <v>OK</v>
      </c>
      <c r="H612" s="10" t="s">
        <v>4687</v>
      </c>
      <c r="I612" s="10" t="s">
        <v>4690</v>
      </c>
      <c r="J612" s="9">
        <v>1</v>
      </c>
      <c r="K612" s="10" t="s">
        <v>4688</v>
      </c>
      <c r="L612" s="10" t="str">
        <f>IF(OR(Table1[[#This Row],[Smoker]]="Yes",Table1[[#This Row],[Smoker]]="No"),"OK","Check")</f>
        <v>OK</v>
      </c>
    </row>
    <row r="613" spans="1:12">
      <c r="A613" s="10" t="s">
        <v>1227</v>
      </c>
      <c r="B613" s="10">
        <v>54.85</v>
      </c>
      <c r="C6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3" s="10">
        <v>4.9000000000000004</v>
      </c>
      <c r="E613" s="10" t="str">
        <f>IF(OR(Table1[[#This Row],[HBA1C]]="",Table1[[#This Row],[HBA1C]]="?"),"",IF(Table1[[#This Row],[HBA1C]]&lt;5.7,"Normal",IF(Table1[[#This Row],[HBA1C]]&lt;6.5,"Prediabetes","Diabetes")))</f>
        <v>Normal</v>
      </c>
      <c r="F613" s="10" t="s">
        <v>4687</v>
      </c>
      <c r="G613" s="10" t="str">
        <f>IF(OR(Table1[[#This Row],[Heart Issues]]="Yes",Table1[[#This Row],[Heart Issues]]="No"),"OK","Check")</f>
        <v>OK</v>
      </c>
      <c r="H613" s="10" t="s">
        <v>4687</v>
      </c>
      <c r="I613" s="10" t="s">
        <v>4687</v>
      </c>
      <c r="J613" s="9">
        <v>1</v>
      </c>
      <c r="K613" s="10" t="s">
        <v>4687</v>
      </c>
      <c r="L613" s="10" t="str">
        <f>IF(OR(Table1[[#This Row],[Smoker]]="Yes",Table1[[#This Row],[Smoker]]="No"),"OK","Check")</f>
        <v>OK</v>
      </c>
    </row>
    <row r="614" spans="1:12">
      <c r="A614" s="10" t="s">
        <v>1229</v>
      </c>
      <c r="B614" s="10">
        <v>21.85</v>
      </c>
      <c r="C6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14" s="10">
        <v>5.52</v>
      </c>
      <c r="E614" s="10" t="str">
        <f>IF(OR(Table1[[#This Row],[HBA1C]]="",Table1[[#This Row],[HBA1C]]="?"),"",IF(Table1[[#This Row],[HBA1C]]&lt;5.7,"Normal",IF(Table1[[#This Row],[HBA1C]]&lt;6.5,"Prediabetes","Diabetes")))</f>
        <v>Normal</v>
      </c>
      <c r="F614" s="10" t="s">
        <v>4687</v>
      </c>
      <c r="G614" s="10" t="str">
        <f>IF(OR(Table1[[#This Row],[Heart Issues]]="Yes",Table1[[#This Row],[Heart Issues]]="No"),"OK","Check")</f>
        <v>OK</v>
      </c>
      <c r="H614" s="10" t="s">
        <v>4687</v>
      </c>
      <c r="I614" s="10" t="s">
        <v>4690</v>
      </c>
      <c r="J614" s="9">
        <v>1</v>
      </c>
      <c r="K614" s="10" t="s">
        <v>4688</v>
      </c>
      <c r="L614" s="10" t="str">
        <f>IF(OR(Table1[[#This Row],[Smoker]]="Yes",Table1[[#This Row],[Smoker]]="No"),"OK","Check")</f>
        <v>OK</v>
      </c>
    </row>
    <row r="615" spans="1:12">
      <c r="A615" s="10" t="s">
        <v>1231</v>
      </c>
      <c r="B615" s="10">
        <v>51.86</v>
      </c>
      <c r="C6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5" s="10">
        <v>5.2</v>
      </c>
      <c r="E615" s="10" t="str">
        <f>IF(OR(Table1[[#This Row],[HBA1C]]="",Table1[[#This Row],[HBA1C]]="?"),"",IF(Table1[[#This Row],[HBA1C]]&lt;5.7,"Normal",IF(Table1[[#This Row],[HBA1C]]&lt;6.5,"Prediabetes","Diabetes")))</f>
        <v>Normal</v>
      </c>
      <c r="F615" s="10" t="s">
        <v>4688</v>
      </c>
      <c r="G615" s="10" t="str">
        <f>IF(OR(Table1[[#This Row],[Heart Issues]]="Yes",Table1[[#This Row],[Heart Issues]]="No"),"OK","Check")</f>
        <v>OK</v>
      </c>
      <c r="H615" s="10" t="s">
        <v>4687</v>
      </c>
      <c r="I615" s="10" t="s">
        <v>4687</v>
      </c>
      <c r="J615" s="9">
        <v>0</v>
      </c>
      <c r="K615" s="10" t="s">
        <v>4687</v>
      </c>
      <c r="L615" s="10" t="str">
        <f>IF(OR(Table1[[#This Row],[Smoker]]="Yes",Table1[[#This Row],[Smoker]]="No"),"OK","Check")</f>
        <v>OK</v>
      </c>
    </row>
    <row r="616" spans="1:12">
      <c r="A616" s="10" t="s">
        <v>1233</v>
      </c>
      <c r="B616" s="10">
        <v>39.049999999999997</v>
      </c>
      <c r="C6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6" s="10">
        <v>7.59</v>
      </c>
      <c r="E616" s="10" t="str">
        <f>IF(OR(Table1[[#This Row],[HBA1C]]="",Table1[[#This Row],[HBA1C]]="?"),"",IF(Table1[[#This Row],[HBA1C]]&lt;5.7,"Normal",IF(Table1[[#This Row],[HBA1C]]&lt;6.5,"Prediabetes","Diabetes")))</f>
        <v>Diabetes</v>
      </c>
      <c r="F616" s="10" t="s">
        <v>4687</v>
      </c>
      <c r="G616" s="10" t="str">
        <f>IF(OR(Table1[[#This Row],[Heart Issues]]="Yes",Table1[[#This Row],[Heart Issues]]="No"),"OK","Check")</f>
        <v>OK</v>
      </c>
      <c r="H616" s="10" t="s">
        <v>4687</v>
      </c>
      <c r="I616" s="10" t="s">
        <v>4687</v>
      </c>
      <c r="J616" s="9">
        <v>3</v>
      </c>
      <c r="K616" s="10" t="s">
        <v>4687</v>
      </c>
      <c r="L616" s="10" t="str">
        <f>IF(OR(Table1[[#This Row],[Smoker]]="Yes",Table1[[#This Row],[Smoker]]="No"),"OK","Check")</f>
        <v>OK</v>
      </c>
    </row>
    <row r="617" spans="1:12">
      <c r="A617" s="10" t="s">
        <v>1235</v>
      </c>
      <c r="B617" s="10">
        <v>31.824999999999999</v>
      </c>
      <c r="C6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7" s="10">
        <v>8.2799999999999994</v>
      </c>
      <c r="E617" s="10" t="str">
        <f>IF(OR(Table1[[#This Row],[HBA1C]]="",Table1[[#This Row],[HBA1C]]="?"),"",IF(Table1[[#This Row],[HBA1C]]&lt;5.7,"Normal",IF(Table1[[#This Row],[HBA1C]]&lt;6.5,"Prediabetes","Diabetes")))</f>
        <v>Diabetes</v>
      </c>
      <c r="F617" s="10" t="s">
        <v>4687</v>
      </c>
      <c r="G617" s="10" t="str">
        <f>IF(OR(Table1[[#This Row],[Heart Issues]]="Yes",Table1[[#This Row],[Heart Issues]]="No"),"OK","Check")</f>
        <v>OK</v>
      </c>
      <c r="H617" s="10" t="s">
        <v>4687</v>
      </c>
      <c r="I617" s="10" t="s">
        <v>4687</v>
      </c>
      <c r="J617" s="9">
        <v>3</v>
      </c>
      <c r="K617" s="10" t="s">
        <v>4687</v>
      </c>
      <c r="L617" s="10" t="str">
        <f>IF(OR(Table1[[#This Row],[Smoker]]="Yes",Table1[[#This Row],[Smoker]]="No"),"OK","Check")</f>
        <v>OK</v>
      </c>
    </row>
    <row r="618" spans="1:12">
      <c r="A618" s="10" t="s">
        <v>1237</v>
      </c>
      <c r="B618" s="10">
        <v>46.43</v>
      </c>
      <c r="C6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8" s="10">
        <v>6.72</v>
      </c>
      <c r="E618" s="10" t="str">
        <f>IF(OR(Table1[[#This Row],[HBA1C]]="",Table1[[#This Row],[HBA1C]]="?"),"",IF(Table1[[#This Row],[HBA1C]]&lt;5.7,"Normal",IF(Table1[[#This Row],[HBA1C]]&lt;6.5,"Prediabetes","Diabetes")))</f>
        <v>Diabetes</v>
      </c>
      <c r="F618" s="10" t="s">
        <v>4687</v>
      </c>
      <c r="G618" s="10" t="str">
        <f>IF(OR(Table1[[#This Row],[Heart Issues]]="Yes",Table1[[#This Row],[Heart Issues]]="No"),"OK","Check")</f>
        <v>OK</v>
      </c>
      <c r="H618" s="10" t="s">
        <v>4687</v>
      </c>
      <c r="I618" s="10" t="s">
        <v>4687</v>
      </c>
      <c r="J618" s="9">
        <v>0</v>
      </c>
      <c r="K618" s="10" t="s">
        <v>4687</v>
      </c>
      <c r="L618" s="10" t="str">
        <f>IF(OR(Table1[[#This Row],[Smoker]]="Yes",Table1[[#This Row],[Smoker]]="No"),"OK","Check")</f>
        <v>OK</v>
      </c>
    </row>
    <row r="619" spans="1:12">
      <c r="A619" s="10" t="s">
        <v>1239</v>
      </c>
      <c r="B619" s="10">
        <v>53.63</v>
      </c>
      <c r="C6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19" s="10">
        <v>5.47</v>
      </c>
      <c r="E619" s="10" t="str">
        <f>IF(OR(Table1[[#This Row],[HBA1C]]="",Table1[[#This Row],[HBA1C]]="?"),"",IF(Table1[[#This Row],[HBA1C]]&lt;5.7,"Normal",IF(Table1[[#This Row],[HBA1C]]&lt;6.5,"Prediabetes","Diabetes")))</f>
        <v>Normal</v>
      </c>
      <c r="F619" s="10" t="s">
        <v>4688</v>
      </c>
      <c r="G619" s="10" t="str">
        <f>IF(OR(Table1[[#This Row],[Heart Issues]]="Yes",Table1[[#This Row],[Heart Issues]]="No"),"OK","Check")</f>
        <v>OK</v>
      </c>
      <c r="H619" s="10" t="s">
        <v>4687</v>
      </c>
      <c r="I619" s="10" t="s">
        <v>4687</v>
      </c>
      <c r="J619" s="9">
        <v>1</v>
      </c>
      <c r="K619" s="10" t="s">
        <v>4687</v>
      </c>
      <c r="L619" s="10" t="str">
        <f>IF(OR(Table1[[#This Row],[Smoker]]="Yes",Table1[[#This Row],[Smoker]]="No"),"OK","Check")</f>
        <v>OK</v>
      </c>
    </row>
    <row r="620" spans="1:12">
      <c r="A620" s="10" t="s">
        <v>1241</v>
      </c>
      <c r="B620" s="10">
        <v>48.7</v>
      </c>
      <c r="C6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0" s="10">
        <v>4.71</v>
      </c>
      <c r="E620" s="10" t="str">
        <f>IF(OR(Table1[[#This Row],[HBA1C]]="",Table1[[#This Row],[HBA1C]]="?"),"",IF(Table1[[#This Row],[HBA1C]]&lt;5.7,"Normal",IF(Table1[[#This Row],[HBA1C]]&lt;6.5,"Prediabetes","Diabetes")))</f>
        <v>Normal</v>
      </c>
      <c r="F620" s="10" t="s">
        <v>4687</v>
      </c>
      <c r="G620" s="10" t="str">
        <f>IF(OR(Table1[[#This Row],[Heart Issues]]="Yes",Table1[[#This Row],[Heart Issues]]="No"),"OK","Check")</f>
        <v>OK</v>
      </c>
      <c r="H620" s="10" t="s">
        <v>4687</v>
      </c>
      <c r="I620" s="10" t="s">
        <v>4687</v>
      </c>
      <c r="J620" s="9">
        <v>0</v>
      </c>
      <c r="K620" s="10" t="s">
        <v>4687</v>
      </c>
      <c r="L620" s="10" t="str">
        <f>IF(OR(Table1[[#This Row],[Smoker]]="Yes",Table1[[#This Row],[Smoker]]="No"),"OK","Check")</f>
        <v>OK</v>
      </c>
    </row>
    <row r="621" spans="1:12">
      <c r="A621" s="10" t="s">
        <v>1243</v>
      </c>
      <c r="B621" s="10">
        <v>48.81</v>
      </c>
      <c r="C6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1" s="10">
        <v>5.49</v>
      </c>
      <c r="E621" s="10" t="str">
        <f>IF(OR(Table1[[#This Row],[HBA1C]]="",Table1[[#This Row],[HBA1C]]="?"),"",IF(Table1[[#This Row],[HBA1C]]&lt;5.7,"Normal",IF(Table1[[#This Row],[HBA1C]]&lt;6.5,"Prediabetes","Diabetes")))</f>
        <v>Normal</v>
      </c>
      <c r="F621" s="10" t="s">
        <v>4687</v>
      </c>
      <c r="G621" s="10" t="str">
        <f>IF(OR(Table1[[#This Row],[Heart Issues]]="Yes",Table1[[#This Row],[Heart Issues]]="No"),"OK","Check")</f>
        <v>OK</v>
      </c>
      <c r="H621" s="10" t="s">
        <v>4687</v>
      </c>
      <c r="I621" s="10" t="s">
        <v>4687</v>
      </c>
      <c r="J621" s="9">
        <v>0</v>
      </c>
      <c r="K621" s="10" t="s">
        <v>4687</v>
      </c>
      <c r="L621" s="10" t="str">
        <f>IF(OR(Table1[[#This Row],[Smoker]]="Yes",Table1[[#This Row],[Smoker]]="No"),"OK","Check")</f>
        <v>OK</v>
      </c>
    </row>
    <row r="622" spans="1:12">
      <c r="A622" s="10" t="s">
        <v>1245</v>
      </c>
      <c r="B622" s="10">
        <v>47.53</v>
      </c>
      <c r="C6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2" s="10">
        <v>4.72</v>
      </c>
      <c r="E622" s="10" t="str">
        <f>IF(OR(Table1[[#This Row],[HBA1C]]="",Table1[[#This Row],[HBA1C]]="?"),"",IF(Table1[[#This Row],[HBA1C]]&lt;5.7,"Normal",IF(Table1[[#This Row],[HBA1C]]&lt;6.5,"Prediabetes","Diabetes")))</f>
        <v>Normal</v>
      </c>
      <c r="F622" s="10" t="s">
        <v>4687</v>
      </c>
      <c r="G622" s="10" t="str">
        <f>IF(OR(Table1[[#This Row],[Heart Issues]]="Yes",Table1[[#This Row],[Heart Issues]]="No"),"OK","Check")</f>
        <v>OK</v>
      </c>
      <c r="H622" s="10" t="s">
        <v>4687</v>
      </c>
      <c r="I622" s="10" t="s">
        <v>4687</v>
      </c>
      <c r="J622" s="9">
        <v>0</v>
      </c>
      <c r="K622" s="10" t="s">
        <v>4687</v>
      </c>
      <c r="L622" s="10" t="str">
        <f>IF(OR(Table1[[#This Row],[Smoker]]="Yes",Table1[[#This Row],[Smoker]]="No"),"OK","Check")</f>
        <v>OK</v>
      </c>
    </row>
    <row r="623" spans="1:12">
      <c r="A623" s="10" t="s">
        <v>1247</v>
      </c>
      <c r="B623" s="10">
        <v>36.85</v>
      </c>
      <c r="C6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3" s="10">
        <v>6.7</v>
      </c>
      <c r="E623" s="10" t="str">
        <f>IF(OR(Table1[[#This Row],[HBA1C]]="",Table1[[#This Row],[HBA1C]]="?"),"",IF(Table1[[#This Row],[HBA1C]]&lt;5.7,"Normal",IF(Table1[[#This Row],[HBA1C]]&lt;6.5,"Prediabetes","Diabetes")))</f>
        <v>Diabetes</v>
      </c>
      <c r="F623" s="10" t="s">
        <v>4687</v>
      </c>
      <c r="G623" s="10" t="str">
        <f>IF(OR(Table1[[#This Row],[Heart Issues]]="Yes",Table1[[#This Row],[Heart Issues]]="No"),"OK","Check")</f>
        <v>OK</v>
      </c>
      <c r="H623" s="10" t="s">
        <v>4687</v>
      </c>
      <c r="I623" s="10" t="s">
        <v>4687</v>
      </c>
      <c r="J623" s="9">
        <v>0</v>
      </c>
      <c r="K623" s="10" t="s">
        <v>4687</v>
      </c>
      <c r="L623" s="10" t="str">
        <f>IF(OR(Table1[[#This Row],[Smoker]]="Yes",Table1[[#This Row],[Smoker]]="No"),"OK","Check")</f>
        <v>OK</v>
      </c>
    </row>
    <row r="624" spans="1:12">
      <c r="A624" s="10" t="s">
        <v>1249</v>
      </c>
      <c r="B624" s="10">
        <v>29.3</v>
      </c>
      <c r="C6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24" s="10">
        <v>5.5</v>
      </c>
      <c r="E624" s="10" t="str">
        <f>IF(OR(Table1[[#This Row],[HBA1C]]="",Table1[[#This Row],[HBA1C]]="?"),"",IF(Table1[[#This Row],[HBA1C]]&lt;5.7,"Normal",IF(Table1[[#This Row],[HBA1C]]&lt;6.5,"Prediabetes","Diabetes")))</f>
        <v>Normal</v>
      </c>
      <c r="F624" s="10" t="s">
        <v>4687</v>
      </c>
      <c r="G624" s="10" t="str">
        <f>IF(OR(Table1[[#This Row],[Heart Issues]]="Yes",Table1[[#This Row],[Heart Issues]]="No"),"OK","Check")</f>
        <v>OK</v>
      </c>
      <c r="H624" s="10" t="s">
        <v>4687</v>
      </c>
      <c r="I624" s="10" t="s">
        <v>4687</v>
      </c>
      <c r="J624" s="9">
        <v>0</v>
      </c>
      <c r="K624" s="10" t="s">
        <v>4687</v>
      </c>
      <c r="L624" s="10" t="str">
        <f>IF(OR(Table1[[#This Row],[Smoker]]="Yes",Table1[[#This Row],[Smoker]]="No"),"OK","Check")</f>
        <v>OK</v>
      </c>
    </row>
    <row r="625" spans="1:12">
      <c r="A625" s="10" t="s">
        <v>1251</v>
      </c>
      <c r="B625" s="10">
        <v>19.3</v>
      </c>
      <c r="C6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25" s="10">
        <v>4.46</v>
      </c>
      <c r="E625" s="10" t="str">
        <f>IF(OR(Table1[[#This Row],[HBA1C]]="",Table1[[#This Row],[HBA1C]]="?"),"",IF(Table1[[#This Row],[HBA1C]]&lt;5.7,"Normal",IF(Table1[[#This Row],[HBA1C]]&lt;6.5,"Prediabetes","Diabetes")))</f>
        <v>Normal</v>
      </c>
      <c r="F625" s="10" t="s">
        <v>4687</v>
      </c>
      <c r="G625" s="10" t="str">
        <f>IF(OR(Table1[[#This Row],[Heart Issues]]="Yes",Table1[[#This Row],[Heart Issues]]="No"),"OK","Check")</f>
        <v>OK</v>
      </c>
      <c r="H625" s="10" t="s">
        <v>4687</v>
      </c>
      <c r="I625" s="10" t="s">
        <v>4687</v>
      </c>
      <c r="J625" s="9">
        <v>1</v>
      </c>
      <c r="K625" s="10" t="s">
        <v>4688</v>
      </c>
      <c r="L625" s="10" t="str">
        <f>IF(OR(Table1[[#This Row],[Smoker]]="Yes",Table1[[#This Row],[Smoker]]="No"),"OK","Check")</f>
        <v>OK</v>
      </c>
    </row>
    <row r="626" spans="1:12">
      <c r="A626" s="10" t="s">
        <v>1253</v>
      </c>
      <c r="B626" s="10">
        <v>24.13</v>
      </c>
      <c r="C62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26" s="10">
        <v>5.29</v>
      </c>
      <c r="E626" s="10" t="str">
        <f>IF(OR(Table1[[#This Row],[HBA1C]]="",Table1[[#This Row],[HBA1C]]="?"),"",IF(Table1[[#This Row],[HBA1C]]&lt;5.7,"Normal",IF(Table1[[#This Row],[HBA1C]]&lt;6.5,"Prediabetes","Diabetes")))</f>
        <v>Normal</v>
      </c>
      <c r="F626" s="10" t="s">
        <v>4688</v>
      </c>
      <c r="G626" s="10" t="str">
        <f>IF(OR(Table1[[#This Row],[Heart Issues]]="Yes",Table1[[#This Row],[Heart Issues]]="No"),"OK","Check")</f>
        <v>OK</v>
      </c>
      <c r="H626" s="10" t="s">
        <v>4687</v>
      </c>
      <c r="I626" s="10" t="s">
        <v>4690</v>
      </c>
      <c r="J626" s="9">
        <v>1</v>
      </c>
      <c r="K626" s="10" t="s">
        <v>4688</v>
      </c>
      <c r="L626" s="10" t="str">
        <f>IF(OR(Table1[[#This Row],[Smoker]]="Yes",Table1[[#This Row],[Smoker]]="No"),"OK","Check")</f>
        <v>OK</v>
      </c>
    </row>
    <row r="627" spans="1:12">
      <c r="A627" s="10" t="s">
        <v>1255</v>
      </c>
      <c r="B627" s="10">
        <v>46.7</v>
      </c>
      <c r="C6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7" s="10">
        <v>10.99</v>
      </c>
      <c r="E627" s="10" t="str">
        <f>IF(OR(Table1[[#This Row],[HBA1C]]="",Table1[[#This Row],[HBA1C]]="?"),"",IF(Table1[[#This Row],[HBA1C]]&lt;5.7,"Normal",IF(Table1[[#This Row],[HBA1C]]&lt;6.5,"Prediabetes","Diabetes")))</f>
        <v>Diabetes</v>
      </c>
      <c r="F627" s="10" t="s">
        <v>4687</v>
      </c>
      <c r="G627" s="10" t="str">
        <f>IF(OR(Table1[[#This Row],[Heart Issues]]="Yes",Table1[[#This Row],[Heart Issues]]="No"),"OK","Check")</f>
        <v>OK</v>
      </c>
      <c r="H627" s="10" t="s">
        <v>4687</v>
      </c>
      <c r="I627" s="10" t="s">
        <v>4687</v>
      </c>
      <c r="J627" s="9">
        <v>0</v>
      </c>
      <c r="K627" s="10" t="s">
        <v>4687</v>
      </c>
      <c r="L627" s="10" t="str">
        <f>IF(OR(Table1[[#This Row],[Smoker]]="Yes",Table1[[#This Row],[Smoker]]="No"),"OK","Check")</f>
        <v>OK</v>
      </c>
    </row>
    <row r="628" spans="1:12">
      <c r="A628" s="10" t="s">
        <v>1257</v>
      </c>
      <c r="B628" s="10">
        <v>45.27</v>
      </c>
      <c r="C6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8" s="10">
        <v>5.2</v>
      </c>
      <c r="E628" s="10" t="str">
        <f>IF(OR(Table1[[#This Row],[HBA1C]]="",Table1[[#This Row],[HBA1C]]="?"),"",IF(Table1[[#This Row],[HBA1C]]&lt;5.7,"Normal",IF(Table1[[#This Row],[HBA1C]]&lt;6.5,"Prediabetes","Diabetes")))</f>
        <v>Normal</v>
      </c>
      <c r="F628" s="10" t="s">
        <v>4688</v>
      </c>
      <c r="G628" s="10" t="str">
        <f>IF(OR(Table1[[#This Row],[Heart Issues]]="Yes",Table1[[#This Row],[Heart Issues]]="No"),"OK","Check")</f>
        <v>OK</v>
      </c>
      <c r="H628" s="10" t="s">
        <v>4687</v>
      </c>
      <c r="I628" s="10" t="s">
        <v>4687</v>
      </c>
      <c r="J628" s="9">
        <v>0</v>
      </c>
      <c r="K628" s="10" t="s">
        <v>4687</v>
      </c>
      <c r="L628" s="10" t="str">
        <f>IF(OR(Table1[[#This Row],[Smoker]]="Yes",Table1[[#This Row],[Smoker]]="No"),"OK","Check")</f>
        <v>OK</v>
      </c>
    </row>
    <row r="629" spans="1:12">
      <c r="A629" s="10" t="s">
        <v>1259</v>
      </c>
      <c r="B629" s="10">
        <v>44.29</v>
      </c>
      <c r="C6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29" s="10">
        <v>9.66</v>
      </c>
      <c r="E629" s="10" t="str">
        <f>IF(OR(Table1[[#This Row],[HBA1C]]="",Table1[[#This Row],[HBA1C]]="?"),"",IF(Table1[[#This Row],[HBA1C]]&lt;5.7,"Normal",IF(Table1[[#This Row],[HBA1C]]&lt;6.5,"Prediabetes","Diabetes")))</f>
        <v>Diabetes</v>
      </c>
      <c r="F629" s="10" t="s">
        <v>4687</v>
      </c>
      <c r="G629" s="10" t="str">
        <f>IF(OR(Table1[[#This Row],[Heart Issues]]="Yes",Table1[[#This Row],[Heart Issues]]="No"),"OK","Check")</f>
        <v>OK</v>
      </c>
      <c r="H629" s="10" t="s">
        <v>4687</v>
      </c>
      <c r="I629" s="10" t="s">
        <v>4687</v>
      </c>
      <c r="J629" s="9">
        <v>2</v>
      </c>
      <c r="K629" s="10" t="s">
        <v>4687</v>
      </c>
      <c r="L629" s="10" t="str">
        <f>IF(OR(Table1[[#This Row],[Smoker]]="Yes",Table1[[#This Row],[Smoker]]="No"),"OK","Check")</f>
        <v>OK</v>
      </c>
    </row>
    <row r="630" spans="1:12">
      <c r="A630" s="10" t="s">
        <v>1261</v>
      </c>
      <c r="B630" s="10">
        <v>54.59</v>
      </c>
      <c r="C6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0" s="10">
        <v>4.22</v>
      </c>
      <c r="E630" s="10" t="str">
        <f>IF(OR(Table1[[#This Row],[HBA1C]]="",Table1[[#This Row],[HBA1C]]="?"),"",IF(Table1[[#This Row],[HBA1C]]&lt;5.7,"Normal",IF(Table1[[#This Row],[HBA1C]]&lt;6.5,"Prediabetes","Diabetes")))</f>
        <v>Normal</v>
      </c>
      <c r="F630" s="10" t="s">
        <v>4688</v>
      </c>
      <c r="G630" s="10" t="str">
        <f>IF(OR(Table1[[#This Row],[Heart Issues]]="Yes",Table1[[#This Row],[Heart Issues]]="No"),"OK","Check")</f>
        <v>OK</v>
      </c>
      <c r="H630" s="10" t="s">
        <v>4687</v>
      </c>
      <c r="I630" s="10" t="s">
        <v>4687</v>
      </c>
      <c r="J630" s="9">
        <v>1</v>
      </c>
      <c r="K630" s="10" t="s">
        <v>4687</v>
      </c>
      <c r="L630" s="10" t="str">
        <f>IF(OR(Table1[[#This Row],[Smoker]]="Yes",Table1[[#This Row],[Smoker]]="No"),"OK","Check")</f>
        <v>OK</v>
      </c>
    </row>
    <row r="631" spans="1:12">
      <c r="A631" s="10" t="s">
        <v>1263</v>
      </c>
      <c r="B631" s="10">
        <v>32.965000000000003</v>
      </c>
      <c r="C6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1" s="10">
        <v>11.78</v>
      </c>
      <c r="E631" s="10" t="str">
        <f>IF(OR(Table1[[#This Row],[HBA1C]]="",Table1[[#This Row],[HBA1C]]="?"),"",IF(Table1[[#This Row],[HBA1C]]&lt;5.7,"Normal",IF(Table1[[#This Row],[HBA1C]]&lt;6.5,"Prediabetes","Diabetes")))</f>
        <v>Diabetes</v>
      </c>
      <c r="F631" s="10" t="s">
        <v>4687</v>
      </c>
      <c r="G631" s="10" t="str">
        <f>IF(OR(Table1[[#This Row],[Heart Issues]]="Yes",Table1[[#This Row],[Heart Issues]]="No"),"OK","Check")</f>
        <v>OK</v>
      </c>
      <c r="H631" s="10" t="s">
        <v>4687</v>
      </c>
      <c r="I631" s="10" t="s">
        <v>4687</v>
      </c>
      <c r="J631" s="9">
        <v>0</v>
      </c>
      <c r="K631" s="10" t="s">
        <v>4687</v>
      </c>
      <c r="L631" s="10" t="str">
        <f>IF(OR(Table1[[#This Row],[Smoker]]="Yes",Table1[[#This Row],[Smoker]]="No"),"OK","Check")</f>
        <v>OK</v>
      </c>
    </row>
    <row r="632" spans="1:12">
      <c r="A632" s="10" t="s">
        <v>1265</v>
      </c>
      <c r="B632" s="10">
        <v>38.049999999999997</v>
      </c>
      <c r="C6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2" s="10">
        <v>9.6199999999999992</v>
      </c>
      <c r="E632" s="10" t="str">
        <f>IF(OR(Table1[[#This Row],[HBA1C]]="",Table1[[#This Row],[HBA1C]]="?"),"",IF(Table1[[#This Row],[HBA1C]]&lt;5.7,"Normal",IF(Table1[[#This Row],[HBA1C]]&lt;6.5,"Prediabetes","Diabetes")))</f>
        <v>Diabetes</v>
      </c>
      <c r="F632" s="10" t="s">
        <v>4687</v>
      </c>
      <c r="G632" s="10" t="str">
        <f>IF(OR(Table1[[#This Row],[Heart Issues]]="Yes",Table1[[#This Row],[Heart Issues]]="No"),"OK","Check")</f>
        <v>OK</v>
      </c>
      <c r="H632" s="10" t="s">
        <v>4687</v>
      </c>
      <c r="I632" s="10" t="s">
        <v>4687</v>
      </c>
      <c r="J632" s="9">
        <v>0</v>
      </c>
      <c r="K632" s="10" t="s">
        <v>4687</v>
      </c>
      <c r="L632" s="10" t="str">
        <f>IF(OR(Table1[[#This Row],[Smoker]]="Yes",Table1[[#This Row],[Smoker]]="No"),"OK","Check")</f>
        <v>OK</v>
      </c>
    </row>
    <row r="633" spans="1:12">
      <c r="A633" s="10" t="s">
        <v>1267</v>
      </c>
      <c r="B633" s="10">
        <v>46.14</v>
      </c>
      <c r="C6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3" s="10">
        <v>10.78</v>
      </c>
      <c r="E633" s="10" t="str">
        <f>IF(OR(Table1[[#This Row],[HBA1C]]="",Table1[[#This Row],[HBA1C]]="?"),"",IF(Table1[[#This Row],[HBA1C]]&lt;5.7,"Normal",IF(Table1[[#This Row],[HBA1C]]&lt;6.5,"Prediabetes","Diabetes")))</f>
        <v>Diabetes</v>
      </c>
      <c r="F633" s="10" t="s">
        <v>4687</v>
      </c>
      <c r="G633" s="10" t="str">
        <f>IF(OR(Table1[[#This Row],[Heart Issues]]="Yes",Table1[[#This Row],[Heart Issues]]="No"),"OK","Check")</f>
        <v>OK</v>
      </c>
      <c r="H633" s="10" t="s">
        <v>4687</v>
      </c>
      <c r="I633" s="10" t="s">
        <v>4687</v>
      </c>
      <c r="J633" s="9">
        <v>0</v>
      </c>
      <c r="K633" s="10" t="s">
        <v>4687</v>
      </c>
      <c r="L633" s="10" t="str">
        <f>IF(OR(Table1[[#This Row],[Smoker]]="Yes",Table1[[#This Row],[Smoker]]="No"),"OK","Check")</f>
        <v>OK</v>
      </c>
    </row>
    <row r="634" spans="1:12">
      <c r="A634" s="10" t="s">
        <v>1269</v>
      </c>
      <c r="B634" s="10">
        <v>41.325000000000003</v>
      </c>
      <c r="C6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4" s="10">
        <v>5.1100000000000003</v>
      </c>
      <c r="E634" s="10" t="str">
        <f>IF(OR(Table1[[#This Row],[HBA1C]]="",Table1[[#This Row],[HBA1C]]="?"),"",IF(Table1[[#This Row],[HBA1C]]&lt;5.7,"Normal",IF(Table1[[#This Row],[HBA1C]]&lt;6.5,"Prediabetes","Diabetes")))</f>
        <v>Normal</v>
      </c>
      <c r="F634" s="10" t="s">
        <v>4688</v>
      </c>
      <c r="G634" s="10" t="str">
        <f>IF(OR(Table1[[#This Row],[Heart Issues]]="Yes",Table1[[#This Row],[Heart Issues]]="No"),"OK","Check")</f>
        <v>OK</v>
      </c>
      <c r="H634" s="10" t="s">
        <v>4687</v>
      </c>
      <c r="I634" s="10" t="s">
        <v>4687</v>
      </c>
      <c r="J634" s="9">
        <v>2</v>
      </c>
      <c r="K634" s="10" t="s">
        <v>4687</v>
      </c>
      <c r="L634" s="10" t="str">
        <f>IF(OR(Table1[[#This Row],[Smoker]]="Yes",Table1[[#This Row],[Smoker]]="No"),"OK","Check")</f>
        <v>OK</v>
      </c>
    </row>
    <row r="635" spans="1:12">
      <c r="A635" s="10" t="s">
        <v>1271</v>
      </c>
      <c r="B635" s="10">
        <v>44.64</v>
      </c>
      <c r="C6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5" s="10">
        <v>7.18</v>
      </c>
      <c r="E635" s="10" t="str">
        <f>IF(OR(Table1[[#This Row],[HBA1C]]="",Table1[[#This Row],[HBA1C]]="?"),"",IF(Table1[[#This Row],[HBA1C]]&lt;5.7,"Normal",IF(Table1[[#This Row],[HBA1C]]&lt;6.5,"Prediabetes","Diabetes")))</f>
        <v>Diabetes</v>
      </c>
      <c r="F635" s="10" t="s">
        <v>4687</v>
      </c>
      <c r="G635" s="10" t="str">
        <f>IF(OR(Table1[[#This Row],[Heart Issues]]="Yes",Table1[[#This Row],[Heart Issues]]="No"),"OK","Check")</f>
        <v>OK</v>
      </c>
      <c r="H635" s="10" t="s">
        <v>4687</v>
      </c>
      <c r="I635" s="10" t="s">
        <v>4687</v>
      </c>
      <c r="J635" s="9">
        <v>0</v>
      </c>
      <c r="K635" s="10" t="s">
        <v>4687</v>
      </c>
      <c r="L635" s="10" t="str">
        <f>IF(OR(Table1[[#This Row],[Smoker]]="Yes",Table1[[#This Row],[Smoker]]="No"),"OK","Check")</f>
        <v>OK</v>
      </c>
    </row>
    <row r="636" spans="1:12">
      <c r="A636" s="10" t="s">
        <v>1273</v>
      </c>
      <c r="B636" s="10">
        <v>25.175000000000001</v>
      </c>
      <c r="C63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36" s="10">
        <v>4.96</v>
      </c>
      <c r="E636" s="10" t="str">
        <f>IF(OR(Table1[[#This Row],[HBA1C]]="",Table1[[#This Row],[HBA1C]]="?"),"",IF(Table1[[#This Row],[HBA1C]]&lt;5.7,"Normal",IF(Table1[[#This Row],[HBA1C]]&lt;6.5,"Prediabetes","Diabetes")))</f>
        <v>Normal</v>
      </c>
      <c r="F636" s="10" t="s">
        <v>4687</v>
      </c>
      <c r="G636" s="10" t="str">
        <f>IF(OR(Table1[[#This Row],[Heart Issues]]="Yes",Table1[[#This Row],[Heart Issues]]="No"),"OK","Check")</f>
        <v>OK</v>
      </c>
      <c r="H636" s="10" t="s">
        <v>4688</v>
      </c>
      <c r="I636" s="10" t="s">
        <v>4687</v>
      </c>
      <c r="J636" s="9">
        <v>1</v>
      </c>
      <c r="K636" s="10" t="s">
        <v>4691</v>
      </c>
      <c r="L636" s="10" t="str">
        <f>IF(OR(Table1[[#This Row],[Smoker]]="Yes",Table1[[#This Row],[Smoker]]="No"),"OK","Check")</f>
        <v>Check</v>
      </c>
    </row>
    <row r="637" spans="1:12">
      <c r="A637" s="10" t="s">
        <v>1275</v>
      </c>
      <c r="B637" s="10">
        <v>43.11</v>
      </c>
      <c r="C6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7" s="10">
        <v>4.67</v>
      </c>
      <c r="E637" s="10" t="str">
        <f>IF(OR(Table1[[#This Row],[HBA1C]]="",Table1[[#This Row],[HBA1C]]="?"),"",IF(Table1[[#This Row],[HBA1C]]&lt;5.7,"Normal",IF(Table1[[#This Row],[HBA1C]]&lt;6.5,"Prediabetes","Diabetes")))</f>
        <v>Normal</v>
      </c>
      <c r="F637" s="10" t="s">
        <v>4688</v>
      </c>
      <c r="G637" s="10" t="str">
        <f>IF(OR(Table1[[#This Row],[Heart Issues]]="Yes",Table1[[#This Row],[Heart Issues]]="No"),"OK","Check")</f>
        <v>OK</v>
      </c>
      <c r="H637" s="10" t="s">
        <v>4687</v>
      </c>
      <c r="I637" s="10" t="s">
        <v>4687</v>
      </c>
      <c r="J637" s="9">
        <v>0</v>
      </c>
      <c r="K637" s="10" t="s">
        <v>4687</v>
      </c>
      <c r="L637" s="10" t="str">
        <f>IF(OR(Table1[[#This Row],[Smoker]]="Yes",Table1[[#This Row],[Smoker]]="No"),"OK","Check")</f>
        <v>OK</v>
      </c>
    </row>
    <row r="638" spans="1:12">
      <c r="A638" s="10" t="s">
        <v>1277</v>
      </c>
      <c r="B638" s="10">
        <v>53.32</v>
      </c>
      <c r="C6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8" s="10">
        <v>5.0599999999999996</v>
      </c>
      <c r="E638" s="10" t="str">
        <f>IF(OR(Table1[[#This Row],[HBA1C]]="",Table1[[#This Row],[HBA1C]]="?"),"",IF(Table1[[#This Row],[HBA1C]]&lt;5.7,"Normal",IF(Table1[[#This Row],[HBA1C]]&lt;6.5,"Prediabetes","Diabetes")))</f>
        <v>Normal</v>
      </c>
      <c r="F638" s="10" t="s">
        <v>4687</v>
      </c>
      <c r="G638" s="10" t="str">
        <f>IF(OR(Table1[[#This Row],[Heart Issues]]="Yes",Table1[[#This Row],[Heart Issues]]="No"),"OK","Check")</f>
        <v>OK</v>
      </c>
      <c r="H638" s="10" t="s">
        <v>4687</v>
      </c>
      <c r="I638" s="10" t="s">
        <v>4687</v>
      </c>
      <c r="J638" s="9">
        <v>0</v>
      </c>
      <c r="K638" s="10" t="s">
        <v>4687</v>
      </c>
      <c r="L638" s="10" t="str">
        <f>IF(OR(Table1[[#This Row],[Smoker]]="Yes",Table1[[#This Row],[Smoker]]="No"),"OK","Check")</f>
        <v>OK</v>
      </c>
    </row>
    <row r="639" spans="1:12">
      <c r="A639" s="10" t="s">
        <v>1279</v>
      </c>
      <c r="B639" s="10">
        <v>38.04</v>
      </c>
      <c r="C6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39" s="10">
        <v>5.0199999999999996</v>
      </c>
      <c r="E639" s="10" t="str">
        <f>IF(OR(Table1[[#This Row],[HBA1C]]="",Table1[[#This Row],[HBA1C]]="?"),"",IF(Table1[[#This Row],[HBA1C]]&lt;5.7,"Normal",IF(Table1[[#This Row],[HBA1C]]&lt;6.5,"Prediabetes","Diabetes")))</f>
        <v>Normal</v>
      </c>
      <c r="F639" s="10" t="s">
        <v>4688</v>
      </c>
      <c r="G639" s="10" t="str">
        <f>IF(OR(Table1[[#This Row],[Heart Issues]]="Yes",Table1[[#This Row],[Heart Issues]]="No"),"OK","Check")</f>
        <v>OK</v>
      </c>
      <c r="H639" s="10" t="s">
        <v>4687</v>
      </c>
      <c r="I639" s="10" t="s">
        <v>4687</v>
      </c>
      <c r="J639" s="9">
        <v>1</v>
      </c>
      <c r="K639" s="10" t="s">
        <v>4687</v>
      </c>
      <c r="L639" s="10" t="str">
        <f>IF(OR(Table1[[#This Row],[Smoker]]="Yes",Table1[[#This Row],[Smoker]]="No"),"OK","Check")</f>
        <v>OK</v>
      </c>
    </row>
    <row r="640" spans="1:12">
      <c r="A640" s="10" t="s">
        <v>1281</v>
      </c>
      <c r="B640" s="10">
        <v>37.9</v>
      </c>
      <c r="C6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0" s="10">
        <v>7.76</v>
      </c>
      <c r="E640" s="10" t="str">
        <f>IF(OR(Table1[[#This Row],[HBA1C]]="",Table1[[#This Row],[HBA1C]]="?"),"",IF(Table1[[#This Row],[HBA1C]]&lt;5.7,"Normal",IF(Table1[[#This Row],[HBA1C]]&lt;6.5,"Prediabetes","Diabetes")))</f>
        <v>Diabetes</v>
      </c>
      <c r="F640" s="10" t="s">
        <v>4687</v>
      </c>
      <c r="G640" s="10" t="str">
        <f>IF(OR(Table1[[#This Row],[Heart Issues]]="Yes",Table1[[#This Row],[Heart Issues]]="No"),"OK","Check")</f>
        <v>OK</v>
      </c>
      <c r="H640" s="10" t="s">
        <v>4687</v>
      </c>
      <c r="I640" s="10" t="s">
        <v>4687</v>
      </c>
      <c r="J640" s="9">
        <v>0</v>
      </c>
      <c r="K640" s="10" t="s">
        <v>4687</v>
      </c>
      <c r="L640" s="10" t="str">
        <f>IF(OR(Table1[[#This Row],[Smoker]]="Yes",Table1[[#This Row],[Smoker]]="No"),"OK","Check")</f>
        <v>OK</v>
      </c>
    </row>
    <row r="641" spans="1:12">
      <c r="A641" s="10" t="s">
        <v>1283</v>
      </c>
      <c r="B641" s="10">
        <v>39.6</v>
      </c>
      <c r="C6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1" s="10">
        <v>9.32</v>
      </c>
      <c r="E641" s="10" t="str">
        <f>IF(OR(Table1[[#This Row],[HBA1C]]="",Table1[[#This Row],[HBA1C]]="?"),"",IF(Table1[[#This Row],[HBA1C]]&lt;5.7,"Normal",IF(Table1[[#This Row],[HBA1C]]&lt;6.5,"Prediabetes","Diabetes")))</f>
        <v>Diabetes</v>
      </c>
      <c r="F641" s="10" t="s">
        <v>4687</v>
      </c>
      <c r="G641" s="10" t="str">
        <f>IF(OR(Table1[[#This Row],[Heart Issues]]="Yes",Table1[[#This Row],[Heart Issues]]="No"),"OK","Check")</f>
        <v>OK</v>
      </c>
      <c r="H641" s="10" t="s">
        <v>4687</v>
      </c>
      <c r="I641" s="10" t="s">
        <v>4687</v>
      </c>
      <c r="J641" s="9">
        <v>0</v>
      </c>
      <c r="K641" s="10" t="s">
        <v>4687</v>
      </c>
      <c r="L641" s="10" t="str">
        <f>IF(OR(Table1[[#This Row],[Smoker]]="Yes",Table1[[#This Row],[Smoker]]="No"),"OK","Check")</f>
        <v>OK</v>
      </c>
    </row>
    <row r="642" spans="1:12">
      <c r="A642" s="10" t="s">
        <v>1285</v>
      </c>
      <c r="B642" s="10">
        <v>50.92</v>
      </c>
      <c r="C6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2" s="10">
        <v>5.31</v>
      </c>
      <c r="E642" s="10" t="str">
        <f>IF(OR(Table1[[#This Row],[HBA1C]]="",Table1[[#This Row],[HBA1C]]="?"),"",IF(Table1[[#This Row],[HBA1C]]&lt;5.7,"Normal",IF(Table1[[#This Row],[HBA1C]]&lt;6.5,"Prediabetes","Diabetes")))</f>
        <v>Normal</v>
      </c>
      <c r="F642" s="10" t="s">
        <v>4688</v>
      </c>
      <c r="G642" s="10" t="str">
        <f>IF(OR(Table1[[#This Row],[Heart Issues]]="Yes",Table1[[#This Row],[Heart Issues]]="No"),"OK","Check")</f>
        <v>OK</v>
      </c>
      <c r="H642" s="10" t="s">
        <v>4687</v>
      </c>
      <c r="I642" s="10" t="s">
        <v>4687</v>
      </c>
      <c r="J642" s="9">
        <v>1</v>
      </c>
      <c r="K642" s="10" t="s">
        <v>4687</v>
      </c>
      <c r="L642" s="10" t="str">
        <f>IF(OR(Table1[[#This Row],[Smoker]]="Yes",Table1[[#This Row],[Smoker]]="No"),"OK","Check")</f>
        <v>OK</v>
      </c>
    </row>
    <row r="643" spans="1:12">
      <c r="A643" s="10" t="s">
        <v>1287</v>
      </c>
      <c r="B643" s="10">
        <v>21.85</v>
      </c>
      <c r="C64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43" s="10">
        <v>5.56</v>
      </c>
      <c r="E643" s="10" t="str">
        <f>IF(OR(Table1[[#This Row],[HBA1C]]="",Table1[[#This Row],[HBA1C]]="?"),"",IF(Table1[[#This Row],[HBA1C]]&lt;5.7,"Normal",IF(Table1[[#This Row],[HBA1C]]&lt;6.5,"Prediabetes","Diabetes")))</f>
        <v>Normal</v>
      </c>
      <c r="F643" s="10" t="s">
        <v>4688</v>
      </c>
      <c r="G643" s="10" t="str">
        <f>IF(OR(Table1[[#This Row],[Heart Issues]]="Yes",Table1[[#This Row],[Heart Issues]]="No"),"OK","Check")</f>
        <v>OK</v>
      </c>
      <c r="H643" s="10" t="s">
        <v>4687</v>
      </c>
      <c r="I643" s="10" t="s">
        <v>4687</v>
      </c>
      <c r="J643" s="9">
        <v>0</v>
      </c>
      <c r="K643" s="10" t="s">
        <v>4688</v>
      </c>
      <c r="L643" s="10" t="str">
        <f>IF(OR(Table1[[#This Row],[Smoker]]="Yes",Table1[[#This Row],[Smoker]]="No"),"OK","Check")</f>
        <v>OK</v>
      </c>
    </row>
    <row r="644" spans="1:12">
      <c r="A644" s="10" t="s">
        <v>1289</v>
      </c>
      <c r="B644" s="10">
        <v>36.08</v>
      </c>
      <c r="C6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4" s="10">
        <v>7.11</v>
      </c>
      <c r="E644" s="10" t="str">
        <f>IF(OR(Table1[[#This Row],[HBA1C]]="",Table1[[#This Row],[HBA1C]]="?"),"",IF(Table1[[#This Row],[HBA1C]]&lt;5.7,"Normal",IF(Table1[[#This Row],[HBA1C]]&lt;6.5,"Prediabetes","Diabetes")))</f>
        <v>Diabetes</v>
      </c>
      <c r="F644" s="10" t="s">
        <v>4688</v>
      </c>
      <c r="G644" s="10" t="str">
        <f>IF(OR(Table1[[#This Row],[Heart Issues]]="Yes",Table1[[#This Row],[Heart Issues]]="No"),"OK","Check")</f>
        <v>OK</v>
      </c>
      <c r="H644" s="10" t="s">
        <v>4687</v>
      </c>
      <c r="I644" s="10" t="s">
        <v>4690</v>
      </c>
      <c r="J644" s="9">
        <v>1</v>
      </c>
      <c r="K644" s="10" t="s">
        <v>4687</v>
      </c>
      <c r="L644" s="10" t="str">
        <f>IF(OR(Table1[[#This Row],[Smoker]]="Yes",Table1[[#This Row],[Smoker]]="No"),"OK","Check")</f>
        <v>OK</v>
      </c>
    </row>
    <row r="645" spans="1:12">
      <c r="A645" s="10" t="s">
        <v>1291</v>
      </c>
      <c r="B645" s="10">
        <v>40.44</v>
      </c>
      <c r="C6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5" s="10">
        <v>5.13</v>
      </c>
      <c r="E645" s="10" t="str">
        <f>IF(OR(Table1[[#This Row],[HBA1C]]="",Table1[[#This Row],[HBA1C]]="?"),"",IF(Table1[[#This Row],[HBA1C]]&lt;5.7,"Normal",IF(Table1[[#This Row],[HBA1C]]&lt;6.5,"Prediabetes","Diabetes")))</f>
        <v>Normal</v>
      </c>
      <c r="F645" s="10" t="s">
        <v>4688</v>
      </c>
      <c r="G645" s="10" t="str">
        <f>IF(OR(Table1[[#This Row],[Heart Issues]]="Yes",Table1[[#This Row],[Heart Issues]]="No"),"OK","Check")</f>
        <v>OK</v>
      </c>
      <c r="H645" s="10" t="s">
        <v>4687</v>
      </c>
      <c r="I645" s="10" t="s">
        <v>4690</v>
      </c>
      <c r="J645" s="9">
        <v>1</v>
      </c>
      <c r="K645" s="10" t="s">
        <v>4687</v>
      </c>
      <c r="L645" s="10" t="str">
        <f>IF(OR(Table1[[#This Row],[Smoker]]="Yes",Table1[[#This Row],[Smoker]]="No"),"OK","Check")</f>
        <v>OK</v>
      </c>
    </row>
    <row r="646" spans="1:12">
      <c r="A646" s="10" t="s">
        <v>1293</v>
      </c>
      <c r="B646" s="10">
        <v>38.094999999999999</v>
      </c>
      <c r="C6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6" s="10">
        <v>10.199999999999999</v>
      </c>
      <c r="E646" s="10" t="str">
        <f>IF(OR(Table1[[#This Row],[HBA1C]]="",Table1[[#This Row],[HBA1C]]="?"),"",IF(Table1[[#This Row],[HBA1C]]&lt;5.7,"Normal",IF(Table1[[#This Row],[HBA1C]]&lt;6.5,"Prediabetes","Diabetes")))</f>
        <v>Diabetes</v>
      </c>
      <c r="F646" s="10" t="s">
        <v>4687</v>
      </c>
      <c r="G646" s="10" t="str">
        <f>IF(OR(Table1[[#This Row],[Heart Issues]]="Yes",Table1[[#This Row],[Heart Issues]]="No"),"OK","Check")</f>
        <v>OK</v>
      </c>
      <c r="H646" s="10" t="s">
        <v>4687</v>
      </c>
      <c r="I646" s="10" t="s">
        <v>4687</v>
      </c>
      <c r="J646" s="9">
        <v>0</v>
      </c>
      <c r="K646" s="10" t="s">
        <v>4687</v>
      </c>
      <c r="L646" s="10" t="str">
        <f>IF(OR(Table1[[#This Row],[Smoker]]="Yes",Table1[[#This Row],[Smoker]]="No"),"OK","Check")</f>
        <v>OK</v>
      </c>
    </row>
    <row r="647" spans="1:12">
      <c r="A647" s="10" t="s">
        <v>1295</v>
      </c>
      <c r="B647" s="10">
        <v>44.95</v>
      </c>
      <c r="C6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7" s="10">
        <v>10.4</v>
      </c>
      <c r="E647" s="10" t="str">
        <f>IF(OR(Table1[[#This Row],[HBA1C]]="",Table1[[#This Row],[HBA1C]]="?"),"",IF(Table1[[#This Row],[HBA1C]]&lt;5.7,"Normal",IF(Table1[[#This Row],[HBA1C]]&lt;6.5,"Prediabetes","Diabetes")))</f>
        <v>Diabetes</v>
      </c>
      <c r="F647" s="10" t="s">
        <v>4687</v>
      </c>
      <c r="G647" s="10" t="str">
        <f>IF(OR(Table1[[#This Row],[Heart Issues]]="Yes",Table1[[#This Row],[Heart Issues]]="No"),"OK","Check")</f>
        <v>OK</v>
      </c>
      <c r="H647" s="10" t="s">
        <v>4687</v>
      </c>
      <c r="I647" s="10" t="s">
        <v>4687</v>
      </c>
      <c r="J647" s="9">
        <v>0</v>
      </c>
      <c r="K647" s="10" t="s">
        <v>4687</v>
      </c>
      <c r="L647" s="10" t="str">
        <f>IF(OR(Table1[[#This Row],[Smoker]]="Yes",Table1[[#This Row],[Smoker]]="No"),"OK","Check")</f>
        <v>OK</v>
      </c>
    </row>
    <row r="648" spans="1:12">
      <c r="A648" s="10" t="s">
        <v>1297</v>
      </c>
      <c r="B648" s="10">
        <v>35.54</v>
      </c>
      <c r="C6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8" s="10">
        <v>10.67</v>
      </c>
      <c r="E648" s="10" t="str">
        <f>IF(OR(Table1[[#This Row],[HBA1C]]="",Table1[[#This Row],[HBA1C]]="?"),"",IF(Table1[[#This Row],[HBA1C]]&lt;5.7,"Normal",IF(Table1[[#This Row],[HBA1C]]&lt;6.5,"Prediabetes","Diabetes")))</f>
        <v>Diabetes</v>
      </c>
      <c r="F648" s="10" t="s">
        <v>4687</v>
      </c>
      <c r="G648" s="10" t="str">
        <f>IF(OR(Table1[[#This Row],[Heart Issues]]="Yes",Table1[[#This Row],[Heart Issues]]="No"),"OK","Check")</f>
        <v>OK</v>
      </c>
      <c r="H648" s="10" t="s">
        <v>4687</v>
      </c>
      <c r="I648" s="10" t="s">
        <v>4687</v>
      </c>
      <c r="J648" s="9">
        <v>0</v>
      </c>
      <c r="K648" s="10" t="s">
        <v>4687</v>
      </c>
      <c r="L648" s="10" t="str">
        <f>IF(OR(Table1[[#This Row],[Smoker]]="Yes",Table1[[#This Row],[Smoker]]="No"),"OK","Check")</f>
        <v>OK</v>
      </c>
    </row>
    <row r="649" spans="1:12">
      <c r="A649" s="10" t="s">
        <v>1299</v>
      </c>
      <c r="B649" s="10">
        <v>39.799999999999997</v>
      </c>
      <c r="C6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49" s="10">
        <v>4.6500000000000004</v>
      </c>
      <c r="E649" s="10" t="str">
        <f>IF(OR(Table1[[#This Row],[HBA1C]]="",Table1[[#This Row],[HBA1C]]="?"),"",IF(Table1[[#This Row],[HBA1C]]&lt;5.7,"Normal",IF(Table1[[#This Row],[HBA1C]]&lt;6.5,"Prediabetes","Diabetes")))</f>
        <v>Normal</v>
      </c>
      <c r="F649" s="10" t="s">
        <v>4688</v>
      </c>
      <c r="G649" s="10" t="str">
        <f>IF(OR(Table1[[#This Row],[Heart Issues]]="Yes",Table1[[#This Row],[Heart Issues]]="No"),"OK","Check")</f>
        <v>OK</v>
      </c>
      <c r="H649" s="10" t="s">
        <v>4687</v>
      </c>
      <c r="I649" s="10" t="s">
        <v>4687</v>
      </c>
      <c r="J649" s="9">
        <v>2</v>
      </c>
      <c r="K649" s="10" t="s">
        <v>4687</v>
      </c>
      <c r="L649" s="10" t="str">
        <f>IF(OR(Table1[[#This Row],[Smoker]]="Yes",Table1[[#This Row],[Smoker]]="No"),"OK","Check")</f>
        <v>OK</v>
      </c>
    </row>
    <row r="650" spans="1:12">
      <c r="A650" s="10" t="s">
        <v>1301</v>
      </c>
      <c r="B650" s="10">
        <v>33.659999999999997</v>
      </c>
      <c r="C6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0" s="10">
        <v>5.65</v>
      </c>
      <c r="E650" s="10" t="str">
        <f>IF(OR(Table1[[#This Row],[HBA1C]]="",Table1[[#This Row],[HBA1C]]="?"),"",IF(Table1[[#This Row],[HBA1C]]&lt;5.7,"Normal",IF(Table1[[#This Row],[HBA1C]]&lt;6.5,"Prediabetes","Diabetes")))</f>
        <v>Normal</v>
      </c>
      <c r="F650" s="10" t="s">
        <v>4688</v>
      </c>
      <c r="G650" s="10" t="str">
        <f>IF(OR(Table1[[#This Row],[Heart Issues]]="Yes",Table1[[#This Row],[Heart Issues]]="No"),"OK","Check")</f>
        <v>OK</v>
      </c>
      <c r="H650" s="10" t="s">
        <v>4687</v>
      </c>
      <c r="I650" s="10" t="s">
        <v>4687</v>
      </c>
      <c r="J650" s="9">
        <v>2</v>
      </c>
      <c r="K650" s="10" t="s">
        <v>4687</v>
      </c>
      <c r="L650" s="10" t="str">
        <f>IF(OR(Table1[[#This Row],[Smoker]]="Yes",Table1[[#This Row],[Smoker]]="No"),"OK","Check")</f>
        <v>OK</v>
      </c>
    </row>
    <row r="651" spans="1:12">
      <c r="A651" s="10" t="s">
        <v>1303</v>
      </c>
      <c r="B651" s="10">
        <v>35.5</v>
      </c>
      <c r="C6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1" s="10">
        <v>11.97</v>
      </c>
      <c r="E651" s="10" t="str">
        <f>IF(OR(Table1[[#This Row],[HBA1C]]="",Table1[[#This Row],[HBA1C]]="?"),"",IF(Table1[[#This Row],[HBA1C]]&lt;5.7,"Normal",IF(Table1[[#This Row],[HBA1C]]&lt;6.5,"Prediabetes","Diabetes")))</f>
        <v>Diabetes</v>
      </c>
      <c r="F651" s="10" t="s">
        <v>4687</v>
      </c>
      <c r="G651" s="10" t="str">
        <f>IF(OR(Table1[[#This Row],[Heart Issues]]="Yes",Table1[[#This Row],[Heart Issues]]="No"),"OK","Check")</f>
        <v>OK</v>
      </c>
      <c r="H651" s="10" t="s">
        <v>4687</v>
      </c>
      <c r="I651" s="10" t="s">
        <v>4687</v>
      </c>
      <c r="J651" s="9">
        <v>0</v>
      </c>
      <c r="K651" s="10" t="s">
        <v>4687</v>
      </c>
      <c r="L651" s="10" t="str">
        <f>IF(OR(Table1[[#This Row],[Smoker]]="Yes",Table1[[#This Row],[Smoker]]="No"),"OK","Check")</f>
        <v>OK</v>
      </c>
    </row>
    <row r="652" spans="1:12">
      <c r="A652" s="10" t="s">
        <v>1305</v>
      </c>
      <c r="B652" s="10">
        <v>41.63</v>
      </c>
      <c r="C6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2" s="10">
        <v>6.71</v>
      </c>
      <c r="E652" s="10" t="str">
        <f>IF(OR(Table1[[#This Row],[HBA1C]]="",Table1[[#This Row],[HBA1C]]="?"),"",IF(Table1[[#This Row],[HBA1C]]&lt;5.7,"Normal",IF(Table1[[#This Row],[HBA1C]]&lt;6.5,"Prediabetes","Diabetes")))</f>
        <v>Diabetes</v>
      </c>
      <c r="F652" s="10" t="s">
        <v>4687</v>
      </c>
      <c r="G652" s="10" t="str">
        <f>IF(OR(Table1[[#This Row],[Heart Issues]]="Yes",Table1[[#This Row],[Heart Issues]]="No"),"OK","Check")</f>
        <v>OK</v>
      </c>
      <c r="H652" s="10" t="s">
        <v>4687</v>
      </c>
      <c r="I652" s="10" t="s">
        <v>4687</v>
      </c>
      <c r="J652" s="9">
        <v>0</v>
      </c>
      <c r="K652" s="10" t="s">
        <v>4687</v>
      </c>
      <c r="L652" s="10" t="str">
        <f>IF(OR(Table1[[#This Row],[Smoker]]="Yes",Table1[[#This Row],[Smoker]]="No"),"OK","Check")</f>
        <v>OK</v>
      </c>
    </row>
    <row r="653" spans="1:12">
      <c r="A653" s="10" t="s">
        <v>1307</v>
      </c>
      <c r="B653" s="10">
        <v>46.49</v>
      </c>
      <c r="C6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3" s="10">
        <v>11.92</v>
      </c>
      <c r="E653" s="10" t="str">
        <f>IF(OR(Table1[[#This Row],[HBA1C]]="",Table1[[#This Row],[HBA1C]]="?"),"",IF(Table1[[#This Row],[HBA1C]]&lt;5.7,"Normal",IF(Table1[[#This Row],[HBA1C]]&lt;6.5,"Prediabetes","Diabetes")))</f>
        <v>Diabetes</v>
      </c>
      <c r="F653" s="10" t="s">
        <v>4687</v>
      </c>
      <c r="G653" s="10" t="str">
        <f>IF(OR(Table1[[#This Row],[Heart Issues]]="Yes",Table1[[#This Row],[Heart Issues]]="No"),"OK","Check")</f>
        <v>OK</v>
      </c>
      <c r="H653" s="10" t="s">
        <v>4687</v>
      </c>
      <c r="I653" s="10" t="s">
        <v>4687</v>
      </c>
      <c r="J653" s="9">
        <v>0</v>
      </c>
      <c r="K653" s="10" t="s">
        <v>4687</v>
      </c>
      <c r="L653" s="10" t="str">
        <f>IF(OR(Table1[[#This Row],[Smoker]]="Yes",Table1[[#This Row],[Smoker]]="No"),"OK","Check")</f>
        <v>OK</v>
      </c>
    </row>
    <row r="654" spans="1:12">
      <c r="A654" s="10" t="s">
        <v>1309</v>
      </c>
      <c r="B654" s="10">
        <v>43.29</v>
      </c>
      <c r="C6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4" s="10">
        <v>5.35</v>
      </c>
      <c r="E654" s="10" t="str">
        <f>IF(OR(Table1[[#This Row],[HBA1C]]="",Table1[[#This Row],[HBA1C]]="?"),"",IF(Table1[[#This Row],[HBA1C]]&lt;5.7,"Normal",IF(Table1[[#This Row],[HBA1C]]&lt;6.5,"Prediabetes","Diabetes")))</f>
        <v>Normal</v>
      </c>
      <c r="F654" s="10" t="s">
        <v>4687</v>
      </c>
      <c r="G654" s="10" t="str">
        <f>IF(OR(Table1[[#This Row],[Heart Issues]]="Yes",Table1[[#This Row],[Heart Issues]]="No"),"OK","Check")</f>
        <v>OK</v>
      </c>
      <c r="H654" s="10" t="s">
        <v>4687</v>
      </c>
      <c r="I654" s="10" t="s">
        <v>4687</v>
      </c>
      <c r="J654" s="9">
        <v>2</v>
      </c>
      <c r="K654" s="10" t="s">
        <v>4687</v>
      </c>
      <c r="L654" s="10" t="str">
        <f>IF(OR(Table1[[#This Row],[Smoker]]="Yes",Table1[[#This Row],[Smoker]]="No"),"OK","Check")</f>
        <v>OK</v>
      </c>
    </row>
    <row r="655" spans="1:12">
      <c r="A655" s="10" t="s">
        <v>1311</v>
      </c>
      <c r="B655" s="10">
        <v>43.08</v>
      </c>
      <c r="C6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5" s="10">
        <v>8.9600000000000009</v>
      </c>
      <c r="E655" s="10" t="str">
        <f>IF(OR(Table1[[#This Row],[HBA1C]]="",Table1[[#This Row],[HBA1C]]="?"),"",IF(Table1[[#This Row],[HBA1C]]&lt;5.7,"Normal",IF(Table1[[#This Row],[HBA1C]]&lt;6.5,"Prediabetes","Diabetes")))</f>
        <v>Diabetes</v>
      </c>
      <c r="F655" s="10" t="s">
        <v>4688</v>
      </c>
      <c r="G655" s="10" t="str">
        <f>IF(OR(Table1[[#This Row],[Heart Issues]]="Yes",Table1[[#This Row],[Heart Issues]]="No"),"OK","Check")</f>
        <v>OK</v>
      </c>
      <c r="H655" s="10" t="s">
        <v>4687</v>
      </c>
      <c r="I655" s="10" t="s">
        <v>4687</v>
      </c>
      <c r="J655" s="9">
        <v>1</v>
      </c>
      <c r="K655" s="10" t="s">
        <v>4687</v>
      </c>
      <c r="L655" s="10" t="str">
        <f>IF(OR(Table1[[#This Row],[Smoker]]="Yes",Table1[[#This Row],[Smoker]]="No"),"OK","Check")</f>
        <v>OK</v>
      </c>
    </row>
    <row r="656" spans="1:12">
      <c r="A656" s="10" t="s">
        <v>1313</v>
      </c>
      <c r="B656" s="10">
        <v>39.07</v>
      </c>
      <c r="C6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6" s="10">
        <v>11.93</v>
      </c>
      <c r="E656" s="10" t="str">
        <f>IF(OR(Table1[[#This Row],[HBA1C]]="",Table1[[#This Row],[HBA1C]]="?"),"",IF(Table1[[#This Row],[HBA1C]]&lt;5.7,"Normal",IF(Table1[[#This Row],[HBA1C]]&lt;6.5,"Prediabetes","Diabetes")))</f>
        <v>Diabetes</v>
      </c>
      <c r="F656" s="10" t="s">
        <v>4687</v>
      </c>
      <c r="G656" s="10" t="str">
        <f>IF(OR(Table1[[#This Row],[Heart Issues]]="Yes",Table1[[#This Row],[Heart Issues]]="No"),"OK","Check")</f>
        <v>OK</v>
      </c>
      <c r="H656" s="10" t="s">
        <v>4687</v>
      </c>
      <c r="I656" s="10" t="s">
        <v>4687</v>
      </c>
      <c r="J656" s="9">
        <v>0</v>
      </c>
      <c r="K656" s="10" t="s">
        <v>4687</v>
      </c>
      <c r="L656" s="10" t="str">
        <f>IF(OR(Table1[[#This Row],[Smoker]]="Yes",Table1[[#This Row],[Smoker]]="No"),"OK","Check")</f>
        <v>OK</v>
      </c>
    </row>
    <row r="657" spans="1:12">
      <c r="A657" s="10" t="s">
        <v>1315</v>
      </c>
      <c r="B657" s="10">
        <v>41.3</v>
      </c>
      <c r="C6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7" s="10">
        <v>9.59</v>
      </c>
      <c r="E657" s="10" t="str">
        <f>IF(OR(Table1[[#This Row],[HBA1C]]="",Table1[[#This Row],[HBA1C]]="?"),"",IF(Table1[[#This Row],[HBA1C]]&lt;5.7,"Normal",IF(Table1[[#This Row],[HBA1C]]&lt;6.5,"Prediabetes","Diabetes")))</f>
        <v>Diabetes</v>
      </c>
      <c r="F657" s="10" t="s">
        <v>4687</v>
      </c>
      <c r="G657" s="10" t="str">
        <f>IF(OR(Table1[[#This Row],[Heart Issues]]="Yes",Table1[[#This Row],[Heart Issues]]="No"),"OK","Check")</f>
        <v>OK</v>
      </c>
      <c r="H657" s="10" t="s">
        <v>4687</v>
      </c>
      <c r="I657" s="10" t="s">
        <v>4687</v>
      </c>
      <c r="J657" s="9">
        <v>0</v>
      </c>
      <c r="K657" s="10" t="s">
        <v>4687</v>
      </c>
      <c r="L657" s="10" t="str">
        <f>IF(OR(Table1[[#This Row],[Smoker]]="Yes",Table1[[#This Row],[Smoker]]="No"),"OK","Check")</f>
        <v>OK</v>
      </c>
    </row>
    <row r="658" spans="1:12">
      <c r="A658" s="10" t="s">
        <v>1317</v>
      </c>
      <c r="B658" s="10">
        <v>42.95</v>
      </c>
      <c r="C6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8" s="10">
        <v>11.88</v>
      </c>
      <c r="E658" s="10" t="str">
        <f>IF(OR(Table1[[#This Row],[HBA1C]]="",Table1[[#This Row],[HBA1C]]="?"),"",IF(Table1[[#This Row],[HBA1C]]&lt;5.7,"Normal",IF(Table1[[#This Row],[HBA1C]]&lt;6.5,"Prediabetes","Diabetes")))</f>
        <v>Diabetes</v>
      </c>
      <c r="F658" s="10" t="s">
        <v>4688</v>
      </c>
      <c r="G658" s="10" t="str">
        <f>IF(OR(Table1[[#This Row],[Heart Issues]]="Yes",Table1[[#This Row],[Heart Issues]]="No"),"OK","Check")</f>
        <v>OK</v>
      </c>
      <c r="H658" s="10" t="s">
        <v>4687</v>
      </c>
      <c r="I658" s="10" t="s">
        <v>4687</v>
      </c>
      <c r="J658" s="9">
        <v>2</v>
      </c>
      <c r="K658" s="10" t="s">
        <v>4687</v>
      </c>
      <c r="L658" s="10" t="str">
        <f>IF(OR(Table1[[#This Row],[Smoker]]="Yes",Table1[[#This Row],[Smoker]]="No"),"OK","Check")</f>
        <v>OK</v>
      </c>
    </row>
    <row r="659" spans="1:12">
      <c r="A659" s="10" t="s">
        <v>1319</v>
      </c>
      <c r="B659" s="10">
        <v>46.96</v>
      </c>
      <c r="C6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59" s="10">
        <v>4.6399999999999997</v>
      </c>
      <c r="E659" s="10" t="str">
        <f>IF(OR(Table1[[#This Row],[HBA1C]]="",Table1[[#This Row],[HBA1C]]="?"),"",IF(Table1[[#This Row],[HBA1C]]&lt;5.7,"Normal",IF(Table1[[#This Row],[HBA1C]]&lt;6.5,"Prediabetes","Diabetes")))</f>
        <v>Normal</v>
      </c>
      <c r="F659" s="10" t="s">
        <v>4687</v>
      </c>
      <c r="G659" s="10" t="str">
        <f>IF(OR(Table1[[#This Row],[Heart Issues]]="Yes",Table1[[#This Row],[Heart Issues]]="No"),"OK","Check")</f>
        <v>OK</v>
      </c>
      <c r="H659" s="10" t="s">
        <v>4687</v>
      </c>
      <c r="I659" s="10" t="s">
        <v>4690</v>
      </c>
      <c r="J659" s="9">
        <v>1</v>
      </c>
      <c r="K659" s="10" t="s">
        <v>4687</v>
      </c>
      <c r="L659" s="10" t="str">
        <f>IF(OR(Table1[[#This Row],[Smoker]]="Yes",Table1[[#This Row],[Smoker]]="No"),"OK","Check")</f>
        <v>OK</v>
      </c>
    </row>
    <row r="660" spans="1:12">
      <c r="A660" s="10" t="s">
        <v>1321</v>
      </c>
      <c r="B660" s="10">
        <v>30.495000000000001</v>
      </c>
      <c r="C6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0" s="10">
        <v>9.5299999999999994</v>
      </c>
      <c r="E660" s="10" t="str">
        <f>IF(OR(Table1[[#This Row],[HBA1C]]="",Table1[[#This Row],[HBA1C]]="?"),"",IF(Table1[[#This Row],[HBA1C]]&lt;5.7,"Normal",IF(Table1[[#This Row],[HBA1C]]&lt;6.5,"Prediabetes","Diabetes")))</f>
        <v>Diabetes</v>
      </c>
      <c r="F660" s="10" t="s">
        <v>4687</v>
      </c>
      <c r="G660" s="10" t="str">
        <f>IF(OR(Table1[[#This Row],[Heart Issues]]="Yes",Table1[[#This Row],[Heart Issues]]="No"),"OK","Check")</f>
        <v>OK</v>
      </c>
      <c r="H660" s="10" t="s">
        <v>4687</v>
      </c>
      <c r="I660" s="10" t="s">
        <v>4687</v>
      </c>
      <c r="J660" s="9">
        <v>0</v>
      </c>
      <c r="K660" s="10" t="s">
        <v>4687</v>
      </c>
      <c r="L660" s="10" t="str">
        <f>IF(OR(Table1[[#This Row],[Smoker]]="Yes",Table1[[#This Row],[Smoker]]="No"),"OK","Check")</f>
        <v>OK</v>
      </c>
    </row>
    <row r="661" spans="1:12">
      <c r="A661" s="10" t="s">
        <v>1323</v>
      </c>
      <c r="B661" s="10">
        <v>17.954999999999998</v>
      </c>
      <c r="C66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661" s="10">
        <v>5.29</v>
      </c>
      <c r="E661" s="10" t="str">
        <f>IF(OR(Table1[[#This Row],[HBA1C]]="",Table1[[#This Row],[HBA1C]]="?"),"",IF(Table1[[#This Row],[HBA1C]]&lt;5.7,"Normal",IF(Table1[[#This Row],[HBA1C]]&lt;6.5,"Prediabetes","Diabetes")))</f>
        <v>Normal</v>
      </c>
      <c r="F661" s="10" t="s">
        <v>4688</v>
      </c>
      <c r="G661" s="10" t="str">
        <f>IF(OR(Table1[[#This Row],[Heart Issues]]="Yes",Table1[[#This Row],[Heart Issues]]="No"),"OK","Check")</f>
        <v>OK</v>
      </c>
      <c r="H661" s="10" t="s">
        <v>4687</v>
      </c>
      <c r="I661" s="10" t="s">
        <v>4687</v>
      </c>
      <c r="J661" s="9">
        <v>1</v>
      </c>
      <c r="K661" s="10" t="s">
        <v>4688</v>
      </c>
      <c r="L661" s="10" t="str">
        <f>IF(OR(Table1[[#This Row],[Smoker]]="Yes",Table1[[#This Row],[Smoker]]="No"),"OK","Check")</f>
        <v>OK</v>
      </c>
    </row>
    <row r="662" spans="1:12">
      <c r="A662" s="10" t="s">
        <v>1325</v>
      </c>
      <c r="B662" s="10">
        <v>25.6</v>
      </c>
      <c r="C6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62" s="10">
        <v>10.95</v>
      </c>
      <c r="E662" s="10" t="str">
        <f>IF(OR(Table1[[#This Row],[HBA1C]]="",Table1[[#This Row],[HBA1C]]="?"),"",IF(Table1[[#This Row],[HBA1C]]&lt;5.7,"Normal",IF(Table1[[#This Row],[HBA1C]]&lt;6.5,"Prediabetes","Diabetes")))</f>
        <v>Diabetes</v>
      </c>
      <c r="F662" s="10" t="s">
        <v>4687</v>
      </c>
      <c r="G662" s="10" t="str">
        <f>IF(OR(Table1[[#This Row],[Heart Issues]]="Yes",Table1[[#This Row],[Heart Issues]]="No"),"OK","Check")</f>
        <v>OK</v>
      </c>
      <c r="H662" s="10" t="s">
        <v>4687</v>
      </c>
      <c r="I662" s="10" t="s">
        <v>4687</v>
      </c>
      <c r="J662" s="9">
        <v>3</v>
      </c>
      <c r="K662" s="10" t="s">
        <v>4687</v>
      </c>
      <c r="L662" s="10" t="str">
        <f>IF(OR(Table1[[#This Row],[Smoker]]="Yes",Table1[[#This Row],[Smoker]]="No"),"OK","Check")</f>
        <v>OK</v>
      </c>
    </row>
    <row r="663" spans="1:12">
      <c r="A663" s="10" t="s">
        <v>1327</v>
      </c>
      <c r="B663" s="10">
        <v>34.21</v>
      </c>
      <c r="C6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3" s="10">
        <v>9.17</v>
      </c>
      <c r="E663" s="10" t="str">
        <f>IF(OR(Table1[[#This Row],[HBA1C]]="",Table1[[#This Row],[HBA1C]]="?"),"",IF(Table1[[#This Row],[HBA1C]]&lt;5.7,"Normal",IF(Table1[[#This Row],[HBA1C]]&lt;6.5,"Prediabetes","Diabetes")))</f>
        <v>Diabetes</v>
      </c>
      <c r="F663" s="10" t="s">
        <v>4687</v>
      </c>
      <c r="G663" s="10" t="str">
        <f>IF(OR(Table1[[#This Row],[Heart Issues]]="Yes",Table1[[#This Row],[Heart Issues]]="No"),"OK","Check")</f>
        <v>OK</v>
      </c>
      <c r="H663" s="10" t="s">
        <v>4687</v>
      </c>
      <c r="I663" s="10" t="s">
        <v>4687</v>
      </c>
      <c r="J663" s="9">
        <v>0</v>
      </c>
      <c r="K663" s="10" t="s">
        <v>4687</v>
      </c>
      <c r="L663" s="10" t="str">
        <f>IF(OR(Table1[[#This Row],[Smoker]]="Yes",Table1[[#This Row],[Smoker]]="No"),"OK","Check")</f>
        <v>OK</v>
      </c>
    </row>
    <row r="664" spans="1:12">
      <c r="A664" s="10" t="s">
        <v>1329</v>
      </c>
      <c r="B664" s="10">
        <v>39.74</v>
      </c>
      <c r="C6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4" s="10">
        <v>7.39</v>
      </c>
      <c r="E664" s="10" t="str">
        <f>IF(OR(Table1[[#This Row],[HBA1C]]="",Table1[[#This Row],[HBA1C]]="?"),"",IF(Table1[[#This Row],[HBA1C]]&lt;5.7,"Normal",IF(Table1[[#This Row],[HBA1C]]&lt;6.5,"Prediabetes","Diabetes")))</f>
        <v>Diabetes</v>
      </c>
      <c r="F664" s="10" t="s">
        <v>4687</v>
      </c>
      <c r="G664" s="10" t="str">
        <f>IF(OR(Table1[[#This Row],[Heart Issues]]="Yes",Table1[[#This Row],[Heart Issues]]="No"),"OK","Check")</f>
        <v>OK</v>
      </c>
      <c r="H664" s="10" t="s">
        <v>4687</v>
      </c>
      <c r="I664" s="10" t="s">
        <v>4687</v>
      </c>
      <c r="J664" s="9">
        <v>0</v>
      </c>
      <c r="K664" s="10" t="s">
        <v>4687</v>
      </c>
      <c r="L664" s="10" t="str">
        <f>IF(OR(Table1[[#This Row],[Smoker]]="Yes",Table1[[#This Row],[Smoker]]="No"),"OK","Check")</f>
        <v>OK</v>
      </c>
    </row>
    <row r="665" spans="1:12">
      <c r="A665" s="10" t="s">
        <v>1331</v>
      </c>
      <c r="B665" s="10">
        <v>49.53</v>
      </c>
      <c r="C6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5" s="10">
        <v>9.1300000000000008</v>
      </c>
      <c r="E665" s="10" t="str">
        <f>IF(OR(Table1[[#This Row],[HBA1C]]="",Table1[[#This Row],[HBA1C]]="?"),"",IF(Table1[[#This Row],[HBA1C]]&lt;5.7,"Normal",IF(Table1[[#This Row],[HBA1C]]&lt;6.5,"Prediabetes","Diabetes")))</f>
        <v>Diabetes</v>
      </c>
      <c r="F665" s="10" t="s">
        <v>4688</v>
      </c>
      <c r="G665" s="10" t="str">
        <f>IF(OR(Table1[[#This Row],[Heart Issues]]="Yes",Table1[[#This Row],[Heart Issues]]="No"),"OK","Check")</f>
        <v>OK</v>
      </c>
      <c r="H665" s="10" t="s">
        <v>4687</v>
      </c>
      <c r="I665" s="10" t="s">
        <v>4687</v>
      </c>
      <c r="J665" s="9">
        <v>0</v>
      </c>
      <c r="K665" s="10" t="s">
        <v>4687</v>
      </c>
      <c r="L665" s="10" t="str">
        <f>IF(OR(Table1[[#This Row],[Smoker]]="Yes",Table1[[#This Row],[Smoker]]="No"),"OK","Check")</f>
        <v>OK</v>
      </c>
    </row>
    <row r="666" spans="1:12">
      <c r="A666" s="10" t="s">
        <v>1333</v>
      </c>
      <c r="B666" s="10">
        <v>39.33</v>
      </c>
      <c r="C6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6" s="10">
        <v>10.4</v>
      </c>
      <c r="E666" s="10" t="str">
        <f>IF(OR(Table1[[#This Row],[HBA1C]]="",Table1[[#This Row],[HBA1C]]="?"),"",IF(Table1[[#This Row],[HBA1C]]&lt;5.7,"Normal",IF(Table1[[#This Row],[HBA1C]]&lt;6.5,"Prediabetes","Diabetes")))</f>
        <v>Diabetes</v>
      </c>
      <c r="F666" s="10" t="s">
        <v>4687</v>
      </c>
      <c r="G666" s="10" t="str">
        <f>IF(OR(Table1[[#This Row],[Heart Issues]]="Yes",Table1[[#This Row],[Heart Issues]]="No"),"OK","Check")</f>
        <v>OK</v>
      </c>
      <c r="H666" s="10" t="s">
        <v>4687</v>
      </c>
      <c r="I666" s="10" t="s">
        <v>4687</v>
      </c>
      <c r="J666" s="9">
        <v>3</v>
      </c>
      <c r="K666" s="10" t="s">
        <v>4687</v>
      </c>
      <c r="L666" s="10" t="str">
        <f>IF(OR(Table1[[#This Row],[Smoker]]="Yes",Table1[[#This Row],[Smoker]]="No"),"OK","Check")</f>
        <v>OK</v>
      </c>
    </row>
    <row r="667" spans="1:12">
      <c r="A667" s="10" t="s">
        <v>1335</v>
      </c>
      <c r="B667" s="10">
        <v>39.979999999999997</v>
      </c>
      <c r="C6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7" s="10">
        <v>9.4600000000000009</v>
      </c>
      <c r="E667" s="10" t="str">
        <f>IF(OR(Table1[[#This Row],[HBA1C]]="",Table1[[#This Row],[HBA1C]]="?"),"",IF(Table1[[#This Row],[HBA1C]]&lt;5.7,"Normal",IF(Table1[[#This Row],[HBA1C]]&lt;6.5,"Prediabetes","Diabetes")))</f>
        <v>Diabetes</v>
      </c>
      <c r="F667" s="10" t="s">
        <v>4688</v>
      </c>
      <c r="G667" s="10" t="str">
        <f>IF(OR(Table1[[#This Row],[Heart Issues]]="Yes",Table1[[#This Row],[Heart Issues]]="No"),"OK","Check")</f>
        <v>OK</v>
      </c>
      <c r="H667" s="10" t="s">
        <v>4687</v>
      </c>
      <c r="I667" s="10" t="s">
        <v>4687</v>
      </c>
      <c r="J667" s="9">
        <v>2</v>
      </c>
      <c r="K667" s="10" t="s">
        <v>4687</v>
      </c>
      <c r="L667" s="10" t="str">
        <f>IF(OR(Table1[[#This Row],[Smoker]]="Yes",Table1[[#This Row],[Smoker]]="No"),"OK","Check")</f>
        <v>OK</v>
      </c>
    </row>
    <row r="668" spans="1:12">
      <c r="A668" s="10" t="s">
        <v>1337</v>
      </c>
      <c r="B668" s="10">
        <v>46.51</v>
      </c>
      <c r="C6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8" s="10">
        <v>8.69</v>
      </c>
      <c r="E668" s="10" t="str">
        <f>IF(OR(Table1[[#This Row],[HBA1C]]="",Table1[[#This Row],[HBA1C]]="?"),"",IF(Table1[[#This Row],[HBA1C]]&lt;5.7,"Normal",IF(Table1[[#This Row],[HBA1C]]&lt;6.5,"Prediabetes","Diabetes")))</f>
        <v>Diabetes</v>
      </c>
      <c r="F668" s="10" t="s">
        <v>4688</v>
      </c>
      <c r="G668" s="10" t="str">
        <f>IF(OR(Table1[[#This Row],[Heart Issues]]="Yes",Table1[[#This Row],[Heart Issues]]="No"),"OK","Check")</f>
        <v>OK</v>
      </c>
      <c r="H668" s="10" t="s">
        <v>4687</v>
      </c>
      <c r="I668" s="10" t="s">
        <v>4687</v>
      </c>
      <c r="J668" s="9">
        <v>0</v>
      </c>
      <c r="K668" s="10" t="s">
        <v>4687</v>
      </c>
      <c r="L668" s="10" t="str">
        <f>IF(OR(Table1[[#This Row],[Smoker]]="Yes",Table1[[#This Row],[Smoker]]="No"),"OK","Check")</f>
        <v>OK</v>
      </c>
    </row>
    <row r="669" spans="1:12">
      <c r="A669" s="10" t="s">
        <v>1339</v>
      </c>
      <c r="B669" s="10">
        <v>43.58</v>
      </c>
      <c r="C6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69" s="10">
        <v>4.2300000000000004</v>
      </c>
      <c r="E669" s="10" t="str">
        <f>IF(OR(Table1[[#This Row],[HBA1C]]="",Table1[[#This Row],[HBA1C]]="?"),"",IF(Table1[[#This Row],[HBA1C]]&lt;5.7,"Normal",IF(Table1[[#This Row],[HBA1C]]&lt;6.5,"Prediabetes","Diabetes")))</f>
        <v>Normal</v>
      </c>
      <c r="F669" s="10" t="s">
        <v>4687</v>
      </c>
      <c r="G669" s="10" t="str">
        <f>IF(OR(Table1[[#This Row],[Heart Issues]]="Yes",Table1[[#This Row],[Heart Issues]]="No"),"OK","Check")</f>
        <v>OK</v>
      </c>
      <c r="H669" s="10" t="s">
        <v>4687</v>
      </c>
      <c r="I669" s="10" t="s">
        <v>4690</v>
      </c>
      <c r="J669" s="9">
        <v>1</v>
      </c>
      <c r="K669" s="10" t="s">
        <v>4687</v>
      </c>
      <c r="L669" s="10" t="str">
        <f>IF(OR(Table1[[#This Row],[Smoker]]="Yes",Table1[[#This Row],[Smoker]]="No"),"OK","Check")</f>
        <v>OK</v>
      </c>
    </row>
    <row r="670" spans="1:12">
      <c r="A670" s="10" t="s">
        <v>1341</v>
      </c>
      <c r="B670" s="10">
        <v>42.28</v>
      </c>
      <c r="C6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0" s="10">
        <v>9.16</v>
      </c>
      <c r="E670" s="10" t="str">
        <f>IF(OR(Table1[[#This Row],[HBA1C]]="",Table1[[#This Row],[HBA1C]]="?"),"",IF(Table1[[#This Row],[HBA1C]]&lt;5.7,"Normal",IF(Table1[[#This Row],[HBA1C]]&lt;6.5,"Prediabetes","Diabetes")))</f>
        <v>Diabetes</v>
      </c>
      <c r="F670" s="10" t="s">
        <v>4688</v>
      </c>
      <c r="G670" s="10" t="str">
        <f>IF(OR(Table1[[#This Row],[Heart Issues]]="Yes",Table1[[#This Row],[Heart Issues]]="No"),"OK","Check")</f>
        <v>OK</v>
      </c>
      <c r="H670" s="10" t="s">
        <v>4687</v>
      </c>
      <c r="I670" s="10" t="s">
        <v>4687</v>
      </c>
      <c r="J670" s="9">
        <v>1</v>
      </c>
      <c r="K670" s="10" t="s">
        <v>4687</v>
      </c>
      <c r="L670" s="10" t="str">
        <f>IF(OR(Table1[[#This Row],[Smoker]]="Yes",Table1[[#This Row],[Smoker]]="No"),"OK","Check")</f>
        <v>OK</v>
      </c>
    </row>
    <row r="671" spans="1:12">
      <c r="A671" s="10" t="s">
        <v>1343</v>
      </c>
      <c r="B671" s="10">
        <v>35.520000000000003</v>
      </c>
      <c r="C6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1" s="10">
        <v>8.26</v>
      </c>
      <c r="E671" s="10" t="str">
        <f>IF(OR(Table1[[#This Row],[HBA1C]]="",Table1[[#This Row],[HBA1C]]="?"),"",IF(Table1[[#This Row],[HBA1C]]&lt;5.7,"Normal",IF(Table1[[#This Row],[HBA1C]]&lt;6.5,"Prediabetes","Diabetes")))</f>
        <v>Diabetes</v>
      </c>
      <c r="F671" s="10" t="s">
        <v>4687</v>
      </c>
      <c r="G671" s="10" t="str">
        <f>IF(OR(Table1[[#This Row],[Heart Issues]]="Yes",Table1[[#This Row],[Heart Issues]]="No"),"OK","Check")</f>
        <v>OK</v>
      </c>
      <c r="H671" s="10" t="s">
        <v>4687</v>
      </c>
      <c r="I671" s="10" t="s">
        <v>4687</v>
      </c>
      <c r="J671" s="9">
        <v>0</v>
      </c>
      <c r="K671" s="10" t="s">
        <v>4687</v>
      </c>
      <c r="L671" s="10" t="str">
        <f>IF(OR(Table1[[#This Row],[Smoker]]="Yes",Table1[[#This Row],[Smoker]]="No"),"OK","Check")</f>
        <v>OK</v>
      </c>
    </row>
    <row r="672" spans="1:12">
      <c r="A672" s="10" t="s">
        <v>1345</v>
      </c>
      <c r="B672" s="10">
        <v>33.6</v>
      </c>
      <c r="C6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2" s="10">
        <v>11.25</v>
      </c>
      <c r="E672" s="10" t="str">
        <f>IF(OR(Table1[[#This Row],[HBA1C]]="",Table1[[#This Row],[HBA1C]]="?"),"",IF(Table1[[#This Row],[HBA1C]]&lt;5.7,"Normal",IF(Table1[[#This Row],[HBA1C]]&lt;6.5,"Prediabetes","Diabetes")))</f>
        <v>Diabetes</v>
      </c>
      <c r="F672" s="10" t="s">
        <v>4687</v>
      </c>
      <c r="G672" s="10" t="str">
        <f>IF(OR(Table1[[#This Row],[Heart Issues]]="Yes",Table1[[#This Row],[Heart Issues]]="No"),"OK","Check")</f>
        <v>OK</v>
      </c>
      <c r="H672" s="10" t="s">
        <v>4687</v>
      </c>
      <c r="I672" s="10" t="s">
        <v>4687</v>
      </c>
      <c r="J672" s="9">
        <v>0</v>
      </c>
      <c r="K672" s="10" t="s">
        <v>4687</v>
      </c>
      <c r="L672" s="10" t="str">
        <f>IF(OR(Table1[[#This Row],[Smoker]]="Yes",Table1[[#This Row],[Smoker]]="No"),"OK","Check")</f>
        <v>OK</v>
      </c>
    </row>
    <row r="673" spans="1:12">
      <c r="A673" s="10" t="s">
        <v>1347</v>
      </c>
      <c r="B673" s="10">
        <v>22.42</v>
      </c>
      <c r="C67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73" s="10">
        <v>6.74</v>
      </c>
      <c r="E673" s="10" t="str">
        <f>IF(OR(Table1[[#This Row],[HBA1C]]="",Table1[[#This Row],[HBA1C]]="?"),"",IF(Table1[[#This Row],[HBA1C]]&lt;5.7,"Normal",IF(Table1[[#This Row],[HBA1C]]&lt;6.5,"Prediabetes","Diabetes")))</f>
        <v>Diabetes</v>
      </c>
      <c r="F673" s="10" t="s">
        <v>4687</v>
      </c>
      <c r="G673" s="10" t="str">
        <f>IF(OR(Table1[[#This Row],[Heart Issues]]="Yes",Table1[[#This Row],[Heart Issues]]="No"),"OK","Check")</f>
        <v>OK</v>
      </c>
      <c r="H673" s="10" t="s">
        <v>4687</v>
      </c>
      <c r="I673" s="10" t="s">
        <v>4687</v>
      </c>
      <c r="J673" s="9">
        <v>0</v>
      </c>
      <c r="K673" s="10" t="s">
        <v>4688</v>
      </c>
      <c r="L673" s="10" t="str">
        <f>IF(OR(Table1[[#This Row],[Smoker]]="Yes",Table1[[#This Row],[Smoker]]="No"),"OK","Check")</f>
        <v>OK</v>
      </c>
    </row>
    <row r="674" spans="1:12">
      <c r="A674" s="10" t="s">
        <v>1349</v>
      </c>
      <c r="B674" s="10">
        <v>46.86</v>
      </c>
      <c r="C6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4" s="10">
        <v>4.87</v>
      </c>
      <c r="E674" s="10" t="str">
        <f>IF(OR(Table1[[#This Row],[HBA1C]]="",Table1[[#This Row],[HBA1C]]="?"),"",IF(Table1[[#This Row],[HBA1C]]&lt;5.7,"Normal",IF(Table1[[#This Row],[HBA1C]]&lt;6.5,"Prediabetes","Diabetes")))</f>
        <v>Normal</v>
      </c>
      <c r="F674" s="10" t="s">
        <v>4687</v>
      </c>
      <c r="G674" s="10" t="str">
        <f>IF(OR(Table1[[#This Row],[Heart Issues]]="Yes",Table1[[#This Row],[Heart Issues]]="No"),"OK","Check")</f>
        <v>OK</v>
      </c>
      <c r="H674" s="10" t="s">
        <v>4687</v>
      </c>
      <c r="I674" s="10" t="s">
        <v>4687</v>
      </c>
      <c r="J674" s="9">
        <v>0</v>
      </c>
      <c r="K674" s="10" t="s">
        <v>4687</v>
      </c>
      <c r="L674" s="10" t="str">
        <f>IF(OR(Table1[[#This Row],[Smoker]]="Yes",Table1[[#This Row],[Smoker]]="No"),"OK","Check")</f>
        <v>OK</v>
      </c>
    </row>
    <row r="675" spans="1:12">
      <c r="A675" s="10" t="s">
        <v>1351</v>
      </c>
      <c r="B675" s="10">
        <v>32.965000000000003</v>
      </c>
      <c r="C6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5" s="10">
        <v>6.68</v>
      </c>
      <c r="E675" s="10" t="str">
        <f>IF(OR(Table1[[#This Row],[HBA1C]]="",Table1[[#This Row],[HBA1C]]="?"),"",IF(Table1[[#This Row],[HBA1C]]&lt;5.7,"Normal",IF(Table1[[#This Row],[HBA1C]]&lt;6.5,"Prediabetes","Diabetes")))</f>
        <v>Diabetes</v>
      </c>
      <c r="F675" s="10" t="s">
        <v>4687</v>
      </c>
      <c r="G675" s="10" t="str">
        <f>IF(OR(Table1[[#This Row],[Heart Issues]]="Yes",Table1[[#This Row],[Heart Issues]]="No"),"OK","Check")</f>
        <v>OK</v>
      </c>
      <c r="H675" s="10" t="s">
        <v>4687</v>
      </c>
      <c r="I675" s="10" t="s">
        <v>4687</v>
      </c>
      <c r="J675" s="9">
        <v>3</v>
      </c>
      <c r="K675" s="10" t="s">
        <v>4687</v>
      </c>
      <c r="L675" s="10" t="str">
        <f>IF(OR(Table1[[#This Row],[Smoker]]="Yes",Table1[[#This Row],[Smoker]]="No"),"OK","Check")</f>
        <v>OK</v>
      </c>
    </row>
    <row r="676" spans="1:12">
      <c r="A676" s="10" t="s">
        <v>1353</v>
      </c>
      <c r="B676" s="10">
        <v>39.340000000000003</v>
      </c>
      <c r="C6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6" s="10">
        <v>5.0199999999999996</v>
      </c>
      <c r="E676" s="10" t="str">
        <f>IF(OR(Table1[[#This Row],[HBA1C]]="",Table1[[#This Row],[HBA1C]]="?"),"",IF(Table1[[#This Row],[HBA1C]]&lt;5.7,"Normal",IF(Table1[[#This Row],[HBA1C]]&lt;6.5,"Prediabetes","Diabetes")))</f>
        <v>Normal</v>
      </c>
      <c r="F676" s="10" t="s">
        <v>4688</v>
      </c>
      <c r="G676" s="10" t="str">
        <f>IF(OR(Table1[[#This Row],[Heart Issues]]="Yes",Table1[[#This Row],[Heart Issues]]="No"),"OK","Check")</f>
        <v>OK</v>
      </c>
      <c r="H676" s="10" t="s">
        <v>4687</v>
      </c>
      <c r="I676" s="10" t="s">
        <v>4690</v>
      </c>
      <c r="J676" s="9">
        <v>1</v>
      </c>
      <c r="K676" s="10" t="s">
        <v>4687</v>
      </c>
      <c r="L676" s="10" t="str">
        <f>IF(OR(Table1[[#This Row],[Smoker]]="Yes",Table1[[#This Row],[Smoker]]="No"),"OK","Check")</f>
        <v>OK</v>
      </c>
    </row>
    <row r="677" spans="1:12">
      <c r="A677" s="10" t="s">
        <v>1355</v>
      </c>
      <c r="B677" s="10">
        <v>47</v>
      </c>
      <c r="C6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7" s="10">
        <v>10.64</v>
      </c>
      <c r="E677" s="10" t="str">
        <f>IF(OR(Table1[[#This Row],[HBA1C]]="",Table1[[#This Row],[HBA1C]]="?"),"",IF(Table1[[#This Row],[HBA1C]]&lt;5.7,"Normal",IF(Table1[[#This Row],[HBA1C]]&lt;6.5,"Prediabetes","Diabetes")))</f>
        <v>Diabetes</v>
      </c>
      <c r="F677" s="10" t="s">
        <v>4688</v>
      </c>
      <c r="G677" s="10" t="str">
        <f>IF(OR(Table1[[#This Row],[Heart Issues]]="Yes",Table1[[#This Row],[Heart Issues]]="No"),"OK","Check")</f>
        <v>OK</v>
      </c>
      <c r="H677" s="10" t="s">
        <v>4687</v>
      </c>
      <c r="I677" s="10" t="s">
        <v>4687</v>
      </c>
      <c r="J677" s="9">
        <v>0</v>
      </c>
      <c r="K677" s="10" t="s">
        <v>4687</v>
      </c>
      <c r="L677" s="10" t="str">
        <f>IF(OR(Table1[[#This Row],[Smoker]]="Yes",Table1[[#This Row],[Smoker]]="No"),"OK","Check")</f>
        <v>OK</v>
      </c>
    </row>
    <row r="678" spans="1:12">
      <c r="A678" s="10" t="s">
        <v>1357</v>
      </c>
      <c r="B678" s="10">
        <v>36.71</v>
      </c>
      <c r="C6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8" s="10">
        <v>8.74</v>
      </c>
      <c r="E678" s="10" t="str">
        <f>IF(OR(Table1[[#This Row],[HBA1C]]="",Table1[[#This Row],[HBA1C]]="?"),"",IF(Table1[[#This Row],[HBA1C]]&lt;5.7,"Normal",IF(Table1[[#This Row],[HBA1C]]&lt;6.5,"Prediabetes","Diabetes")))</f>
        <v>Diabetes</v>
      </c>
      <c r="F678" s="10" t="s">
        <v>4688</v>
      </c>
      <c r="G678" s="10" t="str">
        <f>IF(OR(Table1[[#This Row],[Heart Issues]]="Yes",Table1[[#This Row],[Heart Issues]]="No"),"OK","Check")</f>
        <v>OK</v>
      </c>
      <c r="H678" s="10" t="s">
        <v>4687</v>
      </c>
      <c r="I678" s="10" t="s">
        <v>4687</v>
      </c>
      <c r="J678" s="9">
        <v>0</v>
      </c>
      <c r="K678" s="10" t="s">
        <v>4687</v>
      </c>
      <c r="L678" s="10" t="str">
        <f>IF(OR(Table1[[#This Row],[Smoker]]="Yes",Table1[[#This Row],[Smoker]]="No"),"OK","Check")</f>
        <v>OK</v>
      </c>
    </row>
    <row r="679" spans="1:12">
      <c r="A679" s="10" t="s">
        <v>1359</v>
      </c>
      <c r="B679" s="10">
        <v>53.48</v>
      </c>
      <c r="C6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79" s="10">
        <v>5.64</v>
      </c>
      <c r="E679" s="10" t="str">
        <f>IF(OR(Table1[[#This Row],[HBA1C]]="",Table1[[#This Row],[HBA1C]]="?"),"",IF(Table1[[#This Row],[HBA1C]]&lt;5.7,"Normal",IF(Table1[[#This Row],[HBA1C]]&lt;6.5,"Prediabetes","Diabetes")))</f>
        <v>Normal</v>
      </c>
      <c r="F679" s="10" t="s">
        <v>4687</v>
      </c>
      <c r="G679" s="10" t="str">
        <f>IF(OR(Table1[[#This Row],[Heart Issues]]="Yes",Table1[[#This Row],[Heart Issues]]="No"),"OK","Check")</f>
        <v>OK</v>
      </c>
      <c r="H679" s="10" t="s">
        <v>4687</v>
      </c>
      <c r="I679" s="10" t="s">
        <v>4687</v>
      </c>
      <c r="J679" s="9">
        <v>0</v>
      </c>
      <c r="K679" s="10" t="s">
        <v>4687</v>
      </c>
      <c r="L679" s="10" t="str">
        <f>IF(OR(Table1[[#This Row],[Smoker]]="Yes",Table1[[#This Row],[Smoker]]="No"),"OK","Check")</f>
        <v>OK</v>
      </c>
    </row>
    <row r="680" spans="1:12">
      <c r="A680" s="10" t="s">
        <v>1361</v>
      </c>
      <c r="B680" s="10">
        <v>35.5</v>
      </c>
      <c r="C6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0" s="10">
        <v>10.37</v>
      </c>
      <c r="E680" s="10" t="str">
        <f>IF(OR(Table1[[#This Row],[HBA1C]]="",Table1[[#This Row],[HBA1C]]="?"),"",IF(Table1[[#This Row],[HBA1C]]&lt;5.7,"Normal",IF(Table1[[#This Row],[HBA1C]]&lt;6.5,"Prediabetes","Diabetes")))</f>
        <v>Diabetes</v>
      </c>
      <c r="F680" s="10" t="s">
        <v>4687</v>
      </c>
      <c r="G680" s="10" t="str">
        <f>IF(OR(Table1[[#This Row],[Heart Issues]]="Yes",Table1[[#This Row],[Heart Issues]]="No"),"OK","Check")</f>
        <v>OK</v>
      </c>
      <c r="H680" s="10" t="s">
        <v>4687</v>
      </c>
      <c r="I680" s="10" t="s">
        <v>4687</v>
      </c>
      <c r="J680" s="9">
        <v>0</v>
      </c>
      <c r="K680" s="10" t="s">
        <v>4687</v>
      </c>
      <c r="L680" s="10" t="str">
        <f>IF(OR(Table1[[#This Row],[Smoker]]="Yes",Table1[[#This Row],[Smoker]]="No"),"OK","Check")</f>
        <v>OK</v>
      </c>
    </row>
    <row r="681" spans="1:12">
      <c r="A681" s="10" t="s">
        <v>1363</v>
      </c>
      <c r="B681" s="10">
        <v>36.979999999999997</v>
      </c>
      <c r="C6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1" s="10">
        <v>9.56</v>
      </c>
      <c r="E681" s="10" t="str">
        <f>IF(OR(Table1[[#This Row],[HBA1C]]="",Table1[[#This Row],[HBA1C]]="?"),"",IF(Table1[[#This Row],[HBA1C]]&lt;5.7,"Normal",IF(Table1[[#This Row],[HBA1C]]&lt;6.5,"Prediabetes","Diabetes")))</f>
        <v>Diabetes</v>
      </c>
      <c r="F681" s="10" t="s">
        <v>4688</v>
      </c>
      <c r="G681" s="10" t="str">
        <f>IF(OR(Table1[[#This Row],[Heart Issues]]="Yes",Table1[[#This Row],[Heart Issues]]="No"),"OK","Check")</f>
        <v>OK</v>
      </c>
      <c r="H681" s="10" t="s">
        <v>4687</v>
      </c>
      <c r="I681" s="10" t="s">
        <v>4687</v>
      </c>
      <c r="J681" s="9">
        <v>0</v>
      </c>
      <c r="K681" s="10" t="s">
        <v>4687</v>
      </c>
      <c r="L681" s="10" t="str">
        <f>IF(OR(Table1[[#This Row],[Smoker]]="Yes",Table1[[#This Row],[Smoker]]="No"),"OK","Check")</f>
        <v>OK</v>
      </c>
    </row>
    <row r="682" spans="1:12">
      <c r="A682" s="10" t="s">
        <v>1365</v>
      </c>
      <c r="B682" s="10">
        <v>32.395000000000003</v>
      </c>
      <c r="C6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2" s="10">
        <v>8.23</v>
      </c>
      <c r="E682" s="10" t="str">
        <f>IF(OR(Table1[[#This Row],[HBA1C]]="",Table1[[#This Row],[HBA1C]]="?"),"",IF(Table1[[#This Row],[HBA1C]]&lt;5.7,"Normal",IF(Table1[[#This Row],[HBA1C]]&lt;6.5,"Prediabetes","Diabetes")))</f>
        <v>Diabetes</v>
      </c>
      <c r="F682" s="10" t="s">
        <v>4688</v>
      </c>
      <c r="G682" s="10" t="str">
        <f>IF(OR(Table1[[#This Row],[Heart Issues]]="Yes",Table1[[#This Row],[Heart Issues]]="No"),"OK","Check")</f>
        <v>OK</v>
      </c>
      <c r="H682" s="10" t="s">
        <v>4687</v>
      </c>
      <c r="I682" s="10" t="s">
        <v>4690</v>
      </c>
      <c r="J682" s="9">
        <v>1</v>
      </c>
      <c r="K682" s="10" t="s">
        <v>4687</v>
      </c>
      <c r="L682" s="10" t="str">
        <f>IF(OR(Table1[[#This Row],[Smoker]]="Yes",Table1[[#This Row],[Smoker]]="No"),"OK","Check")</f>
        <v>OK</v>
      </c>
    </row>
    <row r="683" spans="1:12">
      <c r="A683" s="10" t="s">
        <v>1367</v>
      </c>
      <c r="B683" s="10">
        <v>32.729999999999997</v>
      </c>
      <c r="C6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3" s="10">
        <v>7.03</v>
      </c>
      <c r="E683" s="10" t="str">
        <f>IF(OR(Table1[[#This Row],[HBA1C]]="",Table1[[#This Row],[HBA1C]]="?"),"",IF(Table1[[#This Row],[HBA1C]]&lt;5.7,"Normal",IF(Table1[[#This Row],[HBA1C]]&lt;6.5,"Prediabetes","Diabetes")))</f>
        <v>Diabetes</v>
      </c>
      <c r="F683" s="10" t="s">
        <v>4687</v>
      </c>
      <c r="G683" s="10" t="str">
        <f>IF(OR(Table1[[#This Row],[Heart Issues]]="Yes",Table1[[#This Row],[Heart Issues]]="No"),"OK","Check")</f>
        <v>OK</v>
      </c>
      <c r="H683" s="10" t="s">
        <v>4687</v>
      </c>
      <c r="I683" s="10" t="s">
        <v>4687</v>
      </c>
      <c r="J683" s="9">
        <v>0</v>
      </c>
      <c r="K683" s="10" t="s">
        <v>4687</v>
      </c>
      <c r="L683" s="10" t="str">
        <f>IF(OR(Table1[[#This Row],[Smoker]]="Yes",Table1[[#This Row],[Smoker]]="No"),"OK","Check")</f>
        <v>OK</v>
      </c>
    </row>
    <row r="684" spans="1:12">
      <c r="A684" s="10" t="s">
        <v>1369</v>
      </c>
      <c r="B684" s="10">
        <v>20.52</v>
      </c>
      <c r="C68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84" s="10">
        <v>5.45</v>
      </c>
      <c r="E684" s="10" t="str">
        <f>IF(OR(Table1[[#This Row],[HBA1C]]="",Table1[[#This Row],[HBA1C]]="?"),"",IF(Table1[[#This Row],[HBA1C]]&lt;5.7,"Normal",IF(Table1[[#This Row],[HBA1C]]&lt;6.5,"Prediabetes","Diabetes")))</f>
        <v>Normal</v>
      </c>
      <c r="F684" s="10" t="s">
        <v>4687</v>
      </c>
      <c r="G684" s="10" t="str">
        <f>IF(OR(Table1[[#This Row],[Heart Issues]]="Yes",Table1[[#This Row],[Heart Issues]]="No"),"OK","Check")</f>
        <v>OK</v>
      </c>
      <c r="H684" s="10" t="s">
        <v>4687</v>
      </c>
      <c r="I684" s="10" t="s">
        <v>4687</v>
      </c>
      <c r="J684" s="9">
        <v>1</v>
      </c>
      <c r="K684" s="10" t="s">
        <v>4688</v>
      </c>
      <c r="L684" s="10" t="str">
        <f>IF(OR(Table1[[#This Row],[Smoker]]="Yes",Table1[[#This Row],[Smoker]]="No"),"OK","Check")</f>
        <v>OK</v>
      </c>
    </row>
    <row r="685" spans="1:12">
      <c r="A685" s="10" t="s">
        <v>1371</v>
      </c>
      <c r="B685" s="10">
        <v>51.72</v>
      </c>
      <c r="C6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5" s="10">
        <v>5.76</v>
      </c>
      <c r="E685" s="10" t="str">
        <f>IF(OR(Table1[[#This Row],[HBA1C]]="",Table1[[#This Row],[HBA1C]]="?"),"",IF(Table1[[#This Row],[HBA1C]]&lt;5.7,"Normal",IF(Table1[[#This Row],[HBA1C]]&lt;6.5,"Prediabetes","Diabetes")))</f>
        <v>Prediabetes</v>
      </c>
      <c r="F685" s="10" t="s">
        <v>4687</v>
      </c>
      <c r="G685" s="10" t="str">
        <f>IF(OR(Table1[[#This Row],[Heart Issues]]="Yes",Table1[[#This Row],[Heart Issues]]="No"),"OK","Check")</f>
        <v>OK</v>
      </c>
      <c r="H685" s="10" t="s">
        <v>4687</v>
      </c>
      <c r="I685" s="10" t="s">
        <v>4687</v>
      </c>
      <c r="J685" s="9">
        <v>0</v>
      </c>
      <c r="K685" s="10" t="s">
        <v>4687</v>
      </c>
      <c r="L685" s="10" t="str">
        <f>IF(OR(Table1[[#This Row],[Smoker]]="Yes",Table1[[#This Row],[Smoker]]="No"),"OK","Check")</f>
        <v>OK</v>
      </c>
    </row>
    <row r="686" spans="1:12">
      <c r="A686" s="10" t="s">
        <v>1373</v>
      </c>
      <c r="B686" s="10">
        <v>50.2</v>
      </c>
      <c r="C6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6" s="10">
        <v>5.4</v>
      </c>
      <c r="E686" s="10" t="str">
        <f>IF(OR(Table1[[#This Row],[HBA1C]]="",Table1[[#This Row],[HBA1C]]="?"),"",IF(Table1[[#This Row],[HBA1C]]&lt;5.7,"Normal",IF(Table1[[#This Row],[HBA1C]]&lt;6.5,"Prediabetes","Diabetes")))</f>
        <v>Normal</v>
      </c>
      <c r="F686" s="10" t="s">
        <v>4687</v>
      </c>
      <c r="G686" s="10" t="str">
        <f>IF(OR(Table1[[#This Row],[Heart Issues]]="Yes",Table1[[#This Row],[Heart Issues]]="No"),"OK","Check")</f>
        <v>OK</v>
      </c>
      <c r="H686" s="10" t="s">
        <v>4687</v>
      </c>
      <c r="I686" s="10" t="s">
        <v>4687</v>
      </c>
      <c r="J686" s="9">
        <v>0</v>
      </c>
      <c r="K686" s="10" t="s">
        <v>4687</v>
      </c>
      <c r="L686" s="10" t="str">
        <f>IF(OR(Table1[[#This Row],[Smoker]]="Yes",Table1[[#This Row],[Smoker]]="No"),"OK","Check")</f>
        <v>OK</v>
      </c>
    </row>
    <row r="687" spans="1:12">
      <c r="A687" s="10" t="s">
        <v>1375</v>
      </c>
      <c r="B687" s="10">
        <v>25.52</v>
      </c>
      <c r="C6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87" s="10">
        <v>6.35</v>
      </c>
      <c r="E687" s="10" t="str">
        <f>IF(OR(Table1[[#This Row],[HBA1C]]="",Table1[[#This Row],[HBA1C]]="?"),"",IF(Table1[[#This Row],[HBA1C]]&lt;5.7,"Normal",IF(Table1[[#This Row],[HBA1C]]&lt;6.5,"Prediabetes","Diabetes")))</f>
        <v>Prediabetes</v>
      </c>
      <c r="F687" s="10" t="s">
        <v>4687</v>
      </c>
      <c r="G687" s="10" t="str">
        <f>IF(OR(Table1[[#This Row],[Heart Issues]]="Yes",Table1[[#This Row],[Heart Issues]]="No"),"OK","Check")</f>
        <v>OK</v>
      </c>
      <c r="H687" s="10" t="s">
        <v>4687</v>
      </c>
      <c r="I687" s="10" t="s">
        <v>4690</v>
      </c>
      <c r="J687" s="9">
        <v>1</v>
      </c>
      <c r="K687" s="10" t="s">
        <v>4687</v>
      </c>
      <c r="L687" s="10" t="str">
        <f>IF(OR(Table1[[#This Row],[Smoker]]="Yes",Table1[[#This Row],[Smoker]]="No"),"OK","Check")</f>
        <v>OK</v>
      </c>
    </row>
    <row r="688" spans="1:12">
      <c r="A688" s="10" t="s">
        <v>1377</v>
      </c>
      <c r="B688" s="10">
        <v>35.200000000000003</v>
      </c>
      <c r="C6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8" s="10">
        <v>6.26</v>
      </c>
      <c r="E688" s="10" t="str">
        <f>IF(OR(Table1[[#This Row],[HBA1C]]="",Table1[[#This Row],[HBA1C]]="?"),"",IF(Table1[[#This Row],[HBA1C]]&lt;5.7,"Normal",IF(Table1[[#This Row],[HBA1C]]&lt;6.5,"Prediabetes","Diabetes")))</f>
        <v>Prediabetes</v>
      </c>
      <c r="F688" s="10" t="s">
        <v>4688</v>
      </c>
      <c r="G688" s="10" t="str">
        <f>IF(OR(Table1[[#This Row],[Heart Issues]]="Yes",Table1[[#This Row],[Heart Issues]]="No"),"OK","Check")</f>
        <v>OK</v>
      </c>
      <c r="H688" s="10" t="s">
        <v>4687</v>
      </c>
      <c r="I688" s="10" t="s">
        <v>4687</v>
      </c>
      <c r="J688" s="9">
        <v>2</v>
      </c>
      <c r="K688" s="10" t="s">
        <v>4687</v>
      </c>
      <c r="L688" s="10" t="str">
        <f>IF(OR(Table1[[#This Row],[Smoker]]="Yes",Table1[[#This Row],[Smoker]]="No"),"OK","Check")</f>
        <v>OK</v>
      </c>
    </row>
    <row r="689" spans="1:12">
      <c r="A689" s="10" t="s">
        <v>1379</v>
      </c>
      <c r="B689" s="10">
        <v>41.26</v>
      </c>
      <c r="C6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89" s="10">
        <v>5.97</v>
      </c>
      <c r="E689" s="10" t="str">
        <f>IF(OR(Table1[[#This Row],[HBA1C]]="",Table1[[#This Row],[HBA1C]]="?"),"",IF(Table1[[#This Row],[HBA1C]]&lt;5.7,"Normal",IF(Table1[[#This Row],[HBA1C]]&lt;6.5,"Prediabetes","Diabetes")))</f>
        <v>Prediabetes</v>
      </c>
      <c r="F689" s="10" t="s">
        <v>4688</v>
      </c>
      <c r="G689" s="10" t="str">
        <f>IF(OR(Table1[[#This Row],[Heart Issues]]="Yes",Table1[[#This Row],[Heart Issues]]="No"),"OK","Check")</f>
        <v>OK</v>
      </c>
      <c r="H689" s="10" t="s">
        <v>4687</v>
      </c>
      <c r="I689" s="10" t="s">
        <v>4687</v>
      </c>
      <c r="J689" s="9">
        <v>0</v>
      </c>
      <c r="K689" s="10" t="s">
        <v>4687</v>
      </c>
      <c r="L689" s="10" t="str">
        <f>IF(OR(Table1[[#This Row],[Smoker]]="Yes",Table1[[#This Row],[Smoker]]="No"),"OK","Check")</f>
        <v>OK</v>
      </c>
    </row>
    <row r="690" spans="1:12">
      <c r="A690" s="10" t="s">
        <v>1381</v>
      </c>
      <c r="B690" s="10">
        <v>17.195</v>
      </c>
      <c r="C69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690" s="10">
        <v>5.29</v>
      </c>
      <c r="E690" s="10" t="str">
        <f>IF(OR(Table1[[#This Row],[HBA1C]]="",Table1[[#This Row],[HBA1C]]="?"),"",IF(Table1[[#This Row],[HBA1C]]&lt;5.7,"Normal",IF(Table1[[#This Row],[HBA1C]]&lt;6.5,"Prediabetes","Diabetes")))</f>
        <v>Normal</v>
      </c>
      <c r="F690" s="10" t="s">
        <v>4688</v>
      </c>
      <c r="G690" s="10" t="str">
        <f>IF(OR(Table1[[#This Row],[Heart Issues]]="Yes",Table1[[#This Row],[Heart Issues]]="No"),"OK","Check")</f>
        <v>OK</v>
      </c>
      <c r="H690" s="10" t="s">
        <v>4687</v>
      </c>
      <c r="I690" s="10" t="s">
        <v>4687</v>
      </c>
      <c r="J690" s="9">
        <v>0</v>
      </c>
      <c r="K690" s="10" t="s">
        <v>4688</v>
      </c>
      <c r="L690" s="10" t="str">
        <f>IF(OR(Table1[[#This Row],[Smoker]]="Yes",Table1[[#This Row],[Smoker]]="No"),"OK","Check")</f>
        <v>OK</v>
      </c>
    </row>
    <row r="691" spans="1:12">
      <c r="A691" s="10" t="s">
        <v>1383</v>
      </c>
      <c r="B691" s="10">
        <v>23.085000000000001</v>
      </c>
      <c r="C6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91" s="10">
        <v>4.2699999999999996</v>
      </c>
      <c r="E691" s="10" t="str">
        <f>IF(OR(Table1[[#This Row],[HBA1C]]="",Table1[[#This Row],[HBA1C]]="?"),"",IF(Table1[[#This Row],[HBA1C]]&lt;5.7,"Normal",IF(Table1[[#This Row],[HBA1C]]&lt;6.5,"Prediabetes","Diabetes")))</f>
        <v>Normal</v>
      </c>
      <c r="F691" s="10" t="s">
        <v>4688</v>
      </c>
      <c r="G691" s="10" t="str">
        <f>IF(OR(Table1[[#This Row],[Heart Issues]]="Yes",Table1[[#This Row],[Heart Issues]]="No"),"OK","Check")</f>
        <v>OK</v>
      </c>
      <c r="H691" s="10" t="s">
        <v>4687</v>
      </c>
      <c r="I691" s="10" t="s">
        <v>4687</v>
      </c>
      <c r="J691" s="9">
        <v>2</v>
      </c>
      <c r="K691" s="10" t="s">
        <v>4687</v>
      </c>
      <c r="L691" s="10" t="str">
        <f>IF(OR(Table1[[#This Row],[Smoker]]="Yes",Table1[[#This Row],[Smoker]]="No"),"OK","Check")</f>
        <v>OK</v>
      </c>
    </row>
    <row r="692" spans="1:12">
      <c r="A692" s="10" t="s">
        <v>1385</v>
      </c>
      <c r="B692" s="10">
        <v>21.66</v>
      </c>
      <c r="C69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92" s="10">
        <v>5.2</v>
      </c>
      <c r="E692" s="10" t="str">
        <f>IF(OR(Table1[[#This Row],[HBA1C]]="",Table1[[#This Row],[HBA1C]]="?"),"",IF(Table1[[#This Row],[HBA1C]]&lt;5.7,"Normal",IF(Table1[[#This Row],[HBA1C]]&lt;6.5,"Prediabetes","Diabetes")))</f>
        <v>Normal</v>
      </c>
      <c r="F692" s="10" t="s">
        <v>4688</v>
      </c>
      <c r="G692" s="10" t="str">
        <f>IF(OR(Table1[[#This Row],[Heart Issues]]="Yes",Table1[[#This Row],[Heart Issues]]="No"),"OK","Check")</f>
        <v>OK</v>
      </c>
      <c r="H692" s="10" t="s">
        <v>4687</v>
      </c>
      <c r="I692" s="10" t="s">
        <v>4687</v>
      </c>
      <c r="J692" s="9">
        <v>2</v>
      </c>
      <c r="K692" s="10" t="s">
        <v>4687</v>
      </c>
      <c r="L692" s="10" t="str">
        <f>IF(OR(Table1[[#This Row],[Smoker]]="Yes",Table1[[#This Row],[Smoker]]="No"),"OK","Check")</f>
        <v>OK</v>
      </c>
    </row>
    <row r="693" spans="1:12">
      <c r="A693" s="10" t="s">
        <v>1387</v>
      </c>
      <c r="B693" s="10">
        <v>36.47</v>
      </c>
      <c r="C6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93" s="10">
        <v>8.23</v>
      </c>
      <c r="E693" s="10" t="str">
        <f>IF(OR(Table1[[#This Row],[HBA1C]]="",Table1[[#This Row],[HBA1C]]="?"),"",IF(Table1[[#This Row],[HBA1C]]&lt;5.7,"Normal",IF(Table1[[#This Row],[HBA1C]]&lt;6.5,"Prediabetes","Diabetes")))</f>
        <v>Diabetes</v>
      </c>
      <c r="F693" s="10" t="s">
        <v>4688</v>
      </c>
      <c r="G693" s="10" t="str">
        <f>IF(OR(Table1[[#This Row],[Heart Issues]]="Yes",Table1[[#This Row],[Heart Issues]]="No"),"OK","Check")</f>
        <v>OK</v>
      </c>
      <c r="H693" s="10" t="s">
        <v>4687</v>
      </c>
      <c r="I693" s="10" t="s">
        <v>4687</v>
      </c>
      <c r="J693" s="9">
        <v>0</v>
      </c>
      <c r="K693" s="10" t="s">
        <v>4687</v>
      </c>
      <c r="L693" s="10" t="str">
        <f>IF(OR(Table1[[#This Row],[Smoker]]="Yes",Table1[[#This Row],[Smoker]]="No"),"OK","Check")</f>
        <v>OK</v>
      </c>
    </row>
    <row r="694" spans="1:12">
      <c r="A694" s="10" t="s">
        <v>1389</v>
      </c>
      <c r="B694" s="10">
        <v>36.08</v>
      </c>
      <c r="C6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94" s="10">
        <v>10.33</v>
      </c>
      <c r="E694" s="10" t="str">
        <f>IF(OR(Table1[[#This Row],[HBA1C]]="",Table1[[#This Row],[HBA1C]]="?"),"",IF(Table1[[#This Row],[HBA1C]]&lt;5.7,"Normal",IF(Table1[[#This Row],[HBA1C]]&lt;6.5,"Prediabetes","Diabetes")))</f>
        <v>Diabetes</v>
      </c>
      <c r="F694" s="10" t="s">
        <v>4688</v>
      </c>
      <c r="G694" s="10" t="str">
        <f>IF(OR(Table1[[#This Row],[Heart Issues]]="Yes",Table1[[#This Row],[Heart Issues]]="No"),"OK","Check")</f>
        <v>OK</v>
      </c>
      <c r="H694" s="10" t="s">
        <v>4687</v>
      </c>
      <c r="I694" s="10" t="s">
        <v>4687</v>
      </c>
      <c r="J694" s="9">
        <v>0</v>
      </c>
      <c r="K694" s="10" t="s">
        <v>4687</v>
      </c>
      <c r="L694" s="10" t="str">
        <f>IF(OR(Table1[[#This Row],[Smoker]]="Yes",Table1[[#This Row],[Smoker]]="No"),"OK","Check")</f>
        <v>OK</v>
      </c>
    </row>
    <row r="695" spans="1:12">
      <c r="A695" s="10" t="s">
        <v>1391</v>
      </c>
      <c r="B695" s="10">
        <v>23.18</v>
      </c>
      <c r="C6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695" s="10">
        <v>6.13</v>
      </c>
      <c r="E695" s="10" t="str">
        <f>IF(OR(Table1[[#This Row],[HBA1C]]="",Table1[[#This Row],[HBA1C]]="?"),"",IF(Table1[[#This Row],[HBA1C]]&lt;5.7,"Normal",IF(Table1[[#This Row],[HBA1C]]&lt;6.5,"Prediabetes","Diabetes")))</f>
        <v>Prediabetes</v>
      </c>
      <c r="F695" s="10" t="s">
        <v>4687</v>
      </c>
      <c r="G695" s="10" t="str">
        <f>IF(OR(Table1[[#This Row],[Heart Issues]]="Yes",Table1[[#This Row],[Heart Issues]]="No"),"OK","Check")</f>
        <v>OK</v>
      </c>
      <c r="H695" s="10" t="s">
        <v>4687</v>
      </c>
      <c r="I695" s="10" t="s">
        <v>4687</v>
      </c>
      <c r="J695" s="9">
        <v>0</v>
      </c>
      <c r="K695" s="10" t="s">
        <v>4687</v>
      </c>
      <c r="L695" s="10" t="str">
        <f>IF(OR(Table1[[#This Row],[Smoker]]="Yes",Table1[[#This Row],[Smoker]]="No"),"OK","Check")</f>
        <v>OK</v>
      </c>
    </row>
    <row r="696" spans="1:12">
      <c r="A696" s="10" t="s">
        <v>1393</v>
      </c>
      <c r="B696" s="10">
        <v>39.159999999999997</v>
      </c>
      <c r="C6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96" s="10">
        <v>8.08</v>
      </c>
      <c r="E696" s="10" t="str">
        <f>IF(OR(Table1[[#This Row],[HBA1C]]="",Table1[[#This Row],[HBA1C]]="?"),"",IF(Table1[[#This Row],[HBA1C]]&lt;5.7,"Normal",IF(Table1[[#This Row],[HBA1C]]&lt;6.5,"Prediabetes","Diabetes")))</f>
        <v>Diabetes</v>
      </c>
      <c r="F696" s="10" t="s">
        <v>4687</v>
      </c>
      <c r="G696" s="10" t="str">
        <f>IF(OR(Table1[[#This Row],[Heart Issues]]="Yes",Table1[[#This Row],[Heart Issues]]="No"),"OK","Check")</f>
        <v>OK</v>
      </c>
      <c r="H696" s="10" t="s">
        <v>4687</v>
      </c>
      <c r="I696" s="10" t="s">
        <v>4687</v>
      </c>
      <c r="J696" s="9">
        <v>3</v>
      </c>
      <c r="K696" s="10" t="s">
        <v>4687</v>
      </c>
      <c r="L696" s="10" t="str">
        <f>IF(OR(Table1[[#This Row],[Smoker]]="Yes",Table1[[#This Row],[Smoker]]="No"),"OK","Check")</f>
        <v>OK</v>
      </c>
    </row>
    <row r="697" spans="1:12">
      <c r="A697" s="10" t="s">
        <v>1395</v>
      </c>
      <c r="B697" s="10">
        <v>38.19</v>
      </c>
      <c r="C6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697" s="10">
        <v>10.49</v>
      </c>
      <c r="E697" s="10" t="str">
        <f>IF(OR(Table1[[#This Row],[HBA1C]]="",Table1[[#This Row],[HBA1C]]="?"),"",IF(Table1[[#This Row],[HBA1C]]&lt;5.7,"Normal",IF(Table1[[#This Row],[HBA1C]]&lt;6.5,"Prediabetes","Diabetes")))</f>
        <v>Diabetes</v>
      </c>
      <c r="F697" s="10" t="s">
        <v>4687</v>
      </c>
      <c r="G697" s="10" t="str">
        <f>IF(OR(Table1[[#This Row],[Heart Issues]]="Yes",Table1[[#This Row],[Heart Issues]]="No"),"OK","Check")</f>
        <v>OK</v>
      </c>
      <c r="H697" s="10" t="s">
        <v>4687</v>
      </c>
      <c r="I697" s="10" t="s">
        <v>4687</v>
      </c>
      <c r="J697" s="9">
        <v>3</v>
      </c>
      <c r="K697" s="10" t="s">
        <v>4687</v>
      </c>
      <c r="L697" s="10" t="str">
        <f>IF(OR(Table1[[#This Row],[Smoker]]="Yes",Table1[[#This Row],[Smoker]]="No"),"OK","Check")</f>
        <v>OK</v>
      </c>
    </row>
    <row r="698" spans="1:12">
      <c r="A698" s="10" t="s">
        <v>1397</v>
      </c>
      <c r="B698" s="10">
        <v>26.41</v>
      </c>
      <c r="C69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98" s="10">
        <v>8.11</v>
      </c>
      <c r="E698" s="10" t="str">
        <f>IF(OR(Table1[[#This Row],[HBA1C]]="",Table1[[#This Row],[HBA1C]]="?"),"",IF(Table1[[#This Row],[HBA1C]]&lt;5.7,"Normal",IF(Table1[[#This Row],[HBA1C]]&lt;6.5,"Prediabetes","Diabetes")))</f>
        <v>Diabetes</v>
      </c>
      <c r="F698" s="10" t="s">
        <v>4687</v>
      </c>
      <c r="G698" s="10" t="str">
        <f>IF(OR(Table1[[#This Row],[Heart Issues]]="Yes",Table1[[#This Row],[Heart Issues]]="No"),"OK","Check")</f>
        <v>OK</v>
      </c>
      <c r="H698" s="10" t="s">
        <v>4687</v>
      </c>
      <c r="I698" s="10" t="s">
        <v>4687</v>
      </c>
      <c r="J698" s="9">
        <v>3</v>
      </c>
      <c r="K698" s="10" t="s">
        <v>4687</v>
      </c>
      <c r="L698" s="10" t="str">
        <f>IF(OR(Table1[[#This Row],[Smoker]]="Yes",Table1[[#This Row],[Smoker]]="No"),"OK","Check")</f>
        <v>OK</v>
      </c>
    </row>
    <row r="699" spans="1:12">
      <c r="A699" s="10" t="s">
        <v>1399</v>
      </c>
      <c r="B699" s="10">
        <v>28.785</v>
      </c>
      <c r="C6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699" s="10">
        <v>6.6</v>
      </c>
      <c r="E699" s="10" t="str">
        <f>IF(OR(Table1[[#This Row],[HBA1C]]="",Table1[[#This Row],[HBA1C]]="?"),"",IF(Table1[[#This Row],[HBA1C]]&lt;5.7,"Normal",IF(Table1[[#This Row],[HBA1C]]&lt;6.5,"Prediabetes","Diabetes")))</f>
        <v>Diabetes</v>
      </c>
      <c r="F699" s="10" t="s">
        <v>4687</v>
      </c>
      <c r="G699" s="10" t="str">
        <f>IF(OR(Table1[[#This Row],[Heart Issues]]="Yes",Table1[[#This Row],[Heart Issues]]="No"),"OK","Check")</f>
        <v>OK</v>
      </c>
      <c r="H699" s="10" t="s">
        <v>4687</v>
      </c>
      <c r="I699" s="10" t="s">
        <v>4687</v>
      </c>
      <c r="J699" s="9">
        <v>0</v>
      </c>
      <c r="K699" s="10" t="s">
        <v>4687</v>
      </c>
      <c r="L699" s="10" t="str">
        <f>IF(OR(Table1[[#This Row],[Smoker]]="Yes",Table1[[#This Row],[Smoker]]="No"),"OK","Check")</f>
        <v>OK</v>
      </c>
    </row>
    <row r="700" spans="1:12">
      <c r="A700" s="10" t="s">
        <v>1401</v>
      </c>
      <c r="B700" s="10">
        <v>26.695</v>
      </c>
      <c r="C70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00" s="10">
        <v>10.14</v>
      </c>
      <c r="E700" s="10" t="str">
        <f>IF(OR(Table1[[#This Row],[HBA1C]]="",Table1[[#This Row],[HBA1C]]="?"),"",IF(Table1[[#This Row],[HBA1C]]&lt;5.7,"Normal",IF(Table1[[#This Row],[HBA1C]]&lt;6.5,"Prediabetes","Diabetes")))</f>
        <v>Diabetes</v>
      </c>
      <c r="F700" s="10" t="s">
        <v>4688</v>
      </c>
      <c r="G700" s="10" t="str">
        <f>IF(OR(Table1[[#This Row],[Heart Issues]]="Yes",Table1[[#This Row],[Heart Issues]]="No"),"OK","Check")</f>
        <v>OK</v>
      </c>
      <c r="H700" s="10" t="s">
        <v>4687</v>
      </c>
      <c r="I700" s="10" t="s">
        <v>4690</v>
      </c>
      <c r="J700" s="9">
        <v>1</v>
      </c>
      <c r="K700" s="10" t="s">
        <v>4687</v>
      </c>
      <c r="L700" s="10" t="str">
        <f>IF(OR(Table1[[#This Row],[Smoker]]="Yes",Table1[[#This Row],[Smoker]]="No"),"OK","Check")</f>
        <v>OK</v>
      </c>
    </row>
    <row r="701" spans="1:12">
      <c r="A701" s="10" t="s">
        <v>1403</v>
      </c>
      <c r="B701" s="10">
        <v>32.799999999999997</v>
      </c>
      <c r="C7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1" s="10">
        <v>6.06</v>
      </c>
      <c r="E701" s="10" t="str">
        <f>IF(OR(Table1[[#This Row],[HBA1C]]="",Table1[[#This Row],[HBA1C]]="?"),"",IF(Table1[[#This Row],[HBA1C]]&lt;5.7,"Normal",IF(Table1[[#This Row],[HBA1C]]&lt;6.5,"Prediabetes","Diabetes")))</f>
        <v>Prediabetes</v>
      </c>
      <c r="F701" s="10" t="s">
        <v>4688</v>
      </c>
      <c r="G701" s="10" t="str">
        <f>IF(OR(Table1[[#This Row],[Heart Issues]]="Yes",Table1[[#This Row],[Heart Issues]]="No"),"OK","Check")</f>
        <v>OK</v>
      </c>
      <c r="H701" s="10" t="s">
        <v>4687</v>
      </c>
      <c r="I701" s="10" t="s">
        <v>4687</v>
      </c>
      <c r="J701" s="9">
        <v>1</v>
      </c>
      <c r="K701" s="10" t="s">
        <v>4687</v>
      </c>
      <c r="L701" s="10" t="str">
        <f>IF(OR(Table1[[#This Row],[Smoker]]="Yes",Table1[[#This Row],[Smoker]]="No"),"OK","Check")</f>
        <v>OK</v>
      </c>
    </row>
    <row r="702" spans="1:12">
      <c r="A702" s="10" t="s">
        <v>1405</v>
      </c>
      <c r="B702" s="10">
        <v>35.869999999999997</v>
      </c>
      <c r="C7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2" s="10">
        <v>9.91</v>
      </c>
      <c r="E702" s="10" t="str">
        <f>IF(OR(Table1[[#This Row],[HBA1C]]="",Table1[[#This Row],[HBA1C]]="?"),"",IF(Table1[[#This Row],[HBA1C]]&lt;5.7,"Normal",IF(Table1[[#This Row],[HBA1C]]&lt;6.5,"Prediabetes","Diabetes")))</f>
        <v>Diabetes</v>
      </c>
      <c r="F702" s="10" t="s">
        <v>4688</v>
      </c>
      <c r="G702" s="10" t="str">
        <f>IF(OR(Table1[[#This Row],[Heart Issues]]="Yes",Table1[[#This Row],[Heart Issues]]="No"),"OK","Check")</f>
        <v>OK</v>
      </c>
      <c r="H702" s="10" t="s">
        <v>4687</v>
      </c>
      <c r="I702" s="10" t="s">
        <v>4687</v>
      </c>
      <c r="J702" s="9">
        <v>0</v>
      </c>
      <c r="K702" s="10" t="s">
        <v>4687</v>
      </c>
      <c r="L702" s="10" t="str">
        <f>IF(OR(Table1[[#This Row],[Smoker]]="Yes",Table1[[#This Row],[Smoker]]="No"),"OK","Check")</f>
        <v>OK</v>
      </c>
    </row>
    <row r="703" spans="1:12">
      <c r="A703" s="10" t="s">
        <v>1407</v>
      </c>
      <c r="B703" s="10">
        <v>21.66</v>
      </c>
      <c r="C70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03" s="10">
        <v>4.1399999999999997</v>
      </c>
      <c r="E703" s="10" t="str">
        <f>IF(OR(Table1[[#This Row],[HBA1C]]="",Table1[[#This Row],[HBA1C]]="?"),"",IF(Table1[[#This Row],[HBA1C]]&lt;5.7,"Normal",IF(Table1[[#This Row],[HBA1C]]&lt;6.5,"Prediabetes","Diabetes")))</f>
        <v>Normal</v>
      </c>
      <c r="F703" s="10" t="s">
        <v>4688</v>
      </c>
      <c r="G703" s="10" t="str">
        <f>IF(OR(Table1[[#This Row],[Heart Issues]]="Yes",Table1[[#This Row],[Heart Issues]]="No"),"OK","Check")</f>
        <v>OK</v>
      </c>
      <c r="H703" s="10" t="s">
        <v>4687</v>
      </c>
      <c r="I703" s="10" t="s">
        <v>4687</v>
      </c>
      <c r="J703" s="9">
        <v>2</v>
      </c>
      <c r="K703" s="10" t="s">
        <v>4687</v>
      </c>
      <c r="L703" s="10" t="str">
        <f>IF(OR(Table1[[#This Row],[Smoker]]="Yes",Table1[[#This Row],[Smoker]]="No"),"OK","Check")</f>
        <v>OK</v>
      </c>
    </row>
    <row r="704" spans="1:12">
      <c r="A704" s="10" t="s">
        <v>1409</v>
      </c>
      <c r="B704" s="10">
        <v>37.72</v>
      </c>
      <c r="C7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4" s="10">
        <v>4.38</v>
      </c>
      <c r="E704" s="10" t="str">
        <f>IF(OR(Table1[[#This Row],[HBA1C]]="",Table1[[#This Row],[HBA1C]]="?"),"",IF(Table1[[#This Row],[HBA1C]]&lt;5.7,"Normal",IF(Table1[[#This Row],[HBA1C]]&lt;6.5,"Prediabetes","Diabetes")))</f>
        <v>Normal</v>
      </c>
      <c r="F704" s="10" t="s">
        <v>4688</v>
      </c>
      <c r="G704" s="10" t="str">
        <f>IF(OR(Table1[[#This Row],[Heart Issues]]="Yes",Table1[[#This Row],[Heart Issues]]="No"),"OK","Check")</f>
        <v>OK</v>
      </c>
      <c r="H704" s="10" t="s">
        <v>4687</v>
      </c>
      <c r="I704" s="10" t="s">
        <v>4690</v>
      </c>
      <c r="J704" s="9">
        <v>1</v>
      </c>
      <c r="K704" s="10" t="s">
        <v>4687</v>
      </c>
      <c r="L704" s="10" t="str">
        <f>IF(OR(Table1[[#This Row],[Smoker]]="Yes",Table1[[#This Row],[Smoker]]="No"),"OK","Check")</f>
        <v>OK</v>
      </c>
    </row>
    <row r="705" spans="1:12">
      <c r="A705" s="10" t="s">
        <v>1411</v>
      </c>
      <c r="B705" s="10">
        <v>39.700000000000003</v>
      </c>
      <c r="C7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5" s="10">
        <v>9.83</v>
      </c>
      <c r="E705" s="10" t="str">
        <f>IF(OR(Table1[[#This Row],[HBA1C]]="",Table1[[#This Row],[HBA1C]]="?"),"",IF(Table1[[#This Row],[HBA1C]]&lt;5.7,"Normal",IF(Table1[[#This Row],[HBA1C]]&lt;6.5,"Prediabetes","Diabetes")))</f>
        <v>Diabetes</v>
      </c>
      <c r="F705" s="10" t="s">
        <v>4687</v>
      </c>
      <c r="G705" s="10" t="str">
        <f>IF(OR(Table1[[#This Row],[Heart Issues]]="Yes",Table1[[#This Row],[Heart Issues]]="No"),"OK","Check")</f>
        <v>OK</v>
      </c>
      <c r="H705" s="10" t="s">
        <v>4687</v>
      </c>
      <c r="I705" s="10" t="s">
        <v>4687</v>
      </c>
      <c r="J705" s="9">
        <v>3</v>
      </c>
      <c r="K705" s="10" t="s">
        <v>4687</v>
      </c>
      <c r="L705" s="10" t="str">
        <f>IF(OR(Table1[[#This Row],[Smoker]]="Yes",Table1[[#This Row],[Smoker]]="No"),"OK","Check")</f>
        <v>OK</v>
      </c>
    </row>
    <row r="706" spans="1:12">
      <c r="A706" s="10" t="s">
        <v>1413</v>
      </c>
      <c r="B706" s="10">
        <v>35.97</v>
      </c>
      <c r="C7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6" s="10">
        <v>11.08</v>
      </c>
      <c r="E706" s="10" t="str">
        <f>IF(OR(Table1[[#This Row],[HBA1C]]="",Table1[[#This Row],[HBA1C]]="?"),"",IF(Table1[[#This Row],[HBA1C]]&lt;5.7,"Normal",IF(Table1[[#This Row],[HBA1C]]&lt;6.5,"Prediabetes","Diabetes")))</f>
        <v>Diabetes</v>
      </c>
      <c r="F706" s="10" t="s">
        <v>4687</v>
      </c>
      <c r="G706" s="10" t="str">
        <f>IF(OR(Table1[[#This Row],[Heart Issues]]="Yes",Table1[[#This Row],[Heart Issues]]="No"),"OK","Check")</f>
        <v>OK</v>
      </c>
      <c r="H706" s="10" t="s">
        <v>4687</v>
      </c>
      <c r="I706" s="10" t="s">
        <v>4687</v>
      </c>
      <c r="J706" s="9">
        <v>3</v>
      </c>
      <c r="K706" s="10" t="s">
        <v>4687</v>
      </c>
      <c r="L706" s="10" t="str">
        <f>IF(OR(Table1[[#This Row],[Smoker]]="Yes",Table1[[#This Row],[Smoker]]="No"),"OK","Check")</f>
        <v>OK</v>
      </c>
    </row>
    <row r="707" spans="1:12">
      <c r="A707" s="10" t="s">
        <v>1415</v>
      </c>
      <c r="B707" s="10">
        <v>37.85</v>
      </c>
      <c r="C7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7" s="10">
        <v>11.01</v>
      </c>
      <c r="E707" s="10" t="str">
        <f>IF(OR(Table1[[#This Row],[HBA1C]]="",Table1[[#This Row],[HBA1C]]="?"),"",IF(Table1[[#This Row],[HBA1C]]&lt;5.7,"Normal",IF(Table1[[#This Row],[HBA1C]]&lt;6.5,"Prediabetes","Diabetes")))</f>
        <v>Diabetes</v>
      </c>
      <c r="F707" s="10" t="s">
        <v>4687</v>
      </c>
      <c r="G707" s="10" t="str">
        <f>IF(OR(Table1[[#This Row],[Heart Issues]]="Yes",Table1[[#This Row],[Heart Issues]]="No"),"OK","Check")</f>
        <v>OK</v>
      </c>
      <c r="H707" s="10" t="s">
        <v>4687</v>
      </c>
      <c r="I707" s="10" t="s">
        <v>4687</v>
      </c>
      <c r="J707" s="9">
        <v>0</v>
      </c>
      <c r="K707" s="10" t="s">
        <v>4687</v>
      </c>
      <c r="L707" s="10" t="str">
        <f>IF(OR(Table1[[#This Row],[Smoker]]="Yes",Table1[[#This Row],[Smoker]]="No"),"OK","Check")</f>
        <v>OK</v>
      </c>
    </row>
    <row r="708" spans="1:12">
      <c r="A708" s="10" t="s">
        <v>1417</v>
      </c>
      <c r="B708" s="10">
        <v>21.66</v>
      </c>
      <c r="C7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08" s="10">
        <v>4.37</v>
      </c>
      <c r="E708" s="10" t="str">
        <f>IF(OR(Table1[[#This Row],[HBA1C]]="",Table1[[#This Row],[HBA1C]]="?"),"",IF(Table1[[#This Row],[HBA1C]]&lt;5.7,"Normal",IF(Table1[[#This Row],[HBA1C]]&lt;6.5,"Prediabetes","Diabetes")))</f>
        <v>Normal</v>
      </c>
      <c r="F708" s="10" t="s">
        <v>4687</v>
      </c>
      <c r="G708" s="10" t="str">
        <f>IF(OR(Table1[[#This Row],[Heart Issues]]="Yes",Table1[[#This Row],[Heart Issues]]="No"),"OK","Check")</f>
        <v>OK</v>
      </c>
      <c r="H708" s="10" t="s">
        <v>4688</v>
      </c>
      <c r="I708" s="10" t="s">
        <v>4687</v>
      </c>
      <c r="J708" s="9">
        <v>1</v>
      </c>
      <c r="K708" s="10" t="s">
        <v>4688</v>
      </c>
      <c r="L708" s="10" t="str">
        <f>IF(OR(Table1[[#This Row],[Smoker]]="Yes",Table1[[#This Row],[Smoker]]="No"),"OK","Check")</f>
        <v>OK</v>
      </c>
    </row>
    <row r="709" spans="1:12">
      <c r="A709" s="10" t="s">
        <v>1419</v>
      </c>
      <c r="B709" s="10">
        <v>39.369999999999997</v>
      </c>
      <c r="C7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09" s="10">
        <v>5.91</v>
      </c>
      <c r="E709" s="10" t="str">
        <f>IF(OR(Table1[[#This Row],[HBA1C]]="",Table1[[#This Row],[HBA1C]]="?"),"",IF(Table1[[#This Row],[HBA1C]]&lt;5.7,"Normal",IF(Table1[[#This Row],[HBA1C]]&lt;6.5,"Prediabetes","Diabetes")))</f>
        <v>Prediabetes</v>
      </c>
      <c r="F709" s="10" t="s">
        <v>4687</v>
      </c>
      <c r="G709" s="10" t="str">
        <f>IF(OR(Table1[[#This Row],[Heart Issues]]="Yes",Table1[[#This Row],[Heart Issues]]="No"),"OK","Check")</f>
        <v>OK</v>
      </c>
      <c r="H709" s="10" t="s">
        <v>4687</v>
      </c>
      <c r="I709" s="10" t="s">
        <v>4687</v>
      </c>
      <c r="J709" s="9">
        <v>2</v>
      </c>
      <c r="K709" s="10" t="s">
        <v>4687</v>
      </c>
      <c r="L709" s="10" t="str">
        <f>IF(OR(Table1[[#This Row],[Smoker]]="Yes",Table1[[#This Row],[Smoker]]="No"),"OK","Check")</f>
        <v>OK</v>
      </c>
    </row>
    <row r="710" spans="1:12">
      <c r="A710" s="10" t="s">
        <v>1421</v>
      </c>
      <c r="B710" s="10">
        <v>40.880000000000003</v>
      </c>
      <c r="C7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0" s="10">
        <v>7.65</v>
      </c>
      <c r="E710" s="10" t="str">
        <f>IF(OR(Table1[[#This Row],[HBA1C]]="",Table1[[#This Row],[HBA1C]]="?"),"",IF(Table1[[#This Row],[HBA1C]]&lt;5.7,"Normal",IF(Table1[[#This Row],[HBA1C]]&lt;6.5,"Prediabetes","Diabetes")))</f>
        <v>Diabetes</v>
      </c>
      <c r="F710" s="10" t="s">
        <v>4687</v>
      </c>
      <c r="G710" s="10" t="str">
        <f>IF(OR(Table1[[#This Row],[Heart Issues]]="Yes",Table1[[#This Row],[Heart Issues]]="No"),"OK","Check")</f>
        <v>OK</v>
      </c>
      <c r="H710" s="10" t="s">
        <v>4687</v>
      </c>
      <c r="I710" s="10" t="s">
        <v>4687</v>
      </c>
      <c r="J710" s="9">
        <v>0</v>
      </c>
      <c r="K710" s="10" t="s">
        <v>4687</v>
      </c>
      <c r="L710" s="10" t="str">
        <f>IF(OR(Table1[[#This Row],[Smoker]]="Yes",Table1[[#This Row],[Smoker]]="No"),"OK","Check")</f>
        <v>OK</v>
      </c>
    </row>
    <row r="711" spans="1:12">
      <c r="A711" s="10" t="s">
        <v>1423</v>
      </c>
      <c r="B711" s="10">
        <v>26.22</v>
      </c>
      <c r="C71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11" s="10">
        <v>5.37</v>
      </c>
      <c r="E711" s="10" t="str">
        <f>IF(OR(Table1[[#This Row],[HBA1C]]="",Table1[[#This Row],[HBA1C]]="?"),"",IF(Table1[[#This Row],[HBA1C]]&lt;5.7,"Normal",IF(Table1[[#This Row],[HBA1C]]&lt;6.5,"Prediabetes","Diabetes")))</f>
        <v>Normal</v>
      </c>
      <c r="F711" s="10" t="s">
        <v>4688</v>
      </c>
      <c r="G711" s="10" t="str">
        <f>IF(OR(Table1[[#This Row],[Heart Issues]]="Yes",Table1[[#This Row],[Heart Issues]]="No"),"OK","Check")</f>
        <v>OK</v>
      </c>
      <c r="H711" s="10" t="s">
        <v>4687</v>
      </c>
      <c r="I711" s="10" t="s">
        <v>4687</v>
      </c>
      <c r="J711" s="9">
        <v>2</v>
      </c>
      <c r="K711" s="10" t="s">
        <v>4687</v>
      </c>
      <c r="L711" s="10" t="str">
        <f>IF(OR(Table1[[#This Row],[Smoker]]="Yes",Table1[[#This Row],[Smoker]]="No"),"OK","Check")</f>
        <v>OK</v>
      </c>
    </row>
    <row r="712" spans="1:12">
      <c r="A712" s="10" t="s">
        <v>1425</v>
      </c>
      <c r="B712" s="10">
        <v>25.08</v>
      </c>
      <c r="C71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12" s="10">
        <v>5.75</v>
      </c>
      <c r="E712" s="10" t="str">
        <f>IF(OR(Table1[[#This Row],[HBA1C]]="",Table1[[#This Row],[HBA1C]]="?"),"",IF(Table1[[#This Row],[HBA1C]]&lt;5.7,"Normal",IF(Table1[[#This Row],[HBA1C]]&lt;6.5,"Prediabetes","Diabetes")))</f>
        <v>Prediabetes</v>
      </c>
      <c r="F712" s="10" t="s">
        <v>4688</v>
      </c>
      <c r="G712" s="10" t="str">
        <f>IF(OR(Table1[[#This Row],[Heart Issues]]="Yes",Table1[[#This Row],[Heart Issues]]="No"),"OK","Check")</f>
        <v>OK</v>
      </c>
      <c r="H712" s="10" t="s">
        <v>4687</v>
      </c>
      <c r="I712" s="10" t="s">
        <v>4687</v>
      </c>
      <c r="J712" s="9">
        <v>2</v>
      </c>
      <c r="K712" s="10" t="s">
        <v>4687</v>
      </c>
      <c r="L712" s="10" t="str">
        <f>IF(OR(Table1[[#This Row],[Smoker]]="Yes",Table1[[#This Row],[Smoker]]="No"),"OK","Check")</f>
        <v>OK</v>
      </c>
    </row>
    <row r="713" spans="1:12">
      <c r="A713" s="10" t="s">
        <v>1427</v>
      </c>
      <c r="B713" s="10">
        <v>39.1</v>
      </c>
      <c r="C7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3" s="10">
        <v>6.79</v>
      </c>
      <c r="E713" s="10" t="str">
        <f>IF(OR(Table1[[#This Row],[HBA1C]]="",Table1[[#This Row],[HBA1C]]="?"),"",IF(Table1[[#This Row],[HBA1C]]&lt;5.7,"Normal",IF(Table1[[#This Row],[HBA1C]]&lt;6.5,"Prediabetes","Diabetes")))</f>
        <v>Diabetes</v>
      </c>
      <c r="F713" s="10" t="s">
        <v>4688</v>
      </c>
      <c r="G713" s="10" t="str">
        <f>IF(OR(Table1[[#This Row],[Heart Issues]]="Yes",Table1[[#This Row],[Heart Issues]]="No"),"OK","Check")</f>
        <v>OK</v>
      </c>
      <c r="H713" s="10" t="s">
        <v>4687</v>
      </c>
      <c r="I713" s="10" t="s">
        <v>4687</v>
      </c>
      <c r="J713" s="9">
        <v>2</v>
      </c>
      <c r="K713" s="10" t="s">
        <v>4687</v>
      </c>
      <c r="L713" s="10" t="str">
        <f>IF(OR(Table1[[#This Row],[Smoker]]="Yes",Table1[[#This Row],[Smoker]]="No"),"OK","Check")</f>
        <v>OK</v>
      </c>
    </row>
    <row r="714" spans="1:12">
      <c r="A714" s="10" t="s">
        <v>1429</v>
      </c>
      <c r="B714" s="10">
        <v>37.905000000000001</v>
      </c>
      <c r="C7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4" s="10">
        <v>7.03</v>
      </c>
      <c r="E714" s="10" t="str">
        <f>IF(OR(Table1[[#This Row],[HBA1C]]="",Table1[[#This Row],[HBA1C]]="?"),"",IF(Table1[[#This Row],[HBA1C]]&lt;5.7,"Normal",IF(Table1[[#This Row],[HBA1C]]&lt;6.5,"Prediabetes","Diabetes")))</f>
        <v>Diabetes</v>
      </c>
      <c r="F714" s="10" t="s">
        <v>4687</v>
      </c>
      <c r="G714" s="10" t="str">
        <f>IF(OR(Table1[[#This Row],[Heart Issues]]="Yes",Table1[[#This Row],[Heart Issues]]="No"),"OK","Check")</f>
        <v>OK</v>
      </c>
      <c r="H714" s="10" t="s">
        <v>4687</v>
      </c>
      <c r="I714" s="10" t="s">
        <v>4687</v>
      </c>
      <c r="J714" s="9">
        <v>3</v>
      </c>
      <c r="K714" s="10" t="s">
        <v>4687</v>
      </c>
      <c r="L714" s="10" t="str">
        <f>IF(OR(Table1[[#This Row],[Smoker]]="Yes",Table1[[#This Row],[Smoker]]="No"),"OK","Check")</f>
        <v>OK</v>
      </c>
    </row>
    <row r="715" spans="1:12">
      <c r="A715" s="10" t="s">
        <v>1431</v>
      </c>
      <c r="B715" s="10">
        <v>43.35</v>
      </c>
      <c r="C7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5" s="10">
        <v>5.41</v>
      </c>
      <c r="E715" s="10" t="str">
        <f>IF(OR(Table1[[#This Row],[HBA1C]]="",Table1[[#This Row],[HBA1C]]="?"),"",IF(Table1[[#This Row],[HBA1C]]&lt;5.7,"Normal",IF(Table1[[#This Row],[HBA1C]]&lt;6.5,"Prediabetes","Diabetes")))</f>
        <v>Normal</v>
      </c>
      <c r="F715" s="10" t="s">
        <v>4688</v>
      </c>
      <c r="G715" s="10" t="str">
        <f>IF(OR(Table1[[#This Row],[Heart Issues]]="Yes",Table1[[#This Row],[Heart Issues]]="No"),"OK","Check")</f>
        <v>OK</v>
      </c>
      <c r="H715" s="10" t="s">
        <v>4687</v>
      </c>
      <c r="I715" s="10" t="s">
        <v>4690</v>
      </c>
      <c r="J715" s="9">
        <v>1</v>
      </c>
      <c r="K715" s="10" t="s">
        <v>4687</v>
      </c>
      <c r="L715" s="10" t="str">
        <f>IF(OR(Table1[[#This Row],[Smoker]]="Yes",Table1[[#This Row],[Smoker]]="No"),"OK","Check")</f>
        <v>OK</v>
      </c>
    </row>
    <row r="716" spans="1:12">
      <c r="A716" s="10" t="s">
        <v>1433</v>
      </c>
      <c r="B716" s="10">
        <v>36.15</v>
      </c>
      <c r="C7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6" s="10">
        <v>8.0500000000000007</v>
      </c>
      <c r="E716" s="10" t="str">
        <f>IF(OR(Table1[[#This Row],[HBA1C]]="",Table1[[#This Row],[HBA1C]]="?"),"",IF(Table1[[#This Row],[HBA1C]]&lt;5.7,"Normal",IF(Table1[[#This Row],[HBA1C]]&lt;6.5,"Prediabetes","Diabetes")))</f>
        <v>Diabetes</v>
      </c>
      <c r="F716" s="10" t="s">
        <v>4687</v>
      </c>
      <c r="G716" s="10" t="str">
        <f>IF(OR(Table1[[#This Row],[Heart Issues]]="Yes",Table1[[#This Row],[Heart Issues]]="No"),"OK","Check")</f>
        <v>OK</v>
      </c>
      <c r="H716" s="10" t="s">
        <v>4687</v>
      </c>
      <c r="I716" s="10" t="s">
        <v>4687</v>
      </c>
      <c r="J716" s="9">
        <v>0</v>
      </c>
      <c r="K716" s="10" t="s">
        <v>4687</v>
      </c>
      <c r="L716" s="10" t="str">
        <f>IF(OR(Table1[[#This Row],[Smoker]]="Yes",Table1[[#This Row],[Smoker]]="No"),"OK","Check")</f>
        <v>OK</v>
      </c>
    </row>
    <row r="717" spans="1:12">
      <c r="A717" s="10" t="s">
        <v>1435</v>
      </c>
      <c r="B717" s="10">
        <v>44.98</v>
      </c>
      <c r="C7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7" s="10">
        <v>5.94</v>
      </c>
      <c r="E717" s="10" t="str">
        <f>IF(OR(Table1[[#This Row],[HBA1C]]="",Table1[[#This Row],[HBA1C]]="?"),"",IF(Table1[[#This Row],[HBA1C]]&lt;5.7,"Normal",IF(Table1[[#This Row],[HBA1C]]&lt;6.5,"Prediabetes","Diabetes")))</f>
        <v>Prediabetes</v>
      </c>
      <c r="F717" s="10" t="s">
        <v>4687</v>
      </c>
      <c r="G717" s="10" t="str">
        <f>IF(OR(Table1[[#This Row],[Heart Issues]]="Yes",Table1[[#This Row],[Heart Issues]]="No"),"OK","Check")</f>
        <v>OK</v>
      </c>
      <c r="H717" s="10" t="s">
        <v>4687</v>
      </c>
      <c r="I717" s="10" t="s">
        <v>4687</v>
      </c>
      <c r="J717" s="9">
        <v>1</v>
      </c>
      <c r="K717" s="10" t="s">
        <v>4687</v>
      </c>
      <c r="L717" s="10" t="str">
        <f>IF(OR(Table1[[#This Row],[Smoker]]="Yes",Table1[[#This Row],[Smoker]]="No"),"OK","Check")</f>
        <v>OK</v>
      </c>
    </row>
    <row r="718" spans="1:12">
      <c r="A718" s="10" t="s">
        <v>1437</v>
      </c>
      <c r="B718" s="10">
        <v>38.28</v>
      </c>
      <c r="C7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8" s="10">
        <v>5.51</v>
      </c>
      <c r="E718" s="10" t="str">
        <f>IF(OR(Table1[[#This Row],[HBA1C]]="",Table1[[#This Row],[HBA1C]]="?"),"",IF(Table1[[#This Row],[HBA1C]]&lt;5.7,"Normal",IF(Table1[[#This Row],[HBA1C]]&lt;6.5,"Prediabetes","Diabetes")))</f>
        <v>Normal</v>
      </c>
      <c r="F718" s="10" t="s">
        <v>4687</v>
      </c>
      <c r="G718" s="10" t="str">
        <f>IF(OR(Table1[[#This Row],[Heart Issues]]="Yes",Table1[[#This Row],[Heart Issues]]="No"),"OK","Check")</f>
        <v>OK</v>
      </c>
      <c r="H718" s="10" t="s">
        <v>4688</v>
      </c>
      <c r="I718" s="10" t="s">
        <v>4687</v>
      </c>
      <c r="J718" s="9">
        <v>1</v>
      </c>
      <c r="K718" s="10" t="s">
        <v>4687</v>
      </c>
      <c r="L718" s="10" t="str">
        <f>IF(OR(Table1[[#This Row],[Smoker]]="Yes",Table1[[#This Row],[Smoker]]="No"),"OK","Check")</f>
        <v>OK</v>
      </c>
    </row>
    <row r="719" spans="1:12">
      <c r="A719" s="10" t="s">
        <v>1439</v>
      </c>
      <c r="B719" s="10">
        <v>32.299999999999997</v>
      </c>
      <c r="C7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19" s="10">
        <v>6.55</v>
      </c>
      <c r="E719" s="10" t="str">
        <f>IF(OR(Table1[[#This Row],[HBA1C]]="",Table1[[#This Row],[HBA1C]]="?"),"",IF(Table1[[#This Row],[HBA1C]]&lt;5.7,"Normal",IF(Table1[[#This Row],[HBA1C]]&lt;6.5,"Prediabetes","Diabetes")))</f>
        <v>Diabetes</v>
      </c>
      <c r="F719" s="10" t="s">
        <v>4688</v>
      </c>
      <c r="G719" s="10" t="str">
        <f>IF(OR(Table1[[#This Row],[Heart Issues]]="Yes",Table1[[#This Row],[Heart Issues]]="No"),"OK","Check")</f>
        <v>OK</v>
      </c>
      <c r="H719" s="10" t="s">
        <v>4687</v>
      </c>
      <c r="I719" s="10" t="s">
        <v>4687</v>
      </c>
      <c r="J719" s="9">
        <v>2</v>
      </c>
      <c r="K719" s="10" t="s">
        <v>4687</v>
      </c>
      <c r="L719" s="10" t="str">
        <f>IF(OR(Table1[[#This Row],[Smoker]]="Yes",Table1[[#This Row],[Smoker]]="No"),"OK","Check")</f>
        <v>OK</v>
      </c>
    </row>
    <row r="720" spans="1:12">
      <c r="A720" s="10" t="s">
        <v>1441</v>
      </c>
      <c r="B720" s="10">
        <v>39.51</v>
      </c>
      <c r="C7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0" s="10">
        <v>5.79</v>
      </c>
      <c r="E720" s="10" t="str">
        <f>IF(OR(Table1[[#This Row],[HBA1C]]="",Table1[[#This Row],[HBA1C]]="?"),"",IF(Table1[[#This Row],[HBA1C]]&lt;5.7,"Normal",IF(Table1[[#This Row],[HBA1C]]&lt;6.5,"Prediabetes","Diabetes")))</f>
        <v>Prediabetes</v>
      </c>
      <c r="F720" s="10" t="s">
        <v>4688</v>
      </c>
      <c r="G720" s="10" t="str">
        <f>IF(OR(Table1[[#This Row],[Heart Issues]]="Yes",Table1[[#This Row],[Heart Issues]]="No"),"OK","Check")</f>
        <v>OK</v>
      </c>
      <c r="H720" s="10" t="s">
        <v>4687</v>
      </c>
      <c r="I720" s="10" t="s">
        <v>4687</v>
      </c>
      <c r="J720" s="9">
        <v>0</v>
      </c>
      <c r="K720" s="10" t="s">
        <v>4687</v>
      </c>
      <c r="L720" s="10" t="str">
        <f>IF(OR(Table1[[#This Row],[Smoker]]="Yes",Table1[[#This Row],[Smoker]]="No"),"OK","Check")</f>
        <v>OK</v>
      </c>
    </row>
    <row r="721" spans="1:12">
      <c r="A721" s="10" t="s">
        <v>1443</v>
      </c>
      <c r="B721" s="10">
        <v>50.46</v>
      </c>
      <c r="C7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1" s="10">
        <v>4.5599999999999996</v>
      </c>
      <c r="E721" s="10" t="str">
        <f>IF(OR(Table1[[#This Row],[HBA1C]]="",Table1[[#This Row],[HBA1C]]="?"),"",IF(Table1[[#This Row],[HBA1C]]&lt;5.7,"Normal",IF(Table1[[#This Row],[HBA1C]]&lt;6.5,"Prediabetes","Diabetes")))</f>
        <v>Normal</v>
      </c>
      <c r="F721" s="10" t="s">
        <v>4687</v>
      </c>
      <c r="G721" s="10" t="str">
        <f>IF(OR(Table1[[#This Row],[Heart Issues]]="Yes",Table1[[#This Row],[Heart Issues]]="No"),"OK","Check")</f>
        <v>OK</v>
      </c>
      <c r="H721" s="10" t="s">
        <v>4687</v>
      </c>
      <c r="I721" s="10" t="s">
        <v>4687</v>
      </c>
      <c r="J721" s="9">
        <v>0</v>
      </c>
      <c r="K721" s="10" t="s">
        <v>4687</v>
      </c>
      <c r="L721" s="10" t="str">
        <f>IF(OR(Table1[[#This Row],[Smoker]]="Yes",Table1[[#This Row],[Smoker]]="No"),"OK","Check")</f>
        <v>OK</v>
      </c>
    </row>
    <row r="722" spans="1:12">
      <c r="A722" s="10" t="s">
        <v>1445</v>
      </c>
      <c r="B722" s="10">
        <v>31.73</v>
      </c>
      <c r="C7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2" s="10">
        <v>7</v>
      </c>
      <c r="E722" s="10" t="str">
        <f>IF(OR(Table1[[#This Row],[HBA1C]]="",Table1[[#This Row],[HBA1C]]="?"),"",IF(Table1[[#This Row],[HBA1C]]&lt;5.7,"Normal",IF(Table1[[#This Row],[HBA1C]]&lt;6.5,"Prediabetes","Diabetes")))</f>
        <v>Diabetes</v>
      </c>
      <c r="F722" s="10" t="s">
        <v>4687</v>
      </c>
      <c r="G722" s="10" t="str">
        <f>IF(OR(Table1[[#This Row],[Heart Issues]]="Yes",Table1[[#This Row],[Heart Issues]]="No"),"OK","Check")</f>
        <v>OK</v>
      </c>
      <c r="H722" s="10" t="s">
        <v>4687</v>
      </c>
      <c r="I722" s="10" t="s">
        <v>4687</v>
      </c>
      <c r="J722" s="9">
        <v>0</v>
      </c>
      <c r="K722" s="10" t="s">
        <v>4687</v>
      </c>
      <c r="L722" s="10" t="str">
        <f>IF(OR(Table1[[#This Row],[Smoker]]="Yes",Table1[[#This Row],[Smoker]]="No"),"OK","Check")</f>
        <v>OK</v>
      </c>
    </row>
    <row r="723" spans="1:12">
      <c r="A723" s="10" t="s">
        <v>1447</v>
      </c>
      <c r="B723" s="10">
        <v>32.1</v>
      </c>
      <c r="C7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3" s="10">
        <v>6.57</v>
      </c>
      <c r="E723" s="10" t="str">
        <f>IF(OR(Table1[[#This Row],[HBA1C]]="",Table1[[#This Row],[HBA1C]]="?"),"",IF(Table1[[#This Row],[HBA1C]]&lt;5.7,"Normal",IF(Table1[[#This Row],[HBA1C]]&lt;6.5,"Prediabetes","Diabetes")))</f>
        <v>Diabetes</v>
      </c>
      <c r="F723" s="10" t="s">
        <v>4688</v>
      </c>
      <c r="G723" s="10" t="str">
        <f>IF(OR(Table1[[#This Row],[Heart Issues]]="Yes",Table1[[#This Row],[Heart Issues]]="No"),"OK","Check")</f>
        <v>OK</v>
      </c>
      <c r="H723" s="10" t="s">
        <v>4687</v>
      </c>
      <c r="I723" s="10" t="s">
        <v>4690</v>
      </c>
      <c r="J723" s="9">
        <v>1</v>
      </c>
      <c r="K723" s="10" t="s">
        <v>4687</v>
      </c>
      <c r="L723" s="10" t="str">
        <f>IF(OR(Table1[[#This Row],[Smoker]]="Yes",Table1[[#This Row],[Smoker]]="No"),"OK","Check")</f>
        <v>OK</v>
      </c>
    </row>
    <row r="724" spans="1:12">
      <c r="A724" s="10" t="s">
        <v>1449</v>
      </c>
      <c r="B724" s="10">
        <v>27.83</v>
      </c>
      <c r="C7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24" s="10">
        <v>11.61</v>
      </c>
      <c r="E724" s="10" t="str">
        <f>IF(OR(Table1[[#This Row],[HBA1C]]="",Table1[[#This Row],[HBA1C]]="?"),"",IF(Table1[[#This Row],[HBA1C]]&lt;5.7,"Normal",IF(Table1[[#This Row],[HBA1C]]&lt;6.5,"Prediabetes","Diabetes")))</f>
        <v>Diabetes</v>
      </c>
      <c r="F724" s="10" t="s">
        <v>4688</v>
      </c>
      <c r="G724" s="10" t="str">
        <f>IF(OR(Table1[[#This Row],[Heart Issues]]="Yes",Table1[[#This Row],[Heart Issues]]="No"),"OK","Check")</f>
        <v>OK</v>
      </c>
      <c r="H724" s="10" t="s">
        <v>4687</v>
      </c>
      <c r="I724" s="10" t="s">
        <v>4690</v>
      </c>
      <c r="J724" s="9">
        <v>1</v>
      </c>
      <c r="K724" s="10" t="s">
        <v>4687</v>
      </c>
      <c r="L724" s="10" t="str">
        <f>IF(OR(Table1[[#This Row],[Smoker]]="Yes",Table1[[#This Row],[Smoker]]="No"),"OK","Check")</f>
        <v>OK</v>
      </c>
    </row>
    <row r="725" spans="1:12">
      <c r="A725" s="10" t="s">
        <v>1451</v>
      </c>
      <c r="B725" s="10">
        <v>27.72</v>
      </c>
      <c r="C7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25" s="10">
        <v>8.16</v>
      </c>
      <c r="E725" s="10" t="str">
        <f>IF(OR(Table1[[#This Row],[HBA1C]]="",Table1[[#This Row],[HBA1C]]="?"),"",IF(Table1[[#This Row],[HBA1C]]&lt;5.7,"Normal",IF(Table1[[#This Row],[HBA1C]]&lt;6.5,"Prediabetes","Diabetes")))</f>
        <v>Diabetes</v>
      </c>
      <c r="F725" s="10" t="s">
        <v>4688</v>
      </c>
      <c r="G725" s="10" t="str">
        <f>IF(OR(Table1[[#This Row],[Heart Issues]]="Yes",Table1[[#This Row],[Heart Issues]]="No"),"OK","Check")</f>
        <v>OK</v>
      </c>
      <c r="H725" s="10" t="s">
        <v>4687</v>
      </c>
      <c r="I725" s="10" t="s">
        <v>4690</v>
      </c>
      <c r="J725" s="9">
        <v>1</v>
      </c>
      <c r="K725" s="10" t="s">
        <v>4687</v>
      </c>
      <c r="L725" s="10" t="str">
        <f>IF(OR(Table1[[#This Row],[Smoker]]="Yes",Table1[[#This Row],[Smoker]]="No"),"OK","Check")</f>
        <v>OK</v>
      </c>
    </row>
    <row r="726" spans="1:12">
      <c r="A726" s="10" t="s">
        <v>1453</v>
      </c>
      <c r="B726" s="10">
        <v>36.765000000000001</v>
      </c>
      <c r="C7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6" s="10">
        <v>4.4800000000000004</v>
      </c>
      <c r="E726" s="10" t="str">
        <f>IF(OR(Table1[[#This Row],[HBA1C]]="",Table1[[#This Row],[HBA1C]]="?"),"",IF(Table1[[#This Row],[HBA1C]]&lt;5.7,"Normal",IF(Table1[[#This Row],[HBA1C]]&lt;6.5,"Prediabetes","Diabetes")))</f>
        <v>Normal</v>
      </c>
      <c r="F726" s="10" t="s">
        <v>4688</v>
      </c>
      <c r="G726" s="10" t="str">
        <f>IF(OR(Table1[[#This Row],[Heart Issues]]="Yes",Table1[[#This Row],[Heart Issues]]="No"),"OK","Check")</f>
        <v>OK</v>
      </c>
      <c r="H726" s="10" t="s">
        <v>4687</v>
      </c>
      <c r="I726" s="10" t="s">
        <v>4687</v>
      </c>
      <c r="J726" s="9">
        <v>2</v>
      </c>
      <c r="K726" s="10" t="s">
        <v>4687</v>
      </c>
      <c r="L726" s="10" t="str">
        <f>IF(OR(Table1[[#This Row],[Smoker]]="Yes",Table1[[#This Row],[Smoker]]="No"),"OK","Check")</f>
        <v>OK</v>
      </c>
    </row>
    <row r="727" spans="1:12">
      <c r="A727" s="10" t="s">
        <v>1455</v>
      </c>
      <c r="B727" s="10">
        <v>48.36</v>
      </c>
      <c r="C7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7" s="10">
        <v>4.08</v>
      </c>
      <c r="E727" s="10" t="str">
        <f>IF(OR(Table1[[#This Row],[HBA1C]]="",Table1[[#This Row],[HBA1C]]="?"),"",IF(Table1[[#This Row],[HBA1C]]&lt;5.7,"Normal",IF(Table1[[#This Row],[HBA1C]]&lt;6.5,"Prediabetes","Diabetes")))</f>
        <v>Normal</v>
      </c>
      <c r="F727" s="10" t="s">
        <v>4687</v>
      </c>
      <c r="G727" s="10" t="str">
        <f>IF(OR(Table1[[#This Row],[Heart Issues]]="Yes",Table1[[#This Row],[Heart Issues]]="No"),"OK","Check")</f>
        <v>OK</v>
      </c>
      <c r="H727" s="10" t="s">
        <v>4687</v>
      </c>
      <c r="I727" s="10" t="s">
        <v>4687</v>
      </c>
      <c r="J727" s="9">
        <v>0</v>
      </c>
      <c r="K727" s="10" t="s">
        <v>4687</v>
      </c>
      <c r="L727" s="10" t="str">
        <f>IF(OR(Table1[[#This Row],[Smoker]]="Yes",Table1[[#This Row],[Smoker]]="No"),"OK","Check")</f>
        <v>OK</v>
      </c>
    </row>
    <row r="728" spans="1:12">
      <c r="A728" s="10" t="s">
        <v>1457</v>
      </c>
      <c r="B728" s="10">
        <v>31.445</v>
      </c>
      <c r="C7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28" s="10">
        <v>4.4000000000000004</v>
      </c>
      <c r="E728" s="10" t="str">
        <f>IF(OR(Table1[[#This Row],[HBA1C]]="",Table1[[#This Row],[HBA1C]]="?"),"",IF(Table1[[#This Row],[HBA1C]]&lt;5.7,"Normal",IF(Table1[[#This Row],[HBA1C]]&lt;6.5,"Prediabetes","Diabetes")))</f>
        <v>Normal</v>
      </c>
      <c r="F728" s="10" t="s">
        <v>4688</v>
      </c>
      <c r="G728" s="10" t="str">
        <f>IF(OR(Table1[[#This Row],[Heart Issues]]="Yes",Table1[[#This Row],[Heart Issues]]="No"),"OK","Check")</f>
        <v>OK</v>
      </c>
      <c r="H728" s="10" t="s">
        <v>4687</v>
      </c>
      <c r="I728" s="10" t="s">
        <v>4687</v>
      </c>
      <c r="J728" s="9">
        <v>2</v>
      </c>
      <c r="K728" s="10" t="s">
        <v>4687</v>
      </c>
      <c r="L728" s="10" t="str">
        <f>IF(OR(Table1[[#This Row],[Smoker]]="Yes",Table1[[#This Row],[Smoker]]="No"),"OK","Check")</f>
        <v>OK</v>
      </c>
    </row>
    <row r="729" spans="1:12">
      <c r="A729" s="10" t="s">
        <v>1459</v>
      </c>
      <c r="B729" s="10">
        <v>27.55</v>
      </c>
      <c r="C7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29" s="10">
        <v>9.02</v>
      </c>
      <c r="E729" s="10" t="str">
        <f>IF(OR(Table1[[#This Row],[HBA1C]]="",Table1[[#This Row],[HBA1C]]="?"),"",IF(Table1[[#This Row],[HBA1C]]&lt;5.7,"Normal",IF(Table1[[#This Row],[HBA1C]]&lt;6.5,"Prediabetes","Diabetes")))</f>
        <v>Diabetes</v>
      </c>
      <c r="F729" s="10" t="s">
        <v>4687</v>
      </c>
      <c r="G729" s="10" t="str">
        <f>IF(OR(Table1[[#This Row],[Heart Issues]]="Yes",Table1[[#This Row],[Heart Issues]]="No"),"OK","Check")</f>
        <v>OK</v>
      </c>
      <c r="H729" s="10" t="s">
        <v>4687</v>
      </c>
      <c r="I729" s="10" t="s">
        <v>4687</v>
      </c>
      <c r="J729" s="9">
        <v>0</v>
      </c>
      <c r="K729" s="10" t="s">
        <v>4687</v>
      </c>
      <c r="L729" s="10" t="str">
        <f>IF(OR(Table1[[#This Row],[Smoker]]="Yes",Table1[[#This Row],[Smoker]]="No"),"OK","Check")</f>
        <v>OK</v>
      </c>
    </row>
    <row r="730" spans="1:12">
      <c r="A730" s="10" t="s">
        <v>1461</v>
      </c>
      <c r="B730" s="10">
        <v>33.11</v>
      </c>
      <c r="C7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0" s="10">
        <v>8.06</v>
      </c>
      <c r="E730" s="10" t="str">
        <f>IF(OR(Table1[[#This Row],[HBA1C]]="",Table1[[#This Row],[HBA1C]]="?"),"",IF(Table1[[#This Row],[HBA1C]]&lt;5.7,"Normal",IF(Table1[[#This Row],[HBA1C]]&lt;6.5,"Prediabetes","Diabetes")))</f>
        <v>Diabetes</v>
      </c>
      <c r="F730" s="10" t="s">
        <v>4687</v>
      </c>
      <c r="G730" s="10" t="str">
        <f>IF(OR(Table1[[#This Row],[Heart Issues]]="Yes",Table1[[#This Row],[Heart Issues]]="No"),"OK","Check")</f>
        <v>OK</v>
      </c>
      <c r="H730" s="10" t="s">
        <v>4687</v>
      </c>
      <c r="I730" s="10" t="s">
        <v>4687</v>
      </c>
      <c r="J730" s="9">
        <v>0</v>
      </c>
      <c r="K730" s="10" t="s">
        <v>4687</v>
      </c>
      <c r="L730" s="10" t="str">
        <f>IF(OR(Table1[[#This Row],[Smoker]]="Yes",Table1[[#This Row],[Smoker]]="No"),"OK","Check")</f>
        <v>OK</v>
      </c>
    </row>
    <row r="731" spans="1:12">
      <c r="A731" s="10" t="s">
        <v>1463</v>
      </c>
      <c r="B731" s="10">
        <v>36.85</v>
      </c>
      <c r="C7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1" s="10">
        <v>6.21</v>
      </c>
      <c r="E731" s="10" t="str">
        <f>IF(OR(Table1[[#This Row],[HBA1C]]="",Table1[[#This Row],[HBA1C]]="?"),"",IF(Table1[[#This Row],[HBA1C]]&lt;5.7,"Normal",IF(Table1[[#This Row],[HBA1C]]&lt;6.5,"Prediabetes","Diabetes")))</f>
        <v>Prediabetes</v>
      </c>
      <c r="F731" s="10" t="s">
        <v>4688</v>
      </c>
      <c r="G731" s="10" t="str">
        <f>IF(OR(Table1[[#This Row],[Heart Issues]]="Yes",Table1[[#This Row],[Heart Issues]]="No"),"OK","Check")</f>
        <v>OK</v>
      </c>
      <c r="H731" s="10" t="s">
        <v>4687</v>
      </c>
      <c r="I731" s="10" t="s">
        <v>4687</v>
      </c>
      <c r="J731" s="9">
        <v>2</v>
      </c>
      <c r="K731" s="10" t="s">
        <v>4687</v>
      </c>
      <c r="L731" s="10" t="str">
        <f>IF(OR(Table1[[#This Row],[Smoker]]="Yes",Table1[[#This Row],[Smoker]]="No"),"OK","Check")</f>
        <v>OK</v>
      </c>
    </row>
    <row r="732" spans="1:12">
      <c r="A732" s="10" t="s">
        <v>1465</v>
      </c>
      <c r="B732" s="10">
        <v>36.299999999999997</v>
      </c>
      <c r="C7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2" s="10">
        <v>5.79</v>
      </c>
      <c r="E732" s="10" t="str">
        <f>IF(OR(Table1[[#This Row],[HBA1C]]="",Table1[[#This Row],[HBA1C]]="?"),"",IF(Table1[[#This Row],[HBA1C]]&lt;5.7,"Normal",IF(Table1[[#This Row],[HBA1C]]&lt;6.5,"Prediabetes","Diabetes")))</f>
        <v>Prediabetes</v>
      </c>
      <c r="F732" s="10" t="s">
        <v>4688</v>
      </c>
      <c r="G732" s="10" t="str">
        <f>IF(OR(Table1[[#This Row],[Heart Issues]]="Yes",Table1[[#This Row],[Heart Issues]]="No"),"OK","Check")</f>
        <v>OK</v>
      </c>
      <c r="H732" s="10" t="s">
        <v>4687</v>
      </c>
      <c r="I732" s="10" t="s">
        <v>4687</v>
      </c>
      <c r="J732" s="9">
        <v>2</v>
      </c>
      <c r="K732" s="10" t="s">
        <v>4687</v>
      </c>
      <c r="L732" s="10" t="str">
        <f>IF(OR(Table1[[#This Row],[Smoker]]="Yes",Table1[[#This Row],[Smoker]]="No"),"OK","Check")</f>
        <v>OK</v>
      </c>
    </row>
    <row r="733" spans="1:12">
      <c r="A733" s="10" t="s">
        <v>1467</v>
      </c>
      <c r="B733" s="10">
        <v>45.34</v>
      </c>
      <c r="C7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3" s="10">
        <v>5.69</v>
      </c>
      <c r="E733" s="10" t="str">
        <f>IF(OR(Table1[[#This Row],[HBA1C]]="",Table1[[#This Row],[HBA1C]]="?"),"",IF(Table1[[#This Row],[HBA1C]]&lt;5.7,"Normal",IF(Table1[[#This Row],[HBA1C]]&lt;6.5,"Prediabetes","Diabetes")))</f>
        <v>Normal</v>
      </c>
      <c r="F733" s="10" t="s">
        <v>4688</v>
      </c>
      <c r="G733" s="10" t="str">
        <f>IF(OR(Table1[[#This Row],[Heart Issues]]="Yes",Table1[[#This Row],[Heart Issues]]="No"),"OK","Check")</f>
        <v>OK</v>
      </c>
      <c r="H733" s="10" t="s">
        <v>4687</v>
      </c>
      <c r="I733" s="10" t="s">
        <v>4687</v>
      </c>
      <c r="J733" s="9">
        <v>0</v>
      </c>
      <c r="K733" s="10" t="s">
        <v>4687</v>
      </c>
      <c r="L733" s="10" t="str">
        <f>IF(OR(Table1[[#This Row],[Smoker]]="Yes",Table1[[#This Row],[Smoker]]="No"),"OK","Check")</f>
        <v>OK</v>
      </c>
    </row>
    <row r="734" spans="1:12">
      <c r="A734" s="10" t="s">
        <v>1469</v>
      </c>
      <c r="B734" s="10">
        <v>31.8</v>
      </c>
      <c r="C7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4" s="10">
        <v>5.36</v>
      </c>
      <c r="E734" s="10" t="str">
        <f>IF(OR(Table1[[#This Row],[HBA1C]]="",Table1[[#This Row],[HBA1C]]="?"),"",IF(Table1[[#This Row],[HBA1C]]&lt;5.7,"Normal",IF(Table1[[#This Row],[HBA1C]]&lt;6.5,"Prediabetes","Diabetes")))</f>
        <v>Normal</v>
      </c>
      <c r="F734" s="10" t="s">
        <v>4688</v>
      </c>
      <c r="G734" s="10" t="str">
        <f>IF(OR(Table1[[#This Row],[Heart Issues]]="Yes",Table1[[#This Row],[Heart Issues]]="No"),"OK","Check")</f>
        <v>OK</v>
      </c>
      <c r="H734" s="10" t="s">
        <v>4687</v>
      </c>
      <c r="I734" s="10" t="s">
        <v>4687</v>
      </c>
      <c r="J734" s="9">
        <v>2</v>
      </c>
      <c r="K734" s="10" t="s">
        <v>4687</v>
      </c>
      <c r="L734" s="10" t="str">
        <f>IF(OR(Table1[[#This Row],[Smoker]]="Yes",Table1[[#This Row],[Smoker]]="No"),"OK","Check")</f>
        <v>OK</v>
      </c>
    </row>
    <row r="735" spans="1:12">
      <c r="A735" s="10" t="s">
        <v>1471</v>
      </c>
      <c r="B735" s="10">
        <v>41.02</v>
      </c>
      <c r="C7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5" s="10">
        <v>11.37</v>
      </c>
      <c r="E735" s="10" t="str">
        <f>IF(OR(Table1[[#This Row],[HBA1C]]="",Table1[[#This Row],[HBA1C]]="?"),"",IF(Table1[[#This Row],[HBA1C]]&lt;5.7,"Normal",IF(Table1[[#This Row],[HBA1C]]&lt;6.5,"Prediabetes","Diabetes")))</f>
        <v>Diabetes</v>
      </c>
      <c r="F735" s="10" t="s">
        <v>4687</v>
      </c>
      <c r="G735" s="10" t="str">
        <f>IF(OR(Table1[[#This Row],[Heart Issues]]="Yes",Table1[[#This Row],[Heart Issues]]="No"),"OK","Check")</f>
        <v>OK</v>
      </c>
      <c r="H735" s="10" t="s">
        <v>4687</v>
      </c>
      <c r="I735" s="10" t="s">
        <v>4687</v>
      </c>
      <c r="J735" s="9">
        <v>0</v>
      </c>
      <c r="K735" s="10" t="s">
        <v>4687</v>
      </c>
      <c r="L735" s="10" t="str">
        <f>IF(OR(Table1[[#This Row],[Smoker]]="Yes",Table1[[#This Row],[Smoker]]="No"),"OK","Check")</f>
        <v>OK</v>
      </c>
    </row>
    <row r="736" spans="1:12">
      <c r="A736" s="10" t="s">
        <v>1473</v>
      </c>
      <c r="B736" s="10">
        <v>32.68</v>
      </c>
      <c r="C7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6" s="10">
        <v>11.87</v>
      </c>
      <c r="E736" s="10" t="str">
        <f>IF(OR(Table1[[#This Row],[HBA1C]]="",Table1[[#This Row],[HBA1C]]="?"),"",IF(Table1[[#This Row],[HBA1C]]&lt;5.7,"Normal",IF(Table1[[#This Row],[HBA1C]]&lt;6.5,"Prediabetes","Diabetes")))</f>
        <v>Diabetes</v>
      </c>
      <c r="F736" s="10" t="s">
        <v>4687</v>
      </c>
      <c r="G736" s="10" t="str">
        <f>IF(OR(Table1[[#This Row],[Heart Issues]]="Yes",Table1[[#This Row],[Heart Issues]]="No"),"OK","Check")</f>
        <v>OK</v>
      </c>
      <c r="H736" s="10" t="s">
        <v>4687</v>
      </c>
      <c r="I736" s="10" t="s">
        <v>4687</v>
      </c>
      <c r="J736" s="9">
        <v>0</v>
      </c>
      <c r="K736" s="10" t="s">
        <v>4687</v>
      </c>
      <c r="L736" s="10" t="str">
        <f>IF(OR(Table1[[#This Row],[Smoker]]="Yes",Table1[[#This Row],[Smoker]]="No"),"OK","Check")</f>
        <v>OK</v>
      </c>
    </row>
    <row r="737" spans="1:12">
      <c r="A737" s="10" t="s">
        <v>1475</v>
      </c>
      <c r="B737" s="10">
        <v>21.7</v>
      </c>
      <c r="C73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37" s="10">
        <v>4.9000000000000004</v>
      </c>
      <c r="E737" s="10" t="str">
        <f>IF(OR(Table1[[#This Row],[HBA1C]]="",Table1[[#This Row],[HBA1C]]="?"),"",IF(Table1[[#This Row],[HBA1C]]&lt;5.7,"Normal",IF(Table1[[#This Row],[HBA1C]]&lt;6.5,"Prediabetes","Diabetes")))</f>
        <v>Normal</v>
      </c>
      <c r="F737" s="10" t="s">
        <v>4687</v>
      </c>
      <c r="G737" s="10" t="str">
        <f>IF(OR(Table1[[#This Row],[Heart Issues]]="Yes",Table1[[#This Row],[Heart Issues]]="No"),"OK","Check")</f>
        <v>OK</v>
      </c>
      <c r="H737" s="10" t="s">
        <v>4687</v>
      </c>
      <c r="I737" s="10" t="s">
        <v>4690</v>
      </c>
      <c r="J737" s="9">
        <v>1</v>
      </c>
      <c r="K737" s="10" t="s">
        <v>4688</v>
      </c>
      <c r="L737" s="10" t="str">
        <f>IF(OR(Table1[[#This Row],[Smoker]]="Yes",Table1[[#This Row],[Smoker]]="No"),"OK","Check")</f>
        <v>OK</v>
      </c>
    </row>
    <row r="738" spans="1:12">
      <c r="A738" s="10" t="s">
        <v>1477</v>
      </c>
      <c r="B738" s="10">
        <v>40.479999999999997</v>
      </c>
      <c r="C7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8" s="10">
        <v>6.7</v>
      </c>
      <c r="E738" s="10" t="str">
        <f>IF(OR(Table1[[#This Row],[HBA1C]]="",Table1[[#This Row],[HBA1C]]="?"),"",IF(Table1[[#This Row],[HBA1C]]&lt;5.7,"Normal",IF(Table1[[#This Row],[HBA1C]]&lt;6.5,"Prediabetes","Diabetes")))</f>
        <v>Diabetes</v>
      </c>
      <c r="F738" s="10" t="s">
        <v>4687</v>
      </c>
      <c r="G738" s="10" t="str">
        <f>IF(OR(Table1[[#This Row],[Heart Issues]]="Yes",Table1[[#This Row],[Heart Issues]]="No"),"OK","Check")</f>
        <v>OK</v>
      </c>
      <c r="H738" s="10" t="s">
        <v>4687</v>
      </c>
      <c r="I738" s="10" t="s">
        <v>4687</v>
      </c>
      <c r="J738" s="9">
        <v>3</v>
      </c>
      <c r="K738" s="10" t="s">
        <v>4687</v>
      </c>
      <c r="L738" s="10" t="str">
        <f>IF(OR(Table1[[#This Row],[Smoker]]="Yes",Table1[[#This Row],[Smoker]]="No"),"OK","Check")</f>
        <v>OK</v>
      </c>
    </row>
    <row r="739" spans="1:12">
      <c r="A739" s="10" t="s">
        <v>1479</v>
      </c>
      <c r="B739" s="10">
        <v>34.5</v>
      </c>
      <c r="C7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39" s="10">
        <v>10.3</v>
      </c>
      <c r="E739" s="10" t="str">
        <f>IF(OR(Table1[[#This Row],[HBA1C]]="",Table1[[#This Row],[HBA1C]]="?"),"",IF(Table1[[#This Row],[HBA1C]]&lt;5.7,"Normal",IF(Table1[[#This Row],[HBA1C]]&lt;6.5,"Prediabetes","Diabetes")))</f>
        <v>Diabetes</v>
      </c>
      <c r="F739" s="10" t="s">
        <v>4687</v>
      </c>
      <c r="G739" s="10" t="str">
        <f>IF(OR(Table1[[#This Row],[Heart Issues]]="Yes",Table1[[#This Row],[Heart Issues]]="No"),"OK","Check")</f>
        <v>OK</v>
      </c>
      <c r="H739" s="10" t="s">
        <v>4687</v>
      </c>
      <c r="I739" s="10" t="s">
        <v>4687</v>
      </c>
      <c r="J739" s="9">
        <v>3</v>
      </c>
      <c r="K739" s="10" t="s">
        <v>4687</v>
      </c>
      <c r="L739" s="10" t="str">
        <f>IF(OR(Table1[[#This Row],[Smoker]]="Yes",Table1[[#This Row],[Smoker]]="No"),"OK","Check")</f>
        <v>OK</v>
      </c>
    </row>
    <row r="740" spans="1:12">
      <c r="A740" s="10" t="s">
        <v>1481</v>
      </c>
      <c r="B740" s="10">
        <v>45.9</v>
      </c>
      <c r="C7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0" s="10">
        <v>11.14</v>
      </c>
      <c r="E740" s="10" t="str">
        <f>IF(OR(Table1[[#This Row],[HBA1C]]="",Table1[[#This Row],[HBA1C]]="?"),"",IF(Table1[[#This Row],[HBA1C]]&lt;5.7,"Normal",IF(Table1[[#This Row],[HBA1C]]&lt;6.5,"Prediabetes","Diabetes")))</f>
        <v>Diabetes</v>
      </c>
      <c r="F740" s="10" t="s">
        <v>4688</v>
      </c>
      <c r="G740" s="10" t="str">
        <f>IF(OR(Table1[[#This Row],[Heart Issues]]="Yes",Table1[[#This Row],[Heart Issues]]="No"),"OK","Check")</f>
        <v>OK</v>
      </c>
      <c r="H740" s="10" t="s">
        <v>4687</v>
      </c>
      <c r="I740" s="10" t="s">
        <v>4687</v>
      </c>
      <c r="J740" s="9">
        <v>1</v>
      </c>
      <c r="K740" s="10" t="s">
        <v>4687</v>
      </c>
      <c r="L740" s="10" t="str">
        <f>IF(OR(Table1[[#This Row],[Smoker]]="Yes",Table1[[#This Row],[Smoker]]="No"),"OK","Check")</f>
        <v>OK</v>
      </c>
    </row>
    <row r="741" spans="1:12">
      <c r="A741" s="10" t="s">
        <v>1483</v>
      </c>
      <c r="B741" s="10">
        <v>33.479999999999997</v>
      </c>
      <c r="C7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1" s="10">
        <v>4.74</v>
      </c>
      <c r="E741" s="10" t="str">
        <f>IF(OR(Table1[[#This Row],[HBA1C]]="",Table1[[#This Row],[HBA1C]]="?"),"",IF(Table1[[#This Row],[HBA1C]]&lt;5.7,"Normal",IF(Table1[[#This Row],[HBA1C]]&lt;6.5,"Prediabetes","Diabetes")))</f>
        <v>Normal</v>
      </c>
      <c r="F741" s="10" t="s">
        <v>4688</v>
      </c>
      <c r="G741" s="10" t="str">
        <f>IF(OR(Table1[[#This Row],[Heart Issues]]="Yes",Table1[[#This Row],[Heart Issues]]="No"),"OK","Check")</f>
        <v>OK</v>
      </c>
      <c r="H741" s="10" t="s">
        <v>4687</v>
      </c>
      <c r="I741" s="10" t="s">
        <v>4687</v>
      </c>
      <c r="J741" s="9">
        <v>2</v>
      </c>
      <c r="K741" s="10" t="s">
        <v>4687</v>
      </c>
      <c r="L741" s="10" t="str">
        <f>IF(OR(Table1[[#This Row],[Smoker]]="Yes",Table1[[#This Row],[Smoker]]="No"),"OK","Check")</f>
        <v>OK</v>
      </c>
    </row>
    <row r="742" spans="1:12">
      <c r="A742" s="10" t="s">
        <v>1485</v>
      </c>
      <c r="B742" s="10">
        <v>28.31</v>
      </c>
      <c r="C74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42" s="10">
        <v>5.96</v>
      </c>
      <c r="E742" s="10" t="str">
        <f>IF(OR(Table1[[#This Row],[HBA1C]]="",Table1[[#This Row],[HBA1C]]="?"),"",IF(Table1[[#This Row],[HBA1C]]&lt;5.7,"Normal",IF(Table1[[#This Row],[HBA1C]]&lt;6.5,"Prediabetes","Diabetes")))</f>
        <v>Prediabetes</v>
      </c>
      <c r="F742" s="10" t="s">
        <v>4688</v>
      </c>
      <c r="G742" s="10" t="str">
        <f>IF(OR(Table1[[#This Row],[Heart Issues]]="Yes",Table1[[#This Row],[Heart Issues]]="No"),"OK","Check")</f>
        <v>OK</v>
      </c>
      <c r="H742" s="10" t="s">
        <v>4687</v>
      </c>
      <c r="I742" s="10" t="s">
        <v>4687</v>
      </c>
      <c r="J742" s="9">
        <v>2</v>
      </c>
      <c r="K742" s="10" t="s">
        <v>4687</v>
      </c>
      <c r="L742" s="10" t="str">
        <f>IF(OR(Table1[[#This Row],[Smoker]]="Yes",Table1[[#This Row],[Smoker]]="No"),"OK","Check")</f>
        <v>OK</v>
      </c>
    </row>
    <row r="743" spans="1:12">
      <c r="A743" s="10" t="s">
        <v>1487</v>
      </c>
      <c r="B743" s="10">
        <v>21.565000000000001</v>
      </c>
      <c r="C74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43" s="10">
        <v>4.95</v>
      </c>
      <c r="E743" s="10" t="str">
        <f>IF(OR(Table1[[#This Row],[HBA1C]]="",Table1[[#This Row],[HBA1C]]="?"),"",IF(Table1[[#This Row],[HBA1C]]&lt;5.7,"Normal",IF(Table1[[#This Row],[HBA1C]]&lt;6.5,"Prediabetes","Diabetes")))</f>
        <v>Normal</v>
      </c>
      <c r="F743" s="10" t="s">
        <v>4687</v>
      </c>
      <c r="G743" s="10" t="str">
        <f>IF(OR(Table1[[#This Row],[Heart Issues]]="Yes",Table1[[#This Row],[Heart Issues]]="No"),"OK","Check")</f>
        <v>OK</v>
      </c>
      <c r="H743" s="10" t="s">
        <v>4688</v>
      </c>
      <c r="I743" s="10" t="s">
        <v>4687</v>
      </c>
      <c r="J743" s="9">
        <v>1</v>
      </c>
      <c r="K743" s="10" t="s">
        <v>4688</v>
      </c>
      <c r="L743" s="10" t="str">
        <f>IF(OR(Table1[[#This Row],[Smoker]]="Yes",Table1[[#This Row],[Smoker]]="No"),"OK","Check")</f>
        <v>OK</v>
      </c>
    </row>
    <row r="744" spans="1:12">
      <c r="A744" s="10" t="s">
        <v>1489</v>
      </c>
      <c r="B744" s="10">
        <v>35.590000000000003</v>
      </c>
      <c r="C7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4" s="10">
        <v>5.21</v>
      </c>
      <c r="E744" s="10" t="str">
        <f>IF(OR(Table1[[#This Row],[HBA1C]]="",Table1[[#This Row],[HBA1C]]="?"),"",IF(Table1[[#This Row],[HBA1C]]&lt;5.7,"Normal",IF(Table1[[#This Row],[HBA1C]]&lt;6.5,"Prediabetes","Diabetes")))</f>
        <v>Normal</v>
      </c>
      <c r="F744" s="10" t="s">
        <v>4688</v>
      </c>
      <c r="G744" s="10" t="str">
        <f>IF(OR(Table1[[#This Row],[Heart Issues]]="Yes",Table1[[#This Row],[Heart Issues]]="No"),"OK","Check")</f>
        <v>OK</v>
      </c>
      <c r="H744" s="10" t="s">
        <v>4687</v>
      </c>
      <c r="I744" s="10" t="s">
        <v>4690</v>
      </c>
      <c r="J744" s="9">
        <v>1</v>
      </c>
      <c r="K744" s="10" t="s">
        <v>4687</v>
      </c>
      <c r="L744" s="10" t="str">
        <f>IF(OR(Table1[[#This Row],[Smoker]]="Yes",Table1[[#This Row],[Smoker]]="No"),"OK","Check")</f>
        <v>OK</v>
      </c>
    </row>
    <row r="745" spans="1:12">
      <c r="A745" s="10" t="s">
        <v>1491</v>
      </c>
      <c r="B745" s="10">
        <v>43.44</v>
      </c>
      <c r="C7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5" s="10">
        <v>4.8600000000000003</v>
      </c>
      <c r="E745" s="10" t="str">
        <f>IF(OR(Table1[[#This Row],[HBA1C]]="",Table1[[#This Row],[HBA1C]]="?"),"",IF(Table1[[#This Row],[HBA1C]]&lt;5.7,"Normal",IF(Table1[[#This Row],[HBA1C]]&lt;6.5,"Prediabetes","Diabetes")))</f>
        <v>Normal</v>
      </c>
      <c r="F745" s="10" t="s">
        <v>4688</v>
      </c>
      <c r="G745" s="10" t="str">
        <f>IF(OR(Table1[[#This Row],[Heart Issues]]="Yes",Table1[[#This Row],[Heart Issues]]="No"),"OK","Check")</f>
        <v>OK</v>
      </c>
      <c r="H745" s="10" t="s">
        <v>4687</v>
      </c>
      <c r="I745" s="10" t="s">
        <v>4687</v>
      </c>
      <c r="J745" s="9">
        <v>0</v>
      </c>
      <c r="K745" s="10" t="s">
        <v>4687</v>
      </c>
      <c r="L745" s="10" t="str">
        <f>IF(OR(Table1[[#This Row],[Smoker]]="Yes",Table1[[#This Row],[Smoker]]="No"),"OK","Check")</f>
        <v>OK</v>
      </c>
    </row>
    <row r="746" spans="1:12">
      <c r="A746" s="10" t="s">
        <v>1493</v>
      </c>
      <c r="B746" s="10">
        <v>21.754999999999999</v>
      </c>
      <c r="C7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46" s="10">
        <v>7.79</v>
      </c>
      <c r="E746" s="10" t="str">
        <f>IF(OR(Table1[[#This Row],[HBA1C]]="",Table1[[#This Row],[HBA1C]]="?"),"",IF(Table1[[#This Row],[HBA1C]]&lt;5.7,"Normal",IF(Table1[[#This Row],[HBA1C]]&lt;6.5,"Prediabetes","Diabetes")))</f>
        <v>Diabetes</v>
      </c>
      <c r="F746" s="10" t="s">
        <v>4688</v>
      </c>
      <c r="G746" s="10" t="str">
        <f>IF(OR(Table1[[#This Row],[Heart Issues]]="Yes",Table1[[#This Row],[Heart Issues]]="No"),"OK","Check")</f>
        <v>OK</v>
      </c>
      <c r="H746" s="10" t="s">
        <v>4687</v>
      </c>
      <c r="I746" s="10" t="s">
        <v>4687</v>
      </c>
      <c r="J746" s="9">
        <v>0</v>
      </c>
      <c r="K746" s="10" t="s">
        <v>4687</v>
      </c>
      <c r="L746" s="10" t="str">
        <f>IF(OR(Table1[[#This Row],[Smoker]]="Yes",Table1[[#This Row],[Smoker]]="No"),"OK","Check")</f>
        <v>OK</v>
      </c>
    </row>
    <row r="747" spans="1:12">
      <c r="A747" s="10" t="s">
        <v>1495</v>
      </c>
      <c r="B747" s="10">
        <v>44.55</v>
      </c>
      <c r="C7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7" s="10">
        <v>7.12</v>
      </c>
      <c r="E747" s="10" t="str">
        <f>IF(OR(Table1[[#This Row],[HBA1C]]="",Table1[[#This Row],[HBA1C]]="?"),"",IF(Table1[[#This Row],[HBA1C]]&lt;5.7,"Normal",IF(Table1[[#This Row],[HBA1C]]&lt;6.5,"Prediabetes","Diabetes")))</f>
        <v>Diabetes</v>
      </c>
      <c r="F747" s="10" t="s">
        <v>4688</v>
      </c>
      <c r="G747" s="10" t="str">
        <f>IF(OR(Table1[[#This Row],[Heart Issues]]="Yes",Table1[[#This Row],[Heart Issues]]="No"),"OK","Check")</f>
        <v>OK</v>
      </c>
      <c r="H747" s="10" t="s">
        <v>4687</v>
      </c>
      <c r="I747" s="10" t="s">
        <v>4687</v>
      </c>
      <c r="J747" s="9">
        <v>1</v>
      </c>
      <c r="K747" s="10" t="s">
        <v>4687</v>
      </c>
      <c r="L747" s="10" t="str">
        <f>IF(OR(Table1[[#This Row],[Smoker]]="Yes",Table1[[#This Row],[Smoker]]="No"),"OK","Check")</f>
        <v>OK</v>
      </c>
    </row>
    <row r="748" spans="1:12">
      <c r="A748" s="10" t="s">
        <v>1497</v>
      </c>
      <c r="B748" s="10">
        <v>43.32</v>
      </c>
      <c r="C7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8" s="10">
        <v>4.67</v>
      </c>
      <c r="E748" s="10" t="str">
        <f>IF(OR(Table1[[#This Row],[HBA1C]]="",Table1[[#This Row],[HBA1C]]="?"),"",IF(Table1[[#This Row],[HBA1C]]&lt;5.7,"Normal",IF(Table1[[#This Row],[HBA1C]]&lt;6.5,"Prediabetes","Diabetes")))</f>
        <v>Normal</v>
      </c>
      <c r="F748" s="10" t="s">
        <v>4688</v>
      </c>
      <c r="G748" s="10" t="str">
        <f>IF(OR(Table1[[#This Row],[Heart Issues]]="Yes",Table1[[#This Row],[Heart Issues]]="No"),"OK","Check")</f>
        <v>OK</v>
      </c>
      <c r="H748" s="10" t="s">
        <v>4687</v>
      </c>
      <c r="I748" s="10" t="s">
        <v>4687</v>
      </c>
      <c r="J748" s="9">
        <v>0</v>
      </c>
      <c r="K748" s="10" t="s">
        <v>4687</v>
      </c>
      <c r="L748" s="10" t="str">
        <f>IF(OR(Table1[[#This Row],[Smoker]]="Yes",Table1[[#This Row],[Smoker]]="No"),"OK","Check")</f>
        <v>OK</v>
      </c>
    </row>
    <row r="749" spans="1:12">
      <c r="A749" s="10" t="s">
        <v>1499</v>
      </c>
      <c r="B749" s="10">
        <v>31.23</v>
      </c>
      <c r="C7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49" s="10">
        <v>9.1199999999999992</v>
      </c>
      <c r="E749" s="10" t="str">
        <f>IF(OR(Table1[[#This Row],[HBA1C]]="",Table1[[#This Row],[HBA1C]]="?"),"",IF(Table1[[#This Row],[HBA1C]]&lt;5.7,"Normal",IF(Table1[[#This Row],[HBA1C]]&lt;6.5,"Prediabetes","Diabetes")))</f>
        <v>Diabetes</v>
      </c>
      <c r="F749" s="10" t="s">
        <v>4688</v>
      </c>
      <c r="G749" s="10" t="str">
        <f>IF(OR(Table1[[#This Row],[Heart Issues]]="Yes",Table1[[#This Row],[Heart Issues]]="No"),"OK","Check")</f>
        <v>OK</v>
      </c>
      <c r="H749" s="10" t="s">
        <v>4687</v>
      </c>
      <c r="I749" s="10" t="s">
        <v>4690</v>
      </c>
      <c r="J749" s="9">
        <v>1</v>
      </c>
      <c r="K749" s="10" t="s">
        <v>4687</v>
      </c>
      <c r="L749" s="10" t="str">
        <f>IF(OR(Table1[[#This Row],[Smoker]]="Yes",Table1[[#This Row],[Smoker]]="No"),"OK","Check")</f>
        <v>OK</v>
      </c>
    </row>
    <row r="750" spans="1:12">
      <c r="A750" s="10" t="s">
        <v>1501</v>
      </c>
      <c r="B750" s="10">
        <v>42.81</v>
      </c>
      <c r="C7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0" s="10">
        <v>4.1500000000000004</v>
      </c>
      <c r="E750" s="10" t="str">
        <f>IF(OR(Table1[[#This Row],[HBA1C]]="",Table1[[#This Row],[HBA1C]]="?"),"",IF(Table1[[#This Row],[HBA1C]]&lt;5.7,"Normal",IF(Table1[[#This Row],[HBA1C]]&lt;6.5,"Prediabetes","Diabetes")))</f>
        <v>Normal</v>
      </c>
      <c r="F750" s="10" t="s">
        <v>4687</v>
      </c>
      <c r="G750" s="10" t="str">
        <f>IF(OR(Table1[[#This Row],[Heart Issues]]="Yes",Table1[[#This Row],[Heart Issues]]="No"),"OK","Check")</f>
        <v>OK</v>
      </c>
      <c r="H750" s="10" t="s">
        <v>4687</v>
      </c>
      <c r="I750" s="10" t="s">
        <v>4687</v>
      </c>
      <c r="J750" s="9">
        <v>1</v>
      </c>
      <c r="K750" s="10" t="s">
        <v>4687</v>
      </c>
      <c r="L750" s="10" t="str">
        <f>IF(OR(Table1[[#This Row],[Smoker]]="Yes",Table1[[#This Row],[Smoker]]="No"),"OK","Check")</f>
        <v>OK</v>
      </c>
    </row>
    <row r="751" spans="1:12">
      <c r="A751" s="10" t="s">
        <v>1503</v>
      </c>
      <c r="B751" s="10">
        <v>35.909999999999997</v>
      </c>
      <c r="C7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1" s="10">
        <v>6.72</v>
      </c>
      <c r="E751" s="10" t="str">
        <f>IF(OR(Table1[[#This Row],[HBA1C]]="",Table1[[#This Row],[HBA1C]]="?"),"",IF(Table1[[#This Row],[HBA1C]]&lt;5.7,"Normal",IF(Table1[[#This Row],[HBA1C]]&lt;6.5,"Prediabetes","Diabetes")))</f>
        <v>Diabetes</v>
      </c>
      <c r="F751" s="10" t="s">
        <v>4688</v>
      </c>
      <c r="G751" s="10" t="str">
        <f>IF(OR(Table1[[#This Row],[Heart Issues]]="Yes",Table1[[#This Row],[Heart Issues]]="No"),"OK","Check")</f>
        <v>OK</v>
      </c>
      <c r="H751" s="10" t="s">
        <v>4687</v>
      </c>
      <c r="I751" s="10" t="s">
        <v>4687</v>
      </c>
      <c r="J751" s="9">
        <v>2</v>
      </c>
      <c r="K751" s="10" t="s">
        <v>4687</v>
      </c>
      <c r="L751" s="10" t="str">
        <f>IF(OR(Table1[[#This Row],[Smoker]]="Yes",Table1[[#This Row],[Smoker]]="No"),"OK","Check")</f>
        <v>OK</v>
      </c>
    </row>
    <row r="752" spans="1:12">
      <c r="A752" s="10" t="s">
        <v>1505</v>
      </c>
      <c r="B752" s="10">
        <v>36.65</v>
      </c>
      <c r="C7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2" s="10">
        <v>5.01</v>
      </c>
      <c r="E752" s="10" t="str">
        <f>IF(OR(Table1[[#This Row],[HBA1C]]="",Table1[[#This Row],[HBA1C]]="?"),"",IF(Table1[[#This Row],[HBA1C]]&lt;5.7,"Normal",IF(Table1[[#This Row],[HBA1C]]&lt;6.5,"Prediabetes","Diabetes")))</f>
        <v>Normal</v>
      </c>
      <c r="F752" s="10" t="s">
        <v>4688</v>
      </c>
      <c r="G752" s="10" t="str">
        <f>IF(OR(Table1[[#This Row],[Heart Issues]]="Yes",Table1[[#This Row],[Heart Issues]]="No"),"OK","Check")</f>
        <v>OK</v>
      </c>
      <c r="H752" s="10" t="s">
        <v>4687</v>
      </c>
      <c r="I752" s="10" t="s">
        <v>4690</v>
      </c>
      <c r="J752" s="9">
        <v>1</v>
      </c>
      <c r="K752" s="10" t="s">
        <v>4687</v>
      </c>
      <c r="L752" s="10" t="str">
        <f>IF(OR(Table1[[#This Row],[Smoker]]="Yes",Table1[[#This Row],[Smoker]]="No"),"OK","Check")</f>
        <v>OK</v>
      </c>
    </row>
    <row r="753" spans="1:12">
      <c r="A753" s="10" t="s">
        <v>1507</v>
      </c>
      <c r="B753" s="10">
        <v>22.04</v>
      </c>
      <c r="C75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53" s="10">
        <v>10.9</v>
      </c>
      <c r="E753" s="10" t="str">
        <f>IF(OR(Table1[[#This Row],[HBA1C]]="",Table1[[#This Row],[HBA1C]]="?"),"",IF(Table1[[#This Row],[HBA1C]]&lt;5.7,"Normal",IF(Table1[[#This Row],[HBA1C]]&lt;6.5,"Prediabetes","Diabetes")))</f>
        <v>Diabetes</v>
      </c>
      <c r="F753" s="10" t="s">
        <v>4688</v>
      </c>
      <c r="G753" s="10" t="str">
        <f>IF(OR(Table1[[#This Row],[Heart Issues]]="Yes",Table1[[#This Row],[Heart Issues]]="No"),"OK","Check")</f>
        <v>OK</v>
      </c>
      <c r="H753" s="10" t="s">
        <v>4687</v>
      </c>
      <c r="I753" s="10" t="s">
        <v>4687</v>
      </c>
      <c r="J753" s="9">
        <v>2</v>
      </c>
      <c r="K753" s="10" t="s">
        <v>4687</v>
      </c>
      <c r="L753" s="10" t="str">
        <f>IF(OR(Table1[[#This Row],[Smoker]]="Yes",Table1[[#This Row],[Smoker]]="No"),"OK","Check")</f>
        <v>OK</v>
      </c>
    </row>
    <row r="754" spans="1:12">
      <c r="A754" s="10" t="s">
        <v>1509</v>
      </c>
      <c r="B754" s="10">
        <v>31.824999999999999</v>
      </c>
      <c r="C7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4" s="10">
        <v>5.52</v>
      </c>
      <c r="E754" s="10" t="str">
        <f>IF(OR(Table1[[#This Row],[HBA1C]]="",Table1[[#This Row],[HBA1C]]="?"),"",IF(Table1[[#This Row],[HBA1C]]&lt;5.7,"Normal",IF(Table1[[#This Row],[HBA1C]]&lt;6.5,"Prediabetes","Diabetes")))</f>
        <v>Normal</v>
      </c>
      <c r="F754" s="10" t="s">
        <v>4688</v>
      </c>
      <c r="G754" s="10" t="str">
        <f>IF(OR(Table1[[#This Row],[Heart Issues]]="Yes",Table1[[#This Row],[Heart Issues]]="No"),"OK","Check")</f>
        <v>OK</v>
      </c>
      <c r="H754" s="10" t="s">
        <v>4687</v>
      </c>
      <c r="I754" s="10" t="s">
        <v>4687</v>
      </c>
      <c r="J754" s="9">
        <v>1</v>
      </c>
      <c r="K754" s="10" t="s">
        <v>4687</v>
      </c>
      <c r="L754" s="10" t="str">
        <f>IF(OR(Table1[[#This Row],[Smoker]]="Yes",Table1[[#This Row],[Smoker]]="No"),"OK","Check")</f>
        <v>OK</v>
      </c>
    </row>
    <row r="755" spans="1:12">
      <c r="A755" s="10" t="s">
        <v>1511</v>
      </c>
      <c r="B755" s="10">
        <v>53.58</v>
      </c>
      <c r="C7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5" s="10">
        <v>4.55</v>
      </c>
      <c r="E755" s="10" t="str">
        <f>IF(OR(Table1[[#This Row],[HBA1C]]="",Table1[[#This Row],[HBA1C]]="?"),"",IF(Table1[[#This Row],[HBA1C]]&lt;5.7,"Normal",IF(Table1[[#This Row],[HBA1C]]&lt;6.5,"Prediabetes","Diabetes")))</f>
        <v>Normal</v>
      </c>
      <c r="F755" s="10" t="s">
        <v>4687</v>
      </c>
      <c r="G755" s="10" t="str">
        <f>IF(OR(Table1[[#This Row],[Heart Issues]]="Yes",Table1[[#This Row],[Heart Issues]]="No"),"OK","Check")</f>
        <v>OK</v>
      </c>
      <c r="H755" s="10" t="s">
        <v>4687</v>
      </c>
      <c r="I755" s="10" t="s">
        <v>4687</v>
      </c>
      <c r="J755" s="9">
        <v>1</v>
      </c>
      <c r="K755" s="10" t="s">
        <v>4687</v>
      </c>
      <c r="L755" s="10" t="str">
        <f>IF(OR(Table1[[#This Row],[Smoker]]="Yes",Table1[[#This Row],[Smoker]]="No"),"OK","Check")</f>
        <v>OK</v>
      </c>
    </row>
    <row r="756" spans="1:12">
      <c r="A756" s="10" t="s">
        <v>1513</v>
      </c>
      <c r="B756" s="10">
        <v>34.299999999999997</v>
      </c>
      <c r="C7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6" s="10">
        <v>11.76</v>
      </c>
      <c r="E756" s="10" t="str">
        <f>IF(OR(Table1[[#This Row],[HBA1C]]="",Table1[[#This Row],[HBA1C]]="?"),"",IF(Table1[[#This Row],[HBA1C]]&lt;5.7,"Normal",IF(Table1[[#This Row],[HBA1C]]&lt;6.5,"Prediabetes","Diabetes")))</f>
        <v>Diabetes</v>
      </c>
      <c r="F756" s="10" t="s">
        <v>4687</v>
      </c>
      <c r="G756" s="10" t="str">
        <f>IF(OR(Table1[[#This Row],[Heart Issues]]="Yes",Table1[[#This Row],[Heart Issues]]="No"),"OK","Check")</f>
        <v>OK</v>
      </c>
      <c r="H756" s="10" t="s">
        <v>4687</v>
      </c>
      <c r="I756" s="10" t="s">
        <v>4687</v>
      </c>
      <c r="J756" s="9">
        <v>0</v>
      </c>
      <c r="K756" s="10" t="s">
        <v>4687</v>
      </c>
      <c r="L756" s="10" t="str">
        <f>IF(OR(Table1[[#This Row],[Smoker]]="Yes",Table1[[#This Row],[Smoker]]="No"),"OK","Check")</f>
        <v>OK</v>
      </c>
    </row>
    <row r="757" spans="1:12">
      <c r="A757" s="10" t="s">
        <v>1515</v>
      </c>
      <c r="B757" s="10">
        <v>32.11</v>
      </c>
      <c r="C7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7" s="10">
        <v>7.06</v>
      </c>
      <c r="E757" s="10" t="str">
        <f>IF(OR(Table1[[#This Row],[HBA1C]]="",Table1[[#This Row],[HBA1C]]="?"),"",IF(Table1[[#This Row],[HBA1C]]&lt;5.7,"Normal",IF(Table1[[#This Row],[HBA1C]]&lt;6.5,"Prediabetes","Diabetes")))</f>
        <v>Diabetes</v>
      </c>
      <c r="F757" s="10" t="s">
        <v>4687</v>
      </c>
      <c r="G757" s="10" t="str">
        <f>IF(OR(Table1[[#This Row],[Heart Issues]]="Yes",Table1[[#This Row],[Heart Issues]]="No"),"OK","Check")</f>
        <v>OK</v>
      </c>
      <c r="H757" s="10" t="s">
        <v>4687</v>
      </c>
      <c r="I757" s="10" t="s">
        <v>4687</v>
      </c>
      <c r="J757" s="9">
        <v>0</v>
      </c>
      <c r="K757" s="10" t="s">
        <v>4687</v>
      </c>
      <c r="L757" s="10" t="str">
        <f>IF(OR(Table1[[#This Row],[Smoker]]="Yes",Table1[[#This Row],[Smoker]]="No"),"OK","Check")</f>
        <v>OK</v>
      </c>
    </row>
    <row r="758" spans="1:12">
      <c r="A758" s="10" t="s">
        <v>1517</v>
      </c>
      <c r="B758" s="10">
        <v>31.78</v>
      </c>
      <c r="C7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8" s="10">
        <v>11.35</v>
      </c>
      <c r="E758" s="10" t="str">
        <f>IF(OR(Table1[[#This Row],[HBA1C]]="",Table1[[#This Row],[HBA1C]]="?"),"",IF(Table1[[#This Row],[HBA1C]]&lt;5.7,"Normal",IF(Table1[[#This Row],[HBA1C]]&lt;6.5,"Prediabetes","Diabetes")))</f>
        <v>Diabetes</v>
      </c>
      <c r="F758" s="10" t="s">
        <v>4688</v>
      </c>
      <c r="G758" s="10" t="str">
        <f>IF(OR(Table1[[#This Row],[Heart Issues]]="Yes",Table1[[#This Row],[Heart Issues]]="No"),"OK","Check")</f>
        <v>OK</v>
      </c>
      <c r="H758" s="10" t="s">
        <v>4687</v>
      </c>
      <c r="I758" s="10" t="s">
        <v>4690</v>
      </c>
      <c r="J758" s="9">
        <v>1</v>
      </c>
      <c r="K758" s="10" t="s">
        <v>4687</v>
      </c>
      <c r="L758" s="10" t="str">
        <f>IF(OR(Table1[[#This Row],[Smoker]]="Yes",Table1[[#This Row],[Smoker]]="No"),"OK","Check")</f>
        <v>OK</v>
      </c>
    </row>
    <row r="759" spans="1:12">
      <c r="A759" s="10" t="s">
        <v>1519</v>
      </c>
      <c r="B759" s="10">
        <v>46.89</v>
      </c>
      <c r="C7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59" s="10">
        <v>5.52</v>
      </c>
      <c r="E759" s="10" t="str">
        <f>IF(OR(Table1[[#This Row],[HBA1C]]="",Table1[[#This Row],[HBA1C]]="?"),"",IF(Table1[[#This Row],[HBA1C]]&lt;5.7,"Normal",IF(Table1[[#This Row],[HBA1C]]&lt;6.5,"Prediabetes","Diabetes")))</f>
        <v>Normal</v>
      </c>
      <c r="F759" s="10" t="s">
        <v>4687</v>
      </c>
      <c r="G759" s="10" t="str">
        <f>IF(OR(Table1[[#This Row],[Heart Issues]]="Yes",Table1[[#This Row],[Heart Issues]]="No"),"OK","Check")</f>
        <v>OK</v>
      </c>
      <c r="H759" s="10" t="s">
        <v>4687</v>
      </c>
      <c r="I759" s="10" t="s">
        <v>4687</v>
      </c>
      <c r="J759" s="9">
        <v>0</v>
      </c>
      <c r="K759" s="10" t="s">
        <v>4687</v>
      </c>
      <c r="L759" s="10" t="str">
        <f>IF(OR(Table1[[#This Row],[Smoker]]="Yes",Table1[[#This Row],[Smoker]]="No"),"OK","Check")</f>
        <v>OK</v>
      </c>
    </row>
    <row r="760" spans="1:12">
      <c r="A760" s="10" t="s">
        <v>1521</v>
      </c>
      <c r="B760" s="10">
        <v>39.35</v>
      </c>
      <c r="C7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0" s="10">
        <v>7.86</v>
      </c>
      <c r="E760" s="10" t="str">
        <f>IF(OR(Table1[[#This Row],[HBA1C]]="",Table1[[#This Row],[HBA1C]]="?"),"",IF(Table1[[#This Row],[HBA1C]]&lt;5.7,"Normal",IF(Table1[[#This Row],[HBA1C]]&lt;6.5,"Prediabetes","Diabetes")))</f>
        <v>Diabetes</v>
      </c>
      <c r="F760" s="10" t="s">
        <v>4688</v>
      </c>
      <c r="G760" s="10" t="str">
        <f>IF(OR(Table1[[#This Row],[Heart Issues]]="Yes",Table1[[#This Row],[Heart Issues]]="No"),"OK","Check")</f>
        <v>OK</v>
      </c>
      <c r="H760" s="10" t="s">
        <v>4687</v>
      </c>
      <c r="I760" s="10" t="s">
        <v>4687</v>
      </c>
      <c r="J760" s="9">
        <v>1</v>
      </c>
      <c r="K760" s="10" t="s">
        <v>4687</v>
      </c>
      <c r="L760" s="10" t="str">
        <f>IF(OR(Table1[[#This Row],[Smoker]]="Yes",Table1[[#This Row],[Smoker]]="No"),"OK","Check")</f>
        <v>OK</v>
      </c>
    </row>
    <row r="761" spans="1:12">
      <c r="A761" s="10" t="s">
        <v>1523</v>
      </c>
      <c r="B761" s="10">
        <v>39.200000000000003</v>
      </c>
      <c r="C7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1" s="10">
        <v>11.38</v>
      </c>
      <c r="E761" s="10" t="str">
        <f>IF(OR(Table1[[#This Row],[HBA1C]]="",Table1[[#This Row],[HBA1C]]="?"),"",IF(Table1[[#This Row],[HBA1C]]&lt;5.7,"Normal",IF(Table1[[#This Row],[HBA1C]]&lt;6.5,"Prediabetes","Diabetes")))</f>
        <v>Diabetes</v>
      </c>
      <c r="F761" s="10" t="s">
        <v>4687</v>
      </c>
      <c r="G761" s="10" t="str">
        <f>IF(OR(Table1[[#This Row],[Heart Issues]]="Yes",Table1[[#This Row],[Heart Issues]]="No"),"OK","Check")</f>
        <v>OK</v>
      </c>
      <c r="H761" s="10" t="s">
        <v>4687</v>
      </c>
      <c r="I761" s="10" t="s">
        <v>4687</v>
      </c>
      <c r="J761" s="9">
        <v>0</v>
      </c>
      <c r="K761" s="10" t="s">
        <v>4687</v>
      </c>
      <c r="L761" s="10" t="str">
        <f>IF(OR(Table1[[#This Row],[Smoker]]="Yes",Table1[[#This Row],[Smoker]]="No"),"OK","Check")</f>
        <v>OK</v>
      </c>
    </row>
    <row r="762" spans="1:12">
      <c r="A762" s="10" t="s">
        <v>1525</v>
      </c>
      <c r="B762" s="10">
        <v>39.159999999999997</v>
      </c>
      <c r="C7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2" s="10">
        <v>10.48</v>
      </c>
      <c r="E762" s="10" t="str">
        <f>IF(OR(Table1[[#This Row],[HBA1C]]="",Table1[[#This Row],[HBA1C]]="?"),"",IF(Table1[[#This Row],[HBA1C]]&lt;5.7,"Normal",IF(Table1[[#This Row],[HBA1C]]&lt;6.5,"Prediabetes","Diabetes")))</f>
        <v>Diabetes</v>
      </c>
      <c r="F762" s="10" t="s">
        <v>4687</v>
      </c>
      <c r="G762" s="10" t="str">
        <f>IF(OR(Table1[[#This Row],[Heart Issues]]="Yes",Table1[[#This Row],[Heart Issues]]="No"),"OK","Check")</f>
        <v>OK</v>
      </c>
      <c r="H762" s="10" t="s">
        <v>4687</v>
      </c>
      <c r="I762" s="10" t="s">
        <v>4687</v>
      </c>
      <c r="J762" s="9">
        <v>0</v>
      </c>
      <c r="K762" s="10" t="s">
        <v>4687</v>
      </c>
      <c r="L762" s="10" t="str">
        <f>IF(OR(Table1[[#This Row],[Smoker]]="Yes",Table1[[#This Row],[Smoker]]="No"),"OK","Check")</f>
        <v>OK</v>
      </c>
    </row>
    <row r="763" spans="1:12">
      <c r="A763" s="10" t="s">
        <v>1527</v>
      </c>
      <c r="B763" s="10">
        <v>44.1</v>
      </c>
      <c r="C7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3" s="10">
        <v>5.04</v>
      </c>
      <c r="E763" s="10" t="str">
        <f>IF(OR(Table1[[#This Row],[HBA1C]]="",Table1[[#This Row],[HBA1C]]="?"),"",IF(Table1[[#This Row],[HBA1C]]&lt;5.7,"Normal",IF(Table1[[#This Row],[HBA1C]]&lt;6.5,"Prediabetes","Diabetes")))</f>
        <v>Normal</v>
      </c>
      <c r="F763" s="10" t="s">
        <v>4688</v>
      </c>
      <c r="G763" s="10" t="str">
        <f>IF(OR(Table1[[#This Row],[Heart Issues]]="Yes",Table1[[#This Row],[Heart Issues]]="No"),"OK","Check")</f>
        <v>OK</v>
      </c>
      <c r="H763" s="10" t="s">
        <v>4687</v>
      </c>
      <c r="I763" s="10" t="s">
        <v>4687</v>
      </c>
      <c r="J763" s="9">
        <v>0</v>
      </c>
      <c r="K763" s="10" t="s">
        <v>4687</v>
      </c>
      <c r="L763" s="10" t="str">
        <f>IF(OR(Table1[[#This Row],[Smoker]]="Yes",Table1[[#This Row],[Smoker]]="No"),"OK","Check")</f>
        <v>OK</v>
      </c>
    </row>
    <row r="764" spans="1:12">
      <c r="A764" s="10" t="s">
        <v>1529</v>
      </c>
      <c r="B764" s="10">
        <v>33.200000000000003</v>
      </c>
      <c r="C7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4" s="10">
        <v>9.06</v>
      </c>
      <c r="E764" s="10" t="str">
        <f>IF(OR(Table1[[#This Row],[HBA1C]]="",Table1[[#This Row],[HBA1C]]="?"),"",IF(Table1[[#This Row],[HBA1C]]&lt;5.7,"Normal",IF(Table1[[#This Row],[HBA1C]]&lt;6.5,"Prediabetes","Diabetes")))</f>
        <v>Diabetes</v>
      </c>
      <c r="F764" s="10" t="s">
        <v>4687</v>
      </c>
      <c r="G764" s="10" t="str">
        <f>IF(OR(Table1[[#This Row],[Heart Issues]]="Yes",Table1[[#This Row],[Heart Issues]]="No"),"OK","Check")</f>
        <v>OK</v>
      </c>
      <c r="H764" s="10" t="s">
        <v>4687</v>
      </c>
      <c r="I764" s="10" t="s">
        <v>4687</v>
      </c>
      <c r="J764" s="9">
        <v>0</v>
      </c>
      <c r="K764" s="10" t="s">
        <v>4687</v>
      </c>
      <c r="L764" s="10" t="str">
        <f>IF(OR(Table1[[#This Row],[Smoker]]="Yes",Table1[[#This Row],[Smoker]]="No"),"OK","Check")</f>
        <v>OK</v>
      </c>
    </row>
    <row r="765" spans="1:12">
      <c r="A765" s="10" t="s">
        <v>1531</v>
      </c>
      <c r="B765" s="10">
        <v>29.92</v>
      </c>
      <c r="C76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65" s="10">
        <v>11.07</v>
      </c>
      <c r="E765" s="10" t="str">
        <f>IF(OR(Table1[[#This Row],[HBA1C]]="",Table1[[#This Row],[HBA1C]]="?"),"",IF(Table1[[#This Row],[HBA1C]]&lt;5.7,"Normal",IF(Table1[[#This Row],[HBA1C]]&lt;6.5,"Prediabetes","Diabetes")))</f>
        <v>Diabetes</v>
      </c>
      <c r="F765" s="10" t="s">
        <v>4687</v>
      </c>
      <c r="G765" s="10" t="str">
        <f>IF(OR(Table1[[#This Row],[Heart Issues]]="Yes",Table1[[#This Row],[Heart Issues]]="No"),"OK","Check")</f>
        <v>OK</v>
      </c>
      <c r="H765" s="10" t="s">
        <v>4687</v>
      </c>
      <c r="I765" s="10" t="s">
        <v>4687</v>
      </c>
      <c r="J765" s="9">
        <v>0</v>
      </c>
      <c r="K765" s="10" t="s">
        <v>4687</v>
      </c>
      <c r="L765" s="10" t="str">
        <f>IF(OR(Table1[[#This Row],[Smoker]]="Yes",Table1[[#This Row],[Smoker]]="No"),"OK","Check")</f>
        <v>OK</v>
      </c>
    </row>
    <row r="766" spans="1:12">
      <c r="A766" s="10" t="s">
        <v>1533</v>
      </c>
      <c r="B766" s="10">
        <v>25</v>
      </c>
      <c r="C7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66" s="10">
        <v>10.45</v>
      </c>
      <c r="E766" s="10" t="str">
        <f>IF(OR(Table1[[#This Row],[HBA1C]]="",Table1[[#This Row],[HBA1C]]="?"),"",IF(Table1[[#This Row],[HBA1C]]&lt;5.7,"Normal",IF(Table1[[#This Row],[HBA1C]]&lt;6.5,"Prediabetes","Diabetes")))</f>
        <v>Diabetes</v>
      </c>
      <c r="F766" s="10" t="s">
        <v>4687</v>
      </c>
      <c r="G766" s="10" t="str">
        <f>IF(OR(Table1[[#This Row],[Heart Issues]]="Yes",Table1[[#This Row],[Heart Issues]]="No"),"OK","Check")</f>
        <v>OK</v>
      </c>
      <c r="H766" s="10" t="s">
        <v>4687</v>
      </c>
      <c r="I766" s="10" t="s">
        <v>4687</v>
      </c>
      <c r="J766" s="9">
        <v>0</v>
      </c>
      <c r="K766" s="10" t="s">
        <v>4687</v>
      </c>
      <c r="L766" s="10" t="str">
        <f>IF(OR(Table1[[#This Row],[Smoker]]="Yes",Table1[[#This Row],[Smoker]]="No"),"OK","Check")</f>
        <v>OK</v>
      </c>
    </row>
    <row r="767" spans="1:12">
      <c r="A767" s="10" t="s">
        <v>1535</v>
      </c>
      <c r="B767" s="10">
        <v>38.869999999999997</v>
      </c>
      <c r="C7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7" s="10">
        <v>8.6300000000000008</v>
      </c>
      <c r="E767" s="10" t="str">
        <f>IF(OR(Table1[[#This Row],[HBA1C]]="",Table1[[#This Row],[HBA1C]]="?"),"",IF(Table1[[#This Row],[HBA1C]]&lt;5.7,"Normal",IF(Table1[[#This Row],[HBA1C]]&lt;6.5,"Prediabetes","Diabetes")))</f>
        <v>Diabetes</v>
      </c>
      <c r="F767" s="10" t="s">
        <v>4688</v>
      </c>
      <c r="G767" s="10" t="str">
        <f>IF(OR(Table1[[#This Row],[Heart Issues]]="Yes",Table1[[#This Row],[Heart Issues]]="No"),"OK","Check")</f>
        <v>OK</v>
      </c>
      <c r="H767" s="10" t="s">
        <v>4687</v>
      </c>
      <c r="I767" s="10" t="s">
        <v>4687</v>
      </c>
      <c r="J767" s="9">
        <v>1</v>
      </c>
      <c r="K767" s="10" t="s">
        <v>4687</v>
      </c>
      <c r="L767" s="10" t="str">
        <f>IF(OR(Table1[[#This Row],[Smoker]]="Yes",Table1[[#This Row],[Smoker]]="No"),"OK","Check")</f>
        <v>OK</v>
      </c>
    </row>
    <row r="768" spans="1:12">
      <c r="A768" s="10" t="s">
        <v>1537</v>
      </c>
      <c r="B768" s="10">
        <v>32.299999999999997</v>
      </c>
      <c r="C7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8" s="10">
        <v>5.28</v>
      </c>
      <c r="E768" s="10" t="str">
        <f>IF(OR(Table1[[#This Row],[HBA1C]]="",Table1[[#This Row],[HBA1C]]="?"),"",IF(Table1[[#This Row],[HBA1C]]&lt;5.7,"Normal",IF(Table1[[#This Row],[HBA1C]]&lt;6.5,"Prediabetes","Diabetes")))</f>
        <v>Normal</v>
      </c>
      <c r="F768" s="10" t="s">
        <v>4688</v>
      </c>
      <c r="G768" s="10" t="str">
        <f>IF(OR(Table1[[#This Row],[Heart Issues]]="Yes",Table1[[#This Row],[Heart Issues]]="No"),"OK","Check")</f>
        <v>OK</v>
      </c>
      <c r="H768" s="10" t="s">
        <v>4687</v>
      </c>
      <c r="I768" s="10" t="s">
        <v>4687</v>
      </c>
      <c r="J768" s="9">
        <v>2</v>
      </c>
      <c r="K768" s="10" t="s">
        <v>4687</v>
      </c>
      <c r="L768" s="10" t="str">
        <f>IF(OR(Table1[[#This Row],[Smoker]]="Yes",Table1[[#This Row],[Smoker]]="No"),"OK","Check")</f>
        <v>OK</v>
      </c>
    </row>
    <row r="769" spans="1:12">
      <c r="A769" s="10" t="s">
        <v>1539</v>
      </c>
      <c r="B769" s="10">
        <v>31.16</v>
      </c>
      <c r="C7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69" s="10">
        <v>7.49</v>
      </c>
      <c r="E769" s="10" t="str">
        <f>IF(OR(Table1[[#This Row],[HBA1C]]="",Table1[[#This Row],[HBA1C]]="?"),"",IF(Table1[[#This Row],[HBA1C]]&lt;5.7,"Normal",IF(Table1[[#This Row],[HBA1C]]&lt;6.5,"Prediabetes","Diabetes")))</f>
        <v>Diabetes</v>
      </c>
      <c r="F769" s="10" t="s">
        <v>4688</v>
      </c>
      <c r="G769" s="10" t="str">
        <f>IF(OR(Table1[[#This Row],[Heart Issues]]="Yes",Table1[[#This Row],[Heart Issues]]="No"),"OK","Check")</f>
        <v>OK</v>
      </c>
      <c r="H769" s="10" t="s">
        <v>4687</v>
      </c>
      <c r="I769" s="10" t="s">
        <v>4687</v>
      </c>
      <c r="J769" s="9">
        <v>2</v>
      </c>
      <c r="K769" s="10" t="s">
        <v>4687</v>
      </c>
      <c r="L769" s="10" t="str">
        <f>IF(OR(Table1[[#This Row],[Smoker]]="Yes",Table1[[#This Row],[Smoker]]="No"),"OK","Check")</f>
        <v>OK</v>
      </c>
    </row>
    <row r="770" spans="1:12">
      <c r="A770" s="10" t="s">
        <v>1541</v>
      </c>
      <c r="B770" s="10">
        <v>54.59</v>
      </c>
      <c r="C7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0" s="10">
        <v>4.2699999999999996</v>
      </c>
      <c r="E770" s="10" t="str">
        <f>IF(OR(Table1[[#This Row],[HBA1C]]="",Table1[[#This Row],[HBA1C]]="?"),"",IF(Table1[[#This Row],[HBA1C]]&lt;5.7,"Normal",IF(Table1[[#This Row],[HBA1C]]&lt;6.5,"Prediabetes","Diabetes")))</f>
        <v>Normal</v>
      </c>
      <c r="F770" s="10" t="s">
        <v>4687</v>
      </c>
      <c r="G770" s="10" t="str">
        <f>IF(OR(Table1[[#This Row],[Heart Issues]]="Yes",Table1[[#This Row],[Heart Issues]]="No"),"OK","Check")</f>
        <v>OK</v>
      </c>
      <c r="H770" s="10" t="s">
        <v>4687</v>
      </c>
      <c r="I770" s="10" t="s">
        <v>4687</v>
      </c>
      <c r="J770" s="9">
        <v>0</v>
      </c>
      <c r="K770" s="10" t="s">
        <v>4687</v>
      </c>
      <c r="L770" s="10" t="str">
        <f>IF(OR(Table1[[#This Row],[Smoker]]="Yes",Table1[[#This Row],[Smoker]]="No"),"OK","Check")</f>
        <v>OK</v>
      </c>
    </row>
    <row r="771" spans="1:12">
      <c r="A771" s="10" t="s">
        <v>1543</v>
      </c>
      <c r="B771" s="10">
        <v>21.09</v>
      </c>
      <c r="C77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71" s="10">
        <v>9.2200000000000006</v>
      </c>
      <c r="E771" s="10" t="str">
        <f>IF(OR(Table1[[#This Row],[HBA1C]]="",Table1[[#This Row],[HBA1C]]="?"),"",IF(Table1[[#This Row],[HBA1C]]&lt;5.7,"Normal",IF(Table1[[#This Row],[HBA1C]]&lt;6.5,"Prediabetes","Diabetes")))</f>
        <v>Diabetes</v>
      </c>
      <c r="F771" s="10" t="s">
        <v>4688</v>
      </c>
      <c r="G771" s="10" t="str">
        <f>IF(OR(Table1[[#This Row],[Heart Issues]]="Yes",Table1[[#This Row],[Heart Issues]]="No"),"OK","Check")</f>
        <v>OK</v>
      </c>
      <c r="H771" s="10" t="s">
        <v>4687</v>
      </c>
      <c r="I771" s="10" t="s">
        <v>4687</v>
      </c>
      <c r="J771" s="9">
        <v>2</v>
      </c>
      <c r="K771" s="10" t="s">
        <v>4687</v>
      </c>
      <c r="L771" s="10" t="str">
        <f>IF(OR(Table1[[#This Row],[Smoker]]="Yes",Table1[[#This Row],[Smoker]]="No"),"OK","Check")</f>
        <v>OK</v>
      </c>
    </row>
    <row r="772" spans="1:12">
      <c r="A772" s="10" t="s">
        <v>1545</v>
      </c>
      <c r="B772" s="10">
        <v>52.41</v>
      </c>
      <c r="C7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2" s="10">
        <v>5.99</v>
      </c>
      <c r="E772" s="10" t="str">
        <f>IF(OR(Table1[[#This Row],[HBA1C]]="",Table1[[#This Row],[HBA1C]]="?"),"",IF(Table1[[#This Row],[HBA1C]]&lt;5.7,"Normal",IF(Table1[[#This Row],[HBA1C]]&lt;6.5,"Prediabetes","Diabetes")))</f>
        <v>Prediabetes</v>
      </c>
      <c r="F772" s="10" t="s">
        <v>4687</v>
      </c>
      <c r="G772" s="10" t="str">
        <f>IF(OR(Table1[[#This Row],[Heart Issues]]="Yes",Table1[[#This Row],[Heart Issues]]="No"),"OK","Check")</f>
        <v>OK</v>
      </c>
      <c r="H772" s="10" t="s">
        <v>4687</v>
      </c>
      <c r="I772" s="10" t="s">
        <v>4687</v>
      </c>
      <c r="J772" s="9">
        <v>1</v>
      </c>
      <c r="K772" s="10" t="s">
        <v>4687</v>
      </c>
      <c r="L772" s="10" t="str">
        <f>IF(OR(Table1[[#This Row],[Smoker]]="Yes",Table1[[#This Row],[Smoker]]="No"),"OK","Check")</f>
        <v>OK</v>
      </c>
    </row>
    <row r="773" spans="1:12">
      <c r="A773" s="10" t="s">
        <v>1547</v>
      </c>
      <c r="B773" s="10">
        <v>41.47</v>
      </c>
      <c r="C7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3" s="10">
        <v>5.86</v>
      </c>
      <c r="E773" s="10" t="str">
        <f>IF(OR(Table1[[#This Row],[HBA1C]]="",Table1[[#This Row],[HBA1C]]="?"),"",IF(Table1[[#This Row],[HBA1C]]&lt;5.7,"Normal",IF(Table1[[#This Row],[HBA1C]]&lt;6.5,"Prediabetes","Diabetes")))</f>
        <v>Prediabetes</v>
      </c>
      <c r="F773" s="10" t="s">
        <v>4688</v>
      </c>
      <c r="G773" s="10" t="str">
        <f>IF(OR(Table1[[#This Row],[Heart Issues]]="Yes",Table1[[#This Row],[Heart Issues]]="No"),"OK","Check")</f>
        <v>OK</v>
      </c>
      <c r="H773" s="10" t="s">
        <v>4687</v>
      </c>
      <c r="I773" s="10" t="s">
        <v>4687</v>
      </c>
      <c r="J773" s="9">
        <v>2</v>
      </c>
      <c r="K773" s="10" t="s">
        <v>4687</v>
      </c>
      <c r="L773" s="10" t="str">
        <f>IF(OR(Table1[[#This Row],[Smoker]]="Yes",Table1[[#This Row],[Smoker]]="No"),"OK","Check")</f>
        <v>OK</v>
      </c>
    </row>
    <row r="774" spans="1:12">
      <c r="A774" s="10" t="s">
        <v>1549</v>
      </c>
      <c r="B774" s="10">
        <v>33.1</v>
      </c>
      <c r="C7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4" s="10">
        <v>5.19</v>
      </c>
      <c r="E774" s="10" t="str">
        <f>IF(OR(Table1[[#This Row],[HBA1C]]="",Table1[[#This Row],[HBA1C]]="?"),"",IF(Table1[[#This Row],[HBA1C]]&lt;5.7,"Normal",IF(Table1[[#This Row],[HBA1C]]&lt;6.5,"Prediabetes","Diabetes")))</f>
        <v>Normal</v>
      </c>
      <c r="F774" s="10" t="s">
        <v>4688</v>
      </c>
      <c r="G774" s="10" t="str">
        <f>IF(OR(Table1[[#This Row],[Heart Issues]]="Yes",Table1[[#This Row],[Heart Issues]]="No"),"OK","Check")</f>
        <v>OK</v>
      </c>
      <c r="H774" s="10" t="s">
        <v>4687</v>
      </c>
      <c r="I774" s="10" t="s">
        <v>4687</v>
      </c>
      <c r="J774" s="9">
        <v>2</v>
      </c>
      <c r="K774" s="10" t="s">
        <v>4687</v>
      </c>
      <c r="L774" s="10" t="str">
        <f>IF(OR(Table1[[#This Row],[Smoker]]="Yes",Table1[[#This Row],[Smoker]]="No"),"OK","Check")</f>
        <v>OK</v>
      </c>
    </row>
    <row r="775" spans="1:12">
      <c r="A775" s="10" t="s">
        <v>1551</v>
      </c>
      <c r="B775" s="10">
        <v>30.8</v>
      </c>
      <c r="C7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5" s="10">
        <v>4.37</v>
      </c>
      <c r="E775" s="10" t="str">
        <f>IF(OR(Table1[[#This Row],[HBA1C]]="",Table1[[#This Row],[HBA1C]]="?"),"",IF(Table1[[#This Row],[HBA1C]]&lt;5.7,"Normal",IF(Table1[[#This Row],[HBA1C]]&lt;6.5,"Prediabetes","Diabetes")))</f>
        <v>Normal</v>
      </c>
      <c r="F775" s="10" t="s">
        <v>4688</v>
      </c>
      <c r="G775" s="10" t="str">
        <f>IF(OR(Table1[[#This Row],[Heart Issues]]="Yes",Table1[[#This Row],[Heart Issues]]="No"),"OK","Check")</f>
        <v>OK</v>
      </c>
      <c r="H775" s="10" t="s">
        <v>4687</v>
      </c>
      <c r="I775" s="10" t="s">
        <v>4687</v>
      </c>
      <c r="J775" s="9">
        <v>2</v>
      </c>
      <c r="K775" s="10" t="s">
        <v>4687</v>
      </c>
      <c r="L775" s="10" t="str">
        <f>IF(OR(Table1[[#This Row],[Smoker]]="Yes",Table1[[#This Row],[Smoker]]="No"),"OK","Check")</f>
        <v>OK</v>
      </c>
    </row>
    <row r="776" spans="1:12">
      <c r="A776" s="10" t="s">
        <v>1553</v>
      </c>
      <c r="B776" s="10">
        <v>42.06</v>
      </c>
      <c r="C7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6" s="10">
        <v>5.32</v>
      </c>
      <c r="E776" s="10" t="str">
        <f>IF(OR(Table1[[#This Row],[HBA1C]]="",Table1[[#This Row],[HBA1C]]="?"),"",IF(Table1[[#This Row],[HBA1C]]&lt;5.7,"Normal",IF(Table1[[#This Row],[HBA1C]]&lt;6.5,"Prediabetes","Diabetes")))</f>
        <v>Normal</v>
      </c>
      <c r="F776" s="10" t="s">
        <v>4687</v>
      </c>
      <c r="G776" s="10" t="str">
        <f>IF(OR(Table1[[#This Row],[Heart Issues]]="Yes",Table1[[#This Row],[Heart Issues]]="No"),"OK","Check")</f>
        <v>OK</v>
      </c>
      <c r="H776" s="10" t="s">
        <v>4687</v>
      </c>
      <c r="I776" s="10" t="s">
        <v>4687</v>
      </c>
      <c r="J776" s="9">
        <v>1</v>
      </c>
      <c r="K776" s="10" t="s">
        <v>4687</v>
      </c>
      <c r="L776" s="10" t="str">
        <f>IF(OR(Table1[[#This Row],[Smoker]]="Yes",Table1[[#This Row],[Smoker]]="No"),"OK","Check")</f>
        <v>OK</v>
      </c>
    </row>
    <row r="777" spans="1:12">
      <c r="A777" s="10" t="s">
        <v>1555</v>
      </c>
      <c r="B777" s="10">
        <v>39.270000000000003</v>
      </c>
      <c r="C7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7" s="10">
        <v>5.64</v>
      </c>
      <c r="E777" s="10" t="str">
        <f>IF(OR(Table1[[#This Row],[HBA1C]]="",Table1[[#This Row],[HBA1C]]="?"),"",IF(Table1[[#This Row],[HBA1C]]&lt;5.7,"Normal",IF(Table1[[#This Row],[HBA1C]]&lt;6.5,"Prediabetes","Diabetes")))</f>
        <v>Normal</v>
      </c>
      <c r="F777" s="10" t="s">
        <v>4687</v>
      </c>
      <c r="G777" s="10" t="str">
        <f>IF(OR(Table1[[#This Row],[Heart Issues]]="Yes",Table1[[#This Row],[Heart Issues]]="No"),"OK","Check")</f>
        <v>OK</v>
      </c>
      <c r="H777" s="10" t="s">
        <v>4687</v>
      </c>
      <c r="I777" s="10" t="s">
        <v>4690</v>
      </c>
      <c r="J777" s="9">
        <v>1</v>
      </c>
      <c r="K777" s="10" t="s">
        <v>4687</v>
      </c>
      <c r="L777" s="10" t="str">
        <f>IF(OR(Table1[[#This Row],[Smoker]]="Yes",Table1[[#This Row],[Smoker]]="No"),"OK","Check")</f>
        <v>OK</v>
      </c>
    </row>
    <row r="778" spans="1:12">
      <c r="A778" s="10" t="s">
        <v>1557</v>
      </c>
      <c r="B778" s="10">
        <v>30.71</v>
      </c>
      <c r="C7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8" s="10">
        <v>5.59</v>
      </c>
      <c r="E778" s="10" t="str">
        <f>IF(OR(Table1[[#This Row],[HBA1C]]="",Table1[[#This Row],[HBA1C]]="?"),"",IF(Table1[[#This Row],[HBA1C]]&lt;5.7,"Normal",IF(Table1[[#This Row],[HBA1C]]&lt;6.5,"Prediabetes","Diabetes")))</f>
        <v>Normal</v>
      </c>
      <c r="F778" s="10" t="s">
        <v>4688</v>
      </c>
      <c r="G778" s="10" t="str">
        <f>IF(OR(Table1[[#This Row],[Heart Issues]]="Yes",Table1[[#This Row],[Heart Issues]]="No"),"OK","Check")</f>
        <v>OK</v>
      </c>
      <c r="H778" s="10" t="s">
        <v>4687</v>
      </c>
      <c r="I778" s="10" t="s">
        <v>4687</v>
      </c>
      <c r="J778" s="9">
        <v>1</v>
      </c>
      <c r="K778" s="10" t="s">
        <v>4687</v>
      </c>
      <c r="L778" s="10" t="str">
        <f>IF(OR(Table1[[#This Row],[Smoker]]="Yes",Table1[[#This Row],[Smoker]]="No"),"OK","Check")</f>
        <v>OK</v>
      </c>
    </row>
    <row r="779" spans="1:12">
      <c r="A779" s="10" t="s">
        <v>1559</v>
      </c>
      <c r="B779" s="10">
        <v>47.19</v>
      </c>
      <c r="C7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79" s="10">
        <v>5.29</v>
      </c>
      <c r="E779" s="10" t="str">
        <f>IF(OR(Table1[[#This Row],[HBA1C]]="",Table1[[#This Row],[HBA1C]]="?"),"",IF(Table1[[#This Row],[HBA1C]]&lt;5.7,"Normal",IF(Table1[[#This Row],[HBA1C]]&lt;6.5,"Prediabetes","Diabetes")))</f>
        <v>Normal</v>
      </c>
      <c r="F779" s="10" t="s">
        <v>4687</v>
      </c>
      <c r="G779" s="10" t="str">
        <f>IF(OR(Table1[[#This Row],[Heart Issues]]="Yes",Table1[[#This Row],[Heart Issues]]="No"),"OK","Check")</f>
        <v>OK</v>
      </c>
      <c r="H779" s="10" t="s">
        <v>4687</v>
      </c>
      <c r="I779" s="10" t="s">
        <v>4687</v>
      </c>
      <c r="J779" s="9">
        <v>0</v>
      </c>
      <c r="K779" s="10" t="s">
        <v>4687</v>
      </c>
      <c r="L779" s="10" t="str">
        <f>IF(OR(Table1[[#This Row],[Smoker]]="Yes",Table1[[#This Row],[Smoker]]="No"),"OK","Check")</f>
        <v>OK</v>
      </c>
    </row>
    <row r="780" spans="1:12">
      <c r="A780" s="10" t="s">
        <v>1561</v>
      </c>
      <c r="B780" s="10">
        <v>30.02</v>
      </c>
      <c r="C7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0" s="10">
        <v>6.65</v>
      </c>
      <c r="E780" s="10" t="str">
        <f>IF(OR(Table1[[#This Row],[HBA1C]]="",Table1[[#This Row],[HBA1C]]="?"),"",IF(Table1[[#This Row],[HBA1C]]&lt;5.7,"Normal",IF(Table1[[#This Row],[HBA1C]]&lt;6.5,"Prediabetes","Diabetes")))</f>
        <v>Diabetes</v>
      </c>
      <c r="F780" s="10" t="s">
        <v>4687</v>
      </c>
      <c r="G780" s="10" t="str">
        <f>IF(OR(Table1[[#This Row],[Heart Issues]]="Yes",Table1[[#This Row],[Heart Issues]]="No"),"OK","Check")</f>
        <v>OK</v>
      </c>
      <c r="H780" s="10" t="s">
        <v>4687</v>
      </c>
      <c r="I780" s="10" t="s">
        <v>4687</v>
      </c>
      <c r="J780" s="9">
        <v>0</v>
      </c>
      <c r="K780" s="10" t="s">
        <v>4687</v>
      </c>
      <c r="L780" s="10" t="str">
        <f>IF(OR(Table1[[#This Row],[Smoker]]="Yes",Table1[[#This Row],[Smoker]]="No"),"OK","Check")</f>
        <v>OK</v>
      </c>
    </row>
    <row r="781" spans="1:12">
      <c r="A781" s="10" t="s">
        <v>1563</v>
      </c>
      <c r="B781" s="10">
        <v>37.909999999999997</v>
      </c>
      <c r="C7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1" s="10">
        <v>5.68</v>
      </c>
      <c r="E781" s="10" t="str">
        <f>IF(OR(Table1[[#This Row],[HBA1C]]="",Table1[[#This Row],[HBA1C]]="?"),"",IF(Table1[[#This Row],[HBA1C]]&lt;5.7,"Normal",IF(Table1[[#This Row],[HBA1C]]&lt;6.5,"Prediabetes","Diabetes")))</f>
        <v>Normal</v>
      </c>
      <c r="F781" s="10" t="s">
        <v>4688</v>
      </c>
      <c r="G781" s="10" t="str">
        <f>IF(OR(Table1[[#This Row],[Heart Issues]]="Yes",Table1[[#This Row],[Heart Issues]]="No"),"OK","Check")</f>
        <v>OK</v>
      </c>
      <c r="H781" s="10" t="s">
        <v>4687</v>
      </c>
      <c r="I781" s="10" t="s">
        <v>4687</v>
      </c>
      <c r="J781" s="9">
        <v>0</v>
      </c>
      <c r="K781" s="10" t="s">
        <v>4687</v>
      </c>
      <c r="L781" s="10" t="str">
        <f>IF(OR(Table1[[#This Row],[Smoker]]="Yes",Table1[[#This Row],[Smoker]]="No"),"OK","Check")</f>
        <v>OK</v>
      </c>
    </row>
    <row r="782" spans="1:12">
      <c r="A782" s="10" t="s">
        <v>1565</v>
      </c>
      <c r="B782" s="10">
        <v>54.61</v>
      </c>
      <c r="C7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2" s="10">
        <v>4.49</v>
      </c>
      <c r="E782" s="10" t="str">
        <f>IF(OR(Table1[[#This Row],[HBA1C]]="",Table1[[#This Row],[HBA1C]]="?"),"",IF(Table1[[#This Row],[HBA1C]]&lt;5.7,"Normal",IF(Table1[[#This Row],[HBA1C]]&lt;6.5,"Prediabetes","Diabetes")))</f>
        <v>Normal</v>
      </c>
      <c r="F782" s="10" t="s">
        <v>4687</v>
      </c>
      <c r="G782" s="10" t="str">
        <f>IF(OR(Table1[[#This Row],[Heart Issues]]="Yes",Table1[[#This Row],[Heart Issues]]="No"),"OK","Check")</f>
        <v>OK</v>
      </c>
      <c r="H782" s="10" t="s">
        <v>4687</v>
      </c>
      <c r="I782" s="10" t="s">
        <v>4687</v>
      </c>
      <c r="J782" s="9">
        <v>0</v>
      </c>
      <c r="K782" s="10" t="s">
        <v>4687</v>
      </c>
      <c r="L782" s="10" t="str">
        <f>IF(OR(Table1[[#This Row],[Smoker]]="Yes",Table1[[#This Row],[Smoker]]="No"),"OK","Check")</f>
        <v>OK</v>
      </c>
    </row>
    <row r="783" spans="1:12">
      <c r="A783" s="10" t="s">
        <v>1567</v>
      </c>
      <c r="B783" s="10">
        <v>36.005000000000003</v>
      </c>
      <c r="C7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3" s="10">
        <v>6.9</v>
      </c>
      <c r="E783" s="10" t="str">
        <f>IF(OR(Table1[[#This Row],[HBA1C]]="",Table1[[#This Row],[HBA1C]]="?"),"",IF(Table1[[#This Row],[HBA1C]]&lt;5.7,"Normal",IF(Table1[[#This Row],[HBA1C]]&lt;6.5,"Prediabetes","Diabetes")))</f>
        <v>Diabetes</v>
      </c>
      <c r="F783" s="10" t="s">
        <v>4687</v>
      </c>
      <c r="G783" s="10" t="str">
        <f>IF(OR(Table1[[#This Row],[Heart Issues]]="Yes",Table1[[#This Row],[Heart Issues]]="No"),"OK","Check")</f>
        <v>OK</v>
      </c>
      <c r="H783" s="10" t="s">
        <v>4687</v>
      </c>
      <c r="I783" s="10" t="s">
        <v>4687</v>
      </c>
      <c r="J783" s="9">
        <v>0</v>
      </c>
      <c r="K783" s="10" t="s">
        <v>4687</v>
      </c>
      <c r="L783" s="10" t="str">
        <f>IF(OR(Table1[[#This Row],[Smoker]]="Yes",Table1[[#This Row],[Smoker]]="No"),"OK","Check")</f>
        <v>OK</v>
      </c>
    </row>
    <row r="784" spans="1:12">
      <c r="A784" s="10" t="s">
        <v>1569</v>
      </c>
      <c r="B784" s="10">
        <v>28.7</v>
      </c>
      <c r="C78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84" s="10">
        <v>11.52</v>
      </c>
      <c r="E784" s="10" t="str">
        <f>IF(OR(Table1[[#This Row],[HBA1C]]="",Table1[[#This Row],[HBA1C]]="?"),"",IF(Table1[[#This Row],[HBA1C]]&lt;5.7,"Normal",IF(Table1[[#This Row],[HBA1C]]&lt;6.5,"Prediabetes","Diabetes")))</f>
        <v>Diabetes</v>
      </c>
      <c r="F784" s="10" t="s">
        <v>4687</v>
      </c>
      <c r="G784" s="10" t="str">
        <f>IF(OR(Table1[[#This Row],[Heart Issues]]="Yes",Table1[[#This Row],[Heart Issues]]="No"),"OK","Check")</f>
        <v>OK</v>
      </c>
      <c r="H784" s="10" t="s">
        <v>4687</v>
      </c>
      <c r="I784" s="10" t="s">
        <v>4687</v>
      </c>
      <c r="J784" s="9">
        <v>0</v>
      </c>
      <c r="K784" s="10" t="s">
        <v>4687</v>
      </c>
      <c r="L784" s="10" t="str">
        <f>IF(OR(Table1[[#This Row],[Smoker]]="Yes",Table1[[#This Row],[Smoker]]="No"),"OK","Check")</f>
        <v>OK</v>
      </c>
    </row>
    <row r="785" spans="1:12">
      <c r="A785" s="10" t="s">
        <v>1571</v>
      </c>
      <c r="B785" s="10">
        <v>34.295000000000002</v>
      </c>
      <c r="C7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5" s="10">
        <v>11.24</v>
      </c>
      <c r="E785" s="10" t="str">
        <f>IF(OR(Table1[[#This Row],[HBA1C]]="",Table1[[#This Row],[HBA1C]]="?"),"",IF(Table1[[#This Row],[HBA1C]]&lt;5.7,"Normal",IF(Table1[[#This Row],[HBA1C]]&lt;6.5,"Prediabetes","Diabetes")))</f>
        <v>Diabetes</v>
      </c>
      <c r="F785" s="10" t="s">
        <v>4687</v>
      </c>
      <c r="G785" s="10" t="str">
        <f>IF(OR(Table1[[#This Row],[Heart Issues]]="Yes",Table1[[#This Row],[Heart Issues]]="No"),"OK","Check")</f>
        <v>OK</v>
      </c>
      <c r="H785" s="10" t="s">
        <v>4687</v>
      </c>
      <c r="I785" s="10" t="s">
        <v>4687</v>
      </c>
      <c r="J785" s="9">
        <v>0</v>
      </c>
      <c r="K785" s="10" t="s">
        <v>4687</v>
      </c>
      <c r="L785" s="10" t="str">
        <f>IF(OR(Table1[[#This Row],[Smoker]]="Yes",Table1[[#This Row],[Smoker]]="No"),"OK","Check")</f>
        <v>OK</v>
      </c>
    </row>
    <row r="786" spans="1:12">
      <c r="A786" s="10" t="s">
        <v>1573</v>
      </c>
      <c r="B786" s="10">
        <v>27.55</v>
      </c>
      <c r="C78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86" s="10">
        <v>10.98</v>
      </c>
      <c r="E786" s="10" t="str">
        <f>IF(OR(Table1[[#This Row],[HBA1C]]="",Table1[[#This Row],[HBA1C]]="?"),"",IF(Table1[[#This Row],[HBA1C]]&lt;5.7,"Normal",IF(Table1[[#This Row],[HBA1C]]&lt;6.5,"Prediabetes","Diabetes")))</f>
        <v>Diabetes</v>
      </c>
      <c r="F786" s="10" t="s">
        <v>4687</v>
      </c>
      <c r="G786" s="10" t="str">
        <f>IF(OR(Table1[[#This Row],[Heart Issues]]="Yes",Table1[[#This Row],[Heart Issues]]="No"),"OK","Check")</f>
        <v>OK</v>
      </c>
      <c r="H786" s="10" t="s">
        <v>4687</v>
      </c>
      <c r="I786" s="10" t="s">
        <v>4687</v>
      </c>
      <c r="J786" s="9">
        <v>0</v>
      </c>
      <c r="K786" s="10" t="s">
        <v>4687</v>
      </c>
      <c r="L786" s="10" t="str">
        <f>IF(OR(Table1[[#This Row],[Smoker]]="Yes",Table1[[#This Row],[Smoker]]="No"),"OK","Check")</f>
        <v>OK</v>
      </c>
    </row>
    <row r="787" spans="1:12">
      <c r="A787" s="10" t="s">
        <v>1575</v>
      </c>
      <c r="B787" s="10">
        <v>40.700000000000003</v>
      </c>
      <c r="C7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7" s="10">
        <v>5.42</v>
      </c>
      <c r="E787" s="10" t="str">
        <f>IF(OR(Table1[[#This Row],[HBA1C]]="",Table1[[#This Row],[HBA1C]]="?"),"",IF(Table1[[#This Row],[HBA1C]]&lt;5.7,"Normal",IF(Table1[[#This Row],[HBA1C]]&lt;6.5,"Prediabetes","Diabetes")))</f>
        <v>Normal</v>
      </c>
      <c r="F787" s="10" t="s">
        <v>4687</v>
      </c>
      <c r="G787" s="10" t="str">
        <f>IF(OR(Table1[[#This Row],[Heart Issues]]="Yes",Table1[[#This Row],[Heart Issues]]="No"),"OK","Check")</f>
        <v>OK</v>
      </c>
      <c r="H787" s="10" t="s">
        <v>4687</v>
      </c>
      <c r="I787" s="10" t="s">
        <v>4687</v>
      </c>
      <c r="J787" s="9">
        <v>0</v>
      </c>
      <c r="K787" s="10" t="s">
        <v>4687</v>
      </c>
      <c r="L787" s="10" t="str">
        <f>IF(OR(Table1[[#This Row],[Smoker]]="Yes",Table1[[#This Row],[Smoker]]="No"),"OK","Check")</f>
        <v>OK</v>
      </c>
    </row>
    <row r="788" spans="1:12">
      <c r="A788" s="10" t="s">
        <v>1577</v>
      </c>
      <c r="B788" s="10">
        <v>18.335000000000001</v>
      </c>
      <c r="C78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788" s="10">
        <v>10.97</v>
      </c>
      <c r="E788" s="10" t="str">
        <f>IF(OR(Table1[[#This Row],[HBA1C]]="",Table1[[#This Row],[HBA1C]]="?"),"",IF(Table1[[#This Row],[HBA1C]]&lt;5.7,"Normal",IF(Table1[[#This Row],[HBA1C]]&lt;6.5,"Prediabetes","Diabetes")))</f>
        <v>Diabetes</v>
      </c>
      <c r="F788" s="10" t="s">
        <v>4687</v>
      </c>
      <c r="G788" s="10" t="str">
        <f>IF(OR(Table1[[#This Row],[Heart Issues]]="Yes",Table1[[#This Row],[Heart Issues]]="No"),"OK","Check")</f>
        <v>OK</v>
      </c>
      <c r="H788" s="10" t="s">
        <v>4687</v>
      </c>
      <c r="I788" s="10" t="s">
        <v>4687</v>
      </c>
      <c r="J788" s="9">
        <v>0</v>
      </c>
      <c r="K788" s="10" t="s">
        <v>4687</v>
      </c>
      <c r="L788" s="10" t="str">
        <f>IF(OR(Table1[[#This Row],[Smoker]]="Yes",Table1[[#This Row],[Smoker]]="No"),"OK","Check")</f>
        <v>OK</v>
      </c>
    </row>
    <row r="789" spans="1:12">
      <c r="A789" s="10" t="s">
        <v>1579</v>
      </c>
      <c r="B789" s="10">
        <v>33.914999999999999</v>
      </c>
      <c r="C7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89" s="10">
        <v>9.56</v>
      </c>
      <c r="E789" s="10" t="str">
        <f>IF(OR(Table1[[#This Row],[HBA1C]]="",Table1[[#This Row],[HBA1C]]="?"),"",IF(Table1[[#This Row],[HBA1C]]&lt;5.7,"Normal",IF(Table1[[#This Row],[HBA1C]]&lt;6.5,"Prediabetes","Diabetes")))</f>
        <v>Diabetes</v>
      </c>
      <c r="F789" s="10" t="s">
        <v>4688</v>
      </c>
      <c r="G789" s="10" t="str">
        <f>IF(OR(Table1[[#This Row],[Heart Issues]]="Yes",Table1[[#This Row],[Heart Issues]]="No"),"OK","Check")</f>
        <v>OK</v>
      </c>
      <c r="H789" s="10" t="s">
        <v>4687</v>
      </c>
      <c r="I789" s="10" t="s">
        <v>4687</v>
      </c>
      <c r="J789" s="9">
        <v>2</v>
      </c>
      <c r="K789" s="10" t="s">
        <v>4687</v>
      </c>
      <c r="L789" s="10" t="str">
        <f>IF(OR(Table1[[#This Row],[Smoker]]="Yes",Table1[[#This Row],[Smoker]]="No"),"OK","Check")</f>
        <v>OK</v>
      </c>
    </row>
    <row r="790" spans="1:12">
      <c r="A790" s="10" t="s">
        <v>1581</v>
      </c>
      <c r="B790" s="10">
        <v>33.534999999999997</v>
      </c>
      <c r="C7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0" s="10">
        <v>9.4</v>
      </c>
      <c r="E790" s="10" t="str">
        <f>IF(OR(Table1[[#This Row],[HBA1C]]="",Table1[[#This Row],[HBA1C]]="?"),"",IF(Table1[[#This Row],[HBA1C]]&lt;5.7,"Normal",IF(Table1[[#This Row],[HBA1C]]&lt;6.5,"Prediabetes","Diabetes")))</f>
        <v>Diabetes</v>
      </c>
      <c r="F790" s="10" t="s">
        <v>4688</v>
      </c>
      <c r="G790" s="10" t="str">
        <f>IF(OR(Table1[[#This Row],[Heart Issues]]="Yes",Table1[[#This Row],[Heart Issues]]="No"),"OK","Check")</f>
        <v>OK</v>
      </c>
      <c r="H790" s="10" t="s">
        <v>4687</v>
      </c>
      <c r="I790" s="10" t="s">
        <v>4687</v>
      </c>
      <c r="J790" s="9">
        <v>2</v>
      </c>
      <c r="K790" s="10" t="s">
        <v>4687</v>
      </c>
      <c r="L790" s="10" t="str">
        <f>IF(OR(Table1[[#This Row],[Smoker]]="Yes",Table1[[#This Row],[Smoker]]="No"),"OK","Check")</f>
        <v>OK</v>
      </c>
    </row>
    <row r="791" spans="1:12">
      <c r="A791" s="10" t="s">
        <v>1583</v>
      </c>
      <c r="B791" s="10">
        <v>23.655000000000001</v>
      </c>
      <c r="C7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91" s="10">
        <v>8.48</v>
      </c>
      <c r="E791" s="10" t="str">
        <f>IF(OR(Table1[[#This Row],[HBA1C]]="",Table1[[#This Row],[HBA1C]]="?"),"",IF(Table1[[#This Row],[HBA1C]]&lt;5.7,"Normal",IF(Table1[[#This Row],[HBA1C]]&lt;6.5,"Prediabetes","Diabetes")))</f>
        <v>Diabetes</v>
      </c>
      <c r="F791" s="10" t="s">
        <v>4688</v>
      </c>
      <c r="G791" s="10" t="str">
        <f>IF(OR(Table1[[#This Row],[Heart Issues]]="Yes",Table1[[#This Row],[Heart Issues]]="No"),"OK","Check")</f>
        <v>OK</v>
      </c>
      <c r="H791" s="10" t="s">
        <v>4687</v>
      </c>
      <c r="I791" s="10" t="s">
        <v>4687</v>
      </c>
      <c r="J791" s="9">
        <v>2</v>
      </c>
      <c r="K791" s="10" t="s">
        <v>4687</v>
      </c>
      <c r="L791" s="10" t="str">
        <f>IF(OR(Table1[[#This Row],[Smoker]]="Yes",Table1[[#This Row],[Smoker]]="No"),"OK","Check")</f>
        <v>OK</v>
      </c>
    </row>
    <row r="792" spans="1:12">
      <c r="A792" s="10" t="s">
        <v>1585</v>
      </c>
      <c r="B792" s="10">
        <v>28</v>
      </c>
      <c r="C79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792" s="10">
        <v>5.57</v>
      </c>
      <c r="E792" s="10" t="str">
        <f>IF(OR(Table1[[#This Row],[HBA1C]]="",Table1[[#This Row],[HBA1C]]="?"),"",IF(Table1[[#This Row],[HBA1C]]&lt;5.7,"Normal",IF(Table1[[#This Row],[HBA1C]]&lt;6.5,"Prediabetes","Diabetes")))</f>
        <v>Normal</v>
      </c>
      <c r="F792" s="10" t="s">
        <v>4687</v>
      </c>
      <c r="G792" s="10" t="str">
        <f>IF(OR(Table1[[#This Row],[Heart Issues]]="Yes",Table1[[#This Row],[Heart Issues]]="No"),"OK","Check")</f>
        <v>OK</v>
      </c>
      <c r="H792" s="10" t="s">
        <v>4687</v>
      </c>
      <c r="I792" s="10" t="s">
        <v>4687</v>
      </c>
      <c r="J792" s="9">
        <v>0</v>
      </c>
      <c r="K792" s="10" t="s">
        <v>4687</v>
      </c>
      <c r="L792" s="10" t="str">
        <f>IF(OR(Table1[[#This Row],[Smoker]]="Yes",Table1[[#This Row],[Smoker]]="No"),"OK","Check")</f>
        <v>OK</v>
      </c>
    </row>
    <row r="793" spans="1:12">
      <c r="A793" s="10" t="s">
        <v>1587</v>
      </c>
      <c r="B793" s="10">
        <v>30.23</v>
      </c>
      <c r="C7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3" s="10">
        <v>6.94</v>
      </c>
      <c r="E793" s="10" t="str">
        <f>IF(OR(Table1[[#This Row],[HBA1C]]="",Table1[[#This Row],[HBA1C]]="?"),"",IF(Table1[[#This Row],[HBA1C]]&lt;5.7,"Normal",IF(Table1[[#This Row],[HBA1C]]&lt;6.5,"Prediabetes","Diabetes")))</f>
        <v>Diabetes</v>
      </c>
      <c r="F793" s="10" t="s">
        <v>4688</v>
      </c>
      <c r="G793" s="10" t="str">
        <f>IF(OR(Table1[[#This Row],[Heart Issues]]="Yes",Table1[[#This Row],[Heart Issues]]="No"),"OK","Check")</f>
        <v>OK</v>
      </c>
      <c r="H793" s="10" t="s">
        <v>4687</v>
      </c>
      <c r="I793" s="10" t="s">
        <v>4690</v>
      </c>
      <c r="J793" s="9">
        <v>1</v>
      </c>
      <c r="K793" s="10" t="s">
        <v>4687</v>
      </c>
      <c r="L793" s="10" t="str">
        <f>IF(OR(Table1[[#This Row],[Smoker]]="Yes",Table1[[#This Row],[Smoker]]="No"),"OK","Check")</f>
        <v>OK</v>
      </c>
    </row>
    <row r="794" spans="1:12">
      <c r="A794" s="10" t="s">
        <v>1589</v>
      </c>
      <c r="B794" s="10">
        <v>51.14</v>
      </c>
      <c r="C7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4" s="10">
        <v>4.05</v>
      </c>
      <c r="E794" s="10" t="str">
        <f>IF(OR(Table1[[#This Row],[HBA1C]]="",Table1[[#This Row],[HBA1C]]="?"),"",IF(Table1[[#This Row],[HBA1C]]&lt;5.7,"Normal",IF(Table1[[#This Row],[HBA1C]]&lt;6.5,"Prediabetes","Diabetes")))</f>
        <v>Normal</v>
      </c>
      <c r="F794" s="10" t="s">
        <v>4687</v>
      </c>
      <c r="G794" s="10" t="str">
        <f>IF(OR(Table1[[#This Row],[Heart Issues]]="Yes",Table1[[#This Row],[Heart Issues]]="No"),"OK","Check")</f>
        <v>OK</v>
      </c>
      <c r="H794" s="10" t="s">
        <v>4687</v>
      </c>
      <c r="I794" s="10" t="s">
        <v>4687</v>
      </c>
      <c r="J794" s="9">
        <v>1</v>
      </c>
      <c r="K794" s="10" t="s">
        <v>4687</v>
      </c>
      <c r="L794" s="10" t="str">
        <f>IF(OR(Table1[[#This Row],[Smoker]]="Yes",Table1[[#This Row],[Smoker]]="No"),"OK","Check")</f>
        <v>OK</v>
      </c>
    </row>
    <row r="795" spans="1:12">
      <c r="A795" s="10" t="s">
        <v>1591</v>
      </c>
      <c r="B795" s="10">
        <v>24.32</v>
      </c>
      <c r="C7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795" s="10">
        <v>10.220000000000001</v>
      </c>
      <c r="E795" s="10" t="str">
        <f>IF(OR(Table1[[#This Row],[HBA1C]]="",Table1[[#This Row],[HBA1C]]="?"),"",IF(Table1[[#This Row],[HBA1C]]&lt;5.7,"Normal",IF(Table1[[#This Row],[HBA1C]]&lt;6.5,"Prediabetes","Diabetes")))</f>
        <v>Diabetes</v>
      </c>
      <c r="F795" s="10" t="s">
        <v>4687</v>
      </c>
      <c r="G795" s="10" t="str">
        <f>IF(OR(Table1[[#This Row],[Heart Issues]]="Yes",Table1[[#This Row],[Heart Issues]]="No"),"OK","Check")</f>
        <v>OK</v>
      </c>
      <c r="H795" s="10" t="s">
        <v>4687</v>
      </c>
      <c r="I795" s="10" t="s">
        <v>4687</v>
      </c>
      <c r="J795" s="9">
        <v>0</v>
      </c>
      <c r="K795" s="10" t="s">
        <v>4687</v>
      </c>
      <c r="L795" s="10" t="str">
        <f>IF(OR(Table1[[#This Row],[Smoker]]="Yes",Table1[[#This Row],[Smoker]]="No"),"OK","Check")</f>
        <v>OK</v>
      </c>
    </row>
    <row r="796" spans="1:12">
      <c r="A796" s="10" t="s">
        <v>1593</v>
      </c>
      <c r="B796" s="10">
        <v>38.06</v>
      </c>
      <c r="C7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6" s="10">
        <v>9.24</v>
      </c>
      <c r="E796" s="10" t="str">
        <f>IF(OR(Table1[[#This Row],[HBA1C]]="",Table1[[#This Row],[HBA1C]]="?"),"",IF(Table1[[#This Row],[HBA1C]]&lt;5.7,"Normal",IF(Table1[[#This Row],[HBA1C]]&lt;6.5,"Prediabetes","Diabetes")))</f>
        <v>Diabetes</v>
      </c>
      <c r="F796" s="10" t="s">
        <v>4687</v>
      </c>
      <c r="G796" s="10" t="str">
        <f>IF(OR(Table1[[#This Row],[Heart Issues]]="Yes",Table1[[#This Row],[Heart Issues]]="No"),"OK","Check")</f>
        <v>OK</v>
      </c>
      <c r="H796" s="10" t="s">
        <v>4687</v>
      </c>
      <c r="I796" s="10" t="s">
        <v>4687</v>
      </c>
      <c r="J796" s="9">
        <v>0</v>
      </c>
      <c r="K796" s="10" t="s">
        <v>4687</v>
      </c>
      <c r="L796" s="10" t="str">
        <f>IF(OR(Table1[[#This Row],[Smoker]]="Yes",Table1[[#This Row],[Smoker]]="No"),"OK","Check")</f>
        <v>OK</v>
      </c>
    </row>
    <row r="797" spans="1:12">
      <c r="A797" s="10" t="s">
        <v>1595</v>
      </c>
      <c r="B797" s="10">
        <v>37.700000000000003</v>
      </c>
      <c r="C7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7" s="10">
        <v>8.6</v>
      </c>
      <c r="E797" s="10" t="str">
        <f>IF(OR(Table1[[#This Row],[HBA1C]]="",Table1[[#This Row],[HBA1C]]="?"),"",IF(Table1[[#This Row],[HBA1C]]&lt;5.7,"Normal",IF(Table1[[#This Row],[HBA1C]]&lt;6.5,"Prediabetes","Diabetes")))</f>
        <v>Diabetes</v>
      </c>
      <c r="F797" s="10" t="s">
        <v>4687</v>
      </c>
      <c r="G797" s="10" t="str">
        <f>IF(OR(Table1[[#This Row],[Heart Issues]]="Yes",Table1[[#This Row],[Heart Issues]]="No"),"OK","Check")</f>
        <v>OK</v>
      </c>
      <c r="H797" s="10" t="s">
        <v>4687</v>
      </c>
      <c r="I797" s="10" t="s">
        <v>4687</v>
      </c>
      <c r="J797" s="9">
        <v>0</v>
      </c>
      <c r="K797" s="10" t="s">
        <v>4687</v>
      </c>
      <c r="L797" s="10" t="str">
        <f>IF(OR(Table1[[#This Row],[Smoker]]="Yes",Table1[[#This Row],[Smoker]]="No"),"OK","Check")</f>
        <v>OK</v>
      </c>
    </row>
    <row r="798" spans="1:12">
      <c r="A798" s="10" t="s">
        <v>1597</v>
      </c>
      <c r="B798" s="10">
        <v>44</v>
      </c>
      <c r="C7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8" s="10">
        <v>9.32</v>
      </c>
      <c r="E798" s="10" t="str">
        <f>IF(OR(Table1[[#This Row],[HBA1C]]="",Table1[[#This Row],[HBA1C]]="?"),"",IF(Table1[[#This Row],[HBA1C]]&lt;5.7,"Normal",IF(Table1[[#This Row],[HBA1C]]&lt;6.5,"Prediabetes","Diabetes")))</f>
        <v>Diabetes</v>
      </c>
      <c r="F798" s="10" t="s">
        <v>4688</v>
      </c>
      <c r="G798" s="10" t="str">
        <f>IF(OR(Table1[[#This Row],[Heart Issues]]="Yes",Table1[[#This Row],[Heart Issues]]="No"),"OK","Check")</f>
        <v>OK</v>
      </c>
      <c r="H798" s="10" t="s">
        <v>4687</v>
      </c>
      <c r="I798" s="10" t="s">
        <v>4687</v>
      </c>
      <c r="J798" s="9">
        <v>2</v>
      </c>
      <c r="K798" s="10" t="s">
        <v>4687</v>
      </c>
      <c r="L798" s="10" t="str">
        <f>IF(OR(Table1[[#This Row],[Smoker]]="Yes",Table1[[#This Row],[Smoker]]="No"),"OK","Check")</f>
        <v>OK</v>
      </c>
    </row>
    <row r="799" spans="1:12">
      <c r="A799" s="10" t="s">
        <v>1599</v>
      </c>
      <c r="B799" s="10">
        <v>41.45</v>
      </c>
      <c r="C7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799" s="10">
        <v>6.12</v>
      </c>
      <c r="E799" s="10" t="str">
        <f>IF(OR(Table1[[#This Row],[HBA1C]]="",Table1[[#This Row],[HBA1C]]="?"),"",IF(Table1[[#This Row],[HBA1C]]&lt;5.7,"Normal",IF(Table1[[#This Row],[HBA1C]]&lt;6.5,"Prediabetes","Diabetes")))</f>
        <v>Prediabetes</v>
      </c>
      <c r="F799" s="10" t="s">
        <v>4688</v>
      </c>
      <c r="G799" s="10" t="str">
        <f>IF(OR(Table1[[#This Row],[Heart Issues]]="Yes",Table1[[#This Row],[Heart Issues]]="No"),"OK","Check")</f>
        <v>OK</v>
      </c>
      <c r="H799" s="10" t="s">
        <v>4687</v>
      </c>
      <c r="I799" s="10" t="s">
        <v>4687</v>
      </c>
      <c r="J799" s="9">
        <v>0</v>
      </c>
      <c r="K799" s="10" t="s">
        <v>4687</v>
      </c>
      <c r="L799" s="10" t="str">
        <f>IF(OR(Table1[[#This Row],[Smoker]]="Yes",Table1[[#This Row],[Smoker]]="No"),"OK","Check")</f>
        <v>OK</v>
      </c>
    </row>
    <row r="800" spans="1:12">
      <c r="A800" s="10" t="s">
        <v>1601</v>
      </c>
      <c r="B800" s="10">
        <v>25.364999999999998</v>
      </c>
      <c r="C80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00" s="10">
        <v>9.19</v>
      </c>
      <c r="E800" s="10" t="str">
        <f>IF(OR(Table1[[#This Row],[HBA1C]]="",Table1[[#This Row],[HBA1C]]="?"),"",IF(Table1[[#This Row],[HBA1C]]&lt;5.7,"Normal",IF(Table1[[#This Row],[HBA1C]]&lt;6.5,"Prediabetes","Diabetes")))</f>
        <v>Diabetes</v>
      </c>
      <c r="F800" s="10" t="s">
        <v>4688</v>
      </c>
      <c r="G800" s="10" t="str">
        <f>IF(OR(Table1[[#This Row],[Heart Issues]]="Yes",Table1[[#This Row],[Heart Issues]]="No"),"OK","Check")</f>
        <v>OK</v>
      </c>
      <c r="H800" s="10" t="s">
        <v>4687</v>
      </c>
      <c r="I800" s="10" t="s">
        <v>4687</v>
      </c>
      <c r="J800" s="9">
        <v>0</v>
      </c>
      <c r="K800" s="10" t="s">
        <v>4687</v>
      </c>
      <c r="L800" s="10" t="str">
        <f>IF(OR(Table1[[#This Row],[Smoker]]="Yes",Table1[[#This Row],[Smoker]]="No"),"OK","Check")</f>
        <v>OK</v>
      </c>
    </row>
    <row r="801" spans="1:12">
      <c r="A801" s="10" t="s">
        <v>1603</v>
      </c>
      <c r="B801" s="10">
        <v>34.56</v>
      </c>
      <c r="C8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1" s="10">
        <v>5.84</v>
      </c>
      <c r="E801" s="10" t="str">
        <f>IF(OR(Table1[[#This Row],[HBA1C]]="",Table1[[#This Row],[HBA1C]]="?"),"",IF(Table1[[#This Row],[HBA1C]]&lt;5.7,"Normal",IF(Table1[[#This Row],[HBA1C]]&lt;6.5,"Prediabetes","Diabetes")))</f>
        <v>Prediabetes</v>
      </c>
      <c r="F801" s="10" t="s">
        <v>4688</v>
      </c>
      <c r="G801" s="10" t="str">
        <f>IF(OR(Table1[[#This Row],[Heart Issues]]="Yes",Table1[[#This Row],[Heart Issues]]="No"),"OK","Check")</f>
        <v>OK</v>
      </c>
      <c r="H801" s="10" t="s">
        <v>4687</v>
      </c>
      <c r="I801" s="10" t="s">
        <v>4690</v>
      </c>
      <c r="J801" s="9">
        <v>1</v>
      </c>
      <c r="K801" s="10" t="s">
        <v>4687</v>
      </c>
      <c r="L801" s="10" t="str">
        <f>IF(OR(Table1[[#This Row],[Smoker]]="Yes",Table1[[#This Row],[Smoker]]="No"),"OK","Check")</f>
        <v>OK</v>
      </c>
    </row>
    <row r="802" spans="1:12">
      <c r="A802" s="10" t="s">
        <v>1605</v>
      </c>
      <c r="B802" s="10">
        <v>28.2</v>
      </c>
      <c r="C8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02" s="10">
        <v>7.19</v>
      </c>
      <c r="E802" s="10" t="str">
        <f>IF(OR(Table1[[#This Row],[HBA1C]]="",Table1[[#This Row],[HBA1C]]="?"),"",IF(Table1[[#This Row],[HBA1C]]&lt;5.7,"Normal",IF(Table1[[#This Row],[HBA1C]]&lt;6.5,"Prediabetes","Diabetes")))</f>
        <v>Diabetes</v>
      </c>
      <c r="F802" s="10" t="s">
        <v>4688</v>
      </c>
      <c r="G802" s="10" t="str">
        <f>IF(OR(Table1[[#This Row],[Heart Issues]]="Yes",Table1[[#This Row],[Heart Issues]]="No"),"OK","Check")</f>
        <v>OK</v>
      </c>
      <c r="H802" s="10" t="s">
        <v>4687</v>
      </c>
      <c r="I802" s="10" t="s">
        <v>4687</v>
      </c>
      <c r="J802" s="9">
        <v>2</v>
      </c>
      <c r="K802" s="10" t="s">
        <v>4687</v>
      </c>
      <c r="L802" s="10" t="str">
        <f>IF(OR(Table1[[#This Row],[Smoker]]="Yes",Table1[[#This Row],[Smoker]]="No"),"OK","Check")</f>
        <v>OK</v>
      </c>
    </row>
    <row r="803" spans="1:12">
      <c r="A803" s="10" t="s">
        <v>1607</v>
      </c>
      <c r="B803" s="10">
        <v>30.43</v>
      </c>
      <c r="C8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3" s="10">
        <v>9.39</v>
      </c>
      <c r="E803" s="10" t="str">
        <f>IF(OR(Table1[[#This Row],[HBA1C]]="",Table1[[#This Row],[HBA1C]]="?"),"",IF(Table1[[#This Row],[HBA1C]]&lt;5.7,"Normal",IF(Table1[[#This Row],[HBA1C]]&lt;6.5,"Prediabetes","Diabetes")))</f>
        <v>Diabetes</v>
      </c>
      <c r="F803" s="10" t="s">
        <v>4687</v>
      </c>
      <c r="G803" s="10" t="str">
        <f>IF(OR(Table1[[#This Row],[Heart Issues]]="Yes",Table1[[#This Row],[Heart Issues]]="No"),"OK","Check")</f>
        <v>OK</v>
      </c>
      <c r="H803" s="10" t="s">
        <v>4687</v>
      </c>
      <c r="I803" s="10" t="s">
        <v>4687</v>
      </c>
      <c r="J803" s="9">
        <v>0</v>
      </c>
      <c r="K803" s="10" t="s">
        <v>4687</v>
      </c>
      <c r="L803" s="10" t="str">
        <f>IF(OR(Table1[[#This Row],[Smoker]]="Yes",Table1[[#This Row],[Smoker]]="No"),"OK","Check")</f>
        <v>OK</v>
      </c>
    </row>
    <row r="804" spans="1:12">
      <c r="A804" s="10" t="s">
        <v>1609</v>
      </c>
      <c r="B804" s="10">
        <v>32.395000000000003</v>
      </c>
      <c r="C8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4" s="10">
        <v>4.2699999999999996</v>
      </c>
      <c r="E804" s="10" t="str">
        <f>IF(OR(Table1[[#This Row],[HBA1C]]="",Table1[[#This Row],[HBA1C]]="?"),"",IF(Table1[[#This Row],[HBA1C]]&lt;5.7,"Normal",IF(Table1[[#This Row],[HBA1C]]&lt;6.5,"Prediabetes","Diabetes")))</f>
        <v>Normal</v>
      </c>
      <c r="F804" s="10" t="s">
        <v>4688</v>
      </c>
      <c r="G804" s="10" t="str">
        <f>IF(OR(Table1[[#This Row],[Heart Issues]]="Yes",Table1[[#This Row],[Heart Issues]]="No"),"OK","Check")</f>
        <v>OK</v>
      </c>
      <c r="H804" s="10" t="s">
        <v>4687</v>
      </c>
      <c r="I804" s="10" t="s">
        <v>4687</v>
      </c>
      <c r="J804" s="9">
        <v>1</v>
      </c>
      <c r="K804" s="10" t="s">
        <v>4687</v>
      </c>
      <c r="L804" s="10" t="str">
        <f>IF(OR(Table1[[#This Row],[Smoker]]="Yes",Table1[[#This Row],[Smoker]]="No"),"OK","Check")</f>
        <v>OK</v>
      </c>
    </row>
    <row r="805" spans="1:12">
      <c r="A805" s="10" t="s">
        <v>1611</v>
      </c>
      <c r="B805" s="10">
        <v>24.035</v>
      </c>
      <c r="C80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05" s="10">
        <v>11.71</v>
      </c>
      <c r="E805" s="10" t="str">
        <f>IF(OR(Table1[[#This Row],[HBA1C]]="",Table1[[#This Row],[HBA1C]]="?"),"",IF(Table1[[#This Row],[HBA1C]]&lt;5.7,"Normal",IF(Table1[[#This Row],[HBA1C]]&lt;6.5,"Prediabetes","Diabetes")))</f>
        <v>Diabetes</v>
      </c>
      <c r="F805" s="10" t="s">
        <v>4687</v>
      </c>
      <c r="G805" s="10" t="str">
        <f>IF(OR(Table1[[#This Row],[Heart Issues]]="Yes",Table1[[#This Row],[Heart Issues]]="No"),"OK","Check")</f>
        <v>OK</v>
      </c>
      <c r="H805" s="10" t="s">
        <v>4687</v>
      </c>
      <c r="I805" s="10" t="s">
        <v>4687</v>
      </c>
      <c r="J805" s="9">
        <v>0</v>
      </c>
      <c r="K805" s="10" t="s">
        <v>4687</v>
      </c>
      <c r="L805" s="10" t="str">
        <f>IF(OR(Table1[[#This Row],[Smoker]]="Yes",Table1[[#This Row],[Smoker]]="No"),"OK","Check")</f>
        <v>OK</v>
      </c>
    </row>
    <row r="806" spans="1:12">
      <c r="A806" s="10" t="s">
        <v>1613</v>
      </c>
      <c r="B806" s="10">
        <v>37.119999999999997</v>
      </c>
      <c r="C8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6" s="10">
        <v>5.29</v>
      </c>
      <c r="E806" s="10" t="str">
        <f>IF(OR(Table1[[#This Row],[HBA1C]]="",Table1[[#This Row],[HBA1C]]="?"),"",IF(Table1[[#This Row],[HBA1C]]&lt;5.7,"Normal",IF(Table1[[#This Row],[HBA1C]]&lt;6.5,"Prediabetes","Diabetes")))</f>
        <v>Normal</v>
      </c>
      <c r="F806" s="10" t="s">
        <v>4687</v>
      </c>
      <c r="G806" s="10" t="str">
        <f>IF(OR(Table1[[#This Row],[Heart Issues]]="Yes",Table1[[#This Row],[Heart Issues]]="No"),"OK","Check")</f>
        <v>OK</v>
      </c>
      <c r="H806" s="10" t="s">
        <v>4687</v>
      </c>
      <c r="I806" s="10" t="s">
        <v>4687</v>
      </c>
      <c r="J806" s="9">
        <v>2</v>
      </c>
      <c r="K806" s="10" t="s">
        <v>4687</v>
      </c>
      <c r="L806" s="10" t="str">
        <f>IF(OR(Table1[[#This Row],[Smoker]]="Yes",Table1[[#This Row],[Smoker]]="No"),"OK","Check")</f>
        <v>OK</v>
      </c>
    </row>
    <row r="807" spans="1:12">
      <c r="A807" s="10" t="s">
        <v>1615</v>
      </c>
      <c r="B807" s="10">
        <v>34.840000000000003</v>
      </c>
      <c r="C8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7" s="10">
        <v>6</v>
      </c>
      <c r="E807" s="10" t="str">
        <f>IF(OR(Table1[[#This Row],[HBA1C]]="",Table1[[#This Row],[HBA1C]]="?"),"",IF(Table1[[#This Row],[HBA1C]]&lt;5.7,"Normal",IF(Table1[[#This Row],[HBA1C]]&lt;6.5,"Prediabetes","Diabetes")))</f>
        <v>Prediabetes</v>
      </c>
      <c r="F807" s="10" t="s">
        <v>4688</v>
      </c>
      <c r="G807" s="10" t="str">
        <f>IF(OR(Table1[[#This Row],[Heart Issues]]="Yes",Table1[[#This Row],[Heart Issues]]="No"),"OK","Check")</f>
        <v>OK</v>
      </c>
      <c r="H807" s="10" t="s">
        <v>4687</v>
      </c>
      <c r="I807" s="10" t="s">
        <v>4690</v>
      </c>
      <c r="J807" s="9">
        <v>1</v>
      </c>
      <c r="K807" s="10" t="s">
        <v>4687</v>
      </c>
      <c r="L807" s="10" t="str">
        <f>IF(OR(Table1[[#This Row],[Smoker]]="Yes",Table1[[#This Row],[Smoker]]="No"),"OK","Check")</f>
        <v>OK</v>
      </c>
    </row>
    <row r="808" spans="1:12">
      <c r="A808" s="10" t="s">
        <v>1617</v>
      </c>
      <c r="B808" s="10">
        <v>29.53</v>
      </c>
      <c r="C8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08" s="10">
        <v>10.64</v>
      </c>
      <c r="E808" s="10" t="str">
        <f>IF(OR(Table1[[#This Row],[HBA1C]]="",Table1[[#This Row],[HBA1C]]="?"),"",IF(Table1[[#This Row],[HBA1C]]&lt;5.7,"Normal",IF(Table1[[#This Row],[HBA1C]]&lt;6.5,"Prediabetes","Diabetes")))</f>
        <v>Diabetes</v>
      </c>
      <c r="F808" s="10" t="s">
        <v>4687</v>
      </c>
      <c r="G808" s="10" t="str">
        <f>IF(OR(Table1[[#This Row],[Heart Issues]]="Yes",Table1[[#This Row],[Heart Issues]]="No"),"OK","Check")</f>
        <v>OK</v>
      </c>
      <c r="H808" s="10" t="s">
        <v>4687</v>
      </c>
      <c r="I808" s="10" t="s">
        <v>4687</v>
      </c>
      <c r="J808" s="9">
        <v>0</v>
      </c>
      <c r="K808" s="10" t="s">
        <v>4687</v>
      </c>
      <c r="L808" s="10" t="str">
        <f>IF(OR(Table1[[#This Row],[Smoker]]="Yes",Table1[[#This Row],[Smoker]]="No"),"OK","Check")</f>
        <v>OK</v>
      </c>
    </row>
    <row r="809" spans="1:12">
      <c r="A809" s="10" t="s">
        <v>1619</v>
      </c>
      <c r="B809" s="10">
        <v>42.51</v>
      </c>
      <c r="C8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09" s="10">
        <v>8.2100000000000009</v>
      </c>
      <c r="E809" s="10" t="str">
        <f>IF(OR(Table1[[#This Row],[HBA1C]]="",Table1[[#This Row],[HBA1C]]="?"),"",IF(Table1[[#This Row],[HBA1C]]&lt;5.7,"Normal",IF(Table1[[#This Row],[HBA1C]]&lt;6.5,"Prediabetes","Diabetes")))</f>
        <v>Diabetes</v>
      </c>
      <c r="F809" s="10" t="s">
        <v>4688</v>
      </c>
      <c r="G809" s="10" t="str">
        <f>IF(OR(Table1[[#This Row],[Heart Issues]]="Yes",Table1[[#This Row],[Heart Issues]]="No"),"OK","Check")</f>
        <v>OK</v>
      </c>
      <c r="H809" s="10" t="s">
        <v>4687</v>
      </c>
      <c r="I809" s="10" t="s">
        <v>4687</v>
      </c>
      <c r="J809" s="9">
        <v>0</v>
      </c>
      <c r="K809" s="10" t="s">
        <v>4687</v>
      </c>
      <c r="L809" s="10" t="str">
        <f>IF(OR(Table1[[#This Row],[Smoker]]="Yes",Table1[[#This Row],[Smoker]]="No"),"OK","Check")</f>
        <v>OK</v>
      </c>
    </row>
    <row r="810" spans="1:12">
      <c r="A810" s="10" t="s">
        <v>1621</v>
      </c>
      <c r="B810" s="10">
        <v>38.14</v>
      </c>
      <c r="C8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0" s="10">
        <v>5.58</v>
      </c>
      <c r="E810" s="10" t="str">
        <f>IF(OR(Table1[[#This Row],[HBA1C]]="",Table1[[#This Row],[HBA1C]]="?"),"",IF(Table1[[#This Row],[HBA1C]]&lt;5.7,"Normal",IF(Table1[[#This Row],[HBA1C]]&lt;6.5,"Prediabetes","Diabetes")))</f>
        <v>Normal</v>
      </c>
      <c r="F810" s="10" t="s">
        <v>4687</v>
      </c>
      <c r="G810" s="10" t="str">
        <f>IF(OR(Table1[[#This Row],[Heart Issues]]="Yes",Table1[[#This Row],[Heart Issues]]="No"),"OK","Check")</f>
        <v>OK</v>
      </c>
      <c r="H810" s="10" t="s">
        <v>4687</v>
      </c>
      <c r="I810" s="10" t="s">
        <v>4690</v>
      </c>
      <c r="J810" s="9">
        <v>1</v>
      </c>
      <c r="K810" s="10" t="s">
        <v>4687</v>
      </c>
      <c r="L810" s="10" t="str">
        <f>IF(OR(Table1[[#This Row],[Smoker]]="Yes",Table1[[#This Row],[Smoker]]="No"),"OK","Check")</f>
        <v>OK</v>
      </c>
    </row>
    <row r="811" spans="1:12">
      <c r="A811" s="10" t="s">
        <v>1623</v>
      </c>
      <c r="B811" s="10">
        <v>39.93</v>
      </c>
      <c r="C8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1" s="10">
        <v>8.75</v>
      </c>
      <c r="E811" s="10" t="str">
        <f>IF(OR(Table1[[#This Row],[HBA1C]]="",Table1[[#This Row],[HBA1C]]="?"),"",IF(Table1[[#This Row],[HBA1C]]&lt;5.7,"Normal",IF(Table1[[#This Row],[HBA1C]]&lt;6.5,"Prediabetes","Diabetes")))</f>
        <v>Diabetes</v>
      </c>
      <c r="F811" s="10" t="s">
        <v>4687</v>
      </c>
      <c r="G811" s="10" t="str">
        <f>IF(OR(Table1[[#This Row],[Heart Issues]]="Yes",Table1[[#This Row],[Heart Issues]]="No"),"OK","Check")</f>
        <v>OK</v>
      </c>
      <c r="H811" s="10" t="s">
        <v>4687</v>
      </c>
      <c r="I811" s="10" t="s">
        <v>4687</v>
      </c>
      <c r="J811" s="9">
        <v>0</v>
      </c>
      <c r="K811" s="10" t="s">
        <v>4687</v>
      </c>
      <c r="L811" s="10" t="str">
        <f>IF(OR(Table1[[#This Row],[Smoker]]="Yes",Table1[[#This Row],[Smoker]]="No"),"OK","Check")</f>
        <v>OK</v>
      </c>
    </row>
    <row r="812" spans="1:12">
      <c r="A812" s="10" t="s">
        <v>1625</v>
      </c>
      <c r="B812" s="10">
        <v>38.83</v>
      </c>
      <c r="C8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2" s="10">
        <v>11.86</v>
      </c>
      <c r="E812" s="10" t="str">
        <f>IF(OR(Table1[[#This Row],[HBA1C]]="",Table1[[#This Row],[HBA1C]]="?"),"",IF(Table1[[#This Row],[HBA1C]]&lt;5.7,"Normal",IF(Table1[[#This Row],[HBA1C]]&lt;6.5,"Prediabetes","Diabetes")))</f>
        <v>Diabetes</v>
      </c>
      <c r="F812" s="10" t="s">
        <v>4687</v>
      </c>
      <c r="G812" s="10" t="str">
        <f>IF(OR(Table1[[#This Row],[Heart Issues]]="Yes",Table1[[#This Row],[Heart Issues]]="No"),"OK","Check")</f>
        <v>OK</v>
      </c>
      <c r="H812" s="10" t="s">
        <v>4687</v>
      </c>
      <c r="I812" s="10" t="s">
        <v>4687</v>
      </c>
      <c r="J812" s="9">
        <v>0</v>
      </c>
      <c r="K812" s="10" t="s">
        <v>4687</v>
      </c>
      <c r="L812" s="10" t="str">
        <f>IF(OR(Table1[[#This Row],[Smoker]]="Yes",Table1[[#This Row],[Smoker]]="No"),"OK","Check")</f>
        <v>OK</v>
      </c>
    </row>
    <row r="813" spans="1:12">
      <c r="A813" s="10" t="s">
        <v>1627</v>
      </c>
      <c r="B813" s="10">
        <v>37.4</v>
      </c>
      <c r="C8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3" s="10">
        <v>11.46</v>
      </c>
      <c r="E813" s="10" t="str">
        <f>IF(OR(Table1[[#This Row],[HBA1C]]="",Table1[[#This Row],[HBA1C]]="?"),"",IF(Table1[[#This Row],[HBA1C]]&lt;5.7,"Normal",IF(Table1[[#This Row],[HBA1C]]&lt;6.5,"Prediabetes","Diabetes")))</f>
        <v>Diabetes</v>
      </c>
      <c r="F813" s="10" t="s">
        <v>4687</v>
      </c>
      <c r="G813" s="10" t="str">
        <f>IF(OR(Table1[[#This Row],[Heart Issues]]="Yes",Table1[[#This Row],[Heart Issues]]="No"),"OK","Check")</f>
        <v>OK</v>
      </c>
      <c r="H813" s="10" t="s">
        <v>4687</v>
      </c>
      <c r="I813" s="10" t="s">
        <v>4687</v>
      </c>
      <c r="J813" s="9">
        <v>0</v>
      </c>
      <c r="K813" s="10" t="s">
        <v>4687</v>
      </c>
      <c r="L813" s="10" t="str">
        <f>IF(OR(Table1[[#This Row],[Smoker]]="Yes",Table1[[#This Row],[Smoker]]="No"),"OK","Check")</f>
        <v>OK</v>
      </c>
    </row>
    <row r="814" spans="1:12">
      <c r="A814" s="10" t="s">
        <v>1629</v>
      </c>
      <c r="B814" s="10">
        <v>21.4</v>
      </c>
      <c r="C8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14" s="10">
        <v>9.0299999999999994</v>
      </c>
      <c r="E814" s="10" t="str">
        <f>IF(OR(Table1[[#This Row],[HBA1C]]="",Table1[[#This Row],[HBA1C]]="?"),"",IF(Table1[[#This Row],[HBA1C]]&lt;5.7,"Normal",IF(Table1[[#This Row],[HBA1C]]&lt;6.5,"Prediabetes","Diabetes")))</f>
        <v>Diabetes</v>
      </c>
      <c r="F814" s="10" t="s">
        <v>4687</v>
      </c>
      <c r="G814" s="10" t="str">
        <f>IF(OR(Table1[[#This Row],[Heart Issues]]="Yes",Table1[[#This Row],[Heart Issues]]="No"),"OK","Check")</f>
        <v>OK</v>
      </c>
      <c r="H814" s="10" t="s">
        <v>4687</v>
      </c>
      <c r="I814" s="10" t="s">
        <v>4687</v>
      </c>
      <c r="J814" s="9">
        <v>0</v>
      </c>
      <c r="K814" s="10" t="s">
        <v>4687</v>
      </c>
      <c r="L814" s="10" t="str">
        <f>IF(OR(Table1[[#This Row],[Smoker]]="Yes",Table1[[#This Row],[Smoker]]="No"),"OK","Check")</f>
        <v>OK</v>
      </c>
    </row>
    <row r="815" spans="1:12">
      <c r="A815" s="10" t="s">
        <v>1631</v>
      </c>
      <c r="B815" s="10">
        <v>38.380000000000003</v>
      </c>
      <c r="C8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5" s="10">
        <v>8.26</v>
      </c>
      <c r="E815" s="10" t="str">
        <f>IF(OR(Table1[[#This Row],[HBA1C]]="",Table1[[#This Row],[HBA1C]]="?"),"",IF(Table1[[#This Row],[HBA1C]]&lt;5.7,"Normal",IF(Table1[[#This Row],[HBA1C]]&lt;6.5,"Prediabetes","Diabetes")))</f>
        <v>Diabetes</v>
      </c>
      <c r="F815" s="10" t="s">
        <v>4688</v>
      </c>
      <c r="G815" s="10" t="str">
        <f>IF(OR(Table1[[#This Row],[Heart Issues]]="Yes",Table1[[#This Row],[Heart Issues]]="No"),"OK","Check")</f>
        <v>OK</v>
      </c>
      <c r="H815" s="10" t="s">
        <v>4687</v>
      </c>
      <c r="I815" s="10" t="s">
        <v>4687</v>
      </c>
      <c r="J815" s="9">
        <v>2</v>
      </c>
      <c r="K815" s="10" t="s">
        <v>4687</v>
      </c>
      <c r="L815" s="10" t="str">
        <f>IF(OR(Table1[[#This Row],[Smoker]]="Yes",Table1[[#This Row],[Smoker]]="No"),"OK","Check")</f>
        <v>OK</v>
      </c>
    </row>
    <row r="816" spans="1:12">
      <c r="A816" s="10" t="s">
        <v>1633</v>
      </c>
      <c r="B816" s="10">
        <v>33.659999999999997</v>
      </c>
      <c r="C8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6" s="10">
        <v>5.42</v>
      </c>
      <c r="E816" s="10" t="str">
        <f>IF(OR(Table1[[#This Row],[HBA1C]]="",Table1[[#This Row],[HBA1C]]="?"),"",IF(Table1[[#This Row],[HBA1C]]&lt;5.7,"Normal",IF(Table1[[#This Row],[HBA1C]]&lt;6.5,"Prediabetes","Diabetes")))</f>
        <v>Normal</v>
      </c>
      <c r="F816" s="10" t="s">
        <v>4688</v>
      </c>
      <c r="G816" s="10" t="str">
        <f>IF(OR(Table1[[#This Row],[Heart Issues]]="Yes",Table1[[#This Row],[Heart Issues]]="No"),"OK","Check")</f>
        <v>OK</v>
      </c>
      <c r="H816" s="10" t="s">
        <v>4687</v>
      </c>
      <c r="I816" s="10" t="s">
        <v>4687</v>
      </c>
      <c r="J816" s="9">
        <v>2</v>
      </c>
      <c r="K816" s="10" t="s">
        <v>4687</v>
      </c>
      <c r="L816" s="10" t="str">
        <f>IF(OR(Table1[[#This Row],[Smoker]]="Yes",Table1[[#This Row],[Smoker]]="No"),"OK","Check")</f>
        <v>OK</v>
      </c>
    </row>
    <row r="817" spans="1:12">
      <c r="A817" s="10" t="s">
        <v>1635</v>
      </c>
      <c r="B817" s="10">
        <v>31.79</v>
      </c>
      <c r="C8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17" s="10">
        <v>11.33</v>
      </c>
      <c r="E817" s="10" t="str">
        <f>IF(OR(Table1[[#This Row],[HBA1C]]="",Table1[[#This Row],[HBA1C]]="?"),"",IF(Table1[[#This Row],[HBA1C]]&lt;5.7,"Normal",IF(Table1[[#This Row],[HBA1C]]&lt;6.5,"Prediabetes","Diabetes")))</f>
        <v>Diabetes</v>
      </c>
      <c r="F817" s="10" t="s">
        <v>4688</v>
      </c>
      <c r="G817" s="10" t="str">
        <f>IF(OR(Table1[[#This Row],[Heart Issues]]="Yes",Table1[[#This Row],[Heart Issues]]="No"),"OK","Check")</f>
        <v>OK</v>
      </c>
      <c r="H817" s="10" t="s">
        <v>4687</v>
      </c>
      <c r="I817" s="10" t="s">
        <v>4690</v>
      </c>
      <c r="J817" s="9">
        <v>1</v>
      </c>
      <c r="K817" s="10" t="s">
        <v>4687</v>
      </c>
      <c r="L817" s="10" t="str">
        <f>IF(OR(Table1[[#This Row],[Smoker]]="Yes",Table1[[#This Row],[Smoker]]="No"),"OK","Check")</f>
        <v>OK</v>
      </c>
    </row>
    <row r="818" spans="1:12">
      <c r="A818" s="10" t="s">
        <v>1637</v>
      </c>
      <c r="B818" s="10">
        <v>29.7</v>
      </c>
      <c r="C81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18" s="10">
        <v>7.69</v>
      </c>
      <c r="E818" s="10" t="str">
        <f>IF(OR(Table1[[#This Row],[HBA1C]]="",Table1[[#This Row],[HBA1C]]="?"),"",IF(Table1[[#This Row],[HBA1C]]&lt;5.7,"Normal",IF(Table1[[#This Row],[HBA1C]]&lt;6.5,"Prediabetes","Diabetes")))</f>
        <v>Diabetes</v>
      </c>
      <c r="F818" s="10" t="s">
        <v>4688</v>
      </c>
      <c r="G818" s="10" t="str">
        <f>IF(OR(Table1[[#This Row],[Heart Issues]]="Yes",Table1[[#This Row],[Heart Issues]]="No"),"OK","Check")</f>
        <v>OK</v>
      </c>
      <c r="H818" s="10" t="s">
        <v>4687</v>
      </c>
      <c r="I818" s="10" t="s">
        <v>4690</v>
      </c>
      <c r="J818" s="9">
        <v>1</v>
      </c>
      <c r="K818" s="10" t="s">
        <v>4687</v>
      </c>
      <c r="L818" s="10" t="str">
        <f>IF(OR(Table1[[#This Row],[Smoker]]="Yes",Table1[[#This Row],[Smoker]]="No"),"OK","Check")</f>
        <v>OK</v>
      </c>
    </row>
    <row r="819" spans="1:12">
      <c r="A819" s="10" t="s">
        <v>1639</v>
      </c>
      <c r="B819" s="10">
        <v>25.46</v>
      </c>
      <c r="C8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19" s="10">
        <v>8.77</v>
      </c>
      <c r="E819" s="10" t="str">
        <f>IF(OR(Table1[[#This Row],[HBA1C]]="",Table1[[#This Row],[HBA1C]]="?"),"",IF(Table1[[#This Row],[HBA1C]]&lt;5.7,"Normal",IF(Table1[[#This Row],[HBA1C]]&lt;6.5,"Prediabetes","Diabetes")))</f>
        <v>Diabetes</v>
      </c>
      <c r="F819" s="10" t="s">
        <v>4688</v>
      </c>
      <c r="G819" s="10" t="str">
        <f>IF(OR(Table1[[#This Row],[Heart Issues]]="Yes",Table1[[#This Row],[Heart Issues]]="No"),"OK","Check")</f>
        <v>OK</v>
      </c>
      <c r="H819" s="10" t="s">
        <v>4687</v>
      </c>
      <c r="I819" s="10" t="s">
        <v>4690</v>
      </c>
      <c r="J819" s="9">
        <v>1</v>
      </c>
      <c r="K819" s="10" t="s">
        <v>4687</v>
      </c>
      <c r="L819" s="10" t="str">
        <f>IF(OR(Table1[[#This Row],[Smoker]]="Yes",Table1[[#This Row],[Smoker]]="No"),"OK","Check")</f>
        <v>OK</v>
      </c>
    </row>
    <row r="820" spans="1:12">
      <c r="A820" s="10" t="s">
        <v>1641</v>
      </c>
      <c r="B820" s="10">
        <v>39.14</v>
      </c>
      <c r="C8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0" s="10">
        <v>4.91</v>
      </c>
      <c r="E820" s="10" t="str">
        <f>IF(OR(Table1[[#This Row],[HBA1C]]="",Table1[[#This Row],[HBA1C]]="?"),"",IF(Table1[[#This Row],[HBA1C]]&lt;5.7,"Normal",IF(Table1[[#This Row],[HBA1C]]&lt;6.5,"Prediabetes","Diabetes")))</f>
        <v>Normal</v>
      </c>
      <c r="F820" s="10" t="s">
        <v>4687</v>
      </c>
      <c r="G820" s="10" t="str">
        <f>IF(OR(Table1[[#This Row],[Heart Issues]]="Yes",Table1[[#This Row],[Heart Issues]]="No"),"OK","Check")</f>
        <v>OK</v>
      </c>
      <c r="H820" s="10" t="s">
        <v>4688</v>
      </c>
      <c r="I820" s="10" t="s">
        <v>4687</v>
      </c>
      <c r="J820" s="9">
        <v>1</v>
      </c>
      <c r="K820" s="10" t="s">
        <v>4687</v>
      </c>
      <c r="L820" s="10" t="str">
        <f>IF(OR(Table1[[#This Row],[Smoker]]="Yes",Table1[[#This Row],[Smoker]]="No"),"OK","Check")</f>
        <v>OK</v>
      </c>
    </row>
    <row r="821" spans="1:12">
      <c r="A821" s="10" t="s">
        <v>1643</v>
      </c>
      <c r="B821" s="10">
        <v>41.2</v>
      </c>
      <c r="C8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1" s="10">
        <v>4.95</v>
      </c>
      <c r="E821" s="10" t="str">
        <f>IF(OR(Table1[[#This Row],[HBA1C]]="",Table1[[#This Row],[HBA1C]]="?"),"",IF(Table1[[#This Row],[HBA1C]]&lt;5.7,"Normal",IF(Table1[[#This Row],[HBA1C]]&lt;6.5,"Prediabetes","Diabetes")))</f>
        <v>Normal</v>
      </c>
      <c r="F821" s="10" t="s">
        <v>4687</v>
      </c>
      <c r="G821" s="10" t="str">
        <f>IF(OR(Table1[[#This Row],[Heart Issues]]="Yes",Table1[[#This Row],[Heart Issues]]="No"),"OK","Check")</f>
        <v>OK</v>
      </c>
      <c r="H821" s="10" t="s">
        <v>4687</v>
      </c>
      <c r="I821" s="10" t="s">
        <v>4687</v>
      </c>
      <c r="J821" s="9">
        <v>1</v>
      </c>
      <c r="K821" s="10" t="s">
        <v>4687</v>
      </c>
      <c r="L821" s="10" t="str">
        <f>IF(OR(Table1[[#This Row],[Smoker]]="Yes",Table1[[#This Row],[Smoker]]="No"),"OK","Check")</f>
        <v>OK</v>
      </c>
    </row>
    <row r="822" spans="1:12">
      <c r="A822" s="10" t="s">
        <v>1645</v>
      </c>
      <c r="B822" s="10">
        <v>28.81</v>
      </c>
      <c r="C82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22" s="10">
        <v>10.8</v>
      </c>
      <c r="E822" s="10" t="str">
        <f>IF(OR(Table1[[#This Row],[HBA1C]]="",Table1[[#This Row],[HBA1C]]="?"),"",IF(Table1[[#This Row],[HBA1C]]&lt;5.7,"Normal",IF(Table1[[#This Row],[HBA1C]]&lt;6.5,"Prediabetes","Diabetes")))</f>
        <v>Diabetes</v>
      </c>
      <c r="F822" s="10" t="s">
        <v>4688</v>
      </c>
      <c r="G822" s="10" t="str">
        <f>IF(OR(Table1[[#This Row],[Heart Issues]]="Yes",Table1[[#This Row],[Heart Issues]]="No"),"OK","Check")</f>
        <v>OK</v>
      </c>
      <c r="H822" s="10" t="s">
        <v>4687</v>
      </c>
      <c r="I822" s="10" t="s">
        <v>4690</v>
      </c>
      <c r="J822" s="9">
        <v>1</v>
      </c>
      <c r="K822" s="10" t="s">
        <v>4687</v>
      </c>
      <c r="L822" s="10" t="str">
        <f>IF(OR(Table1[[#This Row],[Smoker]]="Yes",Table1[[#This Row],[Smoker]]="No"),"OK","Check")</f>
        <v>OK</v>
      </c>
    </row>
    <row r="823" spans="1:12">
      <c r="A823" s="10" t="s">
        <v>1647</v>
      </c>
      <c r="B823" s="10">
        <v>37.409999999999997</v>
      </c>
      <c r="C8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3" s="10">
        <v>7.21</v>
      </c>
      <c r="E823" s="10" t="str">
        <f>IF(OR(Table1[[#This Row],[HBA1C]]="",Table1[[#This Row],[HBA1C]]="?"),"",IF(Table1[[#This Row],[HBA1C]]&lt;5.7,"Normal",IF(Table1[[#This Row],[HBA1C]]&lt;6.5,"Prediabetes","Diabetes")))</f>
        <v>Diabetes</v>
      </c>
      <c r="F823" s="10" t="s">
        <v>4687</v>
      </c>
      <c r="G823" s="10" t="str">
        <f>IF(OR(Table1[[#This Row],[Heart Issues]]="Yes",Table1[[#This Row],[Heart Issues]]="No"),"OK","Check")</f>
        <v>OK</v>
      </c>
      <c r="H823" s="10" t="s">
        <v>4687</v>
      </c>
      <c r="I823" s="10" t="s">
        <v>4687</v>
      </c>
      <c r="J823" s="9">
        <v>2</v>
      </c>
      <c r="K823" s="10" t="s">
        <v>4687</v>
      </c>
      <c r="L823" s="10" t="str">
        <f>IF(OR(Table1[[#This Row],[Smoker]]="Yes",Table1[[#This Row],[Smoker]]="No"),"OK","Check")</f>
        <v>OK</v>
      </c>
    </row>
    <row r="824" spans="1:12">
      <c r="A824" s="10" t="s">
        <v>1649</v>
      </c>
      <c r="B824" s="10">
        <v>52.54</v>
      </c>
      <c r="C8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4" s="10">
        <v>5.12</v>
      </c>
      <c r="E824" s="10" t="str">
        <f>IF(OR(Table1[[#This Row],[HBA1C]]="",Table1[[#This Row],[HBA1C]]="?"),"",IF(Table1[[#This Row],[HBA1C]]&lt;5.7,"Normal",IF(Table1[[#This Row],[HBA1C]]&lt;6.5,"Prediabetes","Diabetes")))</f>
        <v>Normal</v>
      </c>
      <c r="F824" s="10" t="s">
        <v>4687</v>
      </c>
      <c r="G824" s="10" t="str">
        <f>IF(OR(Table1[[#This Row],[Heart Issues]]="Yes",Table1[[#This Row],[Heart Issues]]="No"),"OK","Check")</f>
        <v>OK</v>
      </c>
      <c r="H824" s="10" t="s">
        <v>4687</v>
      </c>
      <c r="I824" s="10" t="s">
        <v>4690</v>
      </c>
      <c r="J824" s="9">
        <v>1</v>
      </c>
      <c r="K824" s="10" t="s">
        <v>4687</v>
      </c>
      <c r="L824" s="10" t="str">
        <f>IF(OR(Table1[[#This Row],[Smoker]]="Yes",Table1[[#This Row],[Smoker]]="No"),"OK","Check")</f>
        <v>OK</v>
      </c>
    </row>
    <row r="825" spans="1:12">
      <c r="A825" s="10" t="s">
        <v>1651</v>
      </c>
      <c r="B825" s="10">
        <v>17.29</v>
      </c>
      <c r="C82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825" s="10">
        <v>4.62</v>
      </c>
      <c r="E825" s="10" t="str">
        <f>IF(OR(Table1[[#This Row],[HBA1C]]="",Table1[[#This Row],[HBA1C]]="?"),"",IF(Table1[[#This Row],[HBA1C]]&lt;5.7,"Normal",IF(Table1[[#This Row],[HBA1C]]&lt;6.5,"Prediabetes","Diabetes")))</f>
        <v>Normal</v>
      </c>
      <c r="F825" s="10" t="s">
        <v>4687</v>
      </c>
      <c r="G825" s="10" t="str">
        <f>IF(OR(Table1[[#This Row],[Heart Issues]]="Yes",Table1[[#This Row],[Heart Issues]]="No"),"OK","Check")</f>
        <v>OK</v>
      </c>
      <c r="H825" s="10" t="s">
        <v>4688</v>
      </c>
      <c r="I825" s="10" t="s">
        <v>4687</v>
      </c>
      <c r="J825" s="9">
        <v>1</v>
      </c>
      <c r="K825" s="10" t="s">
        <v>4688</v>
      </c>
      <c r="L825" s="10" t="str">
        <f>IF(OR(Table1[[#This Row],[Smoker]]="Yes",Table1[[#This Row],[Smoker]]="No"),"OK","Check")</f>
        <v>OK</v>
      </c>
    </row>
    <row r="826" spans="1:12">
      <c r="A826" s="10" t="s">
        <v>1653</v>
      </c>
      <c r="B826" s="10">
        <v>31.74</v>
      </c>
      <c r="C8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6" s="10">
        <v>7.68</v>
      </c>
      <c r="E826" s="10" t="str">
        <f>IF(OR(Table1[[#This Row],[HBA1C]]="",Table1[[#This Row],[HBA1C]]="?"),"",IF(Table1[[#This Row],[HBA1C]]&lt;5.7,"Normal",IF(Table1[[#This Row],[HBA1C]]&lt;6.5,"Prediabetes","Diabetes")))</f>
        <v>Diabetes</v>
      </c>
      <c r="F826" s="10" t="s">
        <v>4688</v>
      </c>
      <c r="G826" s="10" t="str">
        <f>IF(OR(Table1[[#This Row],[Heart Issues]]="Yes",Table1[[#This Row],[Heart Issues]]="No"),"OK","Check")</f>
        <v>OK</v>
      </c>
      <c r="H826" s="10" t="s">
        <v>4687</v>
      </c>
      <c r="I826" s="10" t="s">
        <v>4687</v>
      </c>
      <c r="J826" s="9">
        <v>0</v>
      </c>
      <c r="K826" s="10" t="s">
        <v>4687</v>
      </c>
      <c r="L826" s="10" t="str">
        <f>IF(OR(Table1[[#This Row],[Smoker]]="Yes",Table1[[#This Row],[Smoker]]="No"),"OK","Check")</f>
        <v>OK</v>
      </c>
    </row>
    <row r="827" spans="1:12">
      <c r="A827" s="10" t="s">
        <v>1655</v>
      </c>
      <c r="B827" s="10">
        <v>26.504999999999999</v>
      </c>
      <c r="C8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27" s="10">
        <v>6.79</v>
      </c>
      <c r="E827" s="10" t="str">
        <f>IF(OR(Table1[[#This Row],[HBA1C]]="",Table1[[#This Row],[HBA1C]]="?"),"",IF(Table1[[#This Row],[HBA1C]]&lt;5.7,"Normal",IF(Table1[[#This Row],[HBA1C]]&lt;6.5,"Prediabetes","Diabetes")))</f>
        <v>Diabetes</v>
      </c>
      <c r="F827" s="10" t="s">
        <v>4688</v>
      </c>
      <c r="G827" s="10" t="str">
        <f>IF(OR(Table1[[#This Row],[Heart Issues]]="Yes",Table1[[#This Row],[Heart Issues]]="No"),"OK","Check")</f>
        <v>OK</v>
      </c>
      <c r="H827" s="10" t="s">
        <v>4687</v>
      </c>
      <c r="I827" s="10" t="s">
        <v>4690</v>
      </c>
      <c r="J827" s="9">
        <v>1</v>
      </c>
      <c r="K827" s="10" t="s">
        <v>4687</v>
      </c>
      <c r="L827" s="10" t="str">
        <f>IF(OR(Table1[[#This Row],[Smoker]]="Yes",Table1[[#This Row],[Smoker]]="No"),"OK","Check")</f>
        <v>OK</v>
      </c>
    </row>
    <row r="828" spans="1:12">
      <c r="A828" s="10" t="s">
        <v>1657</v>
      </c>
      <c r="B828" s="10">
        <v>36.479999999999997</v>
      </c>
      <c r="C8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8" s="10">
        <v>11.09</v>
      </c>
      <c r="E828" s="10" t="str">
        <f>IF(OR(Table1[[#This Row],[HBA1C]]="",Table1[[#This Row],[HBA1C]]="?"),"",IF(Table1[[#This Row],[HBA1C]]&lt;5.7,"Normal",IF(Table1[[#This Row],[HBA1C]]&lt;6.5,"Prediabetes","Diabetes")))</f>
        <v>Diabetes</v>
      </c>
      <c r="F828" s="10" t="s">
        <v>4687</v>
      </c>
      <c r="G828" s="10" t="str">
        <f>IF(OR(Table1[[#This Row],[Heart Issues]]="Yes",Table1[[#This Row],[Heart Issues]]="No"),"OK","Check")</f>
        <v>OK</v>
      </c>
      <c r="H828" s="10" t="s">
        <v>4687</v>
      </c>
      <c r="I828" s="10" t="s">
        <v>4687</v>
      </c>
      <c r="J828" s="9">
        <v>0</v>
      </c>
      <c r="K828" s="10" t="s">
        <v>4687</v>
      </c>
      <c r="L828" s="10" t="str">
        <f>IF(OR(Table1[[#This Row],[Smoker]]="Yes",Table1[[#This Row],[Smoker]]="No"),"OK","Check")</f>
        <v>OK</v>
      </c>
    </row>
    <row r="829" spans="1:12">
      <c r="A829" s="10" t="s">
        <v>1659</v>
      </c>
      <c r="B829" s="10">
        <v>39.159999999999997</v>
      </c>
      <c r="C8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29" s="10">
        <v>5.24</v>
      </c>
      <c r="E829" s="10" t="str">
        <f>IF(OR(Table1[[#This Row],[HBA1C]]="",Table1[[#This Row],[HBA1C]]="?"),"",IF(Table1[[#This Row],[HBA1C]]&lt;5.7,"Normal",IF(Table1[[#This Row],[HBA1C]]&lt;6.5,"Prediabetes","Diabetes")))</f>
        <v>Normal</v>
      </c>
      <c r="F829" s="10" t="s">
        <v>4688</v>
      </c>
      <c r="G829" s="10" t="str">
        <f>IF(OR(Table1[[#This Row],[Heart Issues]]="Yes",Table1[[#This Row],[Heart Issues]]="No"),"OK","Check")</f>
        <v>OK</v>
      </c>
      <c r="H829" s="10" t="s">
        <v>4687</v>
      </c>
      <c r="I829" s="10" t="s">
        <v>4690</v>
      </c>
      <c r="J829" s="9">
        <v>1</v>
      </c>
      <c r="K829" s="10" t="s">
        <v>4687</v>
      </c>
      <c r="L829" s="10" t="str">
        <f>IF(OR(Table1[[#This Row],[Smoker]]="Yes",Table1[[#This Row],[Smoker]]="No"),"OK","Check")</f>
        <v>OK</v>
      </c>
    </row>
    <row r="830" spans="1:12">
      <c r="A830" s="10" t="s">
        <v>1661</v>
      </c>
      <c r="B830" s="10">
        <v>28.22</v>
      </c>
      <c r="C83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30" s="10">
        <v>7.51</v>
      </c>
      <c r="E830" s="10" t="str">
        <f>IF(OR(Table1[[#This Row],[HBA1C]]="",Table1[[#This Row],[HBA1C]]="?"),"",IF(Table1[[#This Row],[HBA1C]]&lt;5.7,"Normal",IF(Table1[[#This Row],[HBA1C]]&lt;6.5,"Prediabetes","Diabetes")))</f>
        <v>Diabetes</v>
      </c>
      <c r="F830" s="10" t="s">
        <v>4688</v>
      </c>
      <c r="G830" s="10" t="str">
        <f>IF(OR(Table1[[#This Row],[Heart Issues]]="Yes",Table1[[#This Row],[Heart Issues]]="No"),"OK","Check")</f>
        <v>OK</v>
      </c>
      <c r="H830" s="10" t="s">
        <v>4687</v>
      </c>
      <c r="I830" s="10" t="s">
        <v>4690</v>
      </c>
      <c r="J830" s="9">
        <v>1</v>
      </c>
      <c r="K830" s="10" t="s">
        <v>4687</v>
      </c>
      <c r="L830" s="10" t="str">
        <f>IF(OR(Table1[[#This Row],[Smoker]]="Yes",Table1[[#This Row],[Smoker]]="No"),"OK","Check")</f>
        <v>OK</v>
      </c>
    </row>
    <row r="831" spans="1:12">
      <c r="A831" s="10" t="s">
        <v>1663</v>
      </c>
      <c r="B831" s="10">
        <v>35</v>
      </c>
      <c r="C8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1" s="10">
        <v>4.13</v>
      </c>
      <c r="E831" s="10" t="str">
        <f>IF(OR(Table1[[#This Row],[HBA1C]]="",Table1[[#This Row],[HBA1C]]="?"),"",IF(Table1[[#This Row],[HBA1C]]&lt;5.7,"Normal",IF(Table1[[#This Row],[HBA1C]]&lt;6.5,"Prediabetes","Diabetes")))</f>
        <v>Normal</v>
      </c>
      <c r="F831" s="10" t="s">
        <v>4687</v>
      </c>
      <c r="G831" s="10" t="str">
        <f>IF(OR(Table1[[#This Row],[Heart Issues]]="Yes",Table1[[#This Row],[Heart Issues]]="No"),"OK","Check")</f>
        <v>OK</v>
      </c>
      <c r="H831" s="10" t="s">
        <v>4687</v>
      </c>
      <c r="I831" s="10" t="s">
        <v>4687</v>
      </c>
      <c r="J831" s="9">
        <v>2</v>
      </c>
      <c r="K831" s="10" t="s">
        <v>4687</v>
      </c>
      <c r="L831" s="10" t="str">
        <f>IF(OR(Table1[[#This Row],[Smoker]]="Yes",Table1[[#This Row],[Smoker]]="No"),"OK","Check")</f>
        <v>OK</v>
      </c>
    </row>
    <row r="832" spans="1:12">
      <c r="A832" s="10" t="s">
        <v>1665</v>
      </c>
      <c r="B832" s="10">
        <v>36.24</v>
      </c>
      <c r="C8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2" s="10">
        <v>8.3800000000000008</v>
      </c>
      <c r="E832" s="10" t="str">
        <f>IF(OR(Table1[[#This Row],[HBA1C]]="",Table1[[#This Row],[HBA1C]]="?"),"",IF(Table1[[#This Row],[HBA1C]]&lt;5.7,"Normal",IF(Table1[[#This Row],[HBA1C]]&lt;6.5,"Prediabetes","Diabetes")))</f>
        <v>Diabetes</v>
      </c>
      <c r="F832" s="10" t="s">
        <v>4688</v>
      </c>
      <c r="G832" s="10" t="str">
        <f>IF(OR(Table1[[#This Row],[Heart Issues]]="Yes",Table1[[#This Row],[Heart Issues]]="No"),"OK","Check")</f>
        <v>OK</v>
      </c>
      <c r="H832" s="10" t="s">
        <v>4687</v>
      </c>
      <c r="I832" s="10" t="s">
        <v>4687</v>
      </c>
      <c r="J832" s="9">
        <v>1</v>
      </c>
      <c r="K832" s="10" t="s">
        <v>4687</v>
      </c>
      <c r="L832" s="10" t="str">
        <f>IF(OR(Table1[[#This Row],[Smoker]]="Yes",Table1[[#This Row],[Smoker]]="No"),"OK","Check")</f>
        <v>OK</v>
      </c>
    </row>
    <row r="833" spans="1:12">
      <c r="A833" s="10" t="s">
        <v>1667</v>
      </c>
      <c r="B833" s="10">
        <v>36.954999999999998</v>
      </c>
      <c r="C8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3" s="10">
        <v>8.07</v>
      </c>
      <c r="E833" s="10" t="str">
        <f>IF(OR(Table1[[#This Row],[HBA1C]]="",Table1[[#This Row],[HBA1C]]="?"),"",IF(Table1[[#This Row],[HBA1C]]&lt;5.7,"Normal",IF(Table1[[#This Row],[HBA1C]]&lt;6.5,"Prediabetes","Diabetes")))</f>
        <v>Diabetes</v>
      </c>
      <c r="F833" s="10" t="s">
        <v>4687</v>
      </c>
      <c r="G833" s="10" t="str">
        <f>IF(OR(Table1[[#This Row],[Heart Issues]]="Yes",Table1[[#This Row],[Heart Issues]]="No"),"OK","Check")</f>
        <v>OK</v>
      </c>
      <c r="H833" s="10" t="s">
        <v>4687</v>
      </c>
      <c r="I833" s="10" t="s">
        <v>4687</v>
      </c>
      <c r="J833" s="9">
        <v>0</v>
      </c>
      <c r="K833" s="10" t="s">
        <v>4687</v>
      </c>
      <c r="L833" s="10" t="str">
        <f>IF(OR(Table1[[#This Row],[Smoker]]="Yes",Table1[[#This Row],[Smoker]]="No"),"OK","Check")</f>
        <v>OK</v>
      </c>
    </row>
    <row r="834" spans="1:12">
      <c r="A834" s="10" t="s">
        <v>1669</v>
      </c>
      <c r="B834" s="10">
        <v>29.64</v>
      </c>
      <c r="C83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34" s="10">
        <v>8.9499999999999993</v>
      </c>
      <c r="E834" s="10" t="str">
        <f>IF(OR(Table1[[#This Row],[HBA1C]]="",Table1[[#This Row],[HBA1C]]="?"),"",IF(Table1[[#This Row],[HBA1C]]&lt;5.7,"Normal",IF(Table1[[#This Row],[HBA1C]]&lt;6.5,"Prediabetes","Diabetes")))</f>
        <v>Diabetes</v>
      </c>
      <c r="F834" s="10" t="s">
        <v>4687</v>
      </c>
      <c r="G834" s="10" t="str">
        <f>IF(OR(Table1[[#This Row],[Heart Issues]]="Yes",Table1[[#This Row],[Heart Issues]]="No"),"OK","Check")</f>
        <v>OK</v>
      </c>
      <c r="H834" s="10" t="s">
        <v>4687</v>
      </c>
      <c r="I834" s="10" t="s">
        <v>4687</v>
      </c>
      <c r="J834" s="9">
        <v>0</v>
      </c>
      <c r="K834" s="10" t="s">
        <v>4687</v>
      </c>
      <c r="L834" s="10" t="str">
        <f>IF(OR(Table1[[#This Row],[Smoker]]="Yes",Table1[[#This Row],[Smoker]]="No"),"OK","Check")</f>
        <v>OK</v>
      </c>
    </row>
    <row r="835" spans="1:12">
      <c r="A835" s="10" t="s">
        <v>1671</v>
      </c>
      <c r="B835" s="10">
        <v>42.74</v>
      </c>
      <c r="C8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5" s="10">
        <v>6.31</v>
      </c>
      <c r="E835" s="10" t="str">
        <f>IF(OR(Table1[[#This Row],[HBA1C]]="",Table1[[#This Row],[HBA1C]]="?"),"",IF(Table1[[#This Row],[HBA1C]]&lt;5.7,"Normal",IF(Table1[[#This Row],[HBA1C]]&lt;6.5,"Prediabetes","Diabetes")))</f>
        <v>Prediabetes</v>
      </c>
      <c r="F835" s="10" t="s">
        <v>4688</v>
      </c>
      <c r="G835" s="10" t="str">
        <f>IF(OR(Table1[[#This Row],[Heart Issues]]="Yes",Table1[[#This Row],[Heart Issues]]="No"),"OK","Check")</f>
        <v>OK</v>
      </c>
      <c r="H835" s="10" t="s">
        <v>4687</v>
      </c>
      <c r="I835" s="10" t="s">
        <v>4687</v>
      </c>
      <c r="J835" s="9">
        <v>1</v>
      </c>
      <c r="K835" s="10" t="s">
        <v>4687</v>
      </c>
      <c r="L835" s="10" t="str">
        <f>IF(OR(Table1[[#This Row],[Smoker]]="Yes",Table1[[#This Row],[Smoker]]="No"),"OK","Check")</f>
        <v>OK</v>
      </c>
    </row>
    <row r="836" spans="1:12">
      <c r="A836" s="10" t="s">
        <v>1673</v>
      </c>
      <c r="B836" s="10">
        <v>36.130000000000003</v>
      </c>
      <c r="C8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6" s="10">
        <v>7.19</v>
      </c>
      <c r="E836" s="10" t="str">
        <f>IF(OR(Table1[[#This Row],[HBA1C]]="",Table1[[#This Row],[HBA1C]]="?"),"",IF(Table1[[#This Row],[HBA1C]]&lt;5.7,"Normal",IF(Table1[[#This Row],[HBA1C]]&lt;6.5,"Prediabetes","Diabetes")))</f>
        <v>Diabetes</v>
      </c>
      <c r="F836" s="10" t="s">
        <v>4688</v>
      </c>
      <c r="G836" s="10" t="str">
        <f>IF(OR(Table1[[#This Row],[Heart Issues]]="Yes",Table1[[#This Row],[Heart Issues]]="No"),"OK","Check")</f>
        <v>OK</v>
      </c>
      <c r="H836" s="10" t="s">
        <v>4687</v>
      </c>
      <c r="I836" s="10" t="s">
        <v>4687</v>
      </c>
      <c r="J836" s="9">
        <v>2</v>
      </c>
      <c r="K836" s="10" t="s">
        <v>4687</v>
      </c>
      <c r="L836" s="10" t="str">
        <f>IF(OR(Table1[[#This Row],[Smoker]]="Yes",Table1[[#This Row],[Smoker]]="No"),"OK","Check")</f>
        <v>OK</v>
      </c>
    </row>
    <row r="837" spans="1:12">
      <c r="A837" s="10" t="s">
        <v>1675</v>
      </c>
      <c r="B837" s="10">
        <v>31.55</v>
      </c>
      <c r="C8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7" s="10">
        <v>6.11</v>
      </c>
      <c r="E837" s="10" t="str">
        <f>IF(OR(Table1[[#This Row],[HBA1C]]="",Table1[[#This Row],[HBA1C]]="?"),"",IF(Table1[[#This Row],[HBA1C]]&lt;5.7,"Normal",IF(Table1[[#This Row],[HBA1C]]&lt;6.5,"Prediabetes","Diabetes")))</f>
        <v>Prediabetes</v>
      </c>
      <c r="F837" s="10" t="s">
        <v>4688</v>
      </c>
      <c r="G837" s="10" t="str">
        <f>IF(OR(Table1[[#This Row],[Heart Issues]]="Yes",Table1[[#This Row],[Heart Issues]]="No"),"OK","Check")</f>
        <v>OK</v>
      </c>
      <c r="H837" s="10" t="s">
        <v>4687</v>
      </c>
      <c r="I837" s="10" t="s">
        <v>4687</v>
      </c>
      <c r="J837" s="9">
        <v>1</v>
      </c>
      <c r="K837" s="10" t="s">
        <v>4687</v>
      </c>
      <c r="L837" s="10" t="str">
        <f>IF(OR(Table1[[#This Row],[Smoker]]="Yes",Table1[[#This Row],[Smoker]]="No"),"OK","Check")</f>
        <v>OK</v>
      </c>
    </row>
    <row r="838" spans="1:12">
      <c r="A838" s="10" t="s">
        <v>1677</v>
      </c>
      <c r="B838" s="10">
        <v>52.75</v>
      </c>
      <c r="C8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8" s="10">
        <v>6.02</v>
      </c>
      <c r="E838" s="10" t="str">
        <f>IF(OR(Table1[[#This Row],[HBA1C]]="",Table1[[#This Row],[HBA1C]]="?"),"",IF(Table1[[#This Row],[HBA1C]]&lt;5.7,"Normal",IF(Table1[[#This Row],[HBA1C]]&lt;6.5,"Prediabetes","Diabetes")))</f>
        <v>Prediabetes</v>
      </c>
      <c r="F838" s="10" t="s">
        <v>4687</v>
      </c>
      <c r="G838" s="10" t="str">
        <f>IF(OR(Table1[[#This Row],[Heart Issues]]="Yes",Table1[[#This Row],[Heart Issues]]="No"),"OK","Check")</f>
        <v>OK</v>
      </c>
      <c r="H838" s="10" t="s">
        <v>4687</v>
      </c>
      <c r="I838" s="10" t="s">
        <v>4687</v>
      </c>
      <c r="J838" s="9">
        <v>1</v>
      </c>
      <c r="K838" s="10" t="s">
        <v>4687</v>
      </c>
      <c r="L838" s="10" t="str">
        <f>IF(OR(Table1[[#This Row],[Smoker]]="Yes",Table1[[#This Row],[Smoker]]="No"),"OK","Check")</f>
        <v>OK</v>
      </c>
    </row>
    <row r="839" spans="1:12">
      <c r="A839" s="10" t="s">
        <v>1679</v>
      </c>
      <c r="B839" s="10">
        <v>36.67</v>
      </c>
      <c r="C8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39" s="10">
        <v>11.86</v>
      </c>
      <c r="E839" s="10" t="str">
        <f>IF(OR(Table1[[#This Row],[HBA1C]]="",Table1[[#This Row],[HBA1C]]="?"),"",IF(Table1[[#This Row],[HBA1C]]&lt;5.7,"Normal",IF(Table1[[#This Row],[HBA1C]]&lt;6.5,"Prediabetes","Diabetes")))</f>
        <v>Diabetes</v>
      </c>
      <c r="F839" s="10" t="s">
        <v>4687</v>
      </c>
      <c r="G839" s="10" t="str">
        <f>IF(OR(Table1[[#This Row],[Heart Issues]]="Yes",Table1[[#This Row],[Heart Issues]]="No"),"OK","Check")</f>
        <v>OK</v>
      </c>
      <c r="H839" s="10" t="s">
        <v>4687</v>
      </c>
      <c r="I839" s="10" t="s">
        <v>4687</v>
      </c>
      <c r="J839" s="9">
        <v>0</v>
      </c>
      <c r="K839" s="10" t="s">
        <v>4687</v>
      </c>
      <c r="L839" s="10" t="str">
        <f>IF(OR(Table1[[#This Row],[Smoker]]="Yes",Table1[[#This Row],[Smoker]]="No"),"OK","Check")</f>
        <v>OK</v>
      </c>
    </row>
    <row r="840" spans="1:12">
      <c r="A840" s="10" t="s">
        <v>1681</v>
      </c>
      <c r="B840" s="10">
        <v>38.06</v>
      </c>
      <c r="C8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0" s="10">
        <v>8.25</v>
      </c>
      <c r="E840" s="10" t="str">
        <f>IF(OR(Table1[[#This Row],[HBA1C]]="",Table1[[#This Row],[HBA1C]]="?"),"",IF(Table1[[#This Row],[HBA1C]]&lt;5.7,"Normal",IF(Table1[[#This Row],[HBA1C]]&lt;6.5,"Prediabetes","Diabetes")))</f>
        <v>Diabetes</v>
      </c>
      <c r="F840" s="10" t="s">
        <v>4687</v>
      </c>
      <c r="G840" s="10" t="str">
        <f>IF(OR(Table1[[#This Row],[Heart Issues]]="Yes",Table1[[#This Row],[Heart Issues]]="No"),"OK","Check")</f>
        <v>OK</v>
      </c>
      <c r="H840" s="10" t="s">
        <v>4687</v>
      </c>
      <c r="I840" s="10" t="s">
        <v>4687</v>
      </c>
      <c r="J840" s="9">
        <v>0</v>
      </c>
      <c r="K840" s="10" t="s">
        <v>4687</v>
      </c>
      <c r="L840" s="10" t="str">
        <f>IF(OR(Table1[[#This Row],[Smoker]]="Yes",Table1[[#This Row],[Smoker]]="No"),"OK","Check")</f>
        <v>OK</v>
      </c>
    </row>
    <row r="841" spans="1:12">
      <c r="A841" s="10" t="s">
        <v>1683</v>
      </c>
      <c r="B841" s="10">
        <v>38</v>
      </c>
      <c r="C8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1" s="10">
        <v>8.1300000000000008</v>
      </c>
      <c r="E841" s="10" t="str">
        <f>IF(OR(Table1[[#This Row],[HBA1C]]="",Table1[[#This Row],[HBA1C]]="?"),"",IF(Table1[[#This Row],[HBA1C]]&lt;5.7,"Normal",IF(Table1[[#This Row],[HBA1C]]&lt;6.5,"Prediabetes","Diabetes")))</f>
        <v>Diabetes</v>
      </c>
      <c r="F841" s="10" t="s">
        <v>4687</v>
      </c>
      <c r="G841" s="10" t="str">
        <f>IF(OR(Table1[[#This Row],[Heart Issues]]="Yes",Table1[[#This Row],[Heart Issues]]="No"),"OK","Check")</f>
        <v>OK</v>
      </c>
      <c r="H841" s="10" t="s">
        <v>4687</v>
      </c>
      <c r="I841" s="10" t="s">
        <v>4687</v>
      </c>
      <c r="J841" s="9">
        <v>0</v>
      </c>
      <c r="K841" s="10" t="s">
        <v>4687</v>
      </c>
      <c r="L841" s="10" t="str">
        <f>IF(OR(Table1[[#This Row],[Smoker]]="Yes",Table1[[#This Row],[Smoker]]="No"),"OK","Check")</f>
        <v>OK</v>
      </c>
    </row>
    <row r="842" spans="1:12">
      <c r="A842" s="10" t="s">
        <v>1685</v>
      </c>
      <c r="B842" s="10">
        <v>35.1</v>
      </c>
      <c r="C8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2" s="10">
        <v>10.1</v>
      </c>
      <c r="E842" s="10" t="str">
        <f>IF(OR(Table1[[#This Row],[HBA1C]]="",Table1[[#This Row],[HBA1C]]="?"),"",IF(Table1[[#This Row],[HBA1C]]&lt;5.7,"Normal",IF(Table1[[#This Row],[HBA1C]]&lt;6.5,"Prediabetes","Diabetes")))</f>
        <v>Diabetes</v>
      </c>
      <c r="F842" s="10" t="s">
        <v>4687</v>
      </c>
      <c r="G842" s="10" t="str">
        <f>IF(OR(Table1[[#This Row],[Heart Issues]]="Yes",Table1[[#This Row],[Heart Issues]]="No"),"OK","Check")</f>
        <v>OK</v>
      </c>
      <c r="H842" s="10" t="s">
        <v>4687</v>
      </c>
      <c r="I842" s="10" t="s">
        <v>4687</v>
      </c>
      <c r="J842" s="9">
        <v>0</v>
      </c>
      <c r="K842" s="10" t="s">
        <v>4687</v>
      </c>
      <c r="L842" s="10" t="str">
        <f>IF(OR(Table1[[#This Row],[Smoker]]="Yes",Table1[[#This Row],[Smoker]]="No"),"OK","Check")</f>
        <v>OK</v>
      </c>
    </row>
    <row r="843" spans="1:12">
      <c r="A843" s="10" t="s">
        <v>1687</v>
      </c>
      <c r="B843" s="10">
        <v>33.82</v>
      </c>
      <c r="C8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3" s="10">
        <v>5.89</v>
      </c>
      <c r="E843" s="10" t="str">
        <f>IF(OR(Table1[[#This Row],[HBA1C]]="",Table1[[#This Row],[HBA1C]]="?"),"",IF(Table1[[#This Row],[HBA1C]]&lt;5.7,"Normal",IF(Table1[[#This Row],[HBA1C]]&lt;6.5,"Prediabetes","Diabetes")))</f>
        <v>Prediabetes</v>
      </c>
      <c r="F843" s="10" t="s">
        <v>4688</v>
      </c>
      <c r="G843" s="10" t="str">
        <f>IF(OR(Table1[[#This Row],[Heart Issues]]="Yes",Table1[[#This Row],[Heart Issues]]="No"),"OK","Check")</f>
        <v>OK</v>
      </c>
      <c r="H843" s="10" t="s">
        <v>4687</v>
      </c>
      <c r="I843" s="10" t="s">
        <v>4687</v>
      </c>
      <c r="J843" s="9">
        <v>2</v>
      </c>
      <c r="K843" s="10" t="s">
        <v>4687</v>
      </c>
      <c r="L843" s="10" t="str">
        <f>IF(OR(Table1[[#This Row],[Smoker]]="Yes",Table1[[#This Row],[Smoker]]="No"),"OK","Check")</f>
        <v>OK</v>
      </c>
    </row>
    <row r="844" spans="1:12">
      <c r="A844" s="10" t="s">
        <v>1689</v>
      </c>
      <c r="B844" s="10">
        <v>37.43</v>
      </c>
      <c r="C8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4" s="10">
        <v>4.97</v>
      </c>
      <c r="E844" s="10" t="str">
        <f>IF(OR(Table1[[#This Row],[HBA1C]]="",Table1[[#This Row],[HBA1C]]="?"),"",IF(Table1[[#This Row],[HBA1C]]&lt;5.7,"Normal",IF(Table1[[#This Row],[HBA1C]]&lt;6.5,"Prediabetes","Diabetes")))</f>
        <v>Normal</v>
      </c>
      <c r="F844" s="10" t="s">
        <v>4687</v>
      </c>
      <c r="G844" s="10" t="str">
        <f>IF(OR(Table1[[#This Row],[Heart Issues]]="Yes",Table1[[#This Row],[Heart Issues]]="No"),"OK","Check")</f>
        <v>OK</v>
      </c>
      <c r="H844" s="10" t="s">
        <v>4687</v>
      </c>
      <c r="I844" s="10" t="s">
        <v>4687</v>
      </c>
      <c r="J844" s="9">
        <v>2</v>
      </c>
      <c r="K844" s="10" t="s">
        <v>4687</v>
      </c>
      <c r="L844" s="10" t="str">
        <f>IF(OR(Table1[[#This Row],[Smoker]]="Yes",Table1[[#This Row],[Smoker]]="No"),"OK","Check")</f>
        <v>OK</v>
      </c>
    </row>
    <row r="845" spans="1:12">
      <c r="A845" s="10" t="s">
        <v>1691</v>
      </c>
      <c r="B845" s="10">
        <v>30.5</v>
      </c>
      <c r="C8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5" s="10">
        <v>9.9</v>
      </c>
      <c r="E845" s="10" t="str">
        <f>IF(OR(Table1[[#This Row],[HBA1C]]="",Table1[[#This Row],[HBA1C]]="?"),"",IF(Table1[[#This Row],[HBA1C]]&lt;5.7,"Normal",IF(Table1[[#This Row],[HBA1C]]&lt;6.5,"Prediabetes","Diabetes")))</f>
        <v>Diabetes</v>
      </c>
      <c r="F845" s="10" t="s">
        <v>4687</v>
      </c>
      <c r="G845" s="10" t="str">
        <f>IF(OR(Table1[[#This Row],[Heart Issues]]="Yes",Table1[[#This Row],[Heart Issues]]="No"),"OK","Check")</f>
        <v>OK</v>
      </c>
      <c r="H845" s="10" t="s">
        <v>4687</v>
      </c>
      <c r="I845" s="10" t="s">
        <v>4687</v>
      </c>
      <c r="J845" s="9">
        <v>0</v>
      </c>
      <c r="K845" s="10" t="s">
        <v>4687</v>
      </c>
      <c r="L845" s="10" t="str">
        <f>IF(OR(Table1[[#This Row],[Smoker]]="Yes",Table1[[#This Row],[Smoker]]="No"),"OK","Check")</f>
        <v>OK</v>
      </c>
    </row>
    <row r="846" spans="1:12">
      <c r="A846" s="10" t="s">
        <v>1693</v>
      </c>
      <c r="B846" s="10">
        <v>24.53</v>
      </c>
      <c r="C8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46" s="10">
        <v>9.0500000000000007</v>
      </c>
      <c r="E846" s="10" t="str">
        <f>IF(OR(Table1[[#This Row],[HBA1C]]="",Table1[[#This Row],[HBA1C]]="?"),"",IF(Table1[[#This Row],[HBA1C]]&lt;5.7,"Normal",IF(Table1[[#This Row],[HBA1C]]&lt;6.5,"Prediabetes","Diabetes")))</f>
        <v>Diabetes</v>
      </c>
      <c r="F846" s="10" t="s">
        <v>4687</v>
      </c>
      <c r="G846" s="10" t="str">
        <f>IF(OR(Table1[[#This Row],[Heart Issues]]="Yes",Table1[[#This Row],[Heart Issues]]="No"),"OK","Check")</f>
        <v>OK</v>
      </c>
      <c r="H846" s="10" t="s">
        <v>4687</v>
      </c>
      <c r="I846" s="10" t="s">
        <v>4687</v>
      </c>
      <c r="J846" s="9">
        <v>0</v>
      </c>
      <c r="K846" s="10" t="s">
        <v>4687</v>
      </c>
      <c r="L846" s="10" t="str">
        <f>IF(OR(Table1[[#This Row],[Smoker]]="Yes",Table1[[#This Row],[Smoker]]="No"),"OK","Check")</f>
        <v>OK</v>
      </c>
    </row>
    <row r="847" spans="1:12">
      <c r="A847" s="10" t="s">
        <v>1695</v>
      </c>
      <c r="B847" s="10">
        <v>25.74</v>
      </c>
      <c r="C84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47" s="10">
        <v>10.93</v>
      </c>
      <c r="E847" s="10" t="str">
        <f>IF(OR(Table1[[#This Row],[HBA1C]]="",Table1[[#This Row],[HBA1C]]="?"),"",IF(Table1[[#This Row],[HBA1C]]&lt;5.7,"Normal",IF(Table1[[#This Row],[HBA1C]]&lt;6.5,"Prediabetes","Diabetes")))</f>
        <v>Diabetes</v>
      </c>
      <c r="F847" s="10" t="s">
        <v>4687</v>
      </c>
      <c r="G847" s="10" t="str">
        <f>IF(OR(Table1[[#This Row],[Heart Issues]]="Yes",Table1[[#This Row],[Heart Issues]]="No"),"OK","Check")</f>
        <v>OK</v>
      </c>
      <c r="H847" s="10" t="s">
        <v>4687</v>
      </c>
      <c r="I847" s="10" t="s">
        <v>4687</v>
      </c>
      <c r="J847" s="9">
        <v>0</v>
      </c>
      <c r="K847" s="10" t="s">
        <v>4687</v>
      </c>
      <c r="L847" s="10" t="str">
        <f>IF(OR(Table1[[#This Row],[Smoker]]="Yes",Table1[[#This Row],[Smoker]]="No"),"OK","Check")</f>
        <v>OK</v>
      </c>
    </row>
    <row r="848" spans="1:12">
      <c r="A848" s="10" t="s">
        <v>1697</v>
      </c>
      <c r="B848" s="10">
        <v>34.08</v>
      </c>
      <c r="C8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8" s="10">
        <v>7.58</v>
      </c>
      <c r="E848" s="10" t="str">
        <f>IF(OR(Table1[[#This Row],[HBA1C]]="",Table1[[#This Row],[HBA1C]]="?"),"",IF(Table1[[#This Row],[HBA1C]]&lt;5.7,"Normal",IF(Table1[[#This Row],[HBA1C]]&lt;6.5,"Prediabetes","Diabetes")))</f>
        <v>Diabetes</v>
      </c>
      <c r="F848" s="10" t="s">
        <v>4688</v>
      </c>
      <c r="G848" s="10" t="str">
        <f>IF(OR(Table1[[#This Row],[Heart Issues]]="Yes",Table1[[#This Row],[Heart Issues]]="No"),"OK","Check")</f>
        <v>OK</v>
      </c>
      <c r="H848" s="10" t="s">
        <v>4687</v>
      </c>
      <c r="I848" s="10" t="s">
        <v>4687</v>
      </c>
      <c r="J848" s="9">
        <v>2</v>
      </c>
      <c r="K848" s="10" t="s">
        <v>4687</v>
      </c>
      <c r="L848" s="10" t="str">
        <f>IF(OR(Table1[[#This Row],[Smoker]]="Yes",Table1[[#This Row],[Smoker]]="No"),"OK","Check")</f>
        <v>OK</v>
      </c>
    </row>
    <row r="849" spans="1:12">
      <c r="A849" s="10" t="s">
        <v>1699</v>
      </c>
      <c r="B849" s="10">
        <v>31.35</v>
      </c>
      <c r="C8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49" s="10">
        <v>11</v>
      </c>
      <c r="E849" s="10" t="str">
        <f>IF(OR(Table1[[#This Row],[HBA1C]]="",Table1[[#This Row],[HBA1C]]="?"),"",IF(Table1[[#This Row],[HBA1C]]&lt;5.7,"Normal",IF(Table1[[#This Row],[HBA1C]]&lt;6.5,"Prediabetes","Diabetes")))</f>
        <v>Diabetes</v>
      </c>
      <c r="F849" s="10" t="s">
        <v>4688</v>
      </c>
      <c r="G849" s="10" t="str">
        <f>IF(OR(Table1[[#This Row],[Heart Issues]]="Yes",Table1[[#This Row],[Heart Issues]]="No"),"OK","Check")</f>
        <v>OK</v>
      </c>
      <c r="H849" s="10" t="s">
        <v>4687</v>
      </c>
      <c r="I849" s="10" t="s">
        <v>4690</v>
      </c>
      <c r="J849" s="9">
        <v>1</v>
      </c>
      <c r="K849" s="10" t="s">
        <v>4687</v>
      </c>
      <c r="L849" s="10" t="str">
        <f>IF(OR(Table1[[#This Row],[Smoker]]="Yes",Table1[[#This Row],[Smoker]]="No"),"OK","Check")</f>
        <v>OK</v>
      </c>
    </row>
    <row r="850" spans="1:12">
      <c r="A850" s="10" t="s">
        <v>1701</v>
      </c>
      <c r="B850" s="10">
        <v>26.79</v>
      </c>
      <c r="C8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50" s="10">
        <v>5.0599999999999996</v>
      </c>
      <c r="E850" s="10" t="str">
        <f>IF(OR(Table1[[#This Row],[HBA1C]]="",Table1[[#This Row],[HBA1C]]="?"),"",IF(Table1[[#This Row],[HBA1C]]&lt;5.7,"Normal",IF(Table1[[#This Row],[HBA1C]]&lt;6.5,"Prediabetes","Diabetes")))</f>
        <v>Normal</v>
      </c>
      <c r="F850" s="10" t="s">
        <v>4687</v>
      </c>
      <c r="G850" s="10" t="str">
        <f>IF(OR(Table1[[#This Row],[Heart Issues]]="Yes",Table1[[#This Row],[Heart Issues]]="No"),"OK","Check")</f>
        <v>OK</v>
      </c>
      <c r="H850" s="10" t="s">
        <v>4687</v>
      </c>
      <c r="I850" s="10" t="s">
        <v>4687</v>
      </c>
      <c r="J850" s="9">
        <v>1</v>
      </c>
      <c r="K850" s="10" t="s">
        <v>4687</v>
      </c>
      <c r="L850" s="10" t="str">
        <f>IF(OR(Table1[[#This Row],[Smoker]]="Yes",Table1[[#This Row],[Smoker]]="No"),"OK","Check")</f>
        <v>OK</v>
      </c>
    </row>
    <row r="851" spans="1:12">
      <c r="A851" s="10" t="s">
        <v>1703</v>
      </c>
      <c r="B851" s="10">
        <v>42.78</v>
      </c>
      <c r="C8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1" s="10">
        <v>6.11</v>
      </c>
      <c r="E851" s="10" t="str">
        <f>IF(OR(Table1[[#This Row],[HBA1C]]="",Table1[[#This Row],[HBA1C]]="?"),"",IF(Table1[[#This Row],[HBA1C]]&lt;5.7,"Normal",IF(Table1[[#This Row],[HBA1C]]&lt;6.5,"Prediabetes","Diabetes")))</f>
        <v>Prediabetes</v>
      </c>
      <c r="F851" s="10" t="s">
        <v>4688</v>
      </c>
      <c r="G851" s="10" t="str">
        <f>IF(OR(Table1[[#This Row],[Heart Issues]]="Yes",Table1[[#This Row],[Heart Issues]]="No"),"OK","Check")</f>
        <v>OK</v>
      </c>
      <c r="H851" s="10" t="s">
        <v>4687</v>
      </c>
      <c r="I851" s="10" t="s">
        <v>4687</v>
      </c>
      <c r="J851" s="9">
        <v>1</v>
      </c>
      <c r="K851" s="10" t="s">
        <v>4687</v>
      </c>
      <c r="L851" s="10" t="str">
        <f>IF(OR(Table1[[#This Row],[Smoker]]="Yes",Table1[[#This Row],[Smoker]]="No"),"OK","Check")</f>
        <v>OK</v>
      </c>
    </row>
    <row r="852" spans="1:12">
      <c r="A852" s="10" t="s">
        <v>1705</v>
      </c>
      <c r="B852" s="10">
        <v>46.75</v>
      </c>
      <c r="C8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2" s="10">
        <v>6.66</v>
      </c>
      <c r="E852" s="10" t="str">
        <f>IF(OR(Table1[[#This Row],[HBA1C]]="",Table1[[#This Row],[HBA1C]]="?"),"",IF(Table1[[#This Row],[HBA1C]]&lt;5.7,"Normal",IF(Table1[[#This Row],[HBA1C]]&lt;6.5,"Prediabetes","Diabetes")))</f>
        <v>Diabetes</v>
      </c>
      <c r="F852" s="10" t="s">
        <v>4688</v>
      </c>
      <c r="G852" s="10" t="str">
        <f>IF(OR(Table1[[#This Row],[Heart Issues]]="Yes",Table1[[#This Row],[Heart Issues]]="No"),"OK","Check")</f>
        <v>OK</v>
      </c>
      <c r="H852" s="10" t="s">
        <v>4687</v>
      </c>
      <c r="I852" s="10" t="s">
        <v>4687</v>
      </c>
      <c r="J852" s="9">
        <v>2</v>
      </c>
      <c r="K852" s="10" t="s">
        <v>4687</v>
      </c>
      <c r="L852" s="10" t="str">
        <f>IF(OR(Table1[[#This Row],[Smoker]]="Yes",Table1[[#This Row],[Smoker]]="No"),"OK","Check")</f>
        <v>OK</v>
      </c>
    </row>
    <row r="853" spans="1:12">
      <c r="A853" s="10" t="s">
        <v>1707</v>
      </c>
      <c r="B853" s="10">
        <v>32.15</v>
      </c>
      <c r="C8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3" s="10">
        <v>4.0199999999999996</v>
      </c>
      <c r="E853" s="10" t="str">
        <f>IF(OR(Table1[[#This Row],[HBA1C]]="",Table1[[#This Row],[HBA1C]]="?"),"",IF(Table1[[#This Row],[HBA1C]]&lt;5.7,"Normal",IF(Table1[[#This Row],[HBA1C]]&lt;6.5,"Prediabetes","Diabetes")))</f>
        <v>Normal</v>
      </c>
      <c r="F853" s="10" t="s">
        <v>4688</v>
      </c>
      <c r="G853" s="10" t="str">
        <f>IF(OR(Table1[[#This Row],[Heart Issues]]="Yes",Table1[[#This Row],[Heart Issues]]="No"),"OK","Check")</f>
        <v>OK</v>
      </c>
      <c r="H853" s="10" t="s">
        <v>4687</v>
      </c>
      <c r="I853" s="10" t="s">
        <v>4690</v>
      </c>
      <c r="J853" s="9">
        <v>1</v>
      </c>
      <c r="K853" s="10" t="s">
        <v>4687</v>
      </c>
      <c r="L853" s="10" t="str">
        <f>IF(OR(Table1[[#This Row],[Smoker]]="Yes",Table1[[#This Row],[Smoker]]="No"),"OK","Check")</f>
        <v>OK</v>
      </c>
    </row>
    <row r="854" spans="1:12">
      <c r="A854" s="10" t="s">
        <v>1709</v>
      </c>
      <c r="B854" s="10">
        <v>43.4</v>
      </c>
      <c r="C8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4" s="10">
        <v>8.81</v>
      </c>
      <c r="E854" s="10" t="str">
        <f>IF(OR(Table1[[#This Row],[HBA1C]]="",Table1[[#This Row],[HBA1C]]="?"),"",IF(Table1[[#This Row],[HBA1C]]&lt;5.7,"Normal",IF(Table1[[#This Row],[HBA1C]]&lt;6.5,"Prediabetes","Diabetes")))</f>
        <v>Diabetes</v>
      </c>
      <c r="F854" s="10" t="s">
        <v>4688</v>
      </c>
      <c r="G854" s="10" t="str">
        <f>IF(OR(Table1[[#This Row],[Heart Issues]]="Yes",Table1[[#This Row],[Heart Issues]]="No"),"OK","Check")</f>
        <v>OK</v>
      </c>
      <c r="H854" s="10" t="s">
        <v>4687</v>
      </c>
      <c r="I854" s="10" t="s">
        <v>4687</v>
      </c>
      <c r="J854" s="9">
        <v>2</v>
      </c>
      <c r="K854" s="10" t="s">
        <v>4687</v>
      </c>
      <c r="L854" s="10" t="str">
        <f>IF(OR(Table1[[#This Row],[Smoker]]="Yes",Table1[[#This Row],[Smoker]]="No"),"OK","Check")</f>
        <v>OK</v>
      </c>
    </row>
    <row r="855" spans="1:12">
      <c r="A855" s="10" t="s">
        <v>1711</v>
      </c>
      <c r="B855" s="10">
        <v>31.57</v>
      </c>
      <c r="C8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5" s="10">
        <v>7.92</v>
      </c>
      <c r="E855" s="10" t="str">
        <f>IF(OR(Table1[[#This Row],[HBA1C]]="",Table1[[#This Row],[HBA1C]]="?"),"",IF(Table1[[#This Row],[HBA1C]]&lt;5.7,"Normal",IF(Table1[[#This Row],[HBA1C]]&lt;6.5,"Prediabetes","Diabetes")))</f>
        <v>Diabetes</v>
      </c>
      <c r="F855" s="10" t="s">
        <v>4688</v>
      </c>
      <c r="G855" s="10" t="str">
        <f>IF(OR(Table1[[#This Row],[Heart Issues]]="Yes",Table1[[#This Row],[Heart Issues]]="No"),"OK","Check")</f>
        <v>OK</v>
      </c>
      <c r="H855" s="10" t="s">
        <v>4687</v>
      </c>
      <c r="I855" s="10" t="s">
        <v>4687</v>
      </c>
      <c r="J855" s="9">
        <v>2</v>
      </c>
      <c r="K855" s="10" t="s">
        <v>4687</v>
      </c>
      <c r="L855" s="10" t="str">
        <f>IF(OR(Table1[[#This Row],[Smoker]]="Yes",Table1[[#This Row],[Smoker]]="No"),"OK","Check")</f>
        <v>OK</v>
      </c>
    </row>
    <row r="856" spans="1:12">
      <c r="A856" s="10" t="s">
        <v>1713</v>
      </c>
      <c r="B856" s="10">
        <v>24.32</v>
      </c>
      <c r="C8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56" s="10">
        <v>7.48</v>
      </c>
      <c r="E856" s="10" t="str">
        <f>IF(OR(Table1[[#This Row],[HBA1C]]="",Table1[[#This Row],[HBA1C]]="?"),"",IF(Table1[[#This Row],[HBA1C]]&lt;5.7,"Normal",IF(Table1[[#This Row],[HBA1C]]&lt;6.5,"Prediabetes","Diabetes")))</f>
        <v>Diabetes</v>
      </c>
      <c r="F856" s="10" t="s">
        <v>4687</v>
      </c>
      <c r="G856" s="10" t="str">
        <f>IF(OR(Table1[[#This Row],[Heart Issues]]="Yes",Table1[[#This Row],[Heart Issues]]="No"),"OK","Check")</f>
        <v>OK</v>
      </c>
      <c r="H856" s="10" t="s">
        <v>4687</v>
      </c>
      <c r="I856" s="10" t="s">
        <v>4687</v>
      </c>
      <c r="J856" s="9">
        <v>0</v>
      </c>
      <c r="K856" s="10" t="s">
        <v>4687</v>
      </c>
      <c r="L856" s="10" t="str">
        <f>IF(OR(Table1[[#This Row],[Smoker]]="Yes",Table1[[#This Row],[Smoker]]="No"),"OK","Check")</f>
        <v>OK</v>
      </c>
    </row>
    <row r="857" spans="1:12">
      <c r="A857" s="10" t="s">
        <v>1715</v>
      </c>
      <c r="B857" s="10">
        <v>31.07</v>
      </c>
      <c r="C8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7" s="10">
        <v>4.62</v>
      </c>
      <c r="E857" s="10" t="str">
        <f>IF(OR(Table1[[#This Row],[HBA1C]]="",Table1[[#This Row],[HBA1C]]="?"),"",IF(Table1[[#This Row],[HBA1C]]&lt;5.7,"Normal",IF(Table1[[#This Row],[HBA1C]]&lt;6.5,"Prediabetes","Diabetes")))</f>
        <v>Normal</v>
      </c>
      <c r="F857" s="10" t="s">
        <v>4688</v>
      </c>
      <c r="G857" s="10" t="str">
        <f>IF(OR(Table1[[#This Row],[Heart Issues]]="Yes",Table1[[#This Row],[Heart Issues]]="No"),"OK","Check")</f>
        <v>OK</v>
      </c>
      <c r="H857" s="10" t="s">
        <v>4687</v>
      </c>
      <c r="I857" s="10" t="s">
        <v>4687</v>
      </c>
      <c r="J857" s="9">
        <v>2</v>
      </c>
      <c r="K857" s="10" t="s">
        <v>4687</v>
      </c>
      <c r="L857" s="10" t="str">
        <f>IF(OR(Table1[[#This Row],[Smoker]]="Yes",Table1[[#This Row],[Smoker]]="No"),"OK","Check")</f>
        <v>OK</v>
      </c>
    </row>
    <row r="858" spans="1:12">
      <c r="A858" s="10" t="s">
        <v>1717</v>
      </c>
      <c r="B858" s="10">
        <v>35.814999999999998</v>
      </c>
      <c r="C8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8" s="10">
        <v>8.4700000000000006</v>
      </c>
      <c r="E858" s="10" t="str">
        <f>IF(OR(Table1[[#This Row],[HBA1C]]="",Table1[[#This Row],[HBA1C]]="?"),"",IF(Table1[[#This Row],[HBA1C]]&lt;5.7,"Normal",IF(Table1[[#This Row],[HBA1C]]&lt;6.5,"Prediabetes","Diabetes")))</f>
        <v>Diabetes</v>
      </c>
      <c r="F858" s="10" t="s">
        <v>4687</v>
      </c>
      <c r="G858" s="10" t="str">
        <f>IF(OR(Table1[[#This Row],[Heart Issues]]="Yes",Table1[[#This Row],[Heart Issues]]="No"),"OK","Check")</f>
        <v>OK</v>
      </c>
      <c r="H858" s="10" t="s">
        <v>4687</v>
      </c>
      <c r="I858" s="10" t="s">
        <v>4687</v>
      </c>
      <c r="J858" s="9">
        <v>0</v>
      </c>
      <c r="K858" s="10" t="s">
        <v>4687</v>
      </c>
      <c r="L858" s="10" t="str">
        <f>IF(OR(Table1[[#This Row],[Smoker]]="Yes",Table1[[#This Row],[Smoker]]="No"),"OK","Check")</f>
        <v>OK</v>
      </c>
    </row>
    <row r="859" spans="1:12">
      <c r="A859" s="10" t="s">
        <v>1719</v>
      </c>
      <c r="B859" s="10">
        <v>40.81</v>
      </c>
      <c r="C8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59" s="10">
        <v>10.58</v>
      </c>
      <c r="E859" s="10" t="str">
        <f>IF(OR(Table1[[#This Row],[HBA1C]]="",Table1[[#This Row],[HBA1C]]="?"),"",IF(Table1[[#This Row],[HBA1C]]&lt;5.7,"Normal",IF(Table1[[#This Row],[HBA1C]]&lt;6.5,"Prediabetes","Diabetes")))</f>
        <v>Diabetes</v>
      </c>
      <c r="F859" s="10" t="s">
        <v>4688</v>
      </c>
      <c r="G859" s="10" t="str">
        <f>IF(OR(Table1[[#This Row],[Heart Issues]]="Yes",Table1[[#This Row],[Heart Issues]]="No"),"OK","Check")</f>
        <v>OK</v>
      </c>
      <c r="H859" s="10" t="s">
        <v>4687</v>
      </c>
      <c r="I859" s="10" t="s">
        <v>4687</v>
      </c>
      <c r="J859" s="9">
        <v>0</v>
      </c>
      <c r="K859" s="10" t="s">
        <v>4687</v>
      </c>
      <c r="L859" s="10" t="str">
        <f>IF(OR(Table1[[#This Row],[Smoker]]="Yes",Table1[[#This Row],[Smoker]]="No"),"OK","Check")</f>
        <v>OK</v>
      </c>
    </row>
    <row r="860" spans="1:12">
      <c r="A860" s="10" t="s">
        <v>1721</v>
      </c>
      <c r="B860" s="10">
        <v>24.605</v>
      </c>
      <c r="C8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60" s="10">
        <v>7.48</v>
      </c>
      <c r="E860" s="10" t="str">
        <f>IF(OR(Table1[[#This Row],[HBA1C]]="",Table1[[#This Row],[HBA1C]]="?"),"",IF(Table1[[#This Row],[HBA1C]]&lt;5.7,"Normal",IF(Table1[[#This Row],[HBA1C]]&lt;6.5,"Prediabetes","Diabetes")))</f>
        <v>Diabetes</v>
      </c>
      <c r="F860" s="10" t="s">
        <v>4687</v>
      </c>
      <c r="G860" s="10" t="str">
        <f>IF(OR(Table1[[#This Row],[Heart Issues]]="Yes",Table1[[#This Row],[Heart Issues]]="No"),"OK","Check")</f>
        <v>OK</v>
      </c>
      <c r="H860" s="10" t="s">
        <v>4687</v>
      </c>
      <c r="I860" s="10" t="s">
        <v>4687</v>
      </c>
      <c r="J860" s="9">
        <v>0</v>
      </c>
      <c r="K860" s="10" t="s">
        <v>4687</v>
      </c>
      <c r="L860" s="10" t="str">
        <f>IF(OR(Table1[[#This Row],[Smoker]]="Yes",Table1[[#This Row],[Smoker]]="No"),"OK","Check")</f>
        <v>OK</v>
      </c>
    </row>
    <row r="861" spans="1:12">
      <c r="A861" s="10" t="s">
        <v>1723</v>
      </c>
      <c r="B861" s="10">
        <v>21.47</v>
      </c>
      <c r="C86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61" s="10">
        <v>7.82</v>
      </c>
      <c r="E861" s="10" t="str">
        <f>IF(OR(Table1[[#This Row],[HBA1C]]="",Table1[[#This Row],[HBA1C]]="?"),"",IF(Table1[[#This Row],[HBA1C]]&lt;5.7,"Normal",IF(Table1[[#This Row],[HBA1C]]&lt;6.5,"Prediabetes","Diabetes")))</f>
        <v>Diabetes</v>
      </c>
      <c r="F861" s="10" t="s">
        <v>4687</v>
      </c>
      <c r="G861" s="10" t="str">
        <f>IF(OR(Table1[[#This Row],[Heart Issues]]="Yes",Table1[[#This Row],[Heart Issues]]="No"),"OK","Check")</f>
        <v>OK</v>
      </c>
      <c r="H861" s="10" t="s">
        <v>4687</v>
      </c>
      <c r="I861" s="10" t="s">
        <v>4687</v>
      </c>
      <c r="J861" s="9">
        <v>0</v>
      </c>
      <c r="K861" s="10" t="s">
        <v>4687</v>
      </c>
      <c r="L861" s="10" t="str">
        <f>IF(OR(Table1[[#This Row],[Smoker]]="Yes",Table1[[#This Row],[Smoker]]="No"),"OK","Check")</f>
        <v>OK</v>
      </c>
    </row>
    <row r="862" spans="1:12">
      <c r="A862" s="10" t="s">
        <v>1725</v>
      </c>
      <c r="B862" s="10">
        <v>52.89</v>
      </c>
      <c r="C8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2" s="10">
        <v>4.96</v>
      </c>
      <c r="E862" s="10" t="str">
        <f>IF(OR(Table1[[#This Row],[HBA1C]]="",Table1[[#This Row],[HBA1C]]="?"),"",IF(Table1[[#This Row],[HBA1C]]&lt;5.7,"Normal",IF(Table1[[#This Row],[HBA1C]]&lt;6.5,"Prediabetes","Diabetes")))</f>
        <v>Normal</v>
      </c>
      <c r="F862" s="10" t="s">
        <v>4688</v>
      </c>
      <c r="G862" s="10" t="str">
        <f>IF(OR(Table1[[#This Row],[Heart Issues]]="Yes",Table1[[#This Row],[Heart Issues]]="No"),"OK","Check")</f>
        <v>OK</v>
      </c>
      <c r="H862" s="10" t="s">
        <v>4687</v>
      </c>
      <c r="I862" s="10" t="s">
        <v>4687</v>
      </c>
      <c r="J862" s="9">
        <v>1</v>
      </c>
      <c r="K862" s="10" t="s">
        <v>4687</v>
      </c>
      <c r="L862" s="10" t="str">
        <f>IF(OR(Table1[[#This Row],[Smoker]]="Yes",Table1[[#This Row],[Smoker]]="No"),"OK","Check")</f>
        <v>OK</v>
      </c>
    </row>
    <row r="863" spans="1:12">
      <c r="A863" s="10" t="s">
        <v>1727</v>
      </c>
      <c r="B863" s="10">
        <v>32.965000000000003</v>
      </c>
      <c r="C8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3" s="10">
        <v>6.15</v>
      </c>
      <c r="E863" s="10" t="str">
        <f>IF(OR(Table1[[#This Row],[HBA1C]]="",Table1[[#This Row],[HBA1C]]="?"),"",IF(Table1[[#This Row],[HBA1C]]&lt;5.7,"Normal",IF(Table1[[#This Row],[HBA1C]]&lt;6.5,"Prediabetes","Diabetes")))</f>
        <v>Prediabetes</v>
      </c>
      <c r="F863" s="10" t="s">
        <v>4688</v>
      </c>
      <c r="G863" s="10" t="str">
        <f>IF(OR(Table1[[#This Row],[Heart Issues]]="Yes",Table1[[#This Row],[Heart Issues]]="No"),"OK","Check")</f>
        <v>OK</v>
      </c>
      <c r="H863" s="10" t="s">
        <v>4687</v>
      </c>
      <c r="I863" s="10" t="s">
        <v>4687</v>
      </c>
      <c r="J863" s="9">
        <v>1</v>
      </c>
      <c r="K863" s="10" t="s">
        <v>4687</v>
      </c>
      <c r="L863" s="10" t="str">
        <f>IF(OR(Table1[[#This Row],[Smoker]]="Yes",Table1[[#This Row],[Smoker]]="No"),"OK","Check")</f>
        <v>OK</v>
      </c>
    </row>
    <row r="864" spans="1:12">
      <c r="A864" s="10" t="s">
        <v>1729</v>
      </c>
      <c r="B864" s="10">
        <v>36.799999999999997</v>
      </c>
      <c r="C8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4" s="10">
        <v>4.62</v>
      </c>
      <c r="E864" s="10" t="str">
        <f>IF(OR(Table1[[#This Row],[HBA1C]]="",Table1[[#This Row],[HBA1C]]="?"),"",IF(Table1[[#This Row],[HBA1C]]&lt;5.7,"Normal",IF(Table1[[#This Row],[HBA1C]]&lt;6.5,"Prediabetes","Diabetes")))</f>
        <v>Normal</v>
      </c>
      <c r="F864" s="10" t="s">
        <v>4687</v>
      </c>
      <c r="G864" s="10" t="str">
        <f>IF(OR(Table1[[#This Row],[Heart Issues]]="Yes",Table1[[#This Row],[Heart Issues]]="No"),"OK","Check")</f>
        <v>OK</v>
      </c>
      <c r="H864" s="10" t="s">
        <v>4687</v>
      </c>
      <c r="I864" s="10" t="s">
        <v>4690</v>
      </c>
      <c r="J864" s="9">
        <v>1</v>
      </c>
      <c r="K864" s="10" t="s">
        <v>4687</v>
      </c>
      <c r="L864" s="10" t="str">
        <f>IF(OR(Table1[[#This Row],[Smoker]]="Yes",Table1[[#This Row],[Smoker]]="No"),"OK","Check")</f>
        <v>OK</v>
      </c>
    </row>
    <row r="865" spans="1:12">
      <c r="A865" s="10" t="s">
        <v>1731</v>
      </c>
      <c r="B865" s="10">
        <v>34.299999999999997</v>
      </c>
      <c r="C8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5" s="10">
        <v>4.87</v>
      </c>
      <c r="E865" s="10" t="str">
        <f>IF(OR(Table1[[#This Row],[HBA1C]]="",Table1[[#This Row],[HBA1C]]="?"),"",IF(Table1[[#This Row],[HBA1C]]&lt;5.7,"Normal",IF(Table1[[#This Row],[HBA1C]]&lt;6.5,"Prediabetes","Diabetes")))</f>
        <v>Normal</v>
      </c>
      <c r="F865" s="10" t="s">
        <v>4687</v>
      </c>
      <c r="G865" s="10" t="str">
        <f>IF(OR(Table1[[#This Row],[Heart Issues]]="Yes",Table1[[#This Row],[Heart Issues]]="No"),"OK","Check")</f>
        <v>OK</v>
      </c>
      <c r="H865" s="10" t="s">
        <v>4687</v>
      </c>
      <c r="I865" s="10" t="s">
        <v>4687</v>
      </c>
      <c r="J865" s="9">
        <v>2</v>
      </c>
      <c r="K865" s="10" t="s">
        <v>4687</v>
      </c>
      <c r="L865" s="10" t="str">
        <f>IF(OR(Table1[[#This Row],[Smoker]]="Yes",Table1[[#This Row],[Smoker]]="No"),"OK","Check")</f>
        <v>OK</v>
      </c>
    </row>
    <row r="866" spans="1:12">
      <c r="A866" s="10" t="s">
        <v>1733</v>
      </c>
      <c r="B866" s="10">
        <v>35.244999999999997</v>
      </c>
      <c r="C8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6" s="10">
        <v>4.63</v>
      </c>
      <c r="E866" s="10" t="str">
        <f>IF(OR(Table1[[#This Row],[HBA1C]]="",Table1[[#This Row],[HBA1C]]="?"),"",IF(Table1[[#This Row],[HBA1C]]&lt;5.7,"Normal",IF(Table1[[#This Row],[HBA1C]]&lt;6.5,"Prediabetes","Diabetes")))</f>
        <v>Normal</v>
      </c>
      <c r="F866" s="10" t="s">
        <v>4687</v>
      </c>
      <c r="G866" s="10" t="str">
        <f>IF(OR(Table1[[#This Row],[Heart Issues]]="Yes",Table1[[#This Row],[Heart Issues]]="No"),"OK","Check")</f>
        <v>OK</v>
      </c>
      <c r="H866" s="10" t="s">
        <v>4687</v>
      </c>
      <c r="I866" s="10" t="s">
        <v>4687</v>
      </c>
      <c r="J866" s="9">
        <v>0</v>
      </c>
      <c r="K866" s="10" t="s">
        <v>4687</v>
      </c>
      <c r="L866" s="10" t="str">
        <f>IF(OR(Table1[[#This Row],[Smoker]]="Yes",Table1[[#This Row],[Smoker]]="No"),"OK","Check")</f>
        <v>OK</v>
      </c>
    </row>
    <row r="867" spans="1:12">
      <c r="A867" s="10" t="s">
        <v>1735</v>
      </c>
      <c r="B867" s="10">
        <v>26.23</v>
      </c>
      <c r="C86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67" s="10">
        <v>11.93</v>
      </c>
      <c r="E867" s="10" t="str">
        <f>IF(OR(Table1[[#This Row],[HBA1C]]="",Table1[[#This Row],[HBA1C]]="?"),"",IF(Table1[[#This Row],[HBA1C]]&lt;5.7,"Normal",IF(Table1[[#This Row],[HBA1C]]&lt;6.5,"Prediabetes","Diabetes")))</f>
        <v>Diabetes</v>
      </c>
      <c r="F867" s="10" t="s">
        <v>4687</v>
      </c>
      <c r="G867" s="10" t="str">
        <f>IF(OR(Table1[[#This Row],[Heart Issues]]="Yes",Table1[[#This Row],[Heart Issues]]="No"),"OK","Check")</f>
        <v>OK</v>
      </c>
      <c r="H867" s="10" t="s">
        <v>4687</v>
      </c>
      <c r="I867" s="10" t="s">
        <v>4687</v>
      </c>
      <c r="J867" s="9">
        <v>0</v>
      </c>
      <c r="K867" s="10" t="s">
        <v>4687</v>
      </c>
      <c r="L867" s="10" t="str">
        <f>IF(OR(Table1[[#This Row],[Smoker]]="Yes",Table1[[#This Row],[Smoker]]="No"),"OK","Check")</f>
        <v>OK</v>
      </c>
    </row>
    <row r="868" spans="1:12">
      <c r="A868" s="10" t="s">
        <v>1737</v>
      </c>
      <c r="B868" s="10">
        <v>36.1</v>
      </c>
      <c r="C8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8" s="10">
        <v>5.65</v>
      </c>
      <c r="E868" s="10" t="str">
        <f>IF(OR(Table1[[#This Row],[HBA1C]]="",Table1[[#This Row],[HBA1C]]="?"),"",IF(Table1[[#This Row],[HBA1C]]&lt;5.7,"Normal",IF(Table1[[#This Row],[HBA1C]]&lt;6.5,"Prediabetes","Diabetes")))</f>
        <v>Normal</v>
      </c>
      <c r="F868" s="10" t="s">
        <v>4688</v>
      </c>
      <c r="G868" s="10" t="str">
        <f>IF(OR(Table1[[#This Row],[Heart Issues]]="Yes",Table1[[#This Row],[Heart Issues]]="No"),"OK","Check")</f>
        <v>OK</v>
      </c>
      <c r="H868" s="10" t="s">
        <v>4687</v>
      </c>
      <c r="I868" s="10" t="s">
        <v>4687</v>
      </c>
      <c r="J868" s="9">
        <v>2</v>
      </c>
      <c r="K868" s="10" t="s">
        <v>4687</v>
      </c>
      <c r="L868" s="10" t="str">
        <f>IF(OR(Table1[[#This Row],[Smoker]]="Yes",Table1[[#This Row],[Smoker]]="No"),"OK","Check")</f>
        <v>OK</v>
      </c>
    </row>
    <row r="869" spans="1:12">
      <c r="A869" s="10" t="s">
        <v>1739</v>
      </c>
      <c r="B869" s="10">
        <v>37.1</v>
      </c>
      <c r="C8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69" s="10">
        <v>11.21</v>
      </c>
      <c r="E869" s="10" t="str">
        <f>IF(OR(Table1[[#This Row],[HBA1C]]="",Table1[[#This Row],[HBA1C]]="?"),"",IF(Table1[[#This Row],[HBA1C]]&lt;5.7,"Normal",IF(Table1[[#This Row],[HBA1C]]&lt;6.5,"Prediabetes","Diabetes")))</f>
        <v>Diabetes</v>
      </c>
      <c r="F869" s="10" t="s">
        <v>4688</v>
      </c>
      <c r="G869" s="10" t="str">
        <f>IF(OR(Table1[[#This Row],[Heart Issues]]="Yes",Table1[[#This Row],[Heart Issues]]="No"),"OK","Check")</f>
        <v>OK</v>
      </c>
      <c r="H869" s="10" t="s">
        <v>4687</v>
      </c>
      <c r="I869" s="10" t="s">
        <v>4690</v>
      </c>
      <c r="J869" s="9">
        <v>1</v>
      </c>
      <c r="K869" s="10" t="s">
        <v>4687</v>
      </c>
      <c r="L869" s="10" t="str">
        <f>IF(OR(Table1[[#This Row],[Smoker]]="Yes",Table1[[#This Row],[Smoker]]="No"),"OK","Check")</f>
        <v>OK</v>
      </c>
    </row>
    <row r="870" spans="1:12">
      <c r="A870" s="10" t="s">
        <v>1741</v>
      </c>
      <c r="B870" s="10">
        <v>27.5</v>
      </c>
      <c r="C87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70" s="10">
        <v>10.62</v>
      </c>
      <c r="E870" s="10" t="str">
        <f>IF(OR(Table1[[#This Row],[HBA1C]]="",Table1[[#This Row],[HBA1C]]="?"),"",IF(Table1[[#This Row],[HBA1C]]&lt;5.7,"Normal",IF(Table1[[#This Row],[HBA1C]]&lt;6.5,"Prediabetes","Diabetes")))</f>
        <v>Diabetes</v>
      </c>
      <c r="F870" s="10" t="s">
        <v>4688</v>
      </c>
      <c r="G870" s="10" t="str">
        <f>IF(OR(Table1[[#This Row],[Heart Issues]]="Yes",Table1[[#This Row],[Heart Issues]]="No"),"OK","Check")</f>
        <v>OK</v>
      </c>
      <c r="H870" s="10" t="s">
        <v>4687</v>
      </c>
      <c r="I870" s="10" t="s">
        <v>4690</v>
      </c>
      <c r="J870" s="9">
        <v>1</v>
      </c>
      <c r="K870" s="10" t="s">
        <v>4687</v>
      </c>
      <c r="L870" s="10" t="str">
        <f>IF(OR(Table1[[#This Row],[Smoker]]="Yes",Table1[[#This Row],[Smoker]]="No"),"OK","Check")</f>
        <v>OK</v>
      </c>
    </row>
    <row r="871" spans="1:12">
      <c r="A871" s="10" t="s">
        <v>1743</v>
      </c>
      <c r="B871" s="10">
        <v>24.7</v>
      </c>
      <c r="C87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71" s="10">
        <v>10.7</v>
      </c>
      <c r="E871" s="10" t="str">
        <f>IF(OR(Table1[[#This Row],[HBA1C]]="",Table1[[#This Row],[HBA1C]]="?"),"",IF(Table1[[#This Row],[HBA1C]]&lt;5.7,"Normal",IF(Table1[[#This Row],[HBA1C]]&lt;6.5,"Prediabetes","Diabetes")))</f>
        <v>Diabetes</v>
      </c>
      <c r="F871" s="10" t="s">
        <v>4688</v>
      </c>
      <c r="G871" s="10" t="str">
        <f>IF(OR(Table1[[#This Row],[Heart Issues]]="Yes",Table1[[#This Row],[Heart Issues]]="No"),"OK","Check")</f>
        <v>OK</v>
      </c>
      <c r="H871" s="10" t="s">
        <v>4687</v>
      </c>
      <c r="I871" s="10" t="s">
        <v>4690</v>
      </c>
      <c r="J871" s="9">
        <v>1</v>
      </c>
      <c r="K871" s="10" t="s">
        <v>4687</v>
      </c>
      <c r="L871" s="10" t="str">
        <f>IF(OR(Table1[[#This Row],[Smoker]]="Yes",Table1[[#This Row],[Smoker]]="No"),"OK","Check")</f>
        <v>OK</v>
      </c>
    </row>
    <row r="872" spans="1:12">
      <c r="A872" s="10" t="s">
        <v>1745</v>
      </c>
      <c r="B872" s="10">
        <v>26.78</v>
      </c>
      <c r="C8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72" s="10">
        <v>10.02</v>
      </c>
      <c r="E872" s="10" t="str">
        <f>IF(OR(Table1[[#This Row],[HBA1C]]="",Table1[[#This Row],[HBA1C]]="?"),"",IF(Table1[[#This Row],[HBA1C]]&lt;5.7,"Normal",IF(Table1[[#This Row],[HBA1C]]&lt;6.5,"Prediabetes","Diabetes")))</f>
        <v>Diabetes</v>
      </c>
      <c r="F872" s="10" t="s">
        <v>4688</v>
      </c>
      <c r="G872" s="10" t="str">
        <f>IF(OR(Table1[[#This Row],[Heart Issues]]="Yes",Table1[[#This Row],[Heart Issues]]="No"),"OK","Check")</f>
        <v>OK</v>
      </c>
      <c r="H872" s="10" t="s">
        <v>4687</v>
      </c>
      <c r="I872" s="10" t="s">
        <v>4690</v>
      </c>
      <c r="J872" s="9">
        <v>1</v>
      </c>
      <c r="K872" s="10" t="s">
        <v>4687</v>
      </c>
      <c r="L872" s="10" t="str">
        <f>IF(OR(Table1[[#This Row],[Smoker]]="Yes",Table1[[#This Row],[Smoker]]="No"),"OK","Check")</f>
        <v>OK</v>
      </c>
    </row>
    <row r="873" spans="1:12">
      <c r="A873" s="10" t="s">
        <v>1747</v>
      </c>
      <c r="B873" s="10">
        <v>45.8</v>
      </c>
      <c r="C8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3" s="10">
        <v>4.8499999999999996</v>
      </c>
      <c r="E873" s="10" t="str">
        <f>IF(OR(Table1[[#This Row],[HBA1C]]="",Table1[[#This Row],[HBA1C]]="?"),"",IF(Table1[[#This Row],[HBA1C]]&lt;5.7,"Normal",IF(Table1[[#This Row],[HBA1C]]&lt;6.5,"Prediabetes","Diabetes")))</f>
        <v>Normal</v>
      </c>
      <c r="F873" s="10" t="s">
        <v>4687</v>
      </c>
      <c r="G873" s="10" t="str">
        <f>IF(OR(Table1[[#This Row],[Heart Issues]]="Yes",Table1[[#This Row],[Heart Issues]]="No"),"OK","Check")</f>
        <v>OK</v>
      </c>
      <c r="H873" s="10" t="s">
        <v>4687</v>
      </c>
      <c r="I873" s="10" t="s">
        <v>4687</v>
      </c>
      <c r="J873" s="9">
        <v>0</v>
      </c>
      <c r="K873" s="10" t="s">
        <v>4687</v>
      </c>
      <c r="L873" s="10" t="str">
        <f>IF(OR(Table1[[#This Row],[Smoker]]="Yes",Table1[[#This Row],[Smoker]]="No"),"OK","Check")</f>
        <v>OK</v>
      </c>
    </row>
    <row r="874" spans="1:12">
      <c r="A874" s="10" t="s">
        <v>1749</v>
      </c>
      <c r="B874" s="10">
        <v>29</v>
      </c>
      <c r="C8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74" s="10">
        <v>4.3899999999999997</v>
      </c>
      <c r="E874" s="10" t="str">
        <f>IF(OR(Table1[[#This Row],[HBA1C]]="",Table1[[#This Row],[HBA1C]]="?"),"",IF(Table1[[#This Row],[HBA1C]]&lt;5.7,"Normal",IF(Table1[[#This Row],[HBA1C]]&lt;6.5,"Prediabetes","Diabetes")))</f>
        <v>Normal</v>
      </c>
      <c r="F874" s="10" t="s">
        <v>4688</v>
      </c>
      <c r="G874" s="10" t="str">
        <f>IF(OR(Table1[[#This Row],[Heart Issues]]="Yes",Table1[[#This Row],[Heart Issues]]="No"),"OK","Check")</f>
        <v>OK</v>
      </c>
      <c r="H874" s="10" t="s">
        <v>4687</v>
      </c>
      <c r="I874" s="10" t="s">
        <v>4687</v>
      </c>
      <c r="J874" s="9">
        <v>2</v>
      </c>
      <c r="K874" s="10" t="s">
        <v>4687</v>
      </c>
      <c r="L874" s="10" t="str">
        <f>IF(OR(Table1[[#This Row],[Smoker]]="Yes",Table1[[#This Row],[Smoker]]="No"),"OK","Check")</f>
        <v>OK</v>
      </c>
    </row>
    <row r="875" spans="1:12">
      <c r="A875" s="10" t="s">
        <v>1751</v>
      </c>
      <c r="B875" s="10">
        <v>33.534999999999997</v>
      </c>
      <c r="C8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5" s="10">
        <v>8.24</v>
      </c>
      <c r="E875" s="10" t="str">
        <f>IF(OR(Table1[[#This Row],[HBA1C]]="",Table1[[#This Row],[HBA1C]]="?"),"",IF(Table1[[#This Row],[HBA1C]]&lt;5.7,"Normal",IF(Table1[[#This Row],[HBA1C]]&lt;6.5,"Prediabetes","Diabetes")))</f>
        <v>Diabetes</v>
      </c>
      <c r="F875" s="10" t="s">
        <v>4688</v>
      </c>
      <c r="G875" s="10" t="str">
        <f>IF(OR(Table1[[#This Row],[Heart Issues]]="Yes",Table1[[#This Row],[Heart Issues]]="No"),"OK","Check")</f>
        <v>OK</v>
      </c>
      <c r="H875" s="10" t="s">
        <v>4687</v>
      </c>
      <c r="I875" s="10" t="s">
        <v>4687</v>
      </c>
      <c r="J875" s="9">
        <v>0</v>
      </c>
      <c r="K875" s="10" t="s">
        <v>4687</v>
      </c>
      <c r="L875" s="10" t="str">
        <f>IF(OR(Table1[[#This Row],[Smoker]]="Yes",Table1[[#This Row],[Smoker]]="No"),"OK","Check")</f>
        <v>OK</v>
      </c>
    </row>
    <row r="876" spans="1:12">
      <c r="A876" s="10" t="s">
        <v>1753</v>
      </c>
      <c r="B876" s="10">
        <v>32.774999999999999</v>
      </c>
      <c r="C8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6" s="10">
        <v>9.77</v>
      </c>
      <c r="E876" s="10" t="str">
        <f>IF(OR(Table1[[#This Row],[HBA1C]]="",Table1[[#This Row],[HBA1C]]="?"),"",IF(Table1[[#This Row],[HBA1C]]&lt;5.7,"Normal",IF(Table1[[#This Row],[HBA1C]]&lt;6.5,"Prediabetes","Diabetes")))</f>
        <v>Diabetes</v>
      </c>
      <c r="F876" s="10" t="s">
        <v>4688</v>
      </c>
      <c r="G876" s="10" t="str">
        <f>IF(OR(Table1[[#This Row],[Heart Issues]]="Yes",Table1[[#This Row],[Heart Issues]]="No"),"OK","Check")</f>
        <v>OK</v>
      </c>
      <c r="H876" s="10" t="s">
        <v>4687</v>
      </c>
      <c r="I876" s="10" t="s">
        <v>4687</v>
      </c>
      <c r="J876" s="9">
        <v>0</v>
      </c>
      <c r="K876" s="10" t="s">
        <v>4687</v>
      </c>
      <c r="L876" s="10" t="str">
        <f>IF(OR(Table1[[#This Row],[Smoker]]="Yes",Table1[[#This Row],[Smoker]]="No"),"OK","Check")</f>
        <v>OK</v>
      </c>
    </row>
    <row r="877" spans="1:12">
      <c r="A877" s="10" t="s">
        <v>1755</v>
      </c>
      <c r="B877" s="10">
        <v>37.51</v>
      </c>
      <c r="C8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7" s="10">
        <v>5.5</v>
      </c>
      <c r="E877" s="10" t="str">
        <f>IF(OR(Table1[[#This Row],[HBA1C]]="",Table1[[#This Row],[HBA1C]]="?"),"",IF(Table1[[#This Row],[HBA1C]]&lt;5.7,"Normal",IF(Table1[[#This Row],[HBA1C]]&lt;6.5,"Prediabetes","Diabetes")))</f>
        <v>Normal</v>
      </c>
      <c r="F877" s="10" t="s">
        <v>4688</v>
      </c>
      <c r="G877" s="10" t="str">
        <f>IF(OR(Table1[[#This Row],[Heart Issues]]="Yes",Table1[[#This Row],[Heart Issues]]="No"),"OK","Check")</f>
        <v>OK</v>
      </c>
      <c r="H877" s="10" t="s">
        <v>4687</v>
      </c>
      <c r="I877" s="10" t="s">
        <v>4687</v>
      </c>
      <c r="J877" s="9">
        <v>2</v>
      </c>
      <c r="K877" s="10" t="s">
        <v>4687</v>
      </c>
      <c r="L877" s="10" t="str">
        <f>IF(OR(Table1[[#This Row],[Smoker]]="Yes",Table1[[#This Row],[Smoker]]="No"),"OK","Check")</f>
        <v>OK</v>
      </c>
    </row>
    <row r="878" spans="1:12">
      <c r="A878" s="10" t="s">
        <v>1757</v>
      </c>
      <c r="B878" s="10">
        <v>39.86</v>
      </c>
      <c r="C8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8" s="10">
        <v>11.84</v>
      </c>
      <c r="E878" s="10" t="str">
        <f>IF(OR(Table1[[#This Row],[HBA1C]]="",Table1[[#This Row],[HBA1C]]="?"),"",IF(Table1[[#This Row],[HBA1C]]&lt;5.7,"Normal",IF(Table1[[#This Row],[HBA1C]]&lt;6.5,"Prediabetes","Diabetes")))</f>
        <v>Diabetes</v>
      </c>
      <c r="F878" s="10" t="s">
        <v>4688</v>
      </c>
      <c r="G878" s="10" t="str">
        <f>IF(OR(Table1[[#This Row],[Heart Issues]]="Yes",Table1[[#This Row],[Heart Issues]]="No"),"OK","Check")</f>
        <v>OK</v>
      </c>
      <c r="H878" s="10" t="s">
        <v>4687</v>
      </c>
      <c r="I878" s="10" t="s">
        <v>4687</v>
      </c>
      <c r="J878" s="9">
        <v>1</v>
      </c>
      <c r="K878" s="10" t="s">
        <v>4687</v>
      </c>
      <c r="L878" s="10" t="str">
        <f>IF(OR(Table1[[#This Row],[Smoker]]="Yes",Table1[[#This Row],[Smoker]]="No"),"OK","Check")</f>
        <v>OK</v>
      </c>
    </row>
    <row r="879" spans="1:12">
      <c r="A879" s="10" t="s">
        <v>1759</v>
      </c>
      <c r="B879" s="10">
        <v>42.13</v>
      </c>
      <c r="C8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79" s="10">
        <v>4.66</v>
      </c>
      <c r="E879" s="10" t="str">
        <f>IF(OR(Table1[[#This Row],[HBA1C]]="",Table1[[#This Row],[HBA1C]]="?"),"",IF(Table1[[#This Row],[HBA1C]]&lt;5.7,"Normal",IF(Table1[[#This Row],[HBA1C]]&lt;6.5,"Prediabetes","Diabetes")))</f>
        <v>Normal</v>
      </c>
      <c r="F879" s="10" t="s">
        <v>4687</v>
      </c>
      <c r="G879" s="10" t="str">
        <f>IF(OR(Table1[[#This Row],[Heart Issues]]="Yes",Table1[[#This Row],[Heart Issues]]="No"),"OK","Check")</f>
        <v>OK</v>
      </c>
      <c r="H879" s="10" t="s">
        <v>4687</v>
      </c>
      <c r="I879" s="10" t="s">
        <v>4687</v>
      </c>
      <c r="J879" s="9">
        <v>0</v>
      </c>
      <c r="K879" s="10" t="s">
        <v>4687</v>
      </c>
      <c r="L879" s="10" t="str">
        <f>IF(OR(Table1[[#This Row],[Smoker]]="Yes",Table1[[#This Row],[Smoker]]="No"),"OK","Check")</f>
        <v>OK</v>
      </c>
    </row>
    <row r="880" spans="1:12">
      <c r="A880" s="10" t="s">
        <v>1761</v>
      </c>
      <c r="B880" s="10">
        <v>35.99</v>
      </c>
      <c r="C8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0" s="10">
        <v>11.11</v>
      </c>
      <c r="E880" s="10" t="str">
        <f>IF(OR(Table1[[#This Row],[HBA1C]]="",Table1[[#This Row],[HBA1C]]="?"),"",IF(Table1[[#This Row],[HBA1C]]&lt;5.7,"Normal",IF(Table1[[#This Row],[HBA1C]]&lt;6.5,"Prediabetes","Diabetes")))</f>
        <v>Diabetes</v>
      </c>
      <c r="F880" s="10" t="s">
        <v>4687</v>
      </c>
      <c r="G880" s="10" t="str">
        <f>IF(OR(Table1[[#This Row],[Heart Issues]]="Yes",Table1[[#This Row],[Heart Issues]]="No"),"OK","Check")</f>
        <v>OK</v>
      </c>
      <c r="H880" s="10" t="s">
        <v>4687</v>
      </c>
      <c r="I880" s="10" t="s">
        <v>4687</v>
      </c>
      <c r="J880" s="9">
        <v>0</v>
      </c>
      <c r="K880" s="10" t="s">
        <v>4687</v>
      </c>
      <c r="L880" s="10" t="str">
        <f>IF(OR(Table1[[#This Row],[Smoker]]="Yes",Table1[[#This Row],[Smoker]]="No"),"OK","Check")</f>
        <v>OK</v>
      </c>
    </row>
    <row r="881" spans="1:12">
      <c r="A881" s="10" t="s">
        <v>1763</v>
      </c>
      <c r="B881" s="10">
        <v>35.200000000000003</v>
      </c>
      <c r="C8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1" s="10">
        <v>7.72</v>
      </c>
      <c r="E881" s="10" t="str">
        <f>IF(OR(Table1[[#This Row],[HBA1C]]="",Table1[[#This Row],[HBA1C]]="?"),"",IF(Table1[[#This Row],[HBA1C]]&lt;5.7,"Normal",IF(Table1[[#This Row],[HBA1C]]&lt;6.5,"Prediabetes","Diabetes")))</f>
        <v>Diabetes</v>
      </c>
      <c r="F881" s="10" t="s">
        <v>4688</v>
      </c>
      <c r="G881" s="10" t="str">
        <f>IF(OR(Table1[[#This Row],[Heart Issues]]="Yes",Table1[[#This Row],[Heart Issues]]="No"),"OK","Check")</f>
        <v>OK</v>
      </c>
      <c r="H881" s="10" t="s">
        <v>4687</v>
      </c>
      <c r="I881" s="10" t="s">
        <v>4690</v>
      </c>
      <c r="J881" s="9">
        <v>1</v>
      </c>
      <c r="K881" s="10" t="s">
        <v>4687</v>
      </c>
      <c r="L881" s="10" t="str">
        <f>IF(OR(Table1[[#This Row],[Smoker]]="Yes",Table1[[#This Row],[Smoker]]="No"),"OK","Check")</f>
        <v>OK</v>
      </c>
    </row>
    <row r="882" spans="1:12">
      <c r="A882" s="10" t="s">
        <v>1765</v>
      </c>
      <c r="B882" s="10">
        <v>29.91</v>
      </c>
      <c r="C88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82" s="10">
        <v>5.55</v>
      </c>
      <c r="E882" s="10" t="str">
        <f>IF(OR(Table1[[#This Row],[HBA1C]]="",Table1[[#This Row],[HBA1C]]="?"),"",IF(Table1[[#This Row],[HBA1C]]&lt;5.7,"Normal",IF(Table1[[#This Row],[HBA1C]]&lt;6.5,"Prediabetes","Diabetes")))</f>
        <v>Normal</v>
      </c>
      <c r="F882" s="10" t="s">
        <v>4688</v>
      </c>
      <c r="G882" s="10" t="str">
        <f>IF(OR(Table1[[#This Row],[Heart Issues]]="Yes",Table1[[#This Row],[Heart Issues]]="No"),"OK","Check")</f>
        <v>OK</v>
      </c>
      <c r="H882" s="10" t="s">
        <v>4687</v>
      </c>
      <c r="I882" s="10" t="s">
        <v>4687</v>
      </c>
      <c r="J882" s="9">
        <v>2</v>
      </c>
      <c r="K882" s="10" t="s">
        <v>4687</v>
      </c>
      <c r="L882" s="10" t="str">
        <f>IF(OR(Table1[[#This Row],[Smoker]]="Yes",Table1[[#This Row],[Smoker]]="No"),"OK","Check")</f>
        <v>OK</v>
      </c>
    </row>
    <row r="883" spans="1:12">
      <c r="A883" s="10" t="s">
        <v>1767</v>
      </c>
      <c r="B883" s="10">
        <v>36.479999999999997</v>
      </c>
      <c r="C8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3" s="10">
        <v>5.05</v>
      </c>
      <c r="E883" s="10" t="str">
        <f>IF(OR(Table1[[#This Row],[HBA1C]]="",Table1[[#This Row],[HBA1C]]="?"),"",IF(Table1[[#This Row],[HBA1C]]&lt;5.7,"Normal",IF(Table1[[#This Row],[HBA1C]]&lt;6.5,"Prediabetes","Diabetes")))</f>
        <v>Normal</v>
      </c>
      <c r="F883" s="10" t="s">
        <v>4688</v>
      </c>
      <c r="G883" s="10" t="str">
        <f>IF(OR(Table1[[#This Row],[Heart Issues]]="Yes",Table1[[#This Row],[Heart Issues]]="No"),"OK","Check")</f>
        <v>OK</v>
      </c>
      <c r="H883" s="10" t="s">
        <v>4687</v>
      </c>
      <c r="I883" s="10" t="s">
        <v>4687</v>
      </c>
      <c r="J883" s="9">
        <v>1</v>
      </c>
      <c r="K883" s="10" t="s">
        <v>4687</v>
      </c>
      <c r="L883" s="10" t="str">
        <f>IF(OR(Table1[[#This Row],[Smoker]]="Yes",Table1[[#This Row],[Smoker]]="No"),"OK","Check")</f>
        <v>OK</v>
      </c>
    </row>
    <row r="884" spans="1:12">
      <c r="A884" s="10" t="s">
        <v>1769</v>
      </c>
      <c r="B884" s="10">
        <v>27.5</v>
      </c>
      <c r="C88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84" s="10">
        <v>8.69</v>
      </c>
      <c r="E884" s="10" t="str">
        <f>IF(OR(Table1[[#This Row],[HBA1C]]="",Table1[[#This Row],[HBA1C]]="?"),"",IF(Table1[[#This Row],[HBA1C]]&lt;5.7,"Normal",IF(Table1[[#This Row],[HBA1C]]&lt;6.5,"Prediabetes","Diabetes")))</f>
        <v>Diabetes</v>
      </c>
      <c r="F884" s="10" t="s">
        <v>4688</v>
      </c>
      <c r="G884" s="10" t="str">
        <f>IF(OR(Table1[[#This Row],[Heart Issues]]="Yes",Table1[[#This Row],[Heart Issues]]="No"),"OK","Check")</f>
        <v>OK</v>
      </c>
      <c r="H884" s="10" t="s">
        <v>4687</v>
      </c>
      <c r="I884" s="10" t="s">
        <v>4690</v>
      </c>
      <c r="J884" s="9">
        <v>1</v>
      </c>
      <c r="K884" s="10" t="s">
        <v>4687</v>
      </c>
      <c r="L884" s="10" t="str">
        <f>IF(OR(Table1[[#This Row],[Smoker]]="Yes",Table1[[#This Row],[Smoker]]="No"),"OK","Check")</f>
        <v>OK</v>
      </c>
    </row>
    <row r="885" spans="1:12">
      <c r="A885" s="10" t="s">
        <v>1771</v>
      </c>
      <c r="B885" s="10">
        <v>33.44</v>
      </c>
      <c r="C8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5" s="10">
        <v>5.9</v>
      </c>
      <c r="E885" s="10" t="str">
        <f>IF(OR(Table1[[#This Row],[HBA1C]]="",Table1[[#This Row],[HBA1C]]="?"),"",IF(Table1[[#This Row],[HBA1C]]&lt;5.7,"Normal",IF(Table1[[#This Row],[HBA1C]]&lt;6.5,"Prediabetes","Diabetes")))</f>
        <v>Prediabetes</v>
      </c>
      <c r="F885" s="10" t="s">
        <v>4688</v>
      </c>
      <c r="G885" s="10" t="str">
        <f>IF(OR(Table1[[#This Row],[Heart Issues]]="Yes",Table1[[#This Row],[Heart Issues]]="No"),"OK","Check")</f>
        <v>OK</v>
      </c>
      <c r="H885" s="10" t="s">
        <v>4687</v>
      </c>
      <c r="I885" s="10" t="s">
        <v>4687</v>
      </c>
      <c r="J885" s="9">
        <v>1</v>
      </c>
      <c r="K885" s="10" t="s">
        <v>4687</v>
      </c>
      <c r="L885" s="10" t="str">
        <f>IF(OR(Table1[[#This Row],[Smoker]]="Yes",Table1[[#This Row],[Smoker]]="No"),"OK","Check")</f>
        <v>OK</v>
      </c>
    </row>
    <row r="886" spans="1:12">
      <c r="A886" s="10" t="s">
        <v>1773</v>
      </c>
      <c r="B886" s="10">
        <v>28.215</v>
      </c>
      <c r="C88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86" s="10">
        <v>6.29</v>
      </c>
      <c r="E886" s="10" t="str">
        <f>IF(OR(Table1[[#This Row],[HBA1C]]="",Table1[[#This Row],[HBA1C]]="?"),"",IF(Table1[[#This Row],[HBA1C]]&lt;5.7,"Normal",IF(Table1[[#This Row],[HBA1C]]&lt;6.5,"Prediabetes","Diabetes")))</f>
        <v>Prediabetes</v>
      </c>
      <c r="F886" s="10" t="s">
        <v>4688</v>
      </c>
      <c r="G886" s="10" t="str">
        <f>IF(OR(Table1[[#This Row],[Heart Issues]]="Yes",Table1[[#This Row],[Heart Issues]]="No"),"OK","Check")</f>
        <v>OK</v>
      </c>
      <c r="H886" s="10" t="s">
        <v>4687</v>
      </c>
      <c r="I886" s="10" t="s">
        <v>4687</v>
      </c>
      <c r="J886" s="9">
        <v>1</v>
      </c>
      <c r="K886" s="10" t="s">
        <v>4687</v>
      </c>
      <c r="L886" s="10" t="str">
        <f>IF(OR(Table1[[#This Row],[Smoker]]="Yes",Table1[[#This Row],[Smoker]]="No"),"OK","Check")</f>
        <v>OK</v>
      </c>
    </row>
    <row r="887" spans="1:12">
      <c r="A887" s="10" t="s">
        <v>1775</v>
      </c>
      <c r="B887" s="10">
        <v>27.17</v>
      </c>
      <c r="C8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87" s="10">
        <v>5.84</v>
      </c>
      <c r="E887" s="10" t="str">
        <f>IF(OR(Table1[[#This Row],[HBA1C]]="",Table1[[#This Row],[HBA1C]]="?"),"",IF(Table1[[#This Row],[HBA1C]]&lt;5.7,"Normal",IF(Table1[[#This Row],[HBA1C]]&lt;6.5,"Prediabetes","Diabetes")))</f>
        <v>Prediabetes</v>
      </c>
      <c r="F887" s="10" t="s">
        <v>4688</v>
      </c>
      <c r="G887" s="10" t="str">
        <f>IF(OR(Table1[[#This Row],[Heart Issues]]="Yes",Table1[[#This Row],[Heart Issues]]="No"),"OK","Check")</f>
        <v>OK</v>
      </c>
      <c r="H887" s="10" t="s">
        <v>4687</v>
      </c>
      <c r="I887" s="10" t="s">
        <v>4687</v>
      </c>
      <c r="J887" s="9">
        <v>1</v>
      </c>
      <c r="K887" s="10" t="s">
        <v>4687</v>
      </c>
      <c r="L887" s="10" t="str">
        <f>IF(OR(Table1[[#This Row],[Smoker]]="Yes",Table1[[#This Row],[Smoker]]="No"),"OK","Check")</f>
        <v>OK</v>
      </c>
    </row>
    <row r="888" spans="1:12">
      <c r="A888" s="10" t="s">
        <v>1777</v>
      </c>
      <c r="B888" s="10">
        <v>35.380000000000003</v>
      </c>
      <c r="C8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8" s="10">
        <v>6.12</v>
      </c>
      <c r="E888" s="10" t="str">
        <f>IF(OR(Table1[[#This Row],[HBA1C]]="",Table1[[#This Row],[HBA1C]]="?"),"",IF(Table1[[#This Row],[HBA1C]]&lt;5.7,"Normal",IF(Table1[[#This Row],[HBA1C]]&lt;6.5,"Prediabetes","Diabetes")))</f>
        <v>Prediabetes</v>
      </c>
      <c r="F888" s="10" t="s">
        <v>4687</v>
      </c>
      <c r="G888" s="10" t="str">
        <f>IF(OR(Table1[[#This Row],[Heart Issues]]="Yes",Table1[[#This Row],[Heart Issues]]="No"),"OK","Check")</f>
        <v>OK</v>
      </c>
      <c r="H888" s="10" t="s">
        <v>4687</v>
      </c>
      <c r="I888" s="10" t="s">
        <v>4687</v>
      </c>
      <c r="J888" s="9">
        <v>0</v>
      </c>
      <c r="K888" s="10" t="s">
        <v>4687</v>
      </c>
      <c r="L888" s="10" t="str">
        <f>IF(OR(Table1[[#This Row],[Smoker]]="Yes",Table1[[#This Row],[Smoker]]="No"),"OK","Check")</f>
        <v>OK</v>
      </c>
    </row>
    <row r="889" spans="1:12">
      <c r="A889" s="10" t="s">
        <v>1779</v>
      </c>
      <c r="B889" s="10">
        <v>43.48</v>
      </c>
      <c r="C8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89" s="10">
        <v>6.24</v>
      </c>
      <c r="E889" s="10" t="str">
        <f>IF(OR(Table1[[#This Row],[HBA1C]]="",Table1[[#This Row],[HBA1C]]="?"),"",IF(Table1[[#This Row],[HBA1C]]&lt;5.7,"Normal",IF(Table1[[#This Row],[HBA1C]]&lt;6.5,"Prediabetes","Diabetes")))</f>
        <v>Prediabetes</v>
      </c>
      <c r="F889" s="10" t="s">
        <v>4687</v>
      </c>
      <c r="G889" s="10" t="str">
        <f>IF(OR(Table1[[#This Row],[Heart Issues]]="Yes",Table1[[#This Row],[Heart Issues]]="No"),"OK","Check")</f>
        <v>OK</v>
      </c>
      <c r="H889" s="10" t="s">
        <v>4687</v>
      </c>
      <c r="I889" s="10" t="s">
        <v>4687</v>
      </c>
      <c r="J889" s="9">
        <v>0</v>
      </c>
      <c r="K889" s="10" t="s">
        <v>4687</v>
      </c>
      <c r="L889" s="10" t="str">
        <f>IF(OR(Table1[[#This Row],[Smoker]]="Yes",Table1[[#This Row],[Smoker]]="No"),"OK","Check")</f>
        <v>OK</v>
      </c>
    </row>
    <row r="890" spans="1:12">
      <c r="A890" s="10" t="s">
        <v>1781</v>
      </c>
      <c r="B890" s="10">
        <v>41.73</v>
      </c>
      <c r="C8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90" s="10">
        <v>6.25</v>
      </c>
      <c r="E890" s="10" t="str">
        <f>IF(OR(Table1[[#This Row],[HBA1C]]="",Table1[[#This Row],[HBA1C]]="?"),"",IF(Table1[[#This Row],[HBA1C]]&lt;5.7,"Normal",IF(Table1[[#This Row],[HBA1C]]&lt;6.5,"Prediabetes","Diabetes")))</f>
        <v>Prediabetes</v>
      </c>
      <c r="F890" s="10" t="s">
        <v>4687</v>
      </c>
      <c r="G890" s="10" t="str">
        <f>IF(OR(Table1[[#This Row],[Heart Issues]]="Yes",Table1[[#This Row],[Heart Issues]]="No"),"OK","Check")</f>
        <v>OK</v>
      </c>
      <c r="H890" s="10" t="s">
        <v>4687</v>
      </c>
      <c r="I890" s="10" t="s">
        <v>4687</v>
      </c>
      <c r="J890" s="9">
        <v>1</v>
      </c>
      <c r="K890" s="10" t="s">
        <v>4687</v>
      </c>
      <c r="L890" s="10" t="str">
        <f>IF(OR(Table1[[#This Row],[Smoker]]="Yes",Table1[[#This Row],[Smoker]]="No"),"OK","Check")</f>
        <v>OK</v>
      </c>
    </row>
    <row r="891" spans="1:12">
      <c r="A891" s="10" t="s">
        <v>1783</v>
      </c>
      <c r="B891" s="10">
        <v>28.9</v>
      </c>
      <c r="C89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91" s="10">
        <v>11.96</v>
      </c>
      <c r="E891" s="10" t="str">
        <f>IF(OR(Table1[[#This Row],[HBA1C]]="",Table1[[#This Row],[HBA1C]]="?"),"",IF(Table1[[#This Row],[HBA1C]]&lt;5.7,"Normal",IF(Table1[[#This Row],[HBA1C]]&lt;6.5,"Prediabetes","Diabetes")))</f>
        <v>Diabetes</v>
      </c>
      <c r="F891" s="10" t="s">
        <v>4687</v>
      </c>
      <c r="G891" s="10" t="str">
        <f>IF(OR(Table1[[#This Row],[Heart Issues]]="Yes",Table1[[#This Row],[Heart Issues]]="No"),"OK","Check")</f>
        <v>OK</v>
      </c>
      <c r="H891" s="10" t="s">
        <v>4687</v>
      </c>
      <c r="I891" s="10" t="s">
        <v>4687</v>
      </c>
      <c r="J891" s="9">
        <v>0</v>
      </c>
      <c r="K891" s="10" t="s">
        <v>4687</v>
      </c>
      <c r="L891" s="10" t="str">
        <f>IF(OR(Table1[[#This Row],[Smoker]]="Yes",Table1[[#This Row],[Smoker]]="No"),"OK","Check")</f>
        <v>OK</v>
      </c>
    </row>
    <row r="892" spans="1:12">
      <c r="A892" s="10" t="s">
        <v>1785</v>
      </c>
      <c r="B892" s="10">
        <v>25.74</v>
      </c>
      <c r="C89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92" s="10">
        <v>7.69</v>
      </c>
      <c r="E892" s="10" t="str">
        <f>IF(OR(Table1[[#This Row],[HBA1C]]="",Table1[[#This Row],[HBA1C]]="?"),"",IF(Table1[[#This Row],[HBA1C]]&lt;5.7,"Normal",IF(Table1[[#This Row],[HBA1C]]&lt;6.5,"Prediabetes","Diabetes")))</f>
        <v>Diabetes</v>
      </c>
      <c r="F892" s="10" t="s">
        <v>4687</v>
      </c>
      <c r="G892" s="10" t="str">
        <f>IF(OR(Table1[[#This Row],[Heart Issues]]="Yes",Table1[[#This Row],[Heart Issues]]="No"),"OK","Check")</f>
        <v>OK</v>
      </c>
      <c r="H892" s="10" t="s">
        <v>4687</v>
      </c>
      <c r="I892" s="10" t="s">
        <v>4687</v>
      </c>
      <c r="J892" s="9">
        <v>0</v>
      </c>
      <c r="K892" s="10" t="s">
        <v>4687</v>
      </c>
      <c r="L892" s="10" t="str">
        <f>IF(OR(Table1[[#This Row],[Smoker]]="Yes",Table1[[#This Row],[Smoker]]="No"),"OK","Check")</f>
        <v>OK</v>
      </c>
    </row>
    <row r="893" spans="1:12">
      <c r="A893" s="10" t="s">
        <v>1787</v>
      </c>
      <c r="B893" s="10">
        <v>36.06</v>
      </c>
      <c r="C8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93" s="10">
        <v>8.83</v>
      </c>
      <c r="E893" s="10" t="str">
        <f>IF(OR(Table1[[#This Row],[HBA1C]]="",Table1[[#This Row],[HBA1C]]="?"),"",IF(Table1[[#This Row],[HBA1C]]&lt;5.7,"Normal",IF(Table1[[#This Row],[HBA1C]]&lt;6.5,"Prediabetes","Diabetes")))</f>
        <v>Diabetes</v>
      </c>
      <c r="F893" s="10" t="s">
        <v>4687</v>
      </c>
      <c r="G893" s="10" t="str">
        <f>IF(OR(Table1[[#This Row],[Heart Issues]]="Yes",Table1[[#This Row],[Heart Issues]]="No"),"OK","Check")</f>
        <v>OK</v>
      </c>
      <c r="H893" s="10" t="s">
        <v>4687</v>
      </c>
      <c r="I893" s="10" t="s">
        <v>4687</v>
      </c>
      <c r="J893" s="9">
        <v>0</v>
      </c>
      <c r="K893" s="10" t="s">
        <v>4687</v>
      </c>
      <c r="L893" s="10" t="str">
        <f>IF(OR(Table1[[#This Row],[Smoker]]="Yes",Table1[[#This Row],[Smoker]]="No"),"OK","Check")</f>
        <v>OK</v>
      </c>
    </row>
    <row r="894" spans="1:12">
      <c r="A894" s="10" t="s">
        <v>1789</v>
      </c>
      <c r="B894" s="10">
        <v>43.28</v>
      </c>
      <c r="C8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94" s="10">
        <v>4.41</v>
      </c>
      <c r="E894" s="10" t="str">
        <f>IF(OR(Table1[[#This Row],[HBA1C]]="",Table1[[#This Row],[HBA1C]]="?"),"",IF(Table1[[#This Row],[HBA1C]]&lt;5.7,"Normal",IF(Table1[[#This Row],[HBA1C]]&lt;6.5,"Prediabetes","Diabetes")))</f>
        <v>Normal</v>
      </c>
      <c r="F894" s="10" t="s">
        <v>4687</v>
      </c>
      <c r="G894" s="10" t="str">
        <f>IF(OR(Table1[[#This Row],[Heart Issues]]="Yes",Table1[[#This Row],[Heart Issues]]="No"),"OK","Check")</f>
        <v>OK</v>
      </c>
      <c r="H894" s="10" t="s">
        <v>4687</v>
      </c>
      <c r="I894" s="10" t="s">
        <v>4687</v>
      </c>
      <c r="J894" s="9">
        <v>0</v>
      </c>
      <c r="K894" s="10" t="s">
        <v>4687</v>
      </c>
      <c r="L894" s="10" t="str">
        <f>IF(OR(Table1[[#This Row],[Smoker]]="Yes",Table1[[#This Row],[Smoker]]="No"),"OK","Check")</f>
        <v>OK</v>
      </c>
    </row>
    <row r="895" spans="1:12">
      <c r="A895" s="10" t="s">
        <v>1791</v>
      </c>
      <c r="B895" s="10">
        <v>28.785</v>
      </c>
      <c r="C8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95" s="10">
        <v>9.1</v>
      </c>
      <c r="E895" s="10" t="str">
        <f>IF(OR(Table1[[#This Row],[HBA1C]]="",Table1[[#This Row],[HBA1C]]="?"),"",IF(Table1[[#This Row],[HBA1C]]&lt;5.7,"Normal",IF(Table1[[#This Row],[HBA1C]]&lt;6.5,"Prediabetes","Diabetes")))</f>
        <v>Diabetes</v>
      </c>
      <c r="F895" s="10" t="s">
        <v>4688</v>
      </c>
      <c r="G895" s="10" t="str">
        <f>IF(OR(Table1[[#This Row],[Heart Issues]]="Yes",Table1[[#This Row],[Heart Issues]]="No"),"OK","Check")</f>
        <v>OK</v>
      </c>
      <c r="H895" s="10" t="s">
        <v>4687</v>
      </c>
      <c r="I895" s="10" t="s">
        <v>4690</v>
      </c>
      <c r="J895" s="9">
        <v>1</v>
      </c>
      <c r="K895" s="10" t="s">
        <v>4687</v>
      </c>
      <c r="L895" s="10" t="str">
        <f>IF(OR(Table1[[#This Row],[Smoker]]="Yes",Table1[[#This Row],[Smoker]]="No"),"OK","Check")</f>
        <v>OK</v>
      </c>
    </row>
    <row r="896" spans="1:12">
      <c r="A896" s="10" t="s">
        <v>1793</v>
      </c>
      <c r="B896" s="10">
        <v>25.46</v>
      </c>
      <c r="C89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96" s="10">
        <v>11.52</v>
      </c>
      <c r="E896" s="10" t="str">
        <f>IF(OR(Table1[[#This Row],[HBA1C]]="",Table1[[#This Row],[HBA1C]]="?"),"",IF(Table1[[#This Row],[HBA1C]]&lt;5.7,"Normal",IF(Table1[[#This Row],[HBA1C]]&lt;6.5,"Prediabetes","Diabetes")))</f>
        <v>Diabetes</v>
      </c>
      <c r="F896" s="10" t="s">
        <v>4688</v>
      </c>
      <c r="G896" s="10" t="str">
        <f>IF(OR(Table1[[#This Row],[Heart Issues]]="Yes",Table1[[#This Row],[Heart Issues]]="No"),"OK","Check")</f>
        <v>OK</v>
      </c>
      <c r="H896" s="10" t="s">
        <v>4687</v>
      </c>
      <c r="I896" s="10" t="s">
        <v>4690</v>
      </c>
      <c r="J896" s="9">
        <v>1</v>
      </c>
      <c r="K896" s="10" t="s">
        <v>4687</v>
      </c>
      <c r="L896" s="10" t="str">
        <f>IF(OR(Table1[[#This Row],[Smoker]]="Yes",Table1[[#This Row],[Smoker]]="No"),"OK","Check")</f>
        <v>OK</v>
      </c>
    </row>
    <row r="897" spans="1:12">
      <c r="A897" s="10" t="s">
        <v>1795</v>
      </c>
      <c r="B897" s="10">
        <v>30.8</v>
      </c>
      <c r="C8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897" s="10">
        <v>10.95</v>
      </c>
      <c r="E897" s="10" t="str">
        <f>IF(OR(Table1[[#This Row],[HBA1C]]="",Table1[[#This Row],[HBA1C]]="?"),"",IF(Table1[[#This Row],[HBA1C]]&lt;5.7,"Normal",IF(Table1[[#This Row],[HBA1C]]&lt;6.5,"Prediabetes","Diabetes")))</f>
        <v>Diabetes</v>
      </c>
      <c r="F897" s="10" t="s">
        <v>4687</v>
      </c>
      <c r="G897" s="10" t="str">
        <f>IF(OR(Table1[[#This Row],[Heart Issues]]="Yes",Table1[[#This Row],[Heart Issues]]="No"),"OK","Check")</f>
        <v>OK</v>
      </c>
      <c r="H897" s="10" t="s">
        <v>4687</v>
      </c>
      <c r="I897" s="10" t="s">
        <v>4687</v>
      </c>
      <c r="J897" s="9">
        <v>0</v>
      </c>
      <c r="K897" s="10" t="s">
        <v>4687</v>
      </c>
      <c r="L897" s="10" t="str">
        <f>IF(OR(Table1[[#This Row],[Smoker]]="Yes",Table1[[#This Row],[Smoker]]="No"),"OK","Check")</f>
        <v>OK</v>
      </c>
    </row>
    <row r="898" spans="1:12">
      <c r="A898" s="10" t="s">
        <v>1797</v>
      </c>
      <c r="B898" s="10">
        <v>28.88</v>
      </c>
      <c r="C89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898" s="10">
        <v>11.5</v>
      </c>
      <c r="E898" s="10" t="str">
        <f>IF(OR(Table1[[#This Row],[HBA1C]]="",Table1[[#This Row],[HBA1C]]="?"),"",IF(Table1[[#This Row],[HBA1C]]&lt;5.7,"Normal",IF(Table1[[#This Row],[HBA1C]]&lt;6.5,"Prediabetes","Diabetes")))</f>
        <v>Diabetes</v>
      </c>
      <c r="F898" s="10" t="s">
        <v>4687</v>
      </c>
      <c r="G898" s="10" t="str">
        <f>IF(OR(Table1[[#This Row],[Heart Issues]]="Yes",Table1[[#This Row],[Heart Issues]]="No"),"OK","Check")</f>
        <v>OK</v>
      </c>
      <c r="H898" s="10" t="s">
        <v>4687</v>
      </c>
      <c r="I898" s="10" t="s">
        <v>4687</v>
      </c>
      <c r="J898" s="9">
        <v>0</v>
      </c>
      <c r="K898" s="10" t="s">
        <v>4687</v>
      </c>
      <c r="L898" s="10" t="str">
        <f>IF(OR(Table1[[#This Row],[Smoker]]="Yes",Table1[[#This Row],[Smoker]]="No"),"OK","Check")</f>
        <v>OK</v>
      </c>
    </row>
    <row r="899" spans="1:12">
      <c r="A899" s="10" t="s">
        <v>1799</v>
      </c>
      <c r="B899" s="10">
        <v>23</v>
      </c>
      <c r="C89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899" s="10">
        <v>9.8800000000000008</v>
      </c>
      <c r="E899" s="10" t="str">
        <f>IF(OR(Table1[[#This Row],[HBA1C]]="",Table1[[#This Row],[HBA1C]]="?"),"",IF(Table1[[#This Row],[HBA1C]]&lt;5.7,"Normal",IF(Table1[[#This Row],[HBA1C]]&lt;6.5,"Prediabetes","Diabetes")))</f>
        <v>Diabetes</v>
      </c>
      <c r="F899" s="10" t="s">
        <v>4687</v>
      </c>
      <c r="G899" s="10" t="str">
        <f>IF(OR(Table1[[#This Row],[Heart Issues]]="Yes",Table1[[#This Row],[Heart Issues]]="No"),"OK","Check")</f>
        <v>OK</v>
      </c>
      <c r="H899" s="10" t="s">
        <v>4687</v>
      </c>
      <c r="I899" s="10" t="s">
        <v>4687</v>
      </c>
      <c r="J899" s="9">
        <v>0</v>
      </c>
      <c r="K899" s="10" t="s">
        <v>4687</v>
      </c>
      <c r="L899" s="10" t="str">
        <f>IF(OR(Table1[[#This Row],[Smoker]]="Yes",Table1[[#This Row],[Smoker]]="No"),"OK","Check")</f>
        <v>OK</v>
      </c>
    </row>
    <row r="900" spans="1:12">
      <c r="A900" s="10" t="s">
        <v>1801</v>
      </c>
      <c r="B900" s="10">
        <v>38.25</v>
      </c>
      <c r="C9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0" s="10">
        <v>6.2</v>
      </c>
      <c r="E900" s="10" t="str">
        <f>IF(OR(Table1[[#This Row],[HBA1C]]="",Table1[[#This Row],[HBA1C]]="?"),"",IF(Table1[[#This Row],[HBA1C]]&lt;5.7,"Normal",IF(Table1[[#This Row],[HBA1C]]&lt;6.5,"Prediabetes","Diabetes")))</f>
        <v>Prediabetes</v>
      </c>
      <c r="F900" s="10" t="s">
        <v>4687</v>
      </c>
      <c r="G900" s="10" t="str">
        <f>IF(OR(Table1[[#This Row],[Heart Issues]]="Yes",Table1[[#This Row],[Heart Issues]]="No"),"OK","Check")</f>
        <v>OK</v>
      </c>
      <c r="H900" s="10" t="s">
        <v>4687</v>
      </c>
      <c r="I900" s="10" t="s">
        <v>4687</v>
      </c>
      <c r="J900" s="9">
        <v>1</v>
      </c>
      <c r="K900" s="10" t="s">
        <v>4687</v>
      </c>
      <c r="L900" s="10" t="str">
        <f>IF(OR(Table1[[#This Row],[Smoker]]="Yes",Table1[[#This Row],[Smoker]]="No"),"OK","Check")</f>
        <v>OK</v>
      </c>
    </row>
    <row r="901" spans="1:12">
      <c r="A901" s="10" t="s">
        <v>1803</v>
      </c>
      <c r="B901" s="10">
        <v>39.25</v>
      </c>
      <c r="C9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1" s="10">
        <v>8.41</v>
      </c>
      <c r="E901" s="10" t="str">
        <f>IF(OR(Table1[[#This Row],[HBA1C]]="",Table1[[#This Row],[HBA1C]]="?"),"",IF(Table1[[#This Row],[HBA1C]]&lt;5.7,"Normal",IF(Table1[[#This Row],[HBA1C]]&lt;6.5,"Prediabetes","Diabetes")))</f>
        <v>Diabetes</v>
      </c>
      <c r="F901" s="10" t="s">
        <v>4688</v>
      </c>
      <c r="G901" s="10" t="str">
        <f>IF(OR(Table1[[#This Row],[Heart Issues]]="Yes",Table1[[#This Row],[Heart Issues]]="No"),"OK","Check")</f>
        <v>OK</v>
      </c>
      <c r="H901" s="10" t="s">
        <v>4687</v>
      </c>
      <c r="I901" s="10" t="s">
        <v>4687</v>
      </c>
      <c r="J901" s="9">
        <v>1</v>
      </c>
      <c r="K901" s="10" t="s">
        <v>4687</v>
      </c>
      <c r="L901" s="10" t="str">
        <f>IF(OR(Table1[[#This Row],[Smoker]]="Yes",Table1[[#This Row],[Smoker]]="No"),"OK","Check")</f>
        <v>OK</v>
      </c>
    </row>
    <row r="902" spans="1:12">
      <c r="A902" s="10" t="s">
        <v>1805</v>
      </c>
      <c r="B902" s="10">
        <v>26.6</v>
      </c>
      <c r="C9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02" s="10">
        <v>5.07</v>
      </c>
      <c r="E902" s="10" t="str">
        <f>IF(OR(Table1[[#This Row],[HBA1C]]="",Table1[[#This Row],[HBA1C]]="?"),"",IF(Table1[[#This Row],[HBA1C]]&lt;5.7,"Normal",IF(Table1[[#This Row],[HBA1C]]&lt;6.5,"Prediabetes","Diabetes")))</f>
        <v>Normal</v>
      </c>
      <c r="F902" s="10" t="s">
        <v>4688</v>
      </c>
      <c r="G902" s="10" t="str">
        <f>IF(OR(Table1[[#This Row],[Heart Issues]]="Yes",Table1[[#This Row],[Heart Issues]]="No"),"OK","Check")</f>
        <v>OK</v>
      </c>
      <c r="H902" s="10" t="s">
        <v>4687</v>
      </c>
      <c r="I902" s="10" t="s">
        <v>4687</v>
      </c>
      <c r="J902" s="9">
        <v>2</v>
      </c>
      <c r="K902" s="10" t="s">
        <v>4687</v>
      </c>
      <c r="L902" s="10" t="str">
        <f>IF(OR(Table1[[#This Row],[Smoker]]="Yes",Table1[[#This Row],[Smoker]]="No"),"OK","Check")</f>
        <v>OK</v>
      </c>
    </row>
    <row r="903" spans="1:12">
      <c r="A903" s="10" t="s">
        <v>1807</v>
      </c>
      <c r="B903" s="10">
        <v>35.700000000000003</v>
      </c>
      <c r="C9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3" s="10">
        <v>4.0599999999999996</v>
      </c>
      <c r="E903" s="10" t="str">
        <f>IF(OR(Table1[[#This Row],[HBA1C]]="",Table1[[#This Row],[HBA1C]]="?"),"",IF(Table1[[#This Row],[HBA1C]]&lt;5.7,"Normal",IF(Table1[[#This Row],[HBA1C]]&lt;6.5,"Prediabetes","Diabetes")))</f>
        <v>Normal</v>
      </c>
      <c r="F903" s="10" t="s">
        <v>4687</v>
      </c>
      <c r="G903" s="10" t="str">
        <f>IF(OR(Table1[[#This Row],[Heart Issues]]="Yes",Table1[[#This Row],[Heart Issues]]="No"),"OK","Check")</f>
        <v>OK</v>
      </c>
      <c r="H903" s="10" t="s">
        <v>4687</v>
      </c>
      <c r="I903" s="10" t="s">
        <v>4690</v>
      </c>
      <c r="J903" s="9">
        <v>1</v>
      </c>
      <c r="K903" s="10" t="s">
        <v>4687</v>
      </c>
      <c r="L903" s="10" t="str">
        <f>IF(OR(Table1[[#This Row],[Smoker]]="Yes",Table1[[#This Row],[Smoker]]="No"),"OK","Check")</f>
        <v>OK</v>
      </c>
    </row>
    <row r="904" spans="1:12">
      <c r="A904" s="10" t="s">
        <v>1809</v>
      </c>
      <c r="B904" s="10">
        <v>20.100000000000001</v>
      </c>
      <c r="C90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04" s="10">
        <v>10.52</v>
      </c>
      <c r="E904" s="10" t="str">
        <f>IF(OR(Table1[[#This Row],[HBA1C]]="",Table1[[#This Row],[HBA1C]]="?"),"",IF(Table1[[#This Row],[HBA1C]]&lt;5.7,"Normal",IF(Table1[[#This Row],[HBA1C]]&lt;6.5,"Prediabetes","Diabetes")))</f>
        <v>Diabetes</v>
      </c>
      <c r="F904" s="10" t="s">
        <v>4687</v>
      </c>
      <c r="G904" s="10" t="str">
        <f>IF(OR(Table1[[#This Row],[Heart Issues]]="Yes",Table1[[#This Row],[Heart Issues]]="No"),"OK","Check")</f>
        <v>OK</v>
      </c>
      <c r="H904" s="10" t="s">
        <v>4687</v>
      </c>
      <c r="I904" s="10" t="s">
        <v>4687</v>
      </c>
      <c r="J904" s="9">
        <v>0</v>
      </c>
      <c r="K904" s="10" t="s">
        <v>4687</v>
      </c>
      <c r="L904" s="10" t="str">
        <f>IF(OR(Table1[[#This Row],[Smoker]]="Yes",Table1[[#This Row],[Smoker]]="No"),"OK","Check")</f>
        <v>OK</v>
      </c>
    </row>
    <row r="905" spans="1:12">
      <c r="A905" s="10" t="s">
        <v>1811</v>
      </c>
      <c r="B905" s="10">
        <v>22.23</v>
      </c>
      <c r="C90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05" s="10">
        <v>9.65</v>
      </c>
      <c r="E905" s="10" t="str">
        <f>IF(OR(Table1[[#This Row],[HBA1C]]="",Table1[[#This Row],[HBA1C]]="?"),"",IF(Table1[[#This Row],[HBA1C]]&lt;5.7,"Normal",IF(Table1[[#This Row],[HBA1C]]&lt;6.5,"Prediabetes","Diabetes")))</f>
        <v>Diabetes</v>
      </c>
      <c r="F905" s="10" t="s">
        <v>4687</v>
      </c>
      <c r="G905" s="10" t="str">
        <f>IF(OR(Table1[[#This Row],[Heart Issues]]="Yes",Table1[[#This Row],[Heart Issues]]="No"),"OK","Check")</f>
        <v>OK</v>
      </c>
      <c r="H905" s="10" t="s">
        <v>4687</v>
      </c>
      <c r="I905" s="10" t="s">
        <v>4687</v>
      </c>
      <c r="J905" s="9">
        <v>0</v>
      </c>
      <c r="K905" s="10" t="s">
        <v>4687</v>
      </c>
      <c r="L905" s="10" t="str">
        <f>IF(OR(Table1[[#This Row],[Smoker]]="Yes",Table1[[#This Row],[Smoker]]="No"),"OK","Check")</f>
        <v>OK</v>
      </c>
    </row>
    <row r="906" spans="1:12">
      <c r="A906" s="10" t="s">
        <v>1813</v>
      </c>
      <c r="B906" s="10">
        <v>36.47</v>
      </c>
      <c r="C9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6" s="10">
        <v>6.21</v>
      </c>
      <c r="E906" s="10" t="str">
        <f>IF(OR(Table1[[#This Row],[HBA1C]]="",Table1[[#This Row],[HBA1C]]="?"),"",IF(Table1[[#This Row],[HBA1C]]&lt;5.7,"Normal",IF(Table1[[#This Row],[HBA1C]]&lt;6.5,"Prediabetes","Diabetes")))</f>
        <v>Prediabetes</v>
      </c>
      <c r="F906" s="10" t="s">
        <v>4687</v>
      </c>
      <c r="G906" s="10" t="str">
        <f>IF(OR(Table1[[#This Row],[Heart Issues]]="Yes",Table1[[#This Row],[Heart Issues]]="No"),"OK","Check")</f>
        <v>OK</v>
      </c>
      <c r="H906" s="10" t="s">
        <v>4687</v>
      </c>
      <c r="I906" s="10" t="s">
        <v>4687</v>
      </c>
      <c r="J906" s="9">
        <v>0</v>
      </c>
      <c r="K906" s="10" t="s">
        <v>4687</v>
      </c>
      <c r="L906" s="10" t="str">
        <f>IF(OR(Table1[[#This Row],[Smoker]]="Yes",Table1[[#This Row],[Smoker]]="No"),"OK","Check")</f>
        <v>OK</v>
      </c>
    </row>
    <row r="907" spans="1:12">
      <c r="A907" s="10" t="s">
        <v>1815</v>
      </c>
      <c r="B907" s="10">
        <v>49.64</v>
      </c>
      <c r="C9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7" s="10">
        <v>4.76</v>
      </c>
      <c r="E907" s="10" t="str">
        <f>IF(OR(Table1[[#This Row],[HBA1C]]="",Table1[[#This Row],[HBA1C]]="?"),"",IF(Table1[[#This Row],[HBA1C]]&lt;5.7,"Normal",IF(Table1[[#This Row],[HBA1C]]&lt;6.5,"Prediabetes","Diabetes")))</f>
        <v>Normal</v>
      </c>
      <c r="F907" s="10" t="s">
        <v>4687</v>
      </c>
      <c r="G907" s="10" t="str">
        <f>IF(OR(Table1[[#This Row],[Heart Issues]]="Yes",Table1[[#This Row],[Heart Issues]]="No"),"OK","Check")</f>
        <v>OK</v>
      </c>
      <c r="H907" s="10" t="s">
        <v>4687</v>
      </c>
      <c r="I907" s="10" t="s">
        <v>4690</v>
      </c>
      <c r="J907" s="9">
        <v>1</v>
      </c>
      <c r="K907" s="10" t="s">
        <v>4687</v>
      </c>
      <c r="L907" s="10" t="str">
        <f>IF(OR(Table1[[#This Row],[Smoker]]="Yes",Table1[[#This Row],[Smoker]]="No"),"OK","Check")</f>
        <v>OK</v>
      </c>
    </row>
    <row r="908" spans="1:12">
      <c r="A908" s="10" t="s">
        <v>1817</v>
      </c>
      <c r="B908" s="10">
        <v>36.799999999999997</v>
      </c>
      <c r="C9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8" s="10">
        <v>5.73</v>
      </c>
      <c r="E908" s="10" t="str">
        <f>IF(OR(Table1[[#This Row],[HBA1C]]="",Table1[[#This Row],[HBA1C]]="?"),"",IF(Table1[[#This Row],[HBA1C]]&lt;5.7,"Normal",IF(Table1[[#This Row],[HBA1C]]&lt;6.5,"Prediabetes","Diabetes")))</f>
        <v>Prediabetes</v>
      </c>
      <c r="F908" s="10" t="s">
        <v>4688</v>
      </c>
      <c r="G908" s="10" t="str">
        <f>IF(OR(Table1[[#This Row],[Heart Issues]]="Yes",Table1[[#This Row],[Heart Issues]]="No"),"OK","Check")</f>
        <v>OK</v>
      </c>
      <c r="H908" s="10" t="s">
        <v>4687</v>
      </c>
      <c r="I908" s="10" t="s">
        <v>4690</v>
      </c>
      <c r="J908" s="9">
        <v>1</v>
      </c>
      <c r="K908" s="10" t="s">
        <v>4687</v>
      </c>
      <c r="L908" s="10" t="str">
        <f>IF(OR(Table1[[#This Row],[Smoker]]="Yes",Table1[[#This Row],[Smoker]]="No"),"OK","Check")</f>
        <v>OK</v>
      </c>
    </row>
    <row r="909" spans="1:12">
      <c r="A909" s="10" t="s">
        <v>1819</v>
      </c>
      <c r="B909" s="10">
        <v>33.880000000000003</v>
      </c>
      <c r="C9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09" s="10">
        <v>10.78</v>
      </c>
      <c r="E909" s="10" t="str">
        <f>IF(OR(Table1[[#This Row],[HBA1C]]="",Table1[[#This Row],[HBA1C]]="?"),"",IF(Table1[[#This Row],[HBA1C]]&lt;5.7,"Normal",IF(Table1[[#This Row],[HBA1C]]&lt;6.5,"Prediabetes","Diabetes")))</f>
        <v>Diabetes</v>
      </c>
      <c r="F909" s="10" t="s">
        <v>4688</v>
      </c>
      <c r="G909" s="10" t="str">
        <f>IF(OR(Table1[[#This Row],[Heart Issues]]="Yes",Table1[[#This Row],[Heart Issues]]="No"),"OK","Check")</f>
        <v>OK</v>
      </c>
      <c r="H909" s="10" t="s">
        <v>4687</v>
      </c>
      <c r="I909" s="10" t="s">
        <v>4687</v>
      </c>
      <c r="J909" s="9">
        <v>0</v>
      </c>
      <c r="K909" s="10" t="s">
        <v>4687</v>
      </c>
      <c r="L909" s="10" t="str">
        <f>IF(OR(Table1[[#This Row],[Smoker]]="Yes",Table1[[#This Row],[Smoker]]="No"),"OK","Check")</f>
        <v>OK</v>
      </c>
    </row>
    <row r="910" spans="1:12">
      <c r="A910" s="10" t="s">
        <v>1821</v>
      </c>
      <c r="B910" s="10">
        <v>32.01</v>
      </c>
      <c r="C9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0" s="10">
        <v>5.08</v>
      </c>
      <c r="E910" s="10" t="str">
        <f>IF(OR(Table1[[#This Row],[HBA1C]]="",Table1[[#This Row],[HBA1C]]="?"),"",IF(Table1[[#This Row],[HBA1C]]&lt;5.7,"Normal",IF(Table1[[#This Row],[HBA1C]]&lt;6.5,"Prediabetes","Diabetes")))</f>
        <v>Normal</v>
      </c>
      <c r="F910" s="10" t="s">
        <v>4688</v>
      </c>
      <c r="G910" s="10" t="str">
        <f>IF(OR(Table1[[#This Row],[Heart Issues]]="Yes",Table1[[#This Row],[Heart Issues]]="No"),"OK","Check")</f>
        <v>OK</v>
      </c>
      <c r="H910" s="10" t="s">
        <v>4687</v>
      </c>
      <c r="I910" s="10" t="s">
        <v>4687</v>
      </c>
      <c r="J910" s="9">
        <v>1</v>
      </c>
      <c r="K910" s="10" t="s">
        <v>4687</v>
      </c>
      <c r="L910" s="10" t="str">
        <f>IF(OR(Table1[[#This Row],[Smoker]]="Yes",Table1[[#This Row],[Smoker]]="No"),"OK","Check")</f>
        <v>OK</v>
      </c>
    </row>
    <row r="911" spans="1:12">
      <c r="A911" s="10" t="s">
        <v>1823</v>
      </c>
      <c r="B911" s="10">
        <v>33.630000000000003</v>
      </c>
      <c r="C9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1" s="10">
        <v>11.39</v>
      </c>
      <c r="E911" s="10" t="str">
        <f>IF(OR(Table1[[#This Row],[HBA1C]]="",Table1[[#This Row],[HBA1C]]="?"),"",IF(Table1[[#This Row],[HBA1C]]&lt;5.7,"Normal",IF(Table1[[#This Row],[HBA1C]]&lt;6.5,"Prediabetes","Diabetes")))</f>
        <v>Diabetes</v>
      </c>
      <c r="F911" s="10" t="s">
        <v>4687</v>
      </c>
      <c r="G911" s="10" t="str">
        <f>IF(OR(Table1[[#This Row],[Heart Issues]]="Yes",Table1[[#This Row],[Heart Issues]]="No"),"OK","Check")</f>
        <v>OK</v>
      </c>
      <c r="H911" s="10" t="s">
        <v>4687</v>
      </c>
      <c r="I911" s="10" t="s">
        <v>4687</v>
      </c>
      <c r="J911" s="9">
        <v>0</v>
      </c>
      <c r="K911" s="10" t="s">
        <v>4687</v>
      </c>
      <c r="L911" s="10" t="str">
        <f>IF(OR(Table1[[#This Row],[Smoker]]="Yes",Table1[[#This Row],[Smoker]]="No"),"OK","Check")</f>
        <v>OK</v>
      </c>
    </row>
    <row r="912" spans="1:12">
      <c r="A912" s="10" t="s">
        <v>1825</v>
      </c>
      <c r="B912" s="10">
        <v>34.865000000000002</v>
      </c>
      <c r="C9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2" s="10">
        <v>5.35</v>
      </c>
      <c r="E912" s="10" t="str">
        <f>IF(OR(Table1[[#This Row],[HBA1C]]="",Table1[[#This Row],[HBA1C]]="?"),"",IF(Table1[[#This Row],[HBA1C]]&lt;5.7,"Normal",IF(Table1[[#This Row],[HBA1C]]&lt;6.5,"Prediabetes","Diabetes")))</f>
        <v>Normal</v>
      </c>
      <c r="F912" s="10" t="s">
        <v>4688</v>
      </c>
      <c r="G912" s="10" t="str">
        <f>IF(OR(Table1[[#This Row],[Heart Issues]]="Yes",Table1[[#This Row],[Heart Issues]]="No"),"OK","Check")</f>
        <v>OK</v>
      </c>
      <c r="H912" s="10" t="s">
        <v>4687</v>
      </c>
      <c r="I912" s="10" t="s">
        <v>4687</v>
      </c>
      <c r="J912" s="9">
        <v>1</v>
      </c>
      <c r="K912" s="10" t="s">
        <v>4687</v>
      </c>
      <c r="L912" s="10" t="str">
        <f>IF(OR(Table1[[#This Row],[Smoker]]="Yes",Table1[[#This Row],[Smoker]]="No"),"OK","Check")</f>
        <v>OK</v>
      </c>
    </row>
    <row r="913" spans="1:12">
      <c r="A913" s="10" t="s">
        <v>1827</v>
      </c>
      <c r="B913" s="10">
        <v>43.11</v>
      </c>
      <c r="C9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3" s="10">
        <v>5.6</v>
      </c>
      <c r="E913" s="10" t="str">
        <f>IF(OR(Table1[[#This Row],[HBA1C]]="",Table1[[#This Row],[HBA1C]]="?"),"",IF(Table1[[#This Row],[HBA1C]]&lt;5.7,"Normal",IF(Table1[[#This Row],[HBA1C]]&lt;6.5,"Prediabetes","Diabetes")))</f>
        <v>Normal</v>
      </c>
      <c r="F913" s="10" t="s">
        <v>4687</v>
      </c>
      <c r="G913" s="10" t="str">
        <f>IF(OR(Table1[[#This Row],[Heart Issues]]="Yes",Table1[[#This Row],[Heart Issues]]="No"),"OK","Check")</f>
        <v>OK</v>
      </c>
      <c r="H913" s="10" t="s">
        <v>4687</v>
      </c>
      <c r="I913" s="10" t="s">
        <v>4687</v>
      </c>
      <c r="J913" s="9">
        <v>0</v>
      </c>
      <c r="K913" s="10" t="s">
        <v>4687</v>
      </c>
      <c r="L913" s="10" t="str">
        <f>IF(OR(Table1[[#This Row],[Smoker]]="Yes",Table1[[#This Row],[Smoker]]="No"),"OK","Check")</f>
        <v>OK</v>
      </c>
    </row>
    <row r="914" spans="1:12">
      <c r="A914" s="10" t="s">
        <v>1829</v>
      </c>
      <c r="B914" s="10">
        <v>30.305</v>
      </c>
      <c r="C9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4" s="10">
        <v>4.2699999999999996</v>
      </c>
      <c r="E914" s="10" t="str">
        <f>IF(OR(Table1[[#This Row],[HBA1C]]="",Table1[[#This Row],[HBA1C]]="?"),"",IF(Table1[[#This Row],[HBA1C]]&lt;5.7,"Normal",IF(Table1[[#This Row],[HBA1C]]&lt;6.5,"Prediabetes","Diabetes")))</f>
        <v>Normal</v>
      </c>
      <c r="F914" s="10" t="s">
        <v>4688</v>
      </c>
      <c r="G914" s="10" t="str">
        <f>IF(OR(Table1[[#This Row],[Heart Issues]]="Yes",Table1[[#This Row],[Heart Issues]]="No"),"OK","Check")</f>
        <v>OK</v>
      </c>
      <c r="H914" s="10" t="s">
        <v>4687</v>
      </c>
      <c r="I914" s="10" t="s">
        <v>4687</v>
      </c>
      <c r="J914" s="9">
        <v>1</v>
      </c>
      <c r="K914" s="10" t="s">
        <v>4687</v>
      </c>
      <c r="L914" s="10" t="str">
        <f>IF(OR(Table1[[#This Row],[Smoker]]="Yes",Table1[[#This Row],[Smoker]]="No"),"OK","Check")</f>
        <v>OK</v>
      </c>
    </row>
    <row r="915" spans="1:12">
      <c r="A915" s="10" t="s">
        <v>1831</v>
      </c>
      <c r="B915" s="10">
        <v>25.175000000000001</v>
      </c>
      <c r="C91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15" s="10">
        <v>5.57</v>
      </c>
      <c r="E915" s="10" t="str">
        <f>IF(OR(Table1[[#This Row],[HBA1C]]="",Table1[[#This Row],[HBA1C]]="?"),"",IF(Table1[[#This Row],[HBA1C]]&lt;5.7,"Normal",IF(Table1[[#This Row],[HBA1C]]&lt;6.5,"Prediabetes","Diabetes")))</f>
        <v>Normal</v>
      </c>
      <c r="F915" s="10" t="s">
        <v>4688</v>
      </c>
      <c r="G915" s="10" t="str">
        <f>IF(OR(Table1[[#This Row],[Heart Issues]]="Yes",Table1[[#This Row],[Heart Issues]]="No"),"OK","Check")</f>
        <v>OK</v>
      </c>
      <c r="H915" s="10" t="s">
        <v>4687</v>
      </c>
      <c r="I915" s="10" t="s">
        <v>4687</v>
      </c>
      <c r="J915" s="9">
        <v>1</v>
      </c>
      <c r="K915" s="10" t="s">
        <v>4687</v>
      </c>
      <c r="L915" s="10" t="str">
        <f>IF(OR(Table1[[#This Row],[Smoker]]="Yes",Table1[[#This Row],[Smoker]]="No"),"OK","Check")</f>
        <v>OK</v>
      </c>
    </row>
    <row r="916" spans="1:12">
      <c r="A916" s="10" t="s">
        <v>1833</v>
      </c>
      <c r="B916" s="10">
        <v>26.8</v>
      </c>
      <c r="C91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16" s="10">
        <v>5.68</v>
      </c>
      <c r="E916" s="10" t="str">
        <f>IF(OR(Table1[[#This Row],[HBA1C]]="",Table1[[#This Row],[HBA1C]]="?"),"",IF(Table1[[#This Row],[HBA1C]]&lt;5.7,"Normal",IF(Table1[[#This Row],[HBA1C]]&lt;6.5,"Prediabetes","Diabetes")))</f>
        <v>Normal</v>
      </c>
      <c r="F916" s="10" t="s">
        <v>4688</v>
      </c>
      <c r="G916" s="10" t="str">
        <f>IF(OR(Table1[[#This Row],[Heart Issues]]="Yes",Table1[[#This Row],[Heart Issues]]="No"),"OK","Check")</f>
        <v>OK</v>
      </c>
      <c r="H916" s="10" t="s">
        <v>4687</v>
      </c>
      <c r="I916" s="10" t="s">
        <v>4687</v>
      </c>
      <c r="J916" s="9">
        <v>1</v>
      </c>
      <c r="K916" s="10" t="s">
        <v>4687</v>
      </c>
      <c r="L916" s="10" t="str">
        <f>IF(OR(Table1[[#This Row],[Smoker]]="Yes",Table1[[#This Row],[Smoker]]="No"),"OK","Check")</f>
        <v>OK</v>
      </c>
    </row>
    <row r="917" spans="1:12">
      <c r="A917" s="10" t="s">
        <v>1835</v>
      </c>
      <c r="B917" s="10">
        <v>21.78</v>
      </c>
      <c r="C91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17" s="10">
        <v>5.3</v>
      </c>
      <c r="E917" s="10" t="str">
        <f>IF(OR(Table1[[#This Row],[HBA1C]]="",Table1[[#This Row],[HBA1C]]="?"),"",IF(Table1[[#This Row],[HBA1C]]&lt;5.7,"Normal",IF(Table1[[#This Row],[HBA1C]]&lt;6.5,"Prediabetes","Diabetes")))</f>
        <v>Normal</v>
      </c>
      <c r="F917" s="10" t="s">
        <v>4687</v>
      </c>
      <c r="G917" s="10" t="str">
        <f>IF(OR(Table1[[#This Row],[Heart Issues]]="Yes",Table1[[#This Row],[Heart Issues]]="No"),"OK","Check")</f>
        <v>OK</v>
      </c>
      <c r="H917" s="10" t="s">
        <v>4688</v>
      </c>
      <c r="I917" s="10" t="s">
        <v>4687</v>
      </c>
      <c r="J917" s="9">
        <v>1</v>
      </c>
      <c r="K917" s="10" t="s">
        <v>4687</v>
      </c>
      <c r="L917" s="10" t="str">
        <f>IF(OR(Table1[[#This Row],[Smoker]]="Yes",Table1[[#This Row],[Smoker]]="No"),"OK","Check")</f>
        <v>OK</v>
      </c>
    </row>
    <row r="918" spans="1:12">
      <c r="A918" s="10" t="s">
        <v>1837</v>
      </c>
      <c r="B918" s="10">
        <v>30.14</v>
      </c>
      <c r="C9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18" s="10">
        <v>9.4499999999999993</v>
      </c>
      <c r="E918" s="10" t="str">
        <f>IF(OR(Table1[[#This Row],[HBA1C]]="",Table1[[#This Row],[HBA1C]]="?"),"",IF(Table1[[#This Row],[HBA1C]]&lt;5.7,"Normal",IF(Table1[[#This Row],[HBA1C]]&lt;6.5,"Prediabetes","Diabetes")))</f>
        <v>Diabetes</v>
      </c>
      <c r="F918" s="10" t="s">
        <v>4688</v>
      </c>
      <c r="G918" s="10" t="str">
        <f>IF(OR(Table1[[#This Row],[Heart Issues]]="Yes",Table1[[#This Row],[Heart Issues]]="No"),"OK","Check")</f>
        <v>OK</v>
      </c>
      <c r="H918" s="10" t="s">
        <v>4687</v>
      </c>
      <c r="I918" s="10" t="s">
        <v>4687</v>
      </c>
      <c r="J918" s="9">
        <v>0</v>
      </c>
      <c r="K918" s="10" t="s">
        <v>4687</v>
      </c>
      <c r="L918" s="10" t="str">
        <f>IF(OR(Table1[[#This Row],[Smoker]]="Yes",Table1[[#This Row],[Smoker]]="No"),"OK","Check")</f>
        <v>OK</v>
      </c>
    </row>
    <row r="919" spans="1:12">
      <c r="A919" s="10" t="s">
        <v>1839</v>
      </c>
      <c r="B919" s="10">
        <v>29.7</v>
      </c>
      <c r="C9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19" s="10">
        <v>6.79</v>
      </c>
      <c r="E919" s="10" t="str">
        <f>IF(OR(Table1[[#This Row],[HBA1C]]="",Table1[[#This Row],[HBA1C]]="?"),"",IF(Table1[[#This Row],[HBA1C]]&lt;5.7,"Normal",IF(Table1[[#This Row],[HBA1C]]&lt;6.5,"Prediabetes","Diabetes")))</f>
        <v>Diabetes</v>
      </c>
      <c r="F919" s="10" t="s">
        <v>4688</v>
      </c>
      <c r="G919" s="10" t="str">
        <f>IF(OR(Table1[[#This Row],[Heart Issues]]="Yes",Table1[[#This Row],[Heart Issues]]="No"),"OK","Check")</f>
        <v>OK</v>
      </c>
      <c r="H919" s="10" t="s">
        <v>4687</v>
      </c>
      <c r="I919" s="10" t="s">
        <v>4687</v>
      </c>
      <c r="J919" s="9">
        <v>0</v>
      </c>
      <c r="K919" s="10" t="s">
        <v>4687</v>
      </c>
      <c r="L919" s="10" t="str">
        <f>IF(OR(Table1[[#This Row],[Smoker]]="Yes",Table1[[#This Row],[Smoker]]="No"),"OK","Check")</f>
        <v>OK</v>
      </c>
    </row>
    <row r="920" spans="1:12">
      <c r="A920" s="10" t="s">
        <v>1841</v>
      </c>
      <c r="B920" s="10">
        <v>32.395000000000003</v>
      </c>
      <c r="C9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0" s="10">
        <v>11.1</v>
      </c>
      <c r="E920" s="10" t="str">
        <f>IF(OR(Table1[[#This Row],[HBA1C]]="",Table1[[#This Row],[HBA1C]]="?"),"",IF(Table1[[#This Row],[HBA1C]]&lt;5.7,"Normal",IF(Table1[[#This Row],[HBA1C]]&lt;6.5,"Prediabetes","Diabetes")))</f>
        <v>Diabetes</v>
      </c>
      <c r="F920" s="10" t="s">
        <v>4688</v>
      </c>
      <c r="G920" s="10" t="str">
        <f>IF(OR(Table1[[#This Row],[Heart Issues]]="Yes",Table1[[#This Row],[Heart Issues]]="No"),"OK","Check")</f>
        <v>OK</v>
      </c>
      <c r="H920" s="10" t="s">
        <v>4687</v>
      </c>
      <c r="I920" s="10" t="s">
        <v>4687</v>
      </c>
      <c r="J920" s="9">
        <v>0</v>
      </c>
      <c r="K920" s="10" t="s">
        <v>4687</v>
      </c>
      <c r="L920" s="10" t="str">
        <f>IF(OR(Table1[[#This Row],[Smoker]]="Yes",Table1[[#This Row],[Smoker]]="No"),"OK","Check")</f>
        <v>OK</v>
      </c>
    </row>
    <row r="921" spans="1:12">
      <c r="A921" s="10" t="s">
        <v>1843</v>
      </c>
      <c r="B921" s="10">
        <v>36.64</v>
      </c>
      <c r="C9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1" s="10">
        <v>7.26</v>
      </c>
      <c r="E921" s="10" t="str">
        <f>IF(OR(Table1[[#This Row],[HBA1C]]="",Table1[[#This Row],[HBA1C]]="?"),"",IF(Table1[[#This Row],[HBA1C]]&lt;5.7,"Normal",IF(Table1[[#This Row],[HBA1C]]&lt;6.5,"Prediabetes","Diabetes")))</f>
        <v>Diabetes</v>
      </c>
      <c r="F921" s="10" t="s">
        <v>4687</v>
      </c>
      <c r="G921" s="10" t="str">
        <f>IF(OR(Table1[[#This Row],[Heart Issues]]="Yes",Table1[[#This Row],[Heart Issues]]="No"),"OK","Check")</f>
        <v>OK</v>
      </c>
      <c r="H921" s="10" t="s">
        <v>4687</v>
      </c>
      <c r="I921" s="10" t="s">
        <v>4687</v>
      </c>
      <c r="J921" s="9">
        <v>0</v>
      </c>
      <c r="K921" s="10" t="s">
        <v>4687</v>
      </c>
      <c r="L921" s="10" t="str">
        <f>IF(OR(Table1[[#This Row],[Smoker]]="Yes",Table1[[#This Row],[Smoker]]="No"),"OK","Check")</f>
        <v>OK</v>
      </c>
    </row>
    <row r="922" spans="1:12">
      <c r="A922" s="10" t="s">
        <v>1845</v>
      </c>
      <c r="B922" s="10">
        <v>39.049999999999997</v>
      </c>
      <c r="C9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2" s="10">
        <v>5.27</v>
      </c>
      <c r="E922" s="10" t="str">
        <f>IF(OR(Table1[[#This Row],[HBA1C]]="",Table1[[#This Row],[HBA1C]]="?"),"",IF(Table1[[#This Row],[HBA1C]]&lt;5.7,"Normal",IF(Table1[[#This Row],[HBA1C]]&lt;6.5,"Prediabetes","Diabetes")))</f>
        <v>Normal</v>
      </c>
      <c r="F922" s="10" t="s">
        <v>4688</v>
      </c>
      <c r="G922" s="10" t="str">
        <f>IF(OR(Table1[[#This Row],[Heart Issues]]="Yes",Table1[[#This Row],[Heart Issues]]="No"),"OK","Check")</f>
        <v>OK</v>
      </c>
      <c r="H922" s="10" t="s">
        <v>4687</v>
      </c>
      <c r="I922" s="10" t="s">
        <v>4687</v>
      </c>
      <c r="J922" s="9">
        <v>1</v>
      </c>
      <c r="K922" s="10" t="s">
        <v>4687</v>
      </c>
      <c r="L922" s="10" t="str">
        <f>IF(OR(Table1[[#This Row],[Smoker]]="Yes",Table1[[#This Row],[Smoker]]="No"),"OK","Check")</f>
        <v>OK</v>
      </c>
    </row>
    <row r="923" spans="1:12">
      <c r="A923" s="10" t="s">
        <v>1847</v>
      </c>
      <c r="B923" s="10">
        <v>33.1</v>
      </c>
      <c r="C9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3" s="10">
        <v>5.46</v>
      </c>
      <c r="E923" s="10" t="str">
        <f>IF(OR(Table1[[#This Row],[HBA1C]]="",Table1[[#This Row],[HBA1C]]="?"),"",IF(Table1[[#This Row],[HBA1C]]&lt;5.7,"Normal",IF(Table1[[#This Row],[HBA1C]]&lt;6.5,"Prediabetes","Diabetes")))</f>
        <v>Normal</v>
      </c>
      <c r="F923" s="10" t="s">
        <v>4688</v>
      </c>
      <c r="G923" s="10" t="str">
        <f>IF(OR(Table1[[#This Row],[Heart Issues]]="Yes",Table1[[#This Row],[Heart Issues]]="No"),"OK","Check")</f>
        <v>OK</v>
      </c>
      <c r="H923" s="10" t="s">
        <v>4687</v>
      </c>
      <c r="I923" s="10" t="s">
        <v>4687</v>
      </c>
      <c r="J923" s="9">
        <v>1</v>
      </c>
      <c r="K923" s="10" t="s">
        <v>4687</v>
      </c>
      <c r="L923" s="10" t="str">
        <f>IF(OR(Table1[[#This Row],[Smoker]]="Yes",Table1[[#This Row],[Smoker]]="No"),"OK","Check")</f>
        <v>OK</v>
      </c>
    </row>
    <row r="924" spans="1:12">
      <c r="A924" s="10" t="s">
        <v>1849</v>
      </c>
      <c r="B924" s="10">
        <v>31.824999999999999</v>
      </c>
      <c r="C9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4" s="10">
        <v>8.1300000000000008</v>
      </c>
      <c r="E924" s="10" t="str">
        <f>IF(OR(Table1[[#This Row],[HBA1C]]="",Table1[[#This Row],[HBA1C]]="?"),"",IF(Table1[[#This Row],[HBA1C]]&lt;5.7,"Normal",IF(Table1[[#This Row],[HBA1C]]&lt;6.5,"Prediabetes","Diabetes")))</f>
        <v>Diabetes</v>
      </c>
      <c r="F924" s="10" t="s">
        <v>4687</v>
      </c>
      <c r="G924" s="10" t="str">
        <f>IF(OR(Table1[[#This Row],[Heart Issues]]="Yes",Table1[[#This Row],[Heart Issues]]="No"),"OK","Check")</f>
        <v>OK</v>
      </c>
      <c r="H924" s="10" t="s">
        <v>4687</v>
      </c>
      <c r="I924" s="10" t="s">
        <v>4687</v>
      </c>
      <c r="J924" s="9">
        <v>0</v>
      </c>
      <c r="K924" s="10" t="s">
        <v>4687</v>
      </c>
      <c r="L924" s="10" t="str">
        <f>IF(OR(Table1[[#This Row],[Smoker]]="Yes",Table1[[#This Row],[Smoker]]="No"),"OK","Check")</f>
        <v>OK</v>
      </c>
    </row>
    <row r="925" spans="1:12">
      <c r="A925" s="10" t="s">
        <v>1851</v>
      </c>
      <c r="B925" s="10">
        <v>29</v>
      </c>
      <c r="C9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25" s="10">
        <v>4.25</v>
      </c>
      <c r="E925" s="10" t="str">
        <f>IF(OR(Table1[[#This Row],[HBA1C]]="",Table1[[#This Row],[HBA1C]]="?"),"",IF(Table1[[#This Row],[HBA1C]]&lt;5.7,"Normal",IF(Table1[[#This Row],[HBA1C]]&lt;6.5,"Prediabetes","Diabetes")))</f>
        <v>Normal</v>
      </c>
      <c r="F925" s="10" t="s">
        <v>4688</v>
      </c>
      <c r="G925" s="10" t="str">
        <f>IF(OR(Table1[[#This Row],[Heart Issues]]="Yes",Table1[[#This Row],[Heart Issues]]="No"),"OK","Check")</f>
        <v>OK</v>
      </c>
      <c r="H925" s="10" t="s">
        <v>4687</v>
      </c>
      <c r="I925" s="10" t="s">
        <v>4687</v>
      </c>
      <c r="J925" s="9">
        <v>1</v>
      </c>
      <c r="K925" s="10" t="s">
        <v>4687</v>
      </c>
      <c r="L925" s="10" t="str">
        <f>IF(OR(Table1[[#This Row],[Smoker]]="Yes",Table1[[#This Row],[Smoker]]="No"),"OK","Check")</f>
        <v>OK</v>
      </c>
    </row>
    <row r="926" spans="1:12">
      <c r="A926" s="10" t="s">
        <v>1853</v>
      </c>
      <c r="B926" s="10">
        <v>30.495000000000001</v>
      </c>
      <c r="C9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26" s="10">
        <v>8.68</v>
      </c>
      <c r="E926" s="10" t="str">
        <f>IF(OR(Table1[[#This Row],[HBA1C]]="",Table1[[#This Row],[HBA1C]]="?"),"",IF(Table1[[#This Row],[HBA1C]]&lt;5.7,"Normal",IF(Table1[[#This Row],[HBA1C]]&lt;6.5,"Prediabetes","Diabetes")))</f>
        <v>Diabetes</v>
      </c>
      <c r="F926" s="10" t="s">
        <v>4687</v>
      </c>
      <c r="G926" s="10" t="str">
        <f>IF(OR(Table1[[#This Row],[Heart Issues]]="Yes",Table1[[#This Row],[Heart Issues]]="No"),"OK","Check")</f>
        <v>OK</v>
      </c>
      <c r="H926" s="10" t="s">
        <v>4687</v>
      </c>
      <c r="I926" s="10" t="s">
        <v>4687</v>
      </c>
      <c r="J926" s="9">
        <v>0</v>
      </c>
      <c r="K926" s="10" t="s">
        <v>4687</v>
      </c>
      <c r="L926" s="10" t="str">
        <f>IF(OR(Table1[[#This Row],[Smoker]]="Yes",Table1[[#This Row],[Smoker]]="No"),"OK","Check")</f>
        <v>OK</v>
      </c>
    </row>
    <row r="927" spans="1:12">
      <c r="A927" s="10" t="s">
        <v>1855</v>
      </c>
      <c r="B927" s="10">
        <v>25.2</v>
      </c>
      <c r="C9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27" s="10">
        <v>6.25</v>
      </c>
      <c r="E927" s="10" t="str">
        <f>IF(OR(Table1[[#This Row],[HBA1C]]="",Table1[[#This Row],[HBA1C]]="?"),"",IF(Table1[[#This Row],[HBA1C]]&lt;5.7,"Normal",IF(Table1[[#This Row],[HBA1C]]&lt;6.5,"Prediabetes","Diabetes")))</f>
        <v>Prediabetes</v>
      </c>
      <c r="F927" s="10" t="s">
        <v>4688</v>
      </c>
      <c r="G927" s="10" t="str">
        <f>IF(OR(Table1[[#This Row],[Heart Issues]]="Yes",Table1[[#This Row],[Heart Issues]]="No"),"OK","Check")</f>
        <v>OK</v>
      </c>
      <c r="H927" s="10" t="s">
        <v>4687</v>
      </c>
      <c r="I927" s="10" t="s">
        <v>4687</v>
      </c>
      <c r="J927" s="9">
        <v>1</v>
      </c>
      <c r="K927" s="10" t="s">
        <v>4687</v>
      </c>
      <c r="L927" s="10" t="str">
        <f>IF(OR(Table1[[#This Row],[Smoker]]="Yes",Table1[[#This Row],[Smoker]]="No"),"OK","Check")</f>
        <v>OK</v>
      </c>
    </row>
    <row r="928" spans="1:12">
      <c r="A928" s="10" t="s">
        <v>1857</v>
      </c>
      <c r="B928" s="10">
        <v>22.77</v>
      </c>
      <c r="C92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28" s="10">
        <v>4.47</v>
      </c>
      <c r="E928" s="10" t="str">
        <f>IF(OR(Table1[[#This Row],[HBA1C]]="",Table1[[#This Row],[HBA1C]]="?"),"",IF(Table1[[#This Row],[HBA1C]]&lt;5.7,"Normal",IF(Table1[[#This Row],[HBA1C]]&lt;6.5,"Prediabetes","Diabetes")))</f>
        <v>Normal</v>
      </c>
      <c r="F928" s="10" t="s">
        <v>4688</v>
      </c>
      <c r="G928" s="10" t="str">
        <f>IF(OR(Table1[[#This Row],[Heart Issues]]="Yes",Table1[[#This Row],[Heart Issues]]="No"),"OK","Check")</f>
        <v>OK</v>
      </c>
      <c r="H928" s="10" t="s">
        <v>4687</v>
      </c>
      <c r="I928" s="10" t="s">
        <v>4687</v>
      </c>
      <c r="J928" s="9">
        <v>1</v>
      </c>
      <c r="K928" s="10" t="s">
        <v>4687</v>
      </c>
      <c r="L928" s="10" t="str">
        <f>IF(OR(Table1[[#This Row],[Smoker]]="Yes",Table1[[#This Row],[Smoker]]="No"),"OK","Check")</f>
        <v>OK</v>
      </c>
    </row>
    <row r="929" spans="1:12">
      <c r="A929" s="10" t="s">
        <v>1859</v>
      </c>
      <c r="B929" s="10">
        <v>23.18</v>
      </c>
      <c r="C92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29" s="10">
        <v>8.31</v>
      </c>
      <c r="E929" s="10" t="str">
        <f>IF(OR(Table1[[#This Row],[HBA1C]]="",Table1[[#This Row],[HBA1C]]="?"),"",IF(Table1[[#This Row],[HBA1C]]&lt;5.7,"Normal",IF(Table1[[#This Row],[HBA1C]]&lt;6.5,"Prediabetes","Diabetes")))</f>
        <v>Diabetes</v>
      </c>
      <c r="F929" s="10" t="s">
        <v>4687</v>
      </c>
      <c r="G929" s="10" t="str">
        <f>IF(OR(Table1[[#This Row],[Heart Issues]]="Yes",Table1[[#This Row],[Heart Issues]]="No"),"OK","Check")</f>
        <v>OK</v>
      </c>
      <c r="H929" s="10" t="s">
        <v>4687</v>
      </c>
      <c r="I929" s="10" t="s">
        <v>4687</v>
      </c>
      <c r="J929" s="9">
        <v>0</v>
      </c>
      <c r="K929" s="10" t="s">
        <v>4687</v>
      </c>
      <c r="L929" s="10" t="str">
        <f>IF(OR(Table1[[#This Row],[Smoker]]="Yes",Table1[[#This Row],[Smoker]]="No"),"OK","Check")</f>
        <v>OK</v>
      </c>
    </row>
    <row r="930" spans="1:12">
      <c r="A930" s="10" t="s">
        <v>1861</v>
      </c>
      <c r="B930" s="10">
        <v>35.409999999999997</v>
      </c>
      <c r="C9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30" s="10">
        <v>5.68</v>
      </c>
      <c r="E930" s="10" t="str">
        <f>IF(OR(Table1[[#This Row],[HBA1C]]="",Table1[[#This Row],[HBA1C]]="?"),"",IF(Table1[[#This Row],[HBA1C]]&lt;5.7,"Normal",IF(Table1[[#This Row],[HBA1C]]&lt;6.5,"Prediabetes","Diabetes")))</f>
        <v>Normal</v>
      </c>
      <c r="F930" s="10" t="s">
        <v>4687</v>
      </c>
      <c r="G930" s="10" t="str">
        <f>IF(OR(Table1[[#This Row],[Heart Issues]]="Yes",Table1[[#This Row],[Heart Issues]]="No"),"OK","Check")</f>
        <v>OK</v>
      </c>
      <c r="H930" s="10" t="s">
        <v>4687</v>
      </c>
      <c r="I930" s="10" t="s">
        <v>4687</v>
      </c>
      <c r="J930" s="9">
        <v>0</v>
      </c>
      <c r="K930" s="10" t="s">
        <v>4687</v>
      </c>
      <c r="L930" s="10" t="str">
        <f>IF(OR(Table1[[#This Row],[Smoker]]="Yes",Table1[[#This Row],[Smoker]]="No"),"OK","Check")</f>
        <v>OK</v>
      </c>
    </row>
    <row r="931" spans="1:12">
      <c r="A931" s="10" t="s">
        <v>1863</v>
      </c>
      <c r="B931" s="10">
        <v>32.11</v>
      </c>
      <c r="C9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31" s="10">
        <v>4.75</v>
      </c>
      <c r="E931" s="10" t="str">
        <f>IF(OR(Table1[[#This Row],[HBA1C]]="",Table1[[#This Row],[HBA1C]]="?"),"",IF(Table1[[#This Row],[HBA1C]]&lt;5.7,"Normal",IF(Table1[[#This Row],[HBA1C]]&lt;6.5,"Prediabetes","Diabetes")))</f>
        <v>Normal</v>
      </c>
      <c r="F931" s="10" t="s">
        <v>4688</v>
      </c>
      <c r="G931" s="10" t="str">
        <f>IF(OR(Table1[[#This Row],[Heart Issues]]="Yes",Table1[[#This Row],[Heart Issues]]="No"),"OK","Check")</f>
        <v>OK</v>
      </c>
      <c r="H931" s="10" t="s">
        <v>4687</v>
      </c>
      <c r="I931" s="10" t="s">
        <v>4687</v>
      </c>
      <c r="J931" s="9">
        <v>2</v>
      </c>
      <c r="K931" s="10" t="s">
        <v>4687</v>
      </c>
      <c r="L931" s="10" t="str">
        <f>IF(OR(Table1[[#This Row],[Smoker]]="Yes",Table1[[#This Row],[Smoker]]="No"),"OK","Check")</f>
        <v>OK</v>
      </c>
    </row>
    <row r="932" spans="1:12">
      <c r="A932" s="10" t="s">
        <v>1865</v>
      </c>
      <c r="B932" s="10">
        <v>34.479999999999997</v>
      </c>
      <c r="C9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32" s="10">
        <v>6.31</v>
      </c>
      <c r="E932" s="10" t="str">
        <f>IF(OR(Table1[[#This Row],[HBA1C]]="",Table1[[#This Row],[HBA1C]]="?"),"",IF(Table1[[#This Row],[HBA1C]]&lt;5.7,"Normal",IF(Table1[[#This Row],[HBA1C]]&lt;6.5,"Prediabetes","Diabetes")))</f>
        <v>Prediabetes</v>
      </c>
      <c r="F932" s="10" t="s">
        <v>4687</v>
      </c>
      <c r="G932" s="10" t="str">
        <f>IF(OR(Table1[[#This Row],[Heart Issues]]="Yes",Table1[[#This Row],[Heart Issues]]="No"),"OK","Check")</f>
        <v>OK</v>
      </c>
      <c r="H932" s="10" t="s">
        <v>4687</v>
      </c>
      <c r="I932" s="10" t="s">
        <v>4690</v>
      </c>
      <c r="J932" s="9">
        <v>1</v>
      </c>
      <c r="K932" s="10" t="s">
        <v>4687</v>
      </c>
      <c r="L932" s="10" t="str">
        <f>IF(OR(Table1[[#This Row],[Smoker]]="Yes",Table1[[#This Row],[Smoker]]="No"),"OK","Check")</f>
        <v>OK</v>
      </c>
    </row>
    <row r="933" spans="1:12">
      <c r="A933" s="10" t="s">
        <v>1867</v>
      </c>
      <c r="B933" s="10">
        <v>34.39</v>
      </c>
      <c r="C9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33" s="10">
        <v>6.28</v>
      </c>
      <c r="E933" s="10" t="str">
        <f>IF(OR(Table1[[#This Row],[HBA1C]]="",Table1[[#This Row],[HBA1C]]="?"),"",IF(Table1[[#This Row],[HBA1C]]&lt;5.7,"Normal",IF(Table1[[#This Row],[HBA1C]]&lt;6.5,"Prediabetes","Diabetes")))</f>
        <v>Prediabetes</v>
      </c>
      <c r="F933" s="10" t="s">
        <v>4688</v>
      </c>
      <c r="G933" s="10" t="str">
        <f>IF(OR(Table1[[#This Row],[Heart Issues]]="Yes",Table1[[#This Row],[Heart Issues]]="No"),"OK","Check")</f>
        <v>OK</v>
      </c>
      <c r="H933" s="10" t="s">
        <v>4687</v>
      </c>
      <c r="I933" s="10" t="s">
        <v>4687</v>
      </c>
      <c r="J933" s="9">
        <v>1</v>
      </c>
      <c r="K933" s="10" t="s">
        <v>4687</v>
      </c>
      <c r="L933" s="10" t="str">
        <f>IF(OR(Table1[[#This Row],[Smoker]]="Yes",Table1[[#This Row],[Smoker]]="No"),"OK","Check")</f>
        <v>OK</v>
      </c>
    </row>
    <row r="934" spans="1:12">
      <c r="A934" s="10" t="s">
        <v>1869</v>
      </c>
      <c r="B934" s="10">
        <v>26.4</v>
      </c>
      <c r="C93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34" s="10">
        <v>9.2899999999999991</v>
      </c>
      <c r="E934" s="10" t="str">
        <f>IF(OR(Table1[[#This Row],[HBA1C]]="",Table1[[#This Row],[HBA1C]]="?"),"",IF(Table1[[#This Row],[HBA1C]]&lt;5.7,"Normal",IF(Table1[[#This Row],[HBA1C]]&lt;6.5,"Prediabetes","Diabetes")))</f>
        <v>Diabetes</v>
      </c>
      <c r="F934" s="10" t="s">
        <v>4688</v>
      </c>
      <c r="G934" s="10" t="str">
        <f>IF(OR(Table1[[#This Row],[Heart Issues]]="Yes",Table1[[#This Row],[Heart Issues]]="No"),"OK","Check")</f>
        <v>OK</v>
      </c>
      <c r="H934" s="10" t="s">
        <v>4687</v>
      </c>
      <c r="I934" s="10" t="s">
        <v>4690</v>
      </c>
      <c r="J934" s="9">
        <v>1</v>
      </c>
      <c r="K934" s="10" t="s">
        <v>4687</v>
      </c>
      <c r="L934" s="10" t="str">
        <f>IF(OR(Table1[[#This Row],[Smoker]]="Yes",Table1[[#This Row],[Smoker]]="No"),"OK","Check")</f>
        <v>OK</v>
      </c>
    </row>
    <row r="935" spans="1:12">
      <c r="A935" s="10" t="s">
        <v>1871</v>
      </c>
      <c r="B935" s="10">
        <v>28.1</v>
      </c>
      <c r="C93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35" s="10">
        <v>5.79</v>
      </c>
      <c r="E935" s="10" t="str">
        <f>IF(OR(Table1[[#This Row],[HBA1C]]="",Table1[[#This Row],[HBA1C]]="?"),"",IF(Table1[[#This Row],[HBA1C]]&lt;5.7,"Normal",IF(Table1[[#This Row],[HBA1C]]&lt;6.5,"Prediabetes","Diabetes")))</f>
        <v>Prediabetes</v>
      </c>
      <c r="F935" s="10" t="s">
        <v>4688</v>
      </c>
      <c r="G935" s="10" t="str">
        <f>IF(OR(Table1[[#This Row],[Heart Issues]]="Yes",Table1[[#This Row],[Heart Issues]]="No"),"OK","Check")</f>
        <v>OK</v>
      </c>
      <c r="H935" s="10" t="s">
        <v>4687</v>
      </c>
      <c r="I935" s="10" t="s">
        <v>4690</v>
      </c>
      <c r="J935" s="9">
        <v>1</v>
      </c>
      <c r="K935" s="10" t="s">
        <v>4687</v>
      </c>
      <c r="L935" s="10" t="str">
        <f>IF(OR(Table1[[#This Row],[Smoker]]="Yes",Table1[[#This Row],[Smoker]]="No"),"OK","Check")</f>
        <v>OK</v>
      </c>
    </row>
    <row r="936" spans="1:12">
      <c r="A936" s="10" t="s">
        <v>1873</v>
      </c>
      <c r="B936" s="10">
        <v>27</v>
      </c>
      <c r="C93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36" s="10">
        <v>4.54</v>
      </c>
      <c r="E936" s="10" t="str">
        <f>IF(OR(Table1[[#This Row],[HBA1C]]="",Table1[[#This Row],[HBA1C]]="?"),"",IF(Table1[[#This Row],[HBA1C]]&lt;5.7,"Normal",IF(Table1[[#This Row],[HBA1C]]&lt;6.5,"Prediabetes","Diabetes")))</f>
        <v>Normal</v>
      </c>
      <c r="F936" s="10" t="s">
        <v>4688</v>
      </c>
      <c r="G936" s="10" t="str">
        <f>IF(OR(Table1[[#This Row],[Heart Issues]]="Yes",Table1[[#This Row],[Heart Issues]]="No"),"OK","Check")</f>
        <v>OK</v>
      </c>
      <c r="H936" s="10" t="s">
        <v>4687</v>
      </c>
      <c r="I936" s="10" t="s">
        <v>4687</v>
      </c>
      <c r="J936" s="9">
        <v>1</v>
      </c>
      <c r="K936" s="10" t="s">
        <v>4687</v>
      </c>
      <c r="L936" s="10" t="str">
        <f>IF(OR(Table1[[#This Row],[Smoker]]="Yes",Table1[[#This Row],[Smoker]]="No"),"OK","Check")</f>
        <v>OK</v>
      </c>
    </row>
    <row r="937" spans="1:12">
      <c r="A937" s="10" t="s">
        <v>1875</v>
      </c>
      <c r="B937" s="10">
        <v>28.594999999999999</v>
      </c>
      <c r="C93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37" s="10">
        <v>4.68</v>
      </c>
      <c r="E937" s="10" t="str">
        <f>IF(OR(Table1[[#This Row],[HBA1C]]="",Table1[[#This Row],[HBA1C]]="?"),"",IF(Table1[[#This Row],[HBA1C]]&lt;5.7,"Normal",IF(Table1[[#This Row],[HBA1C]]&lt;6.5,"Prediabetes","Diabetes")))</f>
        <v>Normal</v>
      </c>
      <c r="F937" s="10" t="s">
        <v>4688</v>
      </c>
      <c r="G937" s="10" t="str">
        <f>IF(OR(Table1[[#This Row],[Heart Issues]]="Yes",Table1[[#This Row],[Heart Issues]]="No"),"OK","Check")</f>
        <v>OK</v>
      </c>
      <c r="H937" s="10" t="s">
        <v>4687</v>
      </c>
      <c r="I937" s="10" t="s">
        <v>4687</v>
      </c>
      <c r="J937" s="9">
        <v>1</v>
      </c>
      <c r="K937" s="10" t="s">
        <v>4687</v>
      </c>
      <c r="L937" s="10" t="str">
        <f>IF(OR(Table1[[#This Row],[Smoker]]="Yes",Table1[[#This Row],[Smoker]]="No"),"OK","Check")</f>
        <v>OK</v>
      </c>
    </row>
    <row r="938" spans="1:12">
      <c r="A938" s="10" t="s">
        <v>1877</v>
      </c>
      <c r="B938" s="10">
        <v>36.799999999999997</v>
      </c>
      <c r="C9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38" s="10">
        <v>5.88</v>
      </c>
      <c r="E938" s="10" t="str">
        <f>IF(OR(Table1[[#This Row],[HBA1C]]="",Table1[[#This Row],[HBA1C]]="?"),"",IF(Table1[[#This Row],[HBA1C]]&lt;5.7,"Normal",IF(Table1[[#This Row],[HBA1C]]&lt;6.5,"Prediabetes","Diabetes")))</f>
        <v>Prediabetes</v>
      </c>
      <c r="F938" s="10" t="s">
        <v>4687</v>
      </c>
      <c r="G938" s="10" t="str">
        <f>IF(OR(Table1[[#This Row],[Heart Issues]]="Yes",Table1[[#This Row],[Heart Issues]]="No"),"OK","Check")</f>
        <v>OK</v>
      </c>
      <c r="H938" s="10" t="s">
        <v>4687</v>
      </c>
      <c r="I938" s="10" t="s">
        <v>4687</v>
      </c>
      <c r="J938" s="9">
        <v>1</v>
      </c>
      <c r="K938" s="10" t="s">
        <v>4687</v>
      </c>
      <c r="L938" s="10" t="str">
        <f>IF(OR(Table1[[#This Row],[Smoker]]="Yes",Table1[[#This Row],[Smoker]]="No"),"OK","Check")</f>
        <v>OK</v>
      </c>
    </row>
    <row r="939" spans="1:12">
      <c r="A939" s="10" t="s">
        <v>1879</v>
      </c>
      <c r="B939" s="10">
        <v>23.75</v>
      </c>
      <c r="C93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39" s="10">
        <v>5.42</v>
      </c>
      <c r="E939" s="10" t="str">
        <f>IF(OR(Table1[[#This Row],[HBA1C]]="",Table1[[#This Row],[HBA1C]]="?"),"",IF(Table1[[#This Row],[HBA1C]]&lt;5.7,"Normal",IF(Table1[[#This Row],[HBA1C]]&lt;6.5,"Prediabetes","Diabetes")))</f>
        <v>Normal</v>
      </c>
      <c r="F939" s="10" t="s">
        <v>4688</v>
      </c>
      <c r="G939" s="10" t="str">
        <f>IF(OR(Table1[[#This Row],[Heart Issues]]="Yes",Table1[[#This Row],[Heart Issues]]="No"),"OK","Check")</f>
        <v>OK</v>
      </c>
      <c r="H939" s="10" t="s">
        <v>4687</v>
      </c>
      <c r="I939" s="10" t="s">
        <v>4690</v>
      </c>
      <c r="J939" s="9">
        <v>1</v>
      </c>
      <c r="K939" s="10" t="s">
        <v>4687</v>
      </c>
      <c r="L939" s="10" t="str">
        <f>IF(OR(Table1[[#This Row],[Smoker]]="Yes",Table1[[#This Row],[Smoker]]="No"),"OK","Check")</f>
        <v>OK</v>
      </c>
    </row>
    <row r="940" spans="1:12">
      <c r="A940" s="10" t="s">
        <v>1881</v>
      </c>
      <c r="B940" s="10">
        <v>35.619999999999997</v>
      </c>
      <c r="C9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0" s="10">
        <v>4.16</v>
      </c>
      <c r="E940" s="10" t="str">
        <f>IF(OR(Table1[[#This Row],[HBA1C]]="",Table1[[#This Row],[HBA1C]]="?"),"",IF(Table1[[#This Row],[HBA1C]]&lt;5.7,"Normal",IF(Table1[[#This Row],[HBA1C]]&lt;6.5,"Prediabetes","Diabetes")))</f>
        <v>Normal</v>
      </c>
      <c r="F940" s="10" t="s">
        <v>4687</v>
      </c>
      <c r="G940" s="10" t="str">
        <f>IF(OR(Table1[[#This Row],[Heart Issues]]="Yes",Table1[[#This Row],[Heart Issues]]="No"),"OK","Check")</f>
        <v>OK</v>
      </c>
      <c r="H940" s="10" t="s">
        <v>4687</v>
      </c>
      <c r="I940" s="10" t="s">
        <v>4687</v>
      </c>
      <c r="J940" s="9">
        <v>0</v>
      </c>
      <c r="K940" s="10" t="s">
        <v>4687</v>
      </c>
      <c r="L940" s="10" t="str">
        <f>IF(OR(Table1[[#This Row],[Smoker]]="Yes",Table1[[#This Row],[Smoker]]="No"),"OK","Check")</f>
        <v>OK</v>
      </c>
    </row>
    <row r="941" spans="1:12">
      <c r="A941" s="10" t="s">
        <v>1883</v>
      </c>
      <c r="B941" s="10">
        <v>30.69</v>
      </c>
      <c r="C9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1" s="10">
        <v>7.05</v>
      </c>
      <c r="E941" s="10" t="str">
        <f>IF(OR(Table1[[#This Row],[HBA1C]]="",Table1[[#This Row],[HBA1C]]="?"),"",IF(Table1[[#This Row],[HBA1C]]&lt;5.7,"Normal",IF(Table1[[#This Row],[HBA1C]]&lt;6.5,"Prediabetes","Diabetes")))</f>
        <v>Diabetes</v>
      </c>
      <c r="F941" s="10" t="s">
        <v>4688</v>
      </c>
      <c r="G941" s="10" t="str">
        <f>IF(OR(Table1[[#This Row],[Heart Issues]]="Yes",Table1[[#This Row],[Heart Issues]]="No"),"OK","Check")</f>
        <v>OK</v>
      </c>
      <c r="H941" s="10" t="s">
        <v>4687</v>
      </c>
      <c r="I941" s="10" t="s">
        <v>4687</v>
      </c>
      <c r="J941" s="9">
        <v>2</v>
      </c>
      <c r="K941" s="10" t="s">
        <v>4687</v>
      </c>
      <c r="L941" s="10" t="str">
        <f>IF(OR(Table1[[#This Row],[Smoker]]="Yes",Table1[[#This Row],[Smoker]]="No"),"OK","Check")</f>
        <v>OK</v>
      </c>
    </row>
    <row r="942" spans="1:12">
      <c r="A942" s="10" t="s">
        <v>1885</v>
      </c>
      <c r="B942" s="10">
        <v>35.799999999999997</v>
      </c>
      <c r="C9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2" s="10">
        <v>5.63</v>
      </c>
      <c r="E942" s="10" t="str">
        <f>IF(OR(Table1[[#This Row],[HBA1C]]="",Table1[[#This Row],[HBA1C]]="?"),"",IF(Table1[[#This Row],[HBA1C]]&lt;5.7,"Normal",IF(Table1[[#This Row],[HBA1C]]&lt;6.5,"Prediabetes","Diabetes")))</f>
        <v>Normal</v>
      </c>
      <c r="F942" s="10" t="s">
        <v>4688</v>
      </c>
      <c r="G942" s="10" t="str">
        <f>IF(OR(Table1[[#This Row],[Heart Issues]]="Yes",Table1[[#This Row],[Heart Issues]]="No"),"OK","Check")</f>
        <v>OK</v>
      </c>
      <c r="H942" s="10" t="s">
        <v>4687</v>
      </c>
      <c r="I942" s="10" t="s">
        <v>4687</v>
      </c>
      <c r="J942" s="9">
        <v>2</v>
      </c>
      <c r="K942" s="10" t="s">
        <v>4687</v>
      </c>
      <c r="L942" s="10" t="str">
        <f>IF(OR(Table1[[#This Row],[Smoker]]="Yes",Table1[[#This Row],[Smoker]]="No"),"OK","Check")</f>
        <v>OK</v>
      </c>
    </row>
    <row r="943" spans="1:12">
      <c r="A943" s="10" t="s">
        <v>1887</v>
      </c>
      <c r="B943" s="10">
        <v>28.785</v>
      </c>
      <c r="C94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43" s="10">
        <v>4.24</v>
      </c>
      <c r="E943" s="10" t="str">
        <f>IF(OR(Table1[[#This Row],[HBA1C]]="",Table1[[#This Row],[HBA1C]]="?"),"",IF(Table1[[#This Row],[HBA1C]]&lt;5.7,"Normal",IF(Table1[[#This Row],[HBA1C]]&lt;6.5,"Prediabetes","Diabetes")))</f>
        <v>Normal</v>
      </c>
      <c r="F943" s="10" t="s">
        <v>4688</v>
      </c>
      <c r="G943" s="10" t="str">
        <f>IF(OR(Table1[[#This Row],[Heart Issues]]="Yes",Table1[[#This Row],[Heart Issues]]="No"),"OK","Check")</f>
        <v>OK</v>
      </c>
      <c r="H943" s="10" t="s">
        <v>4687</v>
      </c>
      <c r="I943" s="10" t="s">
        <v>4687</v>
      </c>
      <c r="J943" s="9">
        <v>2</v>
      </c>
      <c r="K943" s="10" t="s">
        <v>4687</v>
      </c>
      <c r="L943" s="10" t="str">
        <f>IF(OR(Table1[[#This Row],[Smoker]]="Yes",Table1[[#This Row],[Smoker]]="No"),"OK","Check")</f>
        <v>OK</v>
      </c>
    </row>
    <row r="944" spans="1:12">
      <c r="A944" s="10" t="s">
        <v>1889</v>
      </c>
      <c r="B944" s="10">
        <v>28.594999999999999</v>
      </c>
      <c r="C94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44" s="10">
        <v>4.96</v>
      </c>
      <c r="E944" s="10" t="str">
        <f>IF(OR(Table1[[#This Row],[HBA1C]]="",Table1[[#This Row],[HBA1C]]="?"),"",IF(Table1[[#This Row],[HBA1C]]&lt;5.7,"Normal",IF(Table1[[#This Row],[HBA1C]]&lt;6.5,"Prediabetes","Diabetes")))</f>
        <v>Normal</v>
      </c>
      <c r="F944" s="10" t="s">
        <v>4688</v>
      </c>
      <c r="G944" s="10" t="str">
        <f>IF(OR(Table1[[#This Row],[Heart Issues]]="Yes",Table1[[#This Row],[Heart Issues]]="No"),"OK","Check")</f>
        <v>OK</v>
      </c>
      <c r="H944" s="10" t="s">
        <v>4687</v>
      </c>
      <c r="I944" s="10" t="s">
        <v>4687</v>
      </c>
      <c r="J944" s="9">
        <v>2</v>
      </c>
      <c r="K944" s="10" t="s">
        <v>4687</v>
      </c>
      <c r="L944" s="10" t="str">
        <f>IF(OR(Table1[[#This Row],[Smoker]]="Yes",Table1[[#This Row],[Smoker]]="No"),"OK","Check")</f>
        <v>OK</v>
      </c>
    </row>
    <row r="945" spans="1:12">
      <c r="A945" s="10" t="s">
        <v>1891</v>
      </c>
      <c r="B945" s="10">
        <v>48.75</v>
      </c>
      <c r="C9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5" s="10">
        <v>4.34</v>
      </c>
      <c r="E945" s="10" t="str">
        <f>IF(OR(Table1[[#This Row],[HBA1C]]="",Table1[[#This Row],[HBA1C]]="?"),"",IF(Table1[[#This Row],[HBA1C]]&lt;5.7,"Normal",IF(Table1[[#This Row],[HBA1C]]&lt;6.5,"Prediabetes","Diabetes")))</f>
        <v>Normal</v>
      </c>
      <c r="F945" s="10" t="s">
        <v>4687</v>
      </c>
      <c r="G945" s="10" t="str">
        <f>IF(OR(Table1[[#This Row],[Heart Issues]]="Yes",Table1[[#This Row],[Heart Issues]]="No"),"OK","Check")</f>
        <v>OK</v>
      </c>
      <c r="H945" s="10" t="s">
        <v>4687</v>
      </c>
      <c r="I945" s="10" t="s">
        <v>4687</v>
      </c>
      <c r="J945" s="9">
        <v>0</v>
      </c>
      <c r="K945" s="10" t="s">
        <v>4687</v>
      </c>
      <c r="L945" s="10" t="str">
        <f>IF(OR(Table1[[#This Row],[Smoker]]="Yes",Table1[[#This Row],[Smoker]]="No"),"OK","Check")</f>
        <v>OK</v>
      </c>
    </row>
    <row r="946" spans="1:12">
      <c r="A946" s="10" t="s">
        <v>1893</v>
      </c>
      <c r="B946" s="10">
        <v>28.31</v>
      </c>
      <c r="C94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46" s="10">
        <v>5.43</v>
      </c>
      <c r="E946" s="10" t="str">
        <f>IF(OR(Table1[[#This Row],[HBA1C]]="",Table1[[#This Row],[HBA1C]]="?"),"",IF(Table1[[#This Row],[HBA1C]]&lt;5.7,"Normal",IF(Table1[[#This Row],[HBA1C]]&lt;6.5,"Prediabetes","Diabetes")))</f>
        <v>Normal</v>
      </c>
      <c r="F946" s="10" t="s">
        <v>4688</v>
      </c>
      <c r="G946" s="10" t="str">
        <f>IF(OR(Table1[[#This Row],[Heart Issues]]="Yes",Table1[[#This Row],[Heart Issues]]="No"),"OK","Check")</f>
        <v>OK</v>
      </c>
      <c r="H946" s="10" t="s">
        <v>4687</v>
      </c>
      <c r="I946" s="10" t="s">
        <v>4687</v>
      </c>
      <c r="J946" s="9">
        <v>2</v>
      </c>
      <c r="K946" s="10" t="s">
        <v>4687</v>
      </c>
      <c r="L946" s="10" t="str">
        <f>IF(OR(Table1[[#This Row],[Smoker]]="Yes",Table1[[#This Row],[Smoker]]="No"),"OK","Check")</f>
        <v>OK</v>
      </c>
    </row>
    <row r="947" spans="1:12">
      <c r="A947" s="10" t="s">
        <v>1895</v>
      </c>
      <c r="B947" s="10">
        <v>38.39</v>
      </c>
      <c r="C9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7" s="10">
        <v>8.33</v>
      </c>
      <c r="E947" s="10" t="str">
        <f>IF(OR(Table1[[#This Row],[HBA1C]]="",Table1[[#This Row],[HBA1C]]="?"),"",IF(Table1[[#This Row],[HBA1C]]&lt;5.7,"Normal",IF(Table1[[#This Row],[HBA1C]]&lt;6.5,"Prediabetes","Diabetes")))</f>
        <v>Diabetes</v>
      </c>
      <c r="F947" s="10" t="s">
        <v>4688</v>
      </c>
      <c r="G947" s="10" t="str">
        <f>IF(OR(Table1[[#This Row],[Heart Issues]]="Yes",Table1[[#This Row],[Heart Issues]]="No"),"OK","Check")</f>
        <v>OK</v>
      </c>
      <c r="H947" s="10" t="s">
        <v>4687</v>
      </c>
      <c r="I947" s="10" t="s">
        <v>4687</v>
      </c>
      <c r="J947" s="9">
        <v>1</v>
      </c>
      <c r="K947" s="10" t="s">
        <v>4687</v>
      </c>
      <c r="L947" s="10" t="str">
        <f>IF(OR(Table1[[#This Row],[Smoker]]="Yes",Table1[[#This Row],[Smoker]]="No"),"OK","Check")</f>
        <v>OK</v>
      </c>
    </row>
    <row r="948" spans="1:12">
      <c r="A948" s="10" t="s">
        <v>1897</v>
      </c>
      <c r="B948" s="10">
        <v>25.87</v>
      </c>
      <c r="C94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48" s="10">
        <v>5.63</v>
      </c>
      <c r="E948" s="10" t="str">
        <f>IF(OR(Table1[[#This Row],[HBA1C]]="",Table1[[#This Row],[HBA1C]]="?"),"",IF(Table1[[#This Row],[HBA1C]]&lt;5.7,"Normal",IF(Table1[[#This Row],[HBA1C]]&lt;6.5,"Prediabetes","Diabetes")))</f>
        <v>Normal</v>
      </c>
      <c r="F948" s="10" t="s">
        <v>4688</v>
      </c>
      <c r="G948" s="10" t="str">
        <f>IF(OR(Table1[[#This Row],[Heart Issues]]="Yes",Table1[[#This Row],[Heart Issues]]="No"),"OK","Check")</f>
        <v>OK</v>
      </c>
      <c r="H948" s="10" t="s">
        <v>4687</v>
      </c>
      <c r="I948" s="10" t="s">
        <v>4687</v>
      </c>
      <c r="J948" s="9">
        <v>1</v>
      </c>
      <c r="K948" s="10" t="s">
        <v>4687</v>
      </c>
      <c r="L948" s="10" t="str">
        <f>IF(OR(Table1[[#This Row],[Smoker]]="Yes",Table1[[#This Row],[Smoker]]="No"),"OK","Check")</f>
        <v>OK</v>
      </c>
    </row>
    <row r="949" spans="1:12">
      <c r="A949" s="10" t="s">
        <v>1899</v>
      </c>
      <c r="B949" s="10">
        <v>43.7</v>
      </c>
      <c r="C9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49" s="10">
        <v>7.23</v>
      </c>
      <c r="E949" s="10" t="str">
        <f>IF(OR(Table1[[#This Row],[HBA1C]]="",Table1[[#This Row],[HBA1C]]="?"),"",IF(Table1[[#This Row],[HBA1C]]&lt;5.7,"Normal",IF(Table1[[#This Row],[HBA1C]]&lt;6.5,"Prediabetes","Diabetes")))</f>
        <v>Diabetes</v>
      </c>
      <c r="F949" s="10" t="s">
        <v>4687</v>
      </c>
      <c r="G949" s="10" t="str">
        <f>IF(OR(Table1[[#This Row],[Heart Issues]]="Yes",Table1[[#This Row],[Heart Issues]]="No"),"OK","Check")</f>
        <v>OK</v>
      </c>
      <c r="H949" s="10" t="s">
        <v>4687</v>
      </c>
      <c r="I949" s="10" t="s">
        <v>4687</v>
      </c>
      <c r="J949" s="9">
        <v>0</v>
      </c>
      <c r="K949" s="10" t="s">
        <v>4687</v>
      </c>
      <c r="L949" s="10" t="str">
        <f>IF(OR(Table1[[#This Row],[Smoker]]="Yes",Table1[[#This Row],[Smoker]]="No"),"OK","Check")</f>
        <v>OK</v>
      </c>
    </row>
    <row r="950" spans="1:12">
      <c r="A950" s="10" t="s">
        <v>1901</v>
      </c>
      <c r="B950" s="10">
        <v>40.945</v>
      </c>
      <c r="C9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0" s="10">
        <v>10.57</v>
      </c>
      <c r="E950" s="10" t="str">
        <f>IF(OR(Table1[[#This Row],[HBA1C]]="",Table1[[#This Row],[HBA1C]]="?"),"",IF(Table1[[#This Row],[HBA1C]]&lt;5.7,"Normal",IF(Table1[[#This Row],[HBA1C]]&lt;6.5,"Prediabetes","Diabetes")))</f>
        <v>Diabetes</v>
      </c>
      <c r="F950" s="10" t="s">
        <v>4687</v>
      </c>
      <c r="G950" s="10" t="str">
        <f>IF(OR(Table1[[#This Row],[Heart Issues]]="Yes",Table1[[#This Row],[Heart Issues]]="No"),"OK","Check")</f>
        <v>OK</v>
      </c>
      <c r="H950" s="10" t="s">
        <v>4687</v>
      </c>
      <c r="I950" s="10" t="s">
        <v>4687</v>
      </c>
      <c r="J950" s="9">
        <v>0</v>
      </c>
      <c r="K950" s="10" t="s">
        <v>4687</v>
      </c>
      <c r="L950" s="10" t="str">
        <f>IF(OR(Table1[[#This Row],[Smoker]]="Yes",Table1[[#This Row],[Smoker]]="No"),"OK","Check")</f>
        <v>OK</v>
      </c>
    </row>
    <row r="951" spans="1:12">
      <c r="A951" s="10" t="s">
        <v>1903</v>
      </c>
      <c r="B951" s="10">
        <v>27.94</v>
      </c>
      <c r="C9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51" s="10">
        <v>7.92</v>
      </c>
      <c r="E951" s="10" t="str">
        <f>IF(OR(Table1[[#This Row],[HBA1C]]="",Table1[[#This Row],[HBA1C]]="?"),"",IF(Table1[[#This Row],[HBA1C]]&lt;5.7,"Normal",IF(Table1[[#This Row],[HBA1C]]&lt;6.5,"Prediabetes","Diabetes")))</f>
        <v>Diabetes</v>
      </c>
      <c r="F951" s="10" t="s">
        <v>4687</v>
      </c>
      <c r="G951" s="10" t="str">
        <f>IF(OR(Table1[[#This Row],[Heart Issues]]="Yes",Table1[[#This Row],[Heart Issues]]="No"),"OK","Check")</f>
        <v>OK</v>
      </c>
      <c r="H951" s="10" t="s">
        <v>4687</v>
      </c>
      <c r="I951" s="10" t="s">
        <v>4687</v>
      </c>
      <c r="J951" s="9">
        <v>0</v>
      </c>
      <c r="K951" s="10" t="s">
        <v>4687</v>
      </c>
      <c r="L951" s="10" t="str">
        <f>IF(OR(Table1[[#This Row],[Smoker]]="Yes",Table1[[#This Row],[Smoker]]="No"),"OK","Check")</f>
        <v>OK</v>
      </c>
    </row>
    <row r="952" spans="1:12">
      <c r="A952" s="10" t="s">
        <v>1905</v>
      </c>
      <c r="B952" s="10">
        <v>31.9</v>
      </c>
      <c r="C9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2" s="10">
        <v>10.119999999999999</v>
      </c>
      <c r="E952" s="10" t="str">
        <f>IF(OR(Table1[[#This Row],[HBA1C]]="",Table1[[#This Row],[HBA1C]]="?"),"",IF(Table1[[#This Row],[HBA1C]]&lt;5.7,"Normal",IF(Table1[[#This Row],[HBA1C]]&lt;6.5,"Prediabetes","Diabetes")))</f>
        <v>Diabetes</v>
      </c>
      <c r="F952" s="10" t="s">
        <v>4687</v>
      </c>
      <c r="G952" s="10" t="str">
        <f>IF(OR(Table1[[#This Row],[Heart Issues]]="Yes",Table1[[#This Row],[Heart Issues]]="No"),"OK","Check")</f>
        <v>OK</v>
      </c>
      <c r="H952" s="10" t="s">
        <v>4687</v>
      </c>
      <c r="I952" s="10" t="s">
        <v>4687</v>
      </c>
      <c r="J952" s="9">
        <v>2</v>
      </c>
      <c r="K952" s="10" t="s">
        <v>4687</v>
      </c>
      <c r="L952" s="10" t="str">
        <f>IF(OR(Table1[[#This Row],[Smoker]]="Yes",Table1[[#This Row],[Smoker]]="No"),"OK","Check")</f>
        <v>OK</v>
      </c>
    </row>
    <row r="953" spans="1:12">
      <c r="A953" s="10" t="s">
        <v>1907</v>
      </c>
      <c r="B953" s="10">
        <v>31.64</v>
      </c>
      <c r="C9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3" s="10">
        <v>7.91</v>
      </c>
      <c r="E953" s="10" t="str">
        <f>IF(OR(Table1[[#This Row],[HBA1C]]="",Table1[[#This Row],[HBA1C]]="?"),"",IF(Table1[[#This Row],[HBA1C]]&lt;5.7,"Normal",IF(Table1[[#This Row],[HBA1C]]&lt;6.5,"Prediabetes","Diabetes")))</f>
        <v>Diabetes</v>
      </c>
      <c r="F953" s="10" t="s">
        <v>4687</v>
      </c>
      <c r="G953" s="10" t="str">
        <f>IF(OR(Table1[[#This Row],[Heart Issues]]="Yes",Table1[[#This Row],[Heart Issues]]="No"),"OK","Check")</f>
        <v>OK</v>
      </c>
      <c r="H953" s="10" t="s">
        <v>4687</v>
      </c>
      <c r="I953" s="10" t="s">
        <v>4687</v>
      </c>
      <c r="J953" s="9">
        <v>0</v>
      </c>
      <c r="K953" s="10" t="s">
        <v>4687</v>
      </c>
      <c r="L953" s="10" t="str">
        <f>IF(OR(Table1[[#This Row],[Smoker]]="Yes",Table1[[#This Row],[Smoker]]="No"),"OK","Check")</f>
        <v>OK</v>
      </c>
    </row>
    <row r="954" spans="1:12">
      <c r="A954" s="10" t="s">
        <v>1909</v>
      </c>
      <c r="B954" s="10">
        <v>46.7</v>
      </c>
      <c r="C9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4" s="10">
        <v>10.9</v>
      </c>
      <c r="E954" s="10" t="str">
        <f>IF(OR(Table1[[#This Row],[HBA1C]]="",Table1[[#This Row],[HBA1C]]="?"),"",IF(Table1[[#This Row],[HBA1C]]&lt;5.7,"Normal",IF(Table1[[#This Row],[HBA1C]]&lt;6.5,"Prediabetes","Diabetes")))</f>
        <v>Diabetes</v>
      </c>
      <c r="F954" s="10" t="s">
        <v>4687</v>
      </c>
      <c r="G954" s="10" t="str">
        <f>IF(OR(Table1[[#This Row],[Heart Issues]]="Yes",Table1[[#This Row],[Heart Issues]]="No"),"OK","Check")</f>
        <v>OK</v>
      </c>
      <c r="H954" s="10" t="s">
        <v>4687</v>
      </c>
      <c r="I954" s="10" t="s">
        <v>4687</v>
      </c>
      <c r="J954" s="9">
        <v>0</v>
      </c>
      <c r="K954" s="10" t="s">
        <v>4687</v>
      </c>
      <c r="L954" s="10" t="str">
        <f>IF(OR(Table1[[#This Row],[Smoker]]="Yes",Table1[[#This Row],[Smoker]]="No"),"OK","Check")</f>
        <v>OK</v>
      </c>
    </row>
    <row r="955" spans="1:12">
      <c r="A955" s="10" t="s">
        <v>1911</v>
      </c>
      <c r="B955" s="10">
        <v>18.335000000000001</v>
      </c>
      <c r="C95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955" s="10">
        <v>11.83</v>
      </c>
      <c r="E955" s="10" t="str">
        <f>IF(OR(Table1[[#This Row],[HBA1C]]="",Table1[[#This Row],[HBA1C]]="?"),"",IF(Table1[[#This Row],[HBA1C]]&lt;5.7,"Normal",IF(Table1[[#This Row],[HBA1C]]&lt;6.5,"Prediabetes","Diabetes")))</f>
        <v>Diabetes</v>
      </c>
      <c r="F955" s="10" t="s">
        <v>4687</v>
      </c>
      <c r="G955" s="10" t="str">
        <f>IF(OR(Table1[[#This Row],[Heart Issues]]="Yes",Table1[[#This Row],[Heart Issues]]="No"),"OK","Check")</f>
        <v>OK</v>
      </c>
      <c r="H955" s="10" t="s">
        <v>4687</v>
      </c>
      <c r="I955" s="10" t="s">
        <v>4687</v>
      </c>
      <c r="J955" s="9">
        <v>0</v>
      </c>
      <c r="K955" s="10" t="s">
        <v>4687</v>
      </c>
      <c r="L955" s="10" t="str">
        <f>IF(OR(Table1[[#This Row],[Smoker]]="Yes",Table1[[#This Row],[Smoker]]="No"),"OK","Check")</f>
        <v>OK</v>
      </c>
    </row>
    <row r="956" spans="1:12">
      <c r="A956" s="10" t="s">
        <v>1913</v>
      </c>
      <c r="B956" s="10">
        <v>31.24</v>
      </c>
      <c r="C9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6" s="10">
        <v>7.42</v>
      </c>
      <c r="E956" s="10" t="str">
        <f>IF(OR(Table1[[#This Row],[HBA1C]]="",Table1[[#This Row],[HBA1C]]="?"),"",IF(Table1[[#This Row],[HBA1C]]&lt;5.7,"Normal",IF(Table1[[#This Row],[HBA1C]]&lt;6.5,"Prediabetes","Diabetes")))</f>
        <v>Diabetes</v>
      </c>
      <c r="F956" s="10" t="s">
        <v>4688</v>
      </c>
      <c r="G956" s="10" t="str">
        <f>IF(OR(Table1[[#This Row],[Heart Issues]]="Yes",Table1[[#This Row],[Heart Issues]]="No"),"OK","Check")</f>
        <v>OK</v>
      </c>
      <c r="H956" s="10" t="s">
        <v>4687</v>
      </c>
      <c r="I956" s="10" t="s">
        <v>4687</v>
      </c>
      <c r="J956" s="9">
        <v>2</v>
      </c>
      <c r="K956" s="10" t="s">
        <v>4687</v>
      </c>
      <c r="L956" s="10" t="str">
        <f>IF(OR(Table1[[#This Row],[Smoker]]="Yes",Table1[[#This Row],[Smoker]]="No"),"OK","Check")</f>
        <v>OK</v>
      </c>
    </row>
    <row r="957" spans="1:12">
      <c r="A957" s="10" t="s">
        <v>1915</v>
      </c>
      <c r="B957" s="10">
        <v>39.22</v>
      </c>
      <c r="C9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7" s="10">
        <v>5.62</v>
      </c>
      <c r="E957" s="10" t="str">
        <f>IF(OR(Table1[[#This Row],[HBA1C]]="",Table1[[#This Row],[HBA1C]]="?"),"",IF(Table1[[#This Row],[HBA1C]]&lt;5.7,"Normal",IF(Table1[[#This Row],[HBA1C]]&lt;6.5,"Prediabetes","Diabetes")))</f>
        <v>Normal</v>
      </c>
      <c r="F957" s="10" t="s">
        <v>4688</v>
      </c>
      <c r="G957" s="10" t="str">
        <f>IF(OR(Table1[[#This Row],[Heart Issues]]="Yes",Table1[[#This Row],[Heart Issues]]="No"),"OK","Check")</f>
        <v>OK</v>
      </c>
      <c r="H957" s="10" t="s">
        <v>4687</v>
      </c>
      <c r="I957" s="10" t="s">
        <v>4687</v>
      </c>
      <c r="J957" s="9">
        <v>1</v>
      </c>
      <c r="K957" s="10" t="s">
        <v>4687</v>
      </c>
      <c r="L957" s="10" t="str">
        <f>IF(OR(Table1[[#This Row],[Smoker]]="Yes",Table1[[#This Row],[Smoker]]="No"),"OK","Check")</f>
        <v>OK</v>
      </c>
    </row>
    <row r="958" spans="1:12">
      <c r="A958" s="10" t="s">
        <v>1917</v>
      </c>
      <c r="B958" s="10">
        <v>24.414999999999999</v>
      </c>
      <c r="C95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58" s="10">
        <v>7.16</v>
      </c>
      <c r="E958" s="10" t="str">
        <f>IF(OR(Table1[[#This Row],[HBA1C]]="",Table1[[#This Row],[HBA1C]]="?"),"",IF(Table1[[#This Row],[HBA1C]]&lt;5.7,"Normal",IF(Table1[[#This Row],[HBA1C]]&lt;6.5,"Prediabetes","Diabetes")))</f>
        <v>Diabetes</v>
      </c>
      <c r="F958" s="10" t="s">
        <v>4687</v>
      </c>
      <c r="G958" s="10" t="str">
        <f>IF(OR(Table1[[#This Row],[Heart Issues]]="Yes",Table1[[#This Row],[Heart Issues]]="No"),"OK","Check")</f>
        <v>OK</v>
      </c>
      <c r="H958" s="10" t="s">
        <v>4687</v>
      </c>
      <c r="I958" s="10" t="s">
        <v>4687</v>
      </c>
      <c r="J958" s="9">
        <v>0</v>
      </c>
      <c r="K958" s="10" t="s">
        <v>4687</v>
      </c>
      <c r="L958" s="10" t="str">
        <f>IF(OR(Table1[[#This Row],[Smoker]]="Yes",Table1[[#This Row],[Smoker]]="No"),"OK","Check")</f>
        <v>OK</v>
      </c>
    </row>
    <row r="959" spans="1:12">
      <c r="A959" s="10" t="s">
        <v>1919</v>
      </c>
      <c r="B959" s="10">
        <v>32.299999999999997</v>
      </c>
      <c r="C9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59" s="10">
        <v>9.89</v>
      </c>
      <c r="E959" s="10" t="str">
        <f>IF(OR(Table1[[#This Row],[HBA1C]]="",Table1[[#This Row],[HBA1C]]="?"),"",IF(Table1[[#This Row],[HBA1C]]&lt;5.7,"Normal",IF(Table1[[#This Row],[HBA1C]]&lt;6.5,"Prediabetes","Diabetes")))</f>
        <v>Diabetes</v>
      </c>
      <c r="F959" s="10" t="s">
        <v>4687</v>
      </c>
      <c r="G959" s="10" t="str">
        <f>IF(OR(Table1[[#This Row],[Heart Issues]]="Yes",Table1[[#This Row],[Heart Issues]]="No"),"OK","Check")</f>
        <v>OK</v>
      </c>
      <c r="H959" s="10" t="s">
        <v>4687</v>
      </c>
      <c r="I959" s="10" t="s">
        <v>4687</v>
      </c>
      <c r="J959" s="9">
        <v>0</v>
      </c>
      <c r="K959" s="10" t="s">
        <v>4687</v>
      </c>
      <c r="L959" s="10" t="str">
        <f>IF(OR(Table1[[#This Row],[Smoker]]="Yes",Table1[[#This Row],[Smoker]]="No"),"OK","Check")</f>
        <v>OK</v>
      </c>
    </row>
    <row r="960" spans="1:12">
      <c r="A960" s="10" t="s">
        <v>1921</v>
      </c>
      <c r="B960" s="10">
        <v>39.94</v>
      </c>
      <c r="C9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0" s="10">
        <v>5.14</v>
      </c>
      <c r="E960" s="10" t="str">
        <f>IF(OR(Table1[[#This Row],[HBA1C]]="",Table1[[#This Row],[HBA1C]]="?"),"",IF(Table1[[#This Row],[HBA1C]]&lt;5.7,"Normal",IF(Table1[[#This Row],[HBA1C]]&lt;6.5,"Prediabetes","Diabetes")))</f>
        <v>Normal</v>
      </c>
      <c r="F960" s="10" t="s">
        <v>4687</v>
      </c>
      <c r="G960" s="10" t="str">
        <f>IF(OR(Table1[[#This Row],[Heart Issues]]="Yes",Table1[[#This Row],[Heart Issues]]="No"),"OK","Check")</f>
        <v>OK</v>
      </c>
      <c r="H960" s="10" t="s">
        <v>4687</v>
      </c>
      <c r="I960" s="10" t="s">
        <v>4687</v>
      </c>
      <c r="J960" s="9">
        <v>0</v>
      </c>
      <c r="K960" s="10" t="s">
        <v>4687</v>
      </c>
      <c r="L960" s="10" t="str">
        <f>IF(OR(Table1[[#This Row],[Smoker]]="Yes",Table1[[#This Row],[Smoker]]="No"),"OK","Check")</f>
        <v>OK</v>
      </c>
    </row>
    <row r="961" spans="1:12">
      <c r="A961" s="10" t="s">
        <v>1923</v>
      </c>
      <c r="B961" s="10">
        <v>30</v>
      </c>
      <c r="C9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1" s="10">
        <v>5.61</v>
      </c>
      <c r="E961" s="10" t="str">
        <f>IF(OR(Table1[[#This Row],[HBA1C]]="",Table1[[#This Row],[HBA1C]]="?"),"",IF(Table1[[#This Row],[HBA1C]]&lt;5.7,"Normal",IF(Table1[[#This Row],[HBA1C]]&lt;6.5,"Prediabetes","Diabetes")))</f>
        <v>Normal</v>
      </c>
      <c r="F961" s="10" t="s">
        <v>4688</v>
      </c>
      <c r="G961" s="10" t="str">
        <f>IF(OR(Table1[[#This Row],[Heart Issues]]="Yes",Table1[[#This Row],[Heart Issues]]="No"),"OK","Check")</f>
        <v>OK</v>
      </c>
      <c r="H961" s="10" t="s">
        <v>4687</v>
      </c>
      <c r="I961" s="10" t="s">
        <v>4690</v>
      </c>
      <c r="J961" s="9">
        <v>1</v>
      </c>
      <c r="K961" s="10" t="s">
        <v>4687</v>
      </c>
      <c r="L961" s="10" t="str">
        <f>IF(OR(Table1[[#This Row],[Smoker]]="Yes",Table1[[#This Row],[Smoker]]="No"),"OK","Check")</f>
        <v>OK</v>
      </c>
    </row>
    <row r="962" spans="1:12">
      <c r="A962" s="10" t="s">
        <v>1925</v>
      </c>
      <c r="B962" s="10">
        <v>35.340000000000003</v>
      </c>
      <c r="C9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2" s="10">
        <v>5.51</v>
      </c>
      <c r="E962" s="10" t="str">
        <f>IF(OR(Table1[[#This Row],[HBA1C]]="",Table1[[#This Row],[HBA1C]]="?"),"",IF(Table1[[#This Row],[HBA1C]]&lt;5.7,"Normal",IF(Table1[[#This Row],[HBA1C]]&lt;6.5,"Prediabetes","Diabetes")))</f>
        <v>Normal</v>
      </c>
      <c r="F962" s="10" t="s">
        <v>4688</v>
      </c>
      <c r="G962" s="10" t="str">
        <f>IF(OR(Table1[[#This Row],[Heart Issues]]="Yes",Table1[[#This Row],[Heart Issues]]="No"),"OK","Check")</f>
        <v>OK</v>
      </c>
      <c r="H962" s="10" t="s">
        <v>4687</v>
      </c>
      <c r="I962" s="10" t="s">
        <v>4690</v>
      </c>
      <c r="J962" s="9">
        <v>1</v>
      </c>
      <c r="K962" s="10" t="s">
        <v>4687</v>
      </c>
      <c r="L962" s="10" t="str">
        <f>IF(OR(Table1[[#This Row],[Smoker]]="Yes",Table1[[#This Row],[Smoker]]="No"),"OK","Check")</f>
        <v>OK</v>
      </c>
    </row>
    <row r="963" spans="1:12">
      <c r="A963" s="10" t="s">
        <v>1927</v>
      </c>
      <c r="B963" s="10">
        <v>32.204999999999998</v>
      </c>
      <c r="C9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3" s="10">
        <v>8.3800000000000008</v>
      </c>
      <c r="E963" s="10" t="str">
        <f>IF(OR(Table1[[#This Row],[HBA1C]]="",Table1[[#This Row],[HBA1C]]="?"),"",IF(Table1[[#This Row],[HBA1C]]&lt;5.7,"Normal",IF(Table1[[#This Row],[HBA1C]]&lt;6.5,"Prediabetes","Diabetes")))</f>
        <v>Diabetes</v>
      </c>
      <c r="F963" s="10" t="s">
        <v>4688</v>
      </c>
      <c r="G963" s="10" t="str">
        <f>IF(OR(Table1[[#This Row],[Heart Issues]]="Yes",Table1[[#This Row],[Heart Issues]]="No"),"OK","Check")</f>
        <v>OK</v>
      </c>
      <c r="H963" s="10" t="s">
        <v>4687</v>
      </c>
      <c r="I963" s="10" t="s">
        <v>4687</v>
      </c>
      <c r="J963" s="9">
        <v>2</v>
      </c>
      <c r="K963" s="10" t="s">
        <v>4687</v>
      </c>
      <c r="L963" s="10" t="str">
        <f>IF(OR(Table1[[#This Row],[Smoker]]="Yes",Table1[[#This Row],[Smoker]]="No"),"OK","Check")</f>
        <v>OK</v>
      </c>
    </row>
    <row r="964" spans="1:12">
      <c r="A964" s="10" t="s">
        <v>1929</v>
      </c>
      <c r="B964" s="10">
        <v>33.880000000000003</v>
      </c>
      <c r="C9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4" s="10">
        <v>4.68</v>
      </c>
      <c r="E964" s="10" t="str">
        <f>IF(OR(Table1[[#This Row],[HBA1C]]="",Table1[[#This Row],[HBA1C]]="?"),"",IF(Table1[[#This Row],[HBA1C]]&lt;5.7,"Normal",IF(Table1[[#This Row],[HBA1C]]&lt;6.5,"Prediabetes","Diabetes")))</f>
        <v>Normal</v>
      </c>
      <c r="F964" s="10" t="s">
        <v>4687</v>
      </c>
      <c r="G964" s="10" t="str">
        <f>IF(OR(Table1[[#This Row],[Heart Issues]]="Yes",Table1[[#This Row],[Heart Issues]]="No"),"OK","Check")</f>
        <v>OK</v>
      </c>
      <c r="H964" s="10" t="s">
        <v>4688</v>
      </c>
      <c r="I964" s="10" t="s">
        <v>4687</v>
      </c>
      <c r="J964" s="9">
        <v>1</v>
      </c>
      <c r="K964" s="10" t="s">
        <v>4687</v>
      </c>
      <c r="L964" s="10" t="str">
        <f>IF(OR(Table1[[#This Row],[Smoker]]="Yes",Table1[[#This Row],[Smoker]]="No"),"OK","Check")</f>
        <v>OK</v>
      </c>
    </row>
    <row r="965" spans="1:12">
      <c r="A965" s="10" t="s">
        <v>1931</v>
      </c>
      <c r="B965" s="10">
        <v>26.63</v>
      </c>
      <c r="C96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65" s="10">
        <v>4.3600000000000003</v>
      </c>
      <c r="E965" s="10" t="str">
        <f>IF(OR(Table1[[#This Row],[HBA1C]]="",Table1[[#This Row],[HBA1C]]="?"),"",IF(Table1[[#This Row],[HBA1C]]&lt;5.7,"Normal",IF(Table1[[#This Row],[HBA1C]]&lt;6.5,"Prediabetes","Diabetes")))</f>
        <v>Normal</v>
      </c>
      <c r="F965" s="10" t="s">
        <v>4688</v>
      </c>
      <c r="G965" s="10" t="str">
        <f>IF(OR(Table1[[#This Row],[Heart Issues]]="Yes",Table1[[#This Row],[Heart Issues]]="No"),"OK","Check")</f>
        <v>OK</v>
      </c>
      <c r="H965" s="10" t="s">
        <v>4687</v>
      </c>
      <c r="I965" s="10" t="s">
        <v>4687</v>
      </c>
      <c r="J965" s="9">
        <v>2</v>
      </c>
      <c r="K965" s="10" t="s">
        <v>4687</v>
      </c>
      <c r="L965" s="10" t="str">
        <f>IF(OR(Table1[[#This Row],[Smoker]]="Yes",Table1[[#This Row],[Smoker]]="No"),"OK","Check")</f>
        <v>OK</v>
      </c>
    </row>
    <row r="966" spans="1:12">
      <c r="A966" s="10" t="s">
        <v>1933</v>
      </c>
      <c r="B966" s="10">
        <v>28.7</v>
      </c>
      <c r="C9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66" s="10">
        <v>7.74</v>
      </c>
      <c r="E966" s="10" t="str">
        <f>IF(OR(Table1[[#This Row],[HBA1C]]="",Table1[[#This Row],[HBA1C]]="?"),"",IF(Table1[[#This Row],[HBA1C]]&lt;5.7,"Normal",IF(Table1[[#This Row],[HBA1C]]&lt;6.5,"Prediabetes","Diabetes")))</f>
        <v>Diabetes</v>
      </c>
      <c r="F966" s="10" t="s">
        <v>4687</v>
      </c>
      <c r="G966" s="10" t="str">
        <f>IF(OR(Table1[[#This Row],[Heart Issues]]="Yes",Table1[[#This Row],[Heart Issues]]="No"),"OK","Check")</f>
        <v>OK</v>
      </c>
      <c r="H966" s="10" t="s">
        <v>4687</v>
      </c>
      <c r="I966" s="10" t="s">
        <v>4687</v>
      </c>
      <c r="J966" s="9">
        <v>0</v>
      </c>
      <c r="K966" s="10" t="s">
        <v>4687</v>
      </c>
      <c r="L966" s="10" t="str">
        <f>IF(OR(Table1[[#This Row],[Smoker]]="Yes",Table1[[#This Row],[Smoker]]="No"),"OK","Check")</f>
        <v>OK</v>
      </c>
    </row>
    <row r="967" spans="1:12">
      <c r="A967" s="10" t="s">
        <v>1935</v>
      </c>
      <c r="B967" s="10">
        <v>25.65</v>
      </c>
      <c r="C96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67" s="10">
        <v>4.05</v>
      </c>
      <c r="E967" s="10" t="str">
        <f>IF(OR(Table1[[#This Row],[HBA1C]]="",Table1[[#This Row],[HBA1C]]="?"),"",IF(Table1[[#This Row],[HBA1C]]&lt;5.7,"Normal",IF(Table1[[#This Row],[HBA1C]]&lt;6.5,"Prediabetes","Diabetes")))</f>
        <v>Normal</v>
      </c>
      <c r="F967" s="10" t="s">
        <v>4688</v>
      </c>
      <c r="G967" s="10" t="str">
        <f>IF(OR(Table1[[#This Row],[Heart Issues]]="Yes",Table1[[#This Row],[Heart Issues]]="No"),"OK","Check")</f>
        <v>OK</v>
      </c>
      <c r="H967" s="10" t="s">
        <v>4687</v>
      </c>
      <c r="I967" s="10" t="s">
        <v>4687</v>
      </c>
      <c r="J967" s="9">
        <v>2</v>
      </c>
      <c r="K967" s="10" t="s">
        <v>4687</v>
      </c>
      <c r="L967" s="10" t="str">
        <f>IF(OR(Table1[[#This Row],[Smoker]]="Yes",Table1[[#This Row],[Smoker]]="No"),"OK","Check")</f>
        <v>OK</v>
      </c>
    </row>
    <row r="968" spans="1:12">
      <c r="A968" s="10" t="s">
        <v>1937</v>
      </c>
      <c r="B968" s="10">
        <v>36.384999999999998</v>
      </c>
      <c r="C9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8" s="10">
        <v>11.49</v>
      </c>
      <c r="E968" s="10" t="str">
        <f>IF(OR(Table1[[#This Row],[HBA1C]]="",Table1[[#This Row],[HBA1C]]="?"),"",IF(Table1[[#This Row],[HBA1C]]&lt;5.7,"Normal",IF(Table1[[#This Row],[HBA1C]]&lt;6.5,"Prediabetes","Diabetes")))</f>
        <v>Diabetes</v>
      </c>
      <c r="F968" s="10" t="s">
        <v>4687</v>
      </c>
      <c r="G968" s="10" t="str">
        <f>IF(OR(Table1[[#This Row],[Heart Issues]]="Yes",Table1[[#This Row],[Heart Issues]]="No"),"OK","Check")</f>
        <v>OK</v>
      </c>
      <c r="H968" s="10" t="s">
        <v>4687</v>
      </c>
      <c r="I968" s="10" t="s">
        <v>4687</v>
      </c>
      <c r="J968" s="9">
        <v>0</v>
      </c>
      <c r="K968" s="10" t="s">
        <v>4687</v>
      </c>
      <c r="L968" s="10" t="str">
        <f>IF(OR(Table1[[#This Row],[Smoker]]="Yes",Table1[[#This Row],[Smoker]]="No"),"OK","Check")</f>
        <v>OK</v>
      </c>
    </row>
    <row r="969" spans="1:12">
      <c r="A969" s="10" t="s">
        <v>1939</v>
      </c>
      <c r="B969" s="10">
        <v>34.69</v>
      </c>
      <c r="C9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69" s="10">
        <v>5.65</v>
      </c>
      <c r="E969" s="10" t="str">
        <f>IF(OR(Table1[[#This Row],[HBA1C]]="",Table1[[#This Row],[HBA1C]]="?"),"",IF(Table1[[#This Row],[HBA1C]]&lt;5.7,"Normal",IF(Table1[[#This Row],[HBA1C]]&lt;6.5,"Prediabetes","Diabetes")))</f>
        <v>Normal</v>
      </c>
      <c r="F969" s="10" t="s">
        <v>4687</v>
      </c>
      <c r="G969" s="10" t="str">
        <f>IF(OR(Table1[[#This Row],[Heart Issues]]="Yes",Table1[[#This Row],[Heart Issues]]="No"),"OK","Check")</f>
        <v>OK</v>
      </c>
      <c r="H969" s="10" t="s">
        <v>4687</v>
      </c>
      <c r="I969" s="10" t="s">
        <v>4687</v>
      </c>
      <c r="J969" s="9">
        <v>0</v>
      </c>
      <c r="K969" s="10" t="s">
        <v>4687</v>
      </c>
      <c r="L969" s="10" t="str">
        <f>IF(OR(Table1[[#This Row],[Smoker]]="Yes",Table1[[#This Row],[Smoker]]="No"),"OK","Check")</f>
        <v>OK</v>
      </c>
    </row>
    <row r="970" spans="1:12">
      <c r="A970" s="10" t="s">
        <v>1941</v>
      </c>
      <c r="B970" s="10">
        <v>37.68</v>
      </c>
      <c r="C9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0" s="10">
        <v>4.29</v>
      </c>
      <c r="E970" s="10" t="str">
        <f>IF(OR(Table1[[#This Row],[HBA1C]]="",Table1[[#This Row],[HBA1C]]="?"),"",IF(Table1[[#This Row],[HBA1C]]&lt;5.7,"Normal",IF(Table1[[#This Row],[HBA1C]]&lt;6.5,"Prediabetes","Diabetes")))</f>
        <v>Normal</v>
      </c>
      <c r="F970" s="10" t="s">
        <v>4688</v>
      </c>
      <c r="G970" s="10" t="str">
        <f>IF(OR(Table1[[#This Row],[Heart Issues]]="Yes",Table1[[#This Row],[Heart Issues]]="No"),"OK","Check")</f>
        <v>OK</v>
      </c>
      <c r="H970" s="10" t="s">
        <v>4687</v>
      </c>
      <c r="I970" s="10" t="s">
        <v>4687</v>
      </c>
      <c r="J970" s="9">
        <v>0</v>
      </c>
      <c r="K970" s="10" t="s">
        <v>4687</v>
      </c>
      <c r="L970" s="10" t="str">
        <f>IF(OR(Table1[[#This Row],[Smoker]]="Yes",Table1[[#This Row],[Smoker]]="No"),"OK","Check")</f>
        <v>OK</v>
      </c>
    </row>
    <row r="971" spans="1:12">
      <c r="A971" s="10" t="s">
        <v>1943</v>
      </c>
      <c r="B971" s="10">
        <v>35.49</v>
      </c>
      <c r="C9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1" s="10">
        <v>4.74</v>
      </c>
      <c r="E971" s="10" t="str">
        <f>IF(OR(Table1[[#This Row],[HBA1C]]="",Table1[[#This Row],[HBA1C]]="?"),"",IF(Table1[[#This Row],[HBA1C]]&lt;5.7,"Normal",IF(Table1[[#This Row],[HBA1C]]&lt;6.5,"Prediabetes","Diabetes")))</f>
        <v>Normal</v>
      </c>
      <c r="F971" s="10" t="s">
        <v>4688</v>
      </c>
      <c r="G971" s="10" t="str">
        <f>IF(OR(Table1[[#This Row],[Heart Issues]]="Yes",Table1[[#This Row],[Heart Issues]]="No"),"OK","Check")</f>
        <v>OK</v>
      </c>
      <c r="H971" s="10" t="s">
        <v>4687</v>
      </c>
      <c r="I971" s="10" t="s">
        <v>4690</v>
      </c>
      <c r="J971" s="9">
        <v>1</v>
      </c>
      <c r="K971" s="10" t="s">
        <v>4687</v>
      </c>
      <c r="L971" s="10" t="str">
        <f>IF(OR(Table1[[#This Row],[Smoker]]="Yes",Table1[[#This Row],[Smoker]]="No"),"OK","Check")</f>
        <v>OK</v>
      </c>
    </row>
    <row r="972" spans="1:12">
      <c r="A972" s="10" t="s">
        <v>1945</v>
      </c>
      <c r="B972" s="10">
        <v>44.7</v>
      </c>
      <c r="C9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2" s="10">
        <v>7.6</v>
      </c>
      <c r="E972" s="10" t="str">
        <f>IF(OR(Table1[[#This Row],[HBA1C]]="",Table1[[#This Row],[HBA1C]]="?"),"",IF(Table1[[#This Row],[HBA1C]]&lt;5.7,"Normal",IF(Table1[[#This Row],[HBA1C]]&lt;6.5,"Prediabetes","Diabetes")))</f>
        <v>Diabetes</v>
      </c>
      <c r="F972" s="10" t="s">
        <v>4688</v>
      </c>
      <c r="G972" s="10" t="str">
        <f>IF(OR(Table1[[#This Row],[Heart Issues]]="Yes",Table1[[#This Row],[Heart Issues]]="No"),"OK","Check")</f>
        <v>OK</v>
      </c>
      <c r="H972" s="10" t="s">
        <v>4687</v>
      </c>
      <c r="I972" s="10" t="s">
        <v>4687</v>
      </c>
      <c r="J972" s="9">
        <v>2</v>
      </c>
      <c r="K972" s="10" t="s">
        <v>4687</v>
      </c>
      <c r="L972" s="10" t="str">
        <f>IF(OR(Table1[[#This Row],[Smoker]]="Yes",Table1[[#This Row],[Smoker]]="No"),"OK","Check")</f>
        <v>OK</v>
      </c>
    </row>
    <row r="973" spans="1:12">
      <c r="A973" s="10" t="s">
        <v>1947</v>
      </c>
      <c r="B973" s="10">
        <v>38.380000000000003</v>
      </c>
      <c r="C9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3" s="10">
        <v>8.5</v>
      </c>
      <c r="E973" s="10" t="str">
        <f>IF(OR(Table1[[#This Row],[HBA1C]]="",Table1[[#This Row],[HBA1C]]="?"),"",IF(Table1[[#This Row],[HBA1C]]&lt;5.7,"Normal",IF(Table1[[#This Row],[HBA1C]]&lt;6.5,"Prediabetes","Diabetes")))</f>
        <v>Diabetes</v>
      </c>
      <c r="F973" s="10" t="s">
        <v>4688</v>
      </c>
      <c r="G973" s="10" t="str">
        <f>IF(OR(Table1[[#This Row],[Heart Issues]]="Yes",Table1[[#This Row],[Heart Issues]]="No"),"OK","Check")</f>
        <v>OK</v>
      </c>
      <c r="H973" s="10" t="s">
        <v>4687</v>
      </c>
      <c r="I973" s="10" t="s">
        <v>4687</v>
      </c>
      <c r="J973" s="9">
        <v>2</v>
      </c>
      <c r="K973" s="10" t="s">
        <v>4687</v>
      </c>
      <c r="L973" s="10" t="str">
        <f>IF(OR(Table1[[#This Row],[Smoker]]="Yes",Table1[[#This Row],[Smoker]]="No"),"OK","Check")</f>
        <v>OK</v>
      </c>
    </row>
    <row r="974" spans="1:12">
      <c r="A974" s="10" t="s">
        <v>1949</v>
      </c>
      <c r="B974" s="10">
        <v>35.244999999999997</v>
      </c>
      <c r="C9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4" s="10">
        <v>11.22</v>
      </c>
      <c r="E974" s="10" t="str">
        <f>IF(OR(Table1[[#This Row],[HBA1C]]="",Table1[[#This Row],[HBA1C]]="?"),"",IF(Table1[[#This Row],[HBA1C]]&lt;5.7,"Normal",IF(Table1[[#This Row],[HBA1C]]&lt;6.5,"Prediabetes","Diabetes")))</f>
        <v>Diabetes</v>
      </c>
      <c r="F974" s="10" t="s">
        <v>4688</v>
      </c>
      <c r="G974" s="10" t="str">
        <f>IF(OR(Table1[[#This Row],[Heart Issues]]="Yes",Table1[[#This Row],[Heart Issues]]="No"),"OK","Check")</f>
        <v>OK</v>
      </c>
      <c r="H974" s="10" t="s">
        <v>4687</v>
      </c>
      <c r="I974" s="10" t="s">
        <v>4687</v>
      </c>
      <c r="J974" s="9">
        <v>0</v>
      </c>
      <c r="K974" s="10" t="s">
        <v>4687</v>
      </c>
      <c r="L974" s="10" t="str">
        <f>IF(OR(Table1[[#This Row],[Smoker]]="Yes",Table1[[#This Row],[Smoker]]="No"),"OK","Check")</f>
        <v>OK</v>
      </c>
    </row>
    <row r="975" spans="1:12">
      <c r="A975" s="10" t="s">
        <v>1951</v>
      </c>
      <c r="B975" s="10">
        <v>49.84</v>
      </c>
      <c r="C9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5" s="10">
        <v>5.0999999999999996</v>
      </c>
      <c r="E975" s="10" t="str">
        <f>IF(OR(Table1[[#This Row],[HBA1C]]="",Table1[[#This Row],[HBA1C]]="?"),"",IF(Table1[[#This Row],[HBA1C]]&lt;5.7,"Normal",IF(Table1[[#This Row],[HBA1C]]&lt;6.5,"Prediabetes","Diabetes")))</f>
        <v>Normal</v>
      </c>
      <c r="F975" s="10" t="s">
        <v>4688</v>
      </c>
      <c r="G975" s="10" t="str">
        <f>IF(OR(Table1[[#This Row],[Heart Issues]]="Yes",Table1[[#This Row],[Heart Issues]]="No"),"OK","Check")</f>
        <v>OK</v>
      </c>
      <c r="H975" s="10" t="s">
        <v>4687</v>
      </c>
      <c r="I975" s="10" t="s">
        <v>4690</v>
      </c>
      <c r="J975" s="9">
        <v>1</v>
      </c>
      <c r="K975" s="10" t="s">
        <v>4687</v>
      </c>
      <c r="L975" s="10" t="str">
        <f>IF(OR(Table1[[#This Row],[Smoker]]="Yes",Table1[[#This Row],[Smoker]]="No"),"OK","Check")</f>
        <v>OK</v>
      </c>
    </row>
    <row r="976" spans="1:12">
      <c r="A976" s="10" t="s">
        <v>1953</v>
      </c>
      <c r="B976" s="10">
        <v>49.06</v>
      </c>
      <c r="C9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6" s="10">
        <v>5.43</v>
      </c>
      <c r="E976" s="10" t="str">
        <f>IF(OR(Table1[[#This Row],[HBA1C]]="",Table1[[#This Row],[HBA1C]]="?"),"",IF(Table1[[#This Row],[HBA1C]]&lt;5.7,"Normal",IF(Table1[[#This Row],[HBA1C]]&lt;6.5,"Prediabetes","Diabetes")))</f>
        <v>Normal</v>
      </c>
      <c r="F976" s="10" t="s">
        <v>4688</v>
      </c>
      <c r="G976" s="10" t="str">
        <f>IF(OR(Table1[[#This Row],[Heart Issues]]="Yes",Table1[[#This Row],[Heart Issues]]="No"),"OK","Check")</f>
        <v>OK</v>
      </c>
      <c r="H976" s="10" t="s">
        <v>4687</v>
      </c>
      <c r="I976" s="10" t="s">
        <v>4687</v>
      </c>
      <c r="J976" s="9">
        <v>1</v>
      </c>
      <c r="K976" s="10" t="s">
        <v>4687</v>
      </c>
      <c r="L976" s="10" t="str">
        <f>IF(OR(Table1[[#This Row],[Smoker]]="Yes",Table1[[#This Row],[Smoker]]="No"),"OK","Check")</f>
        <v>OK</v>
      </c>
    </row>
    <row r="977" spans="1:12">
      <c r="A977" s="10" t="s">
        <v>1955</v>
      </c>
      <c r="B977" s="10">
        <v>30.88</v>
      </c>
      <c r="C9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7" s="10">
        <v>5.82</v>
      </c>
      <c r="E977" s="10" t="str">
        <f>IF(OR(Table1[[#This Row],[HBA1C]]="",Table1[[#This Row],[HBA1C]]="?"),"",IF(Table1[[#This Row],[HBA1C]]&lt;5.7,"Normal",IF(Table1[[#This Row],[HBA1C]]&lt;6.5,"Prediabetes","Diabetes")))</f>
        <v>Prediabetes</v>
      </c>
      <c r="F977" s="10" t="s">
        <v>4687</v>
      </c>
      <c r="G977" s="10" t="str">
        <f>IF(OR(Table1[[#This Row],[Heart Issues]]="Yes",Table1[[#This Row],[Heart Issues]]="No"),"OK","Check")</f>
        <v>OK</v>
      </c>
      <c r="H977" s="10" t="s">
        <v>4687</v>
      </c>
      <c r="I977" s="10" t="s">
        <v>4687</v>
      </c>
      <c r="J977" s="9">
        <v>2</v>
      </c>
      <c r="K977" s="10" t="s">
        <v>4687</v>
      </c>
      <c r="L977" s="10" t="str">
        <f>IF(OR(Table1[[#This Row],[Smoker]]="Yes",Table1[[#This Row],[Smoker]]="No"),"OK","Check")</f>
        <v>OK</v>
      </c>
    </row>
    <row r="978" spans="1:12">
      <c r="A978" s="10" t="s">
        <v>1957</v>
      </c>
      <c r="B978" s="10">
        <v>33.35</v>
      </c>
      <c r="C9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8" s="10">
        <v>6.05</v>
      </c>
      <c r="E978" s="10" t="str">
        <f>IF(OR(Table1[[#This Row],[HBA1C]]="",Table1[[#This Row],[HBA1C]]="?"),"",IF(Table1[[#This Row],[HBA1C]]&lt;5.7,"Normal",IF(Table1[[#This Row],[HBA1C]]&lt;6.5,"Prediabetes","Diabetes")))</f>
        <v>Prediabetes</v>
      </c>
      <c r="F978" s="10" t="s">
        <v>4687</v>
      </c>
      <c r="G978" s="10" t="str">
        <f>IF(OR(Table1[[#This Row],[Heart Issues]]="Yes",Table1[[#This Row],[Heart Issues]]="No"),"OK","Check")</f>
        <v>OK</v>
      </c>
      <c r="H978" s="10" t="s">
        <v>4687</v>
      </c>
      <c r="I978" s="10" t="s">
        <v>4690</v>
      </c>
      <c r="J978" s="9">
        <v>1</v>
      </c>
      <c r="K978" s="10" t="s">
        <v>4687</v>
      </c>
      <c r="L978" s="10" t="str">
        <f>IF(OR(Table1[[#This Row],[Smoker]]="Yes",Table1[[#This Row],[Smoker]]="No"),"OK","Check")</f>
        <v>OK</v>
      </c>
    </row>
    <row r="979" spans="1:12">
      <c r="A979" s="10" t="s">
        <v>1959</v>
      </c>
      <c r="B979" s="10">
        <v>38</v>
      </c>
      <c r="C9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79" s="10">
        <v>6.38</v>
      </c>
      <c r="E979" s="10" t="str">
        <f>IF(OR(Table1[[#This Row],[HBA1C]]="",Table1[[#This Row],[HBA1C]]="?"),"",IF(Table1[[#This Row],[HBA1C]]&lt;5.7,"Normal",IF(Table1[[#This Row],[HBA1C]]&lt;6.5,"Prediabetes","Diabetes")))</f>
        <v>Prediabetes</v>
      </c>
      <c r="F979" s="10" t="s">
        <v>4688</v>
      </c>
      <c r="G979" s="10" t="str">
        <f>IF(OR(Table1[[#This Row],[Heart Issues]]="Yes",Table1[[#This Row],[Heart Issues]]="No"),"OK","Check")</f>
        <v>OK</v>
      </c>
      <c r="H979" s="10" t="s">
        <v>4687</v>
      </c>
      <c r="I979" s="10" t="s">
        <v>4687</v>
      </c>
      <c r="J979" s="9">
        <v>1</v>
      </c>
      <c r="K979" s="10" t="s">
        <v>4687</v>
      </c>
      <c r="L979" s="10" t="str">
        <f>IF(OR(Table1[[#This Row],[Smoker]]="Yes",Table1[[#This Row],[Smoker]]="No"),"OK","Check")</f>
        <v>OK</v>
      </c>
    </row>
    <row r="980" spans="1:12">
      <c r="A980" s="10" t="s">
        <v>1961</v>
      </c>
      <c r="B980" s="10">
        <v>36.08</v>
      </c>
      <c r="C9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0" s="10">
        <v>5.73</v>
      </c>
      <c r="E980" s="10" t="str">
        <f>IF(OR(Table1[[#This Row],[HBA1C]]="",Table1[[#This Row],[HBA1C]]="?"),"",IF(Table1[[#This Row],[HBA1C]]&lt;5.7,"Normal",IF(Table1[[#This Row],[HBA1C]]&lt;6.5,"Prediabetes","Diabetes")))</f>
        <v>Prediabetes</v>
      </c>
      <c r="F980" s="10" t="s">
        <v>4688</v>
      </c>
      <c r="G980" s="10" t="str">
        <f>IF(OR(Table1[[#This Row],[Heart Issues]]="Yes",Table1[[#This Row],[Heart Issues]]="No"),"OK","Check")</f>
        <v>OK</v>
      </c>
      <c r="H980" s="10" t="s">
        <v>4687</v>
      </c>
      <c r="I980" s="10" t="s">
        <v>4687</v>
      </c>
      <c r="J980" s="9">
        <v>1</v>
      </c>
      <c r="K980" s="10" t="s">
        <v>4687</v>
      </c>
      <c r="L980" s="10" t="str">
        <f>IF(OR(Table1[[#This Row],[Smoker]]="Yes",Table1[[#This Row],[Smoker]]="No"),"OK","Check")</f>
        <v>OK</v>
      </c>
    </row>
    <row r="981" spans="1:12">
      <c r="A981" s="10" t="s">
        <v>1963</v>
      </c>
      <c r="B981" s="10">
        <v>35.700000000000003</v>
      </c>
      <c r="C9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1" s="10">
        <v>5.47</v>
      </c>
      <c r="E981" s="10" t="str">
        <f>IF(OR(Table1[[#This Row],[HBA1C]]="",Table1[[#This Row],[HBA1C]]="?"),"",IF(Table1[[#This Row],[HBA1C]]&lt;5.7,"Normal",IF(Table1[[#This Row],[HBA1C]]&lt;6.5,"Prediabetes","Diabetes")))</f>
        <v>Normal</v>
      </c>
      <c r="F981" s="10" t="s">
        <v>4688</v>
      </c>
      <c r="G981" s="10" t="str">
        <f>IF(OR(Table1[[#This Row],[Heart Issues]]="Yes",Table1[[#This Row],[Heart Issues]]="No"),"OK","Check")</f>
        <v>OK</v>
      </c>
      <c r="H981" s="10" t="s">
        <v>4687</v>
      </c>
      <c r="I981" s="10" t="s">
        <v>4687</v>
      </c>
      <c r="J981" s="9">
        <v>1</v>
      </c>
      <c r="K981" s="10" t="s">
        <v>4687</v>
      </c>
      <c r="L981" s="10" t="str">
        <f>IF(OR(Table1[[#This Row],[Smoker]]="Yes",Table1[[#This Row],[Smoker]]="No"),"OK","Check")</f>
        <v>OK</v>
      </c>
    </row>
    <row r="982" spans="1:12">
      <c r="A982" s="10" t="s">
        <v>1965</v>
      </c>
      <c r="B982" s="10">
        <v>34.01</v>
      </c>
      <c r="C9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2" s="10">
        <v>11.3</v>
      </c>
      <c r="E982" s="10" t="str">
        <f>IF(OR(Table1[[#This Row],[HBA1C]]="",Table1[[#This Row],[HBA1C]]="?"),"",IF(Table1[[#This Row],[HBA1C]]&lt;5.7,"Normal",IF(Table1[[#This Row],[HBA1C]]&lt;6.5,"Prediabetes","Diabetes")))</f>
        <v>Diabetes</v>
      </c>
      <c r="F982" s="10" t="s">
        <v>4687</v>
      </c>
      <c r="G982" s="10" t="str">
        <f>IF(OR(Table1[[#This Row],[Heart Issues]]="Yes",Table1[[#This Row],[Heart Issues]]="No"),"OK","Check")</f>
        <v>OK</v>
      </c>
      <c r="H982" s="10" t="s">
        <v>4687</v>
      </c>
      <c r="I982" s="10" t="s">
        <v>4687</v>
      </c>
      <c r="J982" s="9">
        <v>0</v>
      </c>
      <c r="K982" s="10" t="s">
        <v>4687</v>
      </c>
      <c r="L982" s="10" t="str">
        <f>IF(OR(Table1[[#This Row],[Smoker]]="Yes",Table1[[#This Row],[Smoker]]="No"),"OK","Check")</f>
        <v>OK</v>
      </c>
    </row>
    <row r="983" spans="1:12">
      <c r="A983" s="10" t="s">
        <v>1967</v>
      </c>
      <c r="B983" s="10">
        <v>31.54</v>
      </c>
      <c r="C9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3" s="10">
        <v>6.72</v>
      </c>
      <c r="E983" s="10" t="str">
        <f>IF(OR(Table1[[#This Row],[HBA1C]]="",Table1[[#This Row],[HBA1C]]="?"),"",IF(Table1[[#This Row],[HBA1C]]&lt;5.7,"Normal",IF(Table1[[#This Row],[HBA1C]]&lt;6.5,"Prediabetes","Diabetes")))</f>
        <v>Diabetes</v>
      </c>
      <c r="F983" s="10" t="s">
        <v>4687</v>
      </c>
      <c r="G983" s="10" t="str">
        <f>IF(OR(Table1[[#This Row],[Heart Issues]]="Yes",Table1[[#This Row],[Heart Issues]]="No"),"OK","Check")</f>
        <v>OK</v>
      </c>
      <c r="H983" s="10" t="s">
        <v>4687</v>
      </c>
      <c r="I983" s="10" t="s">
        <v>4687</v>
      </c>
      <c r="J983" s="9">
        <v>0</v>
      </c>
      <c r="K983" s="10" t="s">
        <v>4687</v>
      </c>
      <c r="L983" s="10" t="str">
        <f>IF(OR(Table1[[#This Row],[Smoker]]="Yes",Table1[[#This Row],[Smoker]]="No"),"OK","Check")</f>
        <v>OK</v>
      </c>
    </row>
    <row r="984" spans="1:12">
      <c r="A984" s="10" t="s">
        <v>1969</v>
      </c>
      <c r="B984" s="10">
        <v>23.3</v>
      </c>
      <c r="C98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84" s="10">
        <v>5.36</v>
      </c>
      <c r="E984" s="10" t="str">
        <f>IF(OR(Table1[[#This Row],[HBA1C]]="",Table1[[#This Row],[HBA1C]]="?"),"",IF(Table1[[#This Row],[HBA1C]]&lt;5.7,"Normal",IF(Table1[[#This Row],[HBA1C]]&lt;6.5,"Prediabetes","Diabetes")))</f>
        <v>Normal</v>
      </c>
      <c r="F984" s="10" t="s">
        <v>4688</v>
      </c>
      <c r="G984" s="10" t="str">
        <f>IF(OR(Table1[[#This Row],[Heart Issues]]="Yes",Table1[[#This Row],[Heart Issues]]="No"),"OK","Check")</f>
        <v>OK</v>
      </c>
      <c r="H984" s="10" t="s">
        <v>4687</v>
      </c>
      <c r="I984" s="10" t="s">
        <v>4687</v>
      </c>
      <c r="J984" s="9">
        <v>1</v>
      </c>
      <c r="K984" s="10" t="s">
        <v>4687</v>
      </c>
      <c r="L984" s="10" t="str">
        <f>IF(OR(Table1[[#This Row],[Smoker]]="Yes",Table1[[#This Row],[Smoker]]="No"),"OK","Check")</f>
        <v>OK</v>
      </c>
    </row>
    <row r="985" spans="1:12">
      <c r="A985" s="10" t="s">
        <v>1971</v>
      </c>
      <c r="B985" s="10">
        <v>27.75</v>
      </c>
      <c r="C98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85" s="10">
        <v>9.8800000000000008</v>
      </c>
      <c r="E985" s="10" t="str">
        <f>IF(OR(Table1[[#This Row],[HBA1C]]="",Table1[[#This Row],[HBA1C]]="?"),"",IF(Table1[[#This Row],[HBA1C]]&lt;5.7,"Normal",IF(Table1[[#This Row],[HBA1C]]&lt;6.5,"Prediabetes","Diabetes")))</f>
        <v>Diabetes</v>
      </c>
      <c r="F985" s="10" t="s">
        <v>4687</v>
      </c>
      <c r="G985" s="10" t="str">
        <f>IF(OR(Table1[[#This Row],[Heart Issues]]="Yes",Table1[[#This Row],[Heart Issues]]="No"),"OK","Check")</f>
        <v>OK</v>
      </c>
      <c r="H985" s="10" t="s">
        <v>4687</v>
      </c>
      <c r="I985" s="10" t="s">
        <v>4687</v>
      </c>
      <c r="J985" s="9">
        <v>0</v>
      </c>
      <c r="K985" s="10" t="s">
        <v>4687</v>
      </c>
      <c r="L985" s="10" t="str">
        <f>IF(OR(Table1[[#This Row],[Smoker]]="Yes",Table1[[#This Row],[Smoker]]="No"),"OK","Check")</f>
        <v>OK</v>
      </c>
    </row>
    <row r="986" spans="1:12">
      <c r="A986" s="10" t="s">
        <v>1973</v>
      </c>
      <c r="B986" s="10">
        <v>42.46</v>
      </c>
      <c r="C9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6" s="10">
        <v>4.1100000000000003</v>
      </c>
      <c r="E986" s="10" t="str">
        <f>IF(OR(Table1[[#This Row],[HBA1C]]="",Table1[[#This Row],[HBA1C]]="?"),"",IF(Table1[[#This Row],[HBA1C]]&lt;5.7,"Normal",IF(Table1[[#This Row],[HBA1C]]&lt;6.5,"Prediabetes","Diabetes")))</f>
        <v>Normal</v>
      </c>
      <c r="F986" s="10" t="s">
        <v>4687</v>
      </c>
      <c r="G986" s="10" t="str">
        <f>IF(OR(Table1[[#This Row],[Heart Issues]]="Yes",Table1[[#This Row],[Heart Issues]]="No"),"OK","Check")</f>
        <v>OK</v>
      </c>
      <c r="H986" s="10" t="s">
        <v>4687</v>
      </c>
      <c r="I986" s="10" t="s">
        <v>4687</v>
      </c>
      <c r="J986" s="9">
        <v>0</v>
      </c>
      <c r="K986" s="10" t="s">
        <v>4687</v>
      </c>
      <c r="L986" s="10" t="str">
        <f>IF(OR(Table1[[#This Row],[Smoker]]="Yes",Table1[[#This Row],[Smoker]]="No"),"OK","Check")</f>
        <v>OK</v>
      </c>
    </row>
    <row r="987" spans="1:12">
      <c r="A987" s="10" t="s">
        <v>1975</v>
      </c>
      <c r="B987" s="10">
        <v>54.47</v>
      </c>
      <c r="C9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7" s="10">
        <v>7.48</v>
      </c>
      <c r="E987" s="10" t="str">
        <f>IF(OR(Table1[[#This Row],[HBA1C]]="",Table1[[#This Row],[HBA1C]]="?"),"",IF(Table1[[#This Row],[HBA1C]]&lt;5.7,"Normal",IF(Table1[[#This Row],[HBA1C]]&lt;6.5,"Prediabetes","Diabetes")))</f>
        <v>Diabetes</v>
      </c>
      <c r="F987" s="10" t="s">
        <v>4687</v>
      </c>
      <c r="G987" s="10" t="str">
        <f>IF(OR(Table1[[#This Row],[Heart Issues]]="Yes",Table1[[#This Row],[Heart Issues]]="No"),"OK","Check")</f>
        <v>OK</v>
      </c>
      <c r="H987" s="10" t="s">
        <v>4687</v>
      </c>
      <c r="I987" s="10" t="s">
        <v>4687</v>
      </c>
      <c r="J987" s="9">
        <v>0</v>
      </c>
      <c r="K987" s="10" t="s">
        <v>4687</v>
      </c>
      <c r="L987" s="10" t="str">
        <f>IF(OR(Table1[[#This Row],[Smoker]]="Yes",Table1[[#This Row],[Smoker]]="No"),"OK","Check")</f>
        <v>OK</v>
      </c>
    </row>
    <row r="988" spans="1:12">
      <c r="A988" s="10" t="s">
        <v>1977</v>
      </c>
      <c r="B988" s="10">
        <v>24.93</v>
      </c>
      <c r="C98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88" s="10">
        <v>9.18</v>
      </c>
      <c r="E988" s="10" t="str">
        <f>IF(OR(Table1[[#This Row],[HBA1C]]="",Table1[[#This Row],[HBA1C]]="?"),"",IF(Table1[[#This Row],[HBA1C]]&lt;5.7,"Normal",IF(Table1[[#This Row],[HBA1C]]&lt;6.5,"Prediabetes","Diabetes")))</f>
        <v>Diabetes</v>
      </c>
      <c r="F988" s="10" t="s">
        <v>4688</v>
      </c>
      <c r="G988" s="10" t="str">
        <f>IF(OR(Table1[[#This Row],[Heart Issues]]="Yes",Table1[[#This Row],[Heart Issues]]="No"),"OK","Check")</f>
        <v>OK</v>
      </c>
      <c r="H988" s="10" t="s">
        <v>4687</v>
      </c>
      <c r="I988" s="10" t="s">
        <v>4690</v>
      </c>
      <c r="J988" s="9">
        <v>1</v>
      </c>
      <c r="K988" s="10" t="s">
        <v>4687</v>
      </c>
      <c r="L988" s="10" t="str">
        <f>IF(OR(Table1[[#This Row],[Smoker]]="Yes",Table1[[#This Row],[Smoker]]="No"),"OK","Check")</f>
        <v>OK</v>
      </c>
    </row>
    <row r="989" spans="1:12">
      <c r="A989" s="10" t="s">
        <v>1979</v>
      </c>
      <c r="B989" s="10">
        <v>48.12</v>
      </c>
      <c r="C9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89" s="10">
        <v>4.51</v>
      </c>
      <c r="E989" s="10" t="str">
        <f>IF(OR(Table1[[#This Row],[HBA1C]]="",Table1[[#This Row],[HBA1C]]="?"),"",IF(Table1[[#This Row],[HBA1C]]&lt;5.7,"Normal",IF(Table1[[#This Row],[HBA1C]]&lt;6.5,"Prediabetes","Diabetes")))</f>
        <v>Normal</v>
      </c>
      <c r="F989" s="10" t="s">
        <v>4688</v>
      </c>
      <c r="G989" s="10" t="str">
        <f>IF(OR(Table1[[#This Row],[Heart Issues]]="Yes",Table1[[#This Row],[Heart Issues]]="No"),"OK","Check")</f>
        <v>OK</v>
      </c>
      <c r="H989" s="10" t="s">
        <v>4687</v>
      </c>
      <c r="I989" s="10" t="s">
        <v>4687</v>
      </c>
      <c r="J989" s="9">
        <v>1</v>
      </c>
      <c r="K989" s="10" t="s">
        <v>4687</v>
      </c>
      <c r="L989" s="10" t="str">
        <f>IF(OR(Table1[[#This Row],[Smoker]]="Yes",Table1[[#This Row],[Smoker]]="No"),"OK","Check")</f>
        <v>OK</v>
      </c>
    </row>
    <row r="990" spans="1:12">
      <c r="A990" s="10" t="s">
        <v>1981</v>
      </c>
      <c r="B990" s="10">
        <v>24.91</v>
      </c>
      <c r="C9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990" s="10">
        <v>7.33</v>
      </c>
      <c r="E990" s="10" t="str">
        <f>IF(OR(Table1[[#This Row],[HBA1C]]="",Table1[[#This Row],[HBA1C]]="?"),"",IF(Table1[[#This Row],[HBA1C]]&lt;5.7,"Normal",IF(Table1[[#This Row],[HBA1C]]&lt;6.5,"Prediabetes","Diabetes")))</f>
        <v>Diabetes</v>
      </c>
      <c r="F990" s="10" t="s">
        <v>4688</v>
      </c>
      <c r="G990" s="10" t="str">
        <f>IF(OR(Table1[[#This Row],[Heart Issues]]="Yes",Table1[[#This Row],[Heart Issues]]="No"),"OK","Check")</f>
        <v>OK</v>
      </c>
      <c r="H990" s="10" t="s">
        <v>4687</v>
      </c>
      <c r="I990" s="10" t="s">
        <v>4690</v>
      </c>
      <c r="J990" s="9">
        <v>1</v>
      </c>
      <c r="K990" s="10" t="s">
        <v>4687</v>
      </c>
      <c r="L990" s="10" t="str">
        <f>IF(OR(Table1[[#This Row],[Smoker]]="Yes",Table1[[#This Row],[Smoker]]="No"),"OK","Check")</f>
        <v>OK</v>
      </c>
    </row>
    <row r="991" spans="1:12">
      <c r="A991" s="10" t="s">
        <v>1983</v>
      </c>
      <c r="B991" s="10">
        <v>27.645</v>
      </c>
      <c r="C99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91" s="10">
        <v>10.56</v>
      </c>
      <c r="E991" s="10" t="str">
        <f>IF(OR(Table1[[#This Row],[HBA1C]]="",Table1[[#This Row],[HBA1C]]="?"),"",IF(Table1[[#This Row],[HBA1C]]&lt;5.7,"Normal",IF(Table1[[#This Row],[HBA1C]]&lt;6.5,"Prediabetes","Diabetes")))</f>
        <v>Diabetes</v>
      </c>
      <c r="F991" s="10" t="s">
        <v>4687</v>
      </c>
      <c r="G991" s="10" t="str">
        <f>IF(OR(Table1[[#This Row],[Heart Issues]]="Yes",Table1[[#This Row],[Heart Issues]]="No"),"OK","Check")</f>
        <v>OK</v>
      </c>
      <c r="H991" s="10" t="s">
        <v>4687</v>
      </c>
      <c r="I991" s="10" t="s">
        <v>4687</v>
      </c>
      <c r="J991" s="9">
        <v>0</v>
      </c>
      <c r="K991" s="10" t="s">
        <v>4687</v>
      </c>
      <c r="L991" s="10" t="str">
        <f>IF(OR(Table1[[#This Row],[Smoker]]="Yes",Table1[[#This Row],[Smoker]]="No"),"OK","Check")</f>
        <v>OK</v>
      </c>
    </row>
    <row r="992" spans="1:12">
      <c r="A992" s="10" t="s">
        <v>1985</v>
      </c>
      <c r="B992" s="10">
        <v>33.700000000000003</v>
      </c>
      <c r="C9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92" s="10">
        <v>4.01</v>
      </c>
      <c r="E992" s="10" t="str">
        <f>IF(OR(Table1[[#This Row],[HBA1C]]="",Table1[[#This Row],[HBA1C]]="?"),"",IF(Table1[[#This Row],[HBA1C]]&lt;5.7,"Normal",IF(Table1[[#This Row],[HBA1C]]&lt;6.5,"Prediabetes","Diabetes")))</f>
        <v>Normal</v>
      </c>
      <c r="F992" s="10" t="s">
        <v>4687</v>
      </c>
      <c r="G992" s="10" t="str">
        <f>IF(OR(Table1[[#This Row],[Heart Issues]]="Yes",Table1[[#This Row],[Heart Issues]]="No"),"OK","Check")</f>
        <v>OK</v>
      </c>
      <c r="H992" s="10" t="s">
        <v>4687</v>
      </c>
      <c r="I992" s="10" t="s">
        <v>4687</v>
      </c>
      <c r="J992" s="9">
        <v>2</v>
      </c>
      <c r="K992" s="10" t="s">
        <v>4687</v>
      </c>
      <c r="L992" s="10" t="str">
        <f>IF(OR(Table1[[#This Row],[Smoker]]="Yes",Table1[[#This Row],[Smoker]]="No"),"OK","Check")</f>
        <v>OK</v>
      </c>
    </row>
    <row r="993" spans="1:12">
      <c r="A993" s="10" t="s">
        <v>1987</v>
      </c>
      <c r="B993" s="10">
        <v>38.93</v>
      </c>
      <c r="C9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93" s="10">
        <v>5.64</v>
      </c>
      <c r="E993" s="10" t="str">
        <f>IF(OR(Table1[[#This Row],[HBA1C]]="",Table1[[#This Row],[HBA1C]]="?"),"",IF(Table1[[#This Row],[HBA1C]]&lt;5.7,"Normal",IF(Table1[[#This Row],[HBA1C]]&lt;6.5,"Prediabetes","Diabetes")))</f>
        <v>Normal</v>
      </c>
      <c r="F993" s="10" t="s">
        <v>4688</v>
      </c>
      <c r="G993" s="10" t="str">
        <f>IF(OR(Table1[[#This Row],[Heart Issues]]="Yes",Table1[[#This Row],[Heart Issues]]="No"),"OK","Check")</f>
        <v>OK</v>
      </c>
      <c r="H993" s="10" t="s">
        <v>4687</v>
      </c>
      <c r="I993" s="10" t="s">
        <v>4687</v>
      </c>
      <c r="J993" s="9">
        <v>1</v>
      </c>
      <c r="K993" s="10" t="s">
        <v>4687</v>
      </c>
      <c r="L993" s="10" t="str">
        <f>IF(OR(Table1[[#This Row],[Smoker]]="Yes",Table1[[#This Row],[Smoker]]="No"),"OK","Check")</f>
        <v>OK</v>
      </c>
    </row>
    <row r="994" spans="1:12">
      <c r="A994" s="10" t="s">
        <v>1989</v>
      </c>
      <c r="B994" s="10">
        <v>32.774999999999999</v>
      </c>
      <c r="C9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94" s="10">
        <v>8.02</v>
      </c>
      <c r="E994" s="10" t="str">
        <f>IF(OR(Table1[[#This Row],[HBA1C]]="",Table1[[#This Row],[HBA1C]]="?"),"",IF(Table1[[#This Row],[HBA1C]]&lt;5.7,"Normal",IF(Table1[[#This Row],[HBA1C]]&lt;6.5,"Prediabetes","Diabetes")))</f>
        <v>Diabetes</v>
      </c>
      <c r="F994" s="10" t="s">
        <v>4688</v>
      </c>
      <c r="G994" s="10" t="str">
        <f>IF(OR(Table1[[#This Row],[Heart Issues]]="Yes",Table1[[#This Row],[Heart Issues]]="No"),"OK","Check")</f>
        <v>OK</v>
      </c>
      <c r="H994" s="10" t="s">
        <v>4687</v>
      </c>
      <c r="I994" s="10" t="s">
        <v>4687</v>
      </c>
      <c r="J994" s="9">
        <v>2</v>
      </c>
      <c r="K994" s="10" t="s">
        <v>4687</v>
      </c>
      <c r="L994" s="10" t="str">
        <f>IF(OR(Table1[[#This Row],[Smoker]]="Yes",Table1[[#This Row],[Smoker]]="No"),"OK","Check")</f>
        <v>OK</v>
      </c>
    </row>
    <row r="995" spans="1:12">
      <c r="A995" s="10" t="s">
        <v>1991</v>
      </c>
      <c r="B995" s="10">
        <v>29.83</v>
      </c>
      <c r="C9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95" s="10">
        <v>7.2</v>
      </c>
      <c r="E995" s="10" t="str">
        <f>IF(OR(Table1[[#This Row],[HBA1C]]="",Table1[[#This Row],[HBA1C]]="?"),"",IF(Table1[[#This Row],[HBA1C]]&lt;5.7,"Normal",IF(Table1[[#This Row],[HBA1C]]&lt;6.5,"Prediabetes","Diabetes")))</f>
        <v>Diabetes</v>
      </c>
      <c r="F995" s="10" t="s">
        <v>4688</v>
      </c>
      <c r="G995" s="10" t="str">
        <f>IF(OR(Table1[[#This Row],[Heart Issues]]="Yes",Table1[[#This Row],[Heart Issues]]="No"),"OK","Check")</f>
        <v>OK</v>
      </c>
      <c r="H995" s="10" t="s">
        <v>4687</v>
      </c>
      <c r="I995" s="10" t="s">
        <v>4687</v>
      </c>
      <c r="J995" s="9">
        <v>0</v>
      </c>
      <c r="K995" s="10" t="s">
        <v>4687</v>
      </c>
      <c r="L995" s="10" t="str">
        <f>IF(OR(Table1[[#This Row],[Smoker]]="Yes",Table1[[#This Row],[Smoker]]="No"),"OK","Check")</f>
        <v>OK</v>
      </c>
    </row>
    <row r="996" spans="1:12">
      <c r="A996" s="10" t="s">
        <v>1993</v>
      </c>
      <c r="B996" s="10">
        <v>28.31</v>
      </c>
      <c r="C99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96" s="10">
        <v>4.55</v>
      </c>
      <c r="E996" s="10" t="str">
        <f>IF(OR(Table1[[#This Row],[HBA1C]]="",Table1[[#This Row],[HBA1C]]="?"),"",IF(Table1[[#This Row],[HBA1C]]&lt;5.7,"Normal",IF(Table1[[#This Row],[HBA1C]]&lt;6.5,"Prediabetes","Diabetes")))</f>
        <v>Normal</v>
      </c>
      <c r="F996" s="10" t="s">
        <v>4687</v>
      </c>
      <c r="G996" s="10" t="str">
        <f>IF(OR(Table1[[#This Row],[Heart Issues]]="Yes",Table1[[#This Row],[Heart Issues]]="No"),"OK","Check")</f>
        <v>OK</v>
      </c>
      <c r="H996" s="10" t="s">
        <v>4688</v>
      </c>
      <c r="I996" s="10" t="s">
        <v>4687</v>
      </c>
      <c r="J996" s="9">
        <v>1</v>
      </c>
      <c r="K996" s="10" t="s">
        <v>4687</v>
      </c>
      <c r="L996" s="10" t="str">
        <f>IF(OR(Table1[[#This Row],[Smoker]]="Yes",Table1[[#This Row],[Smoker]]="No"),"OK","Check")</f>
        <v>OK</v>
      </c>
    </row>
    <row r="997" spans="1:12">
      <c r="A997" s="10" t="s">
        <v>1995</v>
      </c>
      <c r="B997" s="10">
        <v>29.79</v>
      </c>
      <c r="C99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997" s="10">
        <v>9.0299999999999994</v>
      </c>
      <c r="E997" s="10" t="str">
        <f>IF(OR(Table1[[#This Row],[HBA1C]]="",Table1[[#This Row],[HBA1C]]="?"),"",IF(Table1[[#This Row],[HBA1C]]&lt;5.7,"Normal",IF(Table1[[#This Row],[HBA1C]]&lt;6.5,"Prediabetes","Diabetes")))</f>
        <v>Diabetes</v>
      </c>
      <c r="F997" s="10" t="s">
        <v>4687</v>
      </c>
      <c r="G997" s="10" t="str">
        <f>IF(OR(Table1[[#This Row],[Heart Issues]]="Yes",Table1[[#This Row],[Heart Issues]]="No"),"OK","Check")</f>
        <v>OK</v>
      </c>
      <c r="H997" s="10" t="s">
        <v>4687</v>
      </c>
      <c r="I997" s="10" t="s">
        <v>4687</v>
      </c>
      <c r="J997" s="9">
        <v>0</v>
      </c>
      <c r="K997" s="10" t="s">
        <v>4687</v>
      </c>
      <c r="L997" s="10" t="str">
        <f>IF(OR(Table1[[#This Row],[Smoker]]="Yes",Table1[[#This Row],[Smoker]]="No"),"OK","Check")</f>
        <v>OK</v>
      </c>
    </row>
    <row r="998" spans="1:12">
      <c r="A998" s="10" t="s">
        <v>1997</v>
      </c>
      <c r="B998" s="10">
        <v>36.6</v>
      </c>
      <c r="C9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98" s="10">
        <v>5.2</v>
      </c>
      <c r="E998" s="10" t="str">
        <f>IF(OR(Table1[[#This Row],[HBA1C]]="",Table1[[#This Row],[HBA1C]]="?"),"",IF(Table1[[#This Row],[HBA1C]]&lt;5.7,"Normal",IF(Table1[[#This Row],[HBA1C]]&lt;6.5,"Prediabetes","Diabetes")))</f>
        <v>Normal</v>
      </c>
      <c r="F998" s="10" t="s">
        <v>4688</v>
      </c>
      <c r="G998" s="10" t="str">
        <f>IF(OR(Table1[[#This Row],[Heart Issues]]="Yes",Table1[[#This Row],[Heart Issues]]="No"),"OK","Check")</f>
        <v>OK</v>
      </c>
      <c r="H998" s="10" t="s">
        <v>4687</v>
      </c>
      <c r="I998" s="10" t="s">
        <v>4690</v>
      </c>
      <c r="J998" s="9">
        <v>1</v>
      </c>
      <c r="K998" s="10" t="s">
        <v>4687</v>
      </c>
      <c r="L998" s="10" t="str">
        <f>IF(OR(Table1[[#This Row],[Smoker]]="Yes",Table1[[#This Row],[Smoker]]="No"),"OK","Check")</f>
        <v>OK</v>
      </c>
    </row>
    <row r="999" spans="1:12">
      <c r="A999" s="10" t="s">
        <v>1999</v>
      </c>
      <c r="B999" s="10">
        <v>35.93</v>
      </c>
      <c r="C9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999" s="10">
        <v>8.3000000000000007</v>
      </c>
      <c r="E999" s="10" t="str">
        <f>IF(OR(Table1[[#This Row],[HBA1C]]="",Table1[[#This Row],[HBA1C]]="?"),"",IF(Table1[[#This Row],[HBA1C]]&lt;5.7,"Normal",IF(Table1[[#This Row],[HBA1C]]&lt;6.5,"Prediabetes","Diabetes")))</f>
        <v>Diabetes</v>
      </c>
      <c r="F999" s="10" t="s">
        <v>4688</v>
      </c>
      <c r="G999" s="10" t="str">
        <f>IF(OR(Table1[[#This Row],[Heart Issues]]="Yes",Table1[[#This Row],[Heart Issues]]="No"),"OK","Check")</f>
        <v>OK</v>
      </c>
      <c r="H999" s="10" t="s">
        <v>4687</v>
      </c>
      <c r="I999" s="10" t="s">
        <v>4687</v>
      </c>
      <c r="J999" s="9">
        <v>0</v>
      </c>
      <c r="K999" s="10" t="s">
        <v>4687</v>
      </c>
      <c r="L999" s="10" t="str">
        <f>IF(OR(Table1[[#This Row],[Smoker]]="Yes",Table1[[#This Row],[Smoker]]="No"),"OK","Check")</f>
        <v>OK</v>
      </c>
    </row>
    <row r="1000" spans="1:12">
      <c r="A1000" s="10" t="s">
        <v>2001</v>
      </c>
      <c r="B1000" s="10">
        <v>28.6</v>
      </c>
      <c r="C100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00" s="10">
        <v>5.56</v>
      </c>
      <c r="E1000" s="10" t="str">
        <f>IF(OR(Table1[[#This Row],[HBA1C]]="",Table1[[#This Row],[HBA1C]]="?"),"",IF(Table1[[#This Row],[HBA1C]]&lt;5.7,"Normal",IF(Table1[[#This Row],[HBA1C]]&lt;6.5,"Prediabetes","Diabetes")))</f>
        <v>Normal</v>
      </c>
      <c r="F1000" s="10" t="s">
        <v>4688</v>
      </c>
      <c r="G1000" s="10" t="str">
        <f>IF(OR(Table1[[#This Row],[Heart Issues]]="Yes",Table1[[#This Row],[Heart Issues]]="No"),"OK","Check")</f>
        <v>OK</v>
      </c>
      <c r="H1000" s="10" t="s">
        <v>4687</v>
      </c>
      <c r="I1000" s="10" t="s">
        <v>4690</v>
      </c>
      <c r="J1000" s="9">
        <v>1</v>
      </c>
      <c r="K1000" s="10" t="s">
        <v>4687</v>
      </c>
      <c r="L1000" s="10" t="str">
        <f>IF(OR(Table1[[#This Row],[Smoker]]="Yes",Table1[[#This Row],[Smoker]]="No"),"OK","Check")</f>
        <v>OK</v>
      </c>
    </row>
    <row r="1001" spans="1:12">
      <c r="A1001" s="10" t="s">
        <v>2003</v>
      </c>
      <c r="B1001" s="10">
        <v>39.17</v>
      </c>
      <c r="C10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1" s="10">
        <v>4.1500000000000004</v>
      </c>
      <c r="E1001" s="10" t="str">
        <f>IF(OR(Table1[[#This Row],[HBA1C]]="",Table1[[#This Row],[HBA1C]]="?"),"",IF(Table1[[#This Row],[HBA1C]]&lt;5.7,"Normal",IF(Table1[[#This Row],[HBA1C]]&lt;6.5,"Prediabetes","Diabetes")))</f>
        <v>Normal</v>
      </c>
      <c r="F1001" s="10" t="s">
        <v>4687</v>
      </c>
      <c r="G1001" s="10" t="str">
        <f>IF(OR(Table1[[#This Row],[Heart Issues]]="Yes",Table1[[#This Row],[Heart Issues]]="No"),"OK","Check")</f>
        <v>OK</v>
      </c>
      <c r="H1001" s="10" t="s">
        <v>4687</v>
      </c>
      <c r="I1001" s="10" t="s">
        <v>4687</v>
      </c>
      <c r="J1001" s="9">
        <v>0</v>
      </c>
      <c r="K1001" s="10" t="s">
        <v>4687</v>
      </c>
      <c r="L1001" s="10" t="str">
        <f>IF(OR(Table1[[#This Row],[Smoker]]="Yes",Table1[[#This Row],[Smoker]]="No"),"OK","Check")</f>
        <v>OK</v>
      </c>
    </row>
    <row r="1002" spans="1:12">
      <c r="A1002" s="10" t="s">
        <v>2005</v>
      </c>
      <c r="B1002" s="10">
        <v>26.41</v>
      </c>
      <c r="C10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02" s="10">
        <v>5.99</v>
      </c>
      <c r="E1002" s="10" t="str">
        <f>IF(OR(Table1[[#This Row],[HBA1C]]="",Table1[[#This Row],[HBA1C]]="?"),"",IF(Table1[[#This Row],[HBA1C]]&lt;5.7,"Normal",IF(Table1[[#This Row],[HBA1C]]&lt;6.5,"Prediabetes","Diabetes")))</f>
        <v>Prediabetes</v>
      </c>
      <c r="F1002" s="10" t="s">
        <v>4688</v>
      </c>
      <c r="G1002" s="10" t="str">
        <f>IF(OR(Table1[[#This Row],[Heart Issues]]="Yes",Table1[[#This Row],[Heart Issues]]="No"),"OK","Check")</f>
        <v>OK</v>
      </c>
      <c r="H1002" s="10" t="s">
        <v>4687</v>
      </c>
      <c r="I1002" s="10" t="s">
        <v>4690</v>
      </c>
      <c r="J1002" s="9">
        <v>1</v>
      </c>
      <c r="K1002" s="10" t="s">
        <v>4687</v>
      </c>
      <c r="L1002" s="10" t="str">
        <f>IF(OR(Table1[[#This Row],[Smoker]]="Yes",Table1[[#This Row],[Smoker]]="No"),"OK","Check")</f>
        <v>OK</v>
      </c>
    </row>
    <row r="1003" spans="1:12">
      <c r="A1003" s="10" t="s">
        <v>2007</v>
      </c>
      <c r="B1003" s="10">
        <v>30.63</v>
      </c>
      <c r="C10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3" s="10">
        <v>5.8</v>
      </c>
      <c r="E1003" s="10" t="str">
        <f>IF(OR(Table1[[#This Row],[HBA1C]]="",Table1[[#This Row],[HBA1C]]="?"),"",IF(Table1[[#This Row],[HBA1C]]&lt;5.7,"Normal",IF(Table1[[#This Row],[HBA1C]]&lt;6.5,"Prediabetes","Diabetes")))</f>
        <v>Prediabetes</v>
      </c>
      <c r="F1003" s="10" t="s">
        <v>4688</v>
      </c>
      <c r="G1003" s="10" t="str">
        <f>IF(OR(Table1[[#This Row],[Heart Issues]]="Yes",Table1[[#This Row],[Heart Issues]]="No"),"OK","Check")</f>
        <v>OK</v>
      </c>
      <c r="H1003" s="10" t="s">
        <v>4687</v>
      </c>
      <c r="I1003" s="10" t="s">
        <v>4687</v>
      </c>
      <c r="J1003" s="9">
        <v>0</v>
      </c>
      <c r="K1003" s="10" t="s">
        <v>4687</v>
      </c>
      <c r="L1003" s="10" t="str">
        <f>IF(OR(Table1[[#This Row],[Smoker]]="Yes",Table1[[#This Row],[Smoker]]="No"),"OK","Check")</f>
        <v>OK</v>
      </c>
    </row>
    <row r="1004" spans="1:12">
      <c r="A1004" s="10" t="s">
        <v>2009</v>
      </c>
      <c r="B1004" s="10">
        <v>31.73</v>
      </c>
      <c r="C10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4" s="10">
        <v>7.32</v>
      </c>
      <c r="E1004" s="10" t="str">
        <f>IF(OR(Table1[[#This Row],[HBA1C]]="",Table1[[#This Row],[HBA1C]]="?"),"",IF(Table1[[#This Row],[HBA1C]]&lt;5.7,"Normal",IF(Table1[[#This Row],[HBA1C]]&lt;6.5,"Prediabetes","Diabetes")))</f>
        <v>Diabetes</v>
      </c>
      <c r="F1004" s="10" t="s">
        <v>4688</v>
      </c>
      <c r="G1004" s="10" t="str">
        <f>IF(OR(Table1[[#This Row],[Heart Issues]]="Yes",Table1[[#This Row],[Heart Issues]]="No"),"OK","Check")</f>
        <v>OK</v>
      </c>
      <c r="H1004" s="10" t="s">
        <v>4687</v>
      </c>
      <c r="I1004" s="10" t="s">
        <v>4687</v>
      </c>
      <c r="J1004" s="9">
        <v>2</v>
      </c>
      <c r="K1004" s="10" t="s">
        <v>4687</v>
      </c>
      <c r="L1004" s="10" t="str">
        <f>IF(OR(Table1[[#This Row],[Smoker]]="Yes",Table1[[#This Row],[Smoker]]="No"),"OK","Check")</f>
        <v>OK</v>
      </c>
    </row>
    <row r="1005" spans="1:12">
      <c r="A1005" s="10" t="s">
        <v>2011</v>
      </c>
      <c r="B1005" s="10">
        <v>30.7</v>
      </c>
      <c r="C10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5" s="10">
        <v>5.16</v>
      </c>
      <c r="E1005" s="10" t="str">
        <f>IF(OR(Table1[[#This Row],[HBA1C]]="",Table1[[#This Row],[HBA1C]]="?"),"",IF(Table1[[#This Row],[HBA1C]]&lt;5.7,"Normal",IF(Table1[[#This Row],[HBA1C]]&lt;6.5,"Prediabetes","Diabetes")))</f>
        <v>Normal</v>
      </c>
      <c r="F1005" s="10" t="s">
        <v>4687</v>
      </c>
      <c r="G1005" s="10" t="str">
        <f>IF(OR(Table1[[#This Row],[Heart Issues]]="Yes",Table1[[#This Row],[Heart Issues]]="No"),"OK","Check")</f>
        <v>OK</v>
      </c>
      <c r="H1005" s="10" t="s">
        <v>4687</v>
      </c>
      <c r="I1005" s="10" t="s">
        <v>4687</v>
      </c>
      <c r="J1005" s="9">
        <v>2</v>
      </c>
      <c r="K1005" s="10" t="s">
        <v>4687</v>
      </c>
      <c r="L1005" s="10" t="str">
        <f>IF(OR(Table1[[#This Row],[Smoker]]="Yes",Table1[[#This Row],[Smoker]]="No"),"OK","Check")</f>
        <v>OK</v>
      </c>
    </row>
    <row r="1006" spans="1:12">
      <c r="A1006" s="10" t="s">
        <v>2013</v>
      </c>
      <c r="B1006" s="10">
        <v>25.934999999999999</v>
      </c>
      <c r="C100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06" s="10">
        <v>5.96</v>
      </c>
      <c r="E1006" s="10" t="str">
        <f>IF(OR(Table1[[#This Row],[HBA1C]]="",Table1[[#This Row],[HBA1C]]="?"),"",IF(Table1[[#This Row],[HBA1C]]&lt;5.7,"Normal",IF(Table1[[#This Row],[HBA1C]]&lt;6.5,"Prediabetes","Diabetes")))</f>
        <v>Prediabetes</v>
      </c>
      <c r="F1006" s="10" t="s">
        <v>4688</v>
      </c>
      <c r="G1006" s="10" t="str">
        <f>IF(OR(Table1[[#This Row],[Heart Issues]]="Yes",Table1[[#This Row],[Heart Issues]]="No"),"OK","Check")</f>
        <v>OK</v>
      </c>
      <c r="H1006" s="10" t="s">
        <v>4687</v>
      </c>
      <c r="I1006" s="10" t="s">
        <v>4687</v>
      </c>
      <c r="J1006" s="9">
        <v>2</v>
      </c>
      <c r="K1006" s="10" t="s">
        <v>4687</v>
      </c>
      <c r="L1006" s="10" t="str">
        <f>IF(OR(Table1[[#This Row],[Smoker]]="Yes",Table1[[#This Row],[Smoker]]="No"),"OK","Check")</f>
        <v>OK</v>
      </c>
    </row>
    <row r="1007" spans="1:12">
      <c r="A1007" s="10" t="s">
        <v>2015</v>
      </c>
      <c r="B1007" s="10">
        <v>35.9</v>
      </c>
      <c r="C10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7" s="10">
        <v>4.8499999999999996</v>
      </c>
      <c r="E1007" s="10" t="str">
        <f>IF(OR(Table1[[#This Row],[HBA1C]]="",Table1[[#This Row],[HBA1C]]="?"),"",IF(Table1[[#This Row],[HBA1C]]&lt;5.7,"Normal",IF(Table1[[#This Row],[HBA1C]]&lt;6.5,"Prediabetes","Diabetes")))</f>
        <v>Normal</v>
      </c>
      <c r="F1007" s="10" t="s">
        <v>4688</v>
      </c>
      <c r="G1007" s="10" t="str">
        <f>IF(OR(Table1[[#This Row],[Heart Issues]]="Yes",Table1[[#This Row],[Heart Issues]]="No"),"OK","Check")</f>
        <v>OK</v>
      </c>
      <c r="H1007" s="10" t="s">
        <v>4687</v>
      </c>
      <c r="I1007" s="10" t="s">
        <v>4690</v>
      </c>
      <c r="J1007" s="9">
        <v>1</v>
      </c>
      <c r="K1007" s="10" t="s">
        <v>4687</v>
      </c>
      <c r="L1007" s="10" t="str">
        <f>IF(OR(Table1[[#This Row],[Smoker]]="Yes",Table1[[#This Row],[Smoker]]="No"),"OK","Check")</f>
        <v>OK</v>
      </c>
    </row>
    <row r="1008" spans="1:12">
      <c r="A1008" s="10" t="s">
        <v>2017</v>
      </c>
      <c r="B1008" s="10">
        <v>26.7</v>
      </c>
      <c r="C10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08" s="10">
        <v>5.09</v>
      </c>
      <c r="E1008" s="10" t="str">
        <f>IF(OR(Table1[[#This Row],[HBA1C]]="",Table1[[#This Row],[HBA1C]]="?"),"",IF(Table1[[#This Row],[HBA1C]]&lt;5.7,"Normal",IF(Table1[[#This Row],[HBA1C]]&lt;6.5,"Prediabetes","Diabetes")))</f>
        <v>Normal</v>
      </c>
      <c r="F1008" s="10" t="s">
        <v>4688</v>
      </c>
      <c r="G1008" s="10" t="str">
        <f>IF(OR(Table1[[#This Row],[Heart Issues]]="Yes",Table1[[#This Row],[Heart Issues]]="No"),"OK","Check")</f>
        <v>OK</v>
      </c>
      <c r="H1008" s="10" t="s">
        <v>4687</v>
      </c>
      <c r="I1008" s="10" t="s">
        <v>4690</v>
      </c>
      <c r="J1008" s="9">
        <v>1</v>
      </c>
      <c r="K1008" s="10" t="s">
        <v>4687</v>
      </c>
      <c r="L1008" s="10" t="str">
        <f>IF(OR(Table1[[#This Row],[Smoker]]="Yes",Table1[[#This Row],[Smoker]]="No"),"OK","Check")</f>
        <v>OK</v>
      </c>
    </row>
    <row r="1009" spans="1:12">
      <c r="A1009" s="10" t="s">
        <v>2019</v>
      </c>
      <c r="B1009" s="10">
        <v>33.71</v>
      </c>
      <c r="C10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09" s="10">
        <v>4.9400000000000004</v>
      </c>
      <c r="E1009" s="10" t="str">
        <f>IF(OR(Table1[[#This Row],[HBA1C]]="",Table1[[#This Row],[HBA1C]]="?"),"",IF(Table1[[#This Row],[HBA1C]]&lt;5.7,"Normal",IF(Table1[[#This Row],[HBA1C]]&lt;6.5,"Prediabetes","Diabetes")))</f>
        <v>Normal</v>
      </c>
      <c r="F1009" s="10" t="s">
        <v>4687</v>
      </c>
      <c r="G1009" s="10" t="str">
        <f>IF(OR(Table1[[#This Row],[Heart Issues]]="Yes",Table1[[#This Row],[Heart Issues]]="No"),"OK","Check")</f>
        <v>OK</v>
      </c>
      <c r="H1009" s="10" t="s">
        <v>4687</v>
      </c>
      <c r="I1009" s="10" t="s">
        <v>4687</v>
      </c>
      <c r="J1009" s="9">
        <v>0</v>
      </c>
      <c r="K1009" s="10" t="s">
        <v>4687</v>
      </c>
      <c r="L1009" s="10" t="str">
        <f>IF(OR(Table1[[#This Row],[Smoker]]="Yes",Table1[[#This Row],[Smoker]]="No"),"OK","Check")</f>
        <v>OK</v>
      </c>
    </row>
    <row r="1010" spans="1:12">
      <c r="A1010" s="10" t="s">
        <v>2021</v>
      </c>
      <c r="B1010" s="10">
        <v>41.91</v>
      </c>
      <c r="C10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0" s="10">
        <v>4.92</v>
      </c>
      <c r="E1010" s="10" t="str">
        <f>IF(OR(Table1[[#This Row],[HBA1C]]="",Table1[[#This Row],[HBA1C]]="?"),"",IF(Table1[[#This Row],[HBA1C]]&lt;5.7,"Normal",IF(Table1[[#This Row],[HBA1C]]&lt;6.5,"Prediabetes","Diabetes")))</f>
        <v>Normal</v>
      </c>
      <c r="F1010" s="10" t="s">
        <v>4688</v>
      </c>
      <c r="G1010" s="10" t="str">
        <f>IF(OR(Table1[[#This Row],[Heart Issues]]="Yes",Table1[[#This Row],[Heart Issues]]="No"),"OK","Check")</f>
        <v>OK</v>
      </c>
      <c r="H1010" s="10" t="s">
        <v>4687</v>
      </c>
      <c r="I1010" s="10" t="s">
        <v>4687</v>
      </c>
      <c r="J1010" s="9">
        <v>2</v>
      </c>
      <c r="K1010" s="10" t="s">
        <v>4687</v>
      </c>
      <c r="L1010" s="10" t="str">
        <f>IF(OR(Table1[[#This Row],[Smoker]]="Yes",Table1[[#This Row],[Smoker]]="No"),"OK","Check")</f>
        <v>OK</v>
      </c>
    </row>
    <row r="1011" spans="1:12">
      <c r="A1011" s="10" t="s">
        <v>2023</v>
      </c>
      <c r="B1011" s="10">
        <v>39.82</v>
      </c>
      <c r="C10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1" s="10">
        <v>6.05</v>
      </c>
      <c r="E1011" s="10" t="str">
        <f>IF(OR(Table1[[#This Row],[HBA1C]]="",Table1[[#This Row],[HBA1C]]="?"),"",IF(Table1[[#This Row],[HBA1C]]&lt;5.7,"Normal",IF(Table1[[#This Row],[HBA1C]]&lt;6.5,"Prediabetes","Diabetes")))</f>
        <v>Prediabetes</v>
      </c>
      <c r="F1011" s="10" t="s">
        <v>4688</v>
      </c>
      <c r="G1011" s="10" t="str">
        <f>IF(OR(Table1[[#This Row],[Heart Issues]]="Yes",Table1[[#This Row],[Heart Issues]]="No"),"OK","Check")</f>
        <v>OK</v>
      </c>
      <c r="H1011" s="10" t="s">
        <v>4687</v>
      </c>
      <c r="I1011" s="10" t="s">
        <v>4687</v>
      </c>
      <c r="J1011" s="9">
        <v>2</v>
      </c>
      <c r="K1011" s="10" t="s">
        <v>4687</v>
      </c>
      <c r="L1011" s="10" t="str">
        <f>IF(OR(Table1[[#This Row],[Smoker]]="Yes",Table1[[#This Row],[Smoker]]="No"),"OK","Check")</f>
        <v>OK</v>
      </c>
    </row>
    <row r="1012" spans="1:12">
      <c r="A1012" s="10" t="s">
        <v>2025</v>
      </c>
      <c r="B1012" s="10">
        <v>28.12</v>
      </c>
      <c r="C101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12" s="10">
        <v>4.67</v>
      </c>
      <c r="E1012" s="10" t="str">
        <f>IF(OR(Table1[[#This Row],[HBA1C]]="",Table1[[#This Row],[HBA1C]]="?"),"",IF(Table1[[#This Row],[HBA1C]]&lt;5.7,"Normal",IF(Table1[[#This Row],[HBA1C]]&lt;6.5,"Prediabetes","Diabetes")))</f>
        <v>Normal</v>
      </c>
      <c r="F1012" s="10" t="s">
        <v>4687</v>
      </c>
      <c r="G1012" s="10" t="str">
        <f>IF(OR(Table1[[#This Row],[Heart Issues]]="Yes",Table1[[#This Row],[Heart Issues]]="No"),"OK","Check")</f>
        <v>OK</v>
      </c>
      <c r="H1012" s="10" t="s">
        <v>4687</v>
      </c>
      <c r="I1012" s="10" t="s">
        <v>4687</v>
      </c>
      <c r="J1012" s="9">
        <v>2</v>
      </c>
      <c r="K1012" s="10" t="s">
        <v>4687</v>
      </c>
      <c r="L1012" s="10" t="str">
        <f>IF(OR(Table1[[#This Row],[Smoker]]="Yes",Table1[[#This Row],[Smoker]]="No"),"OK","Check")</f>
        <v>OK</v>
      </c>
    </row>
    <row r="1013" spans="1:12">
      <c r="A1013" s="10" t="s">
        <v>2027</v>
      </c>
      <c r="B1013" s="10">
        <v>26.98</v>
      </c>
      <c r="C101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13" s="10">
        <v>9.81</v>
      </c>
      <c r="E1013" s="10" t="str">
        <f>IF(OR(Table1[[#This Row],[HBA1C]]="",Table1[[#This Row],[HBA1C]]="?"),"",IF(Table1[[#This Row],[HBA1C]]&lt;5.7,"Normal",IF(Table1[[#This Row],[HBA1C]]&lt;6.5,"Prediabetes","Diabetes")))</f>
        <v>Diabetes</v>
      </c>
      <c r="F1013" s="10" t="s">
        <v>4688</v>
      </c>
      <c r="G1013" s="10" t="str">
        <f>IF(OR(Table1[[#This Row],[Heart Issues]]="Yes",Table1[[#This Row],[Heart Issues]]="No"),"OK","Check")</f>
        <v>OK</v>
      </c>
      <c r="H1013" s="10" t="s">
        <v>4687</v>
      </c>
      <c r="I1013" s="10" t="s">
        <v>4687</v>
      </c>
      <c r="J1013" s="9">
        <v>0</v>
      </c>
      <c r="K1013" s="10" t="s">
        <v>4687</v>
      </c>
      <c r="L1013" s="10" t="str">
        <f>IF(OR(Table1[[#This Row],[Smoker]]="Yes",Table1[[#This Row],[Smoker]]="No"),"OK","Check")</f>
        <v>OK</v>
      </c>
    </row>
    <row r="1014" spans="1:12">
      <c r="A1014" s="10" t="s">
        <v>2029</v>
      </c>
      <c r="B1014" s="10">
        <v>27.2</v>
      </c>
      <c r="C101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14" s="10">
        <v>6.06</v>
      </c>
      <c r="E1014" s="10" t="str">
        <f>IF(OR(Table1[[#This Row],[HBA1C]]="",Table1[[#This Row],[HBA1C]]="?"),"",IF(Table1[[#This Row],[HBA1C]]&lt;5.7,"Normal",IF(Table1[[#This Row],[HBA1C]]&lt;6.5,"Prediabetes","Diabetes")))</f>
        <v>Prediabetes</v>
      </c>
      <c r="F1014" s="10" t="s">
        <v>4688</v>
      </c>
      <c r="G1014" s="10" t="str">
        <f>IF(OR(Table1[[#This Row],[Heart Issues]]="Yes",Table1[[#This Row],[Heart Issues]]="No"),"OK","Check")</f>
        <v>OK</v>
      </c>
      <c r="H1014" s="10" t="s">
        <v>4687</v>
      </c>
      <c r="I1014" s="10" t="s">
        <v>4687</v>
      </c>
      <c r="J1014" s="9">
        <v>2</v>
      </c>
      <c r="K1014" s="10" t="s">
        <v>4687</v>
      </c>
      <c r="L1014" s="10" t="str">
        <f>IF(OR(Table1[[#This Row],[Smoker]]="Yes",Table1[[#This Row],[Smoker]]="No"),"OK","Check")</f>
        <v>OK</v>
      </c>
    </row>
    <row r="1015" spans="1:12">
      <c r="A1015" s="10" t="s">
        <v>2031</v>
      </c>
      <c r="B1015" s="10">
        <v>25.3</v>
      </c>
      <c r="C101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15" s="10">
        <v>5.19</v>
      </c>
      <c r="E1015" s="10" t="str">
        <f>IF(OR(Table1[[#This Row],[HBA1C]]="",Table1[[#This Row],[HBA1C]]="?"),"",IF(Table1[[#This Row],[HBA1C]]&lt;5.7,"Normal",IF(Table1[[#This Row],[HBA1C]]&lt;6.5,"Prediabetes","Diabetes")))</f>
        <v>Normal</v>
      </c>
      <c r="F1015" s="10" t="s">
        <v>4688</v>
      </c>
      <c r="G1015" s="10" t="str">
        <f>IF(OR(Table1[[#This Row],[Heart Issues]]="Yes",Table1[[#This Row],[Heart Issues]]="No"),"OK","Check")</f>
        <v>OK</v>
      </c>
      <c r="H1015" s="10" t="s">
        <v>4687</v>
      </c>
      <c r="I1015" s="10" t="s">
        <v>4687</v>
      </c>
      <c r="J1015" s="9">
        <v>2</v>
      </c>
      <c r="K1015" s="10" t="s">
        <v>4687</v>
      </c>
      <c r="L1015" s="10" t="str">
        <f>IF(OR(Table1[[#This Row],[Smoker]]="Yes",Table1[[#This Row],[Smoker]]="No"),"OK","Check")</f>
        <v>OK</v>
      </c>
    </row>
    <row r="1016" spans="1:12">
      <c r="A1016" s="10" t="s">
        <v>2033</v>
      </c>
      <c r="B1016" s="10">
        <v>30.25</v>
      </c>
      <c r="C10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6" s="10">
        <v>10.16</v>
      </c>
      <c r="E1016" s="10" t="str">
        <f>IF(OR(Table1[[#This Row],[HBA1C]]="",Table1[[#This Row],[HBA1C]]="?"),"",IF(Table1[[#This Row],[HBA1C]]&lt;5.7,"Normal",IF(Table1[[#This Row],[HBA1C]]&lt;6.5,"Prediabetes","Diabetes")))</f>
        <v>Diabetes</v>
      </c>
      <c r="F1016" s="10" t="s">
        <v>4687</v>
      </c>
      <c r="G1016" s="10" t="str">
        <f>IF(OR(Table1[[#This Row],[Heart Issues]]="Yes",Table1[[#This Row],[Heart Issues]]="No"),"OK","Check")</f>
        <v>OK</v>
      </c>
      <c r="H1016" s="10" t="s">
        <v>4687</v>
      </c>
      <c r="I1016" s="10" t="s">
        <v>4687</v>
      </c>
      <c r="J1016" s="9">
        <v>0</v>
      </c>
      <c r="K1016" s="10" t="s">
        <v>4687</v>
      </c>
      <c r="L1016" s="10" t="str">
        <f>IF(OR(Table1[[#This Row],[Smoker]]="Yes",Table1[[#This Row],[Smoker]]="No"),"OK","Check")</f>
        <v>OK</v>
      </c>
    </row>
    <row r="1017" spans="1:12">
      <c r="A1017" s="10" t="s">
        <v>2035</v>
      </c>
      <c r="B1017" s="10">
        <v>54</v>
      </c>
      <c r="C10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7" s="10">
        <v>4.68</v>
      </c>
      <c r="E1017" s="10" t="str">
        <f>IF(OR(Table1[[#This Row],[HBA1C]]="",Table1[[#This Row],[HBA1C]]="?"),"",IF(Table1[[#This Row],[HBA1C]]&lt;5.7,"Normal",IF(Table1[[#This Row],[HBA1C]]&lt;6.5,"Prediabetes","Diabetes")))</f>
        <v>Normal</v>
      </c>
      <c r="F1017" s="10" t="s">
        <v>4688</v>
      </c>
      <c r="G1017" s="10" t="str">
        <f>IF(OR(Table1[[#This Row],[Heart Issues]]="Yes",Table1[[#This Row],[Heart Issues]]="No"),"OK","Check")</f>
        <v>OK</v>
      </c>
      <c r="H1017" s="10" t="s">
        <v>4688</v>
      </c>
      <c r="I1017" s="10" t="s">
        <v>4687</v>
      </c>
      <c r="J1017" s="9">
        <v>2</v>
      </c>
      <c r="K1017" s="10" t="s">
        <v>4687</v>
      </c>
      <c r="L1017" s="10" t="str">
        <f>IF(OR(Table1[[#This Row],[Smoker]]="Yes",Table1[[#This Row],[Smoker]]="No"),"OK","Check")</f>
        <v>OK</v>
      </c>
    </row>
    <row r="1018" spans="1:12">
      <c r="A1018" s="10" t="s">
        <v>2037</v>
      </c>
      <c r="B1018" s="10">
        <v>51.86</v>
      </c>
      <c r="C10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8" s="10">
        <v>5.32</v>
      </c>
      <c r="E1018" s="10" t="str">
        <f>IF(OR(Table1[[#This Row],[HBA1C]]="",Table1[[#This Row],[HBA1C]]="?"),"",IF(Table1[[#This Row],[HBA1C]]&lt;5.7,"Normal",IF(Table1[[#This Row],[HBA1C]]&lt;6.5,"Prediabetes","Diabetes")))</f>
        <v>Normal</v>
      </c>
      <c r="F1018" s="10" t="s">
        <v>4688</v>
      </c>
      <c r="G1018" s="10" t="str">
        <f>IF(OR(Table1[[#This Row],[Heart Issues]]="Yes",Table1[[#This Row],[Heart Issues]]="No"),"OK","Check")</f>
        <v>OK</v>
      </c>
      <c r="H1018" s="10" t="s">
        <v>4687</v>
      </c>
      <c r="I1018" s="10" t="s">
        <v>4687</v>
      </c>
      <c r="J1018" s="9">
        <v>0</v>
      </c>
      <c r="K1018" s="10" t="s">
        <v>4687</v>
      </c>
      <c r="L1018" s="10" t="str">
        <f>IF(OR(Table1[[#This Row],[Smoker]]="Yes",Table1[[#This Row],[Smoker]]="No"),"OK","Check")</f>
        <v>OK</v>
      </c>
    </row>
    <row r="1019" spans="1:12">
      <c r="A1019" s="10" t="s">
        <v>2039</v>
      </c>
      <c r="B1019" s="10">
        <v>31.39</v>
      </c>
      <c r="C10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19" s="10">
        <v>6.99</v>
      </c>
      <c r="E1019" s="10" t="str">
        <f>IF(OR(Table1[[#This Row],[HBA1C]]="",Table1[[#This Row],[HBA1C]]="?"),"",IF(Table1[[#This Row],[HBA1C]]&lt;5.7,"Normal",IF(Table1[[#This Row],[HBA1C]]&lt;6.5,"Prediabetes","Diabetes")))</f>
        <v>Diabetes</v>
      </c>
      <c r="F1019" s="10" t="s">
        <v>4687</v>
      </c>
      <c r="G1019" s="10" t="str">
        <f>IF(OR(Table1[[#This Row],[Heart Issues]]="Yes",Table1[[#This Row],[Heart Issues]]="No"),"OK","Check")</f>
        <v>OK</v>
      </c>
      <c r="H1019" s="10" t="s">
        <v>4687</v>
      </c>
      <c r="I1019" s="10" t="s">
        <v>4687</v>
      </c>
      <c r="J1019" s="9">
        <v>0</v>
      </c>
      <c r="K1019" s="10" t="s">
        <v>4687</v>
      </c>
      <c r="L1019" s="10" t="str">
        <f>IF(OR(Table1[[#This Row],[Smoker]]="Yes",Table1[[#This Row],[Smoker]]="No"),"OK","Check")</f>
        <v>OK</v>
      </c>
    </row>
    <row r="1020" spans="1:12">
      <c r="A1020" s="10" t="s">
        <v>2041</v>
      </c>
      <c r="B1020" s="10">
        <v>39.97</v>
      </c>
      <c r="C10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0" s="10">
        <v>5.55</v>
      </c>
      <c r="E1020" s="10" t="str">
        <f>IF(OR(Table1[[#This Row],[HBA1C]]="",Table1[[#This Row],[HBA1C]]="?"),"",IF(Table1[[#This Row],[HBA1C]]&lt;5.7,"Normal",IF(Table1[[#This Row],[HBA1C]]&lt;6.5,"Prediabetes","Diabetes")))</f>
        <v>Normal</v>
      </c>
      <c r="F1020" s="10" t="s">
        <v>4687</v>
      </c>
      <c r="G1020" s="10" t="str">
        <f>IF(OR(Table1[[#This Row],[Heart Issues]]="Yes",Table1[[#This Row],[Heart Issues]]="No"),"OK","Check")</f>
        <v>OK</v>
      </c>
      <c r="H1020" s="10" t="s">
        <v>4687</v>
      </c>
      <c r="I1020" s="10" t="s">
        <v>4687</v>
      </c>
      <c r="J1020" s="9">
        <v>0</v>
      </c>
      <c r="K1020" s="10" t="s">
        <v>4687</v>
      </c>
      <c r="L1020" s="10" t="str">
        <f>IF(OR(Table1[[#This Row],[Smoker]]="Yes",Table1[[#This Row],[Smoker]]="No"),"OK","Check")</f>
        <v>OK</v>
      </c>
    </row>
    <row r="1021" spans="1:12">
      <c r="A1021" s="10" t="s">
        <v>2043</v>
      </c>
      <c r="B1021" s="10">
        <v>41.23</v>
      </c>
      <c r="C10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1" s="10">
        <v>6.94</v>
      </c>
      <c r="E1021" s="10" t="str">
        <f>IF(OR(Table1[[#This Row],[HBA1C]]="",Table1[[#This Row],[HBA1C]]="?"),"",IF(Table1[[#This Row],[HBA1C]]&lt;5.7,"Normal",IF(Table1[[#This Row],[HBA1C]]&lt;6.5,"Prediabetes","Diabetes")))</f>
        <v>Diabetes</v>
      </c>
      <c r="F1021" s="10" t="s">
        <v>4687</v>
      </c>
      <c r="G1021" s="10" t="str">
        <f>IF(OR(Table1[[#This Row],[Heart Issues]]="Yes",Table1[[#This Row],[Heart Issues]]="No"),"OK","Check")</f>
        <v>OK</v>
      </c>
      <c r="H1021" s="10" t="s">
        <v>4687</v>
      </c>
      <c r="I1021" s="10" t="s">
        <v>4687</v>
      </c>
      <c r="J1021" s="9">
        <v>0</v>
      </c>
      <c r="K1021" s="10" t="s">
        <v>4687</v>
      </c>
      <c r="L1021" s="10" t="str">
        <f>IF(OR(Table1[[#This Row],[Smoker]]="Yes",Table1[[#This Row],[Smoker]]="No"),"OK","Check")</f>
        <v>OK</v>
      </c>
    </row>
    <row r="1022" spans="1:12">
      <c r="A1022" s="10" t="s">
        <v>2045</v>
      </c>
      <c r="B1022" s="10">
        <v>49.45</v>
      </c>
      <c r="C10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2" s="10">
        <v>4.2</v>
      </c>
      <c r="E1022" s="10" t="str">
        <f>IF(OR(Table1[[#This Row],[HBA1C]]="",Table1[[#This Row],[HBA1C]]="?"),"",IF(Table1[[#This Row],[HBA1C]]&lt;5.7,"Normal",IF(Table1[[#This Row],[HBA1C]]&lt;6.5,"Prediabetes","Diabetes")))</f>
        <v>Normal</v>
      </c>
      <c r="F1022" s="10" t="s">
        <v>4688</v>
      </c>
      <c r="G1022" s="10" t="str">
        <f>IF(OR(Table1[[#This Row],[Heart Issues]]="Yes",Table1[[#This Row],[Heart Issues]]="No"),"OK","Check")</f>
        <v>OK</v>
      </c>
      <c r="H1022" s="10" t="s">
        <v>4687</v>
      </c>
      <c r="I1022" s="10" t="s">
        <v>4687</v>
      </c>
      <c r="J1022" s="9">
        <v>0</v>
      </c>
      <c r="K1022" s="10" t="s">
        <v>4687</v>
      </c>
      <c r="L1022" s="10" t="str">
        <f>IF(OR(Table1[[#This Row],[Smoker]]="Yes",Table1[[#This Row],[Smoker]]="No"),"OK","Check")</f>
        <v>OK</v>
      </c>
    </row>
    <row r="1023" spans="1:12">
      <c r="A1023" s="10" t="s">
        <v>2047</v>
      </c>
      <c r="B1023" s="10">
        <v>41.04</v>
      </c>
      <c r="C10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3" s="10">
        <v>5.59</v>
      </c>
      <c r="E1023" s="10" t="str">
        <f>IF(OR(Table1[[#This Row],[HBA1C]]="",Table1[[#This Row],[HBA1C]]="?"),"",IF(Table1[[#This Row],[HBA1C]]&lt;5.7,"Normal",IF(Table1[[#This Row],[HBA1C]]&lt;6.5,"Prediabetes","Diabetes")))</f>
        <v>Normal</v>
      </c>
      <c r="F1023" s="10" t="s">
        <v>4687</v>
      </c>
      <c r="G1023" s="10" t="str">
        <f>IF(OR(Table1[[#This Row],[Heart Issues]]="Yes",Table1[[#This Row],[Heart Issues]]="No"),"OK","Check")</f>
        <v>OK</v>
      </c>
      <c r="H1023" s="10" t="s">
        <v>4687</v>
      </c>
      <c r="I1023" s="10" t="s">
        <v>4687</v>
      </c>
      <c r="J1023" s="9">
        <v>0</v>
      </c>
      <c r="K1023" s="10" t="s">
        <v>4687</v>
      </c>
      <c r="L1023" s="10" t="str">
        <f>IF(OR(Table1[[#This Row],[Smoker]]="Yes",Table1[[#This Row],[Smoker]]="No"),"OK","Check")</f>
        <v>OK</v>
      </c>
    </row>
    <row r="1024" spans="1:12">
      <c r="A1024" s="10" t="s">
        <v>2049</v>
      </c>
      <c r="B1024" s="10">
        <v>27.93</v>
      </c>
      <c r="C10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24" s="10">
        <v>9.9600000000000009</v>
      </c>
      <c r="E1024" s="10" t="str">
        <f>IF(OR(Table1[[#This Row],[HBA1C]]="",Table1[[#This Row],[HBA1C]]="?"),"",IF(Table1[[#This Row],[HBA1C]]&lt;5.7,"Normal",IF(Table1[[#This Row],[HBA1C]]&lt;6.5,"Prediabetes","Diabetes")))</f>
        <v>Diabetes</v>
      </c>
      <c r="F1024" s="10" t="s">
        <v>4687</v>
      </c>
      <c r="G1024" s="10" t="str">
        <f>IF(OR(Table1[[#This Row],[Heart Issues]]="Yes",Table1[[#This Row],[Heart Issues]]="No"),"OK","Check")</f>
        <v>OK</v>
      </c>
      <c r="H1024" s="10" t="s">
        <v>4687</v>
      </c>
      <c r="I1024" s="10" t="s">
        <v>4687</v>
      </c>
      <c r="J1024" s="9">
        <v>0</v>
      </c>
      <c r="K1024" s="10" t="s">
        <v>4687</v>
      </c>
      <c r="L1024" s="10" t="str">
        <f>IF(OR(Table1[[#This Row],[Smoker]]="Yes",Table1[[#This Row],[Smoker]]="No"),"OK","Check")</f>
        <v>OK</v>
      </c>
    </row>
    <row r="1025" spans="1:12">
      <c r="A1025" s="10" t="s">
        <v>2051</v>
      </c>
      <c r="B1025" s="10">
        <v>21.01</v>
      </c>
      <c r="C10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25" s="10">
        <v>7.37</v>
      </c>
      <c r="E1025" s="10" t="str">
        <f>IF(OR(Table1[[#This Row],[HBA1C]]="",Table1[[#This Row],[HBA1C]]="?"),"",IF(Table1[[#This Row],[HBA1C]]&lt;5.7,"Normal",IF(Table1[[#This Row],[HBA1C]]&lt;6.5,"Prediabetes","Diabetes")))</f>
        <v>Diabetes</v>
      </c>
      <c r="F1025" s="10" t="s">
        <v>4687</v>
      </c>
      <c r="G1025" s="10" t="str">
        <f>IF(OR(Table1[[#This Row],[Heart Issues]]="Yes",Table1[[#This Row],[Heart Issues]]="No"),"OK","Check")</f>
        <v>OK</v>
      </c>
      <c r="H1025" s="10" t="s">
        <v>4687</v>
      </c>
      <c r="I1025" s="10" t="s">
        <v>4687</v>
      </c>
      <c r="J1025" s="9">
        <v>0</v>
      </c>
      <c r="K1025" s="10" t="s">
        <v>4687</v>
      </c>
      <c r="L1025" s="10" t="str">
        <f>IF(OR(Table1[[#This Row],[Smoker]]="Yes",Table1[[#This Row],[Smoker]]="No"),"OK","Check")</f>
        <v>OK</v>
      </c>
    </row>
    <row r="1026" spans="1:12">
      <c r="A1026" s="10" t="s">
        <v>2053</v>
      </c>
      <c r="B1026" s="10">
        <v>52.37</v>
      </c>
      <c r="C10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6" s="10">
        <v>5.0599999999999996</v>
      </c>
      <c r="E1026" s="10" t="str">
        <f>IF(OR(Table1[[#This Row],[HBA1C]]="",Table1[[#This Row],[HBA1C]]="?"),"",IF(Table1[[#This Row],[HBA1C]]&lt;5.7,"Normal",IF(Table1[[#This Row],[HBA1C]]&lt;6.5,"Prediabetes","Diabetes")))</f>
        <v>Normal</v>
      </c>
      <c r="F1026" s="10" t="s">
        <v>4688</v>
      </c>
      <c r="G1026" s="10" t="str">
        <f>IF(OR(Table1[[#This Row],[Heart Issues]]="Yes",Table1[[#This Row],[Heart Issues]]="No"),"OK","Check")</f>
        <v>OK</v>
      </c>
      <c r="H1026" s="10" t="s">
        <v>4688</v>
      </c>
      <c r="I1026" s="10" t="s">
        <v>4687</v>
      </c>
      <c r="J1026" s="9">
        <v>2</v>
      </c>
      <c r="K1026" s="10" t="s">
        <v>4687</v>
      </c>
      <c r="L1026" s="10" t="str">
        <f>IF(OR(Table1[[#This Row],[Smoker]]="Yes",Table1[[#This Row],[Smoker]]="No"),"OK","Check")</f>
        <v>OK</v>
      </c>
    </row>
    <row r="1027" spans="1:12">
      <c r="A1027" s="10" t="s">
        <v>2055</v>
      </c>
      <c r="B1027" s="10">
        <v>40.369999999999997</v>
      </c>
      <c r="C10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7" s="10">
        <v>8.2100000000000009</v>
      </c>
      <c r="E1027" s="10" t="str">
        <f>IF(OR(Table1[[#This Row],[HBA1C]]="",Table1[[#This Row],[HBA1C]]="?"),"",IF(Table1[[#This Row],[HBA1C]]&lt;5.7,"Normal",IF(Table1[[#This Row],[HBA1C]]&lt;6.5,"Prediabetes","Diabetes")))</f>
        <v>Diabetes</v>
      </c>
      <c r="F1027" s="10" t="s">
        <v>4687</v>
      </c>
      <c r="G1027" s="10" t="str">
        <f>IF(OR(Table1[[#This Row],[Heart Issues]]="Yes",Table1[[#This Row],[Heart Issues]]="No"),"OK","Check")</f>
        <v>OK</v>
      </c>
      <c r="H1027" s="10" t="s">
        <v>4687</v>
      </c>
      <c r="I1027" s="10" t="s">
        <v>4687</v>
      </c>
      <c r="J1027" s="9">
        <v>0</v>
      </c>
      <c r="K1027" s="10" t="s">
        <v>4687</v>
      </c>
      <c r="L1027" s="10" t="str">
        <f>IF(OR(Table1[[#This Row],[Smoker]]="Yes",Table1[[#This Row],[Smoker]]="No"),"OK","Check")</f>
        <v>OK</v>
      </c>
    </row>
    <row r="1028" spans="1:12">
      <c r="A1028" s="10" t="s">
        <v>2057</v>
      </c>
      <c r="B1028" s="10">
        <v>41.47</v>
      </c>
      <c r="C10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8" s="10">
        <v>10.34</v>
      </c>
      <c r="E1028" s="10" t="str">
        <f>IF(OR(Table1[[#This Row],[HBA1C]]="",Table1[[#This Row],[HBA1C]]="?"),"",IF(Table1[[#This Row],[HBA1C]]&lt;5.7,"Normal",IF(Table1[[#This Row],[HBA1C]]&lt;6.5,"Prediabetes","Diabetes")))</f>
        <v>Diabetes</v>
      </c>
      <c r="F1028" s="10" t="s">
        <v>4687</v>
      </c>
      <c r="G1028" s="10" t="str">
        <f>IF(OR(Table1[[#This Row],[Heart Issues]]="Yes",Table1[[#This Row],[Heart Issues]]="No"),"OK","Check")</f>
        <v>OK</v>
      </c>
      <c r="H1028" s="10" t="s">
        <v>4687</v>
      </c>
      <c r="I1028" s="10" t="s">
        <v>4687</v>
      </c>
      <c r="J1028" s="9">
        <v>2</v>
      </c>
      <c r="K1028" s="10" t="s">
        <v>4687</v>
      </c>
      <c r="L1028" s="10" t="str">
        <f>IF(OR(Table1[[#This Row],[Smoker]]="Yes",Table1[[#This Row],[Smoker]]="No"),"OK","Check")</f>
        <v>OK</v>
      </c>
    </row>
    <row r="1029" spans="1:12">
      <c r="A1029" s="10" t="s">
        <v>2059</v>
      </c>
      <c r="B1029" s="10">
        <v>33.725000000000001</v>
      </c>
      <c r="C10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29" s="10">
        <v>5.51</v>
      </c>
      <c r="E1029" s="10" t="str">
        <f>IF(OR(Table1[[#This Row],[HBA1C]]="",Table1[[#This Row],[HBA1C]]="?"),"",IF(Table1[[#This Row],[HBA1C]]&lt;5.7,"Normal",IF(Table1[[#This Row],[HBA1C]]&lt;6.5,"Prediabetes","Diabetes")))</f>
        <v>Normal</v>
      </c>
      <c r="F1029" s="10" t="s">
        <v>4688</v>
      </c>
      <c r="G1029" s="10" t="str">
        <f>IF(OR(Table1[[#This Row],[Heart Issues]]="Yes",Table1[[#This Row],[Heart Issues]]="No"),"OK","Check")</f>
        <v>OK</v>
      </c>
      <c r="H1029" s="10" t="s">
        <v>4687</v>
      </c>
      <c r="I1029" s="10" t="s">
        <v>4687</v>
      </c>
      <c r="J1029" s="9">
        <v>2</v>
      </c>
      <c r="K1029" s="10" t="s">
        <v>4687</v>
      </c>
      <c r="L1029" s="10" t="str">
        <f>IF(OR(Table1[[#This Row],[Smoker]]="Yes",Table1[[#This Row],[Smoker]]="No"),"OK","Check")</f>
        <v>OK</v>
      </c>
    </row>
    <row r="1030" spans="1:12">
      <c r="A1030" s="10" t="s">
        <v>2061</v>
      </c>
      <c r="B1030" s="10">
        <v>28.1</v>
      </c>
      <c r="C103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30" s="10">
        <v>11.2</v>
      </c>
      <c r="E1030" s="10" t="str">
        <f>IF(OR(Table1[[#This Row],[HBA1C]]="",Table1[[#This Row],[HBA1C]]="?"),"",IF(Table1[[#This Row],[HBA1C]]&lt;5.7,"Normal",IF(Table1[[#This Row],[HBA1C]]&lt;6.5,"Prediabetes","Diabetes")))</f>
        <v>Diabetes</v>
      </c>
      <c r="F1030" s="10" t="s">
        <v>4687</v>
      </c>
      <c r="G1030" s="10" t="str">
        <f>IF(OR(Table1[[#This Row],[Heart Issues]]="Yes",Table1[[#This Row],[Heart Issues]]="No"),"OK","Check")</f>
        <v>OK</v>
      </c>
      <c r="H1030" s="10" t="s">
        <v>4687</v>
      </c>
      <c r="I1030" s="10" t="s">
        <v>4687</v>
      </c>
      <c r="J1030" s="9">
        <v>0</v>
      </c>
      <c r="K1030" s="10" t="s">
        <v>4687</v>
      </c>
      <c r="L1030" s="10" t="str">
        <f>IF(OR(Table1[[#This Row],[Smoker]]="Yes",Table1[[#This Row],[Smoker]]="No"),"OK","Check")</f>
        <v>OK</v>
      </c>
    </row>
    <row r="1031" spans="1:12">
      <c r="A1031" s="10" t="s">
        <v>2063</v>
      </c>
      <c r="B1031" s="10">
        <v>37.43</v>
      </c>
      <c r="C10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1" s="10">
        <v>4.3499999999999996</v>
      </c>
      <c r="E1031" s="10" t="str">
        <f>IF(OR(Table1[[#This Row],[HBA1C]]="",Table1[[#This Row],[HBA1C]]="?"),"",IF(Table1[[#This Row],[HBA1C]]&lt;5.7,"Normal",IF(Table1[[#This Row],[HBA1C]]&lt;6.5,"Prediabetes","Diabetes")))</f>
        <v>Normal</v>
      </c>
      <c r="F1031" s="10" t="s">
        <v>4688</v>
      </c>
      <c r="G1031" s="10" t="str">
        <f>IF(OR(Table1[[#This Row],[Heart Issues]]="Yes",Table1[[#This Row],[Heart Issues]]="No"),"OK","Check")</f>
        <v>OK</v>
      </c>
      <c r="H1031" s="10" t="s">
        <v>4687</v>
      </c>
      <c r="I1031" s="10" t="s">
        <v>4690</v>
      </c>
      <c r="J1031" s="9">
        <v>1</v>
      </c>
      <c r="K1031" s="10" t="s">
        <v>4687</v>
      </c>
      <c r="L1031" s="10" t="str">
        <f>IF(OR(Table1[[#This Row],[Smoker]]="Yes",Table1[[#This Row],[Smoker]]="No"),"OK","Check")</f>
        <v>OK</v>
      </c>
    </row>
    <row r="1032" spans="1:12">
      <c r="A1032" s="10" t="s">
        <v>2065</v>
      </c>
      <c r="B1032" s="10">
        <v>23.7</v>
      </c>
      <c r="C103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32" s="10">
        <v>10.45</v>
      </c>
      <c r="E1032" s="10" t="str">
        <f>IF(OR(Table1[[#This Row],[HBA1C]]="",Table1[[#This Row],[HBA1C]]="?"),"",IF(Table1[[#This Row],[HBA1C]]&lt;5.7,"Normal",IF(Table1[[#This Row],[HBA1C]]&lt;6.5,"Prediabetes","Diabetes")))</f>
        <v>Diabetes</v>
      </c>
      <c r="F1032" s="10" t="s">
        <v>4687</v>
      </c>
      <c r="G1032" s="10" t="str">
        <f>IF(OR(Table1[[#This Row],[Heart Issues]]="Yes",Table1[[#This Row],[Heart Issues]]="No"),"OK","Check")</f>
        <v>OK</v>
      </c>
      <c r="H1032" s="10" t="s">
        <v>4687</v>
      </c>
      <c r="I1032" s="10" t="s">
        <v>4687</v>
      </c>
      <c r="J1032" s="9">
        <v>0</v>
      </c>
      <c r="K1032" s="10" t="s">
        <v>4687</v>
      </c>
      <c r="L1032" s="10" t="str">
        <f>IF(OR(Table1[[#This Row],[Smoker]]="Yes",Table1[[#This Row],[Smoker]]="No"),"OK","Check")</f>
        <v>OK</v>
      </c>
    </row>
    <row r="1033" spans="1:12">
      <c r="A1033" s="10" t="s">
        <v>2067</v>
      </c>
      <c r="B1033" s="10">
        <v>24.795000000000002</v>
      </c>
      <c r="C103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33" s="10">
        <v>4.07</v>
      </c>
      <c r="E1033" s="10" t="str">
        <f>IF(OR(Table1[[#This Row],[HBA1C]]="",Table1[[#This Row],[HBA1C]]="?"),"",IF(Table1[[#This Row],[HBA1C]]&lt;5.7,"Normal",IF(Table1[[#This Row],[HBA1C]]&lt;6.5,"Prediabetes","Diabetes")))</f>
        <v>Normal</v>
      </c>
      <c r="F1033" s="10" t="s">
        <v>4688</v>
      </c>
      <c r="G1033" s="10" t="str">
        <f>IF(OR(Table1[[#This Row],[Heart Issues]]="Yes",Table1[[#This Row],[Heart Issues]]="No"),"OK","Check")</f>
        <v>OK</v>
      </c>
      <c r="H1033" s="10" t="s">
        <v>4687</v>
      </c>
      <c r="I1033" s="10" t="s">
        <v>4690</v>
      </c>
      <c r="J1033" s="9">
        <v>1</v>
      </c>
      <c r="K1033" s="10" t="s">
        <v>4687</v>
      </c>
      <c r="L1033" s="10" t="str">
        <f>IF(OR(Table1[[#This Row],[Smoker]]="Yes",Table1[[#This Row],[Smoker]]="No"),"OK","Check")</f>
        <v>OK</v>
      </c>
    </row>
    <row r="1034" spans="1:12">
      <c r="A1034" s="10" t="s">
        <v>2069</v>
      </c>
      <c r="B1034" s="10">
        <v>31.9</v>
      </c>
      <c r="C10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4" s="10">
        <v>8.34</v>
      </c>
      <c r="E1034" s="10" t="str">
        <f>IF(OR(Table1[[#This Row],[HBA1C]]="",Table1[[#This Row],[HBA1C]]="?"),"",IF(Table1[[#This Row],[HBA1C]]&lt;5.7,"Normal",IF(Table1[[#This Row],[HBA1C]]&lt;6.5,"Prediabetes","Diabetes")))</f>
        <v>Diabetes</v>
      </c>
      <c r="F1034" s="10" t="s">
        <v>4687</v>
      </c>
      <c r="G1034" s="10" t="str">
        <f>IF(OR(Table1[[#This Row],[Heart Issues]]="Yes",Table1[[#This Row],[Heart Issues]]="No"),"OK","Check")</f>
        <v>OK</v>
      </c>
      <c r="H1034" s="10" t="s">
        <v>4687</v>
      </c>
      <c r="I1034" s="10" t="s">
        <v>4687</v>
      </c>
      <c r="J1034" s="9">
        <v>0</v>
      </c>
      <c r="K1034" s="10" t="s">
        <v>4687</v>
      </c>
      <c r="L1034" s="10" t="str">
        <f>IF(OR(Table1[[#This Row],[Smoker]]="Yes",Table1[[#This Row],[Smoker]]="No"),"OK","Check")</f>
        <v>OK</v>
      </c>
    </row>
    <row r="1035" spans="1:12">
      <c r="A1035" s="10" t="s">
        <v>2071</v>
      </c>
      <c r="B1035" s="10">
        <v>32.68</v>
      </c>
      <c r="C10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5" s="10">
        <v>7.41</v>
      </c>
      <c r="E1035" s="10" t="str">
        <f>IF(OR(Table1[[#This Row],[HBA1C]]="",Table1[[#This Row],[HBA1C]]="?"),"",IF(Table1[[#This Row],[HBA1C]]&lt;5.7,"Normal",IF(Table1[[#This Row],[HBA1C]]&lt;6.5,"Prediabetes","Diabetes")))</f>
        <v>Diabetes</v>
      </c>
      <c r="F1035" s="10" t="s">
        <v>4687</v>
      </c>
      <c r="G1035" s="10" t="str">
        <f>IF(OR(Table1[[#This Row],[Heart Issues]]="Yes",Table1[[#This Row],[Heart Issues]]="No"),"OK","Check")</f>
        <v>OK</v>
      </c>
      <c r="H1035" s="10" t="s">
        <v>4687</v>
      </c>
      <c r="I1035" s="10" t="s">
        <v>4687</v>
      </c>
      <c r="J1035" s="9">
        <v>0</v>
      </c>
      <c r="K1035" s="10" t="s">
        <v>4687</v>
      </c>
      <c r="L1035" s="10" t="str">
        <f>IF(OR(Table1[[#This Row],[Smoker]]="Yes",Table1[[#This Row],[Smoker]]="No"),"OK","Check")</f>
        <v>OK</v>
      </c>
    </row>
    <row r="1036" spans="1:12">
      <c r="A1036" s="10" t="s">
        <v>2073</v>
      </c>
      <c r="B1036" s="10">
        <v>47.13</v>
      </c>
      <c r="C10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6" s="10">
        <v>4.3099999999999996</v>
      </c>
      <c r="E1036" s="10" t="str">
        <f>IF(OR(Table1[[#This Row],[HBA1C]]="",Table1[[#This Row],[HBA1C]]="?"),"",IF(Table1[[#This Row],[HBA1C]]&lt;5.7,"Normal",IF(Table1[[#This Row],[HBA1C]]&lt;6.5,"Prediabetes","Diabetes")))</f>
        <v>Normal</v>
      </c>
      <c r="F1036" s="10" t="s">
        <v>4687</v>
      </c>
      <c r="G1036" s="10" t="str">
        <f>IF(OR(Table1[[#This Row],[Heart Issues]]="Yes",Table1[[#This Row],[Heart Issues]]="No"),"OK","Check")</f>
        <v>OK</v>
      </c>
      <c r="H1036" s="10" t="s">
        <v>4687</v>
      </c>
      <c r="I1036" s="10" t="s">
        <v>4687</v>
      </c>
      <c r="J1036" s="9">
        <v>0</v>
      </c>
      <c r="K1036" s="10" t="s">
        <v>4687</v>
      </c>
      <c r="L1036" s="10" t="str">
        <f>IF(OR(Table1[[#This Row],[Smoker]]="Yes",Table1[[#This Row],[Smoker]]="No"),"OK","Check")</f>
        <v>OK</v>
      </c>
    </row>
    <row r="1037" spans="1:12">
      <c r="A1037" s="10" t="s">
        <v>2075</v>
      </c>
      <c r="B1037" s="10">
        <v>36.67</v>
      </c>
      <c r="C10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7" s="10">
        <v>10.83</v>
      </c>
      <c r="E1037" s="10" t="str">
        <f>IF(OR(Table1[[#This Row],[HBA1C]]="",Table1[[#This Row],[HBA1C]]="?"),"",IF(Table1[[#This Row],[HBA1C]]&lt;5.7,"Normal",IF(Table1[[#This Row],[HBA1C]]&lt;6.5,"Prediabetes","Diabetes")))</f>
        <v>Diabetes</v>
      </c>
      <c r="F1037" s="10" t="s">
        <v>4687</v>
      </c>
      <c r="G1037" s="10" t="str">
        <f>IF(OR(Table1[[#This Row],[Heart Issues]]="Yes",Table1[[#This Row],[Heart Issues]]="No"),"OK","Check")</f>
        <v>OK</v>
      </c>
      <c r="H1037" s="10" t="s">
        <v>4687</v>
      </c>
      <c r="I1037" s="10" t="s">
        <v>4687</v>
      </c>
      <c r="J1037" s="9">
        <v>0</v>
      </c>
      <c r="K1037" s="10" t="s">
        <v>4687</v>
      </c>
      <c r="L1037" s="10" t="str">
        <f>IF(OR(Table1[[#This Row],[Smoker]]="Yes",Table1[[#This Row],[Smoker]]="No"),"OK","Check")</f>
        <v>OK</v>
      </c>
    </row>
    <row r="1038" spans="1:12">
      <c r="A1038" s="10" t="s">
        <v>2077</v>
      </c>
      <c r="B1038" s="10">
        <v>33.630000000000003</v>
      </c>
      <c r="C10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8" s="10">
        <v>11.31</v>
      </c>
      <c r="E1038" s="10" t="str">
        <f>IF(OR(Table1[[#This Row],[HBA1C]]="",Table1[[#This Row],[HBA1C]]="?"),"",IF(Table1[[#This Row],[HBA1C]]&lt;5.7,"Normal",IF(Table1[[#This Row],[HBA1C]]&lt;6.5,"Prediabetes","Diabetes")))</f>
        <v>Diabetes</v>
      </c>
      <c r="F1038" s="10" t="s">
        <v>4687</v>
      </c>
      <c r="G1038" s="10" t="str">
        <f>IF(OR(Table1[[#This Row],[Heart Issues]]="Yes",Table1[[#This Row],[Heart Issues]]="No"),"OK","Check")</f>
        <v>OK</v>
      </c>
      <c r="H1038" s="10" t="s">
        <v>4687</v>
      </c>
      <c r="I1038" s="10" t="s">
        <v>4687</v>
      </c>
      <c r="J1038" s="9">
        <v>0</v>
      </c>
      <c r="K1038" s="10" t="s">
        <v>4687</v>
      </c>
      <c r="L1038" s="10" t="str">
        <f>IF(OR(Table1[[#This Row],[Smoker]]="Yes",Table1[[#This Row],[Smoker]]="No"),"OK","Check")</f>
        <v>OK</v>
      </c>
    </row>
    <row r="1039" spans="1:12">
      <c r="A1039" s="10" t="s">
        <v>2079</v>
      </c>
      <c r="B1039" s="10">
        <v>32.67</v>
      </c>
      <c r="C10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39" s="10">
        <v>11.81</v>
      </c>
      <c r="E1039" s="10" t="str">
        <f>IF(OR(Table1[[#This Row],[HBA1C]]="",Table1[[#This Row],[HBA1C]]="?"),"",IF(Table1[[#This Row],[HBA1C]]&lt;5.7,"Normal",IF(Table1[[#This Row],[HBA1C]]&lt;6.5,"Prediabetes","Diabetes")))</f>
        <v>Diabetes</v>
      </c>
      <c r="F1039" s="10" t="s">
        <v>4688</v>
      </c>
      <c r="G1039" s="10" t="str">
        <f>IF(OR(Table1[[#This Row],[Heart Issues]]="Yes",Table1[[#This Row],[Heart Issues]]="No"),"OK","Check")</f>
        <v>OK</v>
      </c>
      <c r="H1039" s="10" t="s">
        <v>4687</v>
      </c>
      <c r="I1039" s="10" t="s">
        <v>4687</v>
      </c>
      <c r="J1039" s="9">
        <v>0</v>
      </c>
      <c r="K1039" s="10" t="s">
        <v>4687</v>
      </c>
      <c r="L1039" s="10" t="str">
        <f>IF(OR(Table1[[#This Row],[Smoker]]="Yes",Table1[[#This Row],[Smoker]]="No"),"OK","Check")</f>
        <v>OK</v>
      </c>
    </row>
    <row r="1040" spans="1:12">
      <c r="A1040" s="10" t="s">
        <v>2081</v>
      </c>
      <c r="B1040" s="10">
        <v>33.299999999999997</v>
      </c>
      <c r="C10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0" s="10">
        <v>8.26</v>
      </c>
      <c r="E1040" s="10" t="str">
        <f>IF(OR(Table1[[#This Row],[HBA1C]]="",Table1[[#This Row],[HBA1C]]="?"),"",IF(Table1[[#This Row],[HBA1C]]&lt;5.7,"Normal",IF(Table1[[#This Row],[HBA1C]]&lt;6.5,"Prediabetes","Diabetes")))</f>
        <v>Diabetes</v>
      </c>
      <c r="F1040" s="10" t="s">
        <v>4688</v>
      </c>
      <c r="G1040" s="10" t="str">
        <f>IF(OR(Table1[[#This Row],[Heart Issues]]="Yes",Table1[[#This Row],[Heart Issues]]="No"),"OK","Check")</f>
        <v>OK</v>
      </c>
      <c r="H1040" s="10" t="s">
        <v>4687</v>
      </c>
      <c r="I1040" s="10" t="s">
        <v>4687</v>
      </c>
      <c r="J1040" s="9">
        <v>2</v>
      </c>
      <c r="K1040" s="10" t="s">
        <v>4687</v>
      </c>
      <c r="L1040" s="10" t="str">
        <f>IF(OR(Table1[[#This Row],[Smoker]]="Yes",Table1[[#This Row],[Smoker]]="No"),"OK","Check")</f>
        <v>OK</v>
      </c>
    </row>
    <row r="1041" spans="1:12">
      <c r="A1041" s="10" t="s">
        <v>2083</v>
      </c>
      <c r="B1041" s="10">
        <v>30.78</v>
      </c>
      <c r="C10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1" s="10">
        <v>10.74</v>
      </c>
      <c r="E1041" s="10" t="str">
        <f>IF(OR(Table1[[#This Row],[HBA1C]]="",Table1[[#This Row],[HBA1C]]="?"),"",IF(Table1[[#This Row],[HBA1C]]&lt;5.7,"Normal",IF(Table1[[#This Row],[HBA1C]]&lt;6.5,"Prediabetes","Diabetes")))</f>
        <v>Diabetes</v>
      </c>
      <c r="F1041" s="10" t="s">
        <v>4688</v>
      </c>
      <c r="G1041" s="10" t="str">
        <f>IF(OR(Table1[[#This Row],[Heart Issues]]="Yes",Table1[[#This Row],[Heart Issues]]="No"),"OK","Check")</f>
        <v>OK</v>
      </c>
      <c r="H1041" s="10" t="s">
        <v>4687</v>
      </c>
      <c r="I1041" s="10" t="s">
        <v>4687</v>
      </c>
      <c r="J1041" s="9">
        <v>2</v>
      </c>
      <c r="K1041" s="10" t="s">
        <v>4687</v>
      </c>
      <c r="L1041" s="10" t="str">
        <f>IF(OR(Table1[[#This Row],[Smoker]]="Yes",Table1[[#This Row],[Smoker]]="No"),"OK","Check")</f>
        <v>OK</v>
      </c>
    </row>
    <row r="1042" spans="1:12">
      <c r="A1042" s="10" t="s">
        <v>2085</v>
      </c>
      <c r="B1042" s="10">
        <v>28.975000000000001</v>
      </c>
      <c r="C104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42" s="10">
        <v>7.69</v>
      </c>
      <c r="E1042" s="10" t="str">
        <f>IF(OR(Table1[[#This Row],[HBA1C]]="",Table1[[#This Row],[HBA1C]]="?"),"",IF(Table1[[#This Row],[HBA1C]]&lt;5.7,"Normal",IF(Table1[[#This Row],[HBA1C]]&lt;6.5,"Prediabetes","Diabetes")))</f>
        <v>Diabetes</v>
      </c>
      <c r="F1042" s="10" t="s">
        <v>4688</v>
      </c>
      <c r="G1042" s="10" t="str">
        <f>IF(OR(Table1[[#This Row],[Heart Issues]]="Yes",Table1[[#This Row],[Heart Issues]]="No"),"OK","Check")</f>
        <v>OK</v>
      </c>
      <c r="H1042" s="10" t="s">
        <v>4687</v>
      </c>
      <c r="I1042" s="10" t="s">
        <v>4687</v>
      </c>
      <c r="J1042" s="9">
        <v>0</v>
      </c>
      <c r="K1042" s="10" t="s">
        <v>4687</v>
      </c>
      <c r="L1042" s="10" t="str">
        <f>IF(OR(Table1[[#This Row],[Smoker]]="Yes",Table1[[#This Row],[Smoker]]="No"),"OK","Check")</f>
        <v>OK</v>
      </c>
    </row>
    <row r="1043" spans="1:12">
      <c r="A1043" s="10" t="s">
        <v>2087</v>
      </c>
      <c r="B1043" s="10">
        <v>33.4</v>
      </c>
      <c r="C10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3" s="10">
        <v>4.84</v>
      </c>
      <c r="E1043" s="10" t="str">
        <f>IF(OR(Table1[[#This Row],[HBA1C]]="",Table1[[#This Row],[HBA1C]]="?"),"",IF(Table1[[#This Row],[HBA1C]]&lt;5.7,"Normal",IF(Table1[[#This Row],[HBA1C]]&lt;6.5,"Prediabetes","Diabetes")))</f>
        <v>Normal</v>
      </c>
      <c r="F1043" s="10" t="s">
        <v>4687</v>
      </c>
      <c r="G1043" s="10" t="str">
        <f>IF(OR(Table1[[#This Row],[Heart Issues]]="Yes",Table1[[#This Row],[Heart Issues]]="No"),"OK","Check")</f>
        <v>OK</v>
      </c>
      <c r="H1043" s="10" t="s">
        <v>4687</v>
      </c>
      <c r="I1043" s="10" t="s">
        <v>4687</v>
      </c>
      <c r="J1043" s="9">
        <v>0</v>
      </c>
      <c r="K1043" s="10" t="s">
        <v>4687</v>
      </c>
      <c r="L1043" s="10" t="str">
        <f>IF(OR(Table1[[#This Row],[Smoker]]="Yes",Table1[[#This Row],[Smoker]]="No"),"OK","Check")</f>
        <v>OK</v>
      </c>
    </row>
    <row r="1044" spans="1:12">
      <c r="A1044" s="10" t="s">
        <v>2089</v>
      </c>
      <c r="B1044" s="10">
        <v>21.5</v>
      </c>
      <c r="C104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44" s="10">
        <v>9.77</v>
      </c>
      <c r="E1044" s="10" t="str">
        <f>IF(OR(Table1[[#This Row],[HBA1C]]="",Table1[[#This Row],[HBA1C]]="?"),"",IF(Table1[[#This Row],[HBA1C]]&lt;5.7,"Normal",IF(Table1[[#This Row],[HBA1C]]&lt;6.5,"Prediabetes","Diabetes")))</f>
        <v>Diabetes</v>
      </c>
      <c r="F1044" s="10" t="s">
        <v>4688</v>
      </c>
      <c r="G1044" s="10" t="str">
        <f>IF(OR(Table1[[#This Row],[Heart Issues]]="Yes",Table1[[#This Row],[Heart Issues]]="No"),"OK","Check")</f>
        <v>OK</v>
      </c>
      <c r="H1044" s="10" t="s">
        <v>4687</v>
      </c>
      <c r="I1044" s="10" t="s">
        <v>4687</v>
      </c>
      <c r="J1044" s="9">
        <v>0</v>
      </c>
      <c r="K1044" s="10" t="s">
        <v>4687</v>
      </c>
      <c r="L1044" s="10" t="str">
        <f>IF(OR(Table1[[#This Row],[Smoker]]="Yes",Table1[[#This Row],[Smoker]]="No"),"OK","Check")</f>
        <v>OK</v>
      </c>
    </row>
    <row r="1045" spans="1:12">
      <c r="A1045" s="10" t="s">
        <v>2091</v>
      </c>
      <c r="B1045" s="10">
        <v>38.14</v>
      </c>
      <c r="C10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5" s="10">
        <v>5.84</v>
      </c>
      <c r="E1045" s="10" t="str">
        <f>IF(OR(Table1[[#This Row],[HBA1C]]="",Table1[[#This Row],[HBA1C]]="?"),"",IF(Table1[[#This Row],[HBA1C]]&lt;5.7,"Normal",IF(Table1[[#This Row],[HBA1C]]&lt;6.5,"Prediabetes","Diabetes")))</f>
        <v>Prediabetes</v>
      </c>
      <c r="F1045" s="10" t="s">
        <v>4687</v>
      </c>
      <c r="G1045" s="10" t="str">
        <f>IF(OR(Table1[[#This Row],[Heart Issues]]="Yes",Table1[[#This Row],[Heart Issues]]="No"),"OK","Check")</f>
        <v>OK</v>
      </c>
      <c r="H1045" s="10" t="s">
        <v>4687</v>
      </c>
      <c r="I1045" s="10" t="s">
        <v>4687</v>
      </c>
      <c r="J1045" s="9">
        <v>0</v>
      </c>
      <c r="K1045" s="10" t="s">
        <v>4687</v>
      </c>
      <c r="L1045" s="10" t="str">
        <f>IF(OR(Table1[[#This Row],[Smoker]]="Yes",Table1[[#This Row],[Smoker]]="No"),"OK","Check")</f>
        <v>OK</v>
      </c>
    </row>
    <row r="1046" spans="1:12">
      <c r="A1046" s="10" t="s">
        <v>2093</v>
      </c>
      <c r="B1046" s="10">
        <v>35.42</v>
      </c>
      <c r="C10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6" s="10">
        <v>8.6999999999999993</v>
      </c>
      <c r="E1046" s="10" t="str">
        <f>IF(OR(Table1[[#This Row],[HBA1C]]="",Table1[[#This Row],[HBA1C]]="?"),"",IF(Table1[[#This Row],[HBA1C]]&lt;5.7,"Normal",IF(Table1[[#This Row],[HBA1C]]&lt;6.5,"Prediabetes","Diabetes")))</f>
        <v>Diabetes</v>
      </c>
      <c r="F1046" s="10" t="s">
        <v>4688</v>
      </c>
      <c r="G1046" s="10" t="str">
        <f>IF(OR(Table1[[#This Row],[Heart Issues]]="Yes",Table1[[#This Row],[Heart Issues]]="No"),"OK","Check")</f>
        <v>OK</v>
      </c>
      <c r="H1046" s="10" t="s">
        <v>4687</v>
      </c>
      <c r="I1046" s="10" t="s">
        <v>4687</v>
      </c>
      <c r="J1046" s="9">
        <v>1</v>
      </c>
      <c r="K1046" s="10" t="s">
        <v>4687</v>
      </c>
      <c r="L1046" s="10" t="str">
        <f>IF(OR(Table1[[#This Row],[Smoker]]="Yes",Table1[[#This Row],[Smoker]]="No"),"OK","Check")</f>
        <v>OK</v>
      </c>
    </row>
    <row r="1047" spans="1:12">
      <c r="A1047" s="10" t="s">
        <v>2095</v>
      </c>
      <c r="B1047" s="10">
        <v>35.625</v>
      </c>
      <c r="C10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7" s="10">
        <v>10.79</v>
      </c>
      <c r="E1047" s="10" t="str">
        <f>IF(OR(Table1[[#This Row],[HBA1C]]="",Table1[[#This Row],[HBA1C]]="?"),"",IF(Table1[[#This Row],[HBA1C]]&lt;5.7,"Normal",IF(Table1[[#This Row],[HBA1C]]&lt;6.5,"Prediabetes","Diabetes")))</f>
        <v>Diabetes</v>
      </c>
      <c r="F1047" s="10" t="s">
        <v>4687</v>
      </c>
      <c r="G1047" s="10" t="str">
        <f>IF(OR(Table1[[#This Row],[Heart Issues]]="Yes",Table1[[#This Row],[Heart Issues]]="No"),"OK","Check")</f>
        <v>OK</v>
      </c>
      <c r="H1047" s="10" t="s">
        <v>4687</v>
      </c>
      <c r="I1047" s="10" t="s">
        <v>4687</v>
      </c>
      <c r="J1047" s="9">
        <v>0</v>
      </c>
      <c r="K1047" s="10" t="s">
        <v>4687</v>
      </c>
      <c r="L1047" s="10" t="str">
        <f>IF(OR(Table1[[#This Row],[Smoker]]="Yes",Table1[[#This Row],[Smoker]]="No"),"OK","Check")</f>
        <v>OK</v>
      </c>
    </row>
    <row r="1048" spans="1:12">
      <c r="A1048" s="10" t="s">
        <v>2097</v>
      </c>
      <c r="B1048" s="10">
        <v>45.51</v>
      </c>
      <c r="C10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8" s="10">
        <v>4.32</v>
      </c>
      <c r="E1048" s="10" t="str">
        <f>IF(OR(Table1[[#This Row],[HBA1C]]="",Table1[[#This Row],[HBA1C]]="?"),"",IF(Table1[[#This Row],[HBA1C]]&lt;5.7,"Normal",IF(Table1[[#This Row],[HBA1C]]&lt;6.5,"Prediabetes","Diabetes")))</f>
        <v>Normal</v>
      </c>
      <c r="F1048" s="10" t="s">
        <v>4687</v>
      </c>
      <c r="G1048" s="10" t="str">
        <f>IF(OR(Table1[[#This Row],[Heart Issues]]="Yes",Table1[[#This Row],[Heart Issues]]="No"),"OK","Check")</f>
        <v>OK</v>
      </c>
      <c r="H1048" s="10" t="s">
        <v>4687</v>
      </c>
      <c r="I1048" s="10" t="s">
        <v>4687</v>
      </c>
      <c r="J1048" s="9">
        <v>1</v>
      </c>
      <c r="K1048" s="10" t="s">
        <v>4687</v>
      </c>
      <c r="L1048" s="10" t="str">
        <f>IF(OR(Table1[[#This Row],[Smoker]]="Yes",Table1[[#This Row],[Smoker]]="No"),"OK","Check")</f>
        <v>OK</v>
      </c>
    </row>
    <row r="1049" spans="1:12">
      <c r="A1049" s="10" t="s">
        <v>2099</v>
      </c>
      <c r="B1049" s="10">
        <v>37.1</v>
      </c>
      <c r="C10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49" s="10">
        <v>7.19</v>
      </c>
      <c r="E1049" s="10" t="str">
        <f>IF(OR(Table1[[#This Row],[HBA1C]]="",Table1[[#This Row],[HBA1C]]="?"),"",IF(Table1[[#This Row],[HBA1C]]&lt;5.7,"Normal",IF(Table1[[#This Row],[HBA1C]]&lt;6.5,"Prediabetes","Diabetes")))</f>
        <v>Diabetes</v>
      </c>
      <c r="F1049" s="10" t="s">
        <v>4688</v>
      </c>
      <c r="G1049" s="10" t="str">
        <f>IF(OR(Table1[[#This Row],[Heart Issues]]="Yes",Table1[[#This Row],[Heart Issues]]="No"),"OK","Check")</f>
        <v>OK</v>
      </c>
      <c r="H1049" s="10" t="s">
        <v>4687</v>
      </c>
      <c r="I1049" s="10" t="s">
        <v>4687</v>
      </c>
      <c r="J1049" s="9">
        <v>0</v>
      </c>
      <c r="K1049" s="10" t="s">
        <v>4687</v>
      </c>
      <c r="L1049" s="10" t="str">
        <f>IF(OR(Table1[[#This Row],[Smoker]]="Yes",Table1[[#This Row],[Smoker]]="No"),"OK","Check")</f>
        <v>OK</v>
      </c>
    </row>
    <row r="1050" spans="1:12">
      <c r="A1050" s="10" t="s">
        <v>2101</v>
      </c>
      <c r="B1050" s="10">
        <v>30.5</v>
      </c>
      <c r="C10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50" s="10">
        <v>11.94</v>
      </c>
      <c r="E1050" s="10" t="str">
        <f>IF(OR(Table1[[#This Row],[HBA1C]]="",Table1[[#This Row],[HBA1C]]="?"),"",IF(Table1[[#This Row],[HBA1C]]&lt;5.7,"Normal",IF(Table1[[#This Row],[HBA1C]]&lt;6.5,"Prediabetes","Diabetes")))</f>
        <v>Diabetes</v>
      </c>
      <c r="F1050" s="10" t="s">
        <v>4688</v>
      </c>
      <c r="G1050" s="10" t="str">
        <f>IF(OR(Table1[[#This Row],[Heart Issues]]="Yes",Table1[[#This Row],[Heart Issues]]="No"),"OK","Check")</f>
        <v>OK</v>
      </c>
      <c r="H1050" s="10" t="s">
        <v>4687</v>
      </c>
      <c r="I1050" s="10" t="s">
        <v>4687</v>
      </c>
      <c r="J1050" s="9">
        <v>0</v>
      </c>
      <c r="K1050" s="10" t="s">
        <v>4687</v>
      </c>
      <c r="L1050" s="10" t="str">
        <f>IF(OR(Table1[[#This Row],[Smoker]]="Yes",Table1[[#This Row],[Smoker]]="No"),"OK","Check")</f>
        <v>OK</v>
      </c>
    </row>
    <row r="1051" spans="1:12">
      <c r="A1051" s="10" t="s">
        <v>2103</v>
      </c>
      <c r="B1051" s="10">
        <v>28.16</v>
      </c>
      <c r="C10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51" s="10">
        <v>5.56</v>
      </c>
      <c r="E1051" s="10" t="str">
        <f>IF(OR(Table1[[#This Row],[HBA1C]]="",Table1[[#This Row],[HBA1C]]="?"),"",IF(Table1[[#This Row],[HBA1C]]&lt;5.7,"Normal",IF(Table1[[#This Row],[HBA1C]]&lt;6.5,"Prediabetes","Diabetes")))</f>
        <v>Normal</v>
      </c>
      <c r="F1051" s="10" t="s">
        <v>4687</v>
      </c>
      <c r="G1051" s="10" t="str">
        <f>IF(OR(Table1[[#This Row],[Heart Issues]]="Yes",Table1[[#This Row],[Heart Issues]]="No"),"OK","Check")</f>
        <v>OK</v>
      </c>
      <c r="H1051" s="10" t="s">
        <v>4687</v>
      </c>
      <c r="I1051" s="10" t="s">
        <v>4687</v>
      </c>
      <c r="J1051" s="9">
        <v>2</v>
      </c>
      <c r="K1051" s="10" t="s">
        <v>4687</v>
      </c>
      <c r="L1051" s="10" t="str">
        <f>IF(OR(Table1[[#This Row],[Smoker]]="Yes",Table1[[#This Row],[Smoker]]="No"),"OK","Check")</f>
        <v>OK</v>
      </c>
    </row>
    <row r="1052" spans="1:12">
      <c r="A1052" s="10" t="s">
        <v>2105</v>
      </c>
      <c r="B1052" s="10">
        <v>29.1</v>
      </c>
      <c r="C105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52" s="10">
        <v>5.64</v>
      </c>
      <c r="E1052" s="10" t="str">
        <f>IF(OR(Table1[[#This Row],[HBA1C]]="",Table1[[#This Row],[HBA1C]]="?"),"",IF(Table1[[#This Row],[HBA1C]]&lt;5.7,"Normal",IF(Table1[[#This Row],[HBA1C]]&lt;6.5,"Prediabetes","Diabetes")))</f>
        <v>Normal</v>
      </c>
      <c r="F1052" s="10" t="s">
        <v>4688</v>
      </c>
      <c r="G1052" s="10" t="str">
        <f>IF(OR(Table1[[#This Row],[Heart Issues]]="Yes",Table1[[#This Row],[Heart Issues]]="No"),"OK","Check")</f>
        <v>OK</v>
      </c>
      <c r="H1052" s="10" t="s">
        <v>4687</v>
      </c>
      <c r="I1052" s="10" t="s">
        <v>4687</v>
      </c>
      <c r="J1052" s="9">
        <v>0</v>
      </c>
      <c r="K1052" s="10" t="s">
        <v>4687</v>
      </c>
      <c r="L1052" s="10" t="str">
        <f>IF(OR(Table1[[#This Row],[Smoker]]="Yes",Table1[[#This Row],[Smoker]]="No"),"OK","Check")</f>
        <v>OK</v>
      </c>
    </row>
    <row r="1053" spans="1:12">
      <c r="A1053" s="10" t="s">
        <v>2107</v>
      </c>
      <c r="B1053" s="10">
        <v>30.22</v>
      </c>
      <c r="C10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53" s="10">
        <v>4.6500000000000004</v>
      </c>
      <c r="E1053" s="10" t="str">
        <f>IF(OR(Table1[[#This Row],[HBA1C]]="",Table1[[#This Row],[HBA1C]]="?"),"",IF(Table1[[#This Row],[HBA1C]]&lt;5.7,"Normal",IF(Table1[[#This Row],[HBA1C]]&lt;6.5,"Prediabetes","Diabetes")))</f>
        <v>Normal</v>
      </c>
      <c r="F1053" s="10" t="s">
        <v>4687</v>
      </c>
      <c r="G1053" s="10" t="str">
        <f>IF(OR(Table1[[#This Row],[Heart Issues]]="Yes",Table1[[#This Row],[Heart Issues]]="No"),"OK","Check")</f>
        <v>OK</v>
      </c>
      <c r="H1053" s="10" t="s">
        <v>4687</v>
      </c>
      <c r="I1053" s="10" t="s">
        <v>4687</v>
      </c>
      <c r="J1053" s="9">
        <v>0</v>
      </c>
      <c r="K1053" s="10" t="s">
        <v>4687</v>
      </c>
      <c r="L1053" s="10" t="str">
        <f>IF(OR(Table1[[#This Row],[Smoker]]="Yes",Table1[[#This Row],[Smoker]]="No"),"OK","Check")</f>
        <v>OK</v>
      </c>
    </row>
    <row r="1054" spans="1:12">
      <c r="A1054" s="10" t="s">
        <v>2109</v>
      </c>
      <c r="B1054" s="10">
        <v>24.29</v>
      </c>
      <c r="C105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54" s="10">
        <v>9.0500000000000007</v>
      </c>
      <c r="E1054" s="10" t="str">
        <f>IF(OR(Table1[[#This Row],[HBA1C]]="",Table1[[#This Row],[HBA1C]]="?"),"",IF(Table1[[#This Row],[HBA1C]]&lt;5.7,"Normal",IF(Table1[[#This Row],[HBA1C]]&lt;6.5,"Prediabetes","Diabetes")))</f>
        <v>Diabetes</v>
      </c>
      <c r="F1054" s="10" t="s">
        <v>4687</v>
      </c>
      <c r="G1054" s="10" t="str">
        <f>IF(OR(Table1[[#This Row],[Heart Issues]]="Yes",Table1[[#This Row],[Heart Issues]]="No"),"OK","Check")</f>
        <v>OK</v>
      </c>
      <c r="H1054" s="10" t="s">
        <v>4687</v>
      </c>
      <c r="I1054" s="10" t="s">
        <v>4687</v>
      </c>
      <c r="J1054" s="9">
        <v>0</v>
      </c>
      <c r="K1054" s="10" t="s">
        <v>4687</v>
      </c>
      <c r="L1054" s="10" t="str">
        <f>IF(OR(Table1[[#This Row],[Smoker]]="Yes",Table1[[#This Row],[Smoker]]="No"),"OK","Check")</f>
        <v>OK</v>
      </c>
    </row>
    <row r="1055" spans="1:12">
      <c r="A1055" s="10" t="s">
        <v>2111</v>
      </c>
      <c r="B1055" s="10">
        <v>29.39</v>
      </c>
      <c r="C105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55" s="10">
        <v>4.5199999999999996</v>
      </c>
      <c r="E1055" s="10" t="str">
        <f>IF(OR(Table1[[#This Row],[HBA1C]]="",Table1[[#This Row],[HBA1C]]="?"),"",IF(Table1[[#This Row],[HBA1C]]&lt;5.7,"Normal",IF(Table1[[#This Row],[HBA1C]]&lt;6.5,"Prediabetes","Diabetes")))</f>
        <v>Normal</v>
      </c>
      <c r="F1055" s="10" t="s">
        <v>4688</v>
      </c>
      <c r="G1055" s="10" t="str">
        <f>IF(OR(Table1[[#This Row],[Heart Issues]]="Yes",Table1[[#This Row],[Heart Issues]]="No"),"OK","Check")</f>
        <v>OK</v>
      </c>
      <c r="H1055" s="10" t="s">
        <v>4687</v>
      </c>
      <c r="I1055" s="10" t="s">
        <v>4687</v>
      </c>
      <c r="J1055" s="9">
        <v>0</v>
      </c>
      <c r="K1055" s="10" t="s">
        <v>4687</v>
      </c>
      <c r="L1055" s="10" t="str">
        <f>IF(OR(Table1[[#This Row],[Smoker]]="Yes",Table1[[#This Row],[Smoker]]="No"),"OK","Check")</f>
        <v>OK</v>
      </c>
    </row>
    <row r="1056" spans="1:12">
      <c r="A1056" s="10" t="s">
        <v>2113</v>
      </c>
      <c r="B1056" s="10">
        <v>25.66</v>
      </c>
      <c r="C105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56" s="10">
        <v>4.62</v>
      </c>
      <c r="E1056" s="10" t="str">
        <f>IF(OR(Table1[[#This Row],[HBA1C]]="",Table1[[#This Row],[HBA1C]]="?"),"",IF(Table1[[#This Row],[HBA1C]]&lt;5.7,"Normal",IF(Table1[[#This Row],[HBA1C]]&lt;6.5,"Prediabetes","Diabetes")))</f>
        <v>Normal</v>
      </c>
      <c r="F1056" s="10" t="s">
        <v>4688</v>
      </c>
      <c r="G1056" s="10" t="str">
        <f>IF(OR(Table1[[#This Row],[Heart Issues]]="Yes",Table1[[#This Row],[Heart Issues]]="No"),"OK","Check")</f>
        <v>OK</v>
      </c>
      <c r="H1056" s="10" t="s">
        <v>4687</v>
      </c>
      <c r="I1056" s="10" t="s">
        <v>4687</v>
      </c>
      <c r="J1056" s="9">
        <v>1</v>
      </c>
      <c r="K1056" s="10" t="s">
        <v>4687</v>
      </c>
      <c r="L1056" s="10" t="str">
        <f>IF(OR(Table1[[#This Row],[Smoker]]="Yes",Table1[[#This Row],[Smoker]]="No"),"OK","Check")</f>
        <v>OK</v>
      </c>
    </row>
    <row r="1057" spans="1:12">
      <c r="A1057" s="10" t="s">
        <v>2115</v>
      </c>
      <c r="B1057" s="10">
        <v>39.11</v>
      </c>
      <c r="C10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57" s="10">
        <v>5.87</v>
      </c>
      <c r="E1057" s="10" t="str">
        <f>IF(OR(Table1[[#This Row],[HBA1C]]="",Table1[[#This Row],[HBA1C]]="?"),"",IF(Table1[[#This Row],[HBA1C]]&lt;5.7,"Normal",IF(Table1[[#This Row],[HBA1C]]&lt;6.5,"Prediabetes","Diabetes")))</f>
        <v>Prediabetes</v>
      </c>
      <c r="F1057" s="10" t="s">
        <v>4687</v>
      </c>
      <c r="G1057" s="10" t="str">
        <f>IF(OR(Table1[[#This Row],[Heart Issues]]="Yes",Table1[[#This Row],[Heart Issues]]="No"),"OK","Check")</f>
        <v>OK</v>
      </c>
      <c r="H1057" s="10" t="s">
        <v>4687</v>
      </c>
      <c r="I1057" s="10" t="s">
        <v>4687</v>
      </c>
      <c r="J1057" s="9">
        <v>0</v>
      </c>
      <c r="K1057" s="10" t="s">
        <v>4687</v>
      </c>
      <c r="L1057" s="10" t="str">
        <f>IF(OR(Table1[[#This Row],[Smoker]]="Yes",Table1[[#This Row],[Smoker]]="No"),"OK","Check")</f>
        <v>OK</v>
      </c>
    </row>
    <row r="1058" spans="1:12">
      <c r="A1058" s="10" t="s">
        <v>2117</v>
      </c>
      <c r="B1058" s="10">
        <v>43.78</v>
      </c>
      <c r="C10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58" s="10">
        <v>5.71</v>
      </c>
      <c r="E1058" s="10" t="str">
        <f>IF(OR(Table1[[#This Row],[HBA1C]]="",Table1[[#This Row],[HBA1C]]="?"),"",IF(Table1[[#This Row],[HBA1C]]&lt;5.7,"Normal",IF(Table1[[#This Row],[HBA1C]]&lt;6.5,"Prediabetes","Diabetes")))</f>
        <v>Prediabetes</v>
      </c>
      <c r="F1058" s="10" t="s">
        <v>4687</v>
      </c>
      <c r="G1058" s="10" t="str">
        <f>IF(OR(Table1[[#This Row],[Heart Issues]]="Yes",Table1[[#This Row],[Heart Issues]]="No"),"OK","Check")</f>
        <v>OK</v>
      </c>
      <c r="H1058" s="10" t="s">
        <v>4687</v>
      </c>
      <c r="I1058" s="10" t="s">
        <v>4687</v>
      </c>
      <c r="J1058" s="9">
        <v>1</v>
      </c>
      <c r="K1058" s="10" t="s">
        <v>4687</v>
      </c>
      <c r="L1058" s="10" t="str">
        <f>IF(OR(Table1[[#This Row],[Smoker]]="Yes",Table1[[#This Row],[Smoker]]="No"),"OK","Check")</f>
        <v>OK</v>
      </c>
    </row>
    <row r="1059" spans="1:12">
      <c r="A1059" s="10" t="s">
        <v>2119</v>
      </c>
      <c r="B1059" s="10">
        <v>24.35</v>
      </c>
      <c r="C105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59" s="10">
        <v>9.08</v>
      </c>
      <c r="E1059" s="10" t="str">
        <f>IF(OR(Table1[[#This Row],[HBA1C]]="",Table1[[#This Row],[HBA1C]]="?"),"",IF(Table1[[#This Row],[HBA1C]]&lt;5.7,"Normal",IF(Table1[[#This Row],[HBA1C]]&lt;6.5,"Prediabetes","Diabetes")))</f>
        <v>Diabetes</v>
      </c>
      <c r="F1059" s="10" t="s">
        <v>4687</v>
      </c>
      <c r="G1059" s="10" t="str">
        <f>IF(OR(Table1[[#This Row],[Heart Issues]]="Yes",Table1[[#This Row],[Heart Issues]]="No"),"OK","Check")</f>
        <v>OK</v>
      </c>
      <c r="H1059" s="10" t="s">
        <v>4687</v>
      </c>
      <c r="I1059" s="10" t="s">
        <v>4687</v>
      </c>
      <c r="J1059" s="9">
        <v>0</v>
      </c>
      <c r="K1059" s="10" t="s">
        <v>4687</v>
      </c>
      <c r="L1059" s="10" t="str">
        <f>IF(OR(Table1[[#This Row],[Smoker]]="Yes",Table1[[#This Row],[Smoker]]="No"),"OK","Check")</f>
        <v>OK</v>
      </c>
    </row>
    <row r="1060" spans="1:12">
      <c r="A1060" s="10" t="s">
        <v>2121</v>
      </c>
      <c r="B1060" s="10">
        <v>40.299999999999997</v>
      </c>
      <c r="C10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0" s="10">
        <v>5.3</v>
      </c>
      <c r="E1060" s="10" t="str">
        <f>IF(OR(Table1[[#This Row],[HBA1C]]="",Table1[[#This Row],[HBA1C]]="?"),"",IF(Table1[[#This Row],[HBA1C]]&lt;5.7,"Normal",IF(Table1[[#This Row],[HBA1C]]&lt;6.5,"Prediabetes","Diabetes")))</f>
        <v>Normal</v>
      </c>
      <c r="F1060" s="10" t="s">
        <v>4688</v>
      </c>
      <c r="G1060" s="10" t="str">
        <f>IF(OR(Table1[[#This Row],[Heart Issues]]="Yes",Table1[[#This Row],[Heart Issues]]="No"),"OK","Check")</f>
        <v>OK</v>
      </c>
      <c r="H1060" s="10" t="s">
        <v>4687</v>
      </c>
      <c r="I1060" s="10" t="s">
        <v>4687</v>
      </c>
      <c r="J1060" s="9">
        <v>2</v>
      </c>
      <c r="K1060" s="10" t="s">
        <v>4687</v>
      </c>
      <c r="L1060" s="10" t="str">
        <f>IF(OR(Table1[[#This Row],[Smoker]]="Yes",Table1[[#This Row],[Smoker]]="No"),"OK","Check")</f>
        <v>OK</v>
      </c>
    </row>
    <row r="1061" spans="1:12">
      <c r="A1061" s="10" t="s">
        <v>2123</v>
      </c>
      <c r="B1061" s="10">
        <v>32.774999999999999</v>
      </c>
      <c r="C10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1" s="10">
        <v>11.76</v>
      </c>
      <c r="E1061" s="10" t="str">
        <f>IF(OR(Table1[[#This Row],[HBA1C]]="",Table1[[#This Row],[HBA1C]]="?"),"",IF(Table1[[#This Row],[HBA1C]]&lt;5.7,"Normal",IF(Table1[[#This Row],[HBA1C]]&lt;6.5,"Prediabetes","Diabetes")))</f>
        <v>Diabetes</v>
      </c>
      <c r="F1061" s="10" t="s">
        <v>4688</v>
      </c>
      <c r="G1061" s="10" t="str">
        <f>IF(OR(Table1[[#This Row],[Heart Issues]]="Yes",Table1[[#This Row],[Heart Issues]]="No"),"OK","Check")</f>
        <v>OK</v>
      </c>
      <c r="H1061" s="10" t="s">
        <v>4687</v>
      </c>
      <c r="I1061" s="10" t="s">
        <v>4687</v>
      </c>
      <c r="J1061" s="9">
        <v>0</v>
      </c>
      <c r="K1061" s="10" t="s">
        <v>4687</v>
      </c>
      <c r="L1061" s="10" t="str">
        <f>IF(OR(Table1[[#This Row],[Smoker]]="Yes",Table1[[#This Row],[Smoker]]="No"),"OK","Check")</f>
        <v>OK</v>
      </c>
    </row>
    <row r="1062" spans="1:12">
      <c r="A1062" s="10" t="s">
        <v>2125</v>
      </c>
      <c r="B1062" s="10">
        <v>39.6</v>
      </c>
      <c r="C10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2" s="10">
        <v>5.1100000000000003</v>
      </c>
      <c r="E1062" s="10" t="str">
        <f>IF(OR(Table1[[#This Row],[HBA1C]]="",Table1[[#This Row],[HBA1C]]="?"),"",IF(Table1[[#This Row],[HBA1C]]&lt;5.7,"Normal",IF(Table1[[#This Row],[HBA1C]]&lt;6.5,"Prediabetes","Diabetes")))</f>
        <v>Normal</v>
      </c>
      <c r="F1062" s="10" t="s">
        <v>4688</v>
      </c>
      <c r="G1062" s="10" t="str">
        <f>IF(OR(Table1[[#This Row],[Heart Issues]]="Yes",Table1[[#This Row],[Heart Issues]]="No"),"OK","Check")</f>
        <v>OK</v>
      </c>
      <c r="H1062" s="10" t="s">
        <v>4687</v>
      </c>
      <c r="I1062" s="10" t="s">
        <v>4687</v>
      </c>
      <c r="J1062" s="9">
        <v>2</v>
      </c>
      <c r="K1062" s="10" t="s">
        <v>4687</v>
      </c>
      <c r="L1062" s="10" t="str">
        <f>IF(OR(Table1[[#This Row],[Smoker]]="Yes",Table1[[#This Row],[Smoker]]="No"),"OK","Check")</f>
        <v>OK</v>
      </c>
    </row>
    <row r="1063" spans="1:12">
      <c r="A1063" s="10" t="s">
        <v>2127</v>
      </c>
      <c r="B1063" s="10">
        <v>30.97</v>
      </c>
      <c r="C10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3" s="10">
        <v>5.54</v>
      </c>
      <c r="E1063" s="10" t="str">
        <f>IF(OR(Table1[[#This Row],[HBA1C]]="",Table1[[#This Row],[HBA1C]]="?"),"",IF(Table1[[#This Row],[HBA1C]]&lt;5.7,"Normal",IF(Table1[[#This Row],[HBA1C]]&lt;6.5,"Prediabetes","Diabetes")))</f>
        <v>Normal</v>
      </c>
      <c r="F1063" s="10" t="s">
        <v>4687</v>
      </c>
      <c r="G1063" s="10" t="str">
        <f>IF(OR(Table1[[#This Row],[Heart Issues]]="Yes",Table1[[#This Row],[Heart Issues]]="No"),"OK","Check")</f>
        <v>OK</v>
      </c>
      <c r="H1063" s="10" t="s">
        <v>4687</v>
      </c>
      <c r="I1063" s="10" t="s">
        <v>4687</v>
      </c>
      <c r="J1063" s="9">
        <v>2</v>
      </c>
      <c r="K1063" s="10" t="s">
        <v>4687</v>
      </c>
      <c r="L1063" s="10" t="str">
        <f>IF(OR(Table1[[#This Row],[Smoker]]="Yes",Table1[[#This Row],[Smoker]]="No"),"OK","Check")</f>
        <v>OK</v>
      </c>
    </row>
    <row r="1064" spans="1:12">
      <c r="A1064" s="10" t="s">
        <v>2129</v>
      </c>
      <c r="B1064" s="10">
        <v>27.645</v>
      </c>
      <c r="C106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64" s="10">
        <v>8.8699999999999992</v>
      </c>
      <c r="E1064" s="10" t="str">
        <f>IF(OR(Table1[[#This Row],[HBA1C]]="",Table1[[#This Row],[HBA1C]]="?"),"",IF(Table1[[#This Row],[HBA1C]]&lt;5.7,"Normal",IF(Table1[[#This Row],[HBA1C]]&lt;6.5,"Prediabetes","Diabetes")))</f>
        <v>Diabetes</v>
      </c>
      <c r="F1064" s="10" t="s">
        <v>4688</v>
      </c>
      <c r="G1064" s="10" t="str">
        <f>IF(OR(Table1[[#This Row],[Heart Issues]]="Yes",Table1[[#This Row],[Heart Issues]]="No"),"OK","Check")</f>
        <v>OK</v>
      </c>
      <c r="H1064" s="10" t="s">
        <v>4687</v>
      </c>
      <c r="I1064" s="10" t="s">
        <v>4687</v>
      </c>
      <c r="J1064" s="9">
        <v>0</v>
      </c>
      <c r="K1064" s="10" t="s">
        <v>4687</v>
      </c>
      <c r="L1064" s="10" t="str">
        <f>IF(OR(Table1[[#This Row],[Smoker]]="Yes",Table1[[#This Row],[Smoker]]="No"),"OK","Check")</f>
        <v>OK</v>
      </c>
    </row>
    <row r="1065" spans="1:12">
      <c r="A1065" s="10" t="s">
        <v>2131</v>
      </c>
      <c r="B1065" s="10">
        <v>34.43</v>
      </c>
      <c r="C10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5" s="10">
        <v>5.96</v>
      </c>
      <c r="E1065" s="10" t="str">
        <f>IF(OR(Table1[[#This Row],[HBA1C]]="",Table1[[#This Row],[HBA1C]]="?"),"",IF(Table1[[#This Row],[HBA1C]]&lt;5.7,"Normal",IF(Table1[[#This Row],[HBA1C]]&lt;6.5,"Prediabetes","Diabetes")))</f>
        <v>Prediabetes</v>
      </c>
      <c r="F1065" s="10" t="s">
        <v>4688</v>
      </c>
      <c r="G1065" s="10" t="str">
        <f>IF(OR(Table1[[#This Row],[Heart Issues]]="Yes",Table1[[#This Row],[Heart Issues]]="No"),"OK","Check")</f>
        <v>OK</v>
      </c>
      <c r="H1065" s="10" t="s">
        <v>4687</v>
      </c>
      <c r="I1065" s="10" t="s">
        <v>4687</v>
      </c>
      <c r="J1065" s="9">
        <v>2</v>
      </c>
      <c r="K1065" s="10" t="s">
        <v>4687</v>
      </c>
      <c r="L1065" s="10" t="str">
        <f>IF(OR(Table1[[#This Row],[Smoker]]="Yes",Table1[[#This Row],[Smoker]]="No"),"OK","Check")</f>
        <v>OK</v>
      </c>
    </row>
    <row r="1066" spans="1:12">
      <c r="A1066" s="10" t="s">
        <v>2133</v>
      </c>
      <c r="B1066" s="10">
        <v>39.6</v>
      </c>
      <c r="C10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6" s="10">
        <v>4.4400000000000004</v>
      </c>
      <c r="E1066" s="10" t="str">
        <f>IF(OR(Table1[[#This Row],[HBA1C]]="",Table1[[#This Row],[HBA1C]]="?"),"",IF(Table1[[#This Row],[HBA1C]]&lt;5.7,"Normal",IF(Table1[[#This Row],[HBA1C]]&lt;6.5,"Prediabetes","Diabetes")))</f>
        <v>Normal</v>
      </c>
      <c r="F1066" s="10" t="s">
        <v>4688</v>
      </c>
      <c r="G1066" s="10" t="str">
        <f>IF(OR(Table1[[#This Row],[Heart Issues]]="Yes",Table1[[#This Row],[Heart Issues]]="No"),"OK","Check")</f>
        <v>OK</v>
      </c>
      <c r="H1066" s="10" t="s">
        <v>4687</v>
      </c>
      <c r="I1066" s="10" t="s">
        <v>4690</v>
      </c>
      <c r="J1066" s="9">
        <v>1</v>
      </c>
      <c r="K1066" s="10" t="s">
        <v>4687</v>
      </c>
      <c r="L1066" s="10" t="str">
        <f>IF(OR(Table1[[#This Row],[Smoker]]="Yes",Table1[[#This Row],[Smoker]]="No"),"OK","Check")</f>
        <v>OK</v>
      </c>
    </row>
    <row r="1067" spans="1:12">
      <c r="A1067" s="10" t="s">
        <v>2135</v>
      </c>
      <c r="B1067" s="10">
        <v>22.1</v>
      </c>
      <c r="C106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67" s="10">
        <v>4.6500000000000004</v>
      </c>
      <c r="E1067" s="10" t="str">
        <f>IF(OR(Table1[[#This Row],[HBA1C]]="",Table1[[#This Row],[HBA1C]]="?"),"",IF(Table1[[#This Row],[HBA1C]]&lt;5.7,"Normal",IF(Table1[[#This Row],[HBA1C]]&lt;6.5,"Prediabetes","Diabetes")))</f>
        <v>Normal</v>
      </c>
      <c r="F1067" s="10" t="s">
        <v>4688</v>
      </c>
      <c r="G1067" s="10" t="str">
        <f>IF(OR(Table1[[#This Row],[Heart Issues]]="Yes",Table1[[#This Row],[Heart Issues]]="No"),"OK","Check")</f>
        <v>OK</v>
      </c>
      <c r="H1067" s="10" t="s">
        <v>4687</v>
      </c>
      <c r="I1067" s="10" t="s">
        <v>4687</v>
      </c>
      <c r="J1067" s="9">
        <v>2</v>
      </c>
      <c r="K1067" s="10" t="s">
        <v>4687</v>
      </c>
      <c r="L1067" s="10" t="str">
        <f>IF(OR(Table1[[#This Row],[Smoker]]="Yes",Table1[[#This Row],[Smoker]]="No"),"OK","Check")</f>
        <v>OK</v>
      </c>
    </row>
    <row r="1068" spans="1:12">
      <c r="A1068" s="10" t="s">
        <v>2137</v>
      </c>
      <c r="B1068" s="10">
        <v>33.25</v>
      </c>
      <c r="C10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8" s="10">
        <v>5.64</v>
      </c>
      <c r="E1068" s="10" t="str">
        <f>IF(OR(Table1[[#This Row],[HBA1C]]="",Table1[[#This Row],[HBA1C]]="?"),"",IF(Table1[[#This Row],[HBA1C]]&lt;5.7,"Normal",IF(Table1[[#This Row],[HBA1C]]&lt;6.5,"Prediabetes","Diabetes")))</f>
        <v>Normal</v>
      </c>
      <c r="F1068" s="10" t="s">
        <v>4688</v>
      </c>
      <c r="G1068" s="10" t="str">
        <f>IF(OR(Table1[[#This Row],[Heart Issues]]="Yes",Table1[[#This Row],[Heart Issues]]="No"),"OK","Check")</f>
        <v>OK</v>
      </c>
      <c r="H1068" s="10" t="s">
        <v>4687</v>
      </c>
      <c r="I1068" s="10" t="s">
        <v>4690</v>
      </c>
      <c r="J1068" s="9">
        <v>1</v>
      </c>
      <c r="K1068" s="10" t="s">
        <v>4687</v>
      </c>
      <c r="L1068" s="10" t="str">
        <f>IF(OR(Table1[[#This Row],[Smoker]]="Yes",Table1[[#This Row],[Smoker]]="No"),"OK","Check")</f>
        <v>OK</v>
      </c>
    </row>
    <row r="1069" spans="1:12">
      <c r="A1069" s="10" t="s">
        <v>2139</v>
      </c>
      <c r="B1069" s="10">
        <v>33.33</v>
      </c>
      <c r="C10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69" s="10">
        <v>10.19</v>
      </c>
      <c r="E1069" s="10" t="str">
        <f>IF(OR(Table1[[#This Row],[HBA1C]]="",Table1[[#This Row],[HBA1C]]="?"),"",IF(Table1[[#This Row],[HBA1C]]&lt;5.7,"Normal",IF(Table1[[#This Row],[HBA1C]]&lt;6.5,"Prediabetes","Diabetes")))</f>
        <v>Diabetes</v>
      </c>
      <c r="F1069" s="10" t="s">
        <v>4687</v>
      </c>
      <c r="G1069" s="10" t="str">
        <f>IF(OR(Table1[[#This Row],[Heart Issues]]="Yes",Table1[[#This Row],[Heart Issues]]="No"),"OK","Check")</f>
        <v>OK</v>
      </c>
      <c r="H1069" s="10" t="s">
        <v>4687</v>
      </c>
      <c r="I1069" s="10" t="s">
        <v>4687</v>
      </c>
      <c r="J1069" s="9">
        <v>0</v>
      </c>
      <c r="K1069" s="10" t="s">
        <v>4687</v>
      </c>
      <c r="L1069" s="10" t="str">
        <f>IF(OR(Table1[[#This Row],[Smoker]]="Yes",Table1[[#This Row],[Smoker]]="No"),"OK","Check")</f>
        <v>OK</v>
      </c>
    </row>
    <row r="1070" spans="1:12">
      <c r="A1070" s="10" t="s">
        <v>2141</v>
      </c>
      <c r="B1070" s="10">
        <v>30.5</v>
      </c>
      <c r="C10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70" s="10">
        <v>10.79</v>
      </c>
      <c r="E1070" s="10" t="str">
        <f>IF(OR(Table1[[#This Row],[HBA1C]]="",Table1[[#This Row],[HBA1C]]="?"),"",IF(Table1[[#This Row],[HBA1C]]&lt;5.7,"Normal",IF(Table1[[#This Row],[HBA1C]]&lt;6.5,"Prediabetes","Diabetes")))</f>
        <v>Diabetes</v>
      </c>
      <c r="F1070" s="10" t="s">
        <v>4687</v>
      </c>
      <c r="G1070" s="10" t="str">
        <f>IF(OR(Table1[[#This Row],[Heart Issues]]="Yes",Table1[[#This Row],[Heart Issues]]="No"),"OK","Check")</f>
        <v>OK</v>
      </c>
      <c r="H1070" s="10" t="s">
        <v>4687</v>
      </c>
      <c r="I1070" s="10" t="s">
        <v>4687</v>
      </c>
      <c r="J1070" s="9">
        <v>0</v>
      </c>
      <c r="K1070" s="10" t="s">
        <v>4687</v>
      </c>
      <c r="L1070" s="10" t="str">
        <f>IF(OR(Table1[[#This Row],[Smoker]]="Yes",Table1[[#This Row],[Smoker]]="No"),"OK","Check")</f>
        <v>OK</v>
      </c>
    </row>
    <row r="1071" spans="1:12">
      <c r="A1071" s="10" t="s">
        <v>2143</v>
      </c>
      <c r="B1071" s="10">
        <v>30.3</v>
      </c>
      <c r="C10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71" s="10">
        <v>4.24</v>
      </c>
      <c r="E1071" s="10" t="str">
        <f>IF(OR(Table1[[#This Row],[HBA1C]]="",Table1[[#This Row],[HBA1C]]="?"),"",IF(Table1[[#This Row],[HBA1C]]&lt;5.7,"Normal",IF(Table1[[#This Row],[HBA1C]]&lt;6.5,"Prediabetes","Diabetes")))</f>
        <v>Normal</v>
      </c>
      <c r="F1071" s="10" t="s">
        <v>4687</v>
      </c>
      <c r="G1071" s="10" t="str">
        <f>IF(OR(Table1[[#This Row],[Heart Issues]]="Yes",Table1[[#This Row],[Heart Issues]]="No"),"OK","Check")</f>
        <v>OK</v>
      </c>
      <c r="H1071" s="10" t="s">
        <v>4687</v>
      </c>
      <c r="I1071" s="10" t="s">
        <v>4687</v>
      </c>
      <c r="J1071" s="9">
        <v>0</v>
      </c>
      <c r="K1071" s="10" t="s">
        <v>4687</v>
      </c>
      <c r="L1071" s="10" t="str">
        <f>IF(OR(Table1[[#This Row],[Smoker]]="Yes",Table1[[#This Row],[Smoker]]="No"),"OK","Check")</f>
        <v>OK</v>
      </c>
    </row>
    <row r="1072" spans="1:12">
      <c r="A1072" s="10" t="s">
        <v>2145</v>
      </c>
      <c r="B1072" s="10">
        <v>26.22</v>
      </c>
      <c r="C10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72" s="10">
        <v>5.83</v>
      </c>
      <c r="E1072" s="10" t="str">
        <f>IF(OR(Table1[[#This Row],[HBA1C]]="",Table1[[#This Row],[HBA1C]]="?"),"",IF(Table1[[#This Row],[HBA1C]]&lt;5.7,"Normal",IF(Table1[[#This Row],[HBA1C]]&lt;6.5,"Prediabetes","Diabetes")))</f>
        <v>Prediabetes</v>
      </c>
      <c r="F1072" s="10" t="s">
        <v>4687</v>
      </c>
      <c r="G1072" s="10" t="str">
        <f>IF(OR(Table1[[#This Row],[Heart Issues]]="Yes",Table1[[#This Row],[Heart Issues]]="No"),"OK","Check")</f>
        <v>OK</v>
      </c>
      <c r="H1072" s="10" t="s">
        <v>4687</v>
      </c>
      <c r="I1072" s="10" t="s">
        <v>4687</v>
      </c>
      <c r="J1072" s="9">
        <v>2</v>
      </c>
      <c r="K1072" s="10" t="s">
        <v>4687</v>
      </c>
      <c r="L1072" s="10" t="str">
        <f>IF(OR(Table1[[#This Row],[Smoker]]="Yes",Table1[[#This Row],[Smoker]]="No"),"OK","Check")</f>
        <v>OK</v>
      </c>
    </row>
    <row r="1073" spans="1:12">
      <c r="A1073" s="10" t="s">
        <v>2147</v>
      </c>
      <c r="B1073" s="10">
        <v>29.99</v>
      </c>
      <c r="C107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73" s="10">
        <v>11.85</v>
      </c>
      <c r="E1073" s="10" t="str">
        <f>IF(OR(Table1[[#This Row],[HBA1C]]="",Table1[[#This Row],[HBA1C]]="?"),"",IF(Table1[[#This Row],[HBA1C]]&lt;5.7,"Normal",IF(Table1[[#This Row],[HBA1C]]&lt;6.5,"Prediabetes","Diabetes")))</f>
        <v>Diabetes</v>
      </c>
      <c r="F1073" s="10" t="s">
        <v>4687</v>
      </c>
      <c r="G1073" s="10" t="str">
        <f>IF(OR(Table1[[#This Row],[Heart Issues]]="Yes",Table1[[#This Row],[Heart Issues]]="No"),"OK","Check")</f>
        <v>OK</v>
      </c>
      <c r="H1073" s="10" t="s">
        <v>4687</v>
      </c>
      <c r="I1073" s="10" t="s">
        <v>4687</v>
      </c>
      <c r="J1073" s="9">
        <v>0</v>
      </c>
      <c r="K1073" s="10" t="s">
        <v>4687</v>
      </c>
      <c r="L1073" s="10" t="str">
        <f>IF(OR(Table1[[#This Row],[Smoker]]="Yes",Table1[[#This Row],[Smoker]]="No"),"OK","Check")</f>
        <v>OK</v>
      </c>
    </row>
    <row r="1074" spans="1:12">
      <c r="A1074" s="10" t="s">
        <v>2149</v>
      </c>
      <c r="B1074" s="10">
        <v>36.380000000000003</v>
      </c>
      <c r="C10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74" s="10">
        <v>5.98</v>
      </c>
      <c r="E1074" s="10" t="str">
        <f>IF(OR(Table1[[#This Row],[HBA1C]]="",Table1[[#This Row],[HBA1C]]="?"),"",IF(Table1[[#This Row],[HBA1C]]&lt;5.7,"Normal",IF(Table1[[#This Row],[HBA1C]]&lt;6.5,"Prediabetes","Diabetes")))</f>
        <v>Prediabetes</v>
      </c>
      <c r="F1074" s="10" t="s">
        <v>4687</v>
      </c>
      <c r="G1074" s="10" t="str">
        <f>IF(OR(Table1[[#This Row],[Heart Issues]]="Yes",Table1[[#This Row],[Heart Issues]]="No"),"OK","Check")</f>
        <v>OK</v>
      </c>
      <c r="H1074" s="10" t="s">
        <v>4687</v>
      </c>
      <c r="I1074" s="10" t="s">
        <v>4687</v>
      </c>
      <c r="J1074" s="9">
        <v>1</v>
      </c>
      <c r="K1074" s="10" t="s">
        <v>4687</v>
      </c>
      <c r="L1074" s="10" t="str">
        <f>IF(OR(Table1[[#This Row],[Smoker]]="Yes",Table1[[#This Row],[Smoker]]="No"),"OK","Check")</f>
        <v>OK</v>
      </c>
    </row>
    <row r="1075" spans="1:12">
      <c r="A1075" s="10" t="s">
        <v>2151</v>
      </c>
      <c r="B1075" s="10">
        <v>31.16</v>
      </c>
      <c r="C10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75" s="10">
        <v>4.26</v>
      </c>
      <c r="E1075" s="10" t="str">
        <f>IF(OR(Table1[[#This Row],[HBA1C]]="",Table1[[#This Row],[HBA1C]]="?"),"",IF(Table1[[#This Row],[HBA1C]]&lt;5.7,"Normal",IF(Table1[[#This Row],[HBA1C]]&lt;6.5,"Prediabetes","Diabetes")))</f>
        <v>Normal</v>
      </c>
      <c r="F1075" s="10" t="s">
        <v>4688</v>
      </c>
      <c r="G1075" s="10" t="str">
        <f>IF(OR(Table1[[#This Row],[Heart Issues]]="Yes",Table1[[#This Row],[Heart Issues]]="No"),"OK","Check")</f>
        <v>OK</v>
      </c>
      <c r="H1075" s="10" t="s">
        <v>4687</v>
      </c>
      <c r="I1075" s="10" t="s">
        <v>4690</v>
      </c>
      <c r="J1075" s="9">
        <v>1</v>
      </c>
      <c r="K1075" s="10" t="s">
        <v>4687</v>
      </c>
      <c r="L1075" s="10" t="str">
        <f>IF(OR(Table1[[#This Row],[Smoker]]="Yes",Table1[[#This Row],[Smoker]]="No"),"OK","Check")</f>
        <v>OK</v>
      </c>
    </row>
    <row r="1076" spans="1:12">
      <c r="A1076" s="10" t="s">
        <v>2153</v>
      </c>
      <c r="B1076" s="10">
        <v>25.55</v>
      </c>
      <c r="C10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76" s="10">
        <v>4.96</v>
      </c>
      <c r="E1076" s="10" t="str">
        <f>IF(OR(Table1[[#This Row],[HBA1C]]="",Table1[[#This Row],[HBA1C]]="?"),"",IF(Table1[[#This Row],[HBA1C]]&lt;5.7,"Normal",IF(Table1[[#This Row],[HBA1C]]&lt;6.5,"Prediabetes","Diabetes")))</f>
        <v>Normal</v>
      </c>
      <c r="F1076" s="10" t="s">
        <v>4688</v>
      </c>
      <c r="G1076" s="10" t="str">
        <f>IF(OR(Table1[[#This Row],[Heart Issues]]="Yes",Table1[[#This Row],[Heart Issues]]="No"),"OK","Check")</f>
        <v>OK</v>
      </c>
      <c r="H1076" s="10" t="s">
        <v>4687</v>
      </c>
      <c r="I1076" s="10" t="s">
        <v>4687</v>
      </c>
      <c r="J1076" s="9">
        <v>1</v>
      </c>
      <c r="K1076" s="10" t="s">
        <v>4687</v>
      </c>
      <c r="L1076" s="10" t="str">
        <f>IF(OR(Table1[[#This Row],[Smoker]]="Yes",Table1[[#This Row],[Smoker]]="No"),"OK","Check")</f>
        <v>OK</v>
      </c>
    </row>
    <row r="1077" spans="1:12">
      <c r="A1077" s="10" t="s">
        <v>2155</v>
      </c>
      <c r="B1077" s="10">
        <v>28.77</v>
      </c>
      <c r="C107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77" s="10">
        <v>4</v>
      </c>
      <c r="E1077" s="10" t="str">
        <f>IF(OR(Table1[[#This Row],[HBA1C]]="",Table1[[#This Row],[HBA1C]]="?"),"",IF(Table1[[#This Row],[HBA1C]]&lt;5.7,"Normal",IF(Table1[[#This Row],[HBA1C]]&lt;6.5,"Prediabetes","Diabetes")))</f>
        <v>Normal</v>
      </c>
      <c r="F1077" s="10" t="s">
        <v>4688</v>
      </c>
      <c r="G1077" s="10" t="str">
        <f>IF(OR(Table1[[#This Row],[Heart Issues]]="Yes",Table1[[#This Row],[Heart Issues]]="No"),"OK","Check")</f>
        <v>OK</v>
      </c>
      <c r="H1077" s="10" t="s">
        <v>4687</v>
      </c>
      <c r="I1077" s="10" t="s">
        <v>4687</v>
      </c>
      <c r="J1077" s="9">
        <v>0</v>
      </c>
      <c r="K1077" s="10" t="s">
        <v>4687</v>
      </c>
      <c r="L1077" s="10" t="str">
        <f>IF(OR(Table1[[#This Row],[Smoker]]="Yes",Table1[[#This Row],[Smoker]]="No"),"OK","Check")</f>
        <v>OK</v>
      </c>
    </row>
    <row r="1078" spans="1:12">
      <c r="A1078" s="10" t="s">
        <v>2157</v>
      </c>
      <c r="B1078" s="10">
        <v>23.14</v>
      </c>
      <c r="C107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78" s="10">
        <v>4.1500000000000004</v>
      </c>
      <c r="E1078" s="10" t="str">
        <f>IF(OR(Table1[[#This Row],[HBA1C]]="",Table1[[#This Row],[HBA1C]]="?"),"",IF(Table1[[#This Row],[HBA1C]]&lt;5.7,"Normal",IF(Table1[[#This Row],[HBA1C]]&lt;6.5,"Prediabetes","Diabetes")))</f>
        <v>Normal</v>
      </c>
      <c r="F1078" s="10" t="s">
        <v>4688</v>
      </c>
      <c r="G1078" s="10" t="str">
        <f>IF(OR(Table1[[#This Row],[Heart Issues]]="Yes",Table1[[#This Row],[Heart Issues]]="No"),"OK","Check")</f>
        <v>OK</v>
      </c>
      <c r="H1078" s="10" t="s">
        <v>4687</v>
      </c>
      <c r="I1078" s="10" t="s">
        <v>4687</v>
      </c>
      <c r="J1078" s="9">
        <v>1</v>
      </c>
      <c r="K1078" s="10" t="s">
        <v>4687</v>
      </c>
      <c r="L1078" s="10" t="str">
        <f>IF(OR(Table1[[#This Row],[Smoker]]="Yes",Table1[[#This Row],[Smoker]]="No"),"OK","Check")</f>
        <v>OK</v>
      </c>
    </row>
    <row r="1079" spans="1:12">
      <c r="A1079" s="10" t="s">
        <v>2159</v>
      </c>
      <c r="B1079" s="10">
        <v>39.6</v>
      </c>
      <c r="C10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79" s="10">
        <v>11.36</v>
      </c>
      <c r="E1079" s="10" t="str">
        <f>IF(OR(Table1[[#This Row],[HBA1C]]="",Table1[[#This Row],[HBA1C]]="?"),"",IF(Table1[[#This Row],[HBA1C]]&lt;5.7,"Normal",IF(Table1[[#This Row],[HBA1C]]&lt;6.5,"Prediabetes","Diabetes")))</f>
        <v>Diabetes</v>
      </c>
      <c r="F1079" s="10" t="s">
        <v>4687</v>
      </c>
      <c r="G1079" s="10" t="str">
        <f>IF(OR(Table1[[#This Row],[Heart Issues]]="Yes",Table1[[#This Row],[Heart Issues]]="No"),"OK","Check")</f>
        <v>OK</v>
      </c>
      <c r="H1079" s="10" t="s">
        <v>4687</v>
      </c>
      <c r="I1079" s="10" t="s">
        <v>4687</v>
      </c>
      <c r="J1079" s="9">
        <v>0</v>
      </c>
      <c r="K1079" s="10" t="s">
        <v>4687</v>
      </c>
      <c r="L1079" s="10" t="str">
        <f>IF(OR(Table1[[#This Row],[Smoker]]="Yes",Table1[[#This Row],[Smoker]]="No"),"OK","Check")</f>
        <v>OK</v>
      </c>
    </row>
    <row r="1080" spans="1:12">
      <c r="A1080" s="10" t="s">
        <v>2161</v>
      </c>
      <c r="B1080" s="10">
        <v>29.2</v>
      </c>
      <c r="C108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80" s="10">
        <v>7.53</v>
      </c>
      <c r="E1080" s="10" t="str">
        <f>IF(OR(Table1[[#This Row],[HBA1C]]="",Table1[[#This Row],[HBA1C]]="?"),"",IF(Table1[[#This Row],[HBA1C]]&lt;5.7,"Normal",IF(Table1[[#This Row],[HBA1C]]&lt;6.5,"Prediabetes","Diabetes")))</f>
        <v>Diabetes</v>
      </c>
      <c r="F1080" s="10" t="s">
        <v>4687</v>
      </c>
      <c r="G1080" s="10" t="str">
        <f>IF(OR(Table1[[#This Row],[Heart Issues]]="Yes",Table1[[#This Row],[Heart Issues]]="No"),"OK","Check")</f>
        <v>OK</v>
      </c>
      <c r="H1080" s="10" t="s">
        <v>4687</v>
      </c>
      <c r="I1080" s="10" t="s">
        <v>4687</v>
      </c>
      <c r="J1080" s="9">
        <v>0</v>
      </c>
      <c r="K1080" s="10" t="s">
        <v>4687</v>
      </c>
      <c r="L1080" s="10" t="str">
        <f>IF(OR(Table1[[#This Row],[Smoker]]="Yes",Table1[[#This Row],[Smoker]]="No"),"OK","Check")</f>
        <v>OK</v>
      </c>
    </row>
    <row r="1081" spans="1:12">
      <c r="A1081" s="10" t="s">
        <v>2163</v>
      </c>
      <c r="B1081" s="10">
        <v>32.774999999999999</v>
      </c>
      <c r="C10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81" s="10">
        <v>7.95</v>
      </c>
      <c r="E1081" s="10" t="str">
        <f>IF(OR(Table1[[#This Row],[HBA1C]]="",Table1[[#This Row],[HBA1C]]="?"),"",IF(Table1[[#This Row],[HBA1C]]&lt;5.7,"Normal",IF(Table1[[#This Row],[HBA1C]]&lt;6.5,"Prediabetes","Diabetes")))</f>
        <v>Diabetes</v>
      </c>
      <c r="F1081" s="10" t="s">
        <v>4687</v>
      </c>
      <c r="G1081" s="10" t="str">
        <f>IF(OR(Table1[[#This Row],[Heart Issues]]="Yes",Table1[[#This Row],[Heart Issues]]="No"),"OK","Check")</f>
        <v>OK</v>
      </c>
      <c r="H1081" s="10" t="s">
        <v>4687</v>
      </c>
      <c r="I1081" s="10" t="s">
        <v>4687</v>
      </c>
      <c r="J1081" s="9">
        <v>0</v>
      </c>
      <c r="K1081" s="10" t="s">
        <v>4687</v>
      </c>
      <c r="L1081" s="10" t="str">
        <f>IF(OR(Table1[[#This Row],[Smoker]]="Yes",Table1[[#This Row],[Smoker]]="No"),"OK","Check")</f>
        <v>OK</v>
      </c>
    </row>
    <row r="1082" spans="1:12">
      <c r="A1082" s="10" t="s">
        <v>2165</v>
      </c>
      <c r="B1082" s="10">
        <v>24.035</v>
      </c>
      <c r="C108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82" s="10">
        <v>8.5</v>
      </c>
      <c r="E1082" s="10" t="str">
        <f>IF(OR(Table1[[#This Row],[HBA1C]]="",Table1[[#This Row],[HBA1C]]="?"),"",IF(Table1[[#This Row],[HBA1C]]&lt;5.7,"Normal",IF(Table1[[#This Row],[HBA1C]]&lt;6.5,"Prediabetes","Diabetes")))</f>
        <v>Diabetes</v>
      </c>
      <c r="F1082" s="10" t="s">
        <v>4687</v>
      </c>
      <c r="G1082" s="10" t="str">
        <f>IF(OR(Table1[[#This Row],[Heart Issues]]="Yes",Table1[[#This Row],[Heart Issues]]="No"),"OK","Check")</f>
        <v>OK</v>
      </c>
      <c r="H1082" s="10" t="s">
        <v>4687</v>
      </c>
      <c r="I1082" s="10" t="s">
        <v>4687</v>
      </c>
      <c r="J1082" s="9">
        <v>0</v>
      </c>
      <c r="K1082" s="10" t="s">
        <v>4687</v>
      </c>
      <c r="L1082" s="10" t="str">
        <f>IF(OR(Table1[[#This Row],[Smoker]]="Yes",Table1[[#This Row],[Smoker]]="No"),"OK","Check")</f>
        <v>OK</v>
      </c>
    </row>
    <row r="1083" spans="1:12">
      <c r="A1083" s="10" t="s">
        <v>2167</v>
      </c>
      <c r="B1083" s="10">
        <v>30.55</v>
      </c>
      <c r="C10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83" s="10">
        <v>5.89</v>
      </c>
      <c r="E1083" s="10" t="str">
        <f>IF(OR(Table1[[#This Row],[HBA1C]]="",Table1[[#This Row],[HBA1C]]="?"),"",IF(Table1[[#This Row],[HBA1C]]&lt;5.7,"Normal",IF(Table1[[#This Row],[HBA1C]]&lt;6.5,"Prediabetes","Diabetes")))</f>
        <v>Prediabetes</v>
      </c>
      <c r="F1083" s="10" t="s">
        <v>4687</v>
      </c>
      <c r="G1083" s="10" t="str">
        <f>IF(OR(Table1[[#This Row],[Heart Issues]]="Yes",Table1[[#This Row],[Heart Issues]]="No"),"OK","Check")</f>
        <v>OK</v>
      </c>
      <c r="H1083" s="10" t="s">
        <v>4687</v>
      </c>
      <c r="I1083" s="10" t="s">
        <v>4690</v>
      </c>
      <c r="J1083" s="9">
        <v>1</v>
      </c>
      <c r="K1083" s="10" t="s">
        <v>4687</v>
      </c>
      <c r="L1083" s="10" t="str">
        <f>IF(OR(Table1[[#This Row],[Smoker]]="Yes",Table1[[#This Row],[Smoker]]="No"),"OK","Check")</f>
        <v>OK</v>
      </c>
    </row>
    <row r="1084" spans="1:12">
      <c r="A1084" s="10" t="s">
        <v>2169</v>
      </c>
      <c r="B1084" s="10">
        <v>28.81</v>
      </c>
      <c r="C108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84" s="10">
        <v>8.76</v>
      </c>
      <c r="E1084" s="10" t="str">
        <f>IF(OR(Table1[[#This Row],[HBA1C]]="",Table1[[#This Row],[HBA1C]]="?"),"",IF(Table1[[#This Row],[HBA1C]]&lt;5.7,"Normal",IF(Table1[[#This Row],[HBA1C]]&lt;6.5,"Prediabetes","Diabetes")))</f>
        <v>Diabetes</v>
      </c>
      <c r="F1084" s="10" t="s">
        <v>4687</v>
      </c>
      <c r="G1084" s="10" t="str">
        <f>IF(OR(Table1[[#This Row],[Heart Issues]]="Yes",Table1[[#This Row],[Heart Issues]]="No"),"OK","Check")</f>
        <v>OK</v>
      </c>
      <c r="H1084" s="10" t="s">
        <v>4687</v>
      </c>
      <c r="I1084" s="10" t="s">
        <v>4687</v>
      </c>
      <c r="J1084" s="9">
        <v>2</v>
      </c>
      <c r="K1084" s="10" t="s">
        <v>4687</v>
      </c>
      <c r="L1084" s="10" t="str">
        <f>IF(OR(Table1[[#This Row],[Smoker]]="Yes",Table1[[#This Row],[Smoker]]="No"),"OK","Check")</f>
        <v>OK</v>
      </c>
    </row>
    <row r="1085" spans="1:12">
      <c r="A1085" s="10" t="s">
        <v>2171</v>
      </c>
      <c r="B1085" s="10">
        <v>31.66</v>
      </c>
      <c r="C10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85" s="10">
        <v>4.1100000000000003</v>
      </c>
      <c r="E1085" s="10" t="str">
        <f>IF(OR(Table1[[#This Row],[HBA1C]]="",Table1[[#This Row],[HBA1C]]="?"),"",IF(Table1[[#This Row],[HBA1C]]&lt;5.7,"Normal",IF(Table1[[#This Row],[HBA1C]]&lt;6.5,"Prediabetes","Diabetes")))</f>
        <v>Normal</v>
      </c>
      <c r="F1085" s="10" t="s">
        <v>4687</v>
      </c>
      <c r="G1085" s="10" t="str">
        <f>IF(OR(Table1[[#This Row],[Heart Issues]]="Yes",Table1[[#This Row],[Heart Issues]]="No"),"OK","Check")</f>
        <v>OK</v>
      </c>
      <c r="H1085" s="10" t="s">
        <v>4687</v>
      </c>
      <c r="I1085" s="10" t="s">
        <v>4687</v>
      </c>
      <c r="J1085" s="9">
        <v>0</v>
      </c>
      <c r="K1085" s="10" t="s">
        <v>4687</v>
      </c>
      <c r="L1085" s="10" t="str">
        <f>IF(OR(Table1[[#This Row],[Smoker]]="Yes",Table1[[#This Row],[Smoker]]="No"),"OK","Check")</f>
        <v>OK</v>
      </c>
    </row>
    <row r="1086" spans="1:12">
      <c r="A1086" s="10" t="s">
        <v>2173</v>
      </c>
      <c r="B1086" s="10">
        <v>28.215</v>
      </c>
      <c r="C108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86" s="10">
        <v>7.56</v>
      </c>
      <c r="E1086" s="10" t="str">
        <f>IF(OR(Table1[[#This Row],[HBA1C]]="",Table1[[#This Row],[HBA1C]]="?"),"",IF(Table1[[#This Row],[HBA1C]]&lt;5.7,"Normal",IF(Table1[[#This Row],[HBA1C]]&lt;6.5,"Prediabetes","Diabetes")))</f>
        <v>Diabetes</v>
      </c>
      <c r="F1086" s="10" t="s">
        <v>4688</v>
      </c>
      <c r="G1086" s="10" t="str">
        <f>IF(OR(Table1[[#This Row],[Heart Issues]]="Yes",Table1[[#This Row],[Heart Issues]]="No"),"OK","Check")</f>
        <v>OK</v>
      </c>
      <c r="H1086" s="10" t="s">
        <v>4687</v>
      </c>
      <c r="I1086" s="10" t="s">
        <v>4687</v>
      </c>
      <c r="J1086" s="9">
        <v>1</v>
      </c>
      <c r="K1086" s="10" t="s">
        <v>4687</v>
      </c>
      <c r="L1086" s="10" t="str">
        <f>IF(OR(Table1[[#This Row],[Smoker]]="Yes",Table1[[#This Row],[Smoker]]="No"),"OK","Check")</f>
        <v>OK</v>
      </c>
    </row>
    <row r="1087" spans="1:12">
      <c r="A1087" s="10" t="s">
        <v>2175</v>
      </c>
      <c r="B1087" s="10">
        <v>26.12</v>
      </c>
      <c r="C10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87" s="10">
        <v>4.17</v>
      </c>
      <c r="E1087" s="10" t="str">
        <f>IF(OR(Table1[[#This Row],[HBA1C]]="",Table1[[#This Row],[HBA1C]]="?"),"",IF(Table1[[#This Row],[HBA1C]]&lt;5.7,"Normal",IF(Table1[[#This Row],[HBA1C]]&lt;6.5,"Prediabetes","Diabetes")))</f>
        <v>Normal</v>
      </c>
      <c r="F1087" s="10" t="s">
        <v>4688</v>
      </c>
      <c r="G1087" s="10" t="str">
        <f>IF(OR(Table1[[#This Row],[Heart Issues]]="Yes",Table1[[#This Row],[Heart Issues]]="No"),"OK","Check")</f>
        <v>OK</v>
      </c>
      <c r="H1087" s="10" t="s">
        <v>4687</v>
      </c>
      <c r="I1087" s="10" t="s">
        <v>4690</v>
      </c>
      <c r="J1087" s="9">
        <v>1</v>
      </c>
      <c r="K1087" s="10" t="s">
        <v>4687</v>
      </c>
      <c r="L1087" s="10" t="str">
        <f>IF(OR(Table1[[#This Row],[Smoker]]="Yes",Table1[[#This Row],[Smoker]]="No"),"OK","Check")</f>
        <v>OK</v>
      </c>
    </row>
    <row r="1088" spans="1:12">
      <c r="A1088" s="10" t="s">
        <v>2177</v>
      </c>
      <c r="B1088" s="10">
        <v>36.630000000000003</v>
      </c>
      <c r="C10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88" s="10">
        <v>11.42</v>
      </c>
      <c r="E1088" s="10" t="str">
        <f>IF(OR(Table1[[#This Row],[HBA1C]]="",Table1[[#This Row],[HBA1C]]="?"),"",IF(Table1[[#This Row],[HBA1C]]&lt;5.7,"Normal",IF(Table1[[#This Row],[HBA1C]]&lt;6.5,"Prediabetes","Diabetes")))</f>
        <v>Diabetes</v>
      </c>
      <c r="F1088" s="10" t="s">
        <v>4687</v>
      </c>
      <c r="G1088" s="10" t="str">
        <f>IF(OR(Table1[[#This Row],[Heart Issues]]="Yes",Table1[[#This Row],[Heart Issues]]="No"),"OK","Check")</f>
        <v>OK</v>
      </c>
      <c r="H1088" s="10" t="s">
        <v>4687</v>
      </c>
      <c r="I1088" s="10" t="s">
        <v>4687</v>
      </c>
      <c r="J1088" s="9">
        <v>2</v>
      </c>
      <c r="K1088" s="10" t="s">
        <v>4687</v>
      </c>
      <c r="L1088" s="10" t="str">
        <f>IF(OR(Table1[[#This Row],[Smoker]]="Yes",Table1[[#This Row],[Smoker]]="No"),"OK","Check")</f>
        <v>OK</v>
      </c>
    </row>
    <row r="1089" spans="1:12">
      <c r="A1089" s="10" t="s">
        <v>2179</v>
      </c>
      <c r="B1089" s="10">
        <v>33.344999999999999</v>
      </c>
      <c r="C10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89" s="10">
        <v>7.33</v>
      </c>
      <c r="E1089" s="10" t="str">
        <f>IF(OR(Table1[[#This Row],[HBA1C]]="",Table1[[#This Row],[HBA1C]]="?"),"",IF(Table1[[#This Row],[HBA1C]]&lt;5.7,"Normal",IF(Table1[[#This Row],[HBA1C]]&lt;6.5,"Prediabetes","Diabetes")))</f>
        <v>Diabetes</v>
      </c>
      <c r="F1089" s="10" t="s">
        <v>4687</v>
      </c>
      <c r="G1089" s="10" t="str">
        <f>IF(OR(Table1[[#This Row],[Heart Issues]]="Yes",Table1[[#This Row],[Heart Issues]]="No"),"OK","Check")</f>
        <v>OK</v>
      </c>
      <c r="H1089" s="10" t="s">
        <v>4687</v>
      </c>
      <c r="I1089" s="10" t="s">
        <v>4687</v>
      </c>
      <c r="J1089" s="9">
        <v>2</v>
      </c>
      <c r="K1089" s="10" t="s">
        <v>4687</v>
      </c>
      <c r="L1089" s="10" t="str">
        <f>IF(OR(Table1[[#This Row],[Smoker]]="Yes",Table1[[#This Row],[Smoker]]="No"),"OK","Check")</f>
        <v>OK</v>
      </c>
    </row>
    <row r="1090" spans="1:12">
      <c r="A1090" s="10" t="s">
        <v>2181</v>
      </c>
      <c r="B1090" s="10">
        <v>27.11</v>
      </c>
      <c r="C109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90" s="10">
        <v>6.7</v>
      </c>
      <c r="E1090" s="10" t="str">
        <f>IF(OR(Table1[[#This Row],[HBA1C]]="",Table1[[#This Row],[HBA1C]]="?"),"",IF(Table1[[#This Row],[HBA1C]]&lt;5.7,"Normal",IF(Table1[[#This Row],[HBA1C]]&lt;6.5,"Prediabetes","Diabetes")))</f>
        <v>Diabetes</v>
      </c>
      <c r="F1090" s="10" t="s">
        <v>4687</v>
      </c>
      <c r="G1090" s="10" t="str">
        <f>IF(OR(Table1[[#This Row],[Heart Issues]]="Yes",Table1[[#This Row],[Heart Issues]]="No"),"OK","Check")</f>
        <v>OK</v>
      </c>
      <c r="H1090" s="10" t="s">
        <v>4687</v>
      </c>
      <c r="I1090" s="10" t="s">
        <v>4687</v>
      </c>
      <c r="J1090" s="9">
        <v>0</v>
      </c>
      <c r="K1090" s="10" t="s">
        <v>4687</v>
      </c>
      <c r="L1090" s="10" t="str">
        <f>IF(OR(Table1[[#This Row],[Smoker]]="Yes",Table1[[#This Row],[Smoker]]="No"),"OK","Check")</f>
        <v>OK</v>
      </c>
    </row>
    <row r="1091" spans="1:12">
      <c r="A1091" s="10" t="s">
        <v>2183</v>
      </c>
      <c r="B1091" s="10">
        <v>26.6</v>
      </c>
      <c r="C109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91" s="10">
        <v>5.27</v>
      </c>
      <c r="E1091" s="10" t="str">
        <f>IF(OR(Table1[[#This Row],[HBA1C]]="",Table1[[#This Row],[HBA1C]]="?"),"",IF(Table1[[#This Row],[HBA1C]]&lt;5.7,"Normal",IF(Table1[[#This Row],[HBA1C]]&lt;6.5,"Prediabetes","Diabetes")))</f>
        <v>Normal</v>
      </c>
      <c r="F1091" s="10" t="s">
        <v>4688</v>
      </c>
      <c r="G1091" s="10" t="str">
        <f>IF(OR(Table1[[#This Row],[Heart Issues]]="Yes",Table1[[#This Row],[Heart Issues]]="No"),"OK","Check")</f>
        <v>OK</v>
      </c>
      <c r="H1091" s="10" t="s">
        <v>4687</v>
      </c>
      <c r="I1091" s="10" t="s">
        <v>4690</v>
      </c>
      <c r="J1091" s="9">
        <v>1</v>
      </c>
      <c r="K1091" s="10" t="s">
        <v>4687</v>
      </c>
      <c r="L1091" s="10" t="str">
        <f>IF(OR(Table1[[#This Row],[Smoker]]="Yes",Table1[[#This Row],[Smoker]]="No"),"OK","Check")</f>
        <v>OK</v>
      </c>
    </row>
    <row r="1092" spans="1:12">
      <c r="A1092" s="10" t="s">
        <v>2185</v>
      </c>
      <c r="B1092" s="10">
        <v>30.41</v>
      </c>
      <c r="C10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2" s="10">
        <v>7.72</v>
      </c>
      <c r="E1092" s="10" t="str">
        <f>IF(OR(Table1[[#This Row],[HBA1C]]="",Table1[[#This Row],[HBA1C]]="?"),"",IF(Table1[[#This Row],[HBA1C]]&lt;5.7,"Normal",IF(Table1[[#This Row],[HBA1C]]&lt;6.5,"Prediabetes","Diabetes")))</f>
        <v>Diabetes</v>
      </c>
      <c r="F1092" s="10" t="s">
        <v>4687</v>
      </c>
      <c r="G1092" s="10" t="str">
        <f>IF(OR(Table1[[#This Row],[Heart Issues]]="Yes",Table1[[#This Row],[Heart Issues]]="No"),"OK","Check")</f>
        <v>OK</v>
      </c>
      <c r="H1092" s="10" t="s">
        <v>4687</v>
      </c>
      <c r="I1092" s="10" t="s">
        <v>4687</v>
      </c>
      <c r="J1092" s="9">
        <v>0</v>
      </c>
      <c r="K1092" s="10" t="s">
        <v>4687</v>
      </c>
      <c r="L1092" s="10" t="str">
        <f>IF(OR(Table1[[#This Row],[Smoker]]="Yes",Table1[[#This Row],[Smoker]]="No"),"OK","Check")</f>
        <v>OK</v>
      </c>
    </row>
    <row r="1093" spans="1:12">
      <c r="A1093" s="10" t="s">
        <v>2187</v>
      </c>
      <c r="B1093" s="10">
        <v>28.98</v>
      </c>
      <c r="C109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093" s="10">
        <v>8.68</v>
      </c>
      <c r="E1093" s="10" t="str">
        <f>IF(OR(Table1[[#This Row],[HBA1C]]="",Table1[[#This Row],[HBA1C]]="?"),"",IF(Table1[[#This Row],[HBA1C]]&lt;5.7,"Normal",IF(Table1[[#This Row],[HBA1C]]&lt;6.5,"Prediabetes","Diabetes")))</f>
        <v>Diabetes</v>
      </c>
      <c r="F1093" s="10" t="s">
        <v>4687</v>
      </c>
      <c r="G1093" s="10" t="str">
        <f>IF(OR(Table1[[#This Row],[Heart Issues]]="Yes",Table1[[#This Row],[Heart Issues]]="No"),"OK","Check")</f>
        <v>OK</v>
      </c>
      <c r="H1093" s="10" t="s">
        <v>4687</v>
      </c>
      <c r="I1093" s="10" t="s">
        <v>4687</v>
      </c>
      <c r="J1093" s="9">
        <v>2</v>
      </c>
      <c r="K1093" s="10" t="s">
        <v>4687</v>
      </c>
      <c r="L1093" s="10" t="str">
        <f>IF(OR(Table1[[#This Row],[Smoker]]="Yes",Table1[[#This Row],[Smoker]]="No"),"OK","Check")</f>
        <v>OK</v>
      </c>
    </row>
    <row r="1094" spans="1:12">
      <c r="A1094" s="10" t="s">
        <v>2189</v>
      </c>
      <c r="B1094" s="10">
        <v>31.24</v>
      </c>
      <c r="C10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4" s="10">
        <v>9.8000000000000007</v>
      </c>
      <c r="E1094" s="10" t="str">
        <f>IF(OR(Table1[[#This Row],[HBA1C]]="",Table1[[#This Row],[HBA1C]]="?"),"",IF(Table1[[#This Row],[HBA1C]]&lt;5.7,"Normal",IF(Table1[[#This Row],[HBA1C]]&lt;6.5,"Prediabetes","Diabetes")))</f>
        <v>Diabetes</v>
      </c>
      <c r="F1094" s="10" t="s">
        <v>4687</v>
      </c>
      <c r="G1094" s="10" t="str">
        <f>IF(OR(Table1[[#This Row],[Heart Issues]]="Yes",Table1[[#This Row],[Heart Issues]]="No"),"OK","Check")</f>
        <v>OK</v>
      </c>
      <c r="H1094" s="10" t="s">
        <v>4687</v>
      </c>
      <c r="I1094" s="10" t="s">
        <v>4687</v>
      </c>
      <c r="J1094" s="9">
        <v>0</v>
      </c>
      <c r="K1094" s="10" t="s">
        <v>4687</v>
      </c>
      <c r="L1094" s="10" t="str">
        <f>IF(OR(Table1[[#This Row],[Smoker]]="Yes",Table1[[#This Row],[Smoker]]="No"),"OK","Check")</f>
        <v>OK</v>
      </c>
    </row>
    <row r="1095" spans="1:12">
      <c r="A1095" s="10" t="s">
        <v>2191</v>
      </c>
      <c r="B1095" s="10">
        <v>31.54</v>
      </c>
      <c r="C109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5" s="10">
        <v>4.4400000000000004</v>
      </c>
      <c r="E1095" s="10" t="str">
        <f>IF(OR(Table1[[#This Row],[HBA1C]]="",Table1[[#This Row],[HBA1C]]="?"),"",IF(Table1[[#This Row],[HBA1C]]&lt;5.7,"Normal",IF(Table1[[#This Row],[HBA1C]]&lt;6.5,"Prediabetes","Diabetes")))</f>
        <v>Normal</v>
      </c>
      <c r="F1095" s="10" t="s">
        <v>4687</v>
      </c>
      <c r="G1095" s="10" t="str">
        <f>IF(OR(Table1[[#This Row],[Heart Issues]]="Yes",Table1[[#This Row],[Heart Issues]]="No"),"OK","Check")</f>
        <v>OK</v>
      </c>
      <c r="H1095" s="10" t="s">
        <v>4687</v>
      </c>
      <c r="I1095" s="10" t="s">
        <v>4687</v>
      </c>
      <c r="J1095" s="9">
        <v>0</v>
      </c>
      <c r="K1095" s="10" t="s">
        <v>4687</v>
      </c>
      <c r="L1095" s="10" t="str">
        <f>IF(OR(Table1[[#This Row],[Smoker]]="Yes",Table1[[#This Row],[Smoker]]="No"),"OK","Check")</f>
        <v>OK</v>
      </c>
    </row>
    <row r="1096" spans="1:12">
      <c r="A1096" s="10" t="s">
        <v>2193</v>
      </c>
      <c r="B1096" s="10">
        <v>38.6</v>
      </c>
      <c r="C10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6" s="10">
        <v>7.19</v>
      </c>
      <c r="E1096" s="10" t="str">
        <f>IF(OR(Table1[[#This Row],[HBA1C]]="",Table1[[#This Row],[HBA1C]]="?"),"",IF(Table1[[#This Row],[HBA1C]]&lt;5.7,"Normal",IF(Table1[[#This Row],[HBA1C]]&lt;6.5,"Prediabetes","Diabetes")))</f>
        <v>Diabetes</v>
      </c>
      <c r="F1096" s="10" t="s">
        <v>4688</v>
      </c>
      <c r="G1096" s="10" t="str">
        <f>IF(OR(Table1[[#This Row],[Heart Issues]]="Yes",Table1[[#This Row],[Heart Issues]]="No"),"OK","Check")</f>
        <v>OK</v>
      </c>
      <c r="H1096" s="10" t="s">
        <v>4687</v>
      </c>
      <c r="I1096" s="10" t="s">
        <v>4687</v>
      </c>
      <c r="J1096" s="9">
        <v>2</v>
      </c>
      <c r="K1096" s="10" t="s">
        <v>4687</v>
      </c>
      <c r="L1096" s="10" t="str">
        <f>IF(OR(Table1[[#This Row],[Smoker]]="Yes",Table1[[#This Row],[Smoker]]="No"),"OK","Check")</f>
        <v>OK</v>
      </c>
    </row>
    <row r="1097" spans="1:12">
      <c r="A1097" s="10" t="s">
        <v>2195</v>
      </c>
      <c r="B1097" s="10">
        <v>37.950000000000003</v>
      </c>
      <c r="C10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7" s="10">
        <v>6.06</v>
      </c>
      <c r="E1097" s="10" t="str">
        <f>IF(OR(Table1[[#This Row],[HBA1C]]="",Table1[[#This Row],[HBA1C]]="?"),"",IF(Table1[[#This Row],[HBA1C]]&lt;5.7,"Normal",IF(Table1[[#This Row],[HBA1C]]&lt;6.5,"Prediabetes","Diabetes")))</f>
        <v>Prediabetes</v>
      </c>
      <c r="F1097" s="10" t="s">
        <v>4687</v>
      </c>
      <c r="G1097" s="10" t="str">
        <f>IF(OR(Table1[[#This Row],[Heart Issues]]="Yes",Table1[[#This Row],[Heart Issues]]="No"),"OK","Check")</f>
        <v>OK</v>
      </c>
      <c r="H1097" s="10" t="s">
        <v>4687</v>
      </c>
      <c r="I1097" s="10" t="s">
        <v>4687</v>
      </c>
      <c r="J1097" s="9">
        <v>0</v>
      </c>
      <c r="K1097" s="10" t="s">
        <v>4687</v>
      </c>
      <c r="L1097" s="10" t="str">
        <f>IF(OR(Table1[[#This Row],[Smoker]]="Yes",Table1[[#This Row],[Smoker]]="No"),"OK","Check")</f>
        <v>OK</v>
      </c>
    </row>
    <row r="1098" spans="1:12">
      <c r="A1098" s="10" t="s">
        <v>2197</v>
      </c>
      <c r="B1098" s="10">
        <v>38.97</v>
      </c>
      <c r="C10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098" s="10">
        <v>5.12</v>
      </c>
      <c r="E1098" s="10" t="str">
        <f>IF(OR(Table1[[#This Row],[HBA1C]]="",Table1[[#This Row],[HBA1C]]="?"),"",IF(Table1[[#This Row],[HBA1C]]&lt;5.7,"Normal",IF(Table1[[#This Row],[HBA1C]]&lt;6.5,"Prediabetes","Diabetes")))</f>
        <v>Normal</v>
      </c>
      <c r="F1098" s="10" t="s">
        <v>4687</v>
      </c>
      <c r="G1098" s="10" t="str">
        <f>IF(OR(Table1[[#This Row],[Heart Issues]]="Yes",Table1[[#This Row],[Heart Issues]]="No"),"OK","Check")</f>
        <v>OK</v>
      </c>
      <c r="H1098" s="10" t="s">
        <v>4687</v>
      </c>
      <c r="I1098" s="10" t="s">
        <v>4687</v>
      </c>
      <c r="J1098" s="9">
        <v>0</v>
      </c>
      <c r="K1098" s="10" t="s">
        <v>4687</v>
      </c>
      <c r="L1098" s="10" t="str">
        <f>IF(OR(Table1[[#This Row],[Smoker]]="Yes",Table1[[#This Row],[Smoker]]="No"),"OK","Check")</f>
        <v>OK</v>
      </c>
    </row>
    <row r="1099" spans="1:12">
      <c r="A1099" s="10" t="s">
        <v>2199</v>
      </c>
      <c r="B1099" s="10">
        <v>21.2</v>
      </c>
      <c r="C109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099" s="10">
        <v>10.72</v>
      </c>
      <c r="E1099" s="10" t="str">
        <f>IF(OR(Table1[[#This Row],[HBA1C]]="",Table1[[#This Row],[HBA1C]]="?"),"",IF(Table1[[#This Row],[HBA1C]]&lt;5.7,"Normal",IF(Table1[[#This Row],[HBA1C]]&lt;6.5,"Prediabetes","Diabetes")))</f>
        <v>Diabetes</v>
      </c>
      <c r="F1099" s="10" t="s">
        <v>4687</v>
      </c>
      <c r="G1099" s="10" t="str">
        <f>IF(OR(Table1[[#This Row],[Heart Issues]]="Yes",Table1[[#This Row],[Heart Issues]]="No"),"OK","Check")</f>
        <v>OK</v>
      </c>
      <c r="H1099" s="10" t="s">
        <v>4687</v>
      </c>
      <c r="I1099" s="10" t="s">
        <v>4687</v>
      </c>
      <c r="J1099" s="9">
        <v>0</v>
      </c>
      <c r="K1099" s="10" t="s">
        <v>4687</v>
      </c>
      <c r="L1099" s="10" t="str">
        <f>IF(OR(Table1[[#This Row],[Smoker]]="Yes",Table1[[#This Row],[Smoker]]="No"),"OK","Check")</f>
        <v>OK</v>
      </c>
    </row>
    <row r="1100" spans="1:12">
      <c r="A1100" s="10" t="s">
        <v>2201</v>
      </c>
      <c r="B1100" s="10">
        <v>23.96</v>
      </c>
      <c r="C11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00" s="10">
        <v>9.58</v>
      </c>
      <c r="E1100" s="10" t="str">
        <f>IF(OR(Table1[[#This Row],[HBA1C]]="",Table1[[#This Row],[HBA1C]]="?"),"",IF(Table1[[#This Row],[HBA1C]]&lt;5.7,"Normal",IF(Table1[[#This Row],[HBA1C]]&lt;6.5,"Prediabetes","Diabetes")))</f>
        <v>Diabetes</v>
      </c>
      <c r="F1100" s="10" t="s">
        <v>4688</v>
      </c>
      <c r="G1100" s="10" t="str">
        <f>IF(OR(Table1[[#This Row],[Heart Issues]]="Yes",Table1[[#This Row],[Heart Issues]]="No"),"OK","Check")</f>
        <v>OK</v>
      </c>
      <c r="H1100" s="10" t="s">
        <v>4687</v>
      </c>
      <c r="I1100" s="10" t="s">
        <v>4690</v>
      </c>
      <c r="J1100" s="9">
        <v>1</v>
      </c>
      <c r="K1100" s="10" t="s">
        <v>4687</v>
      </c>
      <c r="L1100" s="10" t="str">
        <f>IF(OR(Table1[[#This Row],[Smoker]]="Yes",Table1[[#This Row],[Smoker]]="No"),"OK","Check")</f>
        <v>OK</v>
      </c>
    </row>
    <row r="1101" spans="1:12">
      <c r="A1101" s="10" t="s">
        <v>2203</v>
      </c>
      <c r="B1101" s="10">
        <v>35.93</v>
      </c>
      <c r="C11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01" s="10">
        <v>6.4</v>
      </c>
      <c r="E1101" s="10" t="str">
        <f>IF(OR(Table1[[#This Row],[HBA1C]]="",Table1[[#This Row],[HBA1C]]="?"),"",IF(Table1[[#This Row],[HBA1C]]&lt;5.7,"Normal",IF(Table1[[#This Row],[HBA1C]]&lt;6.5,"Prediabetes","Diabetes")))</f>
        <v>Prediabetes</v>
      </c>
      <c r="F1101" s="10" t="s">
        <v>4688</v>
      </c>
      <c r="G1101" s="10" t="str">
        <f>IF(OR(Table1[[#This Row],[Heart Issues]]="Yes",Table1[[#This Row],[Heart Issues]]="No"),"OK","Check")</f>
        <v>OK</v>
      </c>
      <c r="H1101" s="10" t="s">
        <v>4687</v>
      </c>
      <c r="I1101" s="10" t="s">
        <v>4687</v>
      </c>
      <c r="J1101" s="9">
        <v>1</v>
      </c>
      <c r="K1101" s="10" t="s">
        <v>4687</v>
      </c>
      <c r="L1101" s="10" t="str">
        <f>IF(OR(Table1[[#This Row],[Smoker]]="Yes",Table1[[#This Row],[Smoker]]="No"),"OK","Check")</f>
        <v>OK</v>
      </c>
    </row>
    <row r="1102" spans="1:12">
      <c r="A1102" s="10" t="s">
        <v>2205</v>
      </c>
      <c r="B1102" s="10">
        <v>26.11</v>
      </c>
      <c r="C11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02" s="10">
        <v>6.8</v>
      </c>
      <c r="E1102" s="10" t="str">
        <f>IF(OR(Table1[[#This Row],[HBA1C]]="",Table1[[#This Row],[HBA1C]]="?"),"",IF(Table1[[#This Row],[HBA1C]]&lt;5.7,"Normal",IF(Table1[[#This Row],[HBA1C]]&lt;6.5,"Prediabetes","Diabetes")))</f>
        <v>Diabetes</v>
      </c>
      <c r="F1102" s="10" t="s">
        <v>4688</v>
      </c>
      <c r="G1102" s="10" t="str">
        <f>IF(OR(Table1[[#This Row],[Heart Issues]]="Yes",Table1[[#This Row],[Heart Issues]]="No"),"OK","Check")</f>
        <v>OK</v>
      </c>
      <c r="H1102" s="10" t="s">
        <v>4687</v>
      </c>
      <c r="I1102" s="10" t="s">
        <v>4687</v>
      </c>
      <c r="J1102" s="9">
        <v>2</v>
      </c>
      <c r="K1102" s="10" t="s">
        <v>4687</v>
      </c>
      <c r="L1102" s="10" t="str">
        <f>IF(OR(Table1[[#This Row],[Smoker]]="Yes",Table1[[#This Row],[Smoker]]="No"),"OK","Check")</f>
        <v>OK</v>
      </c>
    </row>
    <row r="1103" spans="1:12">
      <c r="A1103" s="10" t="s">
        <v>2207</v>
      </c>
      <c r="B1103" s="10">
        <v>32.299999999999997</v>
      </c>
      <c r="C11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03" s="10">
        <v>9.48</v>
      </c>
      <c r="E1103" s="10" t="str">
        <f>IF(OR(Table1[[#This Row],[HBA1C]]="",Table1[[#This Row],[HBA1C]]="?"),"",IF(Table1[[#This Row],[HBA1C]]&lt;5.7,"Normal",IF(Table1[[#This Row],[HBA1C]]&lt;6.5,"Prediabetes","Diabetes")))</f>
        <v>Diabetes</v>
      </c>
      <c r="F1103" s="10" t="s">
        <v>4687</v>
      </c>
      <c r="G1103" s="10" t="str">
        <f>IF(OR(Table1[[#This Row],[Heart Issues]]="Yes",Table1[[#This Row],[Heart Issues]]="No"),"OK","Check")</f>
        <v>OK</v>
      </c>
      <c r="H1103" s="10" t="s">
        <v>4687</v>
      </c>
      <c r="I1103" s="10" t="s">
        <v>4687</v>
      </c>
      <c r="J1103" s="9">
        <v>2</v>
      </c>
      <c r="K1103" s="10" t="s">
        <v>4687</v>
      </c>
      <c r="L1103" s="10" t="str">
        <f>IF(OR(Table1[[#This Row],[Smoker]]="Yes",Table1[[#This Row],[Smoker]]="No"),"OK","Check")</f>
        <v>OK</v>
      </c>
    </row>
    <row r="1104" spans="1:12">
      <c r="A1104" s="10" t="s">
        <v>2209</v>
      </c>
      <c r="B1104" s="10">
        <v>28.69</v>
      </c>
      <c r="C11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04" s="10">
        <v>7.45</v>
      </c>
      <c r="E1104" s="10" t="str">
        <f>IF(OR(Table1[[#This Row],[HBA1C]]="",Table1[[#This Row],[HBA1C]]="?"),"",IF(Table1[[#This Row],[HBA1C]]&lt;5.7,"Normal",IF(Table1[[#This Row],[HBA1C]]&lt;6.5,"Prediabetes","Diabetes")))</f>
        <v>Diabetes</v>
      </c>
      <c r="F1104" s="10" t="s">
        <v>4687</v>
      </c>
      <c r="G1104" s="10" t="str">
        <f>IF(OR(Table1[[#This Row],[Heart Issues]]="Yes",Table1[[#This Row],[Heart Issues]]="No"),"OK","Check")</f>
        <v>OK</v>
      </c>
      <c r="H1104" s="10" t="s">
        <v>4687</v>
      </c>
      <c r="I1104" s="10" t="s">
        <v>4687</v>
      </c>
      <c r="J1104" s="9">
        <v>2</v>
      </c>
      <c r="K1104" s="10" t="s">
        <v>4687</v>
      </c>
      <c r="L1104" s="10" t="str">
        <f>IF(OR(Table1[[#This Row],[Smoker]]="Yes",Table1[[#This Row],[Smoker]]="No"),"OK","Check")</f>
        <v>OK</v>
      </c>
    </row>
    <row r="1105" spans="1:12">
      <c r="A1105" s="10" t="s">
        <v>2211</v>
      </c>
      <c r="B1105" s="10">
        <v>31.28</v>
      </c>
      <c r="C11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05" s="10">
        <v>6.94</v>
      </c>
      <c r="E1105" s="10" t="str">
        <f>IF(OR(Table1[[#This Row],[HBA1C]]="",Table1[[#This Row],[HBA1C]]="?"),"",IF(Table1[[#This Row],[HBA1C]]&lt;5.7,"Normal",IF(Table1[[#This Row],[HBA1C]]&lt;6.5,"Prediabetes","Diabetes")))</f>
        <v>Diabetes</v>
      </c>
      <c r="F1105" s="10" t="s">
        <v>4688</v>
      </c>
      <c r="G1105" s="10" t="str">
        <f>IF(OR(Table1[[#This Row],[Heart Issues]]="Yes",Table1[[#This Row],[Heart Issues]]="No"),"OK","Check")</f>
        <v>OK</v>
      </c>
      <c r="H1105" s="10" t="s">
        <v>4687</v>
      </c>
      <c r="I1105" s="10" t="s">
        <v>4687</v>
      </c>
      <c r="J1105" s="9">
        <v>1</v>
      </c>
      <c r="K1105" s="10" t="s">
        <v>4687</v>
      </c>
      <c r="L1105" s="10" t="str">
        <f>IF(OR(Table1[[#This Row],[Smoker]]="Yes",Table1[[#This Row],[Smoker]]="No"),"OK","Check")</f>
        <v>OK</v>
      </c>
    </row>
    <row r="1106" spans="1:12">
      <c r="A1106" s="10" t="s">
        <v>2213</v>
      </c>
      <c r="B1106" s="10">
        <v>30.21</v>
      </c>
      <c r="C11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06" s="10">
        <v>7.83</v>
      </c>
      <c r="E1106" s="10" t="str">
        <f>IF(OR(Table1[[#This Row],[HBA1C]]="",Table1[[#This Row],[HBA1C]]="?"),"",IF(Table1[[#This Row],[HBA1C]]&lt;5.7,"Normal",IF(Table1[[#This Row],[HBA1C]]&lt;6.5,"Prediabetes","Diabetes")))</f>
        <v>Diabetes</v>
      </c>
      <c r="F1106" s="10" t="s">
        <v>4687</v>
      </c>
      <c r="G1106" s="10" t="str">
        <f>IF(OR(Table1[[#This Row],[Heart Issues]]="Yes",Table1[[#This Row],[Heart Issues]]="No"),"OK","Check")</f>
        <v>OK</v>
      </c>
      <c r="H1106" s="10" t="s">
        <v>4687</v>
      </c>
      <c r="I1106" s="10" t="s">
        <v>4687</v>
      </c>
      <c r="J1106" s="9">
        <v>0</v>
      </c>
      <c r="K1106" s="10" t="s">
        <v>4687</v>
      </c>
      <c r="L1106" s="10" t="str">
        <f>IF(OR(Table1[[#This Row],[Smoker]]="Yes",Table1[[#This Row],[Smoker]]="No"),"OK","Check")</f>
        <v>OK</v>
      </c>
    </row>
    <row r="1107" spans="1:12">
      <c r="A1107" s="10" t="s">
        <v>2215</v>
      </c>
      <c r="B1107" s="10">
        <v>38.28</v>
      </c>
      <c r="C11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07" s="10">
        <v>10.17</v>
      </c>
      <c r="E1107" s="10" t="str">
        <f>IF(OR(Table1[[#This Row],[HBA1C]]="",Table1[[#This Row],[HBA1C]]="?"),"",IF(Table1[[#This Row],[HBA1C]]&lt;5.7,"Normal",IF(Table1[[#This Row],[HBA1C]]&lt;6.5,"Prediabetes","Diabetes")))</f>
        <v>Diabetes</v>
      </c>
      <c r="F1107" s="10" t="s">
        <v>4688</v>
      </c>
      <c r="G1107" s="10" t="str">
        <f>IF(OR(Table1[[#This Row],[Heart Issues]]="Yes",Table1[[#This Row],[Heart Issues]]="No"),"OK","Check")</f>
        <v>OK</v>
      </c>
      <c r="H1107" s="10" t="s">
        <v>4687</v>
      </c>
      <c r="I1107" s="10" t="s">
        <v>4687</v>
      </c>
      <c r="J1107" s="9">
        <v>0</v>
      </c>
      <c r="K1107" s="10" t="s">
        <v>4687</v>
      </c>
      <c r="L1107" s="10" t="str">
        <f>IF(OR(Table1[[#This Row],[Smoker]]="Yes",Table1[[#This Row],[Smoker]]="No"),"OK","Check")</f>
        <v>OK</v>
      </c>
    </row>
    <row r="1108" spans="1:12">
      <c r="A1108" s="10" t="s">
        <v>2217</v>
      </c>
      <c r="B1108" s="10">
        <v>29.9</v>
      </c>
      <c r="C11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08" s="10">
        <v>8.9600000000000009</v>
      </c>
      <c r="E1108" s="10" t="str">
        <f>IF(OR(Table1[[#This Row],[HBA1C]]="",Table1[[#This Row],[HBA1C]]="?"),"",IF(Table1[[#This Row],[HBA1C]]&lt;5.7,"Normal",IF(Table1[[#This Row],[HBA1C]]&lt;6.5,"Prediabetes","Diabetes")))</f>
        <v>Diabetes</v>
      </c>
      <c r="F1108" s="10" t="s">
        <v>4688</v>
      </c>
      <c r="G1108" s="10" t="str">
        <f>IF(OR(Table1[[#This Row],[Heart Issues]]="Yes",Table1[[#This Row],[Heart Issues]]="No"),"OK","Check")</f>
        <v>OK</v>
      </c>
      <c r="H1108" s="10" t="s">
        <v>4687</v>
      </c>
      <c r="I1108" s="10" t="s">
        <v>4687</v>
      </c>
      <c r="J1108" s="9">
        <v>0</v>
      </c>
      <c r="K1108" s="10" t="s">
        <v>4687</v>
      </c>
      <c r="L1108" s="10" t="str">
        <f>IF(OR(Table1[[#This Row],[Smoker]]="Yes",Table1[[#This Row],[Smoker]]="No"),"OK","Check")</f>
        <v>OK</v>
      </c>
    </row>
    <row r="1109" spans="1:12">
      <c r="A1109" s="10" t="s">
        <v>2219</v>
      </c>
      <c r="B1109" s="10">
        <v>23.18</v>
      </c>
      <c r="C110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09" s="10">
        <v>6.96</v>
      </c>
      <c r="E1109" s="10" t="str">
        <f>IF(OR(Table1[[#This Row],[HBA1C]]="",Table1[[#This Row],[HBA1C]]="?"),"",IF(Table1[[#This Row],[HBA1C]]&lt;5.7,"Normal",IF(Table1[[#This Row],[HBA1C]]&lt;6.5,"Prediabetes","Diabetes")))</f>
        <v>Diabetes</v>
      </c>
      <c r="F1109" s="10" t="s">
        <v>4688</v>
      </c>
      <c r="G1109" s="10" t="str">
        <f>IF(OR(Table1[[#This Row],[Heart Issues]]="Yes",Table1[[#This Row],[Heart Issues]]="No"),"OK","Check")</f>
        <v>OK</v>
      </c>
      <c r="H1109" s="10" t="s">
        <v>4687</v>
      </c>
      <c r="I1109" s="10" t="s">
        <v>4687</v>
      </c>
      <c r="J1109" s="9">
        <v>2</v>
      </c>
      <c r="K1109" s="10" t="s">
        <v>4687</v>
      </c>
      <c r="L1109" s="10" t="str">
        <f>IF(OR(Table1[[#This Row],[Smoker]]="Yes",Table1[[#This Row],[Smoker]]="No"),"OK","Check")</f>
        <v>OK</v>
      </c>
    </row>
    <row r="1110" spans="1:12">
      <c r="A1110" s="10" t="s">
        <v>2221</v>
      </c>
      <c r="B1110" s="10">
        <v>33.020000000000003</v>
      </c>
      <c r="C11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0" s="10">
        <v>5.07</v>
      </c>
      <c r="E1110" s="10" t="str">
        <f>IF(OR(Table1[[#This Row],[HBA1C]]="",Table1[[#This Row],[HBA1C]]="?"),"",IF(Table1[[#This Row],[HBA1C]]&lt;5.7,"Normal",IF(Table1[[#This Row],[HBA1C]]&lt;6.5,"Prediabetes","Diabetes")))</f>
        <v>Normal</v>
      </c>
      <c r="F1110" s="10" t="s">
        <v>4688</v>
      </c>
      <c r="G1110" s="10" t="str">
        <f>IF(OR(Table1[[#This Row],[Heart Issues]]="Yes",Table1[[#This Row],[Heart Issues]]="No"),"OK","Check")</f>
        <v>OK</v>
      </c>
      <c r="H1110" s="10" t="s">
        <v>4687</v>
      </c>
      <c r="I1110" s="10" t="s">
        <v>4687</v>
      </c>
      <c r="J1110" s="9">
        <v>0</v>
      </c>
      <c r="K1110" s="10" t="s">
        <v>4687</v>
      </c>
      <c r="L1110" s="10" t="str">
        <f>IF(OR(Table1[[#This Row],[Smoker]]="Yes",Table1[[#This Row],[Smoker]]="No"),"OK","Check")</f>
        <v>OK</v>
      </c>
    </row>
    <row r="1111" spans="1:12">
      <c r="A1111" s="10" t="s">
        <v>2223</v>
      </c>
      <c r="B1111" s="10">
        <v>27.29</v>
      </c>
      <c r="C111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11" s="10">
        <v>5.85</v>
      </c>
      <c r="E1111" s="10" t="str">
        <f>IF(OR(Table1[[#This Row],[HBA1C]]="",Table1[[#This Row],[HBA1C]]="?"),"",IF(Table1[[#This Row],[HBA1C]]&lt;5.7,"Normal",IF(Table1[[#This Row],[HBA1C]]&lt;6.5,"Prediabetes","Diabetes")))</f>
        <v>Prediabetes</v>
      </c>
      <c r="F1111" s="10" t="s">
        <v>4687</v>
      </c>
      <c r="G1111" s="10" t="str">
        <f>IF(OR(Table1[[#This Row],[Heart Issues]]="Yes",Table1[[#This Row],[Heart Issues]]="No"),"OK","Check")</f>
        <v>OK</v>
      </c>
      <c r="H1111" s="10" t="s">
        <v>4687</v>
      </c>
      <c r="I1111" s="10" t="s">
        <v>4687</v>
      </c>
      <c r="J1111" s="9">
        <v>2</v>
      </c>
      <c r="K1111" s="10" t="s">
        <v>4687</v>
      </c>
      <c r="L1111" s="10" t="str">
        <f>IF(OR(Table1[[#This Row],[Smoker]]="Yes",Table1[[#This Row],[Smoker]]="No"),"OK","Check")</f>
        <v>OK</v>
      </c>
    </row>
    <row r="1112" spans="1:12">
      <c r="A1112" s="10" t="s">
        <v>2225</v>
      </c>
      <c r="B1112" s="10">
        <v>23.18</v>
      </c>
      <c r="C11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12" s="10">
        <v>10.56</v>
      </c>
      <c r="E1112" s="10" t="str">
        <f>IF(OR(Table1[[#This Row],[HBA1C]]="",Table1[[#This Row],[HBA1C]]="?"),"",IF(Table1[[#This Row],[HBA1C]]&lt;5.7,"Normal",IF(Table1[[#This Row],[HBA1C]]&lt;6.5,"Prediabetes","Diabetes")))</f>
        <v>Diabetes</v>
      </c>
      <c r="F1112" s="10" t="s">
        <v>4687</v>
      </c>
      <c r="G1112" s="10" t="str">
        <f>IF(OR(Table1[[#This Row],[Heart Issues]]="Yes",Table1[[#This Row],[Heart Issues]]="No"),"OK","Check")</f>
        <v>OK</v>
      </c>
      <c r="H1112" s="10" t="s">
        <v>4687</v>
      </c>
      <c r="I1112" s="10" t="s">
        <v>4687</v>
      </c>
      <c r="J1112" s="9">
        <v>2</v>
      </c>
      <c r="K1112" s="10" t="s">
        <v>4687</v>
      </c>
      <c r="L1112" s="10" t="str">
        <f>IF(OR(Table1[[#This Row],[Smoker]]="Yes",Table1[[#This Row],[Smoker]]="No"),"OK","Check")</f>
        <v>OK</v>
      </c>
    </row>
    <row r="1113" spans="1:12">
      <c r="A1113" s="10" t="s">
        <v>2227</v>
      </c>
      <c r="B1113" s="10">
        <v>32.659999999999997</v>
      </c>
      <c r="C11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3" s="10">
        <v>8.92</v>
      </c>
      <c r="E1113" s="10" t="str">
        <f>IF(OR(Table1[[#This Row],[HBA1C]]="",Table1[[#This Row],[HBA1C]]="?"),"",IF(Table1[[#This Row],[HBA1C]]&lt;5.7,"Normal",IF(Table1[[#This Row],[HBA1C]]&lt;6.5,"Prediabetes","Diabetes")))</f>
        <v>Diabetes</v>
      </c>
      <c r="F1113" s="10" t="s">
        <v>4688</v>
      </c>
      <c r="G1113" s="10" t="str">
        <f>IF(OR(Table1[[#This Row],[Heart Issues]]="Yes",Table1[[#This Row],[Heart Issues]]="No"),"OK","Check")</f>
        <v>OK</v>
      </c>
      <c r="H1113" s="10" t="s">
        <v>4687</v>
      </c>
      <c r="I1113" s="10" t="s">
        <v>4687</v>
      </c>
      <c r="J1113" s="9">
        <v>0</v>
      </c>
      <c r="K1113" s="10" t="s">
        <v>4687</v>
      </c>
      <c r="L1113" s="10" t="str">
        <f>IF(OR(Table1[[#This Row],[Smoker]]="Yes",Table1[[#This Row],[Smoker]]="No"),"OK","Check")</f>
        <v>OK</v>
      </c>
    </row>
    <row r="1114" spans="1:12">
      <c r="A1114" s="10" t="s">
        <v>2229</v>
      </c>
      <c r="B1114" s="10">
        <v>30.78</v>
      </c>
      <c r="C11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4" s="10">
        <v>8.6300000000000008</v>
      </c>
      <c r="E1114" s="10" t="str">
        <f>IF(OR(Table1[[#This Row],[HBA1C]]="",Table1[[#This Row],[HBA1C]]="?"),"",IF(Table1[[#This Row],[HBA1C]]&lt;5.7,"Normal",IF(Table1[[#This Row],[HBA1C]]&lt;6.5,"Prediabetes","Diabetes")))</f>
        <v>Diabetes</v>
      </c>
      <c r="F1114" s="10" t="s">
        <v>4687</v>
      </c>
      <c r="G1114" s="10" t="str">
        <f>IF(OR(Table1[[#This Row],[Heart Issues]]="Yes",Table1[[#This Row],[Heart Issues]]="No"),"OK","Check")</f>
        <v>OK</v>
      </c>
      <c r="H1114" s="10" t="s">
        <v>4687</v>
      </c>
      <c r="I1114" s="10" t="s">
        <v>4687</v>
      </c>
      <c r="J1114" s="9">
        <v>0</v>
      </c>
      <c r="K1114" s="10" t="s">
        <v>4687</v>
      </c>
      <c r="L1114" s="10" t="str">
        <f>IF(OR(Table1[[#This Row],[Smoker]]="Yes",Table1[[#This Row],[Smoker]]="No"),"OK","Check")</f>
        <v>OK</v>
      </c>
    </row>
    <row r="1115" spans="1:12">
      <c r="A1115" s="10" t="s">
        <v>2231</v>
      </c>
      <c r="B1115" s="10">
        <v>47.2</v>
      </c>
      <c r="C11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5" s="10">
        <v>6.29</v>
      </c>
      <c r="E1115" s="10" t="str">
        <f>IF(OR(Table1[[#This Row],[HBA1C]]="",Table1[[#This Row],[HBA1C]]="?"),"",IF(Table1[[#This Row],[HBA1C]]&lt;5.7,"Normal",IF(Table1[[#This Row],[HBA1C]]&lt;6.5,"Prediabetes","Diabetes")))</f>
        <v>Prediabetes</v>
      </c>
      <c r="F1115" s="10" t="s">
        <v>4688</v>
      </c>
      <c r="G1115" s="10" t="str">
        <f>IF(OR(Table1[[#This Row],[Heart Issues]]="Yes",Table1[[#This Row],[Heart Issues]]="No"),"OK","Check")</f>
        <v>OK</v>
      </c>
      <c r="H1115" s="10" t="s">
        <v>4687</v>
      </c>
      <c r="I1115" s="10" t="s">
        <v>4690</v>
      </c>
      <c r="J1115" s="9">
        <v>1</v>
      </c>
      <c r="K1115" s="10" t="s">
        <v>4687</v>
      </c>
      <c r="L1115" s="10" t="str">
        <f>IF(OR(Table1[[#This Row],[Smoker]]="Yes",Table1[[#This Row],[Smoker]]="No"),"OK","Check")</f>
        <v>OK</v>
      </c>
    </row>
    <row r="1116" spans="1:12">
      <c r="A1116" s="10" t="s">
        <v>2233</v>
      </c>
      <c r="B1116" s="10">
        <v>31.6</v>
      </c>
      <c r="C11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6" s="10">
        <v>5.75</v>
      </c>
      <c r="E1116" s="10" t="str">
        <f>IF(OR(Table1[[#This Row],[HBA1C]]="",Table1[[#This Row],[HBA1C]]="?"),"",IF(Table1[[#This Row],[HBA1C]]&lt;5.7,"Normal",IF(Table1[[#This Row],[HBA1C]]&lt;6.5,"Prediabetes","Diabetes")))</f>
        <v>Prediabetes</v>
      </c>
      <c r="F1116" s="10" t="s">
        <v>4687</v>
      </c>
      <c r="G1116" s="10" t="str">
        <f>IF(OR(Table1[[#This Row],[Heart Issues]]="Yes",Table1[[#This Row],[Heart Issues]]="No"),"OK","Check")</f>
        <v>OK</v>
      </c>
      <c r="H1116" s="10" t="s">
        <v>4687</v>
      </c>
      <c r="I1116" s="10" t="s">
        <v>4687</v>
      </c>
      <c r="J1116" s="9">
        <v>2</v>
      </c>
      <c r="K1116" s="10" t="s">
        <v>4687</v>
      </c>
      <c r="L1116" s="10" t="str">
        <f>IF(OR(Table1[[#This Row],[Smoker]]="Yes",Table1[[#This Row],[Smoker]]="No"),"OK","Check")</f>
        <v>OK</v>
      </c>
    </row>
    <row r="1117" spans="1:12">
      <c r="A1117" s="10" t="s">
        <v>2235</v>
      </c>
      <c r="B1117" s="10">
        <v>33.914999999999999</v>
      </c>
      <c r="C11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17" s="10">
        <v>6.66</v>
      </c>
      <c r="E1117" s="10" t="str">
        <f>IF(OR(Table1[[#This Row],[HBA1C]]="",Table1[[#This Row],[HBA1C]]="?"),"",IF(Table1[[#This Row],[HBA1C]]&lt;5.7,"Normal",IF(Table1[[#This Row],[HBA1C]]&lt;6.5,"Prediabetes","Diabetes")))</f>
        <v>Diabetes</v>
      </c>
      <c r="F1117" s="10" t="s">
        <v>4688</v>
      </c>
      <c r="G1117" s="10" t="str">
        <f>IF(OR(Table1[[#This Row],[Heart Issues]]="Yes",Table1[[#This Row],[Heart Issues]]="No"),"OK","Check")</f>
        <v>OK</v>
      </c>
      <c r="H1117" s="10" t="s">
        <v>4687</v>
      </c>
      <c r="I1117" s="10" t="s">
        <v>4687</v>
      </c>
      <c r="J1117" s="9">
        <v>1</v>
      </c>
      <c r="K1117" s="10" t="s">
        <v>4687</v>
      </c>
      <c r="L1117" s="10" t="str">
        <f>IF(OR(Table1[[#This Row],[Smoker]]="Yes",Table1[[#This Row],[Smoker]]="No"),"OK","Check")</f>
        <v>OK</v>
      </c>
    </row>
    <row r="1118" spans="1:12">
      <c r="A1118" s="10" t="s">
        <v>2237</v>
      </c>
      <c r="B1118" s="10">
        <v>23.54</v>
      </c>
      <c r="C111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18" s="10">
        <v>5.0999999999999996</v>
      </c>
      <c r="E1118" s="10" t="str">
        <f>IF(OR(Table1[[#This Row],[HBA1C]]="",Table1[[#This Row],[HBA1C]]="?"),"",IF(Table1[[#This Row],[HBA1C]]&lt;5.7,"Normal",IF(Table1[[#This Row],[HBA1C]]&lt;6.5,"Prediabetes","Diabetes")))</f>
        <v>Normal</v>
      </c>
      <c r="F1118" s="10" t="s">
        <v>4687</v>
      </c>
      <c r="G1118" s="10" t="str">
        <f>IF(OR(Table1[[#This Row],[Heart Issues]]="Yes",Table1[[#This Row],[Heart Issues]]="No"),"OK","Check")</f>
        <v>OK</v>
      </c>
      <c r="H1118" s="10" t="s">
        <v>4687</v>
      </c>
      <c r="I1118" s="10" t="s">
        <v>4687</v>
      </c>
      <c r="J1118" s="9">
        <v>2</v>
      </c>
      <c r="K1118" s="10" t="s">
        <v>4687</v>
      </c>
      <c r="L1118" s="10" t="str">
        <f>IF(OR(Table1[[#This Row],[Smoker]]="Yes",Table1[[#This Row],[Smoker]]="No"),"OK","Check")</f>
        <v>OK</v>
      </c>
    </row>
    <row r="1119" spans="1:12">
      <c r="A1119" s="10" t="s">
        <v>2239</v>
      </c>
      <c r="B1119" s="10">
        <v>27.074999999999999</v>
      </c>
      <c r="C11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19" s="10">
        <v>4.41</v>
      </c>
      <c r="E1119" s="10" t="str">
        <f>IF(OR(Table1[[#This Row],[HBA1C]]="",Table1[[#This Row],[HBA1C]]="?"),"",IF(Table1[[#This Row],[HBA1C]]&lt;5.7,"Normal",IF(Table1[[#This Row],[HBA1C]]&lt;6.5,"Prediabetes","Diabetes")))</f>
        <v>Normal</v>
      </c>
      <c r="F1119" s="10" t="s">
        <v>4687</v>
      </c>
      <c r="G1119" s="10" t="str">
        <f>IF(OR(Table1[[#This Row],[Heart Issues]]="Yes",Table1[[#This Row],[Heart Issues]]="No"),"OK","Check")</f>
        <v>OK</v>
      </c>
      <c r="H1119" s="10" t="s">
        <v>4687</v>
      </c>
      <c r="I1119" s="10" t="s">
        <v>4687</v>
      </c>
      <c r="J1119" s="9">
        <v>2</v>
      </c>
      <c r="K1119" s="10" t="s">
        <v>4687</v>
      </c>
      <c r="L1119" s="10" t="str">
        <f>IF(OR(Table1[[#This Row],[Smoker]]="Yes",Table1[[#This Row],[Smoker]]="No"),"OK","Check")</f>
        <v>OK</v>
      </c>
    </row>
    <row r="1120" spans="1:12">
      <c r="A1120" s="10" t="s">
        <v>2241</v>
      </c>
      <c r="B1120" s="10">
        <v>25.8</v>
      </c>
      <c r="C112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20" s="10">
        <v>5.52</v>
      </c>
      <c r="E1120" s="10" t="str">
        <f>IF(OR(Table1[[#This Row],[HBA1C]]="",Table1[[#This Row],[HBA1C]]="?"),"",IF(Table1[[#This Row],[HBA1C]]&lt;5.7,"Normal",IF(Table1[[#This Row],[HBA1C]]&lt;6.5,"Prediabetes","Diabetes")))</f>
        <v>Normal</v>
      </c>
      <c r="F1120" s="10" t="s">
        <v>4688</v>
      </c>
      <c r="G1120" s="10" t="str">
        <f>IF(OR(Table1[[#This Row],[Heart Issues]]="Yes",Table1[[#This Row],[Heart Issues]]="No"),"OK","Check")</f>
        <v>OK</v>
      </c>
      <c r="H1120" s="10" t="s">
        <v>4687</v>
      </c>
      <c r="I1120" s="10" t="s">
        <v>4687</v>
      </c>
      <c r="J1120" s="9">
        <v>0</v>
      </c>
      <c r="K1120" s="10" t="s">
        <v>4687</v>
      </c>
      <c r="L1120" s="10" t="str">
        <f>IF(OR(Table1[[#This Row],[Smoker]]="Yes",Table1[[#This Row],[Smoker]]="No"),"OK","Check")</f>
        <v>OK</v>
      </c>
    </row>
    <row r="1121" spans="1:12">
      <c r="A1121" s="10" t="s">
        <v>2243</v>
      </c>
      <c r="B1121" s="10">
        <v>36.1</v>
      </c>
      <c r="C11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21" s="10">
        <v>4.62</v>
      </c>
      <c r="E1121" s="10" t="str">
        <f>IF(OR(Table1[[#This Row],[HBA1C]]="",Table1[[#This Row],[HBA1C]]="?"),"",IF(Table1[[#This Row],[HBA1C]]&lt;5.7,"Normal",IF(Table1[[#This Row],[HBA1C]]&lt;6.5,"Prediabetes","Diabetes")))</f>
        <v>Normal</v>
      </c>
      <c r="F1121" s="10" t="s">
        <v>4688</v>
      </c>
      <c r="G1121" s="10" t="str">
        <f>IF(OR(Table1[[#This Row],[Heart Issues]]="Yes",Table1[[#This Row],[Heart Issues]]="No"),"OK","Check")</f>
        <v>OK</v>
      </c>
      <c r="H1121" s="10" t="s">
        <v>4687</v>
      </c>
      <c r="I1121" s="10" t="s">
        <v>4690</v>
      </c>
      <c r="J1121" s="9">
        <v>1</v>
      </c>
      <c r="K1121" s="10" t="s">
        <v>4687</v>
      </c>
      <c r="L1121" s="10" t="str">
        <f>IF(OR(Table1[[#This Row],[Smoker]]="Yes",Table1[[#This Row],[Smoker]]="No"),"OK","Check")</f>
        <v>OK</v>
      </c>
    </row>
    <row r="1122" spans="1:12">
      <c r="A1122" s="10" t="s">
        <v>2245</v>
      </c>
      <c r="B1122" s="10">
        <v>30.495000000000001</v>
      </c>
      <c r="C11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22" s="10">
        <v>5.74</v>
      </c>
      <c r="E1122" s="10" t="str">
        <f>IF(OR(Table1[[#This Row],[HBA1C]]="",Table1[[#This Row],[HBA1C]]="?"),"",IF(Table1[[#This Row],[HBA1C]]&lt;5.7,"Normal",IF(Table1[[#This Row],[HBA1C]]&lt;6.5,"Prediabetes","Diabetes")))</f>
        <v>Prediabetes</v>
      </c>
      <c r="F1122" s="10" t="s">
        <v>4688</v>
      </c>
      <c r="G1122" s="10" t="str">
        <f>IF(OR(Table1[[#This Row],[Heart Issues]]="Yes",Table1[[#This Row],[Heart Issues]]="No"),"OK","Check")</f>
        <v>OK</v>
      </c>
      <c r="H1122" s="10" t="s">
        <v>4687</v>
      </c>
      <c r="I1122" s="10" t="s">
        <v>4690</v>
      </c>
      <c r="J1122" s="9">
        <v>1</v>
      </c>
      <c r="K1122" s="10" t="s">
        <v>4687</v>
      </c>
      <c r="L1122" s="10" t="str">
        <f>IF(OR(Table1[[#This Row],[Smoker]]="Yes",Table1[[#This Row],[Smoker]]="No"),"OK","Check")</f>
        <v>OK</v>
      </c>
    </row>
    <row r="1123" spans="1:12">
      <c r="A1123" s="10" t="s">
        <v>2247</v>
      </c>
      <c r="B1123" s="10">
        <v>21.4</v>
      </c>
      <c r="C112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23" s="10">
        <v>6.3</v>
      </c>
      <c r="E1123" s="10" t="str">
        <f>IF(OR(Table1[[#This Row],[HBA1C]]="",Table1[[#This Row],[HBA1C]]="?"),"",IF(Table1[[#This Row],[HBA1C]]&lt;5.7,"Normal",IF(Table1[[#This Row],[HBA1C]]&lt;6.5,"Prediabetes","Diabetes")))</f>
        <v>Prediabetes</v>
      </c>
      <c r="F1123" s="10" t="s">
        <v>4688</v>
      </c>
      <c r="G1123" s="10" t="str">
        <f>IF(OR(Table1[[#This Row],[Heart Issues]]="Yes",Table1[[#This Row],[Heart Issues]]="No"),"OK","Check")</f>
        <v>OK</v>
      </c>
      <c r="H1123" s="10" t="s">
        <v>4687</v>
      </c>
      <c r="I1123" s="10" t="s">
        <v>4690</v>
      </c>
      <c r="J1123" s="9">
        <v>1</v>
      </c>
      <c r="K1123" s="10" t="s">
        <v>4687</v>
      </c>
      <c r="L1123" s="10" t="str">
        <f>IF(OR(Table1[[#This Row],[Smoker]]="Yes",Table1[[#This Row],[Smoker]]="No"),"OK","Check")</f>
        <v>OK</v>
      </c>
    </row>
    <row r="1124" spans="1:12">
      <c r="A1124" s="10" t="s">
        <v>2249</v>
      </c>
      <c r="B1124" s="10">
        <v>32.299999999999997</v>
      </c>
      <c r="C11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24" s="10">
        <v>10.27</v>
      </c>
      <c r="E1124" s="10" t="str">
        <f>IF(OR(Table1[[#This Row],[HBA1C]]="",Table1[[#This Row],[HBA1C]]="?"),"",IF(Table1[[#This Row],[HBA1C]]&lt;5.7,"Normal",IF(Table1[[#This Row],[HBA1C]]&lt;6.5,"Prediabetes","Diabetes")))</f>
        <v>Diabetes</v>
      </c>
      <c r="F1124" s="10" t="s">
        <v>4687</v>
      </c>
      <c r="G1124" s="10" t="str">
        <f>IF(OR(Table1[[#This Row],[Heart Issues]]="Yes",Table1[[#This Row],[Heart Issues]]="No"),"OK","Check")</f>
        <v>OK</v>
      </c>
      <c r="H1124" s="10" t="s">
        <v>4687</v>
      </c>
      <c r="I1124" s="10" t="s">
        <v>4687</v>
      </c>
      <c r="J1124" s="9">
        <v>0</v>
      </c>
      <c r="K1124" s="10" t="s">
        <v>4687</v>
      </c>
      <c r="L1124" s="10" t="str">
        <f>IF(OR(Table1[[#This Row],[Smoker]]="Yes",Table1[[#This Row],[Smoker]]="No"),"OK","Check")</f>
        <v>OK</v>
      </c>
    </row>
    <row r="1125" spans="1:12">
      <c r="A1125" s="10" t="s">
        <v>2251</v>
      </c>
      <c r="B1125" s="10">
        <v>29.78</v>
      </c>
      <c r="C11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25" s="10">
        <v>5.85</v>
      </c>
      <c r="E1125" s="10" t="str">
        <f>IF(OR(Table1[[#This Row],[HBA1C]]="",Table1[[#This Row],[HBA1C]]="?"),"",IF(Table1[[#This Row],[HBA1C]]&lt;5.7,"Normal",IF(Table1[[#This Row],[HBA1C]]&lt;6.5,"Prediabetes","Diabetes")))</f>
        <v>Prediabetes</v>
      </c>
      <c r="F1125" s="10" t="s">
        <v>4687</v>
      </c>
      <c r="G1125" s="10" t="str">
        <f>IF(OR(Table1[[#This Row],[Heart Issues]]="Yes",Table1[[#This Row],[Heart Issues]]="No"),"OK","Check")</f>
        <v>OK</v>
      </c>
      <c r="H1125" s="10" t="s">
        <v>4687</v>
      </c>
      <c r="I1125" s="10" t="s">
        <v>4690</v>
      </c>
      <c r="J1125" s="9">
        <v>1</v>
      </c>
      <c r="K1125" s="10" t="s">
        <v>4687</v>
      </c>
      <c r="L1125" s="10" t="str">
        <f>IF(OR(Table1[[#This Row],[Smoker]]="Yes",Table1[[#This Row],[Smoker]]="No"),"OK","Check")</f>
        <v>OK</v>
      </c>
    </row>
    <row r="1126" spans="1:12">
      <c r="A1126" s="10" t="s">
        <v>2253</v>
      </c>
      <c r="B1126" s="10">
        <v>34.76</v>
      </c>
      <c r="C11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26" s="10">
        <v>5.92</v>
      </c>
      <c r="E1126" s="10" t="str">
        <f>IF(OR(Table1[[#This Row],[HBA1C]]="",Table1[[#This Row],[HBA1C]]="?"),"",IF(Table1[[#This Row],[HBA1C]]&lt;5.7,"Normal",IF(Table1[[#This Row],[HBA1C]]&lt;6.5,"Prediabetes","Diabetes")))</f>
        <v>Prediabetes</v>
      </c>
      <c r="F1126" s="10" t="s">
        <v>4688</v>
      </c>
      <c r="G1126" s="10" t="str">
        <f>IF(OR(Table1[[#This Row],[Heart Issues]]="Yes",Table1[[#This Row],[Heart Issues]]="No"),"OK","Check")</f>
        <v>OK</v>
      </c>
      <c r="H1126" s="10" t="s">
        <v>4687</v>
      </c>
      <c r="I1126" s="10" t="s">
        <v>4687</v>
      </c>
      <c r="J1126" s="9">
        <v>1</v>
      </c>
      <c r="K1126" s="10" t="s">
        <v>4687</v>
      </c>
      <c r="L1126" s="10" t="str">
        <f>IF(OR(Table1[[#This Row],[Smoker]]="Yes",Table1[[#This Row],[Smoker]]="No"),"OK","Check")</f>
        <v>OK</v>
      </c>
    </row>
    <row r="1127" spans="1:12">
      <c r="A1127" s="10" t="s">
        <v>2255</v>
      </c>
      <c r="B1127" s="10">
        <v>18.335000000000001</v>
      </c>
      <c r="C112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127" s="10">
        <v>10.01</v>
      </c>
      <c r="E1127" s="10" t="str">
        <f>IF(OR(Table1[[#This Row],[HBA1C]]="",Table1[[#This Row],[HBA1C]]="?"),"",IF(Table1[[#This Row],[HBA1C]]&lt;5.7,"Normal",IF(Table1[[#This Row],[HBA1C]]&lt;6.5,"Prediabetes","Diabetes")))</f>
        <v>Diabetes</v>
      </c>
      <c r="F1127" s="10" t="s">
        <v>4688</v>
      </c>
      <c r="G1127" s="10" t="str">
        <f>IF(OR(Table1[[#This Row],[Heart Issues]]="Yes",Table1[[#This Row],[Heart Issues]]="No"),"OK","Check")</f>
        <v>OK</v>
      </c>
      <c r="H1127" s="10" t="s">
        <v>4687</v>
      </c>
      <c r="I1127" s="10" t="s">
        <v>4687</v>
      </c>
      <c r="J1127" s="9">
        <v>2</v>
      </c>
      <c r="K1127" s="10" t="s">
        <v>4687</v>
      </c>
      <c r="L1127" s="10" t="str">
        <f>IF(OR(Table1[[#This Row],[Smoker]]="Yes",Table1[[#This Row],[Smoker]]="No"),"OK","Check")</f>
        <v>OK</v>
      </c>
    </row>
    <row r="1128" spans="1:12">
      <c r="A1128" s="10" t="s">
        <v>2257</v>
      </c>
      <c r="B1128" s="10">
        <v>32.299999999999997</v>
      </c>
      <c r="C11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28" s="10">
        <v>9.59</v>
      </c>
      <c r="E1128" s="10" t="str">
        <f>IF(OR(Table1[[#This Row],[HBA1C]]="",Table1[[#This Row],[HBA1C]]="?"),"",IF(Table1[[#This Row],[HBA1C]]&lt;5.7,"Normal",IF(Table1[[#This Row],[HBA1C]]&lt;6.5,"Prediabetes","Diabetes")))</f>
        <v>Diabetes</v>
      </c>
      <c r="F1128" s="10" t="s">
        <v>4687</v>
      </c>
      <c r="G1128" s="10" t="str">
        <f>IF(OR(Table1[[#This Row],[Heart Issues]]="Yes",Table1[[#This Row],[Heart Issues]]="No"),"OK","Check")</f>
        <v>OK</v>
      </c>
      <c r="H1128" s="10" t="s">
        <v>4687</v>
      </c>
      <c r="I1128" s="10" t="s">
        <v>4687</v>
      </c>
      <c r="J1128" s="9">
        <v>0</v>
      </c>
      <c r="K1128" s="10" t="s">
        <v>4687</v>
      </c>
      <c r="L1128" s="10" t="str">
        <f>IF(OR(Table1[[#This Row],[Smoker]]="Yes",Table1[[#This Row],[Smoker]]="No"),"OK","Check")</f>
        <v>OK</v>
      </c>
    </row>
    <row r="1129" spans="1:12">
      <c r="A1129" s="10" t="s">
        <v>2259</v>
      </c>
      <c r="B1129" s="10">
        <v>27.74</v>
      </c>
      <c r="C11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29" s="10">
        <v>10.37</v>
      </c>
      <c r="E1129" s="10" t="str">
        <f>IF(OR(Table1[[#This Row],[HBA1C]]="",Table1[[#This Row],[HBA1C]]="?"),"",IF(Table1[[#This Row],[HBA1C]]&lt;5.7,"Normal",IF(Table1[[#This Row],[HBA1C]]&lt;6.5,"Prediabetes","Diabetes")))</f>
        <v>Diabetes</v>
      </c>
      <c r="F1129" s="10" t="s">
        <v>4687</v>
      </c>
      <c r="G1129" s="10" t="str">
        <f>IF(OR(Table1[[#This Row],[Heart Issues]]="Yes",Table1[[#This Row],[Heart Issues]]="No"),"OK","Check")</f>
        <v>OK</v>
      </c>
      <c r="H1129" s="10" t="s">
        <v>4687</v>
      </c>
      <c r="I1129" s="10" t="s">
        <v>4687</v>
      </c>
      <c r="J1129" s="9">
        <v>0</v>
      </c>
      <c r="K1129" s="10" t="s">
        <v>4687</v>
      </c>
      <c r="L1129" s="10" t="str">
        <f>IF(OR(Table1[[#This Row],[Smoker]]="Yes",Table1[[#This Row],[Smoker]]="No"),"OK","Check")</f>
        <v>OK</v>
      </c>
    </row>
    <row r="1130" spans="1:12">
      <c r="A1130" s="10" t="s">
        <v>2261</v>
      </c>
      <c r="B1130" s="10">
        <v>24</v>
      </c>
      <c r="C113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30" s="10">
        <v>4.01</v>
      </c>
      <c r="E1130" s="10" t="str">
        <f>IF(OR(Table1[[#This Row],[HBA1C]]="",Table1[[#This Row],[HBA1C]]="?"),"",IF(Table1[[#This Row],[HBA1C]]&lt;5.7,"Normal",IF(Table1[[#This Row],[HBA1C]]&lt;6.5,"Prediabetes","Diabetes")))</f>
        <v>Normal</v>
      </c>
      <c r="F1130" s="10" t="s">
        <v>4688</v>
      </c>
      <c r="G1130" s="10" t="str">
        <f>IF(OR(Table1[[#This Row],[Heart Issues]]="Yes",Table1[[#This Row],[Heart Issues]]="No"),"OK","Check")</f>
        <v>OK</v>
      </c>
      <c r="H1130" s="10" t="s">
        <v>4687</v>
      </c>
      <c r="I1130" s="10" t="s">
        <v>4687</v>
      </c>
      <c r="J1130" s="9">
        <v>1</v>
      </c>
      <c r="K1130" s="10" t="s">
        <v>4687</v>
      </c>
      <c r="L1130" s="10" t="str">
        <f>IF(OR(Table1[[#This Row],[Smoker]]="Yes",Table1[[#This Row],[Smoker]]="No"),"OK","Check")</f>
        <v>OK</v>
      </c>
    </row>
    <row r="1131" spans="1:12">
      <c r="A1131" s="10" t="s">
        <v>2263</v>
      </c>
      <c r="B1131" s="10">
        <v>31.78</v>
      </c>
      <c r="C11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1" s="10">
        <v>4.24</v>
      </c>
      <c r="E1131" s="10" t="str">
        <f>IF(OR(Table1[[#This Row],[HBA1C]]="",Table1[[#This Row],[HBA1C]]="?"),"",IF(Table1[[#This Row],[HBA1C]]&lt;5.7,"Normal",IF(Table1[[#This Row],[HBA1C]]&lt;6.5,"Prediabetes","Diabetes")))</f>
        <v>Normal</v>
      </c>
      <c r="F1131" s="10" t="s">
        <v>4688</v>
      </c>
      <c r="G1131" s="10" t="str">
        <f>IF(OR(Table1[[#This Row],[Heart Issues]]="Yes",Table1[[#This Row],[Heart Issues]]="No"),"OK","Check")</f>
        <v>OK</v>
      </c>
      <c r="H1131" s="10" t="s">
        <v>4687</v>
      </c>
      <c r="I1131" s="10" t="s">
        <v>4690</v>
      </c>
      <c r="J1131" s="9">
        <v>1</v>
      </c>
      <c r="K1131" s="10" t="s">
        <v>4687</v>
      </c>
      <c r="L1131" s="10" t="str">
        <f>IF(OR(Table1[[#This Row],[Smoker]]="Yes",Table1[[#This Row],[Smoker]]="No"),"OK","Check")</f>
        <v>OK</v>
      </c>
    </row>
    <row r="1132" spans="1:12">
      <c r="A1132" s="10" t="s">
        <v>2265</v>
      </c>
      <c r="B1132" s="10">
        <v>32.25</v>
      </c>
      <c r="C11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2" s="10">
        <v>5.36</v>
      </c>
      <c r="E1132" s="10" t="str">
        <f>IF(OR(Table1[[#This Row],[HBA1C]]="",Table1[[#This Row],[HBA1C]]="?"),"",IF(Table1[[#This Row],[HBA1C]]&lt;5.7,"Normal",IF(Table1[[#This Row],[HBA1C]]&lt;6.5,"Prediabetes","Diabetes")))</f>
        <v>Normal</v>
      </c>
      <c r="F1132" s="10" t="s">
        <v>4688</v>
      </c>
      <c r="G1132" s="10" t="str">
        <f>IF(OR(Table1[[#This Row],[Heart Issues]]="Yes",Table1[[#This Row],[Heart Issues]]="No"),"OK","Check")</f>
        <v>OK</v>
      </c>
      <c r="H1132" s="10" t="s">
        <v>4687</v>
      </c>
      <c r="I1132" s="10" t="s">
        <v>4687</v>
      </c>
      <c r="J1132" s="9">
        <v>0</v>
      </c>
      <c r="K1132" s="10" t="s">
        <v>4687</v>
      </c>
      <c r="L1132" s="10" t="str">
        <f>IF(OR(Table1[[#This Row],[Smoker]]="Yes",Table1[[#This Row],[Smoker]]="No"),"OK","Check")</f>
        <v>OK</v>
      </c>
    </row>
    <row r="1133" spans="1:12">
      <c r="A1133" s="10" t="s">
        <v>2267</v>
      </c>
      <c r="B1133" s="10">
        <v>30.114999999999998</v>
      </c>
      <c r="C11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3" s="10">
        <v>4.99</v>
      </c>
      <c r="E1133" s="10" t="str">
        <f>IF(OR(Table1[[#This Row],[HBA1C]]="",Table1[[#This Row],[HBA1C]]="?"),"",IF(Table1[[#This Row],[HBA1C]]&lt;5.7,"Normal",IF(Table1[[#This Row],[HBA1C]]&lt;6.5,"Prediabetes","Diabetes")))</f>
        <v>Normal</v>
      </c>
      <c r="F1133" s="10" t="s">
        <v>4687</v>
      </c>
      <c r="G1133" s="10" t="str">
        <f>IF(OR(Table1[[#This Row],[Heart Issues]]="Yes",Table1[[#This Row],[Heart Issues]]="No"),"OK","Check")</f>
        <v>OK</v>
      </c>
      <c r="H1133" s="10" t="s">
        <v>4687</v>
      </c>
      <c r="I1133" s="10" t="s">
        <v>4687</v>
      </c>
      <c r="J1133" s="9">
        <v>2</v>
      </c>
      <c r="K1133" s="10" t="s">
        <v>4687</v>
      </c>
      <c r="L1133" s="10" t="str">
        <f>IF(OR(Table1[[#This Row],[Smoker]]="Yes",Table1[[#This Row],[Smoker]]="No"),"OK","Check")</f>
        <v>OK</v>
      </c>
    </row>
    <row r="1134" spans="1:12">
      <c r="A1134" s="10" t="s">
        <v>2269</v>
      </c>
      <c r="B1134" s="10">
        <v>22.41</v>
      </c>
      <c r="C113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34" s="10">
        <v>8.68</v>
      </c>
      <c r="E1134" s="10" t="str">
        <f>IF(OR(Table1[[#This Row],[HBA1C]]="",Table1[[#This Row],[HBA1C]]="?"),"",IF(Table1[[#This Row],[HBA1C]]&lt;5.7,"Normal",IF(Table1[[#This Row],[HBA1C]]&lt;6.5,"Prediabetes","Diabetes")))</f>
        <v>Diabetes</v>
      </c>
      <c r="F1134" s="10" t="s">
        <v>4687</v>
      </c>
      <c r="G1134" s="10" t="str">
        <f>IF(OR(Table1[[#This Row],[Heart Issues]]="Yes",Table1[[#This Row],[Heart Issues]]="No"),"OK","Check")</f>
        <v>OK</v>
      </c>
      <c r="H1134" s="10" t="s">
        <v>4687</v>
      </c>
      <c r="I1134" s="10" t="s">
        <v>4687</v>
      </c>
      <c r="J1134" s="9">
        <v>0</v>
      </c>
      <c r="K1134" s="10" t="s">
        <v>4687</v>
      </c>
      <c r="L1134" s="10" t="str">
        <f>IF(OR(Table1[[#This Row],[Smoker]]="Yes",Table1[[#This Row],[Smoker]]="No"),"OK","Check")</f>
        <v>OK</v>
      </c>
    </row>
    <row r="1135" spans="1:12">
      <c r="A1135" s="10" t="s">
        <v>2271</v>
      </c>
      <c r="B1135" s="10">
        <v>45.72</v>
      </c>
      <c r="C11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5" s="10">
        <v>4.2300000000000004</v>
      </c>
      <c r="E1135" s="10" t="str">
        <f>IF(OR(Table1[[#This Row],[HBA1C]]="",Table1[[#This Row],[HBA1C]]="?"),"",IF(Table1[[#This Row],[HBA1C]]&lt;5.7,"Normal",IF(Table1[[#This Row],[HBA1C]]&lt;6.5,"Prediabetes","Diabetes")))</f>
        <v>Normal</v>
      </c>
      <c r="F1135" s="10" t="s">
        <v>4688</v>
      </c>
      <c r="G1135" s="10" t="str">
        <f>IF(OR(Table1[[#This Row],[Heart Issues]]="Yes",Table1[[#This Row],[Heart Issues]]="No"),"OK","Check")</f>
        <v>OK</v>
      </c>
      <c r="H1135" s="10" t="s">
        <v>4687</v>
      </c>
      <c r="I1135" s="10" t="s">
        <v>4687</v>
      </c>
      <c r="J1135" s="9">
        <v>0</v>
      </c>
      <c r="K1135" s="10" t="s">
        <v>4687</v>
      </c>
      <c r="L1135" s="10" t="str">
        <f>IF(OR(Table1[[#This Row],[Smoker]]="Yes",Table1[[#This Row],[Smoker]]="No"),"OK","Check")</f>
        <v>OK</v>
      </c>
    </row>
    <row r="1136" spans="1:12">
      <c r="A1136" s="10" t="s">
        <v>2273</v>
      </c>
      <c r="B1136" s="10">
        <v>25</v>
      </c>
      <c r="C113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36" s="10">
        <v>5.32</v>
      </c>
      <c r="E1136" s="10" t="str">
        <f>IF(OR(Table1[[#This Row],[HBA1C]]="",Table1[[#This Row],[HBA1C]]="?"),"",IF(Table1[[#This Row],[HBA1C]]&lt;5.7,"Normal",IF(Table1[[#This Row],[HBA1C]]&lt;6.5,"Prediabetes","Diabetes")))</f>
        <v>Normal</v>
      </c>
      <c r="F1136" s="10" t="s">
        <v>4688</v>
      </c>
      <c r="G1136" s="10" t="str">
        <f>IF(OR(Table1[[#This Row],[Heart Issues]]="Yes",Table1[[#This Row],[Heart Issues]]="No"),"OK","Check")</f>
        <v>OK</v>
      </c>
      <c r="H1136" s="10" t="s">
        <v>4687</v>
      </c>
      <c r="I1136" s="10" t="s">
        <v>4687</v>
      </c>
      <c r="J1136" s="9">
        <v>2</v>
      </c>
      <c r="K1136" s="10" t="s">
        <v>4687</v>
      </c>
      <c r="L1136" s="10" t="str">
        <f>IF(OR(Table1[[#This Row],[Smoker]]="Yes",Table1[[#This Row],[Smoker]]="No"),"OK","Check")</f>
        <v>OK</v>
      </c>
    </row>
    <row r="1137" spans="1:12">
      <c r="A1137" s="10" t="s">
        <v>2275</v>
      </c>
      <c r="B1137" s="10">
        <v>39.5</v>
      </c>
      <c r="C11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7" s="10">
        <v>6.66</v>
      </c>
      <c r="E1137" s="10" t="str">
        <f>IF(OR(Table1[[#This Row],[HBA1C]]="",Table1[[#This Row],[HBA1C]]="?"),"",IF(Table1[[#This Row],[HBA1C]]&lt;5.7,"Normal",IF(Table1[[#This Row],[HBA1C]]&lt;6.5,"Prediabetes","Diabetes")))</f>
        <v>Diabetes</v>
      </c>
      <c r="F1137" s="10" t="s">
        <v>4687</v>
      </c>
      <c r="G1137" s="10" t="str">
        <f>IF(OR(Table1[[#This Row],[Heart Issues]]="Yes",Table1[[#This Row],[Heart Issues]]="No"),"OK","Check")</f>
        <v>OK</v>
      </c>
      <c r="H1137" s="10" t="s">
        <v>4687</v>
      </c>
      <c r="I1137" s="10" t="s">
        <v>4687</v>
      </c>
      <c r="J1137" s="9">
        <v>0</v>
      </c>
      <c r="K1137" s="10" t="s">
        <v>4687</v>
      </c>
      <c r="L1137" s="10" t="str">
        <f>IF(OR(Table1[[#This Row],[Smoker]]="Yes",Table1[[#This Row],[Smoker]]="No"),"OK","Check")</f>
        <v>OK</v>
      </c>
    </row>
    <row r="1138" spans="1:12">
      <c r="A1138" s="10" t="s">
        <v>2277</v>
      </c>
      <c r="B1138" s="10">
        <v>37.729999999999997</v>
      </c>
      <c r="C11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8" s="10">
        <v>7.4</v>
      </c>
      <c r="E1138" s="10" t="str">
        <f>IF(OR(Table1[[#This Row],[HBA1C]]="",Table1[[#This Row],[HBA1C]]="?"),"",IF(Table1[[#This Row],[HBA1C]]&lt;5.7,"Normal",IF(Table1[[#This Row],[HBA1C]]&lt;6.5,"Prediabetes","Diabetes")))</f>
        <v>Diabetes</v>
      </c>
      <c r="F1138" s="10" t="s">
        <v>4687</v>
      </c>
      <c r="G1138" s="10" t="str">
        <f>IF(OR(Table1[[#This Row],[Heart Issues]]="Yes",Table1[[#This Row],[Heart Issues]]="No"),"OK","Check")</f>
        <v>OK</v>
      </c>
      <c r="H1138" s="10" t="s">
        <v>4687</v>
      </c>
      <c r="I1138" s="10" t="s">
        <v>4687</v>
      </c>
      <c r="J1138" s="9">
        <v>0</v>
      </c>
      <c r="K1138" s="10" t="s">
        <v>4687</v>
      </c>
      <c r="L1138" s="10" t="str">
        <f>IF(OR(Table1[[#This Row],[Smoker]]="Yes",Table1[[#This Row],[Smoker]]="No"),"OK","Check")</f>
        <v>OK</v>
      </c>
    </row>
    <row r="1139" spans="1:12">
      <c r="A1139" s="10" t="s">
        <v>2279</v>
      </c>
      <c r="B1139" s="10">
        <v>40.659999999999997</v>
      </c>
      <c r="C11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39" s="10">
        <v>10.08</v>
      </c>
      <c r="E1139" s="10" t="str">
        <f>IF(OR(Table1[[#This Row],[HBA1C]]="",Table1[[#This Row],[HBA1C]]="?"),"",IF(Table1[[#This Row],[HBA1C]]&lt;5.7,"Normal",IF(Table1[[#This Row],[HBA1C]]&lt;6.5,"Prediabetes","Diabetes")))</f>
        <v>Diabetes</v>
      </c>
      <c r="F1139" s="10" t="s">
        <v>4687</v>
      </c>
      <c r="G1139" s="10" t="str">
        <f>IF(OR(Table1[[#This Row],[Heart Issues]]="Yes",Table1[[#This Row],[Heart Issues]]="No"),"OK","Check")</f>
        <v>OK</v>
      </c>
      <c r="H1139" s="10" t="s">
        <v>4687</v>
      </c>
      <c r="I1139" s="10" t="s">
        <v>4687</v>
      </c>
      <c r="J1139" s="9">
        <v>0</v>
      </c>
      <c r="K1139" s="10" t="s">
        <v>4687</v>
      </c>
      <c r="L1139" s="10" t="str">
        <f>IF(OR(Table1[[#This Row],[Smoker]]="Yes",Table1[[#This Row],[Smoker]]="No"),"OK","Check")</f>
        <v>OK</v>
      </c>
    </row>
    <row r="1140" spans="1:12">
      <c r="A1140" s="10" t="s">
        <v>2281</v>
      </c>
      <c r="B1140" s="10">
        <v>34.200000000000003</v>
      </c>
      <c r="C11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40" s="10">
        <v>8.58</v>
      </c>
      <c r="E1140" s="10" t="str">
        <f>IF(OR(Table1[[#This Row],[HBA1C]]="",Table1[[#This Row],[HBA1C]]="?"),"",IF(Table1[[#This Row],[HBA1C]]&lt;5.7,"Normal",IF(Table1[[#This Row],[HBA1C]]&lt;6.5,"Prediabetes","Diabetes")))</f>
        <v>Diabetes</v>
      </c>
      <c r="F1140" s="10" t="s">
        <v>4687</v>
      </c>
      <c r="G1140" s="10" t="str">
        <f>IF(OR(Table1[[#This Row],[Heart Issues]]="Yes",Table1[[#This Row],[Heart Issues]]="No"),"OK","Check")</f>
        <v>OK</v>
      </c>
      <c r="H1140" s="10" t="s">
        <v>4687</v>
      </c>
      <c r="I1140" s="10" t="s">
        <v>4687</v>
      </c>
      <c r="J1140" s="9">
        <v>0</v>
      </c>
      <c r="K1140" s="10" t="s">
        <v>4687</v>
      </c>
      <c r="L1140" s="10" t="str">
        <f>IF(OR(Table1[[#This Row],[Smoker]]="Yes",Table1[[#This Row],[Smoker]]="No"),"OK","Check")</f>
        <v>OK</v>
      </c>
    </row>
    <row r="1141" spans="1:12">
      <c r="A1141" s="10" t="s">
        <v>2283</v>
      </c>
      <c r="B1141" s="10">
        <v>46.51</v>
      </c>
      <c r="C11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41" s="10">
        <v>5.84</v>
      </c>
      <c r="E1141" s="10" t="str">
        <f>IF(OR(Table1[[#This Row],[HBA1C]]="",Table1[[#This Row],[HBA1C]]="?"),"",IF(Table1[[#This Row],[HBA1C]]&lt;5.7,"Normal",IF(Table1[[#This Row],[HBA1C]]&lt;6.5,"Prediabetes","Diabetes")))</f>
        <v>Prediabetes</v>
      </c>
      <c r="F1141" s="10" t="s">
        <v>4687</v>
      </c>
      <c r="G1141" s="10" t="str">
        <f>IF(OR(Table1[[#This Row],[Heart Issues]]="Yes",Table1[[#This Row],[Heart Issues]]="No"),"OK","Check")</f>
        <v>OK</v>
      </c>
      <c r="H1141" s="10" t="s">
        <v>4687</v>
      </c>
      <c r="I1141" s="10" t="s">
        <v>4687</v>
      </c>
      <c r="J1141" s="9">
        <v>1</v>
      </c>
      <c r="K1141" s="10" t="s">
        <v>4687</v>
      </c>
      <c r="L1141" s="10" t="str">
        <f>IF(OR(Table1[[#This Row],[Smoker]]="Yes",Table1[[#This Row],[Smoker]]="No"),"OK","Check")</f>
        <v>OK</v>
      </c>
    </row>
    <row r="1142" spans="1:12">
      <c r="A1142" s="10" t="s">
        <v>2285</v>
      </c>
      <c r="B1142" s="10">
        <v>28.88</v>
      </c>
      <c r="C114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42" s="10">
        <v>4.8600000000000003</v>
      </c>
      <c r="E1142" s="10" t="str">
        <f>IF(OR(Table1[[#This Row],[HBA1C]]="",Table1[[#This Row],[HBA1C]]="?"),"",IF(Table1[[#This Row],[HBA1C]]&lt;5.7,"Normal",IF(Table1[[#This Row],[HBA1C]]&lt;6.5,"Prediabetes","Diabetes")))</f>
        <v>Normal</v>
      </c>
      <c r="F1142" s="10" t="s">
        <v>4688</v>
      </c>
      <c r="G1142" s="10" t="str">
        <f>IF(OR(Table1[[#This Row],[Heart Issues]]="Yes",Table1[[#This Row],[Heart Issues]]="No"),"OK","Check")</f>
        <v>OK</v>
      </c>
      <c r="H1142" s="10" t="s">
        <v>4687</v>
      </c>
      <c r="I1142" s="10" t="s">
        <v>4690</v>
      </c>
      <c r="J1142" s="9">
        <v>1</v>
      </c>
      <c r="K1142" s="10" t="s">
        <v>4687</v>
      </c>
      <c r="L1142" s="10" t="str">
        <f>IF(OR(Table1[[#This Row],[Smoker]]="Yes",Table1[[#This Row],[Smoker]]="No"),"OK","Check")</f>
        <v>OK</v>
      </c>
    </row>
    <row r="1143" spans="1:12">
      <c r="A1143" s="10" t="s">
        <v>2287</v>
      </c>
      <c r="B1143" s="10">
        <v>33.914999999999999</v>
      </c>
      <c r="C11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43" s="10">
        <v>11.52</v>
      </c>
      <c r="E1143" s="10" t="str">
        <f>IF(OR(Table1[[#This Row],[HBA1C]]="",Table1[[#This Row],[HBA1C]]="?"),"",IF(Table1[[#This Row],[HBA1C]]&lt;5.7,"Normal",IF(Table1[[#This Row],[HBA1C]]&lt;6.5,"Prediabetes","Diabetes")))</f>
        <v>Diabetes</v>
      </c>
      <c r="F1143" s="10" t="s">
        <v>4687</v>
      </c>
      <c r="G1143" s="10" t="str">
        <f>IF(OR(Table1[[#This Row],[Heart Issues]]="Yes",Table1[[#This Row],[Heart Issues]]="No"),"OK","Check")</f>
        <v>OK</v>
      </c>
      <c r="H1143" s="10" t="s">
        <v>4687</v>
      </c>
      <c r="I1143" s="10" t="s">
        <v>4687</v>
      </c>
      <c r="J1143" s="9">
        <v>0</v>
      </c>
      <c r="K1143" s="10" t="s">
        <v>4687</v>
      </c>
      <c r="L1143" s="10" t="str">
        <f>IF(OR(Table1[[#This Row],[Smoker]]="Yes",Table1[[#This Row],[Smoker]]="No"),"OK","Check")</f>
        <v>OK</v>
      </c>
    </row>
    <row r="1144" spans="1:12">
      <c r="A1144" s="10" t="s">
        <v>2289</v>
      </c>
      <c r="B1144" s="10">
        <v>24.32</v>
      </c>
      <c r="C114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44" s="10">
        <v>6.15</v>
      </c>
      <c r="E1144" s="10" t="str">
        <f>IF(OR(Table1[[#This Row],[HBA1C]]="",Table1[[#This Row],[HBA1C]]="?"),"",IF(Table1[[#This Row],[HBA1C]]&lt;5.7,"Normal",IF(Table1[[#This Row],[HBA1C]]&lt;6.5,"Prediabetes","Diabetes")))</f>
        <v>Prediabetes</v>
      </c>
      <c r="F1144" s="10" t="s">
        <v>4688</v>
      </c>
      <c r="G1144" s="10" t="str">
        <f>IF(OR(Table1[[#This Row],[Heart Issues]]="Yes",Table1[[#This Row],[Heart Issues]]="No"),"OK","Check")</f>
        <v>OK</v>
      </c>
      <c r="H1144" s="10" t="s">
        <v>4687</v>
      </c>
      <c r="I1144" s="10" t="s">
        <v>4690</v>
      </c>
      <c r="J1144" s="9">
        <v>1</v>
      </c>
      <c r="K1144" s="10" t="s">
        <v>4687</v>
      </c>
      <c r="L1144" s="10" t="str">
        <f>IF(OR(Table1[[#This Row],[Smoker]]="Yes",Table1[[#This Row],[Smoker]]="No"),"OK","Check")</f>
        <v>OK</v>
      </c>
    </row>
    <row r="1145" spans="1:12">
      <c r="A1145" s="10" t="s">
        <v>2291</v>
      </c>
      <c r="B1145" s="10">
        <v>25.8</v>
      </c>
      <c r="C11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45" s="10">
        <v>9.94</v>
      </c>
      <c r="E1145" s="10" t="str">
        <f>IF(OR(Table1[[#This Row],[HBA1C]]="",Table1[[#This Row],[HBA1C]]="?"),"",IF(Table1[[#This Row],[HBA1C]]&lt;5.7,"Normal",IF(Table1[[#This Row],[HBA1C]]&lt;6.5,"Prediabetes","Diabetes")))</f>
        <v>Diabetes</v>
      </c>
      <c r="F1145" s="10" t="s">
        <v>4687</v>
      </c>
      <c r="G1145" s="10" t="str">
        <f>IF(OR(Table1[[#This Row],[Heart Issues]]="Yes",Table1[[#This Row],[Heart Issues]]="No"),"OK","Check")</f>
        <v>OK</v>
      </c>
      <c r="H1145" s="10" t="s">
        <v>4687</v>
      </c>
      <c r="I1145" s="10" t="s">
        <v>4687</v>
      </c>
      <c r="J1145" s="9">
        <v>0</v>
      </c>
      <c r="K1145" s="10" t="s">
        <v>4687</v>
      </c>
      <c r="L1145" s="10" t="str">
        <f>IF(OR(Table1[[#This Row],[Smoker]]="Yes",Table1[[#This Row],[Smoker]]="No"),"OK","Check")</f>
        <v>OK</v>
      </c>
    </row>
    <row r="1146" spans="1:12">
      <c r="A1146" s="10" t="s">
        <v>2293</v>
      </c>
      <c r="B1146" s="10">
        <v>21.56</v>
      </c>
      <c r="C11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46" s="10">
        <v>10.56</v>
      </c>
      <c r="E1146" s="10" t="str">
        <f>IF(OR(Table1[[#This Row],[HBA1C]]="",Table1[[#This Row],[HBA1C]]="?"),"",IF(Table1[[#This Row],[HBA1C]]&lt;5.7,"Normal",IF(Table1[[#This Row],[HBA1C]]&lt;6.5,"Prediabetes","Diabetes")))</f>
        <v>Diabetes</v>
      </c>
      <c r="F1146" s="10" t="s">
        <v>4687</v>
      </c>
      <c r="G1146" s="10" t="str">
        <f>IF(OR(Table1[[#This Row],[Heart Issues]]="Yes",Table1[[#This Row],[Heart Issues]]="No"),"OK","Check")</f>
        <v>OK</v>
      </c>
      <c r="H1146" s="10" t="s">
        <v>4687</v>
      </c>
      <c r="I1146" s="10" t="s">
        <v>4687</v>
      </c>
      <c r="J1146" s="9">
        <v>0</v>
      </c>
      <c r="K1146" s="10" t="s">
        <v>4687</v>
      </c>
      <c r="L1146" s="10" t="str">
        <f>IF(OR(Table1[[#This Row],[Smoker]]="Yes",Table1[[#This Row],[Smoker]]="No"),"OK","Check")</f>
        <v>OK</v>
      </c>
    </row>
    <row r="1147" spans="1:12">
      <c r="A1147" s="10" t="s">
        <v>2295</v>
      </c>
      <c r="B1147" s="10">
        <v>31.6</v>
      </c>
      <c r="C11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47" s="10">
        <v>6.79</v>
      </c>
      <c r="E1147" s="10" t="str">
        <f>IF(OR(Table1[[#This Row],[HBA1C]]="",Table1[[#This Row],[HBA1C]]="?"),"",IF(Table1[[#This Row],[HBA1C]]&lt;5.7,"Normal",IF(Table1[[#This Row],[HBA1C]]&lt;6.5,"Prediabetes","Diabetes")))</f>
        <v>Diabetes</v>
      </c>
      <c r="F1147" s="10" t="s">
        <v>4687</v>
      </c>
      <c r="G1147" s="10" t="str">
        <f>IF(OR(Table1[[#This Row],[Heart Issues]]="Yes",Table1[[#This Row],[Heart Issues]]="No"),"OK","Check")</f>
        <v>OK</v>
      </c>
      <c r="H1147" s="10" t="s">
        <v>4687</v>
      </c>
      <c r="I1147" s="10" t="s">
        <v>4687</v>
      </c>
      <c r="J1147" s="9">
        <v>0</v>
      </c>
      <c r="K1147" s="10" t="s">
        <v>4687</v>
      </c>
      <c r="L1147" s="10" t="str">
        <f>IF(OR(Table1[[#This Row],[Smoker]]="Yes",Table1[[#This Row],[Smoker]]="No"),"OK","Check")</f>
        <v>OK</v>
      </c>
    </row>
    <row r="1148" spans="1:12">
      <c r="A1148" s="10" t="s">
        <v>2297</v>
      </c>
      <c r="B1148" s="10">
        <v>42.93</v>
      </c>
      <c r="C11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48" s="10">
        <v>4.8</v>
      </c>
      <c r="E1148" s="10" t="str">
        <f>IF(OR(Table1[[#This Row],[HBA1C]]="",Table1[[#This Row],[HBA1C]]="?"),"",IF(Table1[[#This Row],[HBA1C]]&lt;5.7,"Normal",IF(Table1[[#This Row],[HBA1C]]&lt;6.5,"Prediabetes","Diabetes")))</f>
        <v>Normal</v>
      </c>
      <c r="F1148" s="10" t="s">
        <v>4687</v>
      </c>
      <c r="G1148" s="10" t="str">
        <f>IF(OR(Table1[[#This Row],[Heart Issues]]="Yes",Table1[[#This Row],[Heart Issues]]="No"),"OK","Check")</f>
        <v>OK</v>
      </c>
      <c r="H1148" s="10" t="s">
        <v>4687</v>
      </c>
      <c r="I1148" s="10" t="s">
        <v>4687</v>
      </c>
      <c r="J1148" s="9">
        <v>1</v>
      </c>
      <c r="K1148" s="10" t="s">
        <v>4687</v>
      </c>
      <c r="L1148" s="10" t="str">
        <f>IF(OR(Table1[[#This Row],[Smoker]]="Yes",Table1[[#This Row],[Smoker]]="No"),"OK","Check")</f>
        <v>OK</v>
      </c>
    </row>
    <row r="1149" spans="1:12">
      <c r="A1149" s="10" t="s">
        <v>2299</v>
      </c>
      <c r="B1149" s="10">
        <v>26.72</v>
      </c>
      <c r="C114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49" s="10">
        <v>5.75</v>
      </c>
      <c r="E1149" s="10" t="str">
        <f>IF(OR(Table1[[#This Row],[HBA1C]]="",Table1[[#This Row],[HBA1C]]="?"),"",IF(Table1[[#This Row],[HBA1C]]&lt;5.7,"Normal",IF(Table1[[#This Row],[HBA1C]]&lt;6.5,"Prediabetes","Diabetes")))</f>
        <v>Prediabetes</v>
      </c>
      <c r="F1149" s="10" t="s">
        <v>4687</v>
      </c>
      <c r="G1149" s="10" t="str">
        <f>IF(OR(Table1[[#This Row],[Heart Issues]]="Yes",Table1[[#This Row],[Heart Issues]]="No"),"OK","Check")</f>
        <v>OK</v>
      </c>
      <c r="H1149" s="10" t="s">
        <v>4687</v>
      </c>
      <c r="I1149" s="10" t="s">
        <v>4687</v>
      </c>
      <c r="J1149" s="9">
        <v>2</v>
      </c>
      <c r="K1149" s="10" t="s">
        <v>4687</v>
      </c>
      <c r="L1149" s="10" t="str">
        <f>IF(OR(Table1[[#This Row],[Smoker]]="Yes",Table1[[#This Row],[Smoker]]="No"),"OK","Check")</f>
        <v>OK</v>
      </c>
    </row>
    <row r="1150" spans="1:12">
      <c r="A1150" s="10" t="s">
        <v>2301</v>
      </c>
      <c r="B1150" s="10">
        <v>26.67</v>
      </c>
      <c r="C11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50" s="10">
        <v>5.81</v>
      </c>
      <c r="E1150" s="10" t="str">
        <f>IF(OR(Table1[[#This Row],[HBA1C]]="",Table1[[#This Row],[HBA1C]]="?"),"",IF(Table1[[#This Row],[HBA1C]]&lt;5.7,"Normal",IF(Table1[[#This Row],[HBA1C]]&lt;6.5,"Prediabetes","Diabetes")))</f>
        <v>Prediabetes</v>
      </c>
      <c r="F1150" s="10" t="s">
        <v>4687</v>
      </c>
      <c r="G1150" s="10" t="str">
        <f>IF(OR(Table1[[#This Row],[Heart Issues]]="Yes",Table1[[#This Row],[Heart Issues]]="No"),"OK","Check")</f>
        <v>OK</v>
      </c>
      <c r="H1150" s="10" t="s">
        <v>4687</v>
      </c>
      <c r="I1150" s="10" t="s">
        <v>4687</v>
      </c>
      <c r="J1150" s="9">
        <v>2</v>
      </c>
      <c r="K1150" s="10" t="s">
        <v>4687</v>
      </c>
      <c r="L1150" s="10" t="str">
        <f>IF(OR(Table1[[#This Row],[Smoker]]="Yes",Table1[[#This Row],[Smoker]]="No"),"OK","Check")</f>
        <v>OK</v>
      </c>
    </row>
    <row r="1151" spans="1:12">
      <c r="A1151" s="10" t="s">
        <v>2303</v>
      </c>
      <c r="B1151" s="10">
        <v>42.68</v>
      </c>
      <c r="C11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1" s="10">
        <v>9.2799999999999994</v>
      </c>
      <c r="E1151" s="10" t="str">
        <f>IF(OR(Table1[[#This Row],[HBA1C]]="",Table1[[#This Row],[HBA1C]]="?"),"",IF(Table1[[#This Row],[HBA1C]]&lt;5.7,"Normal",IF(Table1[[#This Row],[HBA1C]]&lt;6.5,"Prediabetes","Diabetes")))</f>
        <v>Diabetes</v>
      </c>
      <c r="F1151" s="10" t="s">
        <v>4687</v>
      </c>
      <c r="G1151" s="10" t="str">
        <f>IF(OR(Table1[[#This Row],[Heart Issues]]="Yes",Table1[[#This Row],[Heart Issues]]="No"),"OK","Check")</f>
        <v>OK</v>
      </c>
      <c r="H1151" s="10" t="s">
        <v>4687</v>
      </c>
      <c r="I1151" s="10" t="s">
        <v>4687</v>
      </c>
      <c r="J1151" s="9">
        <v>2</v>
      </c>
      <c r="K1151" s="10" t="s">
        <v>4687</v>
      </c>
      <c r="L1151" s="10" t="str">
        <f>IF(OR(Table1[[#This Row],[Smoker]]="Yes",Table1[[#This Row],[Smoker]]="No"),"OK","Check")</f>
        <v>OK</v>
      </c>
    </row>
    <row r="1152" spans="1:12">
      <c r="A1152" s="10" t="s">
        <v>2305</v>
      </c>
      <c r="B1152" s="10">
        <v>24.31</v>
      </c>
      <c r="C115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52" s="10">
        <v>6.37</v>
      </c>
      <c r="E1152" s="10" t="str">
        <f>IF(OR(Table1[[#This Row],[HBA1C]]="",Table1[[#This Row],[HBA1C]]="?"),"",IF(Table1[[#This Row],[HBA1C]]&lt;5.7,"Normal",IF(Table1[[#This Row],[HBA1C]]&lt;6.5,"Prediabetes","Diabetes")))</f>
        <v>Prediabetes</v>
      </c>
      <c r="F1152" s="10" t="s">
        <v>4687</v>
      </c>
      <c r="G1152" s="10" t="str">
        <f>IF(OR(Table1[[#This Row],[Heart Issues]]="Yes",Table1[[#This Row],[Heart Issues]]="No"),"OK","Check")</f>
        <v>OK</v>
      </c>
      <c r="H1152" s="10" t="s">
        <v>4687</v>
      </c>
      <c r="I1152" s="10" t="s">
        <v>4687</v>
      </c>
      <c r="J1152" s="9">
        <v>0</v>
      </c>
      <c r="K1152" s="10" t="s">
        <v>4687</v>
      </c>
      <c r="L1152" s="10" t="str">
        <f>IF(OR(Table1[[#This Row],[Smoker]]="Yes",Table1[[#This Row],[Smoker]]="No"),"OK","Check")</f>
        <v>OK</v>
      </c>
    </row>
    <row r="1153" spans="1:12">
      <c r="A1153" s="10" t="s">
        <v>2307</v>
      </c>
      <c r="B1153" s="10">
        <v>44.75</v>
      </c>
      <c r="C11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3" s="10">
        <v>5.09</v>
      </c>
      <c r="E1153" s="10" t="str">
        <f>IF(OR(Table1[[#This Row],[HBA1C]]="",Table1[[#This Row],[HBA1C]]="?"),"",IF(Table1[[#This Row],[HBA1C]]&lt;5.7,"Normal",IF(Table1[[#This Row],[HBA1C]]&lt;6.5,"Prediabetes","Diabetes")))</f>
        <v>Normal</v>
      </c>
      <c r="F1153" s="10" t="s">
        <v>4688</v>
      </c>
      <c r="G1153" s="10" t="str">
        <f>IF(OR(Table1[[#This Row],[Heart Issues]]="Yes",Table1[[#This Row],[Heart Issues]]="No"),"OK","Check")</f>
        <v>OK</v>
      </c>
      <c r="H1153" s="10" t="s">
        <v>4687</v>
      </c>
      <c r="I1153" s="10" t="s">
        <v>4687</v>
      </c>
      <c r="J1153" s="9">
        <v>0</v>
      </c>
      <c r="K1153" s="10" t="s">
        <v>4687</v>
      </c>
      <c r="L1153" s="10" t="str">
        <f>IF(OR(Table1[[#This Row],[Smoker]]="Yes",Table1[[#This Row],[Smoker]]="No"),"OK","Check")</f>
        <v>OK</v>
      </c>
    </row>
    <row r="1154" spans="1:12">
      <c r="A1154" s="10" t="s">
        <v>2309</v>
      </c>
      <c r="B1154" s="10">
        <v>30.78</v>
      </c>
      <c r="C11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4" s="10">
        <v>7.94</v>
      </c>
      <c r="E1154" s="10" t="str">
        <f>IF(OR(Table1[[#This Row],[HBA1C]]="",Table1[[#This Row],[HBA1C]]="?"),"",IF(Table1[[#This Row],[HBA1C]]&lt;5.7,"Normal",IF(Table1[[#This Row],[HBA1C]]&lt;6.5,"Prediabetes","Diabetes")))</f>
        <v>Diabetes</v>
      </c>
      <c r="F1154" s="10" t="s">
        <v>4687</v>
      </c>
      <c r="G1154" s="10" t="str">
        <f>IF(OR(Table1[[#This Row],[Heart Issues]]="Yes",Table1[[#This Row],[Heart Issues]]="No"),"OK","Check")</f>
        <v>OK</v>
      </c>
      <c r="H1154" s="10" t="s">
        <v>4687</v>
      </c>
      <c r="I1154" s="10" t="s">
        <v>4687</v>
      </c>
      <c r="J1154" s="9">
        <v>2</v>
      </c>
      <c r="K1154" s="10" t="s">
        <v>4687</v>
      </c>
      <c r="L1154" s="10" t="str">
        <f>IF(OR(Table1[[#This Row],[Smoker]]="Yes",Table1[[#This Row],[Smoker]]="No"),"OK","Check")</f>
        <v>OK</v>
      </c>
    </row>
    <row r="1155" spans="1:12">
      <c r="A1155" s="10" t="s">
        <v>2311</v>
      </c>
      <c r="B1155" s="10">
        <v>21.86</v>
      </c>
      <c r="C115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55" s="10">
        <v>10.95</v>
      </c>
      <c r="E1155" s="10" t="str">
        <f>IF(OR(Table1[[#This Row],[HBA1C]]="",Table1[[#This Row],[HBA1C]]="?"),"",IF(Table1[[#This Row],[HBA1C]]&lt;5.7,"Normal",IF(Table1[[#This Row],[HBA1C]]&lt;6.5,"Prediabetes","Diabetes")))</f>
        <v>Diabetes</v>
      </c>
      <c r="F1155" s="10" t="s">
        <v>4687</v>
      </c>
      <c r="G1155" s="10" t="str">
        <f>IF(OR(Table1[[#This Row],[Heart Issues]]="Yes",Table1[[#This Row],[Heart Issues]]="No"),"OK","Check")</f>
        <v>OK</v>
      </c>
      <c r="H1155" s="10" t="s">
        <v>4687</v>
      </c>
      <c r="I1155" s="10" t="s">
        <v>4687</v>
      </c>
      <c r="J1155" s="9">
        <v>0</v>
      </c>
      <c r="K1155" s="10" t="s">
        <v>4687</v>
      </c>
      <c r="L1155" s="10" t="str">
        <f>IF(OR(Table1[[#This Row],[Smoker]]="Yes",Table1[[#This Row],[Smoker]]="No"),"OK","Check")</f>
        <v>OK</v>
      </c>
    </row>
    <row r="1156" spans="1:12">
      <c r="A1156" s="10" t="s">
        <v>2313</v>
      </c>
      <c r="B1156" s="10">
        <v>49.09</v>
      </c>
      <c r="C11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6" s="10">
        <v>6.3</v>
      </c>
      <c r="E1156" s="10" t="str">
        <f>IF(OR(Table1[[#This Row],[HBA1C]]="",Table1[[#This Row],[HBA1C]]="?"),"",IF(Table1[[#This Row],[HBA1C]]&lt;5.7,"Normal",IF(Table1[[#This Row],[HBA1C]]&lt;6.5,"Prediabetes","Diabetes")))</f>
        <v>Prediabetes</v>
      </c>
      <c r="F1156" s="10" t="s">
        <v>4688</v>
      </c>
      <c r="G1156" s="10" t="str">
        <f>IF(OR(Table1[[#This Row],[Heart Issues]]="Yes",Table1[[#This Row],[Heart Issues]]="No"),"OK","Check")</f>
        <v>OK</v>
      </c>
      <c r="H1156" s="10" t="s">
        <v>4687</v>
      </c>
      <c r="I1156" s="10" t="s">
        <v>4687</v>
      </c>
      <c r="J1156" s="9">
        <v>0</v>
      </c>
      <c r="K1156" s="10" t="s">
        <v>4687</v>
      </c>
      <c r="L1156" s="10" t="str">
        <f>IF(OR(Table1[[#This Row],[Smoker]]="Yes",Table1[[#This Row],[Smoker]]="No"),"OK","Check")</f>
        <v>OK</v>
      </c>
    </row>
    <row r="1157" spans="1:12">
      <c r="A1157" s="10" t="s">
        <v>2315</v>
      </c>
      <c r="B1157" s="10">
        <v>47.74</v>
      </c>
      <c r="C11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7" s="10">
        <v>8.0500000000000007</v>
      </c>
      <c r="E1157" s="10" t="str">
        <f>IF(OR(Table1[[#This Row],[HBA1C]]="",Table1[[#This Row],[HBA1C]]="?"),"",IF(Table1[[#This Row],[HBA1C]]&lt;5.7,"Normal",IF(Table1[[#This Row],[HBA1C]]&lt;6.5,"Prediabetes","Diabetes")))</f>
        <v>Diabetes</v>
      </c>
      <c r="F1157" s="10" t="s">
        <v>4688</v>
      </c>
      <c r="G1157" s="10" t="str">
        <f>IF(OR(Table1[[#This Row],[Heart Issues]]="Yes",Table1[[#This Row],[Heart Issues]]="No"),"OK","Check")</f>
        <v>OK</v>
      </c>
      <c r="H1157" s="10" t="s">
        <v>4687</v>
      </c>
      <c r="I1157" s="10" t="s">
        <v>4687</v>
      </c>
      <c r="J1157" s="9">
        <v>2</v>
      </c>
      <c r="K1157" s="10" t="s">
        <v>4687</v>
      </c>
      <c r="L1157" s="10" t="str">
        <f>IF(OR(Table1[[#This Row],[Smoker]]="Yes",Table1[[#This Row],[Smoker]]="No"),"OK","Check")</f>
        <v>OK</v>
      </c>
    </row>
    <row r="1158" spans="1:12">
      <c r="A1158" s="10" t="s">
        <v>2317</v>
      </c>
      <c r="B1158" s="10">
        <v>30.2</v>
      </c>
      <c r="C11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8" s="10">
        <v>9.8800000000000008</v>
      </c>
      <c r="E1158" s="10" t="str">
        <f>IF(OR(Table1[[#This Row],[HBA1C]]="",Table1[[#This Row],[HBA1C]]="?"),"",IF(Table1[[#This Row],[HBA1C]]&lt;5.7,"Normal",IF(Table1[[#This Row],[HBA1C]]&lt;6.5,"Prediabetes","Diabetes")))</f>
        <v>Diabetes</v>
      </c>
      <c r="F1158" s="10" t="s">
        <v>4688</v>
      </c>
      <c r="G1158" s="10" t="str">
        <f>IF(OR(Table1[[#This Row],[Heart Issues]]="Yes",Table1[[#This Row],[Heart Issues]]="No"),"OK","Check")</f>
        <v>OK</v>
      </c>
      <c r="H1158" s="10" t="s">
        <v>4687</v>
      </c>
      <c r="I1158" s="10" t="s">
        <v>4687</v>
      </c>
      <c r="J1158" s="9">
        <v>2</v>
      </c>
      <c r="K1158" s="10" t="s">
        <v>4687</v>
      </c>
      <c r="L1158" s="10" t="str">
        <f>IF(OR(Table1[[#This Row],[Smoker]]="Yes",Table1[[#This Row],[Smoker]]="No"),"OK","Check")</f>
        <v>OK</v>
      </c>
    </row>
    <row r="1159" spans="1:12">
      <c r="A1159" s="10" t="s">
        <v>2319</v>
      </c>
      <c r="B1159" s="10">
        <v>33.25</v>
      </c>
      <c r="C11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59" s="10">
        <v>7.42</v>
      </c>
      <c r="E1159" s="10" t="str">
        <f>IF(OR(Table1[[#This Row],[HBA1C]]="",Table1[[#This Row],[HBA1C]]="?"),"",IF(Table1[[#This Row],[HBA1C]]&lt;5.7,"Normal",IF(Table1[[#This Row],[HBA1C]]&lt;6.5,"Prediabetes","Diabetes")))</f>
        <v>Diabetes</v>
      </c>
      <c r="F1159" s="10" t="s">
        <v>4688</v>
      </c>
      <c r="G1159" s="10" t="str">
        <f>IF(OR(Table1[[#This Row],[Heart Issues]]="Yes",Table1[[#This Row],[Heart Issues]]="No"),"OK","Check")</f>
        <v>OK</v>
      </c>
      <c r="H1159" s="10" t="s">
        <v>4687</v>
      </c>
      <c r="I1159" s="10" t="s">
        <v>4687</v>
      </c>
      <c r="J1159" s="9">
        <v>2</v>
      </c>
      <c r="K1159" s="10" t="s">
        <v>4687</v>
      </c>
      <c r="L1159" s="10" t="str">
        <f>IF(OR(Table1[[#This Row],[Smoker]]="Yes",Table1[[#This Row],[Smoker]]="No"),"OK","Check")</f>
        <v>OK</v>
      </c>
    </row>
    <row r="1160" spans="1:12">
      <c r="A1160" s="10" t="s">
        <v>2321</v>
      </c>
      <c r="B1160" s="10">
        <v>26.6</v>
      </c>
      <c r="C116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60" s="10">
        <v>8.4499999999999993</v>
      </c>
      <c r="E1160" s="10" t="str">
        <f>IF(OR(Table1[[#This Row],[HBA1C]]="",Table1[[#This Row],[HBA1C]]="?"),"",IF(Table1[[#This Row],[HBA1C]]&lt;5.7,"Normal",IF(Table1[[#This Row],[HBA1C]]&lt;6.5,"Prediabetes","Diabetes")))</f>
        <v>Diabetes</v>
      </c>
      <c r="F1160" s="10" t="s">
        <v>4688</v>
      </c>
      <c r="G1160" s="10" t="str">
        <f>IF(OR(Table1[[#This Row],[Heart Issues]]="Yes",Table1[[#This Row],[Heart Issues]]="No"),"OK","Check")</f>
        <v>OK</v>
      </c>
      <c r="H1160" s="10" t="s">
        <v>4687</v>
      </c>
      <c r="I1160" s="10" t="s">
        <v>4687</v>
      </c>
      <c r="J1160" s="9">
        <v>1</v>
      </c>
      <c r="K1160" s="10" t="s">
        <v>4687</v>
      </c>
      <c r="L1160" s="10" t="str">
        <f>IF(OR(Table1[[#This Row],[Smoker]]="Yes",Table1[[#This Row],[Smoker]]="No"),"OK","Check")</f>
        <v>OK</v>
      </c>
    </row>
    <row r="1161" spans="1:12">
      <c r="A1161" s="10" t="s">
        <v>2323</v>
      </c>
      <c r="B1161" s="10">
        <v>26.35</v>
      </c>
      <c r="C116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61" s="10">
        <v>6.21</v>
      </c>
      <c r="E1161" s="10" t="str">
        <f>IF(OR(Table1[[#This Row],[HBA1C]]="",Table1[[#This Row],[HBA1C]]="?"),"",IF(Table1[[#This Row],[HBA1C]]&lt;5.7,"Normal",IF(Table1[[#This Row],[HBA1C]]&lt;6.5,"Prediabetes","Diabetes")))</f>
        <v>Prediabetes</v>
      </c>
      <c r="F1161" s="10" t="s">
        <v>4687</v>
      </c>
      <c r="G1161" s="10" t="str">
        <f>IF(OR(Table1[[#This Row],[Heart Issues]]="Yes",Table1[[#This Row],[Heart Issues]]="No"),"OK","Check")</f>
        <v>OK</v>
      </c>
      <c r="H1161" s="10" t="s">
        <v>4687</v>
      </c>
      <c r="I1161" s="10" t="s">
        <v>4687</v>
      </c>
      <c r="J1161" s="9">
        <v>2</v>
      </c>
      <c r="K1161" s="10" t="s">
        <v>4687</v>
      </c>
      <c r="L1161" s="10" t="str">
        <f>IF(OR(Table1[[#This Row],[Smoker]]="Yes",Table1[[#This Row],[Smoker]]="No"),"OK","Check")</f>
        <v>OK</v>
      </c>
    </row>
    <row r="1162" spans="1:12">
      <c r="A1162" s="10" t="s">
        <v>2325</v>
      </c>
      <c r="B1162" s="10">
        <v>39.994999999999997</v>
      </c>
      <c r="C11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62" s="10">
        <v>4.6500000000000004</v>
      </c>
      <c r="E1162" s="10" t="str">
        <f>IF(OR(Table1[[#This Row],[HBA1C]]="",Table1[[#This Row],[HBA1C]]="?"),"",IF(Table1[[#This Row],[HBA1C]]&lt;5.7,"Normal",IF(Table1[[#This Row],[HBA1C]]&lt;6.5,"Prediabetes","Diabetes")))</f>
        <v>Normal</v>
      </c>
      <c r="F1162" s="10" t="s">
        <v>4687</v>
      </c>
      <c r="G1162" s="10" t="str">
        <f>IF(OR(Table1[[#This Row],[Heart Issues]]="Yes",Table1[[#This Row],[Heart Issues]]="No"),"OK","Check")</f>
        <v>OK</v>
      </c>
      <c r="H1162" s="10" t="s">
        <v>4687</v>
      </c>
      <c r="I1162" s="10" t="s">
        <v>4687</v>
      </c>
      <c r="J1162" s="9">
        <v>0</v>
      </c>
      <c r="K1162" s="10" t="s">
        <v>4687</v>
      </c>
      <c r="L1162" s="10" t="str">
        <f>IF(OR(Table1[[#This Row],[Smoker]]="Yes",Table1[[#This Row],[Smoker]]="No"),"OK","Check")</f>
        <v>OK</v>
      </c>
    </row>
    <row r="1163" spans="1:12">
      <c r="A1163" s="10" t="s">
        <v>2327</v>
      </c>
      <c r="B1163" s="10">
        <v>22.92</v>
      </c>
      <c r="C116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63" s="10">
        <v>5.87</v>
      </c>
      <c r="E1163" s="10" t="str">
        <f>IF(OR(Table1[[#This Row],[HBA1C]]="",Table1[[#This Row],[HBA1C]]="?"),"",IF(Table1[[#This Row],[HBA1C]]&lt;5.7,"Normal",IF(Table1[[#This Row],[HBA1C]]&lt;6.5,"Prediabetes","Diabetes")))</f>
        <v>Prediabetes</v>
      </c>
      <c r="F1163" s="10" t="s">
        <v>4688</v>
      </c>
      <c r="G1163" s="10" t="str">
        <f>IF(OR(Table1[[#This Row],[Heart Issues]]="Yes",Table1[[#This Row],[Heart Issues]]="No"),"OK","Check")</f>
        <v>OK</v>
      </c>
      <c r="H1163" s="10" t="s">
        <v>4687</v>
      </c>
      <c r="I1163" s="10" t="s">
        <v>4687</v>
      </c>
      <c r="J1163" s="9">
        <v>1</v>
      </c>
      <c r="K1163" s="10" t="s">
        <v>4687</v>
      </c>
      <c r="L1163" s="10" t="str">
        <f>IF(OR(Table1[[#This Row],[Smoker]]="Yes",Table1[[#This Row],[Smoker]]="No"),"OK","Check")</f>
        <v>OK</v>
      </c>
    </row>
    <row r="1164" spans="1:12">
      <c r="A1164" s="10" t="s">
        <v>2329</v>
      </c>
      <c r="B1164" s="10">
        <v>24.78</v>
      </c>
      <c r="C116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64" s="10">
        <v>4.24</v>
      </c>
      <c r="E1164" s="10" t="str">
        <f>IF(OR(Table1[[#This Row],[HBA1C]]="",Table1[[#This Row],[HBA1C]]="?"),"",IF(Table1[[#This Row],[HBA1C]]&lt;5.7,"Normal",IF(Table1[[#This Row],[HBA1C]]&lt;6.5,"Prediabetes","Diabetes")))</f>
        <v>Normal</v>
      </c>
      <c r="F1164" s="10" t="s">
        <v>4688</v>
      </c>
      <c r="G1164" s="10" t="str">
        <f>IF(OR(Table1[[#This Row],[Heart Issues]]="Yes",Table1[[#This Row],[Heart Issues]]="No"),"OK","Check")</f>
        <v>OK</v>
      </c>
      <c r="H1164" s="10" t="s">
        <v>4687</v>
      </c>
      <c r="I1164" s="10" t="s">
        <v>4687</v>
      </c>
      <c r="J1164" s="9">
        <v>2</v>
      </c>
      <c r="K1164" s="10" t="s">
        <v>4687</v>
      </c>
      <c r="L1164" s="10" t="str">
        <f>IF(OR(Table1[[#This Row],[Smoker]]="Yes",Table1[[#This Row],[Smoker]]="No"),"OK","Check")</f>
        <v>OK</v>
      </c>
    </row>
    <row r="1165" spans="1:12">
      <c r="A1165" s="10" t="s">
        <v>2331</v>
      </c>
      <c r="B1165" s="10">
        <v>34.07</v>
      </c>
      <c r="C11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65" s="10">
        <v>7.81</v>
      </c>
      <c r="E1165" s="10" t="str">
        <f>IF(OR(Table1[[#This Row],[HBA1C]]="",Table1[[#This Row],[HBA1C]]="?"),"",IF(Table1[[#This Row],[HBA1C]]&lt;5.7,"Normal",IF(Table1[[#This Row],[HBA1C]]&lt;6.5,"Prediabetes","Diabetes")))</f>
        <v>Diabetes</v>
      </c>
      <c r="F1165" s="10" t="s">
        <v>4688</v>
      </c>
      <c r="G1165" s="10" t="str">
        <f>IF(OR(Table1[[#This Row],[Heart Issues]]="Yes",Table1[[#This Row],[Heart Issues]]="No"),"OK","Check")</f>
        <v>OK</v>
      </c>
      <c r="H1165" s="10" t="s">
        <v>4687</v>
      </c>
      <c r="I1165" s="10" t="s">
        <v>4687</v>
      </c>
      <c r="J1165" s="9">
        <v>0</v>
      </c>
      <c r="K1165" s="10" t="s">
        <v>4687</v>
      </c>
      <c r="L1165" s="10" t="str">
        <f>IF(OR(Table1[[#This Row],[Smoker]]="Yes",Table1[[#This Row],[Smoker]]="No"),"OK","Check")</f>
        <v>OK</v>
      </c>
    </row>
    <row r="1166" spans="1:12">
      <c r="A1166" s="10" t="s">
        <v>2333</v>
      </c>
      <c r="B1166" s="10">
        <v>30.14</v>
      </c>
      <c r="C11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66" s="10">
        <v>9.85</v>
      </c>
      <c r="E1166" s="10" t="str">
        <f>IF(OR(Table1[[#This Row],[HBA1C]]="",Table1[[#This Row],[HBA1C]]="?"),"",IF(Table1[[#This Row],[HBA1C]]&lt;5.7,"Normal",IF(Table1[[#This Row],[HBA1C]]&lt;6.5,"Prediabetes","Diabetes")))</f>
        <v>Diabetes</v>
      </c>
      <c r="F1166" s="10" t="s">
        <v>4687</v>
      </c>
      <c r="G1166" s="10" t="str">
        <f>IF(OR(Table1[[#This Row],[Heart Issues]]="Yes",Table1[[#This Row],[Heart Issues]]="No"),"OK","Check")</f>
        <v>OK</v>
      </c>
      <c r="H1166" s="10" t="s">
        <v>4687</v>
      </c>
      <c r="I1166" s="10" t="s">
        <v>4687</v>
      </c>
      <c r="J1166" s="9">
        <v>0</v>
      </c>
      <c r="K1166" s="10" t="s">
        <v>4687</v>
      </c>
      <c r="L1166" s="10" t="str">
        <f>IF(OR(Table1[[#This Row],[Smoker]]="Yes",Table1[[#This Row],[Smoker]]="No"),"OK","Check")</f>
        <v>OK</v>
      </c>
    </row>
    <row r="1167" spans="1:12">
      <c r="A1167" s="10" t="s">
        <v>2335</v>
      </c>
      <c r="B1167" s="10">
        <v>18.05</v>
      </c>
      <c r="C116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167" s="10">
        <v>6.94</v>
      </c>
      <c r="E1167" s="10" t="str">
        <f>IF(OR(Table1[[#This Row],[HBA1C]]="",Table1[[#This Row],[HBA1C]]="?"),"",IF(Table1[[#This Row],[HBA1C]]&lt;5.7,"Normal",IF(Table1[[#This Row],[HBA1C]]&lt;6.5,"Prediabetes","Diabetes")))</f>
        <v>Diabetes</v>
      </c>
      <c r="F1167" s="10" t="s">
        <v>4687</v>
      </c>
      <c r="G1167" s="10" t="str">
        <f>IF(OR(Table1[[#This Row],[Heart Issues]]="Yes",Table1[[#This Row],[Heart Issues]]="No"),"OK","Check")</f>
        <v>OK</v>
      </c>
      <c r="H1167" s="10" t="s">
        <v>4687</v>
      </c>
      <c r="I1167" s="10" t="s">
        <v>4687</v>
      </c>
      <c r="J1167" s="9">
        <v>0</v>
      </c>
      <c r="K1167" s="10" t="s">
        <v>4687</v>
      </c>
      <c r="L1167" s="10" t="str">
        <f>IF(OR(Table1[[#This Row],[Smoker]]="Yes",Table1[[#This Row],[Smoker]]="No"),"OK","Check")</f>
        <v>OK</v>
      </c>
    </row>
    <row r="1168" spans="1:12">
      <c r="A1168" s="10" t="s">
        <v>2337</v>
      </c>
      <c r="B1168" s="10">
        <v>37.4</v>
      </c>
      <c r="C11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68" s="10">
        <v>11.3</v>
      </c>
      <c r="E1168" s="10" t="str">
        <f>IF(OR(Table1[[#This Row],[HBA1C]]="",Table1[[#This Row],[HBA1C]]="?"),"",IF(Table1[[#This Row],[HBA1C]]&lt;5.7,"Normal",IF(Table1[[#This Row],[HBA1C]]&lt;6.5,"Prediabetes","Diabetes")))</f>
        <v>Diabetes</v>
      </c>
      <c r="F1168" s="10" t="s">
        <v>4688</v>
      </c>
      <c r="G1168" s="10" t="str">
        <f>IF(OR(Table1[[#This Row],[Heart Issues]]="Yes",Table1[[#This Row],[Heart Issues]]="No"),"OK","Check")</f>
        <v>OK</v>
      </c>
      <c r="H1168" s="10" t="s">
        <v>4687</v>
      </c>
      <c r="I1168" s="10" t="s">
        <v>4687</v>
      </c>
      <c r="J1168" s="9">
        <v>2</v>
      </c>
      <c r="K1168" s="10" t="s">
        <v>4687</v>
      </c>
      <c r="L1168" s="10" t="str">
        <f>IF(OR(Table1[[#This Row],[Smoker]]="Yes",Table1[[#This Row],[Smoker]]="No"),"OK","Check")</f>
        <v>OK</v>
      </c>
    </row>
    <row r="1169" spans="1:12">
      <c r="A1169" s="10" t="s">
        <v>2339</v>
      </c>
      <c r="B1169" s="10">
        <v>25.75</v>
      </c>
      <c r="C116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69" s="10">
        <v>9.23</v>
      </c>
      <c r="E1169" s="10" t="str">
        <f>IF(OR(Table1[[#This Row],[HBA1C]]="",Table1[[#This Row],[HBA1C]]="?"),"",IF(Table1[[#This Row],[HBA1C]]&lt;5.7,"Normal",IF(Table1[[#This Row],[HBA1C]]&lt;6.5,"Prediabetes","Diabetes")))</f>
        <v>Diabetes</v>
      </c>
      <c r="F1169" s="10" t="s">
        <v>4687</v>
      </c>
      <c r="G1169" s="10" t="str">
        <f>IF(OR(Table1[[#This Row],[Heart Issues]]="Yes",Table1[[#This Row],[Heart Issues]]="No"),"OK","Check")</f>
        <v>OK</v>
      </c>
      <c r="H1169" s="10" t="s">
        <v>4687</v>
      </c>
      <c r="I1169" s="10" t="s">
        <v>4687</v>
      </c>
      <c r="J1169" s="9">
        <v>0</v>
      </c>
      <c r="K1169" s="10" t="s">
        <v>4687</v>
      </c>
      <c r="L1169" s="10" t="str">
        <f>IF(OR(Table1[[#This Row],[Smoker]]="Yes",Table1[[#This Row],[Smoker]]="No"),"OK","Check")</f>
        <v>OK</v>
      </c>
    </row>
    <row r="1170" spans="1:12">
      <c r="A1170" s="10" t="s">
        <v>2341</v>
      </c>
      <c r="B1170" s="10">
        <v>32.299999999999997</v>
      </c>
      <c r="C11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70" s="10">
        <v>4.37</v>
      </c>
      <c r="E1170" s="10" t="str">
        <f>IF(OR(Table1[[#This Row],[HBA1C]]="",Table1[[#This Row],[HBA1C]]="?"),"",IF(Table1[[#This Row],[HBA1C]]&lt;5.7,"Normal",IF(Table1[[#This Row],[HBA1C]]&lt;6.5,"Prediabetes","Diabetes")))</f>
        <v>Normal</v>
      </c>
      <c r="F1170" s="10" t="s">
        <v>4687</v>
      </c>
      <c r="G1170" s="10" t="str">
        <f>IF(OR(Table1[[#This Row],[Heart Issues]]="Yes",Table1[[#This Row],[Heart Issues]]="No"),"OK","Check")</f>
        <v>OK</v>
      </c>
      <c r="H1170" s="10" t="s">
        <v>4687</v>
      </c>
      <c r="I1170" s="10" t="s">
        <v>4687</v>
      </c>
      <c r="J1170" s="9">
        <v>2</v>
      </c>
      <c r="K1170" s="10" t="s">
        <v>4687</v>
      </c>
      <c r="L1170" s="10" t="str">
        <f>IF(OR(Table1[[#This Row],[Smoker]]="Yes",Table1[[#This Row],[Smoker]]="No"),"OK","Check")</f>
        <v>OK</v>
      </c>
    </row>
    <row r="1171" spans="1:12">
      <c r="A1171" s="10" t="s">
        <v>2343</v>
      </c>
      <c r="B1171" s="10">
        <v>28.61</v>
      </c>
      <c r="C117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71" s="10">
        <v>5.76</v>
      </c>
      <c r="E1171" s="10" t="str">
        <f>IF(OR(Table1[[#This Row],[HBA1C]]="",Table1[[#This Row],[HBA1C]]="?"),"",IF(Table1[[#This Row],[HBA1C]]&lt;5.7,"Normal",IF(Table1[[#This Row],[HBA1C]]&lt;6.5,"Prediabetes","Diabetes")))</f>
        <v>Prediabetes</v>
      </c>
      <c r="F1171" s="10" t="s">
        <v>4687</v>
      </c>
      <c r="G1171" s="10" t="str">
        <f>IF(OR(Table1[[#This Row],[Heart Issues]]="Yes",Table1[[#This Row],[Heart Issues]]="No"),"OK","Check")</f>
        <v>OK</v>
      </c>
      <c r="H1171" s="10" t="s">
        <v>4687</v>
      </c>
      <c r="I1171" s="10" t="s">
        <v>4690</v>
      </c>
      <c r="J1171" s="9">
        <v>1</v>
      </c>
      <c r="K1171" s="10" t="s">
        <v>4687</v>
      </c>
      <c r="L1171" s="10" t="str">
        <f>IF(OR(Table1[[#This Row],[Smoker]]="Yes",Table1[[#This Row],[Smoker]]="No"),"OK","Check")</f>
        <v>OK</v>
      </c>
    </row>
    <row r="1172" spans="1:12">
      <c r="A1172" s="10" t="s">
        <v>2345</v>
      </c>
      <c r="B1172" s="10">
        <v>45.41</v>
      </c>
      <c r="C11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72" s="10">
        <v>4.96</v>
      </c>
      <c r="E1172" s="10" t="str">
        <f>IF(OR(Table1[[#This Row],[HBA1C]]="",Table1[[#This Row],[HBA1C]]="?"),"",IF(Table1[[#This Row],[HBA1C]]&lt;5.7,"Normal",IF(Table1[[#This Row],[HBA1C]]&lt;6.5,"Prediabetes","Diabetes")))</f>
        <v>Normal</v>
      </c>
      <c r="F1172" s="10" t="s">
        <v>4687</v>
      </c>
      <c r="G1172" s="10" t="str">
        <f>IF(OR(Table1[[#This Row],[Heart Issues]]="Yes",Table1[[#This Row],[Heart Issues]]="No"),"OK","Check")</f>
        <v>OK</v>
      </c>
      <c r="H1172" s="10" t="s">
        <v>4687</v>
      </c>
      <c r="I1172" s="10" t="s">
        <v>4687</v>
      </c>
      <c r="J1172" s="9">
        <v>1</v>
      </c>
      <c r="K1172" s="10" t="s">
        <v>4687</v>
      </c>
      <c r="L1172" s="10" t="str">
        <f>IF(OR(Table1[[#This Row],[Smoker]]="Yes",Table1[[#This Row],[Smoker]]="No"),"OK","Check")</f>
        <v>OK</v>
      </c>
    </row>
    <row r="1173" spans="1:12">
      <c r="A1173" s="10" t="s">
        <v>2347</v>
      </c>
      <c r="B1173" s="10">
        <v>31.2</v>
      </c>
      <c r="C11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73" s="10">
        <v>11.04</v>
      </c>
      <c r="E1173" s="10" t="str">
        <f>IF(OR(Table1[[#This Row],[HBA1C]]="",Table1[[#This Row],[HBA1C]]="?"),"",IF(Table1[[#This Row],[HBA1C]]&lt;5.7,"Normal",IF(Table1[[#This Row],[HBA1C]]&lt;6.5,"Prediabetes","Diabetes")))</f>
        <v>Diabetes</v>
      </c>
      <c r="F1173" s="10" t="s">
        <v>4688</v>
      </c>
      <c r="G1173" s="10" t="str">
        <f>IF(OR(Table1[[#This Row],[Heart Issues]]="Yes",Table1[[#This Row],[Heart Issues]]="No"),"OK","Check")</f>
        <v>OK</v>
      </c>
      <c r="H1173" s="10" t="s">
        <v>4687</v>
      </c>
      <c r="I1173" s="10" t="s">
        <v>4687</v>
      </c>
      <c r="J1173" s="9">
        <v>2</v>
      </c>
      <c r="K1173" s="10" t="s">
        <v>4687</v>
      </c>
      <c r="L1173" s="10" t="str">
        <f>IF(OR(Table1[[#This Row],[Smoker]]="Yes",Table1[[#This Row],[Smoker]]="No"),"OK","Check")</f>
        <v>OK</v>
      </c>
    </row>
    <row r="1174" spans="1:12">
      <c r="A1174" s="10" t="s">
        <v>2349</v>
      </c>
      <c r="B1174" s="10">
        <v>29.83</v>
      </c>
      <c r="C11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74" s="10">
        <v>7.81</v>
      </c>
      <c r="E1174" s="10" t="str">
        <f>IF(OR(Table1[[#This Row],[HBA1C]]="",Table1[[#This Row],[HBA1C]]="?"),"",IF(Table1[[#This Row],[HBA1C]]&lt;5.7,"Normal",IF(Table1[[#This Row],[HBA1C]]&lt;6.5,"Prediabetes","Diabetes")))</f>
        <v>Diabetes</v>
      </c>
      <c r="F1174" s="10" t="s">
        <v>4688</v>
      </c>
      <c r="G1174" s="10" t="str">
        <f>IF(OR(Table1[[#This Row],[Heart Issues]]="Yes",Table1[[#This Row],[Heart Issues]]="No"),"OK","Check")</f>
        <v>OK</v>
      </c>
      <c r="H1174" s="10" t="s">
        <v>4687</v>
      </c>
      <c r="I1174" s="10" t="s">
        <v>4687</v>
      </c>
      <c r="J1174" s="9">
        <v>1</v>
      </c>
      <c r="K1174" s="10" t="s">
        <v>4687</v>
      </c>
      <c r="L1174" s="10" t="str">
        <f>IF(OR(Table1[[#This Row],[Smoker]]="Yes",Table1[[#This Row],[Smoker]]="No"),"OK","Check")</f>
        <v>OK</v>
      </c>
    </row>
    <row r="1175" spans="1:12">
      <c r="A1175" s="10" t="s">
        <v>2351</v>
      </c>
      <c r="B1175" s="10">
        <v>29.06</v>
      </c>
      <c r="C117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75" s="10">
        <v>4.55</v>
      </c>
      <c r="E1175" s="10" t="str">
        <f>IF(OR(Table1[[#This Row],[HBA1C]]="",Table1[[#This Row],[HBA1C]]="?"),"",IF(Table1[[#This Row],[HBA1C]]&lt;5.7,"Normal",IF(Table1[[#This Row],[HBA1C]]&lt;6.5,"Prediabetes","Diabetes")))</f>
        <v>Normal</v>
      </c>
      <c r="F1175" s="10" t="s">
        <v>4687</v>
      </c>
      <c r="G1175" s="10" t="str">
        <f>IF(OR(Table1[[#This Row],[Heart Issues]]="Yes",Table1[[#This Row],[Heart Issues]]="No"),"OK","Check")</f>
        <v>OK</v>
      </c>
      <c r="H1175" s="10" t="s">
        <v>4687</v>
      </c>
      <c r="I1175" s="10" t="s">
        <v>4687</v>
      </c>
      <c r="J1175" s="9">
        <v>0</v>
      </c>
      <c r="K1175" s="10" t="s">
        <v>4687</v>
      </c>
      <c r="L1175" s="10" t="str">
        <f>IF(OR(Table1[[#This Row],[Smoker]]="Yes",Table1[[#This Row],[Smoker]]="No"),"OK","Check")</f>
        <v>OK</v>
      </c>
    </row>
    <row r="1176" spans="1:12">
      <c r="A1176" s="10" t="s">
        <v>2353</v>
      </c>
      <c r="B1176" s="10">
        <v>27.454999999999998</v>
      </c>
      <c r="C11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76" s="10">
        <v>6.13</v>
      </c>
      <c r="E1176" s="10" t="str">
        <f>IF(OR(Table1[[#This Row],[HBA1C]]="",Table1[[#This Row],[HBA1C]]="?"),"",IF(Table1[[#This Row],[HBA1C]]&lt;5.7,"Normal",IF(Table1[[#This Row],[HBA1C]]&lt;6.5,"Prediabetes","Diabetes")))</f>
        <v>Prediabetes</v>
      </c>
      <c r="F1176" s="10" t="s">
        <v>4687</v>
      </c>
      <c r="G1176" s="10" t="str">
        <f>IF(OR(Table1[[#This Row],[Heart Issues]]="Yes",Table1[[#This Row],[Heart Issues]]="No"),"OK","Check")</f>
        <v>OK</v>
      </c>
      <c r="H1176" s="10" t="s">
        <v>4687</v>
      </c>
      <c r="I1176" s="10" t="s">
        <v>4687</v>
      </c>
      <c r="J1176" s="9">
        <v>2</v>
      </c>
      <c r="K1176" s="10" t="s">
        <v>4687</v>
      </c>
      <c r="L1176" s="10" t="str">
        <f>IF(OR(Table1[[#This Row],[Smoker]]="Yes",Table1[[#This Row],[Smoker]]="No"),"OK","Check")</f>
        <v>OK</v>
      </c>
    </row>
    <row r="1177" spans="1:12">
      <c r="A1177" s="10" t="s">
        <v>2355</v>
      </c>
      <c r="B1177" s="10">
        <v>23.01</v>
      </c>
      <c r="C117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77" s="10">
        <v>6.04</v>
      </c>
      <c r="E1177" s="10" t="str">
        <f>IF(OR(Table1[[#This Row],[HBA1C]]="",Table1[[#This Row],[HBA1C]]="?"),"",IF(Table1[[#This Row],[HBA1C]]&lt;5.7,"Normal",IF(Table1[[#This Row],[HBA1C]]&lt;6.5,"Prediabetes","Diabetes")))</f>
        <v>Prediabetes</v>
      </c>
      <c r="F1177" s="10" t="s">
        <v>4688</v>
      </c>
      <c r="G1177" s="10" t="str">
        <f>IF(OR(Table1[[#This Row],[Heart Issues]]="Yes",Table1[[#This Row],[Heart Issues]]="No"),"OK","Check")</f>
        <v>OK</v>
      </c>
      <c r="H1177" s="10" t="s">
        <v>4687</v>
      </c>
      <c r="I1177" s="10" t="s">
        <v>4687</v>
      </c>
      <c r="J1177" s="9">
        <v>1</v>
      </c>
      <c r="K1177" s="10" t="s">
        <v>4687</v>
      </c>
      <c r="L1177" s="10" t="str">
        <f>IF(OR(Table1[[#This Row],[Smoker]]="Yes",Table1[[#This Row],[Smoker]]="No"),"OK","Check")</f>
        <v>OK</v>
      </c>
    </row>
    <row r="1178" spans="1:12">
      <c r="A1178" s="10" t="s">
        <v>2357</v>
      </c>
      <c r="B1178" s="10">
        <v>31.39</v>
      </c>
      <c r="C11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78" s="10">
        <v>8.85</v>
      </c>
      <c r="E1178" s="10" t="str">
        <f>IF(OR(Table1[[#This Row],[HBA1C]]="",Table1[[#This Row],[HBA1C]]="?"),"",IF(Table1[[#This Row],[HBA1C]]&lt;5.7,"Normal",IF(Table1[[#This Row],[HBA1C]]&lt;6.5,"Prediabetes","Diabetes")))</f>
        <v>Diabetes</v>
      </c>
      <c r="F1178" s="10" t="s">
        <v>4688</v>
      </c>
      <c r="G1178" s="10" t="str">
        <f>IF(OR(Table1[[#This Row],[Heart Issues]]="Yes",Table1[[#This Row],[Heart Issues]]="No"),"OK","Check")</f>
        <v>OK</v>
      </c>
      <c r="H1178" s="10" t="s">
        <v>4687</v>
      </c>
      <c r="I1178" s="10" t="s">
        <v>4687</v>
      </c>
      <c r="J1178" s="9">
        <v>0</v>
      </c>
      <c r="K1178" s="10" t="s">
        <v>4687</v>
      </c>
      <c r="L1178" s="10" t="str">
        <f>IF(OR(Table1[[#This Row],[Smoker]]="Yes",Table1[[#This Row],[Smoker]]="No"),"OK","Check")</f>
        <v>OK</v>
      </c>
    </row>
    <row r="1179" spans="1:12">
      <c r="A1179" s="10" t="s">
        <v>2359</v>
      </c>
      <c r="B1179" s="10">
        <v>34.770000000000003</v>
      </c>
      <c r="C11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79" s="10">
        <v>10.54</v>
      </c>
      <c r="E1179" s="10" t="str">
        <f>IF(OR(Table1[[#This Row],[HBA1C]]="",Table1[[#This Row],[HBA1C]]="?"),"",IF(Table1[[#This Row],[HBA1C]]&lt;5.7,"Normal",IF(Table1[[#This Row],[HBA1C]]&lt;6.5,"Prediabetes","Diabetes")))</f>
        <v>Diabetes</v>
      </c>
      <c r="F1179" s="10" t="s">
        <v>4687</v>
      </c>
      <c r="G1179" s="10" t="str">
        <f>IF(OR(Table1[[#This Row],[Heart Issues]]="Yes",Table1[[#This Row],[Heart Issues]]="No"),"OK","Check")</f>
        <v>OK</v>
      </c>
      <c r="H1179" s="10" t="s">
        <v>4687</v>
      </c>
      <c r="I1179" s="10" t="s">
        <v>4687</v>
      </c>
      <c r="J1179" s="9">
        <v>2</v>
      </c>
      <c r="K1179" s="10" t="s">
        <v>4687</v>
      </c>
      <c r="L1179" s="10" t="str">
        <f>IF(OR(Table1[[#This Row],[Smoker]]="Yes",Table1[[#This Row],[Smoker]]="No"),"OK","Check")</f>
        <v>OK</v>
      </c>
    </row>
    <row r="1180" spans="1:12">
      <c r="A1180" s="10" t="s">
        <v>2361</v>
      </c>
      <c r="B1180" s="10">
        <v>24.48</v>
      </c>
      <c r="C11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80" s="10">
        <v>4.37</v>
      </c>
      <c r="E1180" s="10" t="str">
        <f>IF(OR(Table1[[#This Row],[HBA1C]]="",Table1[[#This Row],[HBA1C]]="?"),"",IF(Table1[[#This Row],[HBA1C]]&lt;5.7,"Normal",IF(Table1[[#This Row],[HBA1C]]&lt;6.5,"Prediabetes","Diabetes")))</f>
        <v>Normal</v>
      </c>
      <c r="F1180" s="10" t="s">
        <v>4688</v>
      </c>
      <c r="G1180" s="10" t="str">
        <f>IF(OR(Table1[[#This Row],[Heart Issues]]="Yes",Table1[[#This Row],[Heart Issues]]="No"),"OK","Check")</f>
        <v>OK</v>
      </c>
      <c r="H1180" s="10" t="s">
        <v>4687</v>
      </c>
      <c r="I1180" s="10" t="s">
        <v>4687</v>
      </c>
      <c r="J1180" s="9">
        <v>2</v>
      </c>
      <c r="K1180" s="10" t="s">
        <v>4687</v>
      </c>
      <c r="L1180" s="10" t="str">
        <f>IF(OR(Table1[[#This Row],[Smoker]]="Yes",Table1[[#This Row],[Smoker]]="No"),"OK","Check")</f>
        <v>OK</v>
      </c>
    </row>
    <row r="1181" spans="1:12">
      <c r="A1181" s="10" t="s">
        <v>2363</v>
      </c>
      <c r="B1181" s="10">
        <v>22.61</v>
      </c>
      <c r="C118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81" s="10">
        <v>9.6300000000000008</v>
      </c>
      <c r="E1181" s="10" t="str">
        <f>IF(OR(Table1[[#This Row],[HBA1C]]="",Table1[[#This Row],[HBA1C]]="?"),"",IF(Table1[[#This Row],[HBA1C]]&lt;5.7,"Normal",IF(Table1[[#This Row],[HBA1C]]&lt;6.5,"Prediabetes","Diabetes")))</f>
        <v>Diabetes</v>
      </c>
      <c r="F1181" s="10" t="s">
        <v>4687</v>
      </c>
      <c r="G1181" s="10" t="str">
        <f>IF(OR(Table1[[#This Row],[Heart Issues]]="Yes",Table1[[#This Row],[Heart Issues]]="No"),"OK","Check")</f>
        <v>OK</v>
      </c>
      <c r="H1181" s="10" t="s">
        <v>4687</v>
      </c>
      <c r="I1181" s="10" t="s">
        <v>4687</v>
      </c>
      <c r="J1181" s="9">
        <v>2</v>
      </c>
      <c r="K1181" s="10" t="s">
        <v>4687</v>
      </c>
      <c r="L1181" s="10" t="str">
        <f>IF(OR(Table1[[#This Row],[Smoker]]="Yes",Table1[[#This Row],[Smoker]]="No"),"OK","Check")</f>
        <v>OK</v>
      </c>
    </row>
    <row r="1182" spans="1:12">
      <c r="A1182" s="10" t="s">
        <v>2365</v>
      </c>
      <c r="B1182" s="10">
        <v>34.299999999999997</v>
      </c>
      <c r="C11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82" s="10">
        <v>10.37</v>
      </c>
      <c r="E1182" s="10" t="str">
        <f>IF(OR(Table1[[#This Row],[HBA1C]]="",Table1[[#This Row],[HBA1C]]="?"),"",IF(Table1[[#This Row],[HBA1C]]&lt;5.7,"Normal",IF(Table1[[#This Row],[HBA1C]]&lt;6.5,"Prediabetes","Diabetes")))</f>
        <v>Diabetes</v>
      </c>
      <c r="F1182" s="10" t="s">
        <v>4687</v>
      </c>
      <c r="G1182" s="10" t="str">
        <f>IF(OR(Table1[[#This Row],[Heart Issues]]="Yes",Table1[[#This Row],[Heart Issues]]="No"),"OK","Check")</f>
        <v>OK</v>
      </c>
      <c r="H1182" s="10" t="s">
        <v>4687</v>
      </c>
      <c r="I1182" s="10" t="s">
        <v>4687</v>
      </c>
      <c r="J1182" s="9">
        <v>0</v>
      </c>
      <c r="K1182" s="10" t="s">
        <v>4687</v>
      </c>
      <c r="L1182" s="10" t="str">
        <f>IF(OR(Table1[[#This Row],[Smoker]]="Yes",Table1[[#This Row],[Smoker]]="No"),"OK","Check")</f>
        <v>OK</v>
      </c>
    </row>
    <row r="1183" spans="1:12">
      <c r="A1183" s="10" t="s">
        <v>2367</v>
      </c>
      <c r="B1183" s="10">
        <v>46.09</v>
      </c>
      <c r="C11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83" s="10">
        <v>5.44</v>
      </c>
      <c r="E1183" s="10" t="str">
        <f>IF(OR(Table1[[#This Row],[HBA1C]]="",Table1[[#This Row],[HBA1C]]="?"),"",IF(Table1[[#This Row],[HBA1C]]&lt;5.7,"Normal",IF(Table1[[#This Row],[HBA1C]]&lt;6.5,"Prediabetes","Diabetes")))</f>
        <v>Normal</v>
      </c>
      <c r="F1183" s="10" t="s">
        <v>4687</v>
      </c>
      <c r="G1183" s="10" t="str">
        <f>IF(OR(Table1[[#This Row],[Heart Issues]]="Yes",Table1[[#This Row],[Heart Issues]]="No"),"OK","Check")</f>
        <v>OK</v>
      </c>
      <c r="H1183" s="10" t="s">
        <v>4687</v>
      </c>
      <c r="I1183" s="10" t="s">
        <v>4687</v>
      </c>
      <c r="J1183" s="9">
        <v>2</v>
      </c>
      <c r="K1183" s="10" t="s">
        <v>4687</v>
      </c>
      <c r="L1183" s="10" t="str">
        <f>IF(OR(Table1[[#This Row],[Smoker]]="Yes",Table1[[#This Row],[Smoker]]="No"),"OK","Check")</f>
        <v>OK</v>
      </c>
    </row>
    <row r="1184" spans="1:12">
      <c r="A1184" s="10" t="s">
        <v>2369</v>
      </c>
      <c r="B1184" s="10">
        <v>44.744999999999997</v>
      </c>
      <c r="C11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84" s="10">
        <v>5.19</v>
      </c>
      <c r="E1184" s="10" t="str">
        <f>IF(OR(Table1[[#This Row],[HBA1C]]="",Table1[[#This Row],[HBA1C]]="?"),"",IF(Table1[[#This Row],[HBA1C]]&lt;5.7,"Normal",IF(Table1[[#This Row],[HBA1C]]&lt;6.5,"Prediabetes","Diabetes")))</f>
        <v>Normal</v>
      </c>
      <c r="F1184" s="10" t="s">
        <v>4687</v>
      </c>
      <c r="G1184" s="10" t="str">
        <f>IF(OR(Table1[[#This Row],[Heart Issues]]="Yes",Table1[[#This Row],[Heart Issues]]="No"),"OK","Check")</f>
        <v>OK</v>
      </c>
      <c r="H1184" s="10" t="s">
        <v>4687</v>
      </c>
      <c r="I1184" s="10" t="s">
        <v>4687</v>
      </c>
      <c r="J1184" s="9">
        <v>2</v>
      </c>
      <c r="K1184" s="10" t="s">
        <v>4687</v>
      </c>
      <c r="L1184" s="10" t="str">
        <f>IF(OR(Table1[[#This Row],[Smoker]]="Yes",Table1[[#This Row],[Smoker]]="No"),"OK","Check")</f>
        <v>OK</v>
      </c>
    </row>
    <row r="1185" spans="1:12">
      <c r="A1185" s="10" t="s">
        <v>2371</v>
      </c>
      <c r="B1185" s="10">
        <v>26.33</v>
      </c>
      <c r="C118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85" s="10">
        <v>11.8</v>
      </c>
      <c r="E1185" s="10" t="str">
        <f>IF(OR(Table1[[#This Row],[HBA1C]]="",Table1[[#This Row],[HBA1C]]="?"),"",IF(Table1[[#This Row],[HBA1C]]&lt;5.7,"Normal",IF(Table1[[#This Row],[HBA1C]]&lt;6.5,"Prediabetes","Diabetes")))</f>
        <v>Diabetes</v>
      </c>
      <c r="F1185" s="10" t="s">
        <v>4688</v>
      </c>
      <c r="G1185" s="10" t="str">
        <f>IF(OR(Table1[[#This Row],[Heart Issues]]="Yes",Table1[[#This Row],[Heart Issues]]="No"),"OK","Check")</f>
        <v>OK</v>
      </c>
      <c r="H1185" s="10" t="s">
        <v>4687</v>
      </c>
      <c r="I1185" s="10" t="s">
        <v>4687</v>
      </c>
      <c r="J1185" s="9">
        <v>1</v>
      </c>
      <c r="K1185" s="10" t="s">
        <v>4687</v>
      </c>
      <c r="L1185" s="10" t="str">
        <f>IF(OR(Table1[[#This Row],[Smoker]]="Yes",Table1[[#This Row],[Smoker]]="No"),"OK","Check")</f>
        <v>OK</v>
      </c>
    </row>
    <row r="1186" spans="1:12">
      <c r="A1186" s="10" t="s">
        <v>2373</v>
      </c>
      <c r="B1186" s="10">
        <v>26.6</v>
      </c>
      <c r="C118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86" s="10">
        <v>8.3800000000000008</v>
      </c>
      <c r="E1186" s="10" t="str">
        <f>IF(OR(Table1[[#This Row],[HBA1C]]="",Table1[[#This Row],[HBA1C]]="?"),"",IF(Table1[[#This Row],[HBA1C]]&lt;5.7,"Normal",IF(Table1[[#This Row],[HBA1C]]&lt;6.5,"Prediabetes","Diabetes")))</f>
        <v>Diabetes</v>
      </c>
      <c r="F1186" s="10" t="s">
        <v>4687</v>
      </c>
      <c r="G1186" s="10" t="str">
        <f>IF(OR(Table1[[#This Row],[Heart Issues]]="Yes",Table1[[#This Row],[Heart Issues]]="No"),"OK","Check")</f>
        <v>OK</v>
      </c>
      <c r="H1186" s="10" t="s">
        <v>4687</v>
      </c>
      <c r="I1186" s="10" t="s">
        <v>4687</v>
      </c>
      <c r="J1186" s="9">
        <v>2</v>
      </c>
      <c r="K1186" s="10" t="s">
        <v>4687</v>
      </c>
      <c r="L1186" s="10" t="str">
        <f>IF(OR(Table1[[#This Row],[Smoker]]="Yes",Table1[[#This Row],[Smoker]]="No"),"OK","Check")</f>
        <v>OK</v>
      </c>
    </row>
    <row r="1187" spans="1:12">
      <c r="A1187" s="10" t="s">
        <v>2375</v>
      </c>
      <c r="B1187" s="10">
        <v>27.5</v>
      </c>
      <c r="C11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87" s="10">
        <v>7.58</v>
      </c>
      <c r="E1187" s="10" t="str">
        <f>IF(OR(Table1[[#This Row],[HBA1C]]="",Table1[[#This Row],[HBA1C]]="?"),"",IF(Table1[[#This Row],[HBA1C]]&lt;5.7,"Normal",IF(Table1[[#This Row],[HBA1C]]&lt;6.5,"Prediabetes","Diabetes")))</f>
        <v>Diabetes</v>
      </c>
      <c r="F1187" s="10" t="s">
        <v>4687</v>
      </c>
      <c r="G1187" s="10" t="str">
        <f>IF(OR(Table1[[#This Row],[Heart Issues]]="Yes",Table1[[#This Row],[Heart Issues]]="No"),"OK","Check")</f>
        <v>OK</v>
      </c>
      <c r="H1187" s="10" t="s">
        <v>4687</v>
      </c>
      <c r="I1187" s="10" t="s">
        <v>4687</v>
      </c>
      <c r="J1187" s="9">
        <v>0</v>
      </c>
      <c r="K1187" s="10" t="s">
        <v>4687</v>
      </c>
      <c r="L1187" s="10" t="str">
        <f>IF(OR(Table1[[#This Row],[Smoker]]="Yes",Table1[[#This Row],[Smoker]]="No"),"OK","Check")</f>
        <v>OK</v>
      </c>
    </row>
    <row r="1188" spans="1:12">
      <c r="A1188" s="10" t="s">
        <v>2377</v>
      </c>
      <c r="B1188" s="10">
        <v>41.55</v>
      </c>
      <c r="C11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88" s="10">
        <v>4.6100000000000003</v>
      </c>
      <c r="E1188" s="10" t="str">
        <f>IF(OR(Table1[[#This Row],[HBA1C]]="",Table1[[#This Row],[HBA1C]]="?"),"",IF(Table1[[#This Row],[HBA1C]]&lt;5.7,"Normal",IF(Table1[[#This Row],[HBA1C]]&lt;6.5,"Prediabetes","Diabetes")))</f>
        <v>Normal</v>
      </c>
      <c r="F1188" s="10" t="s">
        <v>4687</v>
      </c>
      <c r="G1188" s="10" t="str">
        <f>IF(OR(Table1[[#This Row],[Heart Issues]]="Yes",Table1[[#This Row],[Heart Issues]]="No"),"OK","Check")</f>
        <v>OK</v>
      </c>
      <c r="H1188" s="10" t="s">
        <v>4687</v>
      </c>
      <c r="I1188" s="10" t="s">
        <v>4687</v>
      </c>
      <c r="J1188" s="9">
        <v>1</v>
      </c>
      <c r="K1188" s="10" t="s">
        <v>4687</v>
      </c>
      <c r="L1188" s="10" t="str">
        <f>IF(OR(Table1[[#This Row],[Smoker]]="Yes",Table1[[#This Row],[Smoker]]="No"),"OK","Check")</f>
        <v>OK</v>
      </c>
    </row>
    <row r="1189" spans="1:12">
      <c r="A1189" s="10" t="s">
        <v>2379</v>
      </c>
      <c r="B1189" s="10">
        <v>41.47</v>
      </c>
      <c r="C11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89" s="10">
        <v>4.7</v>
      </c>
      <c r="E1189" s="10" t="str">
        <f>IF(OR(Table1[[#This Row],[HBA1C]]="",Table1[[#This Row],[HBA1C]]="?"),"",IF(Table1[[#This Row],[HBA1C]]&lt;5.7,"Normal",IF(Table1[[#This Row],[HBA1C]]&lt;6.5,"Prediabetes","Diabetes")))</f>
        <v>Normal</v>
      </c>
      <c r="F1189" s="10" t="s">
        <v>4688</v>
      </c>
      <c r="G1189" s="10" t="str">
        <f>IF(OR(Table1[[#This Row],[Heart Issues]]="Yes",Table1[[#This Row],[Heart Issues]]="No"),"OK","Check")</f>
        <v>OK</v>
      </c>
      <c r="H1189" s="10" t="s">
        <v>4687</v>
      </c>
      <c r="I1189" s="10" t="s">
        <v>4690</v>
      </c>
      <c r="J1189" s="9">
        <v>1</v>
      </c>
      <c r="K1189" s="10" t="s">
        <v>4687</v>
      </c>
      <c r="L1189" s="10" t="str">
        <f>IF(OR(Table1[[#This Row],[Smoker]]="Yes",Table1[[#This Row],[Smoker]]="No"),"OK","Check")</f>
        <v>OK</v>
      </c>
    </row>
    <row r="1190" spans="1:12">
      <c r="A1190" s="10" t="s">
        <v>2381</v>
      </c>
      <c r="B1190" s="10">
        <v>24.795000000000002</v>
      </c>
      <c r="C11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190" s="10">
        <v>6.05</v>
      </c>
      <c r="E1190" s="10" t="str">
        <f>IF(OR(Table1[[#This Row],[HBA1C]]="",Table1[[#This Row],[HBA1C]]="?"),"",IF(Table1[[#This Row],[HBA1C]]&lt;5.7,"Normal",IF(Table1[[#This Row],[HBA1C]]&lt;6.5,"Prediabetes","Diabetes")))</f>
        <v>Prediabetes</v>
      </c>
      <c r="F1190" s="10" t="s">
        <v>4688</v>
      </c>
      <c r="G1190" s="10" t="str">
        <f>IF(OR(Table1[[#This Row],[Heart Issues]]="Yes",Table1[[#This Row],[Heart Issues]]="No"),"OK","Check")</f>
        <v>OK</v>
      </c>
      <c r="H1190" s="10" t="s">
        <v>4687</v>
      </c>
      <c r="I1190" s="10" t="s">
        <v>4687</v>
      </c>
      <c r="J1190" s="9">
        <v>0</v>
      </c>
      <c r="K1190" s="10" t="s">
        <v>4687</v>
      </c>
      <c r="L1190" s="10" t="str">
        <f>IF(OR(Table1[[#This Row],[Smoker]]="Yes",Table1[[#This Row],[Smoker]]="No"),"OK","Check")</f>
        <v>OK</v>
      </c>
    </row>
    <row r="1191" spans="1:12">
      <c r="A1191" s="10" t="s">
        <v>2383</v>
      </c>
      <c r="B1191" s="10">
        <v>29.48</v>
      </c>
      <c r="C119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91" s="10">
        <v>5.63</v>
      </c>
      <c r="E1191" s="10" t="str">
        <f>IF(OR(Table1[[#This Row],[HBA1C]]="",Table1[[#This Row],[HBA1C]]="?"),"",IF(Table1[[#This Row],[HBA1C]]&lt;5.7,"Normal",IF(Table1[[#This Row],[HBA1C]]&lt;6.5,"Prediabetes","Diabetes")))</f>
        <v>Normal</v>
      </c>
      <c r="F1191" s="10" t="s">
        <v>4688</v>
      </c>
      <c r="G1191" s="10" t="str">
        <f>IF(OR(Table1[[#This Row],[Heart Issues]]="Yes",Table1[[#This Row],[Heart Issues]]="No"),"OK","Check")</f>
        <v>OK</v>
      </c>
      <c r="H1191" s="10" t="s">
        <v>4687</v>
      </c>
      <c r="I1191" s="10" t="s">
        <v>4690</v>
      </c>
      <c r="J1191" s="9">
        <v>1</v>
      </c>
      <c r="K1191" s="10" t="s">
        <v>4687</v>
      </c>
      <c r="L1191" s="10" t="str">
        <f>IF(OR(Table1[[#This Row],[Smoker]]="Yes",Table1[[#This Row],[Smoker]]="No"),"OK","Check")</f>
        <v>OK</v>
      </c>
    </row>
    <row r="1192" spans="1:12">
      <c r="A1192" s="10" t="s">
        <v>2385</v>
      </c>
      <c r="B1192" s="10">
        <v>28.09</v>
      </c>
      <c r="C119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92" s="10">
        <v>6.06</v>
      </c>
      <c r="E1192" s="10" t="str">
        <f>IF(OR(Table1[[#This Row],[HBA1C]]="",Table1[[#This Row],[HBA1C]]="?"),"",IF(Table1[[#This Row],[HBA1C]]&lt;5.7,"Normal",IF(Table1[[#This Row],[HBA1C]]&lt;6.5,"Prediabetes","Diabetes")))</f>
        <v>Prediabetes</v>
      </c>
      <c r="F1192" s="10" t="s">
        <v>4687</v>
      </c>
      <c r="G1192" s="10" t="str">
        <f>IF(OR(Table1[[#This Row],[Heart Issues]]="Yes",Table1[[#This Row],[Heart Issues]]="No"),"OK","Check")</f>
        <v>OK</v>
      </c>
      <c r="H1192" s="10" t="s">
        <v>4687</v>
      </c>
      <c r="I1192" s="10" t="s">
        <v>4690</v>
      </c>
      <c r="J1192" s="9">
        <v>1</v>
      </c>
      <c r="K1192" s="10" t="s">
        <v>4687</v>
      </c>
      <c r="L1192" s="10" t="str">
        <f>IF(OR(Table1[[#This Row],[Smoker]]="Yes",Table1[[#This Row],[Smoker]]="No"),"OK","Check")</f>
        <v>OK</v>
      </c>
    </row>
    <row r="1193" spans="1:12">
      <c r="A1193" s="10" t="s">
        <v>2387</v>
      </c>
      <c r="B1193" s="10">
        <v>32.729999999999997</v>
      </c>
      <c r="C11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93" s="10">
        <v>5.19</v>
      </c>
      <c r="E1193" s="10" t="str">
        <f>IF(OR(Table1[[#This Row],[HBA1C]]="",Table1[[#This Row],[HBA1C]]="?"),"",IF(Table1[[#This Row],[HBA1C]]&lt;5.7,"Normal",IF(Table1[[#This Row],[HBA1C]]&lt;6.5,"Prediabetes","Diabetes")))</f>
        <v>Normal</v>
      </c>
      <c r="F1193" s="10" t="s">
        <v>4687</v>
      </c>
      <c r="G1193" s="10" t="str">
        <f>IF(OR(Table1[[#This Row],[Heart Issues]]="Yes",Table1[[#This Row],[Heart Issues]]="No"),"OK","Check")</f>
        <v>OK</v>
      </c>
      <c r="H1193" s="10" t="s">
        <v>4687</v>
      </c>
      <c r="I1193" s="10" t="s">
        <v>4687</v>
      </c>
      <c r="J1193" s="9">
        <v>1</v>
      </c>
      <c r="K1193" s="10" t="s">
        <v>4687</v>
      </c>
      <c r="L1193" s="10" t="str">
        <f>IF(OR(Table1[[#This Row],[Smoker]]="Yes",Table1[[#This Row],[Smoker]]="No"),"OK","Check")</f>
        <v>OK</v>
      </c>
    </row>
    <row r="1194" spans="1:12">
      <c r="A1194" s="10" t="s">
        <v>2389</v>
      </c>
      <c r="B1194" s="10">
        <v>27.36</v>
      </c>
      <c r="C119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94" s="10">
        <v>8.9600000000000009</v>
      </c>
      <c r="E1194" s="10" t="str">
        <f>IF(OR(Table1[[#This Row],[HBA1C]]="",Table1[[#This Row],[HBA1C]]="?"),"",IF(Table1[[#This Row],[HBA1C]]&lt;5.7,"Normal",IF(Table1[[#This Row],[HBA1C]]&lt;6.5,"Prediabetes","Diabetes")))</f>
        <v>Diabetes</v>
      </c>
      <c r="F1194" s="10" t="s">
        <v>4687</v>
      </c>
      <c r="G1194" s="10" t="str">
        <f>IF(OR(Table1[[#This Row],[Heart Issues]]="Yes",Table1[[#This Row],[Heart Issues]]="No"),"OK","Check")</f>
        <v>OK</v>
      </c>
      <c r="H1194" s="10" t="s">
        <v>4687</v>
      </c>
      <c r="I1194" s="10" t="s">
        <v>4687</v>
      </c>
      <c r="J1194" s="9">
        <v>0</v>
      </c>
      <c r="K1194" s="10" t="s">
        <v>4687</v>
      </c>
      <c r="L1194" s="10" t="str">
        <f>IF(OR(Table1[[#This Row],[Smoker]]="Yes",Table1[[#This Row],[Smoker]]="No"),"OK","Check")</f>
        <v>OK</v>
      </c>
    </row>
    <row r="1195" spans="1:12">
      <c r="A1195" s="10" t="s">
        <v>2391</v>
      </c>
      <c r="B1195" s="10">
        <v>27.265000000000001</v>
      </c>
      <c r="C11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195" s="10">
        <v>11.39</v>
      </c>
      <c r="E1195" s="10" t="str">
        <f>IF(OR(Table1[[#This Row],[HBA1C]]="",Table1[[#This Row],[HBA1C]]="?"),"",IF(Table1[[#This Row],[HBA1C]]&lt;5.7,"Normal",IF(Table1[[#This Row],[HBA1C]]&lt;6.5,"Prediabetes","Diabetes")))</f>
        <v>Diabetes</v>
      </c>
      <c r="F1195" s="10" t="s">
        <v>4687</v>
      </c>
      <c r="G1195" s="10" t="str">
        <f>IF(OR(Table1[[#This Row],[Heart Issues]]="Yes",Table1[[#This Row],[Heart Issues]]="No"),"OK","Check")</f>
        <v>OK</v>
      </c>
      <c r="H1195" s="10" t="s">
        <v>4687</v>
      </c>
      <c r="I1195" s="10" t="s">
        <v>4687</v>
      </c>
      <c r="J1195" s="9">
        <v>0</v>
      </c>
      <c r="K1195" s="10" t="s">
        <v>4687</v>
      </c>
      <c r="L1195" s="10" t="str">
        <f>IF(OR(Table1[[#This Row],[Smoker]]="Yes",Table1[[#This Row],[Smoker]]="No"),"OK","Check")</f>
        <v>OK</v>
      </c>
    </row>
    <row r="1196" spans="1:12">
      <c r="A1196" s="10" t="s">
        <v>2393</v>
      </c>
      <c r="B1196" s="10">
        <v>48.07</v>
      </c>
      <c r="C11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96" s="10">
        <v>4.0599999999999996</v>
      </c>
      <c r="E1196" s="10" t="str">
        <f>IF(OR(Table1[[#This Row],[HBA1C]]="",Table1[[#This Row],[HBA1C]]="?"),"",IF(Table1[[#This Row],[HBA1C]]&lt;5.7,"Normal",IF(Table1[[#This Row],[HBA1C]]&lt;6.5,"Prediabetes","Diabetes")))</f>
        <v>Normal</v>
      </c>
      <c r="F1196" s="10" t="s">
        <v>4688</v>
      </c>
      <c r="G1196" s="10" t="str">
        <f>IF(OR(Table1[[#This Row],[Heart Issues]]="Yes",Table1[[#This Row],[Heart Issues]]="No"),"OK","Check")</f>
        <v>OK</v>
      </c>
      <c r="H1196" s="10" t="s">
        <v>4687</v>
      </c>
      <c r="I1196" s="10" t="s">
        <v>4687</v>
      </c>
      <c r="J1196" s="9">
        <v>0</v>
      </c>
      <c r="K1196" s="10" t="s">
        <v>4687</v>
      </c>
      <c r="L1196" s="10" t="str">
        <f>IF(OR(Table1[[#This Row],[Smoker]]="Yes",Table1[[#This Row],[Smoker]]="No"),"OK","Check")</f>
        <v>OK</v>
      </c>
    </row>
    <row r="1197" spans="1:12">
      <c r="A1197" s="10" t="s">
        <v>2395</v>
      </c>
      <c r="B1197" s="10">
        <v>30.8</v>
      </c>
      <c r="C11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97" s="10">
        <v>5.23</v>
      </c>
      <c r="E1197" s="10" t="str">
        <f>IF(OR(Table1[[#This Row],[HBA1C]]="",Table1[[#This Row],[HBA1C]]="?"),"",IF(Table1[[#This Row],[HBA1C]]&lt;5.7,"Normal",IF(Table1[[#This Row],[HBA1C]]&lt;6.5,"Prediabetes","Diabetes")))</f>
        <v>Normal</v>
      </c>
      <c r="F1197" s="10" t="s">
        <v>4688</v>
      </c>
      <c r="G1197" s="10" t="str">
        <f>IF(OR(Table1[[#This Row],[Heart Issues]]="Yes",Table1[[#This Row],[Heart Issues]]="No"),"OK","Check")</f>
        <v>OK</v>
      </c>
      <c r="H1197" s="10" t="s">
        <v>4687</v>
      </c>
      <c r="I1197" s="10" t="s">
        <v>4687</v>
      </c>
      <c r="J1197" s="9">
        <v>0</v>
      </c>
      <c r="K1197" s="10" t="s">
        <v>4687</v>
      </c>
      <c r="L1197" s="10" t="str">
        <f>IF(OR(Table1[[#This Row],[Smoker]]="Yes",Table1[[#This Row],[Smoker]]="No"),"OK","Check")</f>
        <v>OK</v>
      </c>
    </row>
    <row r="1198" spans="1:12">
      <c r="A1198" s="10" t="s">
        <v>2397</v>
      </c>
      <c r="B1198" s="10">
        <v>32.299999999999997</v>
      </c>
      <c r="C11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98" s="10">
        <v>5.05</v>
      </c>
      <c r="E1198" s="10" t="str">
        <f>IF(OR(Table1[[#This Row],[HBA1C]]="",Table1[[#This Row],[HBA1C]]="?"),"",IF(Table1[[#This Row],[HBA1C]]&lt;5.7,"Normal",IF(Table1[[#This Row],[HBA1C]]&lt;6.5,"Prediabetes","Diabetes")))</f>
        <v>Normal</v>
      </c>
      <c r="F1198" s="10" t="s">
        <v>4688</v>
      </c>
      <c r="G1198" s="10" t="str">
        <f>IF(OR(Table1[[#This Row],[Heart Issues]]="Yes",Table1[[#This Row],[Heart Issues]]="No"),"OK","Check")</f>
        <v>OK</v>
      </c>
      <c r="H1198" s="10" t="s">
        <v>4687</v>
      </c>
      <c r="I1198" s="10" t="s">
        <v>4687</v>
      </c>
      <c r="J1198" s="9">
        <v>0</v>
      </c>
      <c r="K1198" s="10" t="s">
        <v>4687</v>
      </c>
      <c r="L1198" s="10" t="str">
        <f>IF(OR(Table1[[#This Row],[Smoker]]="Yes",Table1[[#This Row],[Smoker]]="No"),"OK","Check")</f>
        <v>OK</v>
      </c>
    </row>
    <row r="1199" spans="1:12">
      <c r="A1199" s="10" t="s">
        <v>2399</v>
      </c>
      <c r="B1199" s="10">
        <v>39.700000000000003</v>
      </c>
      <c r="C11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199" s="10">
        <v>7.34</v>
      </c>
      <c r="E1199" s="10" t="str">
        <f>IF(OR(Table1[[#This Row],[HBA1C]]="",Table1[[#This Row],[HBA1C]]="?"),"",IF(Table1[[#This Row],[HBA1C]]&lt;5.7,"Normal",IF(Table1[[#This Row],[HBA1C]]&lt;6.5,"Prediabetes","Diabetes")))</f>
        <v>Diabetes</v>
      </c>
      <c r="F1199" s="10" t="s">
        <v>4687</v>
      </c>
      <c r="G1199" s="10" t="str">
        <f>IF(OR(Table1[[#This Row],[Heart Issues]]="Yes",Table1[[#This Row],[Heart Issues]]="No"),"OK","Check")</f>
        <v>OK</v>
      </c>
      <c r="H1199" s="10" t="s">
        <v>4687</v>
      </c>
      <c r="I1199" s="10" t="s">
        <v>4687</v>
      </c>
      <c r="J1199" s="9">
        <v>0</v>
      </c>
      <c r="K1199" s="10" t="s">
        <v>4687</v>
      </c>
      <c r="L1199" s="10" t="str">
        <f>IF(OR(Table1[[#This Row],[Smoker]]="Yes",Table1[[#This Row],[Smoker]]="No"),"OK","Check")</f>
        <v>OK</v>
      </c>
    </row>
    <row r="1200" spans="1:12">
      <c r="A1200" s="10" t="s">
        <v>2401</v>
      </c>
      <c r="B1200" s="10">
        <v>35.97</v>
      </c>
      <c r="C12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00" s="10">
        <v>8.1300000000000008</v>
      </c>
      <c r="E1200" s="10" t="str">
        <f>IF(OR(Table1[[#This Row],[HBA1C]]="",Table1[[#This Row],[HBA1C]]="?"),"",IF(Table1[[#This Row],[HBA1C]]&lt;5.7,"Normal",IF(Table1[[#This Row],[HBA1C]]&lt;6.5,"Prediabetes","Diabetes")))</f>
        <v>Diabetes</v>
      </c>
      <c r="F1200" s="10" t="s">
        <v>4687</v>
      </c>
      <c r="G1200" s="10" t="str">
        <f>IF(OR(Table1[[#This Row],[Heart Issues]]="Yes",Table1[[#This Row],[Heart Issues]]="No"),"OK","Check")</f>
        <v>OK</v>
      </c>
      <c r="H1200" s="10" t="s">
        <v>4687</v>
      </c>
      <c r="I1200" s="10" t="s">
        <v>4687</v>
      </c>
      <c r="J1200" s="9">
        <v>0</v>
      </c>
      <c r="K1200" s="10" t="s">
        <v>4687</v>
      </c>
      <c r="L1200" s="10" t="str">
        <f>IF(OR(Table1[[#This Row],[Smoker]]="Yes",Table1[[#This Row],[Smoker]]="No"),"OK","Check")</f>
        <v>OK</v>
      </c>
    </row>
    <row r="1201" spans="1:12">
      <c r="A1201" s="10" t="s">
        <v>2403</v>
      </c>
      <c r="B1201" s="10">
        <v>25.86</v>
      </c>
      <c r="C120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01" s="10">
        <v>6.68</v>
      </c>
      <c r="E1201" s="10" t="str">
        <f>IF(OR(Table1[[#This Row],[HBA1C]]="",Table1[[#This Row],[HBA1C]]="?"),"",IF(Table1[[#This Row],[HBA1C]]&lt;5.7,"Normal",IF(Table1[[#This Row],[HBA1C]]&lt;6.5,"Prediabetes","Diabetes")))</f>
        <v>Diabetes</v>
      </c>
      <c r="F1201" s="10" t="s">
        <v>4688</v>
      </c>
      <c r="G1201" s="10" t="str">
        <f>IF(OR(Table1[[#This Row],[Heart Issues]]="Yes",Table1[[#This Row],[Heart Issues]]="No"),"OK","Check")</f>
        <v>OK</v>
      </c>
      <c r="H1201" s="10" t="s">
        <v>4687</v>
      </c>
      <c r="I1201" s="10" t="s">
        <v>4687</v>
      </c>
      <c r="J1201" s="9">
        <v>1</v>
      </c>
      <c r="K1201" s="10" t="s">
        <v>4687</v>
      </c>
      <c r="L1201" s="10" t="str">
        <f>IF(OR(Table1[[#This Row],[Smoker]]="Yes",Table1[[#This Row],[Smoker]]="No"),"OK","Check")</f>
        <v>OK</v>
      </c>
    </row>
    <row r="1202" spans="1:12">
      <c r="A1202" s="10" t="s">
        <v>2405</v>
      </c>
      <c r="B1202" s="10">
        <v>30.03</v>
      </c>
      <c r="C12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02" s="10">
        <v>11.51</v>
      </c>
      <c r="E1202" s="10" t="str">
        <f>IF(OR(Table1[[#This Row],[HBA1C]]="",Table1[[#This Row],[HBA1C]]="?"),"",IF(Table1[[#This Row],[HBA1C]]&lt;5.7,"Normal",IF(Table1[[#This Row],[HBA1C]]&lt;6.5,"Prediabetes","Diabetes")))</f>
        <v>Diabetes</v>
      </c>
      <c r="F1202" s="10" t="s">
        <v>4687</v>
      </c>
      <c r="G1202" s="10" t="str">
        <f>IF(OR(Table1[[#This Row],[Heart Issues]]="Yes",Table1[[#This Row],[Heart Issues]]="No"),"OK","Check")</f>
        <v>OK</v>
      </c>
      <c r="H1202" s="10" t="s">
        <v>4687</v>
      </c>
      <c r="I1202" s="10" t="s">
        <v>4687</v>
      </c>
      <c r="J1202" s="9">
        <v>0</v>
      </c>
      <c r="K1202" s="10" t="s">
        <v>4687</v>
      </c>
      <c r="L1202" s="10" t="str">
        <f>IF(OR(Table1[[#This Row],[Smoker]]="Yes",Table1[[#This Row],[Smoker]]="No"),"OK","Check")</f>
        <v>OK</v>
      </c>
    </row>
    <row r="1203" spans="1:12">
      <c r="A1203" s="10" t="s">
        <v>2407</v>
      </c>
      <c r="B1203" s="10">
        <v>25.76</v>
      </c>
      <c r="C120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03" s="10">
        <v>6.02</v>
      </c>
      <c r="E1203" s="10" t="str">
        <f>IF(OR(Table1[[#This Row],[HBA1C]]="",Table1[[#This Row],[HBA1C]]="?"),"",IF(Table1[[#This Row],[HBA1C]]&lt;5.7,"Normal",IF(Table1[[#This Row],[HBA1C]]&lt;6.5,"Prediabetes","Diabetes")))</f>
        <v>Prediabetes</v>
      </c>
      <c r="F1203" s="10" t="s">
        <v>4688</v>
      </c>
      <c r="G1203" s="10" t="str">
        <f>IF(OR(Table1[[#This Row],[Heart Issues]]="Yes",Table1[[#This Row],[Heart Issues]]="No"),"OK","Check")</f>
        <v>OK</v>
      </c>
      <c r="H1203" s="10" t="s">
        <v>4687</v>
      </c>
      <c r="I1203" s="10" t="s">
        <v>4690</v>
      </c>
      <c r="J1203" s="9">
        <v>1</v>
      </c>
      <c r="K1203" s="10" t="s">
        <v>4687</v>
      </c>
      <c r="L1203" s="10" t="str">
        <f>IF(OR(Table1[[#This Row],[Smoker]]="Yes",Table1[[#This Row],[Smoker]]="No"),"OK","Check")</f>
        <v>OK</v>
      </c>
    </row>
    <row r="1204" spans="1:12">
      <c r="A1204" s="10" t="s">
        <v>2409</v>
      </c>
      <c r="B1204" s="10">
        <v>22.42</v>
      </c>
      <c r="C120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04" s="10">
        <v>7.96</v>
      </c>
      <c r="E1204" s="10" t="str">
        <f>IF(OR(Table1[[#This Row],[HBA1C]]="",Table1[[#This Row],[HBA1C]]="?"),"",IF(Table1[[#This Row],[HBA1C]]&lt;5.7,"Normal",IF(Table1[[#This Row],[HBA1C]]&lt;6.5,"Prediabetes","Diabetes")))</f>
        <v>Diabetes</v>
      </c>
      <c r="F1204" s="10" t="s">
        <v>4687</v>
      </c>
      <c r="G1204" s="10" t="str">
        <f>IF(OR(Table1[[#This Row],[Heart Issues]]="Yes",Table1[[#This Row],[Heart Issues]]="No"),"OK","Check")</f>
        <v>OK</v>
      </c>
      <c r="H1204" s="10" t="s">
        <v>4687</v>
      </c>
      <c r="I1204" s="10" t="s">
        <v>4687</v>
      </c>
      <c r="J1204" s="9">
        <v>0</v>
      </c>
      <c r="K1204" s="10" t="s">
        <v>4687</v>
      </c>
      <c r="L1204" s="10" t="str">
        <f>IF(OR(Table1[[#This Row],[Smoker]]="Yes",Table1[[#This Row],[Smoker]]="No"),"OK","Check")</f>
        <v>OK</v>
      </c>
    </row>
    <row r="1205" spans="1:12">
      <c r="A1205" s="10" t="s">
        <v>2411</v>
      </c>
      <c r="B1205" s="10">
        <v>33.18</v>
      </c>
      <c r="C12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05" s="10">
        <v>6.01</v>
      </c>
      <c r="E1205" s="10" t="str">
        <f>IF(OR(Table1[[#This Row],[HBA1C]]="",Table1[[#This Row],[HBA1C]]="?"),"",IF(Table1[[#This Row],[HBA1C]]&lt;5.7,"Normal",IF(Table1[[#This Row],[HBA1C]]&lt;6.5,"Prediabetes","Diabetes")))</f>
        <v>Prediabetes</v>
      </c>
      <c r="F1205" s="10" t="s">
        <v>4688</v>
      </c>
      <c r="G1205" s="10" t="str">
        <f>IF(OR(Table1[[#This Row],[Heart Issues]]="Yes",Table1[[#This Row],[Heart Issues]]="No"),"OK","Check")</f>
        <v>OK</v>
      </c>
      <c r="H1205" s="10" t="s">
        <v>4687</v>
      </c>
      <c r="I1205" s="10" t="s">
        <v>4687</v>
      </c>
      <c r="J1205" s="9">
        <v>1</v>
      </c>
      <c r="K1205" s="10" t="s">
        <v>4687</v>
      </c>
      <c r="L1205" s="10" t="str">
        <f>IF(OR(Table1[[#This Row],[Smoker]]="Yes",Table1[[#This Row],[Smoker]]="No"),"OK","Check")</f>
        <v>OK</v>
      </c>
    </row>
    <row r="1206" spans="1:12">
      <c r="A1206" s="10" t="s">
        <v>2413</v>
      </c>
      <c r="B1206" s="10">
        <v>43.04</v>
      </c>
      <c r="C12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06" s="10">
        <v>5.9</v>
      </c>
      <c r="E1206" s="10" t="str">
        <f>IF(OR(Table1[[#This Row],[HBA1C]]="",Table1[[#This Row],[HBA1C]]="?"),"",IF(Table1[[#This Row],[HBA1C]]&lt;5.7,"Normal",IF(Table1[[#This Row],[HBA1C]]&lt;6.5,"Prediabetes","Diabetes")))</f>
        <v>Prediabetes</v>
      </c>
      <c r="F1206" s="10" t="s">
        <v>4688</v>
      </c>
      <c r="G1206" s="10" t="str">
        <f>IF(OR(Table1[[#This Row],[Heart Issues]]="Yes",Table1[[#This Row],[Heart Issues]]="No"),"OK","Check")</f>
        <v>OK</v>
      </c>
      <c r="H1206" s="10" t="s">
        <v>4687</v>
      </c>
      <c r="I1206" s="10" t="s">
        <v>4687</v>
      </c>
      <c r="J1206" s="9">
        <v>0</v>
      </c>
      <c r="K1206" s="10" t="s">
        <v>4687</v>
      </c>
      <c r="L1206" s="10" t="str">
        <f>IF(OR(Table1[[#This Row],[Smoker]]="Yes",Table1[[#This Row],[Smoker]]="No"),"OK","Check")</f>
        <v>OK</v>
      </c>
    </row>
    <row r="1207" spans="1:12">
      <c r="A1207" s="10" t="s">
        <v>2415</v>
      </c>
      <c r="B1207" s="10">
        <v>34.15</v>
      </c>
      <c r="C12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07" s="10">
        <v>4.49</v>
      </c>
      <c r="E1207" s="10" t="str">
        <f>IF(OR(Table1[[#This Row],[HBA1C]]="",Table1[[#This Row],[HBA1C]]="?"),"",IF(Table1[[#This Row],[HBA1C]]&lt;5.7,"Normal",IF(Table1[[#This Row],[HBA1C]]&lt;6.5,"Prediabetes","Diabetes")))</f>
        <v>Normal</v>
      </c>
      <c r="F1207" s="10" t="s">
        <v>4688</v>
      </c>
      <c r="G1207" s="10" t="str">
        <f>IF(OR(Table1[[#This Row],[Heart Issues]]="Yes",Table1[[#This Row],[Heart Issues]]="No"),"OK","Check")</f>
        <v>OK</v>
      </c>
      <c r="H1207" s="10" t="s">
        <v>4687</v>
      </c>
      <c r="I1207" s="10" t="s">
        <v>4687</v>
      </c>
      <c r="J1207" s="9">
        <v>1</v>
      </c>
      <c r="K1207" s="10" t="s">
        <v>4687</v>
      </c>
      <c r="L1207" s="10" t="str">
        <f>IF(OR(Table1[[#This Row],[Smoker]]="Yes",Table1[[#This Row],[Smoker]]="No"),"OK","Check")</f>
        <v>OK</v>
      </c>
    </row>
    <row r="1208" spans="1:12">
      <c r="A1208" s="10" t="s">
        <v>2417</v>
      </c>
      <c r="B1208" s="10">
        <v>25.78</v>
      </c>
      <c r="C12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08" s="10">
        <v>6.25</v>
      </c>
      <c r="E1208" s="10" t="str">
        <f>IF(OR(Table1[[#This Row],[HBA1C]]="",Table1[[#This Row],[HBA1C]]="?"),"",IF(Table1[[#This Row],[HBA1C]]&lt;5.7,"Normal",IF(Table1[[#This Row],[HBA1C]]&lt;6.5,"Prediabetes","Diabetes")))</f>
        <v>Prediabetes</v>
      </c>
      <c r="F1208" s="10" t="s">
        <v>4687</v>
      </c>
      <c r="G1208" s="10" t="str">
        <f>IF(OR(Table1[[#This Row],[Heart Issues]]="Yes",Table1[[#This Row],[Heart Issues]]="No"),"OK","Check")</f>
        <v>OK</v>
      </c>
      <c r="H1208" s="10" t="s">
        <v>4687</v>
      </c>
      <c r="I1208" s="10" t="s">
        <v>4687</v>
      </c>
      <c r="J1208" s="9">
        <v>0</v>
      </c>
      <c r="K1208" s="10" t="s">
        <v>4687</v>
      </c>
      <c r="L1208" s="10" t="str">
        <f>IF(OR(Table1[[#This Row],[Smoker]]="Yes",Table1[[#This Row],[Smoker]]="No"),"OK","Check")</f>
        <v>OK</v>
      </c>
    </row>
    <row r="1209" spans="1:12">
      <c r="A1209" s="10" t="s">
        <v>2419</v>
      </c>
      <c r="B1209" s="10">
        <v>21.02</v>
      </c>
      <c r="C120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09" s="10">
        <v>9.6199999999999992</v>
      </c>
      <c r="E1209" s="10" t="str">
        <f>IF(OR(Table1[[#This Row],[HBA1C]]="",Table1[[#This Row],[HBA1C]]="?"),"",IF(Table1[[#This Row],[HBA1C]]&lt;5.7,"Normal",IF(Table1[[#This Row],[HBA1C]]&lt;6.5,"Prediabetes","Diabetes")))</f>
        <v>Diabetes</v>
      </c>
      <c r="F1209" s="10" t="s">
        <v>4688</v>
      </c>
      <c r="G1209" s="10" t="str">
        <f>IF(OR(Table1[[#This Row],[Heart Issues]]="Yes",Table1[[#This Row],[Heart Issues]]="No"),"OK","Check")</f>
        <v>OK</v>
      </c>
      <c r="H1209" s="10" t="s">
        <v>4687</v>
      </c>
      <c r="I1209" s="10" t="s">
        <v>4690</v>
      </c>
      <c r="J1209" s="9">
        <v>1</v>
      </c>
      <c r="K1209" s="10" t="s">
        <v>4687</v>
      </c>
      <c r="L1209" s="10" t="str">
        <f>IF(OR(Table1[[#This Row],[Smoker]]="Yes",Table1[[#This Row],[Smoker]]="No"),"OK","Check")</f>
        <v>OK</v>
      </c>
    </row>
    <row r="1210" spans="1:12">
      <c r="A1210" s="10" t="s">
        <v>2421</v>
      </c>
      <c r="B1210" s="10">
        <v>37.51</v>
      </c>
      <c r="C12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10" s="10">
        <v>11.06</v>
      </c>
      <c r="E1210" s="10" t="str">
        <f>IF(OR(Table1[[#This Row],[HBA1C]]="",Table1[[#This Row],[HBA1C]]="?"),"",IF(Table1[[#This Row],[HBA1C]]&lt;5.7,"Normal",IF(Table1[[#This Row],[HBA1C]]&lt;6.5,"Prediabetes","Diabetes")))</f>
        <v>Diabetes</v>
      </c>
      <c r="F1210" s="10" t="s">
        <v>4687</v>
      </c>
      <c r="G1210" s="10" t="str">
        <f>IF(OR(Table1[[#This Row],[Heart Issues]]="Yes",Table1[[#This Row],[Heart Issues]]="No"),"OK","Check")</f>
        <v>OK</v>
      </c>
      <c r="H1210" s="10" t="s">
        <v>4687</v>
      </c>
      <c r="I1210" s="10" t="s">
        <v>4687</v>
      </c>
      <c r="J1210" s="9">
        <v>2</v>
      </c>
      <c r="K1210" s="10" t="s">
        <v>4687</v>
      </c>
      <c r="L1210" s="10" t="str">
        <f>IF(OR(Table1[[#This Row],[Smoker]]="Yes",Table1[[#This Row],[Smoker]]="No"),"OK","Check")</f>
        <v>OK</v>
      </c>
    </row>
    <row r="1211" spans="1:12">
      <c r="A1211" s="10" t="s">
        <v>2423</v>
      </c>
      <c r="B1211" s="10">
        <v>25.745000000000001</v>
      </c>
      <c r="C121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11" s="10">
        <v>6.11</v>
      </c>
      <c r="E1211" s="10" t="str">
        <f>IF(OR(Table1[[#This Row],[HBA1C]]="",Table1[[#This Row],[HBA1C]]="?"),"",IF(Table1[[#This Row],[HBA1C]]&lt;5.7,"Normal",IF(Table1[[#This Row],[HBA1C]]&lt;6.5,"Prediabetes","Diabetes")))</f>
        <v>Prediabetes</v>
      </c>
      <c r="F1211" s="10" t="s">
        <v>4688</v>
      </c>
      <c r="G1211" s="10" t="str">
        <f>IF(OR(Table1[[#This Row],[Heart Issues]]="Yes",Table1[[#This Row],[Heart Issues]]="No"),"OK","Check")</f>
        <v>OK</v>
      </c>
      <c r="H1211" s="10" t="s">
        <v>4687</v>
      </c>
      <c r="I1211" s="10" t="s">
        <v>4687</v>
      </c>
      <c r="J1211" s="9">
        <v>0</v>
      </c>
      <c r="K1211" s="10" t="s">
        <v>4687</v>
      </c>
      <c r="L1211" s="10" t="str">
        <f>IF(OR(Table1[[#This Row],[Smoker]]="Yes",Table1[[#This Row],[Smoker]]="No"),"OK","Check")</f>
        <v>OK</v>
      </c>
    </row>
    <row r="1212" spans="1:12">
      <c r="A1212" s="10" t="s">
        <v>2425</v>
      </c>
      <c r="B1212" s="10">
        <v>31.35</v>
      </c>
      <c r="C12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12" s="10">
        <v>11.49</v>
      </c>
      <c r="E1212" s="10" t="str">
        <f>IF(OR(Table1[[#This Row],[HBA1C]]="",Table1[[#This Row],[HBA1C]]="?"),"",IF(Table1[[#This Row],[HBA1C]]&lt;5.7,"Normal",IF(Table1[[#This Row],[HBA1C]]&lt;6.5,"Prediabetes","Diabetes")))</f>
        <v>Diabetes</v>
      </c>
      <c r="F1212" s="10" t="s">
        <v>4687</v>
      </c>
      <c r="G1212" s="10" t="str">
        <f>IF(OR(Table1[[#This Row],[Heart Issues]]="Yes",Table1[[#This Row],[Heart Issues]]="No"),"OK","Check")</f>
        <v>OK</v>
      </c>
      <c r="H1212" s="10" t="s">
        <v>4687</v>
      </c>
      <c r="I1212" s="10" t="s">
        <v>4687</v>
      </c>
      <c r="J1212" s="9">
        <v>2</v>
      </c>
      <c r="K1212" s="10" t="s">
        <v>4687</v>
      </c>
      <c r="L1212" s="10" t="str">
        <f>IF(OR(Table1[[#This Row],[Smoker]]="Yes",Table1[[#This Row],[Smoker]]="No"),"OK","Check")</f>
        <v>OK</v>
      </c>
    </row>
    <row r="1213" spans="1:12">
      <c r="A1213" s="10" t="s">
        <v>2427</v>
      </c>
      <c r="B1213" s="10">
        <v>29.83</v>
      </c>
      <c r="C121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13" s="10">
        <v>8.68</v>
      </c>
      <c r="E1213" s="10" t="str">
        <f>IF(OR(Table1[[#This Row],[HBA1C]]="",Table1[[#This Row],[HBA1C]]="?"),"",IF(Table1[[#This Row],[HBA1C]]&lt;5.7,"Normal",IF(Table1[[#This Row],[HBA1C]]&lt;6.5,"Prediabetes","Diabetes")))</f>
        <v>Diabetes</v>
      </c>
      <c r="F1213" s="10" t="s">
        <v>4687</v>
      </c>
      <c r="G1213" s="10" t="str">
        <f>IF(OR(Table1[[#This Row],[Heart Issues]]="Yes",Table1[[#This Row],[Heart Issues]]="No"),"OK","Check")</f>
        <v>OK</v>
      </c>
      <c r="H1213" s="10" t="s">
        <v>4687</v>
      </c>
      <c r="I1213" s="10" t="s">
        <v>4687</v>
      </c>
      <c r="J1213" s="9">
        <v>2</v>
      </c>
      <c r="K1213" s="10" t="s">
        <v>4687</v>
      </c>
      <c r="L1213" s="10" t="str">
        <f>IF(OR(Table1[[#This Row],[Smoker]]="Yes",Table1[[#This Row],[Smoker]]="No"),"OK","Check")</f>
        <v>OK</v>
      </c>
    </row>
    <row r="1214" spans="1:12">
      <c r="A1214" s="10" t="s">
        <v>2429</v>
      </c>
      <c r="B1214" s="10">
        <v>25.49</v>
      </c>
      <c r="C121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14" s="10">
        <v>5.68</v>
      </c>
      <c r="E1214" s="10" t="str">
        <f>IF(OR(Table1[[#This Row],[HBA1C]]="",Table1[[#This Row],[HBA1C]]="?"),"",IF(Table1[[#This Row],[HBA1C]]&lt;5.7,"Normal",IF(Table1[[#This Row],[HBA1C]]&lt;6.5,"Prediabetes","Diabetes")))</f>
        <v>Normal</v>
      </c>
      <c r="F1214" s="10" t="s">
        <v>4688</v>
      </c>
      <c r="G1214" s="10" t="str">
        <f>IF(OR(Table1[[#This Row],[Heart Issues]]="Yes",Table1[[#This Row],[Heart Issues]]="No"),"OK","Check")</f>
        <v>OK</v>
      </c>
      <c r="H1214" s="10" t="s">
        <v>4687</v>
      </c>
      <c r="I1214" s="10" t="s">
        <v>4690</v>
      </c>
      <c r="J1214" s="9">
        <v>1</v>
      </c>
      <c r="K1214" s="10" t="s">
        <v>4687</v>
      </c>
      <c r="L1214" s="10" t="str">
        <f>IF(OR(Table1[[#This Row],[Smoker]]="Yes",Table1[[#This Row],[Smoker]]="No"),"OK","Check")</f>
        <v>OK</v>
      </c>
    </row>
    <row r="1215" spans="1:12">
      <c r="A1215" s="10" t="s">
        <v>2431</v>
      </c>
      <c r="B1215" s="10">
        <v>34.1</v>
      </c>
      <c r="C12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15" s="10">
        <v>8.4499999999999993</v>
      </c>
      <c r="E1215" s="10" t="str">
        <f>IF(OR(Table1[[#This Row],[HBA1C]]="",Table1[[#This Row],[HBA1C]]="?"),"",IF(Table1[[#This Row],[HBA1C]]&lt;5.7,"Normal",IF(Table1[[#This Row],[HBA1C]]&lt;6.5,"Prediabetes","Diabetes")))</f>
        <v>Diabetes</v>
      </c>
      <c r="F1215" s="10" t="s">
        <v>4687</v>
      </c>
      <c r="G1215" s="10" t="str">
        <f>IF(OR(Table1[[#This Row],[Heart Issues]]="Yes",Table1[[#This Row],[Heart Issues]]="No"),"OK","Check")</f>
        <v>OK</v>
      </c>
      <c r="H1215" s="10" t="s">
        <v>4687</v>
      </c>
      <c r="I1215" s="10" t="s">
        <v>4687</v>
      </c>
      <c r="J1215" s="9">
        <v>0</v>
      </c>
      <c r="K1215" s="10" t="s">
        <v>4687</v>
      </c>
      <c r="L1215" s="10" t="str">
        <f>IF(OR(Table1[[#This Row],[Smoker]]="Yes",Table1[[#This Row],[Smoker]]="No"),"OK","Check")</f>
        <v>OK</v>
      </c>
    </row>
    <row r="1216" spans="1:12">
      <c r="A1216" s="10" t="s">
        <v>2433</v>
      </c>
      <c r="B1216" s="10">
        <v>25.84</v>
      </c>
      <c r="C121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16" s="10">
        <v>8.51</v>
      </c>
      <c r="E1216" s="10" t="str">
        <f>IF(OR(Table1[[#This Row],[HBA1C]]="",Table1[[#This Row],[HBA1C]]="?"),"",IF(Table1[[#This Row],[HBA1C]]&lt;5.7,"Normal",IF(Table1[[#This Row],[HBA1C]]&lt;6.5,"Prediabetes","Diabetes")))</f>
        <v>Diabetes</v>
      </c>
      <c r="F1216" s="10" t="s">
        <v>4687</v>
      </c>
      <c r="G1216" s="10" t="str">
        <f>IF(OR(Table1[[#This Row],[Heart Issues]]="Yes",Table1[[#This Row],[Heart Issues]]="No"),"OK","Check")</f>
        <v>OK</v>
      </c>
      <c r="H1216" s="10" t="s">
        <v>4687</v>
      </c>
      <c r="I1216" s="10" t="s">
        <v>4687</v>
      </c>
      <c r="J1216" s="9">
        <v>2</v>
      </c>
      <c r="K1216" s="10" t="s">
        <v>4687</v>
      </c>
      <c r="L1216" s="10" t="str">
        <f>IF(OR(Table1[[#This Row],[Smoker]]="Yes",Table1[[#This Row],[Smoker]]="No"),"OK","Check")</f>
        <v>OK</v>
      </c>
    </row>
    <row r="1217" spans="1:12">
      <c r="A1217" s="10" t="s">
        <v>2435</v>
      </c>
      <c r="B1217" s="10">
        <v>20.6</v>
      </c>
      <c r="C121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17" s="10">
        <v>7.62</v>
      </c>
      <c r="E1217" s="10" t="str">
        <f>IF(OR(Table1[[#This Row],[HBA1C]]="",Table1[[#This Row],[HBA1C]]="?"),"",IF(Table1[[#This Row],[HBA1C]]&lt;5.7,"Normal",IF(Table1[[#This Row],[HBA1C]]&lt;6.5,"Prediabetes","Diabetes")))</f>
        <v>Diabetes</v>
      </c>
      <c r="F1217" s="10" t="s">
        <v>4687</v>
      </c>
      <c r="G1217" s="10" t="str">
        <f>IF(OR(Table1[[#This Row],[Heart Issues]]="Yes",Table1[[#This Row],[Heart Issues]]="No"),"OK","Check")</f>
        <v>OK</v>
      </c>
      <c r="H1217" s="10" t="s">
        <v>4687</v>
      </c>
      <c r="I1217" s="10" t="s">
        <v>4687</v>
      </c>
      <c r="J1217" s="9">
        <v>0</v>
      </c>
      <c r="K1217" s="10" t="s">
        <v>4687</v>
      </c>
      <c r="L1217" s="10" t="str">
        <f>IF(OR(Table1[[#This Row],[Smoker]]="Yes",Table1[[#This Row],[Smoker]]="No"),"OK","Check")</f>
        <v>OK</v>
      </c>
    </row>
    <row r="1218" spans="1:12">
      <c r="A1218" s="10" t="s">
        <v>2437</v>
      </c>
      <c r="B1218" s="10">
        <v>28.88</v>
      </c>
      <c r="C121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18" s="10">
        <v>10.18</v>
      </c>
      <c r="E1218" s="10" t="str">
        <f>IF(OR(Table1[[#This Row],[HBA1C]]="",Table1[[#This Row],[HBA1C]]="?"),"",IF(Table1[[#This Row],[HBA1C]]&lt;5.7,"Normal",IF(Table1[[#This Row],[HBA1C]]&lt;6.5,"Prediabetes","Diabetes")))</f>
        <v>Diabetes</v>
      </c>
      <c r="F1218" s="10" t="s">
        <v>4687</v>
      </c>
      <c r="G1218" s="10" t="str">
        <f>IF(OR(Table1[[#This Row],[Heart Issues]]="Yes",Table1[[#This Row],[Heart Issues]]="No"),"OK","Check")</f>
        <v>OK</v>
      </c>
      <c r="H1218" s="10" t="s">
        <v>4687</v>
      </c>
      <c r="I1218" s="10" t="s">
        <v>4687</v>
      </c>
      <c r="J1218" s="9">
        <v>0</v>
      </c>
      <c r="K1218" s="10" t="s">
        <v>4687</v>
      </c>
      <c r="L1218" s="10" t="str">
        <f>IF(OR(Table1[[#This Row],[Smoker]]="Yes",Table1[[#This Row],[Smoker]]="No"),"OK","Check")</f>
        <v>OK</v>
      </c>
    </row>
    <row r="1219" spans="1:12">
      <c r="A1219" s="10" t="s">
        <v>2439</v>
      </c>
      <c r="B1219" s="10">
        <v>28.24</v>
      </c>
      <c r="C12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19" s="10">
        <v>5.36</v>
      </c>
      <c r="E1219" s="10" t="str">
        <f>IF(OR(Table1[[#This Row],[HBA1C]]="",Table1[[#This Row],[HBA1C]]="?"),"",IF(Table1[[#This Row],[HBA1C]]&lt;5.7,"Normal",IF(Table1[[#This Row],[HBA1C]]&lt;6.5,"Prediabetes","Diabetes")))</f>
        <v>Normal</v>
      </c>
      <c r="F1219" s="10" t="s">
        <v>4687</v>
      </c>
      <c r="G1219" s="10" t="str">
        <f>IF(OR(Table1[[#This Row],[Heart Issues]]="Yes",Table1[[#This Row],[Heart Issues]]="No"),"OK","Check")</f>
        <v>OK</v>
      </c>
      <c r="H1219" s="10" t="s">
        <v>4687</v>
      </c>
      <c r="I1219" s="10" t="s">
        <v>4687</v>
      </c>
      <c r="J1219" s="9">
        <v>0</v>
      </c>
      <c r="K1219" s="10" t="s">
        <v>4687</v>
      </c>
      <c r="L1219" s="10" t="str">
        <f>IF(OR(Table1[[#This Row],[Smoker]]="Yes",Table1[[#This Row],[Smoker]]="No"),"OK","Check")</f>
        <v>OK</v>
      </c>
    </row>
    <row r="1220" spans="1:12">
      <c r="A1220" s="10" t="s">
        <v>2441</v>
      </c>
      <c r="B1220" s="10">
        <v>25.46</v>
      </c>
      <c r="C122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20" s="10">
        <v>11.78</v>
      </c>
      <c r="E1220" s="10" t="str">
        <f>IF(OR(Table1[[#This Row],[HBA1C]]="",Table1[[#This Row],[HBA1C]]="?"),"",IF(Table1[[#This Row],[HBA1C]]&lt;5.7,"Normal",IF(Table1[[#This Row],[HBA1C]]&lt;6.5,"Prediabetes","Diabetes")))</f>
        <v>Diabetes</v>
      </c>
      <c r="F1220" s="10" t="s">
        <v>4688</v>
      </c>
      <c r="G1220" s="10" t="str">
        <f>IF(OR(Table1[[#This Row],[Heart Issues]]="Yes",Table1[[#This Row],[Heart Issues]]="No"),"OK","Check")</f>
        <v>OK</v>
      </c>
      <c r="H1220" s="10" t="s">
        <v>4687</v>
      </c>
      <c r="I1220" s="10" t="s">
        <v>4687</v>
      </c>
      <c r="J1220" s="9">
        <v>1</v>
      </c>
      <c r="K1220" s="10" t="s">
        <v>4687</v>
      </c>
      <c r="L1220" s="10" t="str">
        <f>IF(OR(Table1[[#This Row],[Smoker]]="Yes",Table1[[#This Row],[Smoker]]="No"),"OK","Check")</f>
        <v>OK</v>
      </c>
    </row>
    <row r="1221" spans="1:12">
      <c r="A1221" s="10" t="s">
        <v>2443</v>
      </c>
      <c r="B1221" s="10">
        <v>29.64</v>
      </c>
      <c r="C122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21" s="10">
        <v>10.82</v>
      </c>
      <c r="E1221" s="10" t="str">
        <f>IF(OR(Table1[[#This Row],[HBA1C]]="",Table1[[#This Row],[HBA1C]]="?"),"",IF(Table1[[#This Row],[HBA1C]]&lt;5.7,"Normal",IF(Table1[[#This Row],[HBA1C]]&lt;6.5,"Prediabetes","Diabetes")))</f>
        <v>Diabetes</v>
      </c>
      <c r="F1221" s="10" t="s">
        <v>4688</v>
      </c>
      <c r="G1221" s="10" t="str">
        <f>IF(OR(Table1[[#This Row],[Heart Issues]]="Yes",Table1[[#This Row],[Heart Issues]]="No"),"OK","Check")</f>
        <v>OK</v>
      </c>
      <c r="H1221" s="10" t="s">
        <v>4687</v>
      </c>
      <c r="I1221" s="10" t="s">
        <v>4687</v>
      </c>
      <c r="J1221" s="9">
        <v>0</v>
      </c>
      <c r="K1221" s="10" t="s">
        <v>4687</v>
      </c>
      <c r="L1221" s="10" t="str">
        <f>IF(OR(Table1[[#This Row],[Smoker]]="Yes",Table1[[#This Row],[Smoker]]="No"),"OK","Check")</f>
        <v>OK</v>
      </c>
    </row>
    <row r="1222" spans="1:12">
      <c r="A1222" s="10" t="s">
        <v>2445</v>
      </c>
      <c r="B1222" s="10">
        <v>31.27</v>
      </c>
      <c r="C12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22" s="10">
        <v>7.73</v>
      </c>
      <c r="E1222" s="10" t="str">
        <f>IF(OR(Table1[[#This Row],[HBA1C]]="",Table1[[#This Row],[HBA1C]]="?"),"",IF(Table1[[#This Row],[HBA1C]]&lt;5.7,"Normal",IF(Table1[[#This Row],[HBA1C]]&lt;6.5,"Prediabetes","Diabetes")))</f>
        <v>Diabetes</v>
      </c>
      <c r="F1222" s="10" t="s">
        <v>4688</v>
      </c>
      <c r="G1222" s="10" t="str">
        <f>IF(OR(Table1[[#This Row],[Heart Issues]]="Yes",Table1[[#This Row],[Heart Issues]]="No"),"OK","Check")</f>
        <v>OK</v>
      </c>
      <c r="H1222" s="10" t="s">
        <v>4687</v>
      </c>
      <c r="I1222" s="10" t="s">
        <v>4687</v>
      </c>
      <c r="J1222" s="9">
        <v>1</v>
      </c>
      <c r="K1222" s="10" t="s">
        <v>4687</v>
      </c>
      <c r="L1222" s="10" t="str">
        <f>IF(OR(Table1[[#This Row],[Smoker]]="Yes",Table1[[#This Row],[Smoker]]="No"),"OK","Check")</f>
        <v>OK</v>
      </c>
    </row>
    <row r="1223" spans="1:12">
      <c r="A1223" s="10" t="s">
        <v>2447</v>
      </c>
      <c r="B1223" s="10">
        <v>19.95</v>
      </c>
      <c r="C122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23" s="10">
        <v>6.24</v>
      </c>
      <c r="E1223" s="10" t="str">
        <f>IF(OR(Table1[[#This Row],[HBA1C]]="",Table1[[#This Row],[HBA1C]]="?"),"",IF(Table1[[#This Row],[HBA1C]]&lt;5.7,"Normal",IF(Table1[[#This Row],[HBA1C]]&lt;6.5,"Prediabetes","Diabetes")))</f>
        <v>Prediabetes</v>
      </c>
      <c r="F1223" s="10" t="s">
        <v>4688</v>
      </c>
      <c r="G1223" s="10" t="str">
        <f>IF(OR(Table1[[#This Row],[Heart Issues]]="Yes",Table1[[#This Row],[Heart Issues]]="No"),"OK","Check")</f>
        <v>OK</v>
      </c>
      <c r="H1223" s="10" t="s">
        <v>4687</v>
      </c>
      <c r="I1223" s="10" t="s">
        <v>4687</v>
      </c>
      <c r="J1223" s="9">
        <v>0</v>
      </c>
      <c r="K1223" s="10" t="s">
        <v>4687</v>
      </c>
      <c r="L1223" s="10" t="str">
        <f>IF(OR(Table1[[#This Row],[Smoker]]="Yes",Table1[[#This Row],[Smoker]]="No"),"OK","Check")</f>
        <v>OK</v>
      </c>
    </row>
    <row r="1224" spans="1:12">
      <c r="A1224" s="10" t="s">
        <v>2449</v>
      </c>
      <c r="B1224" s="10">
        <v>21.3</v>
      </c>
      <c r="C122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24" s="10">
        <v>10.42</v>
      </c>
      <c r="E1224" s="10" t="str">
        <f>IF(OR(Table1[[#This Row],[HBA1C]]="",Table1[[#This Row],[HBA1C]]="?"),"",IF(Table1[[#This Row],[HBA1C]]&lt;5.7,"Normal",IF(Table1[[#This Row],[HBA1C]]&lt;6.5,"Prediabetes","Diabetes")))</f>
        <v>Diabetes</v>
      </c>
      <c r="F1224" s="10" t="s">
        <v>4687</v>
      </c>
      <c r="G1224" s="10" t="str">
        <f>IF(OR(Table1[[#This Row],[Heart Issues]]="Yes",Table1[[#This Row],[Heart Issues]]="No"),"OK","Check")</f>
        <v>OK</v>
      </c>
      <c r="H1224" s="10" t="s">
        <v>4687</v>
      </c>
      <c r="I1224" s="10" t="s">
        <v>4687</v>
      </c>
      <c r="J1224" s="9">
        <v>2</v>
      </c>
      <c r="K1224" s="10" t="s">
        <v>4687</v>
      </c>
      <c r="L1224" s="10" t="str">
        <f>IF(OR(Table1[[#This Row],[Smoker]]="Yes",Table1[[#This Row],[Smoker]]="No"),"OK","Check")</f>
        <v>OK</v>
      </c>
    </row>
    <row r="1225" spans="1:12">
      <c r="A1225" s="10" t="s">
        <v>2451</v>
      </c>
      <c r="B1225" s="10">
        <v>31.635000000000002</v>
      </c>
      <c r="C12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25" s="10">
        <v>11.11</v>
      </c>
      <c r="E1225" s="10" t="str">
        <f>IF(OR(Table1[[#This Row],[HBA1C]]="",Table1[[#This Row],[HBA1C]]="?"),"",IF(Table1[[#This Row],[HBA1C]]&lt;5.7,"Normal",IF(Table1[[#This Row],[HBA1C]]&lt;6.5,"Prediabetes","Diabetes")))</f>
        <v>Diabetes</v>
      </c>
      <c r="F1225" s="10" t="s">
        <v>4687</v>
      </c>
      <c r="G1225" s="10" t="str">
        <f>IF(OR(Table1[[#This Row],[Heart Issues]]="Yes",Table1[[#This Row],[Heart Issues]]="No"),"OK","Check")</f>
        <v>OK</v>
      </c>
      <c r="H1225" s="10" t="s">
        <v>4687</v>
      </c>
      <c r="I1225" s="10" t="s">
        <v>4687</v>
      </c>
      <c r="J1225" s="9">
        <v>0</v>
      </c>
      <c r="K1225" s="10" t="s">
        <v>4687</v>
      </c>
      <c r="L1225" s="10" t="str">
        <f>IF(OR(Table1[[#This Row],[Smoker]]="Yes",Table1[[#This Row],[Smoker]]="No"),"OK","Check")</f>
        <v>OK</v>
      </c>
    </row>
    <row r="1226" spans="1:12">
      <c r="A1226" s="10" t="s">
        <v>2453</v>
      </c>
      <c r="B1226" s="10">
        <v>23.9</v>
      </c>
      <c r="C122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26" s="10">
        <v>7.67</v>
      </c>
      <c r="E1226" s="10" t="str">
        <f>IF(OR(Table1[[#This Row],[HBA1C]]="",Table1[[#This Row],[HBA1C]]="?"),"",IF(Table1[[#This Row],[HBA1C]]&lt;5.7,"Normal",IF(Table1[[#This Row],[HBA1C]]&lt;6.5,"Prediabetes","Diabetes")))</f>
        <v>Diabetes</v>
      </c>
      <c r="F1226" s="10" t="s">
        <v>4688</v>
      </c>
      <c r="G1226" s="10" t="str">
        <f>IF(OR(Table1[[#This Row],[Heart Issues]]="Yes",Table1[[#This Row],[Heart Issues]]="No"),"OK","Check")</f>
        <v>OK</v>
      </c>
      <c r="H1226" s="10" t="s">
        <v>4687</v>
      </c>
      <c r="I1226" s="10" t="s">
        <v>4687</v>
      </c>
      <c r="J1226" s="9">
        <v>2</v>
      </c>
      <c r="K1226" s="10" t="s">
        <v>4687</v>
      </c>
      <c r="L1226" s="10" t="str">
        <f>IF(OR(Table1[[#This Row],[Smoker]]="Yes",Table1[[#This Row],[Smoker]]="No"),"OK","Check")</f>
        <v>OK</v>
      </c>
    </row>
    <row r="1227" spans="1:12">
      <c r="A1227" s="10" t="s">
        <v>2455</v>
      </c>
      <c r="B1227" s="10">
        <v>34.15</v>
      </c>
      <c r="C12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27" s="10">
        <v>6.15</v>
      </c>
      <c r="E1227" s="10" t="str">
        <f>IF(OR(Table1[[#This Row],[HBA1C]]="",Table1[[#This Row],[HBA1C]]="?"),"",IF(Table1[[#This Row],[HBA1C]]&lt;5.7,"Normal",IF(Table1[[#This Row],[HBA1C]]&lt;6.5,"Prediabetes","Diabetes")))</f>
        <v>Prediabetes</v>
      </c>
      <c r="F1227" s="10" t="s">
        <v>4687</v>
      </c>
      <c r="G1227" s="10" t="str">
        <f>IF(OR(Table1[[#This Row],[Heart Issues]]="Yes",Table1[[#This Row],[Heart Issues]]="No"),"OK","Check")</f>
        <v>OK</v>
      </c>
      <c r="H1227" s="10" t="s">
        <v>4687</v>
      </c>
      <c r="I1227" s="10" t="s">
        <v>4687</v>
      </c>
      <c r="J1227" s="9">
        <v>0</v>
      </c>
      <c r="K1227" s="10" t="s">
        <v>4687</v>
      </c>
      <c r="L1227" s="10" t="str">
        <f>IF(OR(Table1[[#This Row],[Smoker]]="Yes",Table1[[#This Row],[Smoker]]="No"),"OK","Check")</f>
        <v>OK</v>
      </c>
    </row>
    <row r="1228" spans="1:12">
      <c r="A1228" s="10" t="s">
        <v>2457</v>
      </c>
      <c r="B1228" s="10">
        <v>28.71</v>
      </c>
      <c r="C122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28" s="10">
        <v>5.71</v>
      </c>
      <c r="E1228" s="10" t="str">
        <f>IF(OR(Table1[[#This Row],[HBA1C]]="",Table1[[#This Row],[HBA1C]]="?"),"",IF(Table1[[#This Row],[HBA1C]]&lt;5.7,"Normal",IF(Table1[[#This Row],[HBA1C]]&lt;6.5,"Prediabetes","Diabetes")))</f>
        <v>Prediabetes</v>
      </c>
      <c r="F1228" s="10" t="s">
        <v>4687</v>
      </c>
      <c r="G1228" s="10" t="str">
        <f>IF(OR(Table1[[#This Row],[Heart Issues]]="Yes",Table1[[#This Row],[Heart Issues]]="No"),"OK","Check")</f>
        <v>OK</v>
      </c>
      <c r="H1228" s="10" t="s">
        <v>4687</v>
      </c>
      <c r="I1228" s="10" t="s">
        <v>4687</v>
      </c>
      <c r="J1228" s="9">
        <v>0</v>
      </c>
      <c r="K1228" s="10" t="s">
        <v>4687</v>
      </c>
      <c r="L1228" s="10" t="str">
        <f>IF(OR(Table1[[#This Row],[Smoker]]="Yes",Table1[[#This Row],[Smoker]]="No"),"OK","Check")</f>
        <v>OK</v>
      </c>
    </row>
    <row r="1229" spans="1:12">
      <c r="A1229" s="10" t="s">
        <v>2459</v>
      </c>
      <c r="B1229" s="10">
        <v>36.700000000000003</v>
      </c>
      <c r="C12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29" s="10">
        <v>8.6999999999999993</v>
      </c>
      <c r="E1229" s="10" t="str">
        <f>IF(OR(Table1[[#This Row],[HBA1C]]="",Table1[[#This Row],[HBA1C]]="?"),"",IF(Table1[[#This Row],[HBA1C]]&lt;5.7,"Normal",IF(Table1[[#This Row],[HBA1C]]&lt;6.5,"Prediabetes","Diabetes")))</f>
        <v>Diabetes</v>
      </c>
      <c r="F1229" s="10" t="s">
        <v>4688</v>
      </c>
      <c r="G1229" s="10" t="str">
        <f>IF(OR(Table1[[#This Row],[Heart Issues]]="Yes",Table1[[#This Row],[Heart Issues]]="No"),"OK","Check")</f>
        <v>OK</v>
      </c>
      <c r="H1229" s="10" t="s">
        <v>4687</v>
      </c>
      <c r="I1229" s="10" t="s">
        <v>4687</v>
      </c>
      <c r="J1229" s="9">
        <v>2</v>
      </c>
      <c r="K1229" s="10" t="s">
        <v>4687</v>
      </c>
      <c r="L1229" s="10" t="str">
        <f>IF(OR(Table1[[#This Row],[Smoker]]="Yes",Table1[[#This Row],[Smoker]]="No"),"OK","Check")</f>
        <v>OK</v>
      </c>
    </row>
    <row r="1230" spans="1:12">
      <c r="A1230" s="10" t="s">
        <v>2461</v>
      </c>
      <c r="B1230" s="10">
        <v>34.1</v>
      </c>
      <c r="C12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30" s="10">
        <v>9.0399999999999991</v>
      </c>
      <c r="E1230" s="10" t="str">
        <f>IF(OR(Table1[[#This Row],[HBA1C]]="",Table1[[#This Row],[HBA1C]]="?"),"",IF(Table1[[#This Row],[HBA1C]]&lt;5.7,"Normal",IF(Table1[[#This Row],[HBA1C]]&lt;6.5,"Prediabetes","Diabetes")))</f>
        <v>Diabetes</v>
      </c>
      <c r="F1230" s="10" t="s">
        <v>4688</v>
      </c>
      <c r="G1230" s="10" t="str">
        <f>IF(OR(Table1[[#This Row],[Heart Issues]]="Yes",Table1[[#This Row],[Heart Issues]]="No"),"OK","Check")</f>
        <v>OK</v>
      </c>
      <c r="H1230" s="10" t="s">
        <v>4687</v>
      </c>
      <c r="I1230" s="10" t="s">
        <v>4687</v>
      </c>
      <c r="J1230" s="9">
        <v>2</v>
      </c>
      <c r="K1230" s="10" t="s">
        <v>4687</v>
      </c>
      <c r="L1230" s="10" t="str">
        <f>IF(OR(Table1[[#This Row],[Smoker]]="Yes",Table1[[#This Row],[Smoker]]="No"),"OK","Check")</f>
        <v>OK</v>
      </c>
    </row>
    <row r="1231" spans="1:12">
      <c r="A1231" s="10" t="s">
        <v>2463</v>
      </c>
      <c r="B1231" s="10">
        <v>25.7</v>
      </c>
      <c r="C123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31" s="10">
        <v>5.61</v>
      </c>
      <c r="E1231" s="10" t="str">
        <f>IF(OR(Table1[[#This Row],[HBA1C]]="",Table1[[#This Row],[HBA1C]]="?"),"",IF(Table1[[#This Row],[HBA1C]]&lt;5.7,"Normal",IF(Table1[[#This Row],[HBA1C]]&lt;6.5,"Prediabetes","Diabetes")))</f>
        <v>Normal</v>
      </c>
      <c r="F1231" s="10" t="s">
        <v>4687</v>
      </c>
      <c r="G1231" s="10" t="str">
        <f>IF(OR(Table1[[#This Row],[Heart Issues]]="Yes",Table1[[#This Row],[Heart Issues]]="No"),"OK","Check")</f>
        <v>OK</v>
      </c>
      <c r="H1231" s="10" t="s">
        <v>4687</v>
      </c>
      <c r="I1231" s="10" t="s">
        <v>4687</v>
      </c>
      <c r="J1231" s="9">
        <v>0</v>
      </c>
      <c r="K1231" s="10" t="s">
        <v>4687</v>
      </c>
      <c r="L1231" s="10" t="str">
        <f>IF(OR(Table1[[#This Row],[Smoker]]="Yes",Table1[[#This Row],[Smoker]]="No"),"OK","Check")</f>
        <v>OK</v>
      </c>
    </row>
    <row r="1232" spans="1:12">
      <c r="A1232" s="10" t="s">
        <v>2465</v>
      </c>
      <c r="B1232" s="10">
        <v>21.68</v>
      </c>
      <c r="C123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32" s="10">
        <v>8.1199999999999992</v>
      </c>
      <c r="E1232" s="10" t="str">
        <f>IF(OR(Table1[[#This Row],[HBA1C]]="",Table1[[#This Row],[HBA1C]]="?"),"",IF(Table1[[#This Row],[HBA1C]]&lt;5.7,"Normal",IF(Table1[[#This Row],[HBA1C]]&lt;6.5,"Prediabetes","Diabetes")))</f>
        <v>Diabetes</v>
      </c>
      <c r="F1232" s="10" t="s">
        <v>4687</v>
      </c>
      <c r="G1232" s="10" t="str">
        <f>IF(OR(Table1[[#This Row],[Heart Issues]]="Yes",Table1[[#This Row],[Heart Issues]]="No"),"OK","Check")</f>
        <v>OK</v>
      </c>
      <c r="H1232" s="10" t="s">
        <v>4687</v>
      </c>
      <c r="I1232" s="10" t="s">
        <v>4687</v>
      </c>
      <c r="J1232" s="9">
        <v>0</v>
      </c>
      <c r="K1232" s="10" t="s">
        <v>4687</v>
      </c>
      <c r="L1232" s="10" t="str">
        <f>IF(OR(Table1[[#This Row],[Smoker]]="Yes",Table1[[#This Row],[Smoker]]="No"),"OK","Check")</f>
        <v>OK</v>
      </c>
    </row>
    <row r="1233" spans="1:12">
      <c r="A1233" s="10" t="s">
        <v>2467</v>
      </c>
      <c r="B1233" s="10">
        <v>25.175000000000001</v>
      </c>
      <c r="C123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33" s="10">
        <v>4.74</v>
      </c>
      <c r="E1233" s="10" t="str">
        <f>IF(OR(Table1[[#This Row],[HBA1C]]="",Table1[[#This Row],[HBA1C]]="?"),"",IF(Table1[[#This Row],[HBA1C]]&lt;5.7,"Normal",IF(Table1[[#This Row],[HBA1C]]&lt;6.5,"Prediabetes","Diabetes")))</f>
        <v>Normal</v>
      </c>
      <c r="F1233" s="10" t="s">
        <v>4687</v>
      </c>
      <c r="G1233" s="10" t="str">
        <f>IF(OR(Table1[[#This Row],[Heart Issues]]="Yes",Table1[[#This Row],[Heart Issues]]="No"),"OK","Check")</f>
        <v>OK</v>
      </c>
      <c r="H1233" s="10" t="s">
        <v>4687</v>
      </c>
      <c r="I1233" s="10" t="s">
        <v>4687</v>
      </c>
      <c r="J1233" s="9">
        <v>0</v>
      </c>
      <c r="K1233" s="10" t="s">
        <v>4687</v>
      </c>
      <c r="L1233" s="10" t="str">
        <f>IF(OR(Table1[[#This Row],[Smoker]]="Yes",Table1[[#This Row],[Smoker]]="No"),"OK","Check")</f>
        <v>OK</v>
      </c>
    </row>
    <row r="1234" spans="1:12">
      <c r="A1234" s="10" t="s">
        <v>2469</v>
      </c>
      <c r="B1234" s="10">
        <v>44.77</v>
      </c>
      <c r="C12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34" s="10">
        <v>4.0599999999999996</v>
      </c>
      <c r="E1234" s="10" t="str">
        <f>IF(OR(Table1[[#This Row],[HBA1C]]="",Table1[[#This Row],[HBA1C]]="?"),"",IF(Table1[[#This Row],[HBA1C]]&lt;5.7,"Normal",IF(Table1[[#This Row],[HBA1C]]&lt;6.5,"Prediabetes","Diabetes")))</f>
        <v>Normal</v>
      </c>
      <c r="F1234" s="10" t="s">
        <v>4687</v>
      </c>
      <c r="G1234" s="10" t="str">
        <f>IF(OR(Table1[[#This Row],[Heart Issues]]="Yes",Table1[[#This Row],[Heart Issues]]="No"),"OK","Check")</f>
        <v>OK</v>
      </c>
      <c r="H1234" s="10" t="s">
        <v>4687</v>
      </c>
      <c r="I1234" s="10" t="s">
        <v>4687</v>
      </c>
      <c r="J1234" s="9">
        <v>2</v>
      </c>
      <c r="K1234" s="10" t="s">
        <v>4687</v>
      </c>
      <c r="L1234" s="10" t="str">
        <f>IF(OR(Table1[[#This Row],[Smoker]]="Yes",Table1[[#This Row],[Smoker]]="No"),"OK","Check")</f>
        <v>OK</v>
      </c>
    </row>
    <row r="1235" spans="1:12">
      <c r="A1235" s="10" t="s">
        <v>2471</v>
      </c>
      <c r="B1235" s="10">
        <v>37.07</v>
      </c>
      <c r="C12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35" s="10">
        <v>5.69</v>
      </c>
      <c r="E1235" s="10" t="str">
        <f>IF(OR(Table1[[#This Row],[HBA1C]]="",Table1[[#This Row],[HBA1C]]="?"),"",IF(Table1[[#This Row],[HBA1C]]&lt;5.7,"Normal",IF(Table1[[#This Row],[HBA1C]]&lt;6.5,"Prediabetes","Diabetes")))</f>
        <v>Normal</v>
      </c>
      <c r="F1235" s="10" t="s">
        <v>4687</v>
      </c>
      <c r="G1235" s="10" t="str">
        <f>IF(OR(Table1[[#This Row],[Heart Issues]]="Yes",Table1[[#This Row],[Heart Issues]]="No"),"OK","Check")</f>
        <v>OK</v>
      </c>
      <c r="H1235" s="10" t="s">
        <v>4687</v>
      </c>
      <c r="I1235" s="10" t="s">
        <v>4687</v>
      </c>
      <c r="J1235" s="9">
        <v>2</v>
      </c>
      <c r="K1235" s="10" t="s">
        <v>4687</v>
      </c>
      <c r="L1235" s="10" t="str">
        <f>IF(OR(Table1[[#This Row],[Smoker]]="Yes",Table1[[#This Row],[Smoker]]="No"),"OK","Check")</f>
        <v>OK</v>
      </c>
    </row>
    <row r="1236" spans="1:12">
      <c r="A1236" s="10" t="s">
        <v>2473</v>
      </c>
      <c r="B1236" s="10">
        <v>39.799999999999997</v>
      </c>
      <c r="C12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36" s="10">
        <v>5.66</v>
      </c>
      <c r="E1236" s="10" t="str">
        <f>IF(OR(Table1[[#This Row],[HBA1C]]="",Table1[[#This Row],[HBA1C]]="?"),"",IF(Table1[[#This Row],[HBA1C]]&lt;5.7,"Normal",IF(Table1[[#This Row],[HBA1C]]&lt;6.5,"Prediabetes","Diabetes")))</f>
        <v>Normal</v>
      </c>
      <c r="F1236" s="10" t="s">
        <v>4687</v>
      </c>
      <c r="G1236" s="10" t="str">
        <f>IF(OR(Table1[[#This Row],[Heart Issues]]="Yes",Table1[[#This Row],[Heart Issues]]="No"),"OK","Check")</f>
        <v>OK</v>
      </c>
      <c r="H1236" s="10" t="s">
        <v>4687</v>
      </c>
      <c r="I1236" s="10" t="s">
        <v>4690</v>
      </c>
      <c r="J1236" s="9">
        <v>1</v>
      </c>
      <c r="K1236" s="10" t="s">
        <v>4687</v>
      </c>
      <c r="L1236" s="10" t="str">
        <f>IF(OR(Table1[[#This Row],[Smoker]]="Yes",Table1[[#This Row],[Smoker]]="No"),"OK","Check")</f>
        <v>OK</v>
      </c>
    </row>
    <row r="1237" spans="1:12">
      <c r="A1237" s="10" t="s">
        <v>2475</v>
      </c>
      <c r="B1237" s="10">
        <v>26.36</v>
      </c>
      <c r="C123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37" s="10">
        <v>4.32</v>
      </c>
      <c r="E1237" s="10" t="str">
        <f>IF(OR(Table1[[#This Row],[HBA1C]]="",Table1[[#This Row],[HBA1C]]="?"),"",IF(Table1[[#This Row],[HBA1C]]&lt;5.7,"Normal",IF(Table1[[#This Row],[HBA1C]]&lt;6.5,"Prediabetes","Diabetes")))</f>
        <v>Normal</v>
      </c>
      <c r="F1237" s="10" t="s">
        <v>4687</v>
      </c>
      <c r="G1237" s="10" t="str">
        <f>IF(OR(Table1[[#This Row],[Heart Issues]]="Yes",Table1[[#This Row],[Heart Issues]]="No"),"OK","Check")</f>
        <v>OK</v>
      </c>
      <c r="H1237" s="10" t="s">
        <v>4687</v>
      </c>
      <c r="I1237" s="10" t="s">
        <v>4690</v>
      </c>
      <c r="J1237" s="9">
        <v>1</v>
      </c>
      <c r="K1237" s="10" t="s">
        <v>4687</v>
      </c>
      <c r="L1237" s="10" t="str">
        <f>IF(OR(Table1[[#This Row],[Smoker]]="Yes",Table1[[#This Row],[Smoker]]="No"),"OK","Check")</f>
        <v>OK</v>
      </c>
    </row>
    <row r="1238" spans="1:12">
      <c r="A1238" s="10" t="s">
        <v>2477</v>
      </c>
      <c r="B1238" s="10">
        <v>29.925000000000001</v>
      </c>
      <c r="C123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38" s="10">
        <v>8.2899999999999991</v>
      </c>
      <c r="E1238" s="10" t="str">
        <f>IF(OR(Table1[[#This Row],[HBA1C]]="",Table1[[#This Row],[HBA1C]]="?"),"",IF(Table1[[#This Row],[HBA1C]]&lt;5.7,"Normal",IF(Table1[[#This Row],[HBA1C]]&lt;6.5,"Prediabetes","Diabetes")))</f>
        <v>Diabetes</v>
      </c>
      <c r="F1238" s="10" t="s">
        <v>4687</v>
      </c>
      <c r="G1238" s="10" t="str">
        <f>IF(OR(Table1[[#This Row],[Heart Issues]]="Yes",Table1[[#This Row],[Heart Issues]]="No"),"OK","Check")</f>
        <v>OK</v>
      </c>
      <c r="H1238" s="10" t="s">
        <v>4687</v>
      </c>
      <c r="I1238" s="10" t="s">
        <v>4687</v>
      </c>
      <c r="J1238" s="9">
        <v>2</v>
      </c>
      <c r="K1238" s="10" t="s">
        <v>4687</v>
      </c>
      <c r="L1238" s="10" t="str">
        <f>IF(OR(Table1[[#This Row],[Smoker]]="Yes",Table1[[#This Row],[Smoker]]="No"),"OK","Check")</f>
        <v>OK</v>
      </c>
    </row>
    <row r="1239" spans="1:12">
      <c r="A1239" s="10" t="s">
        <v>2479</v>
      </c>
      <c r="B1239" s="10">
        <v>37.29</v>
      </c>
      <c r="C12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39" s="10">
        <v>10.46</v>
      </c>
      <c r="E1239" s="10" t="str">
        <f>IF(OR(Table1[[#This Row],[HBA1C]]="",Table1[[#This Row],[HBA1C]]="?"),"",IF(Table1[[#This Row],[HBA1C]]&lt;5.7,"Normal",IF(Table1[[#This Row],[HBA1C]]&lt;6.5,"Prediabetes","Diabetes")))</f>
        <v>Diabetes</v>
      </c>
      <c r="F1239" s="10" t="s">
        <v>4687</v>
      </c>
      <c r="G1239" s="10" t="str">
        <f>IF(OR(Table1[[#This Row],[Heart Issues]]="Yes",Table1[[#This Row],[Heart Issues]]="No"),"OK","Check")</f>
        <v>OK</v>
      </c>
      <c r="H1239" s="10" t="s">
        <v>4687</v>
      </c>
      <c r="I1239" s="10" t="s">
        <v>4687</v>
      </c>
      <c r="J1239" s="9">
        <v>0</v>
      </c>
      <c r="K1239" s="10" t="s">
        <v>4687</v>
      </c>
      <c r="L1239" s="10" t="str">
        <f>IF(OR(Table1[[#This Row],[Smoker]]="Yes",Table1[[#This Row],[Smoker]]="No"),"OK","Check")</f>
        <v>OK</v>
      </c>
    </row>
    <row r="1240" spans="1:12">
      <c r="A1240" s="10" t="s">
        <v>2481</v>
      </c>
      <c r="B1240" s="10">
        <v>30.2</v>
      </c>
      <c r="C12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40" s="10">
        <v>11.96</v>
      </c>
      <c r="E1240" s="10" t="str">
        <f>IF(OR(Table1[[#This Row],[HBA1C]]="",Table1[[#This Row],[HBA1C]]="?"),"",IF(Table1[[#This Row],[HBA1C]]&lt;5.7,"Normal",IF(Table1[[#This Row],[HBA1C]]&lt;6.5,"Prediabetes","Diabetes")))</f>
        <v>Diabetes</v>
      </c>
      <c r="F1240" s="10" t="s">
        <v>4687</v>
      </c>
      <c r="G1240" s="10" t="str">
        <f>IF(OR(Table1[[#This Row],[Heart Issues]]="Yes",Table1[[#This Row],[Heart Issues]]="No"),"OK","Check")</f>
        <v>OK</v>
      </c>
      <c r="H1240" s="10" t="s">
        <v>4687</v>
      </c>
      <c r="I1240" s="10" t="s">
        <v>4687</v>
      </c>
      <c r="J1240" s="9">
        <v>0</v>
      </c>
      <c r="K1240" s="10" t="s">
        <v>4687</v>
      </c>
      <c r="L1240" s="10" t="str">
        <f>IF(OR(Table1[[#This Row],[Smoker]]="Yes",Table1[[#This Row],[Smoker]]="No"),"OK","Check")</f>
        <v>OK</v>
      </c>
    </row>
    <row r="1241" spans="1:12">
      <c r="A1241" s="10" t="s">
        <v>2483</v>
      </c>
      <c r="B1241" s="10">
        <v>24.225000000000001</v>
      </c>
      <c r="C124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41" s="10">
        <v>4.25</v>
      </c>
      <c r="E1241" s="10" t="str">
        <f>IF(OR(Table1[[#This Row],[HBA1C]]="",Table1[[#This Row],[HBA1C]]="?"),"",IF(Table1[[#This Row],[HBA1C]]&lt;5.7,"Normal",IF(Table1[[#This Row],[HBA1C]]&lt;6.5,"Prediabetes","Diabetes")))</f>
        <v>Normal</v>
      </c>
      <c r="F1241" s="10" t="s">
        <v>4688</v>
      </c>
      <c r="G1241" s="10" t="str">
        <f>IF(OR(Table1[[#This Row],[Heart Issues]]="Yes",Table1[[#This Row],[Heart Issues]]="No"),"OK","Check")</f>
        <v>OK</v>
      </c>
      <c r="H1241" s="10" t="s">
        <v>4687</v>
      </c>
      <c r="I1241" s="10" t="s">
        <v>4690</v>
      </c>
      <c r="J1241" s="9">
        <v>1</v>
      </c>
      <c r="K1241" s="10" t="s">
        <v>4687</v>
      </c>
      <c r="L1241" s="10" t="str">
        <f>IF(OR(Table1[[#This Row],[Smoker]]="Yes",Table1[[#This Row],[Smoker]]="No"),"OK","Check")</f>
        <v>OK</v>
      </c>
    </row>
    <row r="1242" spans="1:12">
      <c r="A1242" s="10" t="s">
        <v>2485</v>
      </c>
      <c r="B1242" s="10">
        <v>31.445</v>
      </c>
      <c r="C12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42" s="10">
        <v>8.33</v>
      </c>
      <c r="E1242" s="10" t="str">
        <f>IF(OR(Table1[[#This Row],[HBA1C]]="",Table1[[#This Row],[HBA1C]]="?"),"",IF(Table1[[#This Row],[HBA1C]]&lt;5.7,"Normal",IF(Table1[[#This Row],[HBA1C]]&lt;6.5,"Prediabetes","Diabetes")))</f>
        <v>Diabetes</v>
      </c>
      <c r="F1242" s="10" t="s">
        <v>4687</v>
      </c>
      <c r="G1242" s="10" t="str">
        <f>IF(OR(Table1[[#This Row],[Heart Issues]]="Yes",Table1[[#This Row],[Heart Issues]]="No"),"OK","Check")</f>
        <v>OK</v>
      </c>
      <c r="H1242" s="10" t="s">
        <v>4687</v>
      </c>
      <c r="I1242" s="10" t="s">
        <v>4687</v>
      </c>
      <c r="J1242" s="9">
        <v>0</v>
      </c>
      <c r="K1242" s="10" t="s">
        <v>4687</v>
      </c>
      <c r="L1242" s="10" t="str">
        <f>IF(OR(Table1[[#This Row],[Smoker]]="Yes",Table1[[#This Row],[Smoker]]="No"),"OK","Check")</f>
        <v>OK</v>
      </c>
    </row>
    <row r="1243" spans="1:12">
      <c r="A1243" s="10" t="s">
        <v>2487</v>
      </c>
      <c r="B1243" s="10">
        <v>38.880000000000003</v>
      </c>
      <c r="C12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43" s="10">
        <v>4.29</v>
      </c>
      <c r="E1243" s="10" t="str">
        <f>IF(OR(Table1[[#This Row],[HBA1C]]="",Table1[[#This Row],[HBA1C]]="?"),"",IF(Table1[[#This Row],[HBA1C]]&lt;5.7,"Normal",IF(Table1[[#This Row],[HBA1C]]&lt;6.5,"Prediabetes","Diabetes")))</f>
        <v>Normal</v>
      </c>
      <c r="F1243" s="10" t="s">
        <v>4687</v>
      </c>
      <c r="G1243" s="10" t="str">
        <f>IF(OR(Table1[[#This Row],[Heart Issues]]="Yes",Table1[[#This Row],[Heart Issues]]="No"),"OK","Check")</f>
        <v>OK</v>
      </c>
      <c r="H1243" s="10" t="s">
        <v>4687</v>
      </c>
      <c r="I1243" s="10" t="s">
        <v>4687</v>
      </c>
      <c r="J1243" s="9">
        <v>1</v>
      </c>
      <c r="K1243" s="10" t="s">
        <v>4687</v>
      </c>
      <c r="L1243" s="10" t="str">
        <f>IF(OR(Table1[[#This Row],[Smoker]]="Yes",Table1[[#This Row],[Smoker]]="No"),"OK","Check")</f>
        <v>OK</v>
      </c>
    </row>
    <row r="1244" spans="1:12">
      <c r="A1244" s="10" t="s">
        <v>2489</v>
      </c>
      <c r="B1244" s="10">
        <v>43.89</v>
      </c>
      <c r="C12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44" s="10">
        <v>6.32</v>
      </c>
      <c r="E1244" s="10" t="str">
        <f>IF(OR(Table1[[#This Row],[HBA1C]]="",Table1[[#This Row],[HBA1C]]="?"),"",IF(Table1[[#This Row],[HBA1C]]&lt;5.7,"Normal",IF(Table1[[#This Row],[HBA1C]]&lt;6.5,"Prediabetes","Diabetes")))</f>
        <v>Prediabetes</v>
      </c>
      <c r="F1244" s="10" t="s">
        <v>4688</v>
      </c>
      <c r="G1244" s="10" t="str">
        <f>IF(OR(Table1[[#This Row],[Heart Issues]]="Yes",Table1[[#This Row],[Heart Issues]]="No"),"OK","Check")</f>
        <v>OK</v>
      </c>
      <c r="H1244" s="10" t="s">
        <v>4687</v>
      </c>
      <c r="I1244" s="10" t="s">
        <v>4687</v>
      </c>
      <c r="J1244" s="9">
        <v>0</v>
      </c>
      <c r="K1244" s="10" t="s">
        <v>4687</v>
      </c>
      <c r="L1244" s="10" t="str">
        <f>IF(OR(Table1[[#This Row],[Smoker]]="Yes",Table1[[#This Row],[Smoker]]="No"),"OK","Check")</f>
        <v>OK</v>
      </c>
    </row>
    <row r="1245" spans="1:12">
      <c r="A1245" s="10" t="s">
        <v>2491</v>
      </c>
      <c r="B1245" s="10">
        <v>25.6</v>
      </c>
      <c r="C12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45" s="10">
        <v>5.65</v>
      </c>
      <c r="E1245" s="10" t="str">
        <f>IF(OR(Table1[[#This Row],[HBA1C]]="",Table1[[#This Row],[HBA1C]]="?"),"",IF(Table1[[#This Row],[HBA1C]]&lt;5.7,"Normal",IF(Table1[[#This Row],[HBA1C]]&lt;6.5,"Prediabetes","Diabetes")))</f>
        <v>Normal</v>
      </c>
      <c r="F1245" s="10" t="s">
        <v>4687</v>
      </c>
      <c r="G1245" s="10" t="str">
        <f>IF(OR(Table1[[#This Row],[Heart Issues]]="Yes",Table1[[#This Row],[Heart Issues]]="No"),"OK","Check")</f>
        <v>OK</v>
      </c>
      <c r="H1245" s="10" t="s">
        <v>4687</v>
      </c>
      <c r="I1245" s="10" t="s">
        <v>4687</v>
      </c>
      <c r="J1245" s="9">
        <v>2</v>
      </c>
      <c r="K1245" s="10" t="s">
        <v>4687</v>
      </c>
      <c r="L1245" s="10" t="str">
        <f>IF(OR(Table1[[#This Row],[Smoker]]="Yes",Table1[[#This Row],[Smoker]]="No"),"OK","Check")</f>
        <v>OK</v>
      </c>
    </row>
    <row r="1246" spans="1:12">
      <c r="A1246" s="10" t="s">
        <v>2493</v>
      </c>
      <c r="B1246" s="10">
        <v>29.545000000000002</v>
      </c>
      <c r="C124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46" s="10">
        <v>8.41</v>
      </c>
      <c r="E1246" s="10" t="str">
        <f>IF(OR(Table1[[#This Row],[HBA1C]]="",Table1[[#This Row],[HBA1C]]="?"),"",IF(Table1[[#This Row],[HBA1C]]&lt;5.7,"Normal",IF(Table1[[#This Row],[HBA1C]]&lt;6.5,"Prediabetes","Diabetes")))</f>
        <v>Diabetes</v>
      </c>
      <c r="F1246" s="10" t="s">
        <v>4688</v>
      </c>
      <c r="G1246" s="10" t="str">
        <f>IF(OR(Table1[[#This Row],[Heart Issues]]="Yes",Table1[[#This Row],[Heart Issues]]="No"),"OK","Check")</f>
        <v>OK</v>
      </c>
      <c r="H1246" s="10" t="s">
        <v>4687</v>
      </c>
      <c r="I1246" s="10" t="s">
        <v>4687</v>
      </c>
      <c r="J1246" s="9">
        <v>1</v>
      </c>
      <c r="K1246" s="10" t="s">
        <v>4687</v>
      </c>
      <c r="L1246" s="10" t="str">
        <f>IF(OR(Table1[[#This Row],[Smoker]]="Yes",Table1[[#This Row],[Smoker]]="No"),"OK","Check")</f>
        <v>OK</v>
      </c>
    </row>
    <row r="1247" spans="1:12">
      <c r="A1247" s="10" t="s">
        <v>2495</v>
      </c>
      <c r="B1247" s="10">
        <v>23.25</v>
      </c>
      <c r="C124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47" s="10">
        <v>11.96</v>
      </c>
      <c r="E1247" s="10" t="str">
        <f>IF(OR(Table1[[#This Row],[HBA1C]]="",Table1[[#This Row],[HBA1C]]="?"),"",IF(Table1[[#This Row],[HBA1C]]&lt;5.7,"Normal",IF(Table1[[#This Row],[HBA1C]]&lt;6.5,"Prediabetes","Diabetes")))</f>
        <v>Diabetes</v>
      </c>
      <c r="F1247" s="10" t="s">
        <v>4688</v>
      </c>
      <c r="G1247" s="10" t="str">
        <f>IF(OR(Table1[[#This Row],[Heart Issues]]="Yes",Table1[[#This Row],[Heart Issues]]="No"),"OK","Check")</f>
        <v>OK</v>
      </c>
      <c r="H1247" s="10" t="s">
        <v>4687</v>
      </c>
      <c r="I1247" s="10" t="s">
        <v>4687</v>
      </c>
      <c r="J1247" s="9">
        <v>0</v>
      </c>
      <c r="K1247" s="10" t="s">
        <v>4687</v>
      </c>
      <c r="L1247" s="10" t="str">
        <f>IF(OR(Table1[[#This Row],[Smoker]]="Yes",Table1[[#This Row],[Smoker]]="No"),"OK","Check")</f>
        <v>OK</v>
      </c>
    </row>
    <row r="1248" spans="1:12">
      <c r="A1248" s="10" t="s">
        <v>2497</v>
      </c>
      <c r="B1248" s="10">
        <v>43.95</v>
      </c>
      <c r="C12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48" s="10">
        <v>5.17</v>
      </c>
      <c r="E1248" s="10" t="str">
        <f>IF(OR(Table1[[#This Row],[HBA1C]]="",Table1[[#This Row],[HBA1C]]="?"),"",IF(Table1[[#This Row],[HBA1C]]&lt;5.7,"Normal",IF(Table1[[#This Row],[HBA1C]]&lt;6.5,"Prediabetes","Diabetes")))</f>
        <v>Normal</v>
      </c>
      <c r="F1248" s="10" t="s">
        <v>4688</v>
      </c>
      <c r="G1248" s="10" t="str">
        <f>IF(OR(Table1[[#This Row],[Heart Issues]]="Yes",Table1[[#This Row],[Heart Issues]]="No"),"OK","Check")</f>
        <v>OK</v>
      </c>
      <c r="H1248" s="10" t="s">
        <v>4687</v>
      </c>
      <c r="I1248" s="10" t="s">
        <v>4690</v>
      </c>
      <c r="J1248" s="9">
        <v>1</v>
      </c>
      <c r="K1248" s="10" t="s">
        <v>4687</v>
      </c>
      <c r="L1248" s="10" t="str">
        <f>IF(OR(Table1[[#This Row],[Smoker]]="Yes",Table1[[#This Row],[Smoker]]="No"),"OK","Check")</f>
        <v>OK</v>
      </c>
    </row>
    <row r="1249" spans="1:12">
      <c r="A1249" s="10" t="s">
        <v>2499</v>
      </c>
      <c r="B1249" s="10">
        <v>21.85</v>
      </c>
      <c r="C124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49" s="10">
        <v>8.76</v>
      </c>
      <c r="E1249" s="10" t="str">
        <f>IF(OR(Table1[[#This Row],[HBA1C]]="",Table1[[#This Row],[HBA1C]]="?"),"",IF(Table1[[#This Row],[HBA1C]]&lt;5.7,"Normal",IF(Table1[[#This Row],[HBA1C]]&lt;6.5,"Prediabetes","Diabetes")))</f>
        <v>Diabetes</v>
      </c>
      <c r="F1249" s="10" t="s">
        <v>4687</v>
      </c>
      <c r="G1249" s="10" t="str">
        <f>IF(OR(Table1[[#This Row],[Heart Issues]]="Yes",Table1[[#This Row],[Heart Issues]]="No"),"OK","Check")</f>
        <v>OK</v>
      </c>
      <c r="H1249" s="10" t="s">
        <v>4687</v>
      </c>
      <c r="I1249" s="10" t="s">
        <v>4687</v>
      </c>
      <c r="J1249" s="9">
        <v>0</v>
      </c>
      <c r="K1249" s="10" t="s">
        <v>4687</v>
      </c>
      <c r="L1249" s="10" t="str">
        <f>IF(OR(Table1[[#This Row],[Smoker]]="Yes",Table1[[#This Row],[Smoker]]="No"),"OK","Check")</f>
        <v>OK</v>
      </c>
    </row>
    <row r="1250" spans="1:12">
      <c r="A1250" s="10" t="s">
        <v>2501</v>
      </c>
      <c r="B1250" s="10">
        <v>25.73</v>
      </c>
      <c r="C12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50" s="10">
        <v>7.99</v>
      </c>
      <c r="E1250" s="10" t="str">
        <f>IF(OR(Table1[[#This Row],[HBA1C]]="",Table1[[#This Row],[HBA1C]]="?"),"",IF(Table1[[#This Row],[HBA1C]]&lt;5.7,"Normal",IF(Table1[[#This Row],[HBA1C]]&lt;6.5,"Prediabetes","Diabetes")))</f>
        <v>Diabetes</v>
      </c>
      <c r="F1250" s="10" t="s">
        <v>4687</v>
      </c>
      <c r="G1250" s="10" t="str">
        <f>IF(OR(Table1[[#This Row],[Heart Issues]]="Yes",Table1[[#This Row],[Heart Issues]]="No"),"OK","Check")</f>
        <v>OK</v>
      </c>
      <c r="H1250" s="10" t="s">
        <v>4687</v>
      </c>
      <c r="I1250" s="10" t="s">
        <v>4687</v>
      </c>
      <c r="J1250" s="9">
        <v>2</v>
      </c>
      <c r="K1250" s="10" t="s">
        <v>4687</v>
      </c>
      <c r="L1250" s="10" t="str">
        <f>IF(OR(Table1[[#This Row],[Smoker]]="Yes",Table1[[#This Row],[Smoker]]="No"),"OK","Check")</f>
        <v>OK</v>
      </c>
    </row>
    <row r="1251" spans="1:12">
      <c r="A1251" s="10" t="s">
        <v>2503</v>
      </c>
      <c r="B1251" s="10">
        <v>32.229999999999997</v>
      </c>
      <c r="C12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1" s="10">
        <v>8.59</v>
      </c>
      <c r="E1251" s="10" t="str">
        <f>IF(OR(Table1[[#This Row],[HBA1C]]="",Table1[[#This Row],[HBA1C]]="?"),"",IF(Table1[[#This Row],[HBA1C]]&lt;5.7,"Normal",IF(Table1[[#This Row],[HBA1C]]&lt;6.5,"Prediabetes","Diabetes")))</f>
        <v>Diabetes</v>
      </c>
      <c r="F1251" s="10" t="s">
        <v>4687</v>
      </c>
      <c r="G1251" s="10" t="str">
        <f>IF(OR(Table1[[#This Row],[Heart Issues]]="Yes",Table1[[#This Row],[Heart Issues]]="No"),"OK","Check")</f>
        <v>OK</v>
      </c>
      <c r="H1251" s="10" t="s">
        <v>4687</v>
      </c>
      <c r="I1251" s="10" t="s">
        <v>4687</v>
      </c>
      <c r="J1251" s="9">
        <v>0</v>
      </c>
      <c r="K1251" s="10" t="s">
        <v>4687</v>
      </c>
      <c r="L1251" s="10" t="str">
        <f>IF(OR(Table1[[#This Row],[Smoker]]="Yes",Table1[[#This Row],[Smoker]]="No"),"OK","Check")</f>
        <v>OK</v>
      </c>
    </row>
    <row r="1252" spans="1:12">
      <c r="A1252" s="10" t="s">
        <v>2505</v>
      </c>
      <c r="B1252" s="10">
        <v>32.204999999999998</v>
      </c>
      <c r="C12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2" s="10">
        <v>6.14</v>
      </c>
      <c r="E1252" s="10" t="str">
        <f>IF(OR(Table1[[#This Row],[HBA1C]]="",Table1[[#This Row],[HBA1C]]="?"),"",IF(Table1[[#This Row],[HBA1C]]&lt;5.7,"Normal",IF(Table1[[#This Row],[HBA1C]]&lt;6.5,"Prediabetes","Diabetes")))</f>
        <v>Prediabetes</v>
      </c>
      <c r="F1252" s="10" t="s">
        <v>4687</v>
      </c>
      <c r="G1252" s="10" t="str">
        <f>IF(OR(Table1[[#This Row],[Heart Issues]]="Yes",Table1[[#This Row],[Heart Issues]]="No"),"OK","Check")</f>
        <v>OK</v>
      </c>
      <c r="H1252" s="10" t="s">
        <v>4687</v>
      </c>
      <c r="I1252" s="10" t="s">
        <v>4687</v>
      </c>
      <c r="J1252" s="9">
        <v>2</v>
      </c>
      <c r="K1252" s="10" t="s">
        <v>4687</v>
      </c>
      <c r="L1252" s="10" t="str">
        <f>IF(OR(Table1[[#This Row],[Smoker]]="Yes",Table1[[#This Row],[Smoker]]="No"),"OK","Check")</f>
        <v>OK</v>
      </c>
    </row>
    <row r="1253" spans="1:12">
      <c r="A1253" s="10" t="s">
        <v>2507</v>
      </c>
      <c r="B1253" s="10">
        <v>26.41</v>
      </c>
      <c r="C125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53" s="10">
        <v>4.08</v>
      </c>
      <c r="E1253" s="10" t="str">
        <f>IF(OR(Table1[[#This Row],[HBA1C]]="",Table1[[#This Row],[HBA1C]]="?"),"",IF(Table1[[#This Row],[HBA1C]]&lt;5.7,"Normal",IF(Table1[[#This Row],[HBA1C]]&lt;6.5,"Prediabetes","Diabetes")))</f>
        <v>Normal</v>
      </c>
      <c r="F1253" s="10" t="s">
        <v>4687</v>
      </c>
      <c r="G1253" s="10" t="str">
        <f>IF(OR(Table1[[#This Row],[Heart Issues]]="Yes",Table1[[#This Row],[Heart Issues]]="No"),"OK","Check")</f>
        <v>OK</v>
      </c>
      <c r="H1253" s="10" t="s">
        <v>4687</v>
      </c>
      <c r="I1253" s="10" t="s">
        <v>4687</v>
      </c>
      <c r="J1253" s="9">
        <v>2</v>
      </c>
      <c r="K1253" s="10" t="s">
        <v>4687</v>
      </c>
      <c r="L1253" s="10" t="str">
        <f>IF(OR(Table1[[#This Row],[Smoker]]="Yes",Table1[[#This Row],[Smoker]]="No"),"OK","Check")</f>
        <v>OK</v>
      </c>
    </row>
    <row r="1254" spans="1:12">
      <c r="A1254" s="10" t="s">
        <v>2509</v>
      </c>
      <c r="B1254" s="10">
        <v>30.2</v>
      </c>
      <c r="C125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4" s="10">
        <v>6.25</v>
      </c>
      <c r="E1254" s="10" t="str">
        <f>IF(OR(Table1[[#This Row],[HBA1C]]="",Table1[[#This Row],[HBA1C]]="?"),"",IF(Table1[[#This Row],[HBA1C]]&lt;5.7,"Normal",IF(Table1[[#This Row],[HBA1C]]&lt;6.5,"Prediabetes","Diabetes")))</f>
        <v>Prediabetes</v>
      </c>
      <c r="F1254" s="10" t="s">
        <v>4688</v>
      </c>
      <c r="G1254" s="10" t="str">
        <f>IF(OR(Table1[[#This Row],[Heart Issues]]="Yes",Table1[[#This Row],[Heart Issues]]="No"),"OK","Check")</f>
        <v>OK</v>
      </c>
      <c r="H1254" s="10" t="s">
        <v>4687</v>
      </c>
      <c r="I1254" s="10" t="s">
        <v>4687</v>
      </c>
      <c r="J1254" s="9">
        <v>0</v>
      </c>
      <c r="K1254" s="10" t="s">
        <v>4687</v>
      </c>
      <c r="L1254" s="10" t="str">
        <f>IF(OR(Table1[[#This Row],[Smoker]]="Yes",Table1[[#This Row],[Smoker]]="No"),"OK","Check")</f>
        <v>OK</v>
      </c>
    </row>
    <row r="1255" spans="1:12">
      <c r="A1255" s="10" t="s">
        <v>2511</v>
      </c>
      <c r="B1255" s="10">
        <v>31.26</v>
      </c>
      <c r="C12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5" s="10">
        <v>5.94</v>
      </c>
      <c r="E1255" s="10" t="str">
        <f>IF(OR(Table1[[#This Row],[HBA1C]]="",Table1[[#This Row],[HBA1C]]="?"),"",IF(Table1[[#This Row],[HBA1C]]&lt;5.7,"Normal",IF(Table1[[#This Row],[HBA1C]]&lt;6.5,"Prediabetes","Diabetes")))</f>
        <v>Prediabetes</v>
      </c>
      <c r="F1255" s="10" t="s">
        <v>4688</v>
      </c>
      <c r="G1255" s="10" t="str">
        <f>IF(OR(Table1[[#This Row],[Heart Issues]]="Yes",Table1[[#This Row],[Heart Issues]]="No"),"OK","Check")</f>
        <v>OK</v>
      </c>
      <c r="H1255" s="10" t="s">
        <v>4687</v>
      </c>
      <c r="I1255" s="10" t="s">
        <v>4687</v>
      </c>
      <c r="J1255" s="9">
        <v>1</v>
      </c>
      <c r="K1255" s="10" t="s">
        <v>4687</v>
      </c>
      <c r="L1255" s="10" t="str">
        <f>IF(OR(Table1[[#This Row],[Smoker]]="Yes",Table1[[#This Row],[Smoker]]="No"),"OK","Check")</f>
        <v>OK</v>
      </c>
    </row>
    <row r="1256" spans="1:12">
      <c r="A1256" s="10" t="s">
        <v>2513</v>
      </c>
      <c r="B1256" s="10">
        <v>33.725000000000001</v>
      </c>
      <c r="C12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6" s="10">
        <v>6.45</v>
      </c>
      <c r="E1256" s="10" t="str">
        <f>IF(OR(Table1[[#This Row],[HBA1C]]="",Table1[[#This Row],[HBA1C]]="?"),"",IF(Table1[[#This Row],[HBA1C]]&lt;5.7,"Normal",IF(Table1[[#This Row],[HBA1C]]&lt;6.5,"Prediabetes","Diabetes")))</f>
        <v>Prediabetes</v>
      </c>
      <c r="F1256" s="10" t="s">
        <v>4688</v>
      </c>
      <c r="G1256" s="10" t="str">
        <f>IF(OR(Table1[[#This Row],[Heart Issues]]="Yes",Table1[[#This Row],[Heart Issues]]="No"),"OK","Check")</f>
        <v>OK</v>
      </c>
      <c r="H1256" s="10" t="s">
        <v>4687</v>
      </c>
      <c r="I1256" s="10" t="s">
        <v>4687</v>
      </c>
      <c r="J1256" s="9">
        <v>0</v>
      </c>
      <c r="K1256" s="10" t="s">
        <v>4687</v>
      </c>
      <c r="L1256" s="10" t="str">
        <f>IF(OR(Table1[[#This Row],[Smoker]]="Yes",Table1[[#This Row],[Smoker]]="No"),"OK","Check")</f>
        <v>OK</v>
      </c>
    </row>
    <row r="1257" spans="1:12">
      <c r="A1257" s="10" t="s">
        <v>2515</v>
      </c>
      <c r="B1257" s="10">
        <v>28.9</v>
      </c>
      <c r="C125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57" s="10">
        <v>5.74</v>
      </c>
      <c r="E1257" s="10" t="str">
        <f>IF(OR(Table1[[#This Row],[HBA1C]]="",Table1[[#This Row],[HBA1C]]="?"),"",IF(Table1[[#This Row],[HBA1C]]&lt;5.7,"Normal",IF(Table1[[#This Row],[HBA1C]]&lt;6.5,"Prediabetes","Diabetes")))</f>
        <v>Prediabetes</v>
      </c>
      <c r="F1257" s="10" t="s">
        <v>4688</v>
      </c>
      <c r="G1257" s="10" t="str">
        <f>IF(OR(Table1[[#This Row],[Heart Issues]]="Yes",Table1[[#This Row],[Heart Issues]]="No"),"OK","Check")</f>
        <v>OK</v>
      </c>
      <c r="H1257" s="10" t="s">
        <v>4687</v>
      </c>
      <c r="I1257" s="10" t="s">
        <v>4687</v>
      </c>
      <c r="J1257" s="9">
        <v>0</v>
      </c>
      <c r="K1257" s="10" t="s">
        <v>4687</v>
      </c>
      <c r="L1257" s="10" t="str">
        <f>IF(OR(Table1[[#This Row],[Smoker]]="Yes",Table1[[#This Row],[Smoker]]="No"),"OK","Check")</f>
        <v>OK</v>
      </c>
    </row>
    <row r="1258" spans="1:12">
      <c r="A1258" s="10" t="s">
        <v>2517</v>
      </c>
      <c r="B1258" s="10">
        <v>45.69</v>
      </c>
      <c r="C12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58" s="10">
        <v>4.43</v>
      </c>
      <c r="E1258" s="10" t="str">
        <f>IF(OR(Table1[[#This Row],[HBA1C]]="",Table1[[#This Row],[HBA1C]]="?"),"",IF(Table1[[#This Row],[HBA1C]]&lt;5.7,"Normal",IF(Table1[[#This Row],[HBA1C]]&lt;6.5,"Prediabetes","Diabetes")))</f>
        <v>Normal</v>
      </c>
      <c r="F1258" s="10" t="s">
        <v>4688</v>
      </c>
      <c r="G1258" s="10" t="str">
        <f>IF(OR(Table1[[#This Row],[Heart Issues]]="Yes",Table1[[#This Row],[Heart Issues]]="No"),"OK","Check")</f>
        <v>OK</v>
      </c>
      <c r="H1258" s="10" t="s">
        <v>4687</v>
      </c>
      <c r="I1258" s="10" t="s">
        <v>4687</v>
      </c>
      <c r="J1258" s="9">
        <v>0</v>
      </c>
      <c r="K1258" s="10" t="s">
        <v>4687</v>
      </c>
      <c r="L1258" s="10" t="str">
        <f>IF(OR(Table1[[#This Row],[Smoker]]="Yes",Table1[[#This Row],[Smoker]]="No"),"OK","Check")</f>
        <v>OK</v>
      </c>
    </row>
    <row r="1259" spans="1:12">
      <c r="A1259" s="10" t="s">
        <v>2519</v>
      </c>
      <c r="B1259" s="10">
        <v>21.03</v>
      </c>
      <c r="C125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59" s="10">
        <v>6.5</v>
      </c>
      <c r="E1259" s="10" t="str">
        <f>IF(OR(Table1[[#This Row],[HBA1C]]="",Table1[[#This Row],[HBA1C]]="?"),"",IF(Table1[[#This Row],[HBA1C]]&lt;5.7,"Normal",IF(Table1[[#This Row],[HBA1C]]&lt;6.5,"Prediabetes","Diabetes")))</f>
        <v>Diabetes</v>
      </c>
      <c r="F1259" s="10" t="s">
        <v>4687</v>
      </c>
      <c r="G1259" s="10" t="str">
        <f>IF(OR(Table1[[#This Row],[Heart Issues]]="Yes",Table1[[#This Row],[Heart Issues]]="No"),"OK","Check")</f>
        <v>OK</v>
      </c>
      <c r="H1259" s="10" t="s">
        <v>4687</v>
      </c>
      <c r="I1259" s="10" t="s">
        <v>4687</v>
      </c>
      <c r="J1259" s="9">
        <v>0</v>
      </c>
      <c r="K1259" s="10" t="s">
        <v>4687</v>
      </c>
      <c r="L1259" s="10" t="str">
        <f>IF(OR(Table1[[#This Row],[Smoker]]="Yes",Table1[[#This Row],[Smoker]]="No"),"OK","Check")</f>
        <v>OK</v>
      </c>
    </row>
    <row r="1260" spans="1:12">
      <c r="A1260" s="10" t="s">
        <v>2521</v>
      </c>
      <c r="B1260" s="10">
        <v>37</v>
      </c>
      <c r="C12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60" s="10">
        <v>8.75</v>
      </c>
      <c r="E1260" s="10" t="str">
        <f>IF(OR(Table1[[#This Row],[HBA1C]]="",Table1[[#This Row],[HBA1C]]="?"),"",IF(Table1[[#This Row],[HBA1C]]&lt;5.7,"Normal",IF(Table1[[#This Row],[HBA1C]]&lt;6.5,"Prediabetes","Diabetes")))</f>
        <v>Diabetes</v>
      </c>
      <c r="F1260" s="10" t="s">
        <v>4687</v>
      </c>
      <c r="G1260" s="10" t="str">
        <f>IF(OR(Table1[[#This Row],[Heart Issues]]="Yes",Table1[[#This Row],[Heart Issues]]="No"),"OK","Check")</f>
        <v>OK</v>
      </c>
      <c r="H1260" s="10" t="s">
        <v>4687</v>
      </c>
      <c r="I1260" s="10" t="s">
        <v>4687</v>
      </c>
      <c r="J1260" s="9">
        <v>0</v>
      </c>
      <c r="K1260" s="10" t="s">
        <v>4687</v>
      </c>
      <c r="L1260" s="10" t="str">
        <f>IF(OR(Table1[[#This Row],[Smoker]]="Yes",Table1[[#This Row],[Smoker]]="No"),"OK","Check")</f>
        <v>OK</v>
      </c>
    </row>
    <row r="1261" spans="1:12">
      <c r="A1261" s="10" t="s">
        <v>2523</v>
      </c>
      <c r="B1261" s="10">
        <v>25.4</v>
      </c>
      <c r="C126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61" s="10">
        <v>11.96</v>
      </c>
      <c r="E1261" s="10" t="str">
        <f>IF(OR(Table1[[#This Row],[HBA1C]]="",Table1[[#This Row],[HBA1C]]="?"),"",IF(Table1[[#This Row],[HBA1C]]&lt;5.7,"Normal",IF(Table1[[#This Row],[HBA1C]]&lt;6.5,"Prediabetes","Diabetes")))</f>
        <v>Diabetes</v>
      </c>
      <c r="F1261" s="10" t="s">
        <v>4687</v>
      </c>
      <c r="G1261" s="10" t="str">
        <f>IF(OR(Table1[[#This Row],[Heart Issues]]="Yes",Table1[[#This Row],[Heart Issues]]="No"),"OK","Check")</f>
        <v>OK</v>
      </c>
      <c r="H1261" s="10" t="s">
        <v>4687</v>
      </c>
      <c r="I1261" s="10" t="s">
        <v>4687</v>
      </c>
      <c r="J1261" s="9">
        <v>0</v>
      </c>
      <c r="K1261" s="10" t="s">
        <v>4687</v>
      </c>
      <c r="L1261" s="10" t="str">
        <f>IF(OR(Table1[[#This Row],[Smoker]]="Yes",Table1[[#This Row],[Smoker]]="No"),"OK","Check")</f>
        <v>OK</v>
      </c>
    </row>
    <row r="1262" spans="1:12">
      <c r="A1262" s="10" t="s">
        <v>2525</v>
      </c>
      <c r="B1262" s="10">
        <v>32.299999999999997</v>
      </c>
      <c r="C12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62" s="10">
        <v>10.54</v>
      </c>
      <c r="E1262" s="10" t="str">
        <f>IF(OR(Table1[[#This Row],[HBA1C]]="",Table1[[#This Row],[HBA1C]]="?"),"",IF(Table1[[#This Row],[HBA1C]]&lt;5.7,"Normal",IF(Table1[[#This Row],[HBA1C]]&lt;6.5,"Prediabetes","Diabetes")))</f>
        <v>Diabetes</v>
      </c>
      <c r="F1262" s="10" t="s">
        <v>4687</v>
      </c>
      <c r="G1262" s="10" t="str">
        <f>IF(OR(Table1[[#This Row],[Heart Issues]]="Yes",Table1[[#This Row],[Heart Issues]]="No"),"OK","Check")</f>
        <v>OK</v>
      </c>
      <c r="H1262" s="10" t="s">
        <v>4687</v>
      </c>
      <c r="I1262" s="10" t="s">
        <v>4687</v>
      </c>
      <c r="J1262" s="9">
        <v>0</v>
      </c>
      <c r="K1262" s="10" t="s">
        <v>4687</v>
      </c>
      <c r="L1262" s="10" t="str">
        <f>IF(OR(Table1[[#This Row],[Smoker]]="Yes",Table1[[#This Row],[Smoker]]="No"),"OK","Check")</f>
        <v>OK</v>
      </c>
    </row>
    <row r="1263" spans="1:12">
      <c r="A1263" s="10" t="s">
        <v>2527</v>
      </c>
      <c r="B1263" s="10">
        <v>23.94</v>
      </c>
      <c r="C126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63" s="10">
        <v>4.54</v>
      </c>
      <c r="E1263" s="10" t="str">
        <f>IF(OR(Table1[[#This Row],[HBA1C]]="",Table1[[#This Row],[HBA1C]]="?"),"",IF(Table1[[#This Row],[HBA1C]]&lt;5.7,"Normal",IF(Table1[[#This Row],[HBA1C]]&lt;6.5,"Prediabetes","Diabetes")))</f>
        <v>Normal</v>
      </c>
      <c r="F1263" s="10" t="s">
        <v>4688</v>
      </c>
      <c r="G1263" s="10" t="str">
        <f>IF(OR(Table1[[#This Row],[Heart Issues]]="Yes",Table1[[#This Row],[Heart Issues]]="No"),"OK","Check")</f>
        <v>OK</v>
      </c>
      <c r="H1263" s="10" t="s">
        <v>4687</v>
      </c>
      <c r="I1263" s="10" t="s">
        <v>4690</v>
      </c>
      <c r="J1263" s="9">
        <v>1</v>
      </c>
      <c r="K1263" s="10" t="s">
        <v>4687</v>
      </c>
      <c r="L1263" s="10" t="str">
        <f>IF(OR(Table1[[#This Row],[Smoker]]="Yes",Table1[[#This Row],[Smoker]]="No"),"OK","Check")</f>
        <v>OK</v>
      </c>
    </row>
    <row r="1264" spans="1:12">
      <c r="A1264" s="10" t="s">
        <v>2529</v>
      </c>
      <c r="B1264" s="10">
        <v>46.4</v>
      </c>
      <c r="C12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64" s="10">
        <v>5.71</v>
      </c>
      <c r="E1264" s="10" t="str">
        <f>IF(OR(Table1[[#This Row],[HBA1C]]="",Table1[[#This Row],[HBA1C]]="?"),"",IF(Table1[[#This Row],[HBA1C]]&lt;5.7,"Normal",IF(Table1[[#This Row],[HBA1C]]&lt;6.5,"Prediabetes","Diabetes")))</f>
        <v>Prediabetes</v>
      </c>
      <c r="F1264" s="10" t="s">
        <v>4687</v>
      </c>
      <c r="G1264" s="10" t="str">
        <f>IF(OR(Table1[[#This Row],[Heart Issues]]="Yes",Table1[[#This Row],[Heart Issues]]="No"),"OK","Check")</f>
        <v>OK</v>
      </c>
      <c r="H1264" s="10" t="s">
        <v>4687</v>
      </c>
      <c r="I1264" s="10" t="s">
        <v>4687</v>
      </c>
      <c r="J1264" s="9">
        <v>0</v>
      </c>
      <c r="K1264" s="10" t="s">
        <v>4687</v>
      </c>
      <c r="L1264" s="10" t="str">
        <f>IF(OR(Table1[[#This Row],[Smoker]]="Yes",Table1[[#This Row],[Smoker]]="No"),"OK","Check")</f>
        <v>OK</v>
      </c>
    </row>
    <row r="1265" spans="1:12">
      <c r="A1265" s="10" t="s">
        <v>2531</v>
      </c>
      <c r="B1265" s="10">
        <v>40.375</v>
      </c>
      <c r="C12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65" s="10">
        <v>6.25</v>
      </c>
      <c r="E1265" s="10" t="str">
        <f>IF(OR(Table1[[#This Row],[HBA1C]]="",Table1[[#This Row],[HBA1C]]="?"),"",IF(Table1[[#This Row],[HBA1C]]&lt;5.7,"Normal",IF(Table1[[#This Row],[HBA1C]]&lt;6.5,"Prediabetes","Diabetes")))</f>
        <v>Prediabetes</v>
      </c>
      <c r="F1265" s="10" t="s">
        <v>4688</v>
      </c>
      <c r="G1265" s="10" t="str">
        <f>IF(OR(Table1[[#This Row],[Heart Issues]]="Yes",Table1[[#This Row],[Heart Issues]]="No"),"OK","Check")</f>
        <v>OK</v>
      </c>
      <c r="H1265" s="10" t="s">
        <v>4687</v>
      </c>
      <c r="I1265" s="10" t="s">
        <v>4687</v>
      </c>
      <c r="J1265" s="9">
        <v>0</v>
      </c>
      <c r="K1265" s="10" t="s">
        <v>4687</v>
      </c>
      <c r="L1265" s="10" t="str">
        <f>IF(OR(Table1[[#This Row],[Smoker]]="Yes",Table1[[#This Row],[Smoker]]="No"),"OK","Check")</f>
        <v>OK</v>
      </c>
    </row>
    <row r="1266" spans="1:12">
      <c r="A1266" s="10" t="s">
        <v>2533</v>
      </c>
      <c r="B1266" s="10">
        <v>28.7</v>
      </c>
      <c r="C12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66" s="10">
        <v>9.4700000000000006</v>
      </c>
      <c r="E1266" s="10" t="str">
        <f>IF(OR(Table1[[#This Row],[HBA1C]]="",Table1[[#This Row],[HBA1C]]="?"),"",IF(Table1[[#This Row],[HBA1C]]&lt;5.7,"Normal",IF(Table1[[#This Row],[HBA1C]]&lt;6.5,"Prediabetes","Diabetes")))</f>
        <v>Diabetes</v>
      </c>
      <c r="F1266" s="10" t="s">
        <v>4687</v>
      </c>
      <c r="G1266" s="10" t="str">
        <f>IF(OR(Table1[[#This Row],[Heart Issues]]="Yes",Table1[[#This Row],[Heart Issues]]="No"),"OK","Check")</f>
        <v>OK</v>
      </c>
      <c r="H1266" s="10" t="s">
        <v>4687</v>
      </c>
      <c r="I1266" s="10" t="s">
        <v>4687</v>
      </c>
      <c r="J1266" s="9">
        <v>2</v>
      </c>
      <c r="K1266" s="10" t="s">
        <v>4687</v>
      </c>
      <c r="L1266" s="10" t="str">
        <f>IF(OR(Table1[[#This Row],[Smoker]]="Yes",Table1[[#This Row],[Smoker]]="No"),"OK","Check")</f>
        <v>OK</v>
      </c>
    </row>
    <row r="1267" spans="1:12">
      <c r="A1267" s="10" t="s">
        <v>2535</v>
      </c>
      <c r="B1267" s="10">
        <v>26.63</v>
      </c>
      <c r="C126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67" s="10">
        <v>5.7</v>
      </c>
      <c r="E1267" s="10" t="str">
        <f>IF(OR(Table1[[#This Row],[HBA1C]]="",Table1[[#This Row],[HBA1C]]="?"),"",IF(Table1[[#This Row],[HBA1C]]&lt;5.7,"Normal",IF(Table1[[#This Row],[HBA1C]]&lt;6.5,"Prediabetes","Diabetes")))</f>
        <v>Prediabetes</v>
      </c>
      <c r="F1267" s="10" t="s">
        <v>4687</v>
      </c>
      <c r="G1267" s="10" t="str">
        <f>IF(OR(Table1[[#This Row],[Heart Issues]]="Yes",Table1[[#This Row],[Heart Issues]]="No"),"OK","Check")</f>
        <v>OK</v>
      </c>
      <c r="H1267" s="10" t="s">
        <v>4687</v>
      </c>
      <c r="I1267" s="10" t="s">
        <v>4687</v>
      </c>
      <c r="J1267" s="9">
        <v>0</v>
      </c>
      <c r="K1267" s="10" t="s">
        <v>4687</v>
      </c>
      <c r="L1267" s="10" t="str">
        <f>IF(OR(Table1[[#This Row],[Smoker]]="Yes",Table1[[#This Row],[Smoker]]="No"),"OK","Check")</f>
        <v>OK</v>
      </c>
    </row>
    <row r="1268" spans="1:12">
      <c r="A1268" s="10" t="s">
        <v>2537</v>
      </c>
      <c r="B1268" s="10">
        <v>22.515000000000001</v>
      </c>
      <c r="C126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68" s="10">
        <v>11.18</v>
      </c>
      <c r="E1268" s="10" t="str">
        <f>IF(OR(Table1[[#This Row],[HBA1C]]="",Table1[[#This Row],[HBA1C]]="?"),"",IF(Table1[[#This Row],[HBA1C]]&lt;5.7,"Normal",IF(Table1[[#This Row],[HBA1C]]&lt;6.5,"Prediabetes","Diabetes")))</f>
        <v>Diabetes</v>
      </c>
      <c r="F1268" s="10" t="s">
        <v>4687</v>
      </c>
      <c r="G1268" s="10" t="str">
        <f>IF(OR(Table1[[#This Row],[Heart Issues]]="Yes",Table1[[#This Row],[Heart Issues]]="No"),"OK","Check")</f>
        <v>OK</v>
      </c>
      <c r="H1268" s="10" t="s">
        <v>4687</v>
      </c>
      <c r="I1268" s="10" t="s">
        <v>4687</v>
      </c>
      <c r="J1268" s="9">
        <v>2</v>
      </c>
      <c r="K1268" s="10" t="s">
        <v>4687</v>
      </c>
      <c r="L1268" s="10" t="str">
        <f>IF(OR(Table1[[#This Row],[Smoker]]="Yes",Table1[[#This Row],[Smoker]]="No"),"OK","Check")</f>
        <v>OK</v>
      </c>
    </row>
    <row r="1269" spans="1:12">
      <c r="A1269" s="10" t="s">
        <v>2539</v>
      </c>
      <c r="B1269" s="10">
        <v>36.575000000000003</v>
      </c>
      <c r="C12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69" s="10">
        <v>10.98</v>
      </c>
      <c r="E1269" s="10" t="str">
        <f>IF(OR(Table1[[#This Row],[HBA1C]]="",Table1[[#This Row],[HBA1C]]="?"),"",IF(Table1[[#This Row],[HBA1C]]&lt;5.7,"Normal",IF(Table1[[#This Row],[HBA1C]]&lt;6.5,"Prediabetes","Diabetes")))</f>
        <v>Diabetes</v>
      </c>
      <c r="F1269" s="10" t="s">
        <v>4687</v>
      </c>
      <c r="G1269" s="10" t="str">
        <f>IF(OR(Table1[[#This Row],[Heart Issues]]="Yes",Table1[[#This Row],[Heart Issues]]="No"),"OK","Check")</f>
        <v>OK</v>
      </c>
      <c r="H1269" s="10" t="s">
        <v>4687</v>
      </c>
      <c r="I1269" s="10" t="s">
        <v>4687</v>
      </c>
      <c r="J1269" s="9">
        <v>0</v>
      </c>
      <c r="K1269" s="10" t="s">
        <v>4687</v>
      </c>
      <c r="L1269" s="10" t="str">
        <f>IF(OR(Table1[[#This Row],[Smoker]]="Yes",Table1[[#This Row],[Smoker]]="No"),"OK","Check")</f>
        <v>OK</v>
      </c>
    </row>
    <row r="1270" spans="1:12">
      <c r="A1270" s="10" t="s">
        <v>2541</v>
      </c>
      <c r="B1270" s="10">
        <v>23.66</v>
      </c>
      <c r="C127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70" s="10">
        <v>5.1100000000000003</v>
      </c>
      <c r="E1270" s="10" t="str">
        <f>IF(OR(Table1[[#This Row],[HBA1C]]="",Table1[[#This Row],[HBA1C]]="?"),"",IF(Table1[[#This Row],[HBA1C]]&lt;5.7,"Normal",IF(Table1[[#This Row],[HBA1C]]&lt;6.5,"Prediabetes","Diabetes")))</f>
        <v>Normal</v>
      </c>
      <c r="F1270" s="10" t="s">
        <v>4688</v>
      </c>
      <c r="G1270" s="10" t="str">
        <f>IF(OR(Table1[[#This Row],[Heart Issues]]="Yes",Table1[[#This Row],[Heart Issues]]="No"),"OK","Check")</f>
        <v>OK</v>
      </c>
      <c r="H1270" s="10" t="s">
        <v>4687</v>
      </c>
      <c r="I1270" s="10" t="s">
        <v>4690</v>
      </c>
      <c r="J1270" s="9">
        <v>1</v>
      </c>
      <c r="K1270" s="10" t="s">
        <v>4687</v>
      </c>
      <c r="L1270" s="10" t="str">
        <f>IF(OR(Table1[[#This Row],[Smoker]]="Yes",Table1[[#This Row],[Smoker]]="No"),"OK","Check")</f>
        <v>OK</v>
      </c>
    </row>
    <row r="1271" spans="1:12">
      <c r="A1271" s="10" t="s">
        <v>2543</v>
      </c>
      <c r="B1271" s="10">
        <v>18.62</v>
      </c>
      <c r="C127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71" s="10">
        <v>10.24</v>
      </c>
      <c r="E1271" s="10" t="str">
        <f>IF(OR(Table1[[#This Row],[HBA1C]]="",Table1[[#This Row],[HBA1C]]="?"),"",IF(Table1[[#This Row],[HBA1C]]&lt;5.7,"Normal",IF(Table1[[#This Row],[HBA1C]]&lt;6.5,"Prediabetes","Diabetes")))</f>
        <v>Diabetes</v>
      </c>
      <c r="F1271" s="10" t="s">
        <v>4687</v>
      </c>
      <c r="G1271" s="10" t="str">
        <f>IF(OR(Table1[[#This Row],[Heart Issues]]="Yes",Table1[[#This Row],[Heart Issues]]="No"),"OK","Check")</f>
        <v>OK</v>
      </c>
      <c r="H1271" s="10" t="s">
        <v>4687</v>
      </c>
      <c r="I1271" s="10" t="s">
        <v>4687</v>
      </c>
      <c r="J1271" s="9">
        <v>0</v>
      </c>
      <c r="K1271" s="10" t="s">
        <v>4687</v>
      </c>
      <c r="L1271" s="10" t="str">
        <f>IF(OR(Table1[[#This Row],[Smoker]]="Yes",Table1[[#This Row],[Smoker]]="No"),"OK","Check")</f>
        <v>OK</v>
      </c>
    </row>
    <row r="1272" spans="1:12">
      <c r="A1272" s="10" t="s">
        <v>2545</v>
      </c>
      <c r="B1272" s="10">
        <v>19.190000000000001</v>
      </c>
      <c r="C127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72" s="10">
        <v>7.71</v>
      </c>
      <c r="E1272" s="10" t="str">
        <f>IF(OR(Table1[[#This Row],[HBA1C]]="",Table1[[#This Row],[HBA1C]]="?"),"",IF(Table1[[#This Row],[HBA1C]]&lt;5.7,"Normal",IF(Table1[[#This Row],[HBA1C]]&lt;6.5,"Prediabetes","Diabetes")))</f>
        <v>Diabetes</v>
      </c>
      <c r="F1272" s="10" t="s">
        <v>4688</v>
      </c>
      <c r="G1272" s="10" t="str">
        <f>IF(OR(Table1[[#This Row],[Heart Issues]]="Yes",Table1[[#This Row],[Heart Issues]]="No"),"OK","Check")</f>
        <v>OK</v>
      </c>
      <c r="H1272" s="10" t="s">
        <v>4687</v>
      </c>
      <c r="I1272" s="10" t="s">
        <v>4687</v>
      </c>
      <c r="J1272" s="9">
        <v>1</v>
      </c>
      <c r="K1272" s="10" t="s">
        <v>4687</v>
      </c>
      <c r="L1272" s="10" t="str">
        <f>IF(OR(Table1[[#This Row],[Smoker]]="Yes",Table1[[#This Row],[Smoker]]="No"),"OK","Check")</f>
        <v>OK</v>
      </c>
    </row>
    <row r="1273" spans="1:12">
      <c r="A1273" s="10" t="s">
        <v>2547</v>
      </c>
      <c r="B1273" s="10">
        <v>27.5</v>
      </c>
      <c r="C127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73" s="10">
        <v>6.03</v>
      </c>
      <c r="E1273" s="10" t="str">
        <f>IF(OR(Table1[[#This Row],[HBA1C]]="",Table1[[#This Row],[HBA1C]]="?"),"",IF(Table1[[#This Row],[HBA1C]]&lt;5.7,"Normal",IF(Table1[[#This Row],[HBA1C]]&lt;6.5,"Prediabetes","Diabetes")))</f>
        <v>Prediabetes</v>
      </c>
      <c r="F1273" s="10" t="s">
        <v>4687</v>
      </c>
      <c r="G1273" s="10" t="str">
        <f>IF(OR(Table1[[#This Row],[Heart Issues]]="Yes",Table1[[#This Row],[Heart Issues]]="No"),"OK","Check")</f>
        <v>OK</v>
      </c>
      <c r="H1273" s="10" t="s">
        <v>4687</v>
      </c>
      <c r="I1273" s="10" t="s">
        <v>4687</v>
      </c>
      <c r="J1273" s="9">
        <v>0</v>
      </c>
      <c r="K1273" s="10" t="s">
        <v>4687</v>
      </c>
      <c r="L1273" s="10" t="str">
        <f>IF(OR(Table1[[#This Row],[Smoker]]="Yes",Table1[[#This Row],[Smoker]]="No"),"OK","Check")</f>
        <v>OK</v>
      </c>
    </row>
    <row r="1274" spans="1:12">
      <c r="A1274" s="10" t="s">
        <v>2549</v>
      </c>
      <c r="B1274" s="10">
        <v>27.36</v>
      </c>
      <c r="C12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74" s="10">
        <v>5.96</v>
      </c>
      <c r="E1274" s="10" t="str">
        <f>IF(OR(Table1[[#This Row],[HBA1C]]="",Table1[[#This Row],[HBA1C]]="?"),"",IF(Table1[[#This Row],[HBA1C]]&lt;5.7,"Normal",IF(Table1[[#This Row],[HBA1C]]&lt;6.5,"Prediabetes","Diabetes")))</f>
        <v>Prediabetes</v>
      </c>
      <c r="F1274" s="10" t="s">
        <v>4687</v>
      </c>
      <c r="G1274" s="10" t="str">
        <f>IF(OR(Table1[[#This Row],[Heart Issues]]="Yes",Table1[[#This Row],[Heart Issues]]="No"),"OK","Check")</f>
        <v>OK</v>
      </c>
      <c r="H1274" s="10" t="s">
        <v>4687</v>
      </c>
      <c r="I1274" s="10" t="s">
        <v>4690</v>
      </c>
      <c r="J1274" s="9">
        <v>1</v>
      </c>
      <c r="K1274" s="10" t="s">
        <v>4687</v>
      </c>
      <c r="L1274" s="10" t="str">
        <f>IF(OR(Table1[[#This Row],[Smoker]]="Yes",Table1[[#This Row],[Smoker]]="No"),"OK","Check")</f>
        <v>OK</v>
      </c>
    </row>
    <row r="1275" spans="1:12">
      <c r="A1275" s="10" t="s">
        <v>2551</v>
      </c>
      <c r="B1275" s="10">
        <v>20.350000000000001</v>
      </c>
      <c r="C127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75" s="10">
        <v>4.16</v>
      </c>
      <c r="E1275" s="10" t="str">
        <f>IF(OR(Table1[[#This Row],[HBA1C]]="",Table1[[#This Row],[HBA1C]]="?"),"",IF(Table1[[#This Row],[HBA1C]]&lt;5.7,"Normal",IF(Table1[[#This Row],[HBA1C]]&lt;6.5,"Prediabetes","Diabetes")))</f>
        <v>Normal</v>
      </c>
      <c r="F1275" s="10" t="s">
        <v>4687</v>
      </c>
      <c r="G1275" s="10" t="str">
        <f>IF(OR(Table1[[#This Row],[Heart Issues]]="Yes",Table1[[#This Row],[Heart Issues]]="No"),"OK","Check")</f>
        <v>OK</v>
      </c>
      <c r="H1275" s="10" t="s">
        <v>4687</v>
      </c>
      <c r="I1275" s="10" t="s">
        <v>4687</v>
      </c>
      <c r="J1275" s="9">
        <v>0</v>
      </c>
      <c r="K1275" s="10" t="s">
        <v>4687</v>
      </c>
      <c r="L1275" s="10" t="str">
        <f>IF(OR(Table1[[#This Row],[Smoker]]="Yes",Table1[[#This Row],[Smoker]]="No"),"OK","Check")</f>
        <v>OK</v>
      </c>
    </row>
    <row r="1276" spans="1:12">
      <c r="A1276" s="10" t="s">
        <v>2553</v>
      </c>
      <c r="B1276" s="10">
        <v>24.035</v>
      </c>
      <c r="C127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76" s="10">
        <v>6.11</v>
      </c>
      <c r="E1276" s="10" t="str">
        <f>IF(OR(Table1[[#This Row],[HBA1C]]="",Table1[[#This Row],[HBA1C]]="?"),"",IF(Table1[[#This Row],[HBA1C]]&lt;5.7,"Normal",IF(Table1[[#This Row],[HBA1C]]&lt;6.5,"Prediabetes","Diabetes")))</f>
        <v>Prediabetes</v>
      </c>
      <c r="F1276" s="10" t="s">
        <v>4687</v>
      </c>
      <c r="G1276" s="10" t="str">
        <f>IF(OR(Table1[[#This Row],[Heart Issues]]="Yes",Table1[[#This Row],[Heart Issues]]="No"),"OK","Check")</f>
        <v>OK</v>
      </c>
      <c r="H1276" s="10" t="s">
        <v>4687</v>
      </c>
      <c r="I1276" s="10" t="s">
        <v>4687</v>
      </c>
      <c r="J1276" s="9">
        <v>0</v>
      </c>
      <c r="K1276" s="10" t="s">
        <v>4687</v>
      </c>
      <c r="L1276" s="10" t="str">
        <f>IF(OR(Table1[[#This Row],[Smoker]]="Yes",Table1[[#This Row],[Smoker]]="No"),"OK","Check")</f>
        <v>OK</v>
      </c>
    </row>
    <row r="1277" spans="1:12">
      <c r="A1277" s="10" t="s">
        <v>2555</v>
      </c>
      <c r="B1277" s="10">
        <v>23.56</v>
      </c>
      <c r="C127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77" s="10">
        <v>5.97</v>
      </c>
      <c r="E1277" s="10" t="str">
        <f>IF(OR(Table1[[#This Row],[HBA1C]]="",Table1[[#This Row],[HBA1C]]="?"),"",IF(Table1[[#This Row],[HBA1C]]&lt;5.7,"Normal",IF(Table1[[#This Row],[HBA1C]]&lt;6.5,"Prediabetes","Diabetes")))</f>
        <v>Prediabetes</v>
      </c>
      <c r="F1277" s="10" t="s">
        <v>4687</v>
      </c>
      <c r="G1277" s="10" t="str">
        <f>IF(OR(Table1[[#This Row],[Heart Issues]]="Yes",Table1[[#This Row],[Heart Issues]]="No"),"OK","Check")</f>
        <v>OK</v>
      </c>
      <c r="H1277" s="10" t="s">
        <v>4687</v>
      </c>
      <c r="I1277" s="10" t="s">
        <v>4687</v>
      </c>
      <c r="J1277" s="9">
        <v>0</v>
      </c>
      <c r="K1277" s="10" t="s">
        <v>4687</v>
      </c>
      <c r="L1277" s="10" t="str">
        <f>IF(OR(Table1[[#This Row],[Smoker]]="Yes",Table1[[#This Row],[Smoker]]="No"),"OK","Check")</f>
        <v>OK</v>
      </c>
    </row>
    <row r="1278" spans="1:12">
      <c r="A1278" s="10" t="s">
        <v>2557</v>
      </c>
      <c r="B1278" s="10">
        <v>27.17</v>
      </c>
      <c r="C127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78" s="10">
        <v>10.81</v>
      </c>
      <c r="E1278" s="10" t="str">
        <f>IF(OR(Table1[[#This Row],[HBA1C]]="",Table1[[#This Row],[HBA1C]]="?"),"",IF(Table1[[#This Row],[HBA1C]]&lt;5.7,"Normal",IF(Table1[[#This Row],[HBA1C]]&lt;6.5,"Prediabetes","Diabetes")))</f>
        <v>Diabetes</v>
      </c>
      <c r="F1278" s="10" t="s">
        <v>4687</v>
      </c>
      <c r="G1278" s="10" t="str">
        <f>IF(OR(Table1[[#This Row],[Heart Issues]]="Yes",Table1[[#This Row],[Heart Issues]]="No"),"OK","Check")</f>
        <v>OK</v>
      </c>
      <c r="H1278" s="10" t="s">
        <v>4687</v>
      </c>
      <c r="I1278" s="10" t="s">
        <v>4687</v>
      </c>
      <c r="J1278" s="9">
        <v>2</v>
      </c>
      <c r="K1278" s="10" t="s">
        <v>4687</v>
      </c>
      <c r="L1278" s="10" t="str">
        <f>IF(OR(Table1[[#This Row],[Smoker]]="Yes",Table1[[#This Row],[Smoker]]="No"),"OK","Check")</f>
        <v>OK</v>
      </c>
    </row>
    <row r="1279" spans="1:12">
      <c r="A1279" s="10" t="s">
        <v>2559</v>
      </c>
      <c r="B1279" s="10">
        <v>34.32</v>
      </c>
      <c r="C12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79" s="10">
        <v>5.7</v>
      </c>
      <c r="E1279" s="10" t="str">
        <f>IF(OR(Table1[[#This Row],[HBA1C]]="",Table1[[#This Row],[HBA1C]]="?"),"",IF(Table1[[#This Row],[HBA1C]]&lt;5.7,"Normal",IF(Table1[[#This Row],[HBA1C]]&lt;6.5,"Prediabetes","Diabetes")))</f>
        <v>Prediabetes</v>
      </c>
      <c r="F1279" s="10" t="s">
        <v>4688</v>
      </c>
      <c r="G1279" s="10" t="str">
        <f>IF(OR(Table1[[#This Row],[Heart Issues]]="Yes",Table1[[#This Row],[Heart Issues]]="No"),"OK","Check")</f>
        <v>OK</v>
      </c>
      <c r="H1279" s="10" t="s">
        <v>4687</v>
      </c>
      <c r="I1279" s="10" t="s">
        <v>4690</v>
      </c>
      <c r="J1279" s="9">
        <v>1</v>
      </c>
      <c r="K1279" s="10" t="s">
        <v>4687</v>
      </c>
      <c r="L1279" s="10" t="str">
        <f>IF(OR(Table1[[#This Row],[Smoker]]="Yes",Table1[[#This Row],[Smoker]]="No"),"OK","Check")</f>
        <v>OK</v>
      </c>
    </row>
    <row r="1280" spans="1:12">
      <c r="A1280" s="10" t="s">
        <v>2561</v>
      </c>
      <c r="B1280" s="10">
        <v>23.87</v>
      </c>
      <c r="C12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80" s="10">
        <v>4.7699999999999996</v>
      </c>
      <c r="E1280" s="10" t="str">
        <f>IF(OR(Table1[[#This Row],[HBA1C]]="",Table1[[#This Row],[HBA1C]]="?"),"",IF(Table1[[#This Row],[HBA1C]]&lt;5.7,"Normal",IF(Table1[[#This Row],[HBA1C]]&lt;6.5,"Prediabetes","Diabetes")))</f>
        <v>Normal</v>
      </c>
      <c r="F1280" s="10" t="s">
        <v>4688</v>
      </c>
      <c r="G1280" s="10" t="str">
        <f>IF(OR(Table1[[#This Row],[Heart Issues]]="Yes",Table1[[#This Row],[Heart Issues]]="No"),"OK","Check")</f>
        <v>OK</v>
      </c>
      <c r="H1280" s="10" t="s">
        <v>4687</v>
      </c>
      <c r="I1280" s="10" t="s">
        <v>4690</v>
      </c>
      <c r="J1280" s="9">
        <v>1</v>
      </c>
      <c r="K1280" s="10" t="s">
        <v>4687</v>
      </c>
      <c r="L1280" s="10" t="str">
        <f>IF(OR(Table1[[#This Row],[Smoker]]="Yes",Table1[[#This Row],[Smoker]]="No"),"OK","Check")</f>
        <v>OK</v>
      </c>
    </row>
    <row r="1281" spans="1:12">
      <c r="A1281" s="10" t="s">
        <v>2563</v>
      </c>
      <c r="B1281" s="10">
        <v>30.15</v>
      </c>
      <c r="C12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1" s="10">
        <v>4.25</v>
      </c>
      <c r="E1281" s="10" t="str">
        <f>IF(OR(Table1[[#This Row],[HBA1C]]="",Table1[[#This Row],[HBA1C]]="?"),"",IF(Table1[[#This Row],[HBA1C]]&lt;5.7,"Normal",IF(Table1[[#This Row],[HBA1C]]&lt;6.5,"Prediabetes","Diabetes")))</f>
        <v>Normal</v>
      </c>
      <c r="F1281" s="10" t="s">
        <v>4687</v>
      </c>
      <c r="G1281" s="10" t="str">
        <f>IF(OR(Table1[[#This Row],[Heart Issues]]="Yes",Table1[[#This Row],[Heart Issues]]="No"),"OK","Check")</f>
        <v>OK</v>
      </c>
      <c r="H1281" s="10" t="s">
        <v>4687</v>
      </c>
      <c r="I1281" s="10" t="s">
        <v>4687</v>
      </c>
      <c r="J1281" s="9">
        <v>1</v>
      </c>
      <c r="K1281" s="10" t="s">
        <v>4687</v>
      </c>
      <c r="L1281" s="10" t="str">
        <f>IF(OR(Table1[[#This Row],[Smoker]]="Yes",Table1[[#This Row],[Smoker]]="No"),"OK","Check")</f>
        <v>OK</v>
      </c>
    </row>
    <row r="1282" spans="1:12">
      <c r="A1282" s="10" t="s">
        <v>2565</v>
      </c>
      <c r="B1282" s="10">
        <v>26.36</v>
      </c>
      <c r="C128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82" s="10">
        <v>5.52</v>
      </c>
      <c r="E1282" s="10" t="str">
        <f>IF(OR(Table1[[#This Row],[HBA1C]]="",Table1[[#This Row],[HBA1C]]="?"),"",IF(Table1[[#This Row],[HBA1C]]&lt;5.7,"Normal",IF(Table1[[#This Row],[HBA1C]]&lt;6.5,"Prediabetes","Diabetes")))</f>
        <v>Normal</v>
      </c>
      <c r="F1282" s="10" t="s">
        <v>4687</v>
      </c>
      <c r="G1282" s="10" t="str">
        <f>IF(OR(Table1[[#This Row],[Heart Issues]]="Yes",Table1[[#This Row],[Heart Issues]]="No"),"OK","Check")</f>
        <v>OK</v>
      </c>
      <c r="H1282" s="10" t="s">
        <v>4687</v>
      </c>
      <c r="I1282" s="10" t="s">
        <v>4687</v>
      </c>
      <c r="J1282" s="9">
        <v>0</v>
      </c>
      <c r="K1282" s="10" t="s">
        <v>4687</v>
      </c>
      <c r="L1282" s="10" t="str">
        <f>IF(OR(Table1[[#This Row],[Smoker]]="Yes",Table1[[#This Row],[Smoker]]="No"),"OK","Check")</f>
        <v>OK</v>
      </c>
    </row>
    <row r="1283" spans="1:12">
      <c r="A1283" s="10" t="s">
        <v>2567</v>
      </c>
      <c r="B1283" s="10">
        <v>45.32</v>
      </c>
      <c r="C12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3" s="10">
        <v>6.53</v>
      </c>
      <c r="E1283" s="10" t="str">
        <f>IF(OR(Table1[[#This Row],[HBA1C]]="",Table1[[#This Row],[HBA1C]]="?"),"",IF(Table1[[#This Row],[HBA1C]]&lt;5.7,"Normal",IF(Table1[[#This Row],[HBA1C]]&lt;6.5,"Prediabetes","Diabetes")))</f>
        <v>Diabetes</v>
      </c>
      <c r="F1283" s="10" t="s">
        <v>4688</v>
      </c>
      <c r="G1283" s="10" t="str">
        <f>IF(OR(Table1[[#This Row],[Heart Issues]]="Yes",Table1[[#This Row],[Heart Issues]]="No"),"OK","Check")</f>
        <v>OK</v>
      </c>
      <c r="H1283" s="10" t="s">
        <v>4687</v>
      </c>
      <c r="I1283" s="10" t="s">
        <v>4687</v>
      </c>
      <c r="J1283" s="9">
        <v>1</v>
      </c>
      <c r="K1283" s="10" t="s">
        <v>4687</v>
      </c>
      <c r="L1283" s="10" t="str">
        <f>IF(OR(Table1[[#This Row],[Smoker]]="Yes",Table1[[#This Row],[Smoker]]="No"),"OK","Check")</f>
        <v>OK</v>
      </c>
    </row>
    <row r="1284" spans="1:12">
      <c r="A1284" s="10" t="s">
        <v>2569</v>
      </c>
      <c r="B1284" s="10">
        <v>31.93</v>
      </c>
      <c r="C12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4" s="10">
        <v>4.82</v>
      </c>
      <c r="E1284" s="10" t="str">
        <f>IF(OR(Table1[[#This Row],[HBA1C]]="",Table1[[#This Row],[HBA1C]]="?"),"",IF(Table1[[#This Row],[HBA1C]]&lt;5.7,"Normal",IF(Table1[[#This Row],[HBA1C]]&lt;6.5,"Prediabetes","Diabetes")))</f>
        <v>Normal</v>
      </c>
      <c r="F1284" s="10" t="s">
        <v>4688</v>
      </c>
      <c r="G1284" s="10" t="str">
        <f>IF(OR(Table1[[#This Row],[Heart Issues]]="Yes",Table1[[#This Row],[Heart Issues]]="No"),"OK","Check")</f>
        <v>OK</v>
      </c>
      <c r="H1284" s="10" t="s">
        <v>4687</v>
      </c>
      <c r="I1284" s="10" t="s">
        <v>4687</v>
      </c>
      <c r="J1284" s="9">
        <v>1</v>
      </c>
      <c r="K1284" s="10" t="s">
        <v>4687</v>
      </c>
      <c r="L1284" s="10" t="str">
        <f>IF(OR(Table1[[#This Row],[Smoker]]="Yes",Table1[[#This Row],[Smoker]]="No"),"OK","Check")</f>
        <v>OK</v>
      </c>
    </row>
    <row r="1285" spans="1:12">
      <c r="A1285" s="10" t="s">
        <v>2571</v>
      </c>
      <c r="B1285" s="10">
        <v>36</v>
      </c>
      <c r="C12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5" s="10">
        <v>11.94</v>
      </c>
      <c r="E1285" s="10" t="str">
        <f>IF(OR(Table1[[#This Row],[HBA1C]]="",Table1[[#This Row],[HBA1C]]="?"),"",IF(Table1[[#This Row],[HBA1C]]&lt;5.7,"Normal",IF(Table1[[#This Row],[HBA1C]]&lt;6.5,"Prediabetes","Diabetes")))</f>
        <v>Diabetes</v>
      </c>
      <c r="F1285" s="10" t="s">
        <v>4688</v>
      </c>
      <c r="G1285" s="10" t="str">
        <f>IF(OR(Table1[[#This Row],[Heart Issues]]="Yes",Table1[[#This Row],[Heart Issues]]="No"),"OK","Check")</f>
        <v>OK</v>
      </c>
      <c r="H1285" s="10" t="s">
        <v>4687</v>
      </c>
      <c r="I1285" s="10" t="s">
        <v>4687</v>
      </c>
      <c r="J1285" s="9">
        <v>1</v>
      </c>
      <c r="K1285" s="10" t="s">
        <v>4687</v>
      </c>
      <c r="L1285" s="10" t="str">
        <f>IF(OR(Table1[[#This Row],[Smoker]]="Yes",Table1[[#This Row],[Smoker]]="No"),"OK","Check")</f>
        <v>OK</v>
      </c>
    </row>
    <row r="1286" spans="1:12">
      <c r="A1286" s="10" t="s">
        <v>2573</v>
      </c>
      <c r="B1286" s="10">
        <v>32</v>
      </c>
      <c r="C12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6" s="10">
        <v>7.85</v>
      </c>
      <c r="E1286" s="10" t="str">
        <f>IF(OR(Table1[[#This Row],[HBA1C]]="",Table1[[#This Row],[HBA1C]]="?"),"",IF(Table1[[#This Row],[HBA1C]]&lt;5.7,"Normal",IF(Table1[[#This Row],[HBA1C]]&lt;6.5,"Prediabetes","Diabetes")))</f>
        <v>Diabetes</v>
      </c>
      <c r="F1286" s="10" t="s">
        <v>4688</v>
      </c>
      <c r="G1286" s="10" t="str">
        <f>IF(OR(Table1[[#This Row],[Heart Issues]]="Yes",Table1[[#This Row],[Heart Issues]]="No"),"OK","Check")</f>
        <v>OK</v>
      </c>
      <c r="H1286" s="10" t="s">
        <v>4687</v>
      </c>
      <c r="I1286" s="10" t="s">
        <v>4687</v>
      </c>
      <c r="J1286" s="9">
        <v>1</v>
      </c>
      <c r="K1286" s="10" t="s">
        <v>4687</v>
      </c>
      <c r="L1286" s="10" t="str">
        <f>IF(OR(Table1[[#This Row],[Smoker]]="Yes",Table1[[#This Row],[Smoker]]="No"),"OK","Check")</f>
        <v>OK</v>
      </c>
    </row>
    <row r="1287" spans="1:12">
      <c r="A1287" s="10" t="s">
        <v>2575</v>
      </c>
      <c r="B1287" s="10">
        <v>29.37</v>
      </c>
      <c r="C12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87" s="10">
        <v>8.01</v>
      </c>
      <c r="E1287" s="10" t="str">
        <f>IF(OR(Table1[[#This Row],[HBA1C]]="",Table1[[#This Row],[HBA1C]]="?"),"",IF(Table1[[#This Row],[HBA1C]]&lt;5.7,"Normal",IF(Table1[[#This Row],[HBA1C]]&lt;6.5,"Prediabetes","Diabetes")))</f>
        <v>Diabetes</v>
      </c>
      <c r="F1287" s="10" t="s">
        <v>4688</v>
      </c>
      <c r="G1287" s="10" t="str">
        <f>IF(OR(Table1[[#This Row],[Heart Issues]]="Yes",Table1[[#This Row],[Heart Issues]]="No"),"OK","Check")</f>
        <v>OK</v>
      </c>
      <c r="H1287" s="10" t="s">
        <v>4687</v>
      </c>
      <c r="I1287" s="10" t="s">
        <v>4687</v>
      </c>
      <c r="J1287" s="9">
        <v>1</v>
      </c>
      <c r="K1287" s="10" t="s">
        <v>4687</v>
      </c>
      <c r="L1287" s="10" t="str">
        <f>IF(OR(Table1[[#This Row],[Smoker]]="Yes",Table1[[#This Row],[Smoker]]="No"),"OK","Check")</f>
        <v>OK</v>
      </c>
    </row>
    <row r="1288" spans="1:12">
      <c r="A1288" s="10" t="s">
        <v>2577</v>
      </c>
      <c r="B1288" s="10">
        <v>23.6</v>
      </c>
      <c r="C128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88" s="10">
        <v>7.4</v>
      </c>
      <c r="E1288" s="10" t="str">
        <f>IF(OR(Table1[[#This Row],[HBA1C]]="",Table1[[#This Row],[HBA1C]]="?"),"",IF(Table1[[#This Row],[HBA1C]]&lt;5.7,"Normal",IF(Table1[[#This Row],[HBA1C]]&lt;6.5,"Prediabetes","Diabetes")))</f>
        <v>Diabetes</v>
      </c>
      <c r="F1288" s="10" t="s">
        <v>4688</v>
      </c>
      <c r="G1288" s="10" t="str">
        <f>IF(OR(Table1[[#This Row],[Heart Issues]]="Yes",Table1[[#This Row],[Heart Issues]]="No"),"OK","Check")</f>
        <v>OK</v>
      </c>
      <c r="H1288" s="10" t="s">
        <v>4687</v>
      </c>
      <c r="I1288" s="10" t="s">
        <v>4687</v>
      </c>
      <c r="J1288" s="9">
        <v>1</v>
      </c>
      <c r="K1288" s="10" t="s">
        <v>4687</v>
      </c>
      <c r="L1288" s="10" t="str">
        <f>IF(OR(Table1[[#This Row],[Smoker]]="Yes",Table1[[#This Row],[Smoker]]="No"),"OK","Check")</f>
        <v>OK</v>
      </c>
    </row>
    <row r="1289" spans="1:12">
      <c r="A1289" s="10" t="s">
        <v>2579</v>
      </c>
      <c r="B1289" s="10">
        <v>33.155000000000001</v>
      </c>
      <c r="C12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89" s="10">
        <v>8.3800000000000008</v>
      </c>
      <c r="E1289" s="10" t="str">
        <f>IF(OR(Table1[[#This Row],[HBA1C]]="",Table1[[#This Row],[HBA1C]]="?"),"",IF(Table1[[#This Row],[HBA1C]]&lt;5.7,"Normal",IF(Table1[[#This Row],[HBA1C]]&lt;6.5,"Prediabetes","Diabetes")))</f>
        <v>Diabetes</v>
      </c>
      <c r="F1289" s="10" t="s">
        <v>4688</v>
      </c>
      <c r="G1289" s="10" t="str">
        <f>IF(OR(Table1[[#This Row],[Heart Issues]]="Yes",Table1[[#This Row],[Heart Issues]]="No"),"OK","Check")</f>
        <v>OK</v>
      </c>
      <c r="H1289" s="10" t="s">
        <v>4687</v>
      </c>
      <c r="I1289" s="10" t="s">
        <v>4687</v>
      </c>
      <c r="J1289" s="9">
        <v>0</v>
      </c>
      <c r="K1289" s="10" t="s">
        <v>4687</v>
      </c>
      <c r="L1289" s="10" t="str">
        <f>IF(OR(Table1[[#This Row],[Smoker]]="Yes",Table1[[#This Row],[Smoker]]="No"),"OK","Check")</f>
        <v>OK</v>
      </c>
    </row>
    <row r="1290" spans="1:12">
      <c r="A1290" s="10" t="s">
        <v>2581</v>
      </c>
      <c r="B1290" s="10">
        <v>24.32</v>
      </c>
      <c r="C12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290" s="10">
        <v>11.56</v>
      </c>
      <c r="E1290" s="10" t="str">
        <f>IF(OR(Table1[[#This Row],[HBA1C]]="",Table1[[#This Row],[HBA1C]]="?"),"",IF(Table1[[#This Row],[HBA1C]]&lt;5.7,"Normal",IF(Table1[[#This Row],[HBA1C]]&lt;6.5,"Prediabetes","Diabetes")))</f>
        <v>Diabetes</v>
      </c>
      <c r="F1290" s="10" t="s">
        <v>4688</v>
      </c>
      <c r="G1290" s="10" t="str">
        <f>IF(OR(Table1[[#This Row],[Heart Issues]]="Yes",Table1[[#This Row],[Heart Issues]]="No"),"OK","Check")</f>
        <v>OK</v>
      </c>
      <c r="H1290" s="10" t="s">
        <v>4687</v>
      </c>
      <c r="I1290" s="10" t="s">
        <v>4687</v>
      </c>
      <c r="J1290" s="9">
        <v>1</v>
      </c>
      <c r="K1290" s="10" t="s">
        <v>4687</v>
      </c>
      <c r="L1290" s="10" t="str">
        <f>IF(OR(Table1[[#This Row],[Smoker]]="Yes",Table1[[#This Row],[Smoker]]="No"),"OK","Check")</f>
        <v>OK</v>
      </c>
    </row>
    <row r="1291" spans="1:12">
      <c r="A1291" s="10" t="s">
        <v>2583</v>
      </c>
      <c r="B1291" s="10">
        <v>36.299999999999997</v>
      </c>
      <c r="C12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1" s="10">
        <v>4.6100000000000003</v>
      </c>
      <c r="E1291" s="10" t="str">
        <f>IF(OR(Table1[[#This Row],[HBA1C]]="",Table1[[#This Row],[HBA1C]]="?"),"",IF(Table1[[#This Row],[HBA1C]]&lt;5.7,"Normal",IF(Table1[[#This Row],[HBA1C]]&lt;6.5,"Prediabetes","Diabetes")))</f>
        <v>Normal</v>
      </c>
      <c r="F1291" s="10" t="s">
        <v>4687</v>
      </c>
      <c r="G1291" s="10" t="str">
        <f>IF(OR(Table1[[#This Row],[Heart Issues]]="Yes",Table1[[#This Row],[Heart Issues]]="No"),"OK","Check")</f>
        <v>OK</v>
      </c>
      <c r="H1291" s="10" t="s">
        <v>4687</v>
      </c>
      <c r="I1291" s="10" t="s">
        <v>4687</v>
      </c>
      <c r="J1291" s="9">
        <v>0</v>
      </c>
      <c r="K1291" s="10" t="s">
        <v>4687</v>
      </c>
      <c r="L1291" s="10" t="str">
        <f>IF(OR(Table1[[#This Row],[Smoker]]="Yes",Table1[[#This Row],[Smoker]]="No"),"OK","Check")</f>
        <v>OK</v>
      </c>
    </row>
    <row r="1292" spans="1:12">
      <c r="A1292" s="10" t="s">
        <v>2585</v>
      </c>
      <c r="B1292" s="10">
        <v>34.4</v>
      </c>
      <c r="C12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2" s="10">
        <v>4.95</v>
      </c>
      <c r="E1292" s="10" t="str">
        <f>IF(OR(Table1[[#This Row],[HBA1C]]="",Table1[[#This Row],[HBA1C]]="?"),"",IF(Table1[[#This Row],[HBA1C]]&lt;5.7,"Normal",IF(Table1[[#This Row],[HBA1C]]&lt;6.5,"Prediabetes","Diabetes")))</f>
        <v>Normal</v>
      </c>
      <c r="F1292" s="10" t="s">
        <v>4687</v>
      </c>
      <c r="G1292" s="10" t="str">
        <f>IF(OR(Table1[[#This Row],[Heart Issues]]="Yes",Table1[[#This Row],[Heart Issues]]="No"),"OK","Check")</f>
        <v>OK</v>
      </c>
      <c r="H1292" s="10" t="s">
        <v>4687</v>
      </c>
      <c r="I1292" s="10" t="s">
        <v>4690</v>
      </c>
      <c r="J1292" s="9">
        <v>1</v>
      </c>
      <c r="K1292" s="10" t="s">
        <v>4687</v>
      </c>
      <c r="L1292" s="10" t="str">
        <f>IF(OR(Table1[[#This Row],[Smoker]]="Yes",Table1[[#This Row],[Smoker]]="No"),"OK","Check")</f>
        <v>OK</v>
      </c>
    </row>
    <row r="1293" spans="1:12">
      <c r="A1293" s="10" t="s">
        <v>2587</v>
      </c>
      <c r="B1293" s="10">
        <v>30.9</v>
      </c>
      <c r="C12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3" s="10">
        <v>5.04</v>
      </c>
      <c r="E1293" s="10" t="str">
        <f>IF(OR(Table1[[#This Row],[HBA1C]]="",Table1[[#This Row],[HBA1C]]="?"),"",IF(Table1[[#This Row],[HBA1C]]&lt;5.7,"Normal",IF(Table1[[#This Row],[HBA1C]]&lt;6.5,"Prediabetes","Diabetes")))</f>
        <v>Normal</v>
      </c>
      <c r="F1293" s="10" t="s">
        <v>4687</v>
      </c>
      <c r="G1293" s="10" t="str">
        <f>IF(OR(Table1[[#This Row],[Heart Issues]]="Yes",Table1[[#This Row],[Heart Issues]]="No"),"OK","Check")</f>
        <v>OK</v>
      </c>
      <c r="H1293" s="10" t="s">
        <v>4687</v>
      </c>
      <c r="I1293" s="10" t="s">
        <v>4687</v>
      </c>
      <c r="J1293" s="9">
        <v>0</v>
      </c>
      <c r="K1293" s="10" t="s">
        <v>4687</v>
      </c>
      <c r="L1293" s="10" t="str">
        <f>IF(OR(Table1[[#This Row],[Smoker]]="Yes",Table1[[#This Row],[Smoker]]="No"),"OK","Check")</f>
        <v>OK</v>
      </c>
    </row>
    <row r="1294" spans="1:12">
      <c r="A1294" s="10" t="s">
        <v>2589</v>
      </c>
      <c r="B1294" s="10">
        <v>28.6</v>
      </c>
      <c r="C129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94" s="10">
        <v>5.42</v>
      </c>
      <c r="E1294" s="10" t="str">
        <f>IF(OR(Table1[[#This Row],[HBA1C]]="",Table1[[#This Row],[HBA1C]]="?"),"",IF(Table1[[#This Row],[HBA1C]]&lt;5.7,"Normal",IF(Table1[[#This Row],[HBA1C]]&lt;6.5,"Prediabetes","Diabetes")))</f>
        <v>Normal</v>
      </c>
      <c r="F1294" s="10" t="s">
        <v>4687</v>
      </c>
      <c r="G1294" s="10" t="str">
        <f>IF(OR(Table1[[#This Row],[Heart Issues]]="Yes",Table1[[#This Row],[Heart Issues]]="No"),"OK","Check")</f>
        <v>OK</v>
      </c>
      <c r="H1294" s="10" t="s">
        <v>4687</v>
      </c>
      <c r="I1294" s="10" t="s">
        <v>4687</v>
      </c>
      <c r="J1294" s="9">
        <v>0</v>
      </c>
      <c r="K1294" s="10" t="s">
        <v>4687</v>
      </c>
      <c r="L1294" s="10" t="str">
        <f>IF(OR(Table1[[#This Row],[Smoker]]="Yes",Table1[[#This Row],[Smoker]]="No"),"OK","Check")</f>
        <v>OK</v>
      </c>
    </row>
    <row r="1295" spans="1:12">
      <c r="A1295" s="10" t="s">
        <v>2591</v>
      </c>
      <c r="B1295" s="10">
        <v>27.83</v>
      </c>
      <c r="C12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95" s="10">
        <v>5.39</v>
      </c>
      <c r="E1295" s="10" t="str">
        <f>IF(OR(Table1[[#This Row],[HBA1C]]="",Table1[[#This Row],[HBA1C]]="?"),"",IF(Table1[[#This Row],[HBA1C]]&lt;5.7,"Normal",IF(Table1[[#This Row],[HBA1C]]&lt;6.5,"Prediabetes","Diabetes")))</f>
        <v>Normal</v>
      </c>
      <c r="F1295" s="10" t="s">
        <v>4687</v>
      </c>
      <c r="G1295" s="10" t="str">
        <f>IF(OR(Table1[[#This Row],[Heart Issues]]="Yes",Table1[[#This Row],[Heart Issues]]="No"),"OK","Check")</f>
        <v>OK</v>
      </c>
      <c r="H1295" s="10" t="s">
        <v>4687</v>
      </c>
      <c r="I1295" s="10" t="s">
        <v>4687</v>
      </c>
      <c r="J1295" s="9">
        <v>0</v>
      </c>
      <c r="K1295" s="10" t="s">
        <v>4687</v>
      </c>
      <c r="L1295" s="10" t="str">
        <f>IF(OR(Table1[[#This Row],[Smoker]]="Yes",Table1[[#This Row],[Smoker]]="No"),"OK","Check")</f>
        <v>OK</v>
      </c>
    </row>
    <row r="1296" spans="1:12">
      <c r="A1296" s="10" t="s">
        <v>2593</v>
      </c>
      <c r="B1296" s="10">
        <v>39.64</v>
      </c>
      <c r="C12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6" s="10">
        <v>6</v>
      </c>
      <c r="E1296" s="10" t="str">
        <f>IF(OR(Table1[[#This Row],[HBA1C]]="",Table1[[#This Row],[HBA1C]]="?"),"",IF(Table1[[#This Row],[HBA1C]]&lt;5.7,"Normal",IF(Table1[[#This Row],[HBA1C]]&lt;6.5,"Prediabetes","Diabetes")))</f>
        <v>Prediabetes</v>
      </c>
      <c r="F1296" s="10" t="s">
        <v>4687</v>
      </c>
      <c r="G1296" s="10" t="str">
        <f>IF(OR(Table1[[#This Row],[Heart Issues]]="Yes",Table1[[#This Row],[Heart Issues]]="No"),"OK","Check")</f>
        <v>OK</v>
      </c>
      <c r="H1296" s="10" t="s">
        <v>4687</v>
      </c>
      <c r="I1296" s="10" t="s">
        <v>4690</v>
      </c>
      <c r="J1296" s="9">
        <v>1</v>
      </c>
      <c r="K1296" s="10" t="s">
        <v>4687</v>
      </c>
      <c r="L1296" s="10" t="str">
        <f>IF(OR(Table1[[#This Row],[Smoker]]="Yes",Table1[[#This Row],[Smoker]]="No"),"OK","Check")</f>
        <v>OK</v>
      </c>
    </row>
    <row r="1297" spans="1:12">
      <c r="A1297" s="10" t="s">
        <v>2595</v>
      </c>
      <c r="B1297" s="10">
        <v>38.479999999999997</v>
      </c>
      <c r="C12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7" s="10">
        <v>6.02</v>
      </c>
      <c r="E1297" s="10" t="str">
        <f>IF(OR(Table1[[#This Row],[HBA1C]]="",Table1[[#This Row],[HBA1C]]="?"),"",IF(Table1[[#This Row],[HBA1C]]&lt;5.7,"Normal",IF(Table1[[#This Row],[HBA1C]]&lt;6.5,"Prediabetes","Diabetes")))</f>
        <v>Prediabetes</v>
      </c>
      <c r="F1297" s="10" t="s">
        <v>4687</v>
      </c>
      <c r="G1297" s="10" t="str">
        <f>IF(OR(Table1[[#This Row],[Heart Issues]]="Yes",Table1[[#This Row],[Heart Issues]]="No"),"OK","Check")</f>
        <v>OK</v>
      </c>
      <c r="H1297" s="10" t="s">
        <v>4687</v>
      </c>
      <c r="I1297" s="10" t="s">
        <v>4687</v>
      </c>
      <c r="J1297" s="9">
        <v>1</v>
      </c>
      <c r="K1297" s="10" t="s">
        <v>4687</v>
      </c>
      <c r="L1297" s="10" t="str">
        <f>IF(OR(Table1[[#This Row],[Smoker]]="Yes",Table1[[#This Row],[Smoker]]="No"),"OK","Check")</f>
        <v>OK</v>
      </c>
    </row>
    <row r="1298" spans="1:12">
      <c r="A1298" s="10" t="s">
        <v>2597</v>
      </c>
      <c r="B1298" s="10">
        <v>36.200000000000003</v>
      </c>
      <c r="C12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298" s="10">
        <v>4.62</v>
      </c>
      <c r="E1298" s="10" t="str">
        <f>IF(OR(Table1[[#This Row],[HBA1C]]="",Table1[[#This Row],[HBA1C]]="?"),"",IF(Table1[[#This Row],[HBA1C]]&lt;5.7,"Normal",IF(Table1[[#This Row],[HBA1C]]&lt;6.5,"Prediabetes","Diabetes")))</f>
        <v>Normal</v>
      </c>
      <c r="F1298" s="10" t="s">
        <v>4687</v>
      </c>
      <c r="G1298" s="10" t="str">
        <f>IF(OR(Table1[[#This Row],[Heart Issues]]="Yes",Table1[[#This Row],[Heart Issues]]="No"),"OK","Check")</f>
        <v>OK</v>
      </c>
      <c r="H1298" s="10" t="s">
        <v>4687</v>
      </c>
      <c r="I1298" s="10" t="s">
        <v>4687</v>
      </c>
      <c r="J1298" s="9">
        <v>2</v>
      </c>
      <c r="K1298" s="10" t="s">
        <v>4687</v>
      </c>
      <c r="L1298" s="10" t="str">
        <f>IF(OR(Table1[[#This Row],[Smoker]]="Yes",Table1[[#This Row],[Smoker]]="No"),"OK","Check")</f>
        <v>OK</v>
      </c>
    </row>
    <row r="1299" spans="1:12">
      <c r="A1299" s="10" t="s">
        <v>2599</v>
      </c>
      <c r="B1299" s="10">
        <v>27.13</v>
      </c>
      <c r="C12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299" s="10">
        <v>5.59</v>
      </c>
      <c r="E1299" s="10" t="str">
        <f>IF(OR(Table1[[#This Row],[HBA1C]]="",Table1[[#This Row],[HBA1C]]="?"),"",IF(Table1[[#This Row],[HBA1C]]&lt;5.7,"Normal",IF(Table1[[#This Row],[HBA1C]]&lt;6.5,"Prediabetes","Diabetes")))</f>
        <v>Normal</v>
      </c>
      <c r="F1299" s="10" t="s">
        <v>4687</v>
      </c>
      <c r="G1299" s="10" t="str">
        <f>IF(OR(Table1[[#This Row],[Heart Issues]]="Yes",Table1[[#This Row],[Heart Issues]]="No"),"OK","Check")</f>
        <v>OK</v>
      </c>
      <c r="H1299" s="10" t="s">
        <v>4687</v>
      </c>
      <c r="I1299" s="10" t="s">
        <v>4687</v>
      </c>
      <c r="J1299" s="9">
        <v>1</v>
      </c>
      <c r="K1299" s="10" t="s">
        <v>4687</v>
      </c>
      <c r="L1299" s="10" t="str">
        <f>IF(OR(Table1[[#This Row],[Smoker]]="Yes",Table1[[#This Row],[Smoker]]="No"),"OK","Check")</f>
        <v>OK</v>
      </c>
    </row>
    <row r="1300" spans="1:12">
      <c r="A1300" s="10" t="s">
        <v>2601</v>
      </c>
      <c r="B1300" s="10">
        <v>20.75</v>
      </c>
      <c r="C13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00" s="10">
        <v>5.18</v>
      </c>
      <c r="E1300" s="10" t="str">
        <f>IF(OR(Table1[[#This Row],[HBA1C]]="",Table1[[#This Row],[HBA1C]]="?"),"",IF(Table1[[#This Row],[HBA1C]]&lt;5.7,"Normal",IF(Table1[[#This Row],[HBA1C]]&lt;6.5,"Prediabetes","Diabetes")))</f>
        <v>Normal</v>
      </c>
      <c r="F1300" s="10" t="s">
        <v>4688</v>
      </c>
      <c r="G1300" s="10" t="str">
        <f>IF(OR(Table1[[#This Row],[Heart Issues]]="Yes",Table1[[#This Row],[Heart Issues]]="No"),"OK","Check")</f>
        <v>OK</v>
      </c>
      <c r="H1300" s="10" t="s">
        <v>4687</v>
      </c>
      <c r="I1300" s="10" t="s">
        <v>4687</v>
      </c>
      <c r="J1300" s="9">
        <v>2</v>
      </c>
      <c r="K1300" s="10" t="s">
        <v>4687</v>
      </c>
      <c r="L1300" s="10" t="str">
        <f>IF(OR(Table1[[#This Row],[Smoker]]="Yes",Table1[[#This Row],[Smoker]]="No"),"OK","Check")</f>
        <v>OK</v>
      </c>
    </row>
    <row r="1301" spans="1:12">
      <c r="A1301" s="10" t="s">
        <v>2603</v>
      </c>
      <c r="B1301" s="10">
        <v>26.6</v>
      </c>
      <c r="C130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01" s="10">
        <v>6.29</v>
      </c>
      <c r="E1301" s="10" t="str">
        <f>IF(OR(Table1[[#This Row],[HBA1C]]="",Table1[[#This Row],[HBA1C]]="?"),"",IF(Table1[[#This Row],[HBA1C]]&lt;5.7,"Normal",IF(Table1[[#This Row],[HBA1C]]&lt;6.5,"Prediabetes","Diabetes")))</f>
        <v>Prediabetes</v>
      </c>
      <c r="F1301" s="10" t="s">
        <v>4687</v>
      </c>
      <c r="G1301" s="10" t="str">
        <f>IF(OR(Table1[[#This Row],[Heart Issues]]="Yes",Table1[[#This Row],[Heart Issues]]="No"),"OK","Check")</f>
        <v>OK</v>
      </c>
      <c r="H1301" s="10" t="s">
        <v>4687</v>
      </c>
      <c r="I1301" s="10" t="s">
        <v>4687</v>
      </c>
      <c r="J1301" s="9">
        <v>2</v>
      </c>
      <c r="K1301" s="10" t="s">
        <v>4687</v>
      </c>
      <c r="L1301" s="10" t="str">
        <f>IF(OR(Table1[[#This Row],[Smoker]]="Yes",Table1[[#This Row],[Smoker]]="No"),"OK","Check")</f>
        <v>OK</v>
      </c>
    </row>
    <row r="1302" spans="1:12">
      <c r="A1302" s="10" t="s">
        <v>2605</v>
      </c>
      <c r="B1302" s="10">
        <v>25.3</v>
      </c>
      <c r="C13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02" s="10">
        <v>4.49</v>
      </c>
      <c r="E1302" s="10" t="str">
        <f>IF(OR(Table1[[#This Row],[HBA1C]]="",Table1[[#This Row],[HBA1C]]="?"),"",IF(Table1[[#This Row],[HBA1C]]&lt;5.7,"Normal",IF(Table1[[#This Row],[HBA1C]]&lt;6.5,"Prediabetes","Diabetes")))</f>
        <v>Normal</v>
      </c>
      <c r="F1302" s="10" t="s">
        <v>4687</v>
      </c>
      <c r="G1302" s="10" t="str">
        <f>IF(OR(Table1[[#This Row],[Heart Issues]]="Yes",Table1[[#This Row],[Heart Issues]]="No"),"OK","Check")</f>
        <v>OK</v>
      </c>
      <c r="H1302" s="10" t="s">
        <v>4687</v>
      </c>
      <c r="I1302" s="10" t="s">
        <v>4687</v>
      </c>
      <c r="J1302" s="9">
        <v>2</v>
      </c>
      <c r="K1302" s="10" t="s">
        <v>4687</v>
      </c>
      <c r="L1302" s="10" t="str">
        <f>IF(OR(Table1[[#This Row],[Smoker]]="Yes",Table1[[#This Row],[Smoker]]="No"),"OK","Check")</f>
        <v>OK</v>
      </c>
    </row>
    <row r="1303" spans="1:12">
      <c r="A1303" s="10" t="s">
        <v>2607</v>
      </c>
      <c r="B1303" s="10">
        <v>18.84</v>
      </c>
      <c r="C130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03" s="10">
        <v>11.82</v>
      </c>
      <c r="E1303" s="10" t="str">
        <f>IF(OR(Table1[[#This Row],[HBA1C]]="",Table1[[#This Row],[HBA1C]]="?"),"",IF(Table1[[#This Row],[HBA1C]]&lt;5.7,"Normal",IF(Table1[[#This Row],[HBA1C]]&lt;6.5,"Prediabetes","Diabetes")))</f>
        <v>Diabetes</v>
      </c>
      <c r="F1303" s="10" t="s">
        <v>4688</v>
      </c>
      <c r="G1303" s="10" t="str">
        <f>IF(OR(Table1[[#This Row],[Heart Issues]]="Yes",Table1[[#This Row],[Heart Issues]]="No"),"OK","Check")</f>
        <v>OK</v>
      </c>
      <c r="H1303" s="10" t="s">
        <v>4687</v>
      </c>
      <c r="I1303" s="10" t="s">
        <v>4690</v>
      </c>
      <c r="J1303" s="9">
        <v>1</v>
      </c>
      <c r="K1303" s="10" t="s">
        <v>4687</v>
      </c>
      <c r="L1303" s="10" t="str">
        <f>IF(OR(Table1[[#This Row],[Smoker]]="Yes",Table1[[#This Row],[Smoker]]="No"),"OK","Check")</f>
        <v>OK</v>
      </c>
    </row>
    <row r="1304" spans="1:12">
      <c r="A1304" s="10" t="s">
        <v>2609</v>
      </c>
      <c r="B1304" s="10">
        <v>19.57</v>
      </c>
      <c r="C130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04" s="10">
        <v>7.41</v>
      </c>
      <c r="E1304" s="10" t="str">
        <f>IF(OR(Table1[[#This Row],[HBA1C]]="",Table1[[#This Row],[HBA1C]]="?"),"",IF(Table1[[#This Row],[HBA1C]]&lt;5.7,"Normal",IF(Table1[[#This Row],[HBA1C]]&lt;6.5,"Prediabetes","Diabetes")))</f>
        <v>Diabetes</v>
      </c>
      <c r="F1304" s="10" t="s">
        <v>4688</v>
      </c>
      <c r="G1304" s="10" t="str">
        <f>IF(OR(Table1[[#This Row],[Heart Issues]]="Yes",Table1[[#This Row],[Heart Issues]]="No"),"OK","Check")</f>
        <v>OK</v>
      </c>
      <c r="H1304" s="10" t="s">
        <v>4687</v>
      </c>
      <c r="I1304" s="10" t="s">
        <v>4687</v>
      </c>
      <c r="J1304" s="9">
        <v>1</v>
      </c>
      <c r="K1304" s="10" t="s">
        <v>4687</v>
      </c>
      <c r="L1304" s="10" t="str">
        <f>IF(OR(Table1[[#This Row],[Smoker]]="Yes",Table1[[#This Row],[Smoker]]="No"),"OK","Check")</f>
        <v>OK</v>
      </c>
    </row>
    <row r="1305" spans="1:12">
      <c r="A1305" s="10" t="s">
        <v>2611</v>
      </c>
      <c r="B1305" s="10">
        <v>30.495000000000001</v>
      </c>
      <c r="C13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05" s="10">
        <v>5.97</v>
      </c>
      <c r="E1305" s="10" t="str">
        <f>IF(OR(Table1[[#This Row],[HBA1C]]="",Table1[[#This Row],[HBA1C]]="?"),"",IF(Table1[[#This Row],[HBA1C]]&lt;5.7,"Normal",IF(Table1[[#This Row],[HBA1C]]&lt;6.5,"Prediabetes","Diabetes")))</f>
        <v>Prediabetes</v>
      </c>
      <c r="F1305" s="10" t="s">
        <v>4687</v>
      </c>
      <c r="G1305" s="10" t="str">
        <f>IF(OR(Table1[[#This Row],[Heart Issues]]="Yes",Table1[[#This Row],[Heart Issues]]="No"),"OK","Check")</f>
        <v>OK</v>
      </c>
      <c r="H1305" s="10" t="s">
        <v>4687</v>
      </c>
      <c r="I1305" s="10" t="s">
        <v>4687</v>
      </c>
      <c r="J1305" s="9">
        <v>0</v>
      </c>
      <c r="K1305" s="10" t="s">
        <v>4687</v>
      </c>
      <c r="L1305" s="10" t="str">
        <f>IF(OR(Table1[[#This Row],[Smoker]]="Yes",Table1[[#This Row],[Smoker]]="No"),"OK","Check")</f>
        <v>OK</v>
      </c>
    </row>
    <row r="1306" spans="1:12">
      <c r="A1306" s="10" t="s">
        <v>2613</v>
      </c>
      <c r="B1306" s="10">
        <v>30.114999999999998</v>
      </c>
      <c r="C13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06" s="10">
        <v>5.74</v>
      </c>
      <c r="E1306" s="10" t="str">
        <f>IF(OR(Table1[[#This Row],[HBA1C]]="",Table1[[#This Row],[HBA1C]]="?"),"",IF(Table1[[#This Row],[HBA1C]]&lt;5.7,"Normal",IF(Table1[[#This Row],[HBA1C]]&lt;6.5,"Prediabetes","Diabetes")))</f>
        <v>Prediabetes</v>
      </c>
      <c r="F1306" s="10" t="s">
        <v>4687</v>
      </c>
      <c r="G1306" s="10" t="str">
        <f>IF(OR(Table1[[#This Row],[Heart Issues]]="Yes",Table1[[#This Row],[Heart Issues]]="No"),"OK","Check")</f>
        <v>OK</v>
      </c>
      <c r="H1306" s="10" t="s">
        <v>4687</v>
      </c>
      <c r="I1306" s="10" t="s">
        <v>4690</v>
      </c>
      <c r="J1306" s="9">
        <v>1</v>
      </c>
      <c r="K1306" s="10" t="s">
        <v>4687</v>
      </c>
      <c r="L1306" s="10" t="str">
        <f>IF(OR(Table1[[#This Row],[Smoker]]="Yes",Table1[[#This Row],[Smoker]]="No"),"OK","Check")</f>
        <v>OK</v>
      </c>
    </row>
    <row r="1307" spans="1:12">
      <c r="A1307" s="10" t="s">
        <v>2615</v>
      </c>
      <c r="B1307" s="10">
        <v>24.78</v>
      </c>
      <c r="C130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07" s="10">
        <v>9.85</v>
      </c>
      <c r="E1307" s="10" t="str">
        <f>IF(OR(Table1[[#This Row],[HBA1C]]="",Table1[[#This Row],[HBA1C]]="?"),"",IF(Table1[[#This Row],[HBA1C]]&lt;5.7,"Normal",IF(Table1[[#This Row],[HBA1C]]&lt;6.5,"Prediabetes","Diabetes")))</f>
        <v>Diabetes</v>
      </c>
      <c r="F1307" s="10" t="s">
        <v>4687</v>
      </c>
      <c r="G1307" s="10" t="str">
        <f>IF(OR(Table1[[#This Row],[Heart Issues]]="Yes",Table1[[#This Row],[Heart Issues]]="No"),"OK","Check")</f>
        <v>OK</v>
      </c>
      <c r="H1307" s="10" t="s">
        <v>4687</v>
      </c>
      <c r="I1307" s="10" t="s">
        <v>4687</v>
      </c>
      <c r="J1307" s="9">
        <v>0</v>
      </c>
      <c r="K1307" s="10" t="s">
        <v>4687</v>
      </c>
      <c r="L1307" s="10" t="str">
        <f>IF(OR(Table1[[#This Row],[Smoker]]="Yes",Table1[[#This Row],[Smoker]]="No"),"OK","Check")</f>
        <v>OK</v>
      </c>
    </row>
    <row r="1308" spans="1:12">
      <c r="A1308" s="10" t="s">
        <v>2617</v>
      </c>
      <c r="B1308" s="10">
        <v>24.77</v>
      </c>
      <c r="C13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08" s="10">
        <v>7.59</v>
      </c>
      <c r="E1308" s="10" t="str">
        <f>IF(OR(Table1[[#This Row],[HBA1C]]="",Table1[[#This Row],[HBA1C]]="?"),"",IF(Table1[[#This Row],[HBA1C]]&lt;5.7,"Normal",IF(Table1[[#This Row],[HBA1C]]&lt;6.5,"Prediabetes","Diabetes")))</f>
        <v>Diabetes</v>
      </c>
      <c r="F1308" s="10" t="s">
        <v>4687</v>
      </c>
      <c r="G1308" s="10" t="str">
        <f>IF(OR(Table1[[#This Row],[Heart Issues]]="Yes",Table1[[#This Row],[Heart Issues]]="No"),"OK","Check")</f>
        <v>OK</v>
      </c>
      <c r="H1308" s="10" t="s">
        <v>4687</v>
      </c>
      <c r="I1308" s="10" t="s">
        <v>4687</v>
      </c>
      <c r="J1308" s="9">
        <v>0</v>
      </c>
      <c r="K1308" s="10" t="s">
        <v>4687</v>
      </c>
      <c r="L1308" s="10" t="str">
        <f>IF(OR(Table1[[#This Row],[Smoker]]="Yes",Table1[[#This Row],[Smoker]]="No"),"OK","Check")</f>
        <v>OK</v>
      </c>
    </row>
    <row r="1309" spans="1:12">
      <c r="A1309" s="10" t="s">
        <v>2619</v>
      </c>
      <c r="B1309" s="10">
        <v>16.579999999999998</v>
      </c>
      <c r="C130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09" s="10">
        <v>6.98</v>
      </c>
      <c r="E1309" s="10" t="str">
        <f>IF(OR(Table1[[#This Row],[HBA1C]]="",Table1[[#This Row],[HBA1C]]="?"),"",IF(Table1[[#This Row],[HBA1C]]&lt;5.7,"Normal",IF(Table1[[#This Row],[HBA1C]]&lt;6.5,"Prediabetes","Diabetes")))</f>
        <v>Diabetes</v>
      </c>
      <c r="F1309" s="10" t="s">
        <v>4688</v>
      </c>
      <c r="G1309" s="10" t="str">
        <f>IF(OR(Table1[[#This Row],[Heart Issues]]="Yes",Table1[[#This Row],[Heart Issues]]="No"),"OK","Check")</f>
        <v>OK</v>
      </c>
      <c r="H1309" s="10" t="s">
        <v>4687</v>
      </c>
      <c r="I1309" s="10" t="s">
        <v>4690</v>
      </c>
      <c r="J1309" s="9">
        <v>1</v>
      </c>
      <c r="K1309" s="10" t="s">
        <v>4687</v>
      </c>
      <c r="L1309" s="10" t="str">
        <f>IF(OR(Table1[[#This Row],[Smoker]]="Yes",Table1[[#This Row],[Smoker]]="No"),"OK","Check")</f>
        <v>OK</v>
      </c>
    </row>
    <row r="1310" spans="1:12">
      <c r="A1310" s="10" t="s">
        <v>2621</v>
      </c>
      <c r="B1310" s="10">
        <v>38.17</v>
      </c>
      <c r="C13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0" s="10">
        <v>4.7300000000000004</v>
      </c>
      <c r="E1310" s="10" t="str">
        <f>IF(OR(Table1[[#This Row],[HBA1C]]="",Table1[[#This Row],[HBA1C]]="?"),"",IF(Table1[[#This Row],[HBA1C]]&lt;5.7,"Normal",IF(Table1[[#This Row],[HBA1C]]&lt;6.5,"Prediabetes","Diabetes")))</f>
        <v>Normal</v>
      </c>
      <c r="F1310" s="10" t="s">
        <v>4688</v>
      </c>
      <c r="G1310" s="10" t="str">
        <f>IF(OR(Table1[[#This Row],[Heart Issues]]="Yes",Table1[[#This Row],[Heart Issues]]="No"),"OK","Check")</f>
        <v>OK</v>
      </c>
      <c r="H1310" s="10" t="s">
        <v>4687</v>
      </c>
      <c r="I1310" s="10" t="s">
        <v>4687</v>
      </c>
      <c r="J1310" s="9">
        <v>0</v>
      </c>
      <c r="K1310" s="10" t="s">
        <v>4687</v>
      </c>
      <c r="L1310" s="10" t="str">
        <f>IF(OR(Table1[[#This Row],[Smoker]]="Yes",Table1[[#This Row],[Smoker]]="No"),"OK","Check")</f>
        <v>OK</v>
      </c>
    </row>
    <row r="1311" spans="1:12">
      <c r="A1311" s="10" t="s">
        <v>2623</v>
      </c>
      <c r="B1311" s="10">
        <v>39.424999999999997</v>
      </c>
      <c r="C13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1" s="10">
        <v>4.76</v>
      </c>
      <c r="E1311" s="10" t="str">
        <f>IF(OR(Table1[[#This Row],[HBA1C]]="",Table1[[#This Row],[HBA1C]]="?"),"",IF(Table1[[#This Row],[HBA1C]]&lt;5.7,"Normal",IF(Table1[[#This Row],[HBA1C]]&lt;6.5,"Prediabetes","Diabetes")))</f>
        <v>Normal</v>
      </c>
      <c r="F1311" s="10" t="s">
        <v>4688</v>
      </c>
      <c r="G1311" s="10" t="str">
        <f>IF(OR(Table1[[#This Row],[Heart Issues]]="Yes",Table1[[#This Row],[Heart Issues]]="No"),"OK","Check")</f>
        <v>OK</v>
      </c>
      <c r="H1311" s="10" t="s">
        <v>4687</v>
      </c>
      <c r="I1311" s="10" t="s">
        <v>4687</v>
      </c>
      <c r="J1311" s="9">
        <v>0</v>
      </c>
      <c r="K1311" s="10" t="s">
        <v>4687</v>
      </c>
      <c r="L1311" s="10" t="str">
        <f>IF(OR(Table1[[#This Row],[Smoker]]="Yes",Table1[[#This Row],[Smoker]]="No"),"OK","Check")</f>
        <v>OK</v>
      </c>
    </row>
    <row r="1312" spans="1:12">
      <c r="A1312" s="10" t="s">
        <v>2625</v>
      </c>
      <c r="B1312" s="10">
        <v>33.44</v>
      </c>
      <c r="C13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2" s="10">
        <v>6.24</v>
      </c>
      <c r="E1312" s="10" t="str">
        <f>IF(OR(Table1[[#This Row],[HBA1C]]="",Table1[[#This Row],[HBA1C]]="?"),"",IF(Table1[[#This Row],[HBA1C]]&lt;5.7,"Normal",IF(Table1[[#This Row],[HBA1C]]&lt;6.5,"Prediabetes","Diabetes")))</f>
        <v>Prediabetes</v>
      </c>
      <c r="F1312" s="10" t="s">
        <v>4688</v>
      </c>
      <c r="G1312" s="10" t="str">
        <f>IF(OR(Table1[[#This Row],[Heart Issues]]="Yes",Table1[[#This Row],[Heart Issues]]="No"),"OK","Check")</f>
        <v>OK</v>
      </c>
      <c r="H1312" s="10" t="s">
        <v>4687</v>
      </c>
      <c r="I1312" s="10" t="s">
        <v>4687</v>
      </c>
      <c r="J1312" s="9">
        <v>0</v>
      </c>
      <c r="K1312" s="10" t="s">
        <v>4687</v>
      </c>
      <c r="L1312" s="10" t="str">
        <f>IF(OR(Table1[[#This Row],[Smoker]]="Yes",Table1[[#This Row],[Smoker]]="No"),"OK","Check")</f>
        <v>OK</v>
      </c>
    </row>
    <row r="1313" spans="1:12">
      <c r="A1313" s="10" t="s">
        <v>2627</v>
      </c>
      <c r="B1313" s="10">
        <v>33.344999999999999</v>
      </c>
      <c r="C13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3" s="10">
        <v>5.44</v>
      </c>
      <c r="E1313" s="10" t="str">
        <f>IF(OR(Table1[[#This Row],[HBA1C]]="",Table1[[#This Row],[HBA1C]]="?"),"",IF(Table1[[#This Row],[HBA1C]]&lt;5.7,"Normal",IF(Table1[[#This Row],[HBA1C]]&lt;6.5,"Prediabetes","Diabetes")))</f>
        <v>Normal</v>
      </c>
      <c r="F1313" s="10" t="s">
        <v>4688</v>
      </c>
      <c r="G1313" s="10" t="str">
        <f>IF(OR(Table1[[#This Row],[Heart Issues]]="Yes",Table1[[#This Row],[Heart Issues]]="No"),"OK","Check")</f>
        <v>OK</v>
      </c>
      <c r="H1313" s="10" t="s">
        <v>4687</v>
      </c>
      <c r="I1313" s="10" t="s">
        <v>4687</v>
      </c>
      <c r="J1313" s="9">
        <v>0</v>
      </c>
      <c r="K1313" s="10" t="s">
        <v>4687</v>
      </c>
      <c r="L1313" s="10" t="str">
        <f>IF(OR(Table1[[#This Row],[Smoker]]="Yes",Table1[[#This Row],[Smoker]]="No"),"OK","Check")</f>
        <v>OK</v>
      </c>
    </row>
    <row r="1314" spans="1:12">
      <c r="A1314" s="10" t="s">
        <v>2629</v>
      </c>
      <c r="B1314" s="10">
        <v>38.79</v>
      </c>
      <c r="C13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4" s="10">
        <v>5.08</v>
      </c>
      <c r="E1314" s="10" t="str">
        <f>IF(OR(Table1[[#This Row],[HBA1C]]="",Table1[[#This Row],[HBA1C]]="?"),"",IF(Table1[[#This Row],[HBA1C]]&lt;5.7,"Normal",IF(Table1[[#This Row],[HBA1C]]&lt;6.5,"Prediabetes","Diabetes")))</f>
        <v>Normal</v>
      </c>
      <c r="F1314" s="10" t="s">
        <v>4687</v>
      </c>
      <c r="G1314" s="10" t="str">
        <f>IF(OR(Table1[[#This Row],[Heart Issues]]="Yes",Table1[[#This Row],[Heart Issues]]="No"),"OK","Check")</f>
        <v>OK</v>
      </c>
      <c r="H1314" s="10" t="s">
        <v>4687</v>
      </c>
      <c r="I1314" s="10" t="s">
        <v>4690</v>
      </c>
      <c r="J1314" s="9">
        <v>1</v>
      </c>
      <c r="K1314" s="10" t="s">
        <v>4687</v>
      </c>
      <c r="L1314" s="10" t="str">
        <f>IF(OR(Table1[[#This Row],[Smoker]]="Yes",Table1[[#This Row],[Smoker]]="No"),"OK","Check")</f>
        <v>OK</v>
      </c>
    </row>
    <row r="1315" spans="1:12">
      <c r="A1315" s="10" t="s">
        <v>2631</v>
      </c>
      <c r="B1315" s="10">
        <v>30.684999999999999</v>
      </c>
      <c r="C13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5" s="10">
        <v>4.87</v>
      </c>
      <c r="E1315" s="10" t="str">
        <f>IF(OR(Table1[[#This Row],[HBA1C]]="",Table1[[#This Row],[HBA1C]]="?"),"",IF(Table1[[#This Row],[HBA1C]]&lt;5.7,"Normal",IF(Table1[[#This Row],[HBA1C]]&lt;6.5,"Prediabetes","Diabetes")))</f>
        <v>Normal</v>
      </c>
      <c r="F1315" s="10" t="s">
        <v>4687</v>
      </c>
      <c r="G1315" s="10" t="str">
        <f>IF(OR(Table1[[#This Row],[Heart Issues]]="Yes",Table1[[#This Row],[Heart Issues]]="No"),"OK","Check")</f>
        <v>OK</v>
      </c>
      <c r="H1315" s="10" t="s">
        <v>4687</v>
      </c>
      <c r="I1315" s="10" t="s">
        <v>4690</v>
      </c>
      <c r="J1315" s="9">
        <v>1</v>
      </c>
      <c r="K1315" s="10" t="s">
        <v>4687</v>
      </c>
      <c r="L1315" s="10" t="str">
        <f>IF(OR(Table1[[#This Row],[Smoker]]="Yes",Table1[[#This Row],[Smoker]]="No"),"OK","Check")</f>
        <v>OK</v>
      </c>
    </row>
    <row r="1316" spans="1:12">
      <c r="A1316" s="10" t="s">
        <v>2633</v>
      </c>
      <c r="B1316" s="10">
        <v>22.135000000000002</v>
      </c>
      <c r="C131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16" s="10">
        <v>8.17</v>
      </c>
      <c r="E1316" s="10" t="str">
        <f>IF(OR(Table1[[#This Row],[HBA1C]]="",Table1[[#This Row],[HBA1C]]="?"),"",IF(Table1[[#This Row],[HBA1C]]&lt;5.7,"Normal",IF(Table1[[#This Row],[HBA1C]]&lt;6.5,"Prediabetes","Diabetes")))</f>
        <v>Diabetes</v>
      </c>
      <c r="F1316" s="10" t="s">
        <v>4687</v>
      </c>
      <c r="G1316" s="10" t="str">
        <f>IF(OR(Table1[[#This Row],[Heart Issues]]="Yes",Table1[[#This Row],[Heart Issues]]="No"),"OK","Check")</f>
        <v>OK</v>
      </c>
      <c r="H1316" s="10" t="s">
        <v>4687</v>
      </c>
      <c r="I1316" s="10" t="s">
        <v>4687</v>
      </c>
      <c r="J1316" s="9">
        <v>0</v>
      </c>
      <c r="K1316" s="10" t="s">
        <v>4687</v>
      </c>
      <c r="L1316" s="10" t="str">
        <f>IF(OR(Table1[[#This Row],[Smoker]]="Yes",Table1[[#This Row],[Smoker]]="No"),"OK","Check")</f>
        <v>OK</v>
      </c>
    </row>
    <row r="1317" spans="1:12">
      <c r="A1317" s="10" t="s">
        <v>2635</v>
      </c>
      <c r="B1317" s="10">
        <v>33.33</v>
      </c>
      <c r="C13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7" s="10">
        <v>7.61</v>
      </c>
      <c r="E1317" s="10" t="str">
        <f>IF(OR(Table1[[#This Row],[HBA1C]]="",Table1[[#This Row],[HBA1C]]="?"),"",IF(Table1[[#This Row],[HBA1C]]&lt;5.7,"Normal",IF(Table1[[#This Row],[HBA1C]]&lt;6.5,"Prediabetes","Diabetes")))</f>
        <v>Diabetes</v>
      </c>
      <c r="F1317" s="10" t="s">
        <v>4687</v>
      </c>
      <c r="G1317" s="10" t="str">
        <f>IF(OR(Table1[[#This Row],[Heart Issues]]="Yes",Table1[[#This Row],[Heart Issues]]="No"),"OK","Check")</f>
        <v>OK</v>
      </c>
      <c r="H1317" s="10" t="s">
        <v>4687</v>
      </c>
      <c r="I1317" s="10" t="s">
        <v>4687</v>
      </c>
      <c r="J1317" s="9">
        <v>0</v>
      </c>
      <c r="K1317" s="10" t="s">
        <v>4687</v>
      </c>
      <c r="L1317" s="10" t="str">
        <f>IF(OR(Table1[[#This Row],[Smoker]]="Yes",Table1[[#This Row],[Smoker]]="No"),"OK","Check")</f>
        <v>OK</v>
      </c>
    </row>
    <row r="1318" spans="1:12">
      <c r="A1318" s="10" t="s">
        <v>2637</v>
      </c>
      <c r="B1318" s="10">
        <v>31.13</v>
      </c>
      <c r="C13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18" s="10">
        <v>10.1</v>
      </c>
      <c r="E1318" s="10" t="str">
        <f>IF(OR(Table1[[#This Row],[HBA1C]]="",Table1[[#This Row],[HBA1C]]="?"),"",IF(Table1[[#This Row],[HBA1C]]&lt;5.7,"Normal",IF(Table1[[#This Row],[HBA1C]]&lt;6.5,"Prediabetes","Diabetes")))</f>
        <v>Diabetes</v>
      </c>
      <c r="F1318" s="10" t="s">
        <v>4687</v>
      </c>
      <c r="G1318" s="10" t="str">
        <f>IF(OR(Table1[[#This Row],[Heart Issues]]="Yes",Table1[[#This Row],[Heart Issues]]="No"),"OK","Check")</f>
        <v>OK</v>
      </c>
      <c r="H1318" s="10" t="s">
        <v>4687</v>
      </c>
      <c r="I1318" s="10" t="s">
        <v>4687</v>
      </c>
      <c r="J1318" s="9">
        <v>0</v>
      </c>
      <c r="K1318" s="10" t="s">
        <v>4687</v>
      </c>
      <c r="L1318" s="10" t="str">
        <f>IF(OR(Table1[[#This Row],[Smoker]]="Yes",Table1[[#This Row],[Smoker]]="No"),"OK","Check")</f>
        <v>OK</v>
      </c>
    </row>
    <row r="1319" spans="1:12">
      <c r="A1319" s="10" t="s">
        <v>2639</v>
      </c>
      <c r="B1319" s="10">
        <v>28.9</v>
      </c>
      <c r="C13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19" s="10">
        <v>11.24</v>
      </c>
      <c r="E1319" s="10" t="str">
        <f>IF(OR(Table1[[#This Row],[HBA1C]]="",Table1[[#This Row],[HBA1C]]="?"),"",IF(Table1[[#This Row],[HBA1C]]&lt;5.7,"Normal",IF(Table1[[#This Row],[HBA1C]]&lt;6.5,"Prediabetes","Diabetes")))</f>
        <v>Diabetes</v>
      </c>
      <c r="F1319" s="10" t="s">
        <v>4687</v>
      </c>
      <c r="G1319" s="10" t="str">
        <f>IF(OR(Table1[[#This Row],[Heart Issues]]="Yes",Table1[[#This Row],[Heart Issues]]="No"),"OK","Check")</f>
        <v>OK</v>
      </c>
      <c r="H1319" s="10" t="s">
        <v>4687</v>
      </c>
      <c r="I1319" s="10" t="s">
        <v>4687</v>
      </c>
      <c r="J1319" s="9">
        <v>0</v>
      </c>
      <c r="K1319" s="10" t="s">
        <v>4687</v>
      </c>
      <c r="L1319" s="10" t="str">
        <f>IF(OR(Table1[[#This Row],[Smoker]]="Yes",Table1[[#This Row],[Smoker]]="No"),"OK","Check")</f>
        <v>OK</v>
      </c>
    </row>
    <row r="1320" spans="1:12">
      <c r="A1320" s="10" t="s">
        <v>2641</v>
      </c>
      <c r="B1320" s="10">
        <v>43.31</v>
      </c>
      <c r="C13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20" s="10">
        <v>6.1</v>
      </c>
      <c r="E1320" s="10" t="str">
        <f>IF(OR(Table1[[#This Row],[HBA1C]]="",Table1[[#This Row],[HBA1C]]="?"),"",IF(Table1[[#This Row],[HBA1C]]&lt;5.7,"Normal",IF(Table1[[#This Row],[HBA1C]]&lt;6.5,"Prediabetes","Diabetes")))</f>
        <v>Prediabetes</v>
      </c>
      <c r="F1320" s="10" t="s">
        <v>4688</v>
      </c>
      <c r="G1320" s="10" t="str">
        <f>IF(OR(Table1[[#This Row],[Heart Issues]]="Yes",Table1[[#This Row],[Heart Issues]]="No"),"OK","Check")</f>
        <v>OK</v>
      </c>
      <c r="H1320" s="10" t="s">
        <v>4688</v>
      </c>
      <c r="I1320" s="10" t="s">
        <v>4687</v>
      </c>
      <c r="J1320" s="9">
        <v>1</v>
      </c>
      <c r="K1320" s="10" t="s">
        <v>4687</v>
      </c>
      <c r="L1320" s="10" t="str">
        <f>IF(OR(Table1[[#This Row],[Smoker]]="Yes",Table1[[#This Row],[Smoker]]="No"),"OK","Check")</f>
        <v>OK</v>
      </c>
    </row>
    <row r="1321" spans="1:12">
      <c r="A1321" s="10" t="s">
        <v>2643</v>
      </c>
      <c r="B1321" s="10">
        <v>22.8</v>
      </c>
      <c r="C132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21" s="10">
        <v>6.98</v>
      </c>
      <c r="E1321" s="10" t="str">
        <f>IF(OR(Table1[[#This Row],[HBA1C]]="",Table1[[#This Row],[HBA1C]]="?"),"",IF(Table1[[#This Row],[HBA1C]]&lt;5.7,"Normal",IF(Table1[[#This Row],[HBA1C]]&lt;6.5,"Prediabetes","Diabetes")))</f>
        <v>Diabetes</v>
      </c>
      <c r="F1321" s="10" t="s">
        <v>4687</v>
      </c>
      <c r="G1321" s="10" t="str">
        <f>IF(OR(Table1[[#This Row],[Heart Issues]]="Yes",Table1[[#This Row],[Heart Issues]]="No"),"OK","Check")</f>
        <v>OK</v>
      </c>
      <c r="H1321" s="10" t="s">
        <v>4687</v>
      </c>
      <c r="I1321" s="10" t="s">
        <v>4687</v>
      </c>
      <c r="J1321" s="9">
        <v>0</v>
      </c>
      <c r="K1321" s="10" t="s">
        <v>4687</v>
      </c>
      <c r="L1321" s="10" t="str">
        <f>IF(OR(Table1[[#This Row],[Smoker]]="Yes",Table1[[#This Row],[Smoker]]="No"),"OK","Check")</f>
        <v>OK</v>
      </c>
    </row>
    <row r="1322" spans="1:12">
      <c r="A1322" s="10" t="s">
        <v>2645</v>
      </c>
      <c r="B1322" s="10">
        <v>19.09</v>
      </c>
      <c r="C132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22" s="10">
        <v>4</v>
      </c>
      <c r="E1322" s="10" t="str">
        <f>IF(OR(Table1[[#This Row],[HBA1C]]="",Table1[[#This Row],[HBA1C]]="?"),"",IF(Table1[[#This Row],[HBA1C]]&lt;5.7,"Normal",IF(Table1[[#This Row],[HBA1C]]&lt;6.5,"Prediabetes","Diabetes")))</f>
        <v>Normal</v>
      </c>
      <c r="F1322" s="10" t="s">
        <v>4688</v>
      </c>
      <c r="G1322" s="10" t="str">
        <f>IF(OR(Table1[[#This Row],[Heart Issues]]="Yes",Table1[[#This Row],[Heart Issues]]="No"),"OK","Check")</f>
        <v>OK</v>
      </c>
      <c r="H1322" s="10" t="s">
        <v>4687</v>
      </c>
      <c r="I1322" s="10" t="s">
        <v>4687</v>
      </c>
      <c r="J1322" s="9">
        <v>1</v>
      </c>
      <c r="K1322" s="10" t="s">
        <v>4687</v>
      </c>
      <c r="L1322" s="10" t="str">
        <f>IF(OR(Table1[[#This Row],[Smoker]]="Yes",Table1[[#This Row],[Smoker]]="No"),"OK","Check")</f>
        <v>OK</v>
      </c>
    </row>
    <row r="1323" spans="1:12">
      <c r="A1323" s="10" t="s">
        <v>2647</v>
      </c>
      <c r="B1323" s="10">
        <v>23.37</v>
      </c>
      <c r="C132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23" s="10">
        <v>4.2300000000000004</v>
      </c>
      <c r="E1323" s="10" t="str">
        <f>IF(OR(Table1[[#This Row],[HBA1C]]="",Table1[[#This Row],[HBA1C]]="?"),"",IF(Table1[[#This Row],[HBA1C]]&lt;5.7,"Normal",IF(Table1[[#This Row],[HBA1C]]&lt;6.5,"Prediabetes","Diabetes")))</f>
        <v>Normal</v>
      </c>
      <c r="F1323" s="10" t="s">
        <v>4687</v>
      </c>
      <c r="G1323" s="10" t="str">
        <f>IF(OR(Table1[[#This Row],[Heart Issues]]="Yes",Table1[[#This Row],[Heart Issues]]="No"),"OK","Check")</f>
        <v>OK</v>
      </c>
      <c r="H1323" s="10" t="s">
        <v>4687</v>
      </c>
      <c r="I1323" s="10" t="s">
        <v>4687</v>
      </c>
      <c r="J1323" s="9">
        <v>0</v>
      </c>
      <c r="K1323" s="10" t="s">
        <v>4687</v>
      </c>
      <c r="L1323" s="10" t="str">
        <f>IF(OR(Table1[[#This Row],[Smoker]]="Yes",Table1[[#This Row],[Smoker]]="No"),"OK","Check")</f>
        <v>OK</v>
      </c>
    </row>
    <row r="1324" spans="1:12">
      <c r="A1324" s="10" t="s">
        <v>2649</v>
      </c>
      <c r="B1324" s="10">
        <v>33.44</v>
      </c>
      <c r="C13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24" s="10">
        <v>4.72</v>
      </c>
      <c r="E1324" s="10" t="str">
        <f>IF(OR(Table1[[#This Row],[HBA1C]]="",Table1[[#This Row],[HBA1C]]="?"),"",IF(Table1[[#This Row],[HBA1C]]&lt;5.7,"Normal",IF(Table1[[#This Row],[HBA1C]]&lt;6.5,"Prediabetes","Diabetes")))</f>
        <v>Normal</v>
      </c>
      <c r="F1324" s="10" t="s">
        <v>4688</v>
      </c>
      <c r="G1324" s="10" t="str">
        <f>IF(OR(Table1[[#This Row],[Heart Issues]]="Yes",Table1[[#This Row],[Heart Issues]]="No"),"OK","Check")</f>
        <v>OK</v>
      </c>
      <c r="H1324" s="10" t="s">
        <v>4687</v>
      </c>
      <c r="I1324" s="10" t="s">
        <v>4687</v>
      </c>
      <c r="J1324" s="9">
        <v>0</v>
      </c>
      <c r="K1324" s="10" t="s">
        <v>4687</v>
      </c>
      <c r="L1324" s="10" t="str">
        <f>IF(OR(Table1[[#This Row],[Smoker]]="Yes",Table1[[#This Row],[Smoker]]="No"),"OK","Check")</f>
        <v>OK</v>
      </c>
    </row>
    <row r="1325" spans="1:12">
      <c r="A1325" s="10" t="s">
        <v>2651</v>
      </c>
      <c r="B1325" s="10">
        <v>28.05</v>
      </c>
      <c r="C13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25" s="10">
        <v>5.63</v>
      </c>
      <c r="E1325" s="10" t="str">
        <f>IF(OR(Table1[[#This Row],[HBA1C]]="",Table1[[#This Row],[HBA1C]]="?"),"",IF(Table1[[#This Row],[HBA1C]]&lt;5.7,"Normal",IF(Table1[[#This Row],[HBA1C]]&lt;6.5,"Prediabetes","Diabetes")))</f>
        <v>Normal</v>
      </c>
      <c r="F1325" s="10" t="s">
        <v>4688</v>
      </c>
      <c r="G1325" s="10" t="str">
        <f>IF(OR(Table1[[#This Row],[Heart Issues]]="Yes",Table1[[#This Row],[Heart Issues]]="No"),"OK","Check")</f>
        <v>OK</v>
      </c>
      <c r="H1325" s="10" t="s">
        <v>4687</v>
      </c>
      <c r="I1325" s="10" t="s">
        <v>4687</v>
      </c>
      <c r="J1325" s="9">
        <v>0</v>
      </c>
      <c r="K1325" s="10" t="s">
        <v>4687</v>
      </c>
      <c r="L1325" s="10" t="str">
        <f>IF(OR(Table1[[#This Row],[Smoker]]="Yes",Table1[[#This Row],[Smoker]]="No"),"OK","Check")</f>
        <v>OK</v>
      </c>
    </row>
    <row r="1326" spans="1:12">
      <c r="A1326" s="10" t="s">
        <v>2653</v>
      </c>
      <c r="B1326" s="10">
        <v>27.72</v>
      </c>
      <c r="C132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26" s="10">
        <v>5.83</v>
      </c>
      <c r="E1326" s="10" t="str">
        <f>IF(OR(Table1[[#This Row],[HBA1C]]="",Table1[[#This Row],[HBA1C]]="?"),"",IF(Table1[[#This Row],[HBA1C]]&lt;5.7,"Normal",IF(Table1[[#This Row],[HBA1C]]&lt;6.5,"Prediabetes","Diabetes")))</f>
        <v>Prediabetes</v>
      </c>
      <c r="F1326" s="10" t="s">
        <v>4688</v>
      </c>
      <c r="G1326" s="10" t="str">
        <f>IF(OR(Table1[[#This Row],[Heart Issues]]="Yes",Table1[[#This Row],[Heart Issues]]="No"),"OK","Check")</f>
        <v>OK</v>
      </c>
      <c r="H1326" s="10" t="s">
        <v>4687</v>
      </c>
      <c r="I1326" s="10" t="s">
        <v>4687</v>
      </c>
      <c r="J1326" s="9">
        <v>0</v>
      </c>
      <c r="K1326" s="10" t="s">
        <v>4687</v>
      </c>
      <c r="L1326" s="10" t="str">
        <f>IF(OR(Table1[[#This Row],[Smoker]]="Yes",Table1[[#This Row],[Smoker]]="No"),"OK","Check")</f>
        <v>OK</v>
      </c>
    </row>
    <row r="1327" spans="1:12">
      <c r="A1327" s="10" t="s">
        <v>2655</v>
      </c>
      <c r="B1327" s="10">
        <v>29.81</v>
      </c>
      <c r="C13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27" s="10">
        <v>9.23</v>
      </c>
      <c r="E1327" s="10" t="str">
        <f>IF(OR(Table1[[#This Row],[HBA1C]]="",Table1[[#This Row],[HBA1C]]="?"),"",IF(Table1[[#This Row],[HBA1C]]&lt;5.7,"Normal",IF(Table1[[#This Row],[HBA1C]]&lt;6.5,"Prediabetes","Diabetes")))</f>
        <v>Diabetes</v>
      </c>
      <c r="F1327" s="10" t="s">
        <v>4687</v>
      </c>
      <c r="G1327" s="10" t="str">
        <f>IF(OR(Table1[[#This Row],[Heart Issues]]="Yes",Table1[[#This Row],[Heart Issues]]="No"),"OK","Check")</f>
        <v>OK</v>
      </c>
      <c r="H1327" s="10" t="s">
        <v>4687</v>
      </c>
      <c r="I1327" s="10" t="s">
        <v>4687</v>
      </c>
      <c r="J1327" s="9">
        <v>0</v>
      </c>
      <c r="K1327" s="10" t="s">
        <v>4687</v>
      </c>
      <c r="L1327" s="10" t="str">
        <f>IF(OR(Table1[[#This Row],[Smoker]]="Yes",Table1[[#This Row],[Smoker]]="No"),"OK","Check")</f>
        <v>OK</v>
      </c>
    </row>
    <row r="1328" spans="1:12">
      <c r="A1328" s="10" t="s">
        <v>2657</v>
      </c>
      <c r="B1328" s="10">
        <v>23.98</v>
      </c>
      <c r="C132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28" s="10">
        <v>9.89</v>
      </c>
      <c r="E1328" s="10" t="str">
        <f>IF(OR(Table1[[#This Row],[HBA1C]]="",Table1[[#This Row],[HBA1C]]="?"),"",IF(Table1[[#This Row],[HBA1C]]&lt;5.7,"Normal",IF(Table1[[#This Row],[HBA1C]]&lt;6.5,"Prediabetes","Diabetes")))</f>
        <v>Diabetes</v>
      </c>
      <c r="F1328" s="10" t="s">
        <v>4687</v>
      </c>
      <c r="G1328" s="10" t="str">
        <f>IF(OR(Table1[[#This Row],[Heart Issues]]="Yes",Table1[[#This Row],[Heart Issues]]="No"),"OK","Check")</f>
        <v>OK</v>
      </c>
      <c r="H1328" s="10" t="s">
        <v>4687</v>
      </c>
      <c r="I1328" s="10" t="s">
        <v>4687</v>
      </c>
      <c r="J1328" s="9">
        <v>0</v>
      </c>
      <c r="K1328" s="10" t="s">
        <v>4687</v>
      </c>
      <c r="L1328" s="10" t="str">
        <f>IF(OR(Table1[[#This Row],[Smoker]]="Yes",Table1[[#This Row],[Smoker]]="No"),"OK","Check")</f>
        <v>OK</v>
      </c>
    </row>
    <row r="1329" spans="1:12">
      <c r="A1329" s="10" t="s">
        <v>2659</v>
      </c>
      <c r="B1329" s="10">
        <v>17.34</v>
      </c>
      <c r="C132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29" s="10">
        <v>12</v>
      </c>
      <c r="E1329" s="10" t="str">
        <f>IF(OR(Table1[[#This Row],[HBA1C]]="",Table1[[#This Row],[HBA1C]]="?"),"",IF(Table1[[#This Row],[HBA1C]]&lt;5.7,"Normal",IF(Table1[[#This Row],[HBA1C]]&lt;6.5,"Prediabetes","Diabetes")))</f>
        <v>Diabetes</v>
      </c>
      <c r="F1329" s="10" t="s">
        <v>4687</v>
      </c>
      <c r="G1329" s="10" t="str">
        <f>IF(OR(Table1[[#This Row],[Heart Issues]]="Yes",Table1[[#This Row],[Heart Issues]]="No"),"OK","Check")</f>
        <v>OK</v>
      </c>
      <c r="H1329" s="10" t="s">
        <v>4687</v>
      </c>
      <c r="I1329" s="10" t="s">
        <v>4687</v>
      </c>
      <c r="J1329" s="9">
        <v>0</v>
      </c>
      <c r="K1329" s="10" t="s">
        <v>4687</v>
      </c>
      <c r="L1329" s="10" t="str">
        <f>IF(OR(Table1[[#This Row],[Smoker]]="Yes",Table1[[#This Row],[Smoker]]="No"),"OK","Check")</f>
        <v>OK</v>
      </c>
    </row>
    <row r="1330" spans="1:12">
      <c r="A1330" s="10" t="s">
        <v>2661</v>
      </c>
      <c r="B1330" s="10">
        <v>40.39</v>
      </c>
      <c r="C13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0" s="10">
        <v>4.24</v>
      </c>
      <c r="E1330" s="10" t="str">
        <f>IF(OR(Table1[[#This Row],[HBA1C]]="",Table1[[#This Row],[HBA1C]]="?"),"",IF(Table1[[#This Row],[HBA1C]]&lt;5.7,"Normal",IF(Table1[[#This Row],[HBA1C]]&lt;6.5,"Prediabetes","Diabetes")))</f>
        <v>Normal</v>
      </c>
      <c r="F1330" s="10" t="s">
        <v>4688</v>
      </c>
      <c r="G1330" s="10" t="str">
        <f>IF(OR(Table1[[#This Row],[Heart Issues]]="Yes",Table1[[#This Row],[Heart Issues]]="No"),"OK","Check")</f>
        <v>OK</v>
      </c>
      <c r="H1330" s="10" t="s">
        <v>4687</v>
      </c>
      <c r="I1330" s="10" t="s">
        <v>4690</v>
      </c>
      <c r="J1330" s="9">
        <v>1</v>
      </c>
      <c r="K1330" s="10" t="s">
        <v>4687</v>
      </c>
      <c r="L1330" s="10" t="str">
        <f>IF(OR(Table1[[#This Row],[Smoker]]="Yes",Table1[[#This Row],[Smoker]]="No"),"OK","Check")</f>
        <v>OK</v>
      </c>
    </row>
    <row r="1331" spans="1:12">
      <c r="A1331" s="10" t="s">
        <v>2663</v>
      </c>
      <c r="B1331" s="10">
        <v>25.96</v>
      </c>
      <c r="C133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31" s="10">
        <v>4.68</v>
      </c>
      <c r="E1331" s="10" t="str">
        <f>IF(OR(Table1[[#This Row],[HBA1C]]="",Table1[[#This Row],[HBA1C]]="?"),"",IF(Table1[[#This Row],[HBA1C]]&lt;5.7,"Normal",IF(Table1[[#This Row],[HBA1C]]&lt;6.5,"Prediabetes","Diabetes")))</f>
        <v>Normal</v>
      </c>
      <c r="F1331" s="10" t="s">
        <v>4688</v>
      </c>
      <c r="G1331" s="10" t="str">
        <f>IF(OR(Table1[[#This Row],[Heart Issues]]="Yes",Table1[[#This Row],[Heart Issues]]="No"),"OK","Check")</f>
        <v>OK</v>
      </c>
      <c r="H1331" s="10" t="s">
        <v>4687</v>
      </c>
      <c r="I1331" s="10" t="s">
        <v>4690</v>
      </c>
      <c r="J1331" s="9">
        <v>1</v>
      </c>
      <c r="K1331" s="10" t="s">
        <v>4687</v>
      </c>
      <c r="L1331" s="10" t="str">
        <f>IF(OR(Table1[[#This Row],[Smoker]]="Yes",Table1[[#This Row],[Smoker]]="No"),"OK","Check")</f>
        <v>OK</v>
      </c>
    </row>
    <row r="1332" spans="1:12">
      <c r="A1332" s="10" t="s">
        <v>2665</v>
      </c>
      <c r="B1332" s="10">
        <v>17.68</v>
      </c>
      <c r="C133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32" s="10">
        <v>8.57</v>
      </c>
      <c r="E1332" s="10" t="str">
        <f>IF(OR(Table1[[#This Row],[HBA1C]]="",Table1[[#This Row],[HBA1C]]="?"),"",IF(Table1[[#This Row],[HBA1C]]&lt;5.7,"Normal",IF(Table1[[#This Row],[HBA1C]]&lt;6.5,"Prediabetes","Diabetes")))</f>
        <v>Diabetes</v>
      </c>
      <c r="F1332" s="10" t="s">
        <v>4688</v>
      </c>
      <c r="G1332" s="10" t="str">
        <f>IF(OR(Table1[[#This Row],[Heart Issues]]="Yes",Table1[[#This Row],[Heart Issues]]="No"),"OK","Check")</f>
        <v>OK</v>
      </c>
      <c r="H1332" s="10" t="s">
        <v>4687</v>
      </c>
      <c r="I1332" s="10" t="s">
        <v>4690</v>
      </c>
      <c r="J1332" s="9">
        <v>1</v>
      </c>
      <c r="K1332" s="10" t="s">
        <v>4687</v>
      </c>
      <c r="L1332" s="10" t="str">
        <f>IF(OR(Table1[[#This Row],[Smoker]]="Yes",Table1[[#This Row],[Smoker]]="No"),"OK","Check")</f>
        <v>OK</v>
      </c>
    </row>
    <row r="1333" spans="1:12">
      <c r="A1333" s="10" t="s">
        <v>2667</v>
      </c>
      <c r="B1333" s="10">
        <v>30.875</v>
      </c>
      <c r="C13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3" s="10">
        <v>4.0999999999999996</v>
      </c>
      <c r="E1333" s="10" t="str">
        <f>IF(OR(Table1[[#This Row],[HBA1C]]="",Table1[[#This Row],[HBA1C]]="?"),"",IF(Table1[[#This Row],[HBA1C]]&lt;5.7,"Normal",IF(Table1[[#This Row],[HBA1C]]&lt;6.5,"Prediabetes","Diabetes")))</f>
        <v>Normal</v>
      </c>
      <c r="F1333" s="10" t="s">
        <v>4687</v>
      </c>
      <c r="G1333" s="10" t="str">
        <f>IF(OR(Table1[[#This Row],[Heart Issues]]="Yes",Table1[[#This Row],[Heart Issues]]="No"),"OK","Check")</f>
        <v>OK</v>
      </c>
      <c r="H1333" s="10" t="s">
        <v>4687</v>
      </c>
      <c r="I1333" s="10" t="s">
        <v>4687</v>
      </c>
      <c r="J1333" s="9">
        <v>0</v>
      </c>
      <c r="K1333" s="10" t="s">
        <v>4687</v>
      </c>
      <c r="L1333" s="10" t="str">
        <f>IF(OR(Table1[[#This Row],[Smoker]]="Yes",Table1[[#This Row],[Smoker]]="No"),"OK","Check")</f>
        <v>OK</v>
      </c>
    </row>
    <row r="1334" spans="1:12">
      <c r="A1334" s="10" t="s">
        <v>2669</v>
      </c>
      <c r="B1334" s="10">
        <v>30.81</v>
      </c>
      <c r="C13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4" s="10">
        <v>4.49</v>
      </c>
      <c r="E1334" s="10" t="str">
        <f>IF(OR(Table1[[#This Row],[HBA1C]]="",Table1[[#This Row],[HBA1C]]="?"),"",IF(Table1[[#This Row],[HBA1C]]&lt;5.7,"Normal",IF(Table1[[#This Row],[HBA1C]]&lt;6.5,"Prediabetes","Diabetes")))</f>
        <v>Normal</v>
      </c>
      <c r="F1334" s="10" t="s">
        <v>4687</v>
      </c>
      <c r="G1334" s="10" t="str">
        <f>IF(OR(Table1[[#This Row],[Heart Issues]]="Yes",Table1[[#This Row],[Heart Issues]]="No"),"OK","Check")</f>
        <v>OK</v>
      </c>
      <c r="H1334" s="10" t="s">
        <v>4687</v>
      </c>
      <c r="I1334" s="10" t="s">
        <v>4687</v>
      </c>
      <c r="J1334" s="9">
        <v>0</v>
      </c>
      <c r="K1334" s="10" t="s">
        <v>4687</v>
      </c>
      <c r="L1334" s="10" t="str">
        <f>IF(OR(Table1[[#This Row],[Smoker]]="Yes",Table1[[#This Row],[Smoker]]="No"),"OK","Check")</f>
        <v>OK</v>
      </c>
    </row>
    <row r="1335" spans="1:12">
      <c r="A1335" s="10" t="s">
        <v>2671</v>
      </c>
      <c r="B1335" s="10">
        <v>36.85</v>
      </c>
      <c r="C13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5" s="10">
        <v>8.8000000000000007</v>
      </c>
      <c r="E1335" s="10" t="str">
        <f>IF(OR(Table1[[#This Row],[HBA1C]]="",Table1[[#This Row],[HBA1C]]="?"),"",IF(Table1[[#This Row],[HBA1C]]&lt;5.7,"Normal",IF(Table1[[#This Row],[HBA1C]]&lt;6.5,"Prediabetes","Diabetes")))</f>
        <v>Diabetes</v>
      </c>
      <c r="F1335" s="10" t="s">
        <v>4687</v>
      </c>
      <c r="G1335" s="10" t="str">
        <f>IF(OR(Table1[[#This Row],[Heart Issues]]="Yes",Table1[[#This Row],[Heart Issues]]="No"),"OK","Check")</f>
        <v>OK</v>
      </c>
      <c r="H1335" s="10" t="s">
        <v>4687</v>
      </c>
      <c r="I1335" s="10" t="s">
        <v>4687</v>
      </c>
      <c r="J1335" s="9">
        <v>2</v>
      </c>
      <c r="K1335" s="10" t="s">
        <v>4687</v>
      </c>
      <c r="L1335" s="10" t="str">
        <f>IF(OR(Table1[[#This Row],[Smoker]]="Yes",Table1[[#This Row],[Smoker]]="No"),"OK","Check")</f>
        <v>OK</v>
      </c>
    </row>
    <row r="1336" spans="1:12">
      <c r="A1336" s="10" t="s">
        <v>2673</v>
      </c>
      <c r="B1336" s="10">
        <v>35.86</v>
      </c>
      <c r="C13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6" s="10">
        <v>7.93</v>
      </c>
      <c r="E1336" s="10" t="str">
        <f>IF(OR(Table1[[#This Row],[HBA1C]]="",Table1[[#This Row],[HBA1C]]="?"),"",IF(Table1[[#This Row],[HBA1C]]&lt;5.7,"Normal",IF(Table1[[#This Row],[HBA1C]]&lt;6.5,"Prediabetes","Diabetes")))</f>
        <v>Diabetes</v>
      </c>
      <c r="F1336" s="10" t="s">
        <v>4687</v>
      </c>
      <c r="G1336" s="10" t="str">
        <f>IF(OR(Table1[[#This Row],[Heart Issues]]="Yes",Table1[[#This Row],[Heart Issues]]="No"),"OK","Check")</f>
        <v>OK</v>
      </c>
      <c r="H1336" s="10" t="s">
        <v>4687</v>
      </c>
      <c r="I1336" s="10" t="s">
        <v>4687</v>
      </c>
      <c r="J1336" s="9">
        <v>2</v>
      </c>
      <c r="K1336" s="10" t="s">
        <v>4687</v>
      </c>
      <c r="L1336" s="10" t="str">
        <f>IF(OR(Table1[[#This Row],[Smoker]]="Yes",Table1[[#This Row],[Smoker]]="No"),"OK","Check")</f>
        <v>OK</v>
      </c>
    </row>
    <row r="1337" spans="1:12">
      <c r="A1337" s="10" t="s">
        <v>2675</v>
      </c>
      <c r="B1337" s="10">
        <v>30.3</v>
      </c>
      <c r="C13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7" s="10">
        <v>9.4499999999999993</v>
      </c>
      <c r="E1337" s="10" t="str">
        <f>IF(OR(Table1[[#This Row],[HBA1C]]="",Table1[[#This Row],[HBA1C]]="?"),"",IF(Table1[[#This Row],[HBA1C]]&lt;5.7,"Normal",IF(Table1[[#This Row],[HBA1C]]&lt;6.5,"Prediabetes","Diabetes")))</f>
        <v>Diabetes</v>
      </c>
      <c r="F1337" s="10" t="s">
        <v>4687</v>
      </c>
      <c r="G1337" s="10" t="str">
        <f>IF(OR(Table1[[#This Row],[Heart Issues]]="Yes",Table1[[#This Row],[Heart Issues]]="No"),"OK","Check")</f>
        <v>OK</v>
      </c>
      <c r="H1337" s="10" t="s">
        <v>4687</v>
      </c>
      <c r="I1337" s="10" t="s">
        <v>4687</v>
      </c>
      <c r="J1337" s="9">
        <v>2</v>
      </c>
      <c r="K1337" s="10" t="s">
        <v>4687</v>
      </c>
      <c r="L1337" s="10" t="str">
        <f>IF(OR(Table1[[#This Row],[Smoker]]="Yes",Table1[[#This Row],[Smoker]]="No"),"OK","Check")</f>
        <v>OK</v>
      </c>
    </row>
    <row r="1338" spans="1:12">
      <c r="A1338" s="10" t="s">
        <v>2677</v>
      </c>
      <c r="B1338" s="10">
        <v>32.015000000000001</v>
      </c>
      <c r="C13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38" s="10">
        <v>7.67</v>
      </c>
      <c r="E1338" s="10" t="str">
        <f>IF(OR(Table1[[#This Row],[HBA1C]]="",Table1[[#This Row],[HBA1C]]="?"),"",IF(Table1[[#This Row],[HBA1C]]&lt;5.7,"Normal",IF(Table1[[#This Row],[HBA1C]]&lt;6.5,"Prediabetes","Diabetes")))</f>
        <v>Diabetes</v>
      </c>
      <c r="F1338" s="10" t="s">
        <v>4687</v>
      </c>
      <c r="G1338" s="10" t="str">
        <f>IF(OR(Table1[[#This Row],[Heart Issues]]="Yes",Table1[[#This Row],[Heart Issues]]="No"),"OK","Check")</f>
        <v>OK</v>
      </c>
      <c r="H1338" s="10" t="s">
        <v>4687</v>
      </c>
      <c r="I1338" s="10" t="s">
        <v>4687</v>
      </c>
      <c r="J1338" s="9">
        <v>0</v>
      </c>
      <c r="K1338" s="10" t="s">
        <v>4687</v>
      </c>
      <c r="L1338" s="10" t="str">
        <f>IF(OR(Table1[[#This Row],[Smoker]]="Yes",Table1[[#This Row],[Smoker]]="No"),"OK","Check")</f>
        <v>OK</v>
      </c>
    </row>
    <row r="1339" spans="1:12">
      <c r="A1339" s="10" t="s">
        <v>2679</v>
      </c>
      <c r="B1339" s="10">
        <v>25.06</v>
      </c>
      <c r="C133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39" s="10">
        <v>10.53</v>
      </c>
      <c r="E1339" s="10" t="str">
        <f>IF(OR(Table1[[#This Row],[HBA1C]]="",Table1[[#This Row],[HBA1C]]="?"),"",IF(Table1[[#This Row],[HBA1C]]&lt;5.7,"Normal",IF(Table1[[#This Row],[HBA1C]]&lt;6.5,"Prediabetes","Diabetes")))</f>
        <v>Diabetes</v>
      </c>
      <c r="F1339" s="10" t="s">
        <v>4687</v>
      </c>
      <c r="G1339" s="10" t="str">
        <f>IF(OR(Table1[[#This Row],[Heart Issues]]="Yes",Table1[[#This Row],[Heart Issues]]="No"),"OK","Check")</f>
        <v>OK</v>
      </c>
      <c r="H1339" s="10" t="s">
        <v>4687</v>
      </c>
      <c r="I1339" s="10" t="s">
        <v>4687</v>
      </c>
      <c r="J1339" s="9">
        <v>2</v>
      </c>
      <c r="K1339" s="10" t="s">
        <v>4687</v>
      </c>
      <c r="L1339" s="10" t="str">
        <f>IF(OR(Table1[[#This Row],[Smoker]]="Yes",Table1[[#This Row],[Smoker]]="No"),"OK","Check")</f>
        <v>OK</v>
      </c>
    </row>
    <row r="1340" spans="1:12">
      <c r="A1340" s="10" t="s">
        <v>2681</v>
      </c>
      <c r="B1340" s="10">
        <v>18.829999999999998</v>
      </c>
      <c r="C134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40" s="10">
        <v>10.08</v>
      </c>
      <c r="E1340" s="10" t="str">
        <f>IF(OR(Table1[[#This Row],[HBA1C]]="",Table1[[#This Row],[HBA1C]]="?"),"",IF(Table1[[#This Row],[HBA1C]]&lt;5.7,"Normal",IF(Table1[[#This Row],[HBA1C]]&lt;6.5,"Prediabetes","Diabetes")))</f>
        <v>Diabetes</v>
      </c>
      <c r="F1340" s="10" t="s">
        <v>4688</v>
      </c>
      <c r="G1340" s="10" t="str">
        <f>IF(OR(Table1[[#This Row],[Heart Issues]]="Yes",Table1[[#This Row],[Heart Issues]]="No"),"OK","Check")</f>
        <v>OK</v>
      </c>
      <c r="H1340" s="10" t="s">
        <v>4687</v>
      </c>
      <c r="I1340" s="10" t="s">
        <v>4687</v>
      </c>
      <c r="J1340" s="9">
        <v>0</v>
      </c>
      <c r="K1340" s="10" t="s">
        <v>4687</v>
      </c>
      <c r="L1340" s="10" t="str">
        <f>IF(OR(Table1[[#This Row],[Smoker]]="Yes",Table1[[#This Row],[Smoker]]="No"),"OK","Check")</f>
        <v>OK</v>
      </c>
    </row>
    <row r="1341" spans="1:12">
      <c r="A1341" s="10" t="s">
        <v>2683</v>
      </c>
      <c r="B1341" s="10">
        <v>47.52</v>
      </c>
      <c r="C13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1" s="10">
        <v>11.39</v>
      </c>
      <c r="E1341" s="10" t="str">
        <f>IF(OR(Table1[[#This Row],[HBA1C]]="",Table1[[#This Row],[HBA1C]]="?"),"",IF(Table1[[#This Row],[HBA1C]]&lt;5.7,"Normal",IF(Table1[[#This Row],[HBA1C]]&lt;6.5,"Prediabetes","Diabetes")))</f>
        <v>Diabetes</v>
      </c>
      <c r="F1341" s="10" t="s">
        <v>4688</v>
      </c>
      <c r="G1341" s="10" t="str">
        <f>IF(OR(Table1[[#This Row],[Heart Issues]]="Yes",Table1[[#This Row],[Heart Issues]]="No"),"OK","Check")</f>
        <v>OK</v>
      </c>
      <c r="H1341" s="10" t="s">
        <v>4687</v>
      </c>
      <c r="I1341" s="10" t="s">
        <v>4687</v>
      </c>
      <c r="J1341" s="9">
        <v>1</v>
      </c>
      <c r="K1341" s="10" t="s">
        <v>4687</v>
      </c>
      <c r="L1341" s="10" t="str">
        <f>IF(OR(Table1[[#This Row],[Smoker]]="Yes",Table1[[#This Row],[Smoker]]="No"),"OK","Check")</f>
        <v>OK</v>
      </c>
    </row>
    <row r="1342" spans="1:12">
      <c r="A1342" s="10" t="s">
        <v>2685</v>
      </c>
      <c r="B1342" s="10">
        <v>37.82</v>
      </c>
      <c r="C13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2" s="10">
        <v>6.36</v>
      </c>
      <c r="E1342" s="10" t="str">
        <f>IF(OR(Table1[[#This Row],[HBA1C]]="",Table1[[#This Row],[HBA1C]]="?"),"",IF(Table1[[#This Row],[HBA1C]]&lt;5.7,"Normal",IF(Table1[[#This Row],[HBA1C]]&lt;6.5,"Prediabetes","Diabetes")))</f>
        <v>Prediabetes</v>
      </c>
      <c r="F1342" s="10" t="s">
        <v>4687</v>
      </c>
      <c r="G1342" s="10" t="str">
        <f>IF(OR(Table1[[#This Row],[Heart Issues]]="Yes",Table1[[#This Row],[Heart Issues]]="No"),"OK","Check")</f>
        <v>OK</v>
      </c>
      <c r="H1342" s="10" t="s">
        <v>4687</v>
      </c>
      <c r="I1342" s="10" t="s">
        <v>4687</v>
      </c>
      <c r="J1342" s="9">
        <v>0</v>
      </c>
      <c r="K1342" s="10" t="s">
        <v>4687</v>
      </c>
      <c r="L1342" s="10" t="str">
        <f>IF(OR(Table1[[#This Row],[Smoker]]="Yes",Table1[[#This Row],[Smoker]]="No"),"OK","Check")</f>
        <v>OK</v>
      </c>
    </row>
    <row r="1343" spans="1:12">
      <c r="A1343" s="10" t="s">
        <v>2687</v>
      </c>
      <c r="B1343" s="10">
        <v>44.16</v>
      </c>
      <c r="C13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3" s="10">
        <v>5.31</v>
      </c>
      <c r="E1343" s="10" t="str">
        <f>IF(OR(Table1[[#This Row],[HBA1C]]="",Table1[[#This Row],[HBA1C]]="?"),"",IF(Table1[[#This Row],[HBA1C]]&lt;5.7,"Normal",IF(Table1[[#This Row],[HBA1C]]&lt;6.5,"Prediabetes","Diabetes")))</f>
        <v>Normal</v>
      </c>
      <c r="F1343" s="10" t="s">
        <v>4688</v>
      </c>
      <c r="G1343" s="10" t="str">
        <f>IF(OR(Table1[[#This Row],[Heart Issues]]="Yes",Table1[[#This Row],[Heart Issues]]="No"),"OK","Check")</f>
        <v>OK</v>
      </c>
      <c r="H1343" s="10" t="s">
        <v>4687</v>
      </c>
      <c r="I1343" s="10" t="s">
        <v>4687</v>
      </c>
      <c r="J1343" s="9">
        <v>0</v>
      </c>
      <c r="K1343" s="10" t="s">
        <v>4687</v>
      </c>
      <c r="L1343" s="10" t="str">
        <f>IF(OR(Table1[[#This Row],[Smoker]]="Yes",Table1[[#This Row],[Smoker]]="No"),"OK","Check")</f>
        <v>OK</v>
      </c>
    </row>
    <row r="1344" spans="1:12">
      <c r="A1344" s="10" t="s">
        <v>2689</v>
      </c>
      <c r="B1344" s="10">
        <v>37.049999999999997</v>
      </c>
      <c r="C13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4" s="10">
        <v>4.74</v>
      </c>
      <c r="E1344" s="10" t="str">
        <f>IF(OR(Table1[[#This Row],[HBA1C]]="",Table1[[#This Row],[HBA1C]]="?"),"",IF(Table1[[#This Row],[HBA1C]]&lt;5.7,"Normal",IF(Table1[[#This Row],[HBA1C]]&lt;6.5,"Prediabetes","Diabetes")))</f>
        <v>Normal</v>
      </c>
      <c r="F1344" s="10" t="s">
        <v>4687</v>
      </c>
      <c r="G1344" s="10" t="str">
        <f>IF(OR(Table1[[#This Row],[Heart Issues]]="Yes",Table1[[#This Row],[Heart Issues]]="No"),"OK","Check")</f>
        <v>OK</v>
      </c>
      <c r="H1344" s="10" t="s">
        <v>4687</v>
      </c>
      <c r="I1344" s="10" t="s">
        <v>4690</v>
      </c>
      <c r="J1344" s="9">
        <v>1</v>
      </c>
      <c r="K1344" s="10" t="s">
        <v>4687</v>
      </c>
      <c r="L1344" s="10" t="str">
        <f>IF(OR(Table1[[#This Row],[Smoker]]="Yes",Table1[[#This Row],[Smoker]]="No"),"OK","Check")</f>
        <v>OK</v>
      </c>
    </row>
    <row r="1345" spans="1:12">
      <c r="A1345" s="10" t="s">
        <v>2691</v>
      </c>
      <c r="B1345" s="10">
        <v>18.66</v>
      </c>
      <c r="C134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45" s="10">
        <v>11.35</v>
      </c>
      <c r="E1345" s="10" t="str">
        <f>IF(OR(Table1[[#This Row],[HBA1C]]="",Table1[[#This Row],[HBA1C]]="?"),"",IF(Table1[[#This Row],[HBA1C]]&lt;5.7,"Normal",IF(Table1[[#This Row],[HBA1C]]&lt;6.5,"Prediabetes","Diabetes")))</f>
        <v>Diabetes</v>
      </c>
      <c r="F1345" s="10" t="s">
        <v>4687</v>
      </c>
      <c r="G1345" s="10" t="str">
        <f>IF(OR(Table1[[#This Row],[Heart Issues]]="Yes",Table1[[#This Row],[Heart Issues]]="No"),"OK","Check")</f>
        <v>OK</v>
      </c>
      <c r="H1345" s="10" t="s">
        <v>4687</v>
      </c>
      <c r="I1345" s="10" t="s">
        <v>4687</v>
      </c>
      <c r="J1345" s="9">
        <v>0</v>
      </c>
      <c r="K1345" s="10" t="s">
        <v>4687</v>
      </c>
      <c r="L1345" s="10" t="str">
        <f>IF(OR(Table1[[#This Row],[Smoker]]="Yes",Table1[[#This Row],[Smoker]]="No"),"OK","Check")</f>
        <v>OK</v>
      </c>
    </row>
    <row r="1346" spans="1:12">
      <c r="A1346" s="10" t="s">
        <v>2693</v>
      </c>
      <c r="B1346" s="10">
        <v>36.200000000000003</v>
      </c>
      <c r="C13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6" s="10">
        <v>6.81</v>
      </c>
      <c r="E1346" s="10" t="str">
        <f>IF(OR(Table1[[#This Row],[HBA1C]]="",Table1[[#This Row],[HBA1C]]="?"),"",IF(Table1[[#This Row],[HBA1C]]&lt;5.7,"Normal",IF(Table1[[#This Row],[HBA1C]]&lt;6.5,"Prediabetes","Diabetes")))</f>
        <v>Diabetes</v>
      </c>
      <c r="F1346" s="10" t="s">
        <v>4688</v>
      </c>
      <c r="G1346" s="10" t="str">
        <f>IF(OR(Table1[[#This Row],[Heart Issues]]="Yes",Table1[[#This Row],[Heart Issues]]="No"),"OK","Check")</f>
        <v>OK</v>
      </c>
      <c r="H1346" s="10" t="s">
        <v>4687</v>
      </c>
      <c r="I1346" s="10" t="s">
        <v>4687</v>
      </c>
      <c r="J1346" s="9">
        <v>1</v>
      </c>
      <c r="K1346" s="10" t="s">
        <v>4687</v>
      </c>
      <c r="L1346" s="10" t="str">
        <f>IF(OR(Table1[[#This Row],[Smoker]]="Yes",Table1[[#This Row],[Smoker]]="No"),"OK","Check")</f>
        <v>OK</v>
      </c>
    </row>
    <row r="1347" spans="1:12">
      <c r="A1347" s="10" t="s">
        <v>2695</v>
      </c>
      <c r="B1347" s="10">
        <v>18.87</v>
      </c>
      <c r="C134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47" s="10">
        <v>8.06</v>
      </c>
      <c r="E1347" s="10" t="str">
        <f>IF(OR(Table1[[#This Row],[HBA1C]]="",Table1[[#This Row],[HBA1C]]="?"),"",IF(Table1[[#This Row],[HBA1C]]&lt;5.7,"Normal",IF(Table1[[#This Row],[HBA1C]]&lt;6.5,"Prediabetes","Diabetes")))</f>
        <v>Diabetes</v>
      </c>
      <c r="F1347" s="10" t="s">
        <v>4687</v>
      </c>
      <c r="G1347" s="10" t="str">
        <f>IF(OR(Table1[[#This Row],[Heart Issues]]="Yes",Table1[[#This Row],[Heart Issues]]="No"),"OK","Check")</f>
        <v>OK</v>
      </c>
      <c r="H1347" s="10" t="s">
        <v>4687</v>
      </c>
      <c r="I1347" s="10" t="s">
        <v>4687</v>
      </c>
      <c r="J1347" s="9">
        <v>0</v>
      </c>
      <c r="K1347" s="10" t="s">
        <v>4687</v>
      </c>
      <c r="L1347" s="10" t="str">
        <f>IF(OR(Table1[[#This Row],[Smoker]]="Yes",Table1[[#This Row],[Smoker]]="No"),"OK","Check")</f>
        <v>OK</v>
      </c>
    </row>
    <row r="1348" spans="1:12">
      <c r="A1348" s="10" t="s">
        <v>2697</v>
      </c>
      <c r="B1348" s="10">
        <v>32.299999999999997</v>
      </c>
      <c r="C13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48" s="10">
        <v>6.74</v>
      </c>
      <c r="E1348" s="10" t="str">
        <f>IF(OR(Table1[[#This Row],[HBA1C]]="",Table1[[#This Row],[HBA1C]]="?"),"",IF(Table1[[#This Row],[HBA1C]]&lt;5.7,"Normal",IF(Table1[[#This Row],[HBA1C]]&lt;6.5,"Prediabetes","Diabetes")))</f>
        <v>Diabetes</v>
      </c>
      <c r="F1348" s="10" t="s">
        <v>4688</v>
      </c>
      <c r="G1348" s="10" t="str">
        <f>IF(OR(Table1[[#This Row],[Heart Issues]]="Yes",Table1[[#This Row],[Heart Issues]]="No"),"OK","Check")</f>
        <v>OK</v>
      </c>
      <c r="H1348" s="10" t="s">
        <v>4687</v>
      </c>
      <c r="I1348" s="10" t="s">
        <v>4687</v>
      </c>
      <c r="J1348" s="9">
        <v>1</v>
      </c>
      <c r="K1348" s="10" t="s">
        <v>4687</v>
      </c>
      <c r="L1348" s="10" t="str">
        <f>IF(OR(Table1[[#This Row],[Smoker]]="Yes",Table1[[#This Row],[Smoker]]="No"),"OK","Check")</f>
        <v>OK</v>
      </c>
    </row>
    <row r="1349" spans="1:12">
      <c r="A1349" s="10" t="s">
        <v>2699</v>
      </c>
      <c r="B1349" s="10">
        <v>22.64</v>
      </c>
      <c r="C134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49" s="10">
        <v>6.54</v>
      </c>
      <c r="E1349" s="10" t="str">
        <f>IF(OR(Table1[[#This Row],[HBA1C]]="",Table1[[#This Row],[HBA1C]]="?"),"",IF(Table1[[#This Row],[HBA1C]]&lt;5.7,"Normal",IF(Table1[[#This Row],[HBA1C]]&lt;6.5,"Prediabetes","Diabetes")))</f>
        <v>Diabetes</v>
      </c>
      <c r="F1349" s="10" t="s">
        <v>4688</v>
      </c>
      <c r="G1349" s="10" t="str">
        <f>IF(OR(Table1[[#This Row],[Heart Issues]]="Yes",Table1[[#This Row],[Heart Issues]]="No"),"OK","Check")</f>
        <v>OK</v>
      </c>
      <c r="H1349" s="10" t="s">
        <v>4687</v>
      </c>
      <c r="I1349" s="10" t="s">
        <v>4687</v>
      </c>
      <c r="J1349" s="9">
        <v>2</v>
      </c>
      <c r="K1349" s="10" t="s">
        <v>4687</v>
      </c>
      <c r="L1349" s="10" t="str">
        <f>IF(OR(Table1[[#This Row],[Smoker]]="Yes",Table1[[#This Row],[Smoker]]="No"),"OK","Check")</f>
        <v>OK</v>
      </c>
    </row>
    <row r="1350" spans="1:12">
      <c r="A1350" s="10" t="s">
        <v>2701</v>
      </c>
      <c r="B1350" s="10">
        <v>28.69</v>
      </c>
      <c r="C13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50" s="10">
        <v>5.4</v>
      </c>
      <c r="E1350" s="10" t="str">
        <f>IF(OR(Table1[[#This Row],[HBA1C]]="",Table1[[#This Row],[HBA1C]]="?"),"",IF(Table1[[#This Row],[HBA1C]]&lt;5.7,"Normal",IF(Table1[[#This Row],[HBA1C]]&lt;6.5,"Prediabetes","Diabetes")))</f>
        <v>Normal</v>
      </c>
      <c r="F1350" s="10" t="s">
        <v>4687</v>
      </c>
      <c r="G1350" s="10" t="str">
        <f>IF(OR(Table1[[#This Row],[Heart Issues]]="Yes",Table1[[#This Row],[Heart Issues]]="No"),"OK","Check")</f>
        <v>OK</v>
      </c>
      <c r="H1350" s="10" t="s">
        <v>4687</v>
      </c>
      <c r="I1350" s="10" t="s">
        <v>4687</v>
      </c>
      <c r="J1350" s="9">
        <v>0</v>
      </c>
      <c r="K1350" s="10" t="s">
        <v>4687</v>
      </c>
      <c r="L1350" s="10" t="str">
        <f>IF(OR(Table1[[#This Row],[Smoker]]="Yes",Table1[[#This Row],[Smoker]]="No"),"OK","Check")</f>
        <v>OK</v>
      </c>
    </row>
    <row r="1351" spans="1:12">
      <c r="A1351" s="10" t="s">
        <v>2703</v>
      </c>
      <c r="B1351" s="10">
        <v>28.16</v>
      </c>
      <c r="C13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51" s="10">
        <v>5.58</v>
      </c>
      <c r="E1351" s="10" t="str">
        <f>IF(OR(Table1[[#This Row],[HBA1C]]="",Table1[[#This Row],[HBA1C]]="?"),"",IF(Table1[[#This Row],[HBA1C]]&lt;5.7,"Normal",IF(Table1[[#This Row],[HBA1C]]&lt;6.5,"Prediabetes","Diabetes")))</f>
        <v>Normal</v>
      </c>
      <c r="F1351" s="10" t="s">
        <v>4688</v>
      </c>
      <c r="G1351" s="10" t="str">
        <f>IF(OR(Table1[[#This Row],[Heart Issues]]="Yes",Table1[[#This Row],[Heart Issues]]="No"),"OK","Check")</f>
        <v>OK</v>
      </c>
      <c r="H1351" s="10" t="s">
        <v>4687</v>
      </c>
      <c r="I1351" s="10" t="s">
        <v>4687</v>
      </c>
      <c r="J1351" s="9">
        <v>0</v>
      </c>
      <c r="K1351" s="10" t="s">
        <v>4687</v>
      </c>
      <c r="L1351" s="10" t="str">
        <f>IF(OR(Table1[[#This Row],[Smoker]]="Yes",Table1[[#This Row],[Smoker]]="No"),"OK","Check")</f>
        <v>OK</v>
      </c>
    </row>
    <row r="1352" spans="1:12">
      <c r="A1352" s="10" t="s">
        <v>2705</v>
      </c>
      <c r="B1352" s="10">
        <v>45.54</v>
      </c>
      <c r="C13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52" s="10">
        <v>5.84</v>
      </c>
      <c r="E1352" s="10" t="str">
        <f>IF(OR(Table1[[#This Row],[HBA1C]]="",Table1[[#This Row],[HBA1C]]="?"),"",IF(Table1[[#This Row],[HBA1C]]&lt;5.7,"Normal",IF(Table1[[#This Row],[HBA1C]]&lt;6.5,"Prediabetes","Diabetes")))</f>
        <v>Prediabetes</v>
      </c>
      <c r="F1352" s="10" t="s">
        <v>4687</v>
      </c>
      <c r="G1352" s="10" t="str">
        <f>IF(OR(Table1[[#This Row],[Heart Issues]]="Yes",Table1[[#This Row],[Heart Issues]]="No"),"OK","Check")</f>
        <v>OK</v>
      </c>
      <c r="H1352" s="10" t="s">
        <v>4687</v>
      </c>
      <c r="I1352" s="10" t="s">
        <v>4690</v>
      </c>
      <c r="J1352" s="9">
        <v>1</v>
      </c>
      <c r="K1352" s="10" t="s">
        <v>4687</v>
      </c>
      <c r="L1352" s="10" t="str">
        <f>IF(OR(Table1[[#This Row],[Smoker]]="Yes",Table1[[#This Row],[Smoker]]="No"),"OK","Check")</f>
        <v>OK</v>
      </c>
    </row>
    <row r="1353" spans="1:12">
      <c r="A1353" s="10" t="s">
        <v>2707</v>
      </c>
      <c r="B1353" s="10">
        <v>28.7</v>
      </c>
      <c r="C135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53" s="10">
        <v>4.2</v>
      </c>
      <c r="E1353" s="10" t="str">
        <f>IF(OR(Table1[[#This Row],[HBA1C]]="",Table1[[#This Row],[HBA1C]]="?"),"",IF(Table1[[#This Row],[HBA1C]]&lt;5.7,"Normal",IF(Table1[[#This Row],[HBA1C]]&lt;6.5,"Prediabetes","Diabetes")))</f>
        <v>Normal</v>
      </c>
      <c r="F1353" s="10" t="s">
        <v>4687</v>
      </c>
      <c r="G1353" s="10" t="str">
        <f>IF(OR(Table1[[#This Row],[Heart Issues]]="Yes",Table1[[#This Row],[Heart Issues]]="No"),"OK","Check")</f>
        <v>OK</v>
      </c>
      <c r="H1353" s="10" t="s">
        <v>4687</v>
      </c>
      <c r="I1353" s="10" t="s">
        <v>4687</v>
      </c>
      <c r="J1353" s="9">
        <v>0</v>
      </c>
      <c r="K1353" s="10" t="s">
        <v>4687</v>
      </c>
      <c r="L1353" s="10" t="str">
        <f>IF(OR(Table1[[#This Row],[Smoker]]="Yes",Table1[[#This Row],[Smoker]]="No"),"OK","Check")</f>
        <v>OK</v>
      </c>
    </row>
    <row r="1354" spans="1:12">
      <c r="A1354" s="10" t="s">
        <v>2709</v>
      </c>
      <c r="B1354" s="10">
        <v>27.74</v>
      </c>
      <c r="C135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54" s="10">
        <v>6.06</v>
      </c>
      <c r="E1354" s="10" t="str">
        <f>IF(OR(Table1[[#This Row],[HBA1C]]="",Table1[[#This Row],[HBA1C]]="?"),"",IF(Table1[[#This Row],[HBA1C]]&lt;5.7,"Normal",IF(Table1[[#This Row],[HBA1C]]&lt;6.5,"Prediabetes","Diabetes")))</f>
        <v>Prediabetes</v>
      </c>
      <c r="F1354" s="10" t="s">
        <v>4688</v>
      </c>
      <c r="G1354" s="10" t="str">
        <f>IF(OR(Table1[[#This Row],[Heart Issues]]="Yes",Table1[[#This Row],[Heart Issues]]="No"),"OK","Check")</f>
        <v>OK</v>
      </c>
      <c r="H1354" s="10" t="s">
        <v>4687</v>
      </c>
      <c r="I1354" s="10" t="s">
        <v>4687</v>
      </c>
      <c r="J1354" s="9">
        <v>0</v>
      </c>
      <c r="K1354" s="10" t="s">
        <v>4687</v>
      </c>
      <c r="L1354" s="10" t="str">
        <f>IF(OR(Table1[[#This Row],[Smoker]]="Yes",Table1[[#This Row],[Smoker]]="No"),"OK","Check")</f>
        <v>OK</v>
      </c>
    </row>
    <row r="1355" spans="1:12">
      <c r="A1355" s="10" t="s">
        <v>2711</v>
      </c>
      <c r="B1355" s="10">
        <v>36.954999999999998</v>
      </c>
      <c r="C13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55" s="10">
        <v>7.57</v>
      </c>
      <c r="E1355" s="10" t="str">
        <f>IF(OR(Table1[[#This Row],[HBA1C]]="",Table1[[#This Row],[HBA1C]]="?"),"",IF(Table1[[#This Row],[HBA1C]]&lt;5.7,"Normal",IF(Table1[[#This Row],[HBA1C]]&lt;6.5,"Prediabetes","Diabetes")))</f>
        <v>Diabetes</v>
      </c>
      <c r="F1355" s="10" t="s">
        <v>4687</v>
      </c>
      <c r="G1355" s="10" t="str">
        <f>IF(OR(Table1[[#This Row],[Heart Issues]]="Yes",Table1[[#This Row],[Heart Issues]]="No"),"OK","Check")</f>
        <v>OK</v>
      </c>
      <c r="H1355" s="10" t="s">
        <v>4687</v>
      </c>
      <c r="I1355" s="10" t="s">
        <v>4687</v>
      </c>
      <c r="J1355" s="9">
        <v>0</v>
      </c>
      <c r="K1355" s="10" t="s">
        <v>4687</v>
      </c>
      <c r="L1355" s="10" t="str">
        <f>IF(OR(Table1[[#This Row],[Smoker]]="Yes",Table1[[#This Row],[Smoker]]="No"),"OK","Check")</f>
        <v>OK</v>
      </c>
    </row>
    <row r="1356" spans="1:12">
      <c r="A1356" s="10" t="s">
        <v>2713</v>
      </c>
      <c r="B1356" s="10">
        <v>30.69</v>
      </c>
      <c r="C13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56" s="10">
        <v>6.15</v>
      </c>
      <c r="E1356" s="10" t="str">
        <f>IF(OR(Table1[[#This Row],[HBA1C]]="",Table1[[#This Row],[HBA1C]]="?"),"",IF(Table1[[#This Row],[HBA1C]]&lt;5.7,"Normal",IF(Table1[[#This Row],[HBA1C]]&lt;6.5,"Prediabetes","Diabetes")))</f>
        <v>Prediabetes</v>
      </c>
      <c r="F1356" s="10" t="s">
        <v>4687</v>
      </c>
      <c r="G1356" s="10" t="str">
        <f>IF(OR(Table1[[#This Row],[Heart Issues]]="Yes",Table1[[#This Row],[Heart Issues]]="No"),"OK","Check")</f>
        <v>OK</v>
      </c>
      <c r="H1356" s="10" t="s">
        <v>4687</v>
      </c>
      <c r="I1356" s="10" t="s">
        <v>4687</v>
      </c>
      <c r="J1356" s="9">
        <v>0</v>
      </c>
      <c r="K1356" s="10" t="s">
        <v>4687</v>
      </c>
      <c r="L1356" s="10" t="str">
        <f>IF(OR(Table1[[#This Row],[Smoker]]="Yes",Table1[[#This Row],[Smoker]]="No"),"OK","Check")</f>
        <v>OK</v>
      </c>
    </row>
    <row r="1357" spans="1:12">
      <c r="A1357" s="10" t="s">
        <v>2715</v>
      </c>
      <c r="B1357" s="10">
        <v>24.984999999999999</v>
      </c>
      <c r="C135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57" s="10">
        <v>4.5599999999999996</v>
      </c>
      <c r="E1357" s="10" t="str">
        <f>IF(OR(Table1[[#This Row],[HBA1C]]="",Table1[[#This Row],[HBA1C]]="?"),"",IF(Table1[[#This Row],[HBA1C]]&lt;5.7,"Normal",IF(Table1[[#This Row],[HBA1C]]&lt;6.5,"Prediabetes","Diabetes")))</f>
        <v>Normal</v>
      </c>
      <c r="F1357" s="10" t="s">
        <v>4687</v>
      </c>
      <c r="G1357" s="10" t="str">
        <f>IF(OR(Table1[[#This Row],[Heart Issues]]="Yes",Table1[[#This Row],[Heart Issues]]="No"),"OK","Check")</f>
        <v>OK</v>
      </c>
      <c r="H1357" s="10" t="s">
        <v>4687</v>
      </c>
      <c r="I1357" s="10" t="s">
        <v>4687</v>
      </c>
      <c r="J1357" s="9">
        <v>0</v>
      </c>
      <c r="K1357" s="10" t="s">
        <v>4687</v>
      </c>
      <c r="L1357" s="10" t="str">
        <f>IF(OR(Table1[[#This Row],[Smoker]]="Yes",Table1[[#This Row],[Smoker]]="No"),"OK","Check")</f>
        <v>OK</v>
      </c>
    </row>
    <row r="1358" spans="1:12">
      <c r="A1358" s="10" t="s">
        <v>2717</v>
      </c>
      <c r="B1358" s="10">
        <v>39.42</v>
      </c>
      <c r="C13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58" s="10">
        <v>4.72</v>
      </c>
      <c r="E1358" s="10" t="str">
        <f>IF(OR(Table1[[#This Row],[HBA1C]]="",Table1[[#This Row],[HBA1C]]="?"),"",IF(Table1[[#This Row],[HBA1C]]&lt;5.7,"Normal",IF(Table1[[#This Row],[HBA1C]]&lt;6.5,"Prediabetes","Diabetes")))</f>
        <v>Normal</v>
      </c>
      <c r="F1358" s="10" t="s">
        <v>4688</v>
      </c>
      <c r="G1358" s="10" t="str">
        <f>IF(OR(Table1[[#This Row],[Heart Issues]]="Yes",Table1[[#This Row],[Heart Issues]]="No"),"OK","Check")</f>
        <v>OK</v>
      </c>
      <c r="H1358" s="10" t="s">
        <v>4687</v>
      </c>
      <c r="I1358" s="10" t="s">
        <v>4687</v>
      </c>
      <c r="J1358" s="9">
        <v>1</v>
      </c>
      <c r="K1358" s="10" t="s">
        <v>4687</v>
      </c>
      <c r="L1358" s="10" t="str">
        <f>IF(OR(Table1[[#This Row],[Smoker]]="Yes",Table1[[#This Row],[Smoker]]="No"),"OK","Check")</f>
        <v>OK</v>
      </c>
    </row>
    <row r="1359" spans="1:12">
      <c r="A1359" s="10" t="s">
        <v>2719</v>
      </c>
      <c r="B1359" s="10">
        <v>16.8</v>
      </c>
      <c r="C135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59" s="10">
        <v>7.98</v>
      </c>
      <c r="E1359" s="10" t="str">
        <f>IF(OR(Table1[[#This Row],[HBA1C]]="",Table1[[#This Row],[HBA1C]]="?"),"",IF(Table1[[#This Row],[HBA1C]]&lt;5.7,"Normal",IF(Table1[[#This Row],[HBA1C]]&lt;6.5,"Prediabetes","Diabetes")))</f>
        <v>Diabetes</v>
      </c>
      <c r="F1359" s="10" t="s">
        <v>4687</v>
      </c>
      <c r="G1359" s="10" t="str">
        <f>IF(OR(Table1[[#This Row],[Heart Issues]]="Yes",Table1[[#This Row],[Heart Issues]]="No"),"OK","Check")</f>
        <v>OK</v>
      </c>
      <c r="H1359" s="10" t="s">
        <v>4687</v>
      </c>
      <c r="I1359" s="10" t="s">
        <v>4687</v>
      </c>
      <c r="J1359" s="9">
        <v>0</v>
      </c>
      <c r="K1359" s="10" t="s">
        <v>4687</v>
      </c>
      <c r="L1359" s="10" t="str">
        <f>IF(OR(Table1[[#This Row],[Smoker]]="Yes",Table1[[#This Row],[Smoker]]="No"),"OK","Check")</f>
        <v>OK</v>
      </c>
    </row>
    <row r="1360" spans="1:12">
      <c r="A1360" s="10" t="s">
        <v>2721</v>
      </c>
      <c r="B1360" s="10">
        <v>23.274999999999999</v>
      </c>
      <c r="C13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60" s="10">
        <v>6.26</v>
      </c>
      <c r="E1360" s="10" t="str">
        <f>IF(OR(Table1[[#This Row],[HBA1C]]="",Table1[[#This Row],[HBA1C]]="?"),"",IF(Table1[[#This Row],[HBA1C]]&lt;5.7,"Normal",IF(Table1[[#This Row],[HBA1C]]&lt;6.5,"Prediabetes","Diabetes")))</f>
        <v>Prediabetes</v>
      </c>
      <c r="F1360" s="10" t="s">
        <v>4688</v>
      </c>
      <c r="G1360" s="10" t="str">
        <f>IF(OR(Table1[[#This Row],[Heart Issues]]="Yes",Table1[[#This Row],[Heart Issues]]="No"),"OK","Check")</f>
        <v>OK</v>
      </c>
      <c r="H1360" s="10" t="s">
        <v>4687</v>
      </c>
      <c r="I1360" s="10" t="s">
        <v>4690</v>
      </c>
      <c r="J1360" s="9">
        <v>1</v>
      </c>
      <c r="K1360" s="10" t="s">
        <v>4687</v>
      </c>
      <c r="L1360" s="10" t="str">
        <f>IF(OR(Table1[[#This Row],[Smoker]]="Yes",Table1[[#This Row],[Smoker]]="No"),"OK","Check")</f>
        <v>OK</v>
      </c>
    </row>
    <row r="1361" spans="1:12">
      <c r="A1361" s="10" t="s">
        <v>2723</v>
      </c>
      <c r="B1361" s="10">
        <v>22.8</v>
      </c>
      <c r="C136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61" s="10">
        <v>4.29</v>
      </c>
      <c r="E1361" s="10" t="str">
        <f>IF(OR(Table1[[#This Row],[HBA1C]]="",Table1[[#This Row],[HBA1C]]="?"),"",IF(Table1[[#This Row],[HBA1C]]&lt;5.7,"Normal",IF(Table1[[#This Row],[HBA1C]]&lt;6.5,"Prediabetes","Diabetes")))</f>
        <v>Normal</v>
      </c>
      <c r="F1361" s="10" t="s">
        <v>4688</v>
      </c>
      <c r="G1361" s="10" t="str">
        <f>IF(OR(Table1[[#This Row],[Heart Issues]]="Yes",Table1[[#This Row],[Heart Issues]]="No"),"OK","Check")</f>
        <v>OK</v>
      </c>
      <c r="H1361" s="10" t="s">
        <v>4687</v>
      </c>
      <c r="I1361" s="10" t="s">
        <v>4690</v>
      </c>
      <c r="J1361" s="9">
        <v>1</v>
      </c>
      <c r="K1361" s="10" t="s">
        <v>4687</v>
      </c>
      <c r="L1361" s="10" t="str">
        <f>IF(OR(Table1[[#This Row],[Smoker]]="Yes",Table1[[#This Row],[Smoker]]="No"),"OK","Check")</f>
        <v>OK</v>
      </c>
    </row>
    <row r="1362" spans="1:12">
      <c r="A1362" s="10" t="s">
        <v>2725</v>
      </c>
      <c r="B1362" s="10">
        <v>24.3</v>
      </c>
      <c r="C136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62" s="10">
        <v>5.43</v>
      </c>
      <c r="E1362" s="10" t="str">
        <f>IF(OR(Table1[[#This Row],[HBA1C]]="",Table1[[#This Row],[HBA1C]]="?"),"",IF(Table1[[#This Row],[HBA1C]]&lt;5.7,"Normal",IF(Table1[[#This Row],[HBA1C]]&lt;6.5,"Prediabetes","Diabetes")))</f>
        <v>Normal</v>
      </c>
      <c r="F1362" s="10" t="s">
        <v>4687</v>
      </c>
      <c r="G1362" s="10" t="str">
        <f>IF(OR(Table1[[#This Row],[Heart Issues]]="Yes",Table1[[#This Row],[Heart Issues]]="No"),"OK","Check")</f>
        <v>OK</v>
      </c>
      <c r="H1362" s="10" t="s">
        <v>4687</v>
      </c>
      <c r="I1362" s="10" t="s">
        <v>4687</v>
      </c>
      <c r="J1362" s="9">
        <v>2</v>
      </c>
      <c r="K1362" s="10" t="s">
        <v>4687</v>
      </c>
      <c r="L1362" s="10" t="str">
        <f>IF(OR(Table1[[#This Row],[Smoker]]="Yes",Table1[[#This Row],[Smoker]]="No"),"OK","Check")</f>
        <v>OK</v>
      </c>
    </row>
    <row r="1363" spans="1:12">
      <c r="A1363" s="10" t="s">
        <v>2727</v>
      </c>
      <c r="B1363" s="10">
        <v>25.13</v>
      </c>
      <c r="C136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63" s="10">
        <v>8</v>
      </c>
      <c r="E1363" s="10" t="str">
        <f>IF(OR(Table1[[#This Row],[HBA1C]]="",Table1[[#This Row],[HBA1C]]="?"),"",IF(Table1[[#This Row],[HBA1C]]&lt;5.7,"Normal",IF(Table1[[#This Row],[HBA1C]]&lt;6.5,"Prediabetes","Diabetes")))</f>
        <v>Diabetes</v>
      </c>
      <c r="F1363" s="10" t="s">
        <v>4688</v>
      </c>
      <c r="G1363" s="10" t="str">
        <f>IF(OR(Table1[[#This Row],[Heart Issues]]="Yes",Table1[[#This Row],[Heart Issues]]="No"),"OK","Check")</f>
        <v>OK</v>
      </c>
      <c r="H1363" s="10" t="s">
        <v>4687</v>
      </c>
      <c r="I1363" s="10" t="s">
        <v>4687</v>
      </c>
      <c r="J1363" s="9">
        <v>1</v>
      </c>
      <c r="K1363" s="10" t="s">
        <v>4687</v>
      </c>
      <c r="L1363" s="10" t="str">
        <f>IF(OR(Table1[[#This Row],[Smoker]]="Yes",Table1[[#This Row],[Smoker]]="No"),"OK","Check")</f>
        <v>OK</v>
      </c>
    </row>
    <row r="1364" spans="1:12">
      <c r="A1364" s="10" t="s">
        <v>2729</v>
      </c>
      <c r="B1364" s="10">
        <v>22.72</v>
      </c>
      <c r="C136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64" s="10">
        <v>9.9600000000000009</v>
      </c>
      <c r="E1364" s="10" t="str">
        <f>IF(OR(Table1[[#This Row],[HBA1C]]="",Table1[[#This Row],[HBA1C]]="?"),"",IF(Table1[[#This Row],[HBA1C]]&lt;5.7,"Normal",IF(Table1[[#This Row],[HBA1C]]&lt;6.5,"Prediabetes","Diabetes")))</f>
        <v>Diabetes</v>
      </c>
      <c r="F1364" s="10" t="s">
        <v>4688</v>
      </c>
      <c r="G1364" s="10" t="str">
        <f>IF(OR(Table1[[#This Row],[Heart Issues]]="Yes",Table1[[#This Row],[Heart Issues]]="No"),"OK","Check")</f>
        <v>OK</v>
      </c>
      <c r="H1364" s="10" t="s">
        <v>4687</v>
      </c>
      <c r="I1364" s="10" t="s">
        <v>4687</v>
      </c>
      <c r="J1364" s="9">
        <v>2</v>
      </c>
      <c r="K1364" s="10" t="s">
        <v>4687</v>
      </c>
      <c r="L1364" s="10" t="str">
        <f>IF(OR(Table1[[#This Row],[Smoker]]="Yes",Table1[[#This Row],[Smoker]]="No"),"OK","Check")</f>
        <v>OK</v>
      </c>
    </row>
    <row r="1365" spans="1:12">
      <c r="A1365" s="10" t="s">
        <v>2731</v>
      </c>
      <c r="B1365" s="10">
        <v>32.6</v>
      </c>
      <c r="C13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65" s="10">
        <v>6.8</v>
      </c>
      <c r="E1365" s="10" t="str">
        <f>IF(OR(Table1[[#This Row],[HBA1C]]="",Table1[[#This Row],[HBA1C]]="?"),"",IF(Table1[[#This Row],[HBA1C]]&lt;5.7,"Normal",IF(Table1[[#This Row],[HBA1C]]&lt;6.5,"Prediabetes","Diabetes")))</f>
        <v>Diabetes</v>
      </c>
      <c r="F1365" s="10" t="s">
        <v>4688</v>
      </c>
      <c r="G1365" s="10" t="str">
        <f>IF(OR(Table1[[#This Row],[Heart Issues]]="Yes",Table1[[#This Row],[Heart Issues]]="No"),"OK","Check")</f>
        <v>OK</v>
      </c>
      <c r="H1365" s="10" t="s">
        <v>4687</v>
      </c>
      <c r="I1365" s="10" t="s">
        <v>4687</v>
      </c>
      <c r="J1365" s="9">
        <v>0</v>
      </c>
      <c r="K1365" s="10" t="s">
        <v>4687</v>
      </c>
      <c r="L1365" s="10" t="str">
        <f>IF(OR(Table1[[#This Row],[Smoker]]="Yes",Table1[[#This Row],[Smoker]]="No"),"OK","Check")</f>
        <v>OK</v>
      </c>
    </row>
    <row r="1366" spans="1:12">
      <c r="A1366" s="10" t="s">
        <v>2733</v>
      </c>
      <c r="B1366" s="10">
        <v>17.28</v>
      </c>
      <c r="C136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66" s="10">
        <v>6.22</v>
      </c>
      <c r="E1366" s="10" t="str">
        <f>IF(OR(Table1[[#This Row],[HBA1C]]="",Table1[[#This Row],[HBA1C]]="?"),"",IF(Table1[[#This Row],[HBA1C]]&lt;5.7,"Normal",IF(Table1[[#This Row],[HBA1C]]&lt;6.5,"Prediabetes","Diabetes")))</f>
        <v>Prediabetes</v>
      </c>
      <c r="F1366" s="10" t="s">
        <v>4688</v>
      </c>
      <c r="G1366" s="10" t="str">
        <f>IF(OR(Table1[[#This Row],[Heart Issues]]="Yes",Table1[[#This Row],[Heart Issues]]="No"),"OK","Check")</f>
        <v>OK</v>
      </c>
      <c r="H1366" s="10" t="s">
        <v>4687</v>
      </c>
      <c r="I1366" s="10" t="s">
        <v>4687</v>
      </c>
      <c r="J1366" s="9">
        <v>2</v>
      </c>
      <c r="K1366" s="10" t="s">
        <v>4687</v>
      </c>
      <c r="L1366" s="10" t="str">
        <f>IF(OR(Table1[[#This Row],[Smoker]]="Yes",Table1[[#This Row],[Smoker]]="No"),"OK","Check")</f>
        <v>OK</v>
      </c>
    </row>
    <row r="1367" spans="1:12">
      <c r="A1367" s="10" t="s">
        <v>2735</v>
      </c>
      <c r="B1367" s="10">
        <v>27.92</v>
      </c>
      <c r="C136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67" s="10">
        <v>5.79</v>
      </c>
      <c r="E1367" s="10" t="str">
        <f>IF(OR(Table1[[#This Row],[HBA1C]]="",Table1[[#This Row],[HBA1C]]="?"),"",IF(Table1[[#This Row],[HBA1C]]&lt;5.7,"Normal",IF(Table1[[#This Row],[HBA1C]]&lt;6.5,"Prediabetes","Diabetes")))</f>
        <v>Prediabetes</v>
      </c>
      <c r="F1367" s="10" t="s">
        <v>4687</v>
      </c>
      <c r="G1367" s="10" t="str">
        <f>IF(OR(Table1[[#This Row],[Heart Issues]]="Yes",Table1[[#This Row],[Heart Issues]]="No"),"OK","Check")</f>
        <v>OK</v>
      </c>
      <c r="H1367" s="10" t="s">
        <v>4687</v>
      </c>
      <c r="I1367" s="10" t="s">
        <v>4687</v>
      </c>
      <c r="J1367" s="9">
        <v>1</v>
      </c>
      <c r="K1367" s="10" t="s">
        <v>4687</v>
      </c>
      <c r="L1367" s="10" t="str">
        <f>IF(OR(Table1[[#This Row],[Smoker]]="Yes",Table1[[#This Row],[Smoker]]="No"),"OK","Check")</f>
        <v>OK</v>
      </c>
    </row>
    <row r="1368" spans="1:12">
      <c r="A1368" s="10" t="s">
        <v>2737</v>
      </c>
      <c r="B1368" s="10">
        <v>38.284999999999997</v>
      </c>
      <c r="C13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68" s="10">
        <v>5.41</v>
      </c>
      <c r="E1368" s="10" t="str">
        <f>IF(OR(Table1[[#This Row],[HBA1C]]="",Table1[[#This Row],[HBA1C]]="?"),"",IF(Table1[[#This Row],[HBA1C]]&lt;5.7,"Normal",IF(Table1[[#This Row],[HBA1C]]&lt;6.5,"Prediabetes","Diabetes")))</f>
        <v>Normal</v>
      </c>
      <c r="F1368" s="10" t="s">
        <v>4687</v>
      </c>
      <c r="G1368" s="10" t="str">
        <f>IF(OR(Table1[[#This Row],[Heart Issues]]="Yes",Table1[[#This Row],[Heart Issues]]="No"),"OK","Check")</f>
        <v>OK</v>
      </c>
      <c r="H1368" s="10" t="s">
        <v>4687</v>
      </c>
      <c r="I1368" s="10" t="s">
        <v>4687</v>
      </c>
      <c r="J1368" s="9">
        <v>0</v>
      </c>
      <c r="K1368" s="10" t="s">
        <v>4687</v>
      </c>
      <c r="L1368" s="10" t="str">
        <f>IF(OR(Table1[[#This Row],[Smoker]]="Yes",Table1[[#This Row],[Smoker]]="No"),"OK","Check")</f>
        <v>OK</v>
      </c>
    </row>
    <row r="1369" spans="1:12">
      <c r="A1369" s="10" t="s">
        <v>2739</v>
      </c>
      <c r="B1369" s="10">
        <v>16.48</v>
      </c>
      <c r="C136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69" s="10">
        <v>11.05</v>
      </c>
      <c r="E1369" s="10" t="str">
        <f>IF(OR(Table1[[#This Row],[HBA1C]]="",Table1[[#This Row],[HBA1C]]="?"),"",IF(Table1[[#This Row],[HBA1C]]&lt;5.7,"Normal",IF(Table1[[#This Row],[HBA1C]]&lt;6.5,"Prediabetes","Diabetes")))</f>
        <v>Diabetes</v>
      </c>
      <c r="F1369" s="10" t="s">
        <v>4687</v>
      </c>
      <c r="G1369" s="10" t="str">
        <f>IF(OR(Table1[[#This Row],[Heart Issues]]="Yes",Table1[[#This Row],[Heart Issues]]="No"),"OK","Check")</f>
        <v>OK</v>
      </c>
      <c r="H1369" s="10" t="s">
        <v>4687</v>
      </c>
      <c r="I1369" s="10" t="s">
        <v>4687</v>
      </c>
      <c r="J1369" s="9">
        <v>0</v>
      </c>
      <c r="K1369" s="10" t="s">
        <v>4687</v>
      </c>
      <c r="L1369" s="10" t="str">
        <f>IF(OR(Table1[[#This Row],[Smoker]]="Yes",Table1[[#This Row],[Smoker]]="No"),"OK","Check")</f>
        <v>OK</v>
      </c>
    </row>
    <row r="1370" spans="1:12">
      <c r="A1370" s="10" t="s">
        <v>2741</v>
      </c>
      <c r="B1370" s="10">
        <v>38.57</v>
      </c>
      <c r="C13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0" s="10">
        <v>6.27</v>
      </c>
      <c r="E1370" s="10" t="str">
        <f>IF(OR(Table1[[#This Row],[HBA1C]]="",Table1[[#This Row],[HBA1C]]="?"),"",IF(Table1[[#This Row],[HBA1C]]&lt;5.7,"Normal",IF(Table1[[#This Row],[HBA1C]]&lt;6.5,"Prediabetes","Diabetes")))</f>
        <v>Prediabetes</v>
      </c>
      <c r="F1370" s="10" t="s">
        <v>4687</v>
      </c>
      <c r="G1370" s="10" t="str">
        <f>IF(OR(Table1[[#This Row],[Heart Issues]]="Yes",Table1[[#This Row],[Heart Issues]]="No"),"OK","Check")</f>
        <v>OK</v>
      </c>
      <c r="H1370" s="10" t="s">
        <v>4687</v>
      </c>
      <c r="I1370" s="10" t="s">
        <v>4687</v>
      </c>
      <c r="J1370" s="9">
        <v>0</v>
      </c>
      <c r="K1370" s="10" t="s">
        <v>4687</v>
      </c>
      <c r="L1370" s="10" t="str">
        <f>IF(OR(Table1[[#This Row],[Smoker]]="Yes",Table1[[#This Row],[Smoker]]="No"),"OK","Check")</f>
        <v>OK</v>
      </c>
    </row>
    <row r="1371" spans="1:12">
      <c r="A1371" s="10" t="s">
        <v>2743</v>
      </c>
      <c r="B1371" s="10">
        <v>43.85</v>
      </c>
      <c r="C13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1" s="10">
        <v>4.7699999999999996</v>
      </c>
      <c r="E1371" s="10" t="str">
        <f>IF(OR(Table1[[#This Row],[HBA1C]]="",Table1[[#This Row],[HBA1C]]="?"),"",IF(Table1[[#This Row],[HBA1C]]&lt;5.7,"Normal",IF(Table1[[#This Row],[HBA1C]]&lt;6.5,"Prediabetes","Diabetes")))</f>
        <v>Normal</v>
      </c>
      <c r="F1371" s="10" t="s">
        <v>4688</v>
      </c>
      <c r="G1371" s="10" t="str">
        <f>IF(OR(Table1[[#This Row],[Heart Issues]]="Yes",Table1[[#This Row],[Heart Issues]]="No"),"OK","Check")</f>
        <v>OK</v>
      </c>
      <c r="H1371" s="10" t="s">
        <v>4687</v>
      </c>
      <c r="I1371" s="10" t="s">
        <v>4687</v>
      </c>
      <c r="J1371" s="9">
        <v>0</v>
      </c>
      <c r="K1371" s="10" t="s">
        <v>4687</v>
      </c>
      <c r="L1371" s="10" t="str">
        <f>IF(OR(Table1[[#This Row],[Smoker]]="Yes",Table1[[#This Row],[Smoker]]="No"),"OK","Check")</f>
        <v>OK</v>
      </c>
    </row>
    <row r="1372" spans="1:12">
      <c r="A1372" s="10" t="s">
        <v>2745</v>
      </c>
      <c r="B1372" s="10">
        <v>30.11</v>
      </c>
      <c r="C13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2" s="10">
        <v>4.08</v>
      </c>
      <c r="E1372" s="10" t="str">
        <f>IF(OR(Table1[[#This Row],[HBA1C]]="",Table1[[#This Row],[HBA1C]]="?"),"",IF(Table1[[#This Row],[HBA1C]]&lt;5.7,"Normal",IF(Table1[[#This Row],[HBA1C]]&lt;6.5,"Prediabetes","Diabetes")))</f>
        <v>Normal</v>
      </c>
      <c r="F1372" s="10" t="s">
        <v>4687</v>
      </c>
      <c r="G1372" s="10" t="str">
        <f>IF(OR(Table1[[#This Row],[Heart Issues]]="Yes",Table1[[#This Row],[Heart Issues]]="No"),"OK","Check")</f>
        <v>OK</v>
      </c>
      <c r="H1372" s="10" t="s">
        <v>4687</v>
      </c>
      <c r="I1372" s="10" t="s">
        <v>4687</v>
      </c>
      <c r="J1372" s="9">
        <v>0</v>
      </c>
      <c r="K1372" s="10" t="s">
        <v>4687</v>
      </c>
      <c r="L1372" s="10" t="str">
        <f>IF(OR(Table1[[#This Row],[Smoker]]="Yes",Table1[[#This Row],[Smoker]]="No"),"OK","Check")</f>
        <v>OK</v>
      </c>
    </row>
    <row r="1373" spans="1:12">
      <c r="A1373" s="10" t="s">
        <v>2747</v>
      </c>
      <c r="B1373" s="10">
        <v>31.59</v>
      </c>
      <c r="C13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3" s="10">
        <v>6.01</v>
      </c>
      <c r="E1373" s="10" t="str">
        <f>IF(OR(Table1[[#This Row],[HBA1C]]="",Table1[[#This Row],[HBA1C]]="?"),"",IF(Table1[[#This Row],[HBA1C]]&lt;5.7,"Normal",IF(Table1[[#This Row],[HBA1C]]&lt;6.5,"Prediabetes","Diabetes")))</f>
        <v>Prediabetes</v>
      </c>
      <c r="F1373" s="10" t="s">
        <v>4687</v>
      </c>
      <c r="G1373" s="10" t="str">
        <f>IF(OR(Table1[[#This Row],[Heart Issues]]="Yes",Table1[[#This Row],[Heart Issues]]="No"),"OK","Check")</f>
        <v>OK</v>
      </c>
      <c r="H1373" s="10" t="s">
        <v>4687</v>
      </c>
      <c r="I1373" s="10" t="s">
        <v>4687</v>
      </c>
      <c r="J1373" s="9">
        <v>0</v>
      </c>
      <c r="K1373" s="10" t="s">
        <v>4687</v>
      </c>
      <c r="L1373" s="10" t="str">
        <f>IF(OR(Table1[[#This Row],[Smoker]]="Yes",Table1[[#This Row],[Smoker]]="No"),"OK","Check")</f>
        <v>OK</v>
      </c>
    </row>
    <row r="1374" spans="1:12">
      <c r="A1374" s="10" t="s">
        <v>2749</v>
      </c>
      <c r="B1374" s="10">
        <v>40.15</v>
      </c>
      <c r="C13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4" s="10">
        <v>11.84</v>
      </c>
      <c r="E1374" s="10" t="str">
        <f>IF(OR(Table1[[#This Row],[HBA1C]]="",Table1[[#This Row],[HBA1C]]="?"),"",IF(Table1[[#This Row],[HBA1C]]&lt;5.7,"Normal",IF(Table1[[#This Row],[HBA1C]]&lt;6.5,"Prediabetes","Diabetes")))</f>
        <v>Diabetes</v>
      </c>
      <c r="F1374" s="10" t="s">
        <v>4687</v>
      </c>
      <c r="G1374" s="10" t="str">
        <f>IF(OR(Table1[[#This Row],[Heart Issues]]="Yes",Table1[[#This Row],[Heart Issues]]="No"),"OK","Check")</f>
        <v>OK</v>
      </c>
      <c r="H1374" s="10" t="s">
        <v>4687</v>
      </c>
      <c r="I1374" s="10" t="s">
        <v>4687</v>
      </c>
      <c r="J1374" s="9">
        <v>0</v>
      </c>
      <c r="K1374" s="10" t="s">
        <v>4687</v>
      </c>
      <c r="L1374" s="10" t="str">
        <f>IF(OR(Table1[[#This Row],[Smoker]]="Yes",Table1[[#This Row],[Smoker]]="No"),"OK","Check")</f>
        <v>OK</v>
      </c>
    </row>
    <row r="1375" spans="1:12">
      <c r="A1375" s="10" t="s">
        <v>2751</v>
      </c>
      <c r="B1375" s="10">
        <v>40.700000000000003</v>
      </c>
      <c r="C13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5" s="10">
        <v>6.27</v>
      </c>
      <c r="E1375" s="10" t="str">
        <f>IF(OR(Table1[[#This Row],[HBA1C]]="",Table1[[#This Row],[HBA1C]]="?"),"",IF(Table1[[#This Row],[HBA1C]]&lt;5.7,"Normal",IF(Table1[[#This Row],[HBA1C]]&lt;6.5,"Prediabetes","Diabetes")))</f>
        <v>Prediabetes</v>
      </c>
      <c r="F1375" s="10" t="s">
        <v>4688</v>
      </c>
      <c r="G1375" s="10" t="str">
        <f>IF(OR(Table1[[#This Row],[Heart Issues]]="Yes",Table1[[#This Row],[Heart Issues]]="No"),"OK","Check")</f>
        <v>OK</v>
      </c>
      <c r="H1375" s="10" t="s">
        <v>4687</v>
      </c>
      <c r="I1375" s="10" t="s">
        <v>4690</v>
      </c>
      <c r="J1375" s="9">
        <v>1</v>
      </c>
      <c r="K1375" s="10" t="s">
        <v>4687</v>
      </c>
      <c r="L1375" s="10" t="str">
        <f>IF(OR(Table1[[#This Row],[Smoker]]="Yes",Table1[[#This Row],[Smoker]]="No"),"OK","Check")</f>
        <v>OK</v>
      </c>
    </row>
    <row r="1376" spans="1:12">
      <c r="A1376" s="10" t="s">
        <v>2753</v>
      </c>
      <c r="B1376" s="10">
        <v>40.76</v>
      </c>
      <c r="C13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6" s="10">
        <v>5.28</v>
      </c>
      <c r="E1376" s="10" t="str">
        <f>IF(OR(Table1[[#This Row],[HBA1C]]="",Table1[[#This Row],[HBA1C]]="?"),"",IF(Table1[[#This Row],[HBA1C]]&lt;5.7,"Normal",IF(Table1[[#This Row],[HBA1C]]&lt;6.5,"Prediabetes","Diabetes")))</f>
        <v>Normal</v>
      </c>
      <c r="F1376" s="10" t="s">
        <v>4687</v>
      </c>
      <c r="G1376" s="10" t="str">
        <f>IF(OR(Table1[[#This Row],[Heart Issues]]="Yes",Table1[[#This Row],[Heart Issues]]="No"),"OK","Check")</f>
        <v>OK</v>
      </c>
      <c r="H1376" s="10" t="s">
        <v>4687</v>
      </c>
      <c r="I1376" s="10" t="s">
        <v>4687</v>
      </c>
      <c r="J1376" s="9">
        <v>0</v>
      </c>
      <c r="K1376" s="10" t="s">
        <v>4687</v>
      </c>
      <c r="L1376" s="10" t="str">
        <f>IF(OR(Table1[[#This Row],[Smoker]]="Yes",Table1[[#This Row],[Smoker]]="No"),"OK","Check")</f>
        <v>OK</v>
      </c>
    </row>
    <row r="1377" spans="1:12">
      <c r="A1377" s="10" t="s">
        <v>2755</v>
      </c>
      <c r="B1377" s="10">
        <v>29.7</v>
      </c>
      <c r="C137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77" s="10">
        <v>7.03</v>
      </c>
      <c r="E1377" s="10" t="str">
        <f>IF(OR(Table1[[#This Row],[HBA1C]]="",Table1[[#This Row],[HBA1C]]="?"),"",IF(Table1[[#This Row],[HBA1C]]&lt;5.7,"Normal",IF(Table1[[#This Row],[HBA1C]]&lt;6.5,"Prediabetes","Diabetes")))</f>
        <v>Diabetes</v>
      </c>
      <c r="F1377" s="10" t="s">
        <v>4687</v>
      </c>
      <c r="G1377" s="10" t="str">
        <f>IF(OR(Table1[[#This Row],[Heart Issues]]="Yes",Table1[[#This Row],[Heart Issues]]="No"),"OK","Check")</f>
        <v>OK</v>
      </c>
      <c r="H1377" s="10" t="s">
        <v>4687</v>
      </c>
      <c r="I1377" s="10" t="s">
        <v>4687</v>
      </c>
      <c r="J1377" s="9">
        <v>0</v>
      </c>
      <c r="K1377" s="10" t="s">
        <v>4687</v>
      </c>
      <c r="L1377" s="10" t="str">
        <f>IF(OR(Table1[[#This Row],[Smoker]]="Yes",Table1[[#This Row],[Smoker]]="No"),"OK","Check")</f>
        <v>OK</v>
      </c>
    </row>
    <row r="1378" spans="1:12">
      <c r="A1378" s="10" t="s">
        <v>2757</v>
      </c>
      <c r="B1378" s="10">
        <v>40.58</v>
      </c>
      <c r="C13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8" s="10">
        <v>5.32</v>
      </c>
      <c r="E1378" s="10" t="str">
        <f>IF(OR(Table1[[#This Row],[HBA1C]]="",Table1[[#This Row],[HBA1C]]="?"),"",IF(Table1[[#This Row],[HBA1C]]&lt;5.7,"Normal",IF(Table1[[#This Row],[HBA1C]]&lt;6.5,"Prediabetes","Diabetes")))</f>
        <v>Normal</v>
      </c>
      <c r="F1378" s="10" t="s">
        <v>4688</v>
      </c>
      <c r="G1378" s="10" t="str">
        <f>IF(OR(Table1[[#This Row],[Heart Issues]]="Yes",Table1[[#This Row],[Heart Issues]]="No"),"OK","Check")</f>
        <v>OK</v>
      </c>
      <c r="H1378" s="10" t="s">
        <v>4687</v>
      </c>
      <c r="I1378" s="10" t="s">
        <v>4690</v>
      </c>
      <c r="J1378" s="9">
        <v>1</v>
      </c>
      <c r="K1378" s="10" t="s">
        <v>4687</v>
      </c>
      <c r="L1378" s="10" t="str">
        <f>IF(OR(Table1[[#This Row],[Smoker]]="Yes",Table1[[#This Row],[Smoker]]="No"),"OK","Check")</f>
        <v>OK</v>
      </c>
    </row>
    <row r="1379" spans="1:12">
      <c r="A1379" s="10" t="s">
        <v>2759</v>
      </c>
      <c r="B1379" s="10">
        <v>33.06</v>
      </c>
      <c r="C13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79" s="10">
        <v>9.59</v>
      </c>
      <c r="E1379" s="10" t="str">
        <f>IF(OR(Table1[[#This Row],[HBA1C]]="",Table1[[#This Row],[HBA1C]]="?"),"",IF(Table1[[#This Row],[HBA1C]]&lt;5.7,"Normal",IF(Table1[[#This Row],[HBA1C]]&lt;6.5,"Prediabetes","Diabetes")))</f>
        <v>Diabetes</v>
      </c>
      <c r="F1379" s="10" t="s">
        <v>4688</v>
      </c>
      <c r="G1379" s="10" t="str">
        <f>IF(OR(Table1[[#This Row],[Heart Issues]]="Yes",Table1[[#This Row],[Heart Issues]]="No"),"OK","Check")</f>
        <v>OK</v>
      </c>
      <c r="H1379" s="10" t="s">
        <v>4687</v>
      </c>
      <c r="I1379" s="10" t="s">
        <v>4687</v>
      </c>
      <c r="J1379" s="9">
        <v>0</v>
      </c>
      <c r="K1379" s="10" t="s">
        <v>4687</v>
      </c>
      <c r="L1379" s="10" t="str">
        <f>IF(OR(Table1[[#This Row],[Smoker]]="Yes",Table1[[#This Row],[Smoker]]="No"),"OK","Check")</f>
        <v>OK</v>
      </c>
    </row>
    <row r="1380" spans="1:12">
      <c r="A1380" s="10" t="s">
        <v>2761</v>
      </c>
      <c r="B1380" s="10">
        <v>26.62</v>
      </c>
      <c r="C138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80" s="10">
        <v>6.15</v>
      </c>
      <c r="E1380" s="10" t="str">
        <f>IF(OR(Table1[[#This Row],[HBA1C]]="",Table1[[#This Row],[HBA1C]]="?"),"",IF(Table1[[#This Row],[HBA1C]]&lt;5.7,"Normal",IF(Table1[[#This Row],[HBA1C]]&lt;6.5,"Prediabetes","Diabetes")))</f>
        <v>Prediabetes</v>
      </c>
      <c r="F1380" s="10" t="s">
        <v>4688</v>
      </c>
      <c r="G1380" s="10" t="str">
        <f>IF(OR(Table1[[#This Row],[Heart Issues]]="Yes",Table1[[#This Row],[Heart Issues]]="No"),"OK","Check")</f>
        <v>OK</v>
      </c>
      <c r="H1380" s="10" t="s">
        <v>4687</v>
      </c>
      <c r="I1380" s="10" t="s">
        <v>4687</v>
      </c>
      <c r="J1380" s="9">
        <v>0</v>
      </c>
      <c r="K1380" s="10" t="s">
        <v>4687</v>
      </c>
      <c r="L1380" s="10" t="str">
        <f>IF(OR(Table1[[#This Row],[Smoker]]="Yes",Table1[[#This Row],[Smoker]]="No"),"OK","Check")</f>
        <v>OK</v>
      </c>
    </row>
    <row r="1381" spans="1:12">
      <c r="A1381" s="10" t="s">
        <v>2763</v>
      </c>
      <c r="B1381" s="10">
        <v>37.1</v>
      </c>
      <c r="C13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81" s="10">
        <v>11.08</v>
      </c>
      <c r="E1381" s="10" t="str">
        <f>IF(OR(Table1[[#This Row],[HBA1C]]="",Table1[[#This Row],[HBA1C]]="?"),"",IF(Table1[[#This Row],[HBA1C]]&lt;5.7,"Normal",IF(Table1[[#This Row],[HBA1C]]&lt;6.5,"Prediabetes","Diabetes")))</f>
        <v>Diabetes</v>
      </c>
      <c r="F1381" s="10" t="s">
        <v>4687</v>
      </c>
      <c r="G1381" s="10" t="str">
        <f>IF(OR(Table1[[#This Row],[Heart Issues]]="Yes",Table1[[#This Row],[Heart Issues]]="No"),"OK","Check")</f>
        <v>OK</v>
      </c>
      <c r="H1381" s="10" t="s">
        <v>4687</v>
      </c>
      <c r="I1381" s="10" t="s">
        <v>4687</v>
      </c>
      <c r="J1381" s="9">
        <v>0</v>
      </c>
      <c r="K1381" s="10" t="s">
        <v>4687</v>
      </c>
      <c r="L1381" s="10" t="str">
        <f>IF(OR(Table1[[#This Row],[Smoker]]="Yes",Table1[[#This Row],[Smoker]]="No"),"OK","Check")</f>
        <v>OK</v>
      </c>
    </row>
    <row r="1382" spans="1:12">
      <c r="A1382" s="10" t="s">
        <v>2765</v>
      </c>
      <c r="B1382" s="10">
        <v>18.28</v>
      </c>
      <c r="C138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82" s="10">
        <v>7.95</v>
      </c>
      <c r="E1382" s="10" t="str">
        <f>IF(OR(Table1[[#This Row],[HBA1C]]="",Table1[[#This Row],[HBA1C]]="?"),"",IF(Table1[[#This Row],[HBA1C]]&lt;5.7,"Normal",IF(Table1[[#This Row],[HBA1C]]&lt;6.5,"Prediabetes","Diabetes")))</f>
        <v>Diabetes</v>
      </c>
      <c r="F1382" s="10" t="s">
        <v>4687</v>
      </c>
      <c r="G1382" s="10" t="str">
        <f>IF(OR(Table1[[#This Row],[Heart Issues]]="Yes",Table1[[#This Row],[Heart Issues]]="No"),"OK","Check")</f>
        <v>OK</v>
      </c>
      <c r="H1382" s="10" t="s">
        <v>4687</v>
      </c>
      <c r="I1382" s="10" t="s">
        <v>4687</v>
      </c>
      <c r="J1382" s="9">
        <v>0</v>
      </c>
      <c r="K1382" s="10" t="s">
        <v>4687</v>
      </c>
      <c r="L1382" s="10" t="str">
        <f>IF(OR(Table1[[#This Row],[Smoker]]="Yes",Table1[[#This Row],[Smoker]]="No"),"OK","Check")</f>
        <v>OK</v>
      </c>
    </row>
    <row r="1383" spans="1:12">
      <c r="A1383" s="10" t="s">
        <v>2767</v>
      </c>
      <c r="B1383" s="10">
        <v>35.814999999999998</v>
      </c>
      <c r="C13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83" s="10">
        <v>6.23</v>
      </c>
      <c r="E1383" s="10" t="str">
        <f>IF(OR(Table1[[#This Row],[HBA1C]]="",Table1[[#This Row],[HBA1C]]="?"),"",IF(Table1[[#This Row],[HBA1C]]&lt;5.7,"Normal",IF(Table1[[#This Row],[HBA1C]]&lt;6.5,"Prediabetes","Diabetes")))</f>
        <v>Prediabetes</v>
      </c>
      <c r="F1383" s="10" t="s">
        <v>4687</v>
      </c>
      <c r="G1383" s="10" t="str">
        <f>IF(OR(Table1[[#This Row],[Heart Issues]]="Yes",Table1[[#This Row],[Heart Issues]]="No"),"OK","Check")</f>
        <v>OK</v>
      </c>
      <c r="H1383" s="10" t="s">
        <v>4687</v>
      </c>
      <c r="I1383" s="10" t="s">
        <v>4687</v>
      </c>
      <c r="J1383" s="9">
        <v>0</v>
      </c>
      <c r="K1383" s="10" t="s">
        <v>4687</v>
      </c>
      <c r="L1383" s="10" t="str">
        <f>IF(OR(Table1[[#This Row],[Smoker]]="Yes",Table1[[#This Row],[Smoker]]="No"),"OK","Check")</f>
        <v>OK</v>
      </c>
    </row>
    <row r="1384" spans="1:12">
      <c r="A1384" s="10" t="s">
        <v>2769</v>
      </c>
      <c r="B1384" s="10">
        <v>30.69</v>
      </c>
      <c r="C13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84" s="10">
        <v>6.5</v>
      </c>
      <c r="E1384" s="10" t="str">
        <f>IF(OR(Table1[[#This Row],[HBA1C]]="",Table1[[#This Row],[HBA1C]]="?"),"",IF(Table1[[#This Row],[HBA1C]]&lt;5.7,"Normal",IF(Table1[[#This Row],[HBA1C]]&lt;6.5,"Prediabetes","Diabetes")))</f>
        <v>Diabetes</v>
      </c>
      <c r="F1384" s="10" t="s">
        <v>4687</v>
      </c>
      <c r="G1384" s="10" t="str">
        <f>IF(OR(Table1[[#This Row],[Heart Issues]]="Yes",Table1[[#This Row],[Heart Issues]]="No"),"OK","Check")</f>
        <v>OK</v>
      </c>
      <c r="H1384" s="10" t="s">
        <v>4687</v>
      </c>
      <c r="I1384" s="10" t="s">
        <v>4687</v>
      </c>
      <c r="J1384" s="9">
        <v>0</v>
      </c>
      <c r="K1384" s="10" t="s">
        <v>4687</v>
      </c>
      <c r="L1384" s="10" t="str">
        <f>IF(OR(Table1[[#This Row],[Smoker]]="Yes",Table1[[#This Row],[Smoker]]="No"),"OK","Check")</f>
        <v>OK</v>
      </c>
    </row>
    <row r="1385" spans="1:12">
      <c r="A1385" s="10" t="s">
        <v>2771</v>
      </c>
      <c r="B1385" s="10">
        <v>26.125</v>
      </c>
      <c r="C138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85" s="10">
        <v>5.22</v>
      </c>
      <c r="E1385" s="10" t="str">
        <f>IF(OR(Table1[[#This Row],[HBA1C]]="",Table1[[#This Row],[HBA1C]]="?"),"",IF(Table1[[#This Row],[HBA1C]]&lt;5.7,"Normal",IF(Table1[[#This Row],[HBA1C]]&lt;6.5,"Prediabetes","Diabetes")))</f>
        <v>Normal</v>
      </c>
      <c r="F1385" s="10" t="s">
        <v>4687</v>
      </c>
      <c r="G1385" s="10" t="str">
        <f>IF(OR(Table1[[#This Row],[Heart Issues]]="Yes",Table1[[#This Row],[Heart Issues]]="No"),"OK","Check")</f>
        <v>OK</v>
      </c>
      <c r="H1385" s="10" t="s">
        <v>4687</v>
      </c>
      <c r="I1385" s="10" t="s">
        <v>4687</v>
      </c>
      <c r="J1385" s="9">
        <v>0</v>
      </c>
      <c r="K1385" s="10" t="s">
        <v>4687</v>
      </c>
      <c r="L1385" s="10" t="str">
        <f>IF(OR(Table1[[#This Row],[Smoker]]="Yes",Table1[[#This Row],[Smoker]]="No"),"OK","Check")</f>
        <v>OK</v>
      </c>
    </row>
    <row r="1386" spans="1:12">
      <c r="A1386" s="10" t="s">
        <v>2773</v>
      </c>
      <c r="B1386" s="10">
        <v>34.58</v>
      </c>
      <c r="C13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86" s="10">
        <v>6.3</v>
      </c>
      <c r="E1386" s="10" t="str">
        <f>IF(OR(Table1[[#This Row],[HBA1C]]="",Table1[[#This Row],[HBA1C]]="?"),"",IF(Table1[[#This Row],[HBA1C]]&lt;5.7,"Normal",IF(Table1[[#This Row],[HBA1C]]&lt;6.5,"Prediabetes","Diabetes")))</f>
        <v>Prediabetes</v>
      </c>
      <c r="F1386" s="10" t="s">
        <v>4687</v>
      </c>
      <c r="G1386" s="10" t="str">
        <f>IF(OR(Table1[[#This Row],[Heart Issues]]="Yes",Table1[[#This Row],[Heart Issues]]="No"),"OK","Check")</f>
        <v>OK</v>
      </c>
      <c r="H1386" s="10" t="s">
        <v>4687</v>
      </c>
      <c r="I1386" s="10" t="s">
        <v>4690</v>
      </c>
      <c r="J1386" s="9">
        <v>1</v>
      </c>
      <c r="K1386" s="10" t="s">
        <v>4687</v>
      </c>
      <c r="L1386" s="10" t="str">
        <f>IF(OR(Table1[[#This Row],[Smoker]]="Yes",Table1[[#This Row],[Smoker]]="No"),"OK","Check")</f>
        <v>OK</v>
      </c>
    </row>
    <row r="1387" spans="1:12">
      <c r="A1387" s="10" t="s">
        <v>2775</v>
      </c>
      <c r="B1387" s="10">
        <v>27.4</v>
      </c>
      <c r="C13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87" s="10">
        <v>8.84</v>
      </c>
      <c r="E1387" s="10" t="str">
        <f>IF(OR(Table1[[#This Row],[HBA1C]]="",Table1[[#This Row],[HBA1C]]="?"),"",IF(Table1[[#This Row],[HBA1C]]&lt;5.7,"Normal",IF(Table1[[#This Row],[HBA1C]]&lt;6.5,"Prediabetes","Diabetes")))</f>
        <v>Diabetes</v>
      </c>
      <c r="F1387" s="10" t="s">
        <v>4687</v>
      </c>
      <c r="G1387" s="10" t="str">
        <f>IF(OR(Table1[[#This Row],[Heart Issues]]="Yes",Table1[[#This Row],[Heart Issues]]="No"),"OK","Check")</f>
        <v>OK</v>
      </c>
      <c r="H1387" s="10" t="s">
        <v>4687</v>
      </c>
      <c r="I1387" s="10" t="s">
        <v>4687</v>
      </c>
      <c r="J1387" s="9">
        <v>0</v>
      </c>
      <c r="K1387" s="10" t="s">
        <v>4687</v>
      </c>
      <c r="L1387" s="10" t="str">
        <f>IF(OR(Table1[[#This Row],[Smoker]]="Yes",Table1[[#This Row],[Smoker]]="No"),"OK","Check")</f>
        <v>OK</v>
      </c>
    </row>
    <row r="1388" spans="1:12">
      <c r="A1388" s="10" t="s">
        <v>2777</v>
      </c>
      <c r="B1388" s="10">
        <v>27.53</v>
      </c>
      <c r="C138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88" s="10">
        <v>4.1100000000000003</v>
      </c>
      <c r="E1388" s="10" t="str">
        <f>IF(OR(Table1[[#This Row],[HBA1C]]="",Table1[[#This Row],[HBA1C]]="?"),"",IF(Table1[[#This Row],[HBA1C]]&lt;5.7,"Normal",IF(Table1[[#This Row],[HBA1C]]&lt;6.5,"Prediabetes","Diabetes")))</f>
        <v>Normal</v>
      </c>
      <c r="F1388" s="10" t="s">
        <v>4687</v>
      </c>
      <c r="G1388" s="10" t="str">
        <f>IF(OR(Table1[[#This Row],[Heart Issues]]="Yes",Table1[[#This Row],[Heart Issues]]="No"),"OK","Check")</f>
        <v>OK</v>
      </c>
      <c r="H1388" s="10" t="s">
        <v>4687</v>
      </c>
      <c r="I1388" s="10" t="s">
        <v>4687</v>
      </c>
      <c r="J1388" s="9">
        <v>1</v>
      </c>
      <c r="K1388" s="10" t="s">
        <v>4687</v>
      </c>
      <c r="L1388" s="10" t="str">
        <f>IF(OR(Table1[[#This Row],[Smoker]]="Yes",Table1[[#This Row],[Smoker]]="No"),"OK","Check")</f>
        <v>OK</v>
      </c>
    </row>
    <row r="1389" spans="1:12">
      <c r="A1389" s="10" t="s">
        <v>2779</v>
      </c>
      <c r="B1389" s="10">
        <v>33</v>
      </c>
      <c r="C13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89" s="10">
        <v>4.57</v>
      </c>
      <c r="E1389" s="10" t="str">
        <f>IF(OR(Table1[[#This Row],[HBA1C]]="",Table1[[#This Row],[HBA1C]]="?"),"",IF(Table1[[#This Row],[HBA1C]]&lt;5.7,"Normal",IF(Table1[[#This Row],[HBA1C]]&lt;6.5,"Prediabetes","Diabetes")))</f>
        <v>Normal</v>
      </c>
      <c r="F1389" s="10" t="s">
        <v>4687</v>
      </c>
      <c r="G1389" s="10" t="str">
        <f>IF(OR(Table1[[#This Row],[Heart Issues]]="Yes",Table1[[#This Row],[Heart Issues]]="No"),"OK","Check")</f>
        <v>OK</v>
      </c>
      <c r="H1389" s="10" t="s">
        <v>4687</v>
      </c>
      <c r="I1389" s="10" t="s">
        <v>4687</v>
      </c>
      <c r="J1389" s="9">
        <v>0</v>
      </c>
      <c r="K1389" s="10" t="s">
        <v>4687</v>
      </c>
      <c r="L1389" s="10" t="str">
        <f>IF(OR(Table1[[#This Row],[Smoker]]="Yes",Table1[[#This Row],[Smoker]]="No"),"OK","Check")</f>
        <v>OK</v>
      </c>
    </row>
    <row r="1390" spans="1:12">
      <c r="A1390" s="10" t="s">
        <v>2781</v>
      </c>
      <c r="B1390" s="10">
        <v>25.78</v>
      </c>
      <c r="C139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390" s="10">
        <v>11.06</v>
      </c>
      <c r="E1390" s="10" t="str">
        <f>IF(OR(Table1[[#This Row],[HBA1C]]="",Table1[[#This Row],[HBA1C]]="?"),"",IF(Table1[[#This Row],[HBA1C]]&lt;5.7,"Normal",IF(Table1[[#This Row],[HBA1C]]&lt;6.5,"Prediabetes","Diabetes")))</f>
        <v>Diabetes</v>
      </c>
      <c r="F1390" s="10" t="s">
        <v>4688</v>
      </c>
      <c r="G1390" s="10" t="str">
        <f>IF(OR(Table1[[#This Row],[Heart Issues]]="Yes",Table1[[#This Row],[Heart Issues]]="No"),"OK","Check")</f>
        <v>OK</v>
      </c>
      <c r="H1390" s="10" t="s">
        <v>4687</v>
      </c>
      <c r="I1390" s="10" t="s">
        <v>4687</v>
      </c>
      <c r="J1390" s="9">
        <v>0</v>
      </c>
      <c r="K1390" s="10" t="s">
        <v>4687</v>
      </c>
      <c r="L1390" s="10" t="str">
        <f>IF(OR(Table1[[#This Row],[Smoker]]="Yes",Table1[[#This Row],[Smoker]]="No"),"OK","Check")</f>
        <v>OK</v>
      </c>
    </row>
    <row r="1391" spans="1:12">
      <c r="A1391" s="10" t="s">
        <v>2783</v>
      </c>
      <c r="B1391" s="10">
        <v>22.66</v>
      </c>
      <c r="C13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91" s="10">
        <v>10.68</v>
      </c>
      <c r="E1391" s="10" t="str">
        <f>IF(OR(Table1[[#This Row],[HBA1C]]="",Table1[[#This Row],[HBA1C]]="?"),"",IF(Table1[[#This Row],[HBA1C]]&lt;5.7,"Normal",IF(Table1[[#This Row],[HBA1C]]&lt;6.5,"Prediabetes","Diabetes")))</f>
        <v>Diabetes</v>
      </c>
      <c r="F1391" s="10" t="s">
        <v>4687</v>
      </c>
      <c r="G1391" s="10" t="str">
        <f>IF(OR(Table1[[#This Row],[Heart Issues]]="Yes",Table1[[#This Row],[Heart Issues]]="No"),"OK","Check")</f>
        <v>OK</v>
      </c>
      <c r="H1391" s="10" t="s">
        <v>4687</v>
      </c>
      <c r="I1391" s="10" t="s">
        <v>4687</v>
      </c>
      <c r="J1391" s="9">
        <v>0</v>
      </c>
      <c r="K1391" s="10" t="s">
        <v>4687</v>
      </c>
      <c r="L1391" s="10" t="str">
        <f>IF(OR(Table1[[#This Row],[Smoker]]="Yes",Table1[[#This Row],[Smoker]]="No"),"OK","Check")</f>
        <v>OK</v>
      </c>
    </row>
    <row r="1392" spans="1:12">
      <c r="A1392" s="10" t="s">
        <v>2785</v>
      </c>
      <c r="B1392" s="10">
        <v>38.81</v>
      </c>
      <c r="C13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2" s="10">
        <v>6.14</v>
      </c>
      <c r="E1392" s="10" t="str">
        <f>IF(OR(Table1[[#This Row],[HBA1C]]="",Table1[[#This Row],[HBA1C]]="?"),"",IF(Table1[[#This Row],[HBA1C]]&lt;5.7,"Normal",IF(Table1[[#This Row],[HBA1C]]&lt;6.5,"Prediabetes","Diabetes")))</f>
        <v>Prediabetes</v>
      </c>
      <c r="F1392" s="10" t="s">
        <v>4688</v>
      </c>
      <c r="G1392" s="10" t="str">
        <f>IF(OR(Table1[[#This Row],[Heart Issues]]="Yes",Table1[[#This Row],[Heart Issues]]="No"),"OK","Check")</f>
        <v>OK</v>
      </c>
      <c r="H1392" s="10" t="s">
        <v>4687</v>
      </c>
      <c r="I1392" s="10" t="s">
        <v>4687</v>
      </c>
      <c r="J1392" s="9">
        <v>1</v>
      </c>
      <c r="K1392" s="10" t="s">
        <v>4687</v>
      </c>
      <c r="L1392" s="10" t="str">
        <f>IF(OR(Table1[[#This Row],[Smoker]]="Yes",Table1[[#This Row],[Smoker]]="No"),"OK","Check")</f>
        <v>OK</v>
      </c>
    </row>
    <row r="1393" spans="1:12">
      <c r="A1393" s="10" t="s">
        <v>2787</v>
      </c>
      <c r="B1393" s="10">
        <v>38.51</v>
      </c>
      <c r="C13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3" s="10">
        <v>5.45</v>
      </c>
      <c r="E1393" s="10" t="str">
        <f>IF(OR(Table1[[#This Row],[HBA1C]]="",Table1[[#This Row],[HBA1C]]="?"),"",IF(Table1[[#This Row],[HBA1C]]&lt;5.7,"Normal",IF(Table1[[#This Row],[HBA1C]]&lt;6.5,"Prediabetes","Diabetes")))</f>
        <v>Normal</v>
      </c>
      <c r="F1393" s="10" t="s">
        <v>4688</v>
      </c>
      <c r="G1393" s="10" t="str">
        <f>IF(OR(Table1[[#This Row],[Heart Issues]]="Yes",Table1[[#This Row],[Heart Issues]]="No"),"OK","Check")</f>
        <v>OK</v>
      </c>
      <c r="H1393" s="10" t="s">
        <v>4687</v>
      </c>
      <c r="I1393" s="10" t="s">
        <v>4687</v>
      </c>
      <c r="J1393" s="9">
        <v>0</v>
      </c>
      <c r="K1393" s="10" t="s">
        <v>4687</v>
      </c>
      <c r="L1393" s="10" t="str">
        <f>IF(OR(Table1[[#This Row],[Smoker]]="Yes",Table1[[#This Row],[Smoker]]="No"),"OK","Check")</f>
        <v>OK</v>
      </c>
    </row>
    <row r="1394" spans="1:12">
      <c r="A1394" s="10" t="s">
        <v>2789</v>
      </c>
      <c r="B1394" s="10">
        <v>22.98</v>
      </c>
      <c r="C13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394" s="10">
        <v>6.14</v>
      </c>
      <c r="E1394" s="10" t="str">
        <f>IF(OR(Table1[[#This Row],[HBA1C]]="",Table1[[#This Row],[HBA1C]]="?"),"",IF(Table1[[#This Row],[HBA1C]]&lt;5.7,"Normal",IF(Table1[[#This Row],[HBA1C]]&lt;6.5,"Prediabetes","Diabetes")))</f>
        <v>Prediabetes</v>
      </c>
      <c r="F1394" s="10" t="s">
        <v>4688</v>
      </c>
      <c r="G1394" s="10" t="str">
        <f>IF(OR(Table1[[#This Row],[Heart Issues]]="Yes",Table1[[#This Row],[Heart Issues]]="No"),"OK","Check")</f>
        <v>OK</v>
      </c>
      <c r="H1394" s="10" t="s">
        <v>4687</v>
      </c>
      <c r="I1394" s="10" t="s">
        <v>4687</v>
      </c>
      <c r="J1394" s="9">
        <v>0</v>
      </c>
      <c r="K1394" s="10" t="s">
        <v>4687</v>
      </c>
      <c r="L1394" s="10" t="str">
        <f>IF(OR(Table1[[#This Row],[Smoker]]="Yes",Table1[[#This Row],[Smoker]]="No"),"OK","Check")</f>
        <v>OK</v>
      </c>
    </row>
    <row r="1395" spans="1:12">
      <c r="A1395" s="10" t="s">
        <v>2791</v>
      </c>
      <c r="B1395" s="10">
        <v>15.65</v>
      </c>
      <c r="C139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395" s="10">
        <v>7.85</v>
      </c>
      <c r="E1395" s="10" t="str">
        <f>IF(OR(Table1[[#This Row],[HBA1C]]="",Table1[[#This Row],[HBA1C]]="?"),"",IF(Table1[[#This Row],[HBA1C]]&lt;5.7,"Normal",IF(Table1[[#This Row],[HBA1C]]&lt;6.5,"Prediabetes","Diabetes")))</f>
        <v>Diabetes</v>
      </c>
      <c r="F1395" s="10" t="s">
        <v>4687</v>
      </c>
      <c r="G1395" s="10" t="str">
        <f>IF(OR(Table1[[#This Row],[Heart Issues]]="Yes",Table1[[#This Row],[Heart Issues]]="No"),"OK","Check")</f>
        <v>OK</v>
      </c>
      <c r="H1395" s="10" t="s">
        <v>4687</v>
      </c>
      <c r="I1395" s="10" t="s">
        <v>4687</v>
      </c>
      <c r="J1395" s="9">
        <v>0</v>
      </c>
      <c r="K1395" s="10" t="s">
        <v>4687</v>
      </c>
      <c r="L1395" s="10" t="str">
        <f>IF(OR(Table1[[#This Row],[Smoker]]="Yes",Table1[[#This Row],[Smoker]]="No"),"OK","Check")</f>
        <v>OK</v>
      </c>
    </row>
    <row r="1396" spans="1:12">
      <c r="A1396" s="10" t="s">
        <v>2793</v>
      </c>
      <c r="B1396" s="10">
        <v>39.97</v>
      </c>
      <c r="C13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6" s="10">
        <v>4.09</v>
      </c>
      <c r="E1396" s="10" t="str">
        <f>IF(OR(Table1[[#This Row],[HBA1C]]="",Table1[[#This Row],[HBA1C]]="?"),"",IF(Table1[[#This Row],[HBA1C]]&lt;5.7,"Normal",IF(Table1[[#This Row],[HBA1C]]&lt;6.5,"Prediabetes","Diabetes")))</f>
        <v>Normal</v>
      </c>
      <c r="F1396" s="10" t="s">
        <v>4687</v>
      </c>
      <c r="G1396" s="10" t="str">
        <f>IF(OR(Table1[[#This Row],[Heart Issues]]="Yes",Table1[[#This Row],[Heart Issues]]="No"),"OK","Check")</f>
        <v>OK</v>
      </c>
      <c r="H1396" s="10" t="s">
        <v>4687</v>
      </c>
      <c r="I1396" s="10" t="s">
        <v>4687</v>
      </c>
      <c r="J1396" s="9">
        <v>1</v>
      </c>
      <c r="K1396" s="10" t="s">
        <v>4687</v>
      </c>
      <c r="L1396" s="10" t="str">
        <f>IF(OR(Table1[[#This Row],[Smoker]]="Yes",Table1[[#This Row],[Smoker]]="No"),"OK","Check")</f>
        <v>OK</v>
      </c>
    </row>
    <row r="1397" spans="1:12">
      <c r="A1397" s="10" t="s">
        <v>2795</v>
      </c>
      <c r="B1397" s="10">
        <v>37.22</v>
      </c>
      <c r="C13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7" s="10">
        <v>4.62</v>
      </c>
      <c r="E1397" s="10" t="str">
        <f>IF(OR(Table1[[#This Row],[HBA1C]]="",Table1[[#This Row],[HBA1C]]="?"),"",IF(Table1[[#This Row],[HBA1C]]&lt;5.7,"Normal",IF(Table1[[#This Row],[HBA1C]]&lt;6.5,"Prediabetes","Diabetes")))</f>
        <v>Normal</v>
      </c>
      <c r="F1397" s="10" t="s">
        <v>4687</v>
      </c>
      <c r="G1397" s="10" t="str">
        <f>IF(OR(Table1[[#This Row],[Heart Issues]]="Yes",Table1[[#This Row],[Heart Issues]]="No"),"OK","Check")</f>
        <v>OK</v>
      </c>
      <c r="H1397" s="10" t="s">
        <v>4687</v>
      </c>
      <c r="I1397" s="10" t="s">
        <v>4690</v>
      </c>
      <c r="J1397" s="9">
        <v>1</v>
      </c>
      <c r="K1397" s="10" t="s">
        <v>4687</v>
      </c>
      <c r="L1397" s="10" t="str">
        <f>IF(OR(Table1[[#This Row],[Smoker]]="Yes",Table1[[#This Row],[Smoker]]="No"),"OK","Check")</f>
        <v>OK</v>
      </c>
    </row>
    <row r="1398" spans="1:12">
      <c r="A1398" s="10" t="s">
        <v>2797</v>
      </c>
      <c r="B1398" s="10">
        <v>41.325000000000003</v>
      </c>
      <c r="C13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8" s="10">
        <v>5.77</v>
      </c>
      <c r="E1398" s="10" t="str">
        <f>IF(OR(Table1[[#This Row],[HBA1C]]="",Table1[[#This Row],[HBA1C]]="?"),"",IF(Table1[[#This Row],[HBA1C]]&lt;5.7,"Normal",IF(Table1[[#This Row],[HBA1C]]&lt;6.5,"Prediabetes","Diabetes")))</f>
        <v>Prediabetes</v>
      </c>
      <c r="F1398" s="10" t="s">
        <v>4687</v>
      </c>
      <c r="G1398" s="10" t="str">
        <f>IF(OR(Table1[[#This Row],[Heart Issues]]="Yes",Table1[[#This Row],[Heart Issues]]="No"),"OK","Check")</f>
        <v>OK</v>
      </c>
      <c r="H1398" s="10" t="s">
        <v>4687</v>
      </c>
      <c r="I1398" s="10" t="s">
        <v>4687</v>
      </c>
      <c r="J1398" s="9">
        <v>0</v>
      </c>
      <c r="K1398" s="10" t="s">
        <v>4687</v>
      </c>
      <c r="L1398" s="10" t="str">
        <f>IF(OR(Table1[[#This Row],[Smoker]]="Yes",Table1[[#This Row],[Smoker]]="No"),"OK","Check")</f>
        <v>OK</v>
      </c>
    </row>
    <row r="1399" spans="1:12">
      <c r="A1399" s="10" t="s">
        <v>2799</v>
      </c>
      <c r="B1399" s="10">
        <v>40.31</v>
      </c>
      <c r="C139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399" s="10">
        <v>5.84</v>
      </c>
      <c r="E1399" s="10" t="str">
        <f>IF(OR(Table1[[#This Row],[HBA1C]]="",Table1[[#This Row],[HBA1C]]="?"),"",IF(Table1[[#This Row],[HBA1C]]&lt;5.7,"Normal",IF(Table1[[#This Row],[HBA1C]]&lt;6.5,"Prediabetes","Diabetes")))</f>
        <v>Prediabetes</v>
      </c>
      <c r="F1399" s="10" t="s">
        <v>4687</v>
      </c>
      <c r="G1399" s="10" t="str">
        <f>IF(OR(Table1[[#This Row],[Heart Issues]]="Yes",Table1[[#This Row],[Heart Issues]]="No"),"OK","Check")</f>
        <v>OK</v>
      </c>
      <c r="H1399" s="10" t="s">
        <v>4687</v>
      </c>
      <c r="I1399" s="10" t="s">
        <v>4687</v>
      </c>
      <c r="J1399" s="9">
        <v>0</v>
      </c>
      <c r="K1399" s="10" t="s">
        <v>4687</v>
      </c>
      <c r="L1399" s="10" t="str">
        <f>IF(OR(Table1[[#This Row],[Smoker]]="Yes",Table1[[#This Row],[Smoker]]="No"),"OK","Check")</f>
        <v>OK</v>
      </c>
    </row>
    <row r="1400" spans="1:12">
      <c r="A1400" s="10" t="s">
        <v>2801</v>
      </c>
      <c r="B1400" s="10">
        <v>29.48</v>
      </c>
      <c r="C140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00" s="10">
        <v>4.91</v>
      </c>
      <c r="E1400" s="10" t="str">
        <f>IF(OR(Table1[[#This Row],[HBA1C]]="",Table1[[#This Row],[HBA1C]]="?"),"",IF(Table1[[#This Row],[HBA1C]]&lt;5.7,"Normal",IF(Table1[[#This Row],[HBA1C]]&lt;6.5,"Prediabetes","Diabetes")))</f>
        <v>Normal</v>
      </c>
      <c r="F1400" s="10" t="s">
        <v>4687</v>
      </c>
      <c r="G1400" s="10" t="str">
        <f>IF(OR(Table1[[#This Row],[Heart Issues]]="Yes",Table1[[#This Row],[Heart Issues]]="No"),"OK","Check")</f>
        <v>OK</v>
      </c>
      <c r="H1400" s="10" t="s">
        <v>4687</v>
      </c>
      <c r="I1400" s="10" t="s">
        <v>4687</v>
      </c>
      <c r="J1400" s="9">
        <v>0</v>
      </c>
      <c r="K1400" s="10" t="s">
        <v>4687</v>
      </c>
      <c r="L1400" s="10" t="str">
        <f>IF(OR(Table1[[#This Row],[Smoker]]="Yes",Table1[[#This Row],[Smoker]]="No"),"OK","Check")</f>
        <v>OK</v>
      </c>
    </row>
    <row r="1401" spans="1:12">
      <c r="A1401" s="10" t="s">
        <v>2803</v>
      </c>
      <c r="B1401" s="10">
        <v>33.155000000000001</v>
      </c>
      <c r="C14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01" s="10">
        <v>5.07</v>
      </c>
      <c r="E1401" s="10" t="str">
        <f>IF(OR(Table1[[#This Row],[HBA1C]]="",Table1[[#This Row],[HBA1C]]="?"),"",IF(Table1[[#This Row],[HBA1C]]&lt;5.7,"Normal",IF(Table1[[#This Row],[HBA1C]]&lt;6.5,"Prediabetes","Diabetes")))</f>
        <v>Normal</v>
      </c>
      <c r="F1401" s="10" t="s">
        <v>4687</v>
      </c>
      <c r="G1401" s="10" t="str">
        <f>IF(OR(Table1[[#This Row],[Heart Issues]]="Yes",Table1[[#This Row],[Heart Issues]]="No"),"OK","Check")</f>
        <v>OK</v>
      </c>
      <c r="H1401" s="10" t="s">
        <v>4687</v>
      </c>
      <c r="I1401" s="10" t="s">
        <v>4687</v>
      </c>
      <c r="J1401" s="9">
        <v>0</v>
      </c>
      <c r="K1401" s="10" t="s">
        <v>4687</v>
      </c>
      <c r="L1401" s="10" t="str">
        <f>IF(OR(Table1[[#This Row],[Smoker]]="Yes",Table1[[#This Row],[Smoker]]="No"),"OK","Check")</f>
        <v>OK</v>
      </c>
    </row>
    <row r="1402" spans="1:12">
      <c r="A1402" s="10" t="s">
        <v>2805</v>
      </c>
      <c r="B1402" s="10">
        <v>42.85</v>
      </c>
      <c r="C14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02" s="10">
        <v>5.81</v>
      </c>
      <c r="E1402" s="10" t="str">
        <f>IF(OR(Table1[[#This Row],[HBA1C]]="",Table1[[#This Row],[HBA1C]]="?"),"",IF(Table1[[#This Row],[HBA1C]]&lt;5.7,"Normal",IF(Table1[[#This Row],[HBA1C]]&lt;6.5,"Prediabetes","Diabetes")))</f>
        <v>Prediabetes</v>
      </c>
      <c r="F1402" s="10" t="s">
        <v>4688</v>
      </c>
      <c r="G1402" s="10" t="str">
        <f>IF(OR(Table1[[#This Row],[Heart Issues]]="Yes",Table1[[#This Row],[Heart Issues]]="No"),"OK","Check")</f>
        <v>OK</v>
      </c>
      <c r="H1402" s="10" t="s">
        <v>4687</v>
      </c>
      <c r="I1402" s="10" t="s">
        <v>4687</v>
      </c>
      <c r="J1402" s="9">
        <v>0</v>
      </c>
      <c r="K1402" s="10" t="s">
        <v>4687</v>
      </c>
      <c r="L1402" s="10" t="str">
        <f>IF(OR(Table1[[#This Row],[Smoker]]="Yes",Table1[[#This Row],[Smoker]]="No"),"OK","Check")</f>
        <v>OK</v>
      </c>
    </row>
    <row r="1403" spans="1:12">
      <c r="A1403" s="10" t="s">
        <v>2807</v>
      </c>
      <c r="B1403" s="10">
        <v>32.340000000000003</v>
      </c>
      <c r="C14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03" s="10">
        <v>11.2</v>
      </c>
      <c r="E1403" s="10" t="str">
        <f>IF(OR(Table1[[#This Row],[HBA1C]]="",Table1[[#This Row],[HBA1C]]="?"),"",IF(Table1[[#This Row],[HBA1C]]&lt;5.7,"Normal",IF(Table1[[#This Row],[HBA1C]]&lt;6.5,"Prediabetes","Diabetes")))</f>
        <v>Diabetes</v>
      </c>
      <c r="F1403" s="10" t="s">
        <v>4687</v>
      </c>
      <c r="G1403" s="10" t="str">
        <f>IF(OR(Table1[[#This Row],[Heart Issues]]="Yes",Table1[[#This Row],[Heart Issues]]="No"),"OK","Check")</f>
        <v>OK</v>
      </c>
      <c r="H1403" s="10" t="s">
        <v>4687</v>
      </c>
      <c r="I1403" s="10" t="s">
        <v>4687</v>
      </c>
      <c r="J1403" s="9">
        <v>0</v>
      </c>
      <c r="K1403" s="10" t="s">
        <v>4687</v>
      </c>
      <c r="L1403" s="10" t="str">
        <f>IF(OR(Table1[[#This Row],[Smoker]]="Yes",Table1[[#This Row],[Smoker]]="No"),"OK","Check")</f>
        <v>OK</v>
      </c>
    </row>
    <row r="1404" spans="1:12">
      <c r="A1404" s="10" t="s">
        <v>2809</v>
      </c>
      <c r="B1404" s="10">
        <v>27.5</v>
      </c>
      <c r="C14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04" s="10">
        <v>10.75</v>
      </c>
      <c r="E1404" s="10" t="str">
        <f>IF(OR(Table1[[#This Row],[HBA1C]]="",Table1[[#This Row],[HBA1C]]="?"),"",IF(Table1[[#This Row],[HBA1C]]&lt;5.7,"Normal",IF(Table1[[#This Row],[HBA1C]]&lt;6.5,"Prediabetes","Diabetes")))</f>
        <v>Diabetes</v>
      </c>
      <c r="F1404" s="10" t="s">
        <v>4687</v>
      </c>
      <c r="G1404" s="10" t="str">
        <f>IF(OR(Table1[[#This Row],[Heart Issues]]="Yes",Table1[[#This Row],[Heart Issues]]="No"),"OK","Check")</f>
        <v>OK</v>
      </c>
      <c r="H1404" s="10" t="s">
        <v>4687</v>
      </c>
      <c r="I1404" s="10" t="s">
        <v>4687</v>
      </c>
      <c r="J1404" s="9">
        <v>0</v>
      </c>
      <c r="K1404" s="10" t="s">
        <v>4687</v>
      </c>
      <c r="L1404" s="10" t="str">
        <f>IF(OR(Table1[[#This Row],[Smoker]]="Yes",Table1[[#This Row],[Smoker]]="No"),"OK","Check")</f>
        <v>OK</v>
      </c>
    </row>
    <row r="1405" spans="1:12">
      <c r="A1405" s="10" t="s">
        <v>2811</v>
      </c>
      <c r="B1405" s="10">
        <v>25.8</v>
      </c>
      <c r="C140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05" s="10">
        <v>7.8</v>
      </c>
      <c r="E1405" s="10" t="str">
        <f>IF(OR(Table1[[#This Row],[HBA1C]]="",Table1[[#This Row],[HBA1C]]="?"),"",IF(Table1[[#This Row],[HBA1C]]&lt;5.7,"Normal",IF(Table1[[#This Row],[HBA1C]]&lt;6.5,"Prediabetes","Diabetes")))</f>
        <v>Diabetes</v>
      </c>
      <c r="F1405" s="10" t="s">
        <v>4687</v>
      </c>
      <c r="G1405" s="10" t="str">
        <f>IF(OR(Table1[[#This Row],[Heart Issues]]="Yes",Table1[[#This Row],[Heart Issues]]="No"),"OK","Check")</f>
        <v>OK</v>
      </c>
      <c r="H1405" s="10" t="s">
        <v>4687</v>
      </c>
      <c r="I1405" s="10" t="s">
        <v>4687</v>
      </c>
      <c r="J1405" s="9">
        <v>0</v>
      </c>
      <c r="K1405" s="10" t="s">
        <v>4687</v>
      </c>
      <c r="L1405" s="10" t="str">
        <f>IF(OR(Table1[[#This Row],[Smoker]]="Yes",Table1[[#This Row],[Smoker]]="No"),"OK","Check")</f>
        <v>OK</v>
      </c>
    </row>
    <row r="1406" spans="1:12">
      <c r="A1406" s="10" t="s">
        <v>2813</v>
      </c>
      <c r="B1406" s="10">
        <v>25</v>
      </c>
      <c r="C140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06" s="10">
        <v>7.04</v>
      </c>
      <c r="E1406" s="10" t="str">
        <f>IF(OR(Table1[[#This Row],[HBA1C]]="",Table1[[#This Row],[HBA1C]]="?"),"",IF(Table1[[#This Row],[HBA1C]]&lt;5.7,"Normal",IF(Table1[[#This Row],[HBA1C]]&lt;6.5,"Prediabetes","Diabetes")))</f>
        <v>Diabetes</v>
      </c>
      <c r="F1406" s="10" t="s">
        <v>4687</v>
      </c>
      <c r="G1406" s="10" t="str">
        <f>IF(OR(Table1[[#This Row],[Heart Issues]]="Yes",Table1[[#This Row],[Heart Issues]]="No"),"OK","Check")</f>
        <v>OK</v>
      </c>
      <c r="H1406" s="10" t="s">
        <v>4687</v>
      </c>
      <c r="I1406" s="10" t="s">
        <v>4687</v>
      </c>
      <c r="J1406" s="9">
        <v>0</v>
      </c>
      <c r="K1406" s="10" t="s">
        <v>4687</v>
      </c>
      <c r="L1406" s="10" t="str">
        <f>IF(OR(Table1[[#This Row],[Smoker]]="Yes",Table1[[#This Row],[Smoker]]="No"),"OK","Check")</f>
        <v>OK</v>
      </c>
    </row>
    <row r="1407" spans="1:12">
      <c r="A1407" s="10" t="s">
        <v>2815</v>
      </c>
      <c r="B1407" s="10">
        <v>41.2</v>
      </c>
      <c r="C14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07" s="10">
        <v>4.18</v>
      </c>
      <c r="E1407" s="10" t="str">
        <f>IF(OR(Table1[[#This Row],[HBA1C]]="",Table1[[#This Row],[HBA1C]]="?"),"",IF(Table1[[#This Row],[HBA1C]]&lt;5.7,"Normal",IF(Table1[[#This Row],[HBA1C]]&lt;6.5,"Prediabetes","Diabetes")))</f>
        <v>Normal</v>
      </c>
      <c r="F1407" s="10" t="s">
        <v>4688</v>
      </c>
      <c r="G1407" s="10" t="str">
        <f>IF(OR(Table1[[#This Row],[Heart Issues]]="Yes",Table1[[#This Row],[Heart Issues]]="No"),"OK","Check")</f>
        <v>OK</v>
      </c>
      <c r="H1407" s="10" t="s">
        <v>4687</v>
      </c>
      <c r="I1407" s="10" t="s">
        <v>4687</v>
      </c>
      <c r="J1407" s="9">
        <v>0</v>
      </c>
      <c r="K1407" s="10" t="s">
        <v>4687</v>
      </c>
      <c r="L1407" s="10" t="str">
        <f>IF(OR(Table1[[#This Row],[Smoker]]="Yes",Table1[[#This Row],[Smoker]]="No"),"OK","Check")</f>
        <v>OK</v>
      </c>
    </row>
    <row r="1408" spans="1:12">
      <c r="A1408" s="10" t="s">
        <v>2817</v>
      </c>
      <c r="B1408" s="10">
        <v>17.78</v>
      </c>
      <c r="C140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08" s="10">
        <v>8.19</v>
      </c>
      <c r="E1408" s="10" t="str">
        <f>IF(OR(Table1[[#This Row],[HBA1C]]="",Table1[[#This Row],[HBA1C]]="?"),"",IF(Table1[[#This Row],[HBA1C]]&lt;5.7,"Normal",IF(Table1[[#This Row],[HBA1C]]&lt;6.5,"Prediabetes","Diabetes")))</f>
        <v>Diabetes</v>
      </c>
      <c r="F1408" s="10" t="s">
        <v>4687</v>
      </c>
      <c r="G1408" s="10" t="str">
        <f>IF(OR(Table1[[#This Row],[Heart Issues]]="Yes",Table1[[#This Row],[Heart Issues]]="No"),"OK","Check")</f>
        <v>OK</v>
      </c>
      <c r="H1408" s="10" t="s">
        <v>4687</v>
      </c>
      <c r="I1408" s="10" t="s">
        <v>4687</v>
      </c>
      <c r="J1408" s="9">
        <v>0</v>
      </c>
      <c r="K1408" s="10" t="s">
        <v>4687</v>
      </c>
      <c r="L1408" s="10" t="str">
        <f>IF(OR(Table1[[#This Row],[Smoker]]="Yes",Table1[[#This Row],[Smoker]]="No"),"OK","Check")</f>
        <v>OK</v>
      </c>
    </row>
    <row r="1409" spans="1:12">
      <c r="A1409" s="10" t="s">
        <v>2819</v>
      </c>
      <c r="B1409" s="10">
        <v>40.119999999999997</v>
      </c>
      <c r="C14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09" s="10">
        <v>6.22</v>
      </c>
      <c r="E1409" s="10" t="str">
        <f>IF(OR(Table1[[#This Row],[HBA1C]]="",Table1[[#This Row],[HBA1C]]="?"),"",IF(Table1[[#This Row],[HBA1C]]&lt;5.7,"Normal",IF(Table1[[#This Row],[HBA1C]]&lt;6.5,"Prediabetes","Diabetes")))</f>
        <v>Prediabetes</v>
      </c>
      <c r="F1409" s="10" t="s">
        <v>4688</v>
      </c>
      <c r="G1409" s="10" t="str">
        <f>IF(OR(Table1[[#This Row],[Heart Issues]]="Yes",Table1[[#This Row],[Heart Issues]]="No"),"OK","Check")</f>
        <v>OK</v>
      </c>
      <c r="H1409" s="10" t="s">
        <v>4687</v>
      </c>
      <c r="I1409" s="10" t="s">
        <v>4690</v>
      </c>
      <c r="J1409" s="9">
        <v>1</v>
      </c>
      <c r="K1409" s="10" t="s">
        <v>4687</v>
      </c>
      <c r="L1409" s="10" t="str">
        <f>IF(OR(Table1[[#This Row],[Smoker]]="Yes",Table1[[#This Row],[Smoker]]="No"),"OK","Check")</f>
        <v>OK</v>
      </c>
    </row>
    <row r="1410" spans="1:12">
      <c r="A1410" s="10" t="s">
        <v>2821</v>
      </c>
      <c r="B1410" s="10">
        <v>19.350000000000001</v>
      </c>
      <c r="C14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10" s="10">
        <v>8.2200000000000006</v>
      </c>
      <c r="E1410" s="10" t="str">
        <f>IF(OR(Table1[[#This Row],[HBA1C]]="",Table1[[#This Row],[HBA1C]]="?"),"",IF(Table1[[#This Row],[HBA1C]]&lt;5.7,"Normal",IF(Table1[[#This Row],[HBA1C]]&lt;6.5,"Prediabetes","Diabetes")))</f>
        <v>Diabetes</v>
      </c>
      <c r="F1410" s="10" t="s">
        <v>4688</v>
      </c>
      <c r="G1410" s="10" t="str">
        <f>IF(OR(Table1[[#This Row],[Heart Issues]]="Yes",Table1[[#This Row],[Heart Issues]]="No"),"OK","Check")</f>
        <v>OK</v>
      </c>
      <c r="H1410" s="10" t="s">
        <v>4687</v>
      </c>
      <c r="I1410" s="10" t="s">
        <v>4687</v>
      </c>
      <c r="J1410" s="9">
        <v>0</v>
      </c>
      <c r="K1410" s="10" t="s">
        <v>4687</v>
      </c>
      <c r="L1410" s="10" t="str">
        <f>IF(OR(Table1[[#This Row],[Smoker]]="Yes",Table1[[#This Row],[Smoker]]="No"),"OK","Check")</f>
        <v>OK</v>
      </c>
    </row>
    <row r="1411" spans="1:12">
      <c r="A1411" s="10" t="s">
        <v>2823</v>
      </c>
      <c r="B1411" s="10">
        <v>36.69</v>
      </c>
      <c r="C14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11" s="10">
        <v>6.15</v>
      </c>
      <c r="E1411" s="10" t="str">
        <f>IF(OR(Table1[[#This Row],[HBA1C]]="",Table1[[#This Row],[HBA1C]]="?"),"",IF(Table1[[#This Row],[HBA1C]]&lt;5.7,"Normal",IF(Table1[[#This Row],[HBA1C]]&lt;6.5,"Prediabetes","Diabetes")))</f>
        <v>Prediabetes</v>
      </c>
      <c r="F1411" s="10" t="s">
        <v>4687</v>
      </c>
      <c r="G1411" s="10" t="str">
        <f>IF(OR(Table1[[#This Row],[Heart Issues]]="Yes",Table1[[#This Row],[Heart Issues]]="No"),"OK","Check")</f>
        <v>OK</v>
      </c>
      <c r="H1411" s="10" t="s">
        <v>4687</v>
      </c>
      <c r="I1411" s="10" t="s">
        <v>4687</v>
      </c>
      <c r="J1411" s="9">
        <v>0</v>
      </c>
      <c r="K1411" s="10" t="s">
        <v>4687</v>
      </c>
      <c r="L1411" s="10" t="str">
        <f>IF(OR(Table1[[#This Row],[Smoker]]="Yes",Table1[[#This Row],[Smoker]]="No"),"OK","Check")</f>
        <v>OK</v>
      </c>
    </row>
    <row r="1412" spans="1:12">
      <c r="A1412" s="10" t="s">
        <v>2825</v>
      </c>
      <c r="B1412" s="10">
        <v>28.51</v>
      </c>
      <c r="C141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12" s="10">
        <v>5.65</v>
      </c>
      <c r="E1412" s="10" t="str">
        <f>IF(OR(Table1[[#This Row],[HBA1C]]="",Table1[[#This Row],[HBA1C]]="?"),"",IF(Table1[[#This Row],[HBA1C]]&lt;5.7,"Normal",IF(Table1[[#This Row],[HBA1C]]&lt;6.5,"Prediabetes","Diabetes")))</f>
        <v>Normal</v>
      </c>
      <c r="F1412" s="10" t="s">
        <v>4688</v>
      </c>
      <c r="G1412" s="10" t="str">
        <f>IF(OR(Table1[[#This Row],[Heart Issues]]="Yes",Table1[[#This Row],[Heart Issues]]="No"),"OK","Check")</f>
        <v>OK</v>
      </c>
      <c r="H1412" s="10" t="s">
        <v>4687</v>
      </c>
      <c r="I1412" s="10" t="s">
        <v>4687</v>
      </c>
      <c r="J1412" s="9">
        <v>1</v>
      </c>
      <c r="K1412" s="10" t="s">
        <v>4687</v>
      </c>
      <c r="L1412" s="10" t="str">
        <f>IF(OR(Table1[[#This Row],[Smoker]]="Yes",Table1[[#This Row],[Smoker]]="No"),"OK","Check")</f>
        <v>OK</v>
      </c>
    </row>
    <row r="1413" spans="1:12">
      <c r="A1413" s="10" t="s">
        <v>2827</v>
      </c>
      <c r="B1413" s="10">
        <v>30.21</v>
      </c>
      <c r="C14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13" s="10">
        <v>5.5</v>
      </c>
      <c r="E1413" s="10" t="str">
        <f>IF(OR(Table1[[#This Row],[HBA1C]]="",Table1[[#This Row],[HBA1C]]="?"),"",IF(Table1[[#This Row],[HBA1C]]&lt;5.7,"Normal",IF(Table1[[#This Row],[HBA1C]]&lt;6.5,"Prediabetes","Diabetes")))</f>
        <v>Normal</v>
      </c>
      <c r="F1413" s="10" t="s">
        <v>4687</v>
      </c>
      <c r="G1413" s="10" t="str">
        <f>IF(OR(Table1[[#This Row],[Heart Issues]]="Yes",Table1[[#This Row],[Heart Issues]]="No"),"OK","Check")</f>
        <v>OK</v>
      </c>
      <c r="H1413" s="10" t="s">
        <v>4687</v>
      </c>
      <c r="I1413" s="10" t="s">
        <v>4687</v>
      </c>
      <c r="J1413" s="9">
        <v>1</v>
      </c>
      <c r="K1413" s="10" t="s">
        <v>4687</v>
      </c>
      <c r="L1413" s="10" t="str">
        <f>IF(OR(Table1[[#This Row],[Smoker]]="Yes",Table1[[#This Row],[Smoker]]="No"),"OK","Check")</f>
        <v>OK</v>
      </c>
    </row>
    <row r="1414" spans="1:12">
      <c r="A1414" s="10" t="s">
        <v>2829</v>
      </c>
      <c r="B1414" s="10">
        <v>24.33</v>
      </c>
      <c r="C14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14" s="10">
        <v>8</v>
      </c>
      <c r="E1414" s="10" t="str">
        <f>IF(OR(Table1[[#This Row],[HBA1C]]="",Table1[[#This Row],[HBA1C]]="?"),"",IF(Table1[[#This Row],[HBA1C]]&lt;5.7,"Normal",IF(Table1[[#This Row],[HBA1C]]&lt;6.5,"Prediabetes","Diabetes")))</f>
        <v>Diabetes</v>
      </c>
      <c r="F1414" s="10" t="s">
        <v>4687</v>
      </c>
      <c r="G1414" s="10" t="str">
        <f>IF(OR(Table1[[#This Row],[Heart Issues]]="Yes",Table1[[#This Row],[Heart Issues]]="No"),"OK","Check")</f>
        <v>OK</v>
      </c>
      <c r="H1414" s="10" t="s">
        <v>4687</v>
      </c>
      <c r="I1414" s="10" t="s">
        <v>4687</v>
      </c>
      <c r="J1414" s="9">
        <v>0</v>
      </c>
      <c r="K1414" s="10" t="s">
        <v>4687</v>
      </c>
      <c r="L1414" s="10" t="str">
        <f>IF(OR(Table1[[#This Row],[Smoker]]="Yes",Table1[[#This Row],[Smoker]]="No"),"OK","Check")</f>
        <v>OK</v>
      </c>
    </row>
    <row r="1415" spans="1:12">
      <c r="A1415" s="10" t="s">
        <v>2831</v>
      </c>
      <c r="B1415" s="10">
        <v>19.855</v>
      </c>
      <c r="C141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15" s="10">
        <v>5.71</v>
      </c>
      <c r="E1415" s="10" t="str">
        <f>IF(OR(Table1[[#This Row],[HBA1C]]="",Table1[[#This Row],[HBA1C]]="?"),"",IF(Table1[[#This Row],[HBA1C]]&lt;5.7,"Normal",IF(Table1[[#This Row],[HBA1C]]&lt;6.5,"Prediabetes","Diabetes")))</f>
        <v>Prediabetes</v>
      </c>
      <c r="F1415" s="10" t="s">
        <v>4688</v>
      </c>
      <c r="G1415" s="10" t="str">
        <f>IF(OR(Table1[[#This Row],[Heart Issues]]="Yes",Table1[[#This Row],[Heart Issues]]="No"),"OK","Check")</f>
        <v>OK</v>
      </c>
      <c r="H1415" s="10" t="s">
        <v>4687</v>
      </c>
      <c r="I1415" s="10" t="s">
        <v>4687</v>
      </c>
      <c r="J1415" s="9">
        <v>0</v>
      </c>
      <c r="K1415" s="10" t="s">
        <v>4687</v>
      </c>
      <c r="L1415" s="10" t="str">
        <f>IF(OR(Table1[[#This Row],[Smoker]]="Yes",Table1[[#This Row],[Smoker]]="No"),"OK","Check")</f>
        <v>OK</v>
      </c>
    </row>
    <row r="1416" spans="1:12">
      <c r="A1416" s="10" t="s">
        <v>2833</v>
      </c>
      <c r="B1416" s="10">
        <v>25.364999999999998</v>
      </c>
      <c r="C141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16" s="10">
        <v>11.71</v>
      </c>
      <c r="E1416" s="10" t="str">
        <f>IF(OR(Table1[[#This Row],[HBA1C]]="",Table1[[#This Row],[HBA1C]]="?"),"",IF(Table1[[#This Row],[HBA1C]]&lt;5.7,"Normal",IF(Table1[[#This Row],[HBA1C]]&lt;6.5,"Prediabetes","Diabetes")))</f>
        <v>Diabetes</v>
      </c>
      <c r="F1416" s="10" t="s">
        <v>4687</v>
      </c>
      <c r="G1416" s="10" t="str">
        <f>IF(OR(Table1[[#This Row],[Heart Issues]]="Yes",Table1[[#This Row],[Heart Issues]]="No"),"OK","Check")</f>
        <v>OK</v>
      </c>
      <c r="H1416" s="10" t="s">
        <v>4687</v>
      </c>
      <c r="I1416" s="10" t="s">
        <v>4687</v>
      </c>
      <c r="J1416" s="9">
        <v>0</v>
      </c>
      <c r="K1416" s="10" t="s">
        <v>4687</v>
      </c>
      <c r="L1416" s="10" t="str">
        <f>IF(OR(Table1[[#This Row],[Smoker]]="Yes",Table1[[#This Row],[Smoker]]="No"),"OK","Check")</f>
        <v>OK</v>
      </c>
    </row>
    <row r="1417" spans="1:12">
      <c r="A1417" s="10" t="s">
        <v>2835</v>
      </c>
      <c r="B1417" s="10">
        <v>29.6</v>
      </c>
      <c r="C141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17" s="10">
        <v>6.17</v>
      </c>
      <c r="E1417" s="10" t="str">
        <f>IF(OR(Table1[[#This Row],[HBA1C]]="",Table1[[#This Row],[HBA1C]]="?"),"",IF(Table1[[#This Row],[HBA1C]]&lt;5.7,"Normal",IF(Table1[[#This Row],[HBA1C]]&lt;6.5,"Prediabetes","Diabetes")))</f>
        <v>Prediabetes</v>
      </c>
      <c r="F1417" s="10" t="s">
        <v>4688</v>
      </c>
      <c r="G1417" s="10" t="str">
        <f>IF(OR(Table1[[#This Row],[Heart Issues]]="Yes",Table1[[#This Row],[Heart Issues]]="No"),"OK","Check")</f>
        <v>OK</v>
      </c>
      <c r="H1417" s="10" t="s">
        <v>4687</v>
      </c>
      <c r="I1417" s="10" t="s">
        <v>4690</v>
      </c>
      <c r="J1417" s="9">
        <v>1</v>
      </c>
      <c r="K1417" s="10" t="s">
        <v>4687</v>
      </c>
      <c r="L1417" s="10" t="str">
        <f>IF(OR(Table1[[#This Row],[Smoker]]="Yes",Table1[[#This Row],[Smoker]]="No"),"OK","Check")</f>
        <v>OK</v>
      </c>
    </row>
    <row r="1418" spans="1:12">
      <c r="A1418" s="10" t="s">
        <v>2837</v>
      </c>
      <c r="B1418" s="10">
        <v>39.43</v>
      </c>
      <c r="C14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18" s="10">
        <v>6.1</v>
      </c>
      <c r="E1418" s="10" t="str">
        <f>IF(OR(Table1[[#This Row],[HBA1C]]="",Table1[[#This Row],[HBA1C]]="?"),"",IF(Table1[[#This Row],[HBA1C]]&lt;5.7,"Normal",IF(Table1[[#This Row],[HBA1C]]&lt;6.5,"Prediabetes","Diabetes")))</f>
        <v>Prediabetes</v>
      </c>
      <c r="F1418" s="10" t="s">
        <v>4688</v>
      </c>
      <c r="G1418" s="10" t="str">
        <f>IF(OR(Table1[[#This Row],[Heart Issues]]="Yes",Table1[[#This Row],[Heart Issues]]="No"),"OK","Check")</f>
        <v>OK</v>
      </c>
      <c r="H1418" s="10" t="s">
        <v>4687</v>
      </c>
      <c r="I1418" s="10" t="s">
        <v>4690</v>
      </c>
      <c r="J1418" s="9">
        <v>1</v>
      </c>
      <c r="K1418" s="10" t="s">
        <v>4687</v>
      </c>
      <c r="L1418" s="10" t="str">
        <f>IF(OR(Table1[[#This Row],[Smoker]]="Yes",Table1[[#This Row],[Smoker]]="No"),"OK","Check")</f>
        <v>OK</v>
      </c>
    </row>
    <row r="1419" spans="1:12">
      <c r="A1419" s="10" t="s">
        <v>2839</v>
      </c>
      <c r="B1419" s="10">
        <v>27.34</v>
      </c>
      <c r="C14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19" s="10">
        <v>5.19</v>
      </c>
      <c r="E1419" s="10" t="str">
        <f>IF(OR(Table1[[#This Row],[HBA1C]]="",Table1[[#This Row],[HBA1C]]="?"),"",IF(Table1[[#This Row],[HBA1C]]&lt;5.7,"Normal",IF(Table1[[#This Row],[HBA1C]]&lt;6.5,"Prediabetes","Diabetes")))</f>
        <v>Normal</v>
      </c>
      <c r="F1419" s="10" t="s">
        <v>4688</v>
      </c>
      <c r="G1419" s="10" t="str">
        <f>IF(OR(Table1[[#This Row],[Heart Issues]]="Yes",Table1[[#This Row],[Heart Issues]]="No"),"OK","Check")</f>
        <v>OK</v>
      </c>
      <c r="H1419" s="10" t="s">
        <v>4687</v>
      </c>
      <c r="I1419" s="10" t="s">
        <v>4687</v>
      </c>
      <c r="J1419" s="9">
        <v>1</v>
      </c>
      <c r="K1419" s="10" t="s">
        <v>4687</v>
      </c>
      <c r="L1419" s="10" t="str">
        <f>IF(OR(Table1[[#This Row],[Smoker]]="Yes",Table1[[#This Row],[Smoker]]="No"),"OK","Check")</f>
        <v>OK</v>
      </c>
    </row>
    <row r="1420" spans="1:12">
      <c r="A1420" s="10" t="s">
        <v>2841</v>
      </c>
      <c r="B1420" s="10">
        <v>39.01</v>
      </c>
      <c r="C14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0" s="10">
        <v>5.37</v>
      </c>
      <c r="E1420" s="10" t="str">
        <f>IF(OR(Table1[[#This Row],[HBA1C]]="",Table1[[#This Row],[HBA1C]]="?"),"",IF(Table1[[#This Row],[HBA1C]]&lt;5.7,"Normal",IF(Table1[[#This Row],[HBA1C]]&lt;6.5,"Prediabetes","Diabetes")))</f>
        <v>Normal</v>
      </c>
      <c r="F1420" s="10" t="s">
        <v>4688</v>
      </c>
      <c r="G1420" s="10" t="str">
        <f>IF(OR(Table1[[#This Row],[Heart Issues]]="Yes",Table1[[#This Row],[Heart Issues]]="No"),"OK","Check")</f>
        <v>OK</v>
      </c>
      <c r="H1420" s="10" t="s">
        <v>4687</v>
      </c>
      <c r="I1420" s="10" t="s">
        <v>4687</v>
      </c>
      <c r="J1420" s="9">
        <v>0</v>
      </c>
      <c r="K1420" s="10" t="s">
        <v>4687</v>
      </c>
      <c r="L1420" s="10" t="str">
        <f>IF(OR(Table1[[#This Row],[Smoker]]="Yes",Table1[[#This Row],[Smoker]]="No"),"OK","Check")</f>
        <v>OK</v>
      </c>
    </row>
    <row r="1421" spans="1:12">
      <c r="A1421" s="10" t="s">
        <v>2843</v>
      </c>
      <c r="B1421" s="10">
        <v>18.989999999999998</v>
      </c>
      <c r="C142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21" s="10">
        <v>10.82</v>
      </c>
      <c r="E1421" s="10" t="str">
        <f>IF(OR(Table1[[#This Row],[HBA1C]]="",Table1[[#This Row],[HBA1C]]="?"),"",IF(Table1[[#This Row],[HBA1C]]&lt;5.7,"Normal",IF(Table1[[#This Row],[HBA1C]]&lt;6.5,"Prediabetes","Diabetes")))</f>
        <v>Diabetes</v>
      </c>
      <c r="F1421" s="10" t="s">
        <v>4688</v>
      </c>
      <c r="G1421" s="10" t="str">
        <f>IF(OR(Table1[[#This Row],[Heart Issues]]="Yes",Table1[[#This Row],[Heart Issues]]="No"),"OK","Check")</f>
        <v>OK</v>
      </c>
      <c r="H1421" s="10" t="s">
        <v>4687</v>
      </c>
      <c r="I1421" s="10" t="s">
        <v>4687</v>
      </c>
      <c r="J1421" s="9">
        <v>0</v>
      </c>
      <c r="K1421" s="10" t="s">
        <v>4687</v>
      </c>
      <c r="L1421" s="10" t="str">
        <f>IF(OR(Table1[[#This Row],[Smoker]]="Yes",Table1[[#This Row],[Smoker]]="No"),"OK","Check")</f>
        <v>OK</v>
      </c>
    </row>
    <row r="1422" spans="1:12">
      <c r="A1422" s="10" t="s">
        <v>2845</v>
      </c>
      <c r="B1422" s="10">
        <v>42.3</v>
      </c>
      <c r="C14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2" s="10">
        <v>6.06</v>
      </c>
      <c r="E1422" s="10" t="str">
        <f>IF(OR(Table1[[#This Row],[HBA1C]]="",Table1[[#This Row],[HBA1C]]="?"),"",IF(Table1[[#This Row],[HBA1C]]&lt;5.7,"Normal",IF(Table1[[#This Row],[HBA1C]]&lt;6.5,"Prediabetes","Diabetes")))</f>
        <v>Prediabetes</v>
      </c>
      <c r="F1422" s="10" t="s">
        <v>4688</v>
      </c>
      <c r="G1422" s="10" t="str">
        <f>IF(OR(Table1[[#This Row],[Heart Issues]]="Yes",Table1[[#This Row],[Heart Issues]]="No"),"OK","Check")</f>
        <v>OK</v>
      </c>
      <c r="H1422" s="10" t="s">
        <v>4687</v>
      </c>
      <c r="I1422" s="10" t="s">
        <v>4687</v>
      </c>
      <c r="J1422" s="9">
        <v>0</v>
      </c>
      <c r="K1422" s="10" t="s">
        <v>4687</v>
      </c>
      <c r="L1422" s="10" t="str">
        <f>IF(OR(Table1[[#This Row],[Smoker]]="Yes",Table1[[#This Row],[Smoker]]="No"),"OK","Check")</f>
        <v>OK</v>
      </c>
    </row>
    <row r="1423" spans="1:12">
      <c r="A1423" s="10" t="s">
        <v>2847</v>
      </c>
      <c r="B1423" s="10">
        <v>39.805</v>
      </c>
      <c r="C14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3" s="10">
        <v>5.91</v>
      </c>
      <c r="E1423" s="10" t="str">
        <f>IF(OR(Table1[[#This Row],[HBA1C]]="",Table1[[#This Row],[HBA1C]]="?"),"",IF(Table1[[#This Row],[HBA1C]]&lt;5.7,"Normal",IF(Table1[[#This Row],[HBA1C]]&lt;6.5,"Prediabetes","Diabetes")))</f>
        <v>Prediabetes</v>
      </c>
      <c r="F1423" s="10" t="s">
        <v>4687</v>
      </c>
      <c r="G1423" s="10" t="str">
        <f>IF(OR(Table1[[#This Row],[Heart Issues]]="Yes",Table1[[#This Row],[Heart Issues]]="No"),"OK","Check")</f>
        <v>OK</v>
      </c>
      <c r="H1423" s="10" t="s">
        <v>4687</v>
      </c>
      <c r="I1423" s="10" t="s">
        <v>4687</v>
      </c>
      <c r="J1423" s="9">
        <v>0</v>
      </c>
      <c r="K1423" s="10" t="s">
        <v>4687</v>
      </c>
      <c r="L1423" s="10" t="str">
        <f>IF(OR(Table1[[#This Row],[Smoker]]="Yes",Table1[[#This Row],[Smoker]]="No"),"OK","Check")</f>
        <v>OK</v>
      </c>
    </row>
    <row r="1424" spans="1:12">
      <c r="A1424" s="10" t="s">
        <v>2849</v>
      </c>
      <c r="B1424" s="10">
        <v>33.700000000000003</v>
      </c>
      <c r="C14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4" s="10">
        <v>5.87</v>
      </c>
      <c r="E1424" s="10" t="str">
        <f>IF(OR(Table1[[#This Row],[HBA1C]]="",Table1[[#This Row],[HBA1C]]="?"),"",IF(Table1[[#This Row],[HBA1C]]&lt;5.7,"Normal",IF(Table1[[#This Row],[HBA1C]]&lt;6.5,"Prediabetes","Diabetes")))</f>
        <v>Prediabetes</v>
      </c>
      <c r="F1424" s="10" t="s">
        <v>4687</v>
      </c>
      <c r="G1424" s="10" t="str">
        <f>IF(OR(Table1[[#This Row],[Heart Issues]]="Yes",Table1[[#This Row],[Heart Issues]]="No"),"OK","Check")</f>
        <v>OK</v>
      </c>
      <c r="H1424" s="10" t="s">
        <v>4687</v>
      </c>
      <c r="I1424" s="10" t="s">
        <v>4687</v>
      </c>
      <c r="J1424" s="9">
        <v>0</v>
      </c>
      <c r="K1424" s="10" t="s">
        <v>4687</v>
      </c>
      <c r="L1424" s="10" t="str">
        <f>IF(OR(Table1[[#This Row],[Smoker]]="Yes",Table1[[#This Row],[Smoker]]="No"),"OK","Check")</f>
        <v>OK</v>
      </c>
    </row>
    <row r="1425" spans="1:12">
      <c r="A1425" s="10" t="s">
        <v>2851</v>
      </c>
      <c r="B1425" s="10">
        <v>36.195</v>
      </c>
      <c r="C14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5" s="10">
        <v>6.22</v>
      </c>
      <c r="E1425" s="10" t="str">
        <f>IF(OR(Table1[[#This Row],[HBA1C]]="",Table1[[#This Row],[HBA1C]]="?"),"",IF(Table1[[#This Row],[HBA1C]]&lt;5.7,"Normal",IF(Table1[[#This Row],[HBA1C]]&lt;6.5,"Prediabetes","Diabetes")))</f>
        <v>Prediabetes</v>
      </c>
      <c r="F1425" s="10" t="s">
        <v>4687</v>
      </c>
      <c r="G1425" s="10" t="str">
        <f>IF(OR(Table1[[#This Row],[Heart Issues]]="Yes",Table1[[#This Row],[Heart Issues]]="No"),"OK","Check")</f>
        <v>OK</v>
      </c>
      <c r="H1425" s="10" t="s">
        <v>4687</v>
      </c>
      <c r="I1425" s="10" t="s">
        <v>4687</v>
      </c>
      <c r="J1425" s="9">
        <v>0</v>
      </c>
      <c r="K1425" s="10" t="s">
        <v>4687</v>
      </c>
      <c r="L1425" s="10" t="str">
        <f>IF(OR(Table1[[#This Row],[Smoker]]="Yes",Table1[[#This Row],[Smoker]]="No"),"OK","Check")</f>
        <v>OK</v>
      </c>
    </row>
    <row r="1426" spans="1:12">
      <c r="A1426" s="10" t="s">
        <v>2853</v>
      </c>
      <c r="B1426" s="10">
        <v>32.6</v>
      </c>
      <c r="C14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6" s="10">
        <v>5.73</v>
      </c>
      <c r="E1426" s="10" t="str">
        <f>IF(OR(Table1[[#This Row],[HBA1C]]="",Table1[[#This Row],[HBA1C]]="?"),"",IF(Table1[[#This Row],[HBA1C]]&lt;5.7,"Normal",IF(Table1[[#This Row],[HBA1C]]&lt;6.5,"Prediabetes","Diabetes")))</f>
        <v>Prediabetes</v>
      </c>
      <c r="F1426" s="10" t="s">
        <v>4687</v>
      </c>
      <c r="G1426" s="10" t="str">
        <f>IF(OR(Table1[[#This Row],[Heart Issues]]="Yes",Table1[[#This Row],[Heart Issues]]="No"),"OK","Check")</f>
        <v>OK</v>
      </c>
      <c r="H1426" s="10" t="s">
        <v>4687</v>
      </c>
      <c r="I1426" s="10" t="s">
        <v>4690</v>
      </c>
      <c r="J1426" s="9">
        <v>1</v>
      </c>
      <c r="K1426" s="10" t="s">
        <v>4687</v>
      </c>
      <c r="L1426" s="10" t="str">
        <f>IF(OR(Table1[[#This Row],[Smoker]]="Yes",Table1[[#This Row],[Smoker]]="No"),"OK","Check")</f>
        <v>OK</v>
      </c>
    </row>
    <row r="1427" spans="1:12">
      <c r="A1427" s="10" t="s">
        <v>2855</v>
      </c>
      <c r="B1427" s="10">
        <v>30.2</v>
      </c>
      <c r="C14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27" s="10">
        <v>5.7</v>
      </c>
      <c r="E1427" s="10" t="str">
        <f>IF(OR(Table1[[#This Row],[HBA1C]]="",Table1[[#This Row],[HBA1C]]="?"),"",IF(Table1[[#This Row],[HBA1C]]&lt;5.7,"Normal",IF(Table1[[#This Row],[HBA1C]]&lt;6.5,"Prediabetes","Diabetes")))</f>
        <v>Prediabetes</v>
      </c>
      <c r="F1427" s="10" t="s">
        <v>4687</v>
      </c>
      <c r="G1427" s="10" t="str">
        <f>IF(OR(Table1[[#This Row],[Heart Issues]]="Yes",Table1[[#This Row],[Heart Issues]]="No"),"OK","Check")</f>
        <v>OK</v>
      </c>
      <c r="H1427" s="10" t="s">
        <v>4687</v>
      </c>
      <c r="I1427" s="10" t="s">
        <v>4687</v>
      </c>
      <c r="J1427" s="9">
        <v>0</v>
      </c>
      <c r="K1427" s="10" t="s">
        <v>4687</v>
      </c>
      <c r="L1427" s="10" t="str">
        <f>IF(OR(Table1[[#This Row],[Smoker]]="Yes",Table1[[#This Row],[Smoker]]="No"),"OK","Check")</f>
        <v>OK</v>
      </c>
    </row>
    <row r="1428" spans="1:12">
      <c r="A1428" s="10" t="s">
        <v>2857</v>
      </c>
      <c r="B1428" s="10">
        <v>27.645</v>
      </c>
      <c r="C142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28" s="10">
        <v>9.91</v>
      </c>
      <c r="E1428" s="10" t="str">
        <f>IF(OR(Table1[[#This Row],[HBA1C]]="",Table1[[#This Row],[HBA1C]]="?"),"",IF(Table1[[#This Row],[HBA1C]]&lt;5.7,"Normal",IF(Table1[[#This Row],[HBA1C]]&lt;6.5,"Prediabetes","Diabetes")))</f>
        <v>Diabetes</v>
      </c>
      <c r="F1428" s="10" t="s">
        <v>4687</v>
      </c>
      <c r="G1428" s="10" t="str">
        <f>IF(OR(Table1[[#This Row],[Heart Issues]]="Yes",Table1[[#This Row],[Heart Issues]]="No"),"OK","Check")</f>
        <v>OK</v>
      </c>
      <c r="H1428" s="10" t="s">
        <v>4687</v>
      </c>
      <c r="I1428" s="10" t="s">
        <v>4687</v>
      </c>
      <c r="J1428" s="9">
        <v>0</v>
      </c>
      <c r="K1428" s="10" t="s">
        <v>4687</v>
      </c>
      <c r="L1428" s="10" t="str">
        <f>IF(OR(Table1[[#This Row],[Smoker]]="Yes",Table1[[#This Row],[Smoker]]="No"),"OK","Check")</f>
        <v>OK</v>
      </c>
    </row>
    <row r="1429" spans="1:12">
      <c r="A1429" s="10" t="s">
        <v>2859</v>
      </c>
      <c r="B1429" s="10">
        <v>26.41</v>
      </c>
      <c r="C14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29" s="10">
        <v>11.4</v>
      </c>
      <c r="E1429" s="10" t="str">
        <f>IF(OR(Table1[[#This Row],[HBA1C]]="",Table1[[#This Row],[HBA1C]]="?"),"",IF(Table1[[#This Row],[HBA1C]]&lt;5.7,"Normal",IF(Table1[[#This Row],[HBA1C]]&lt;6.5,"Prediabetes","Diabetes")))</f>
        <v>Diabetes</v>
      </c>
      <c r="F1429" s="10" t="s">
        <v>4687</v>
      </c>
      <c r="G1429" s="10" t="str">
        <f>IF(OR(Table1[[#This Row],[Heart Issues]]="Yes",Table1[[#This Row],[Heart Issues]]="No"),"OK","Check")</f>
        <v>OK</v>
      </c>
      <c r="H1429" s="10" t="s">
        <v>4687</v>
      </c>
      <c r="I1429" s="10" t="s">
        <v>4687</v>
      </c>
      <c r="J1429" s="9">
        <v>0</v>
      </c>
      <c r="K1429" s="10" t="s">
        <v>4687</v>
      </c>
      <c r="L1429" s="10" t="str">
        <f>IF(OR(Table1[[#This Row],[Smoker]]="Yes",Table1[[#This Row],[Smoker]]="No"),"OK","Check")</f>
        <v>OK</v>
      </c>
    </row>
    <row r="1430" spans="1:12">
      <c r="A1430" s="10" t="s">
        <v>2861</v>
      </c>
      <c r="B1430" s="10">
        <v>34.1</v>
      </c>
      <c r="C14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0" s="10">
        <v>6.29</v>
      </c>
      <c r="E1430" s="10" t="str">
        <f>IF(OR(Table1[[#This Row],[HBA1C]]="",Table1[[#This Row],[HBA1C]]="?"),"",IF(Table1[[#This Row],[HBA1C]]&lt;5.7,"Normal",IF(Table1[[#This Row],[HBA1C]]&lt;6.5,"Prediabetes","Diabetes")))</f>
        <v>Prediabetes</v>
      </c>
      <c r="F1430" s="10" t="s">
        <v>4688</v>
      </c>
      <c r="G1430" s="10" t="str">
        <f>IF(OR(Table1[[#This Row],[Heart Issues]]="Yes",Table1[[#This Row],[Heart Issues]]="No"),"OK","Check")</f>
        <v>OK</v>
      </c>
      <c r="H1430" s="10" t="s">
        <v>4687</v>
      </c>
      <c r="I1430" s="10" t="s">
        <v>4690</v>
      </c>
      <c r="J1430" s="9">
        <v>1</v>
      </c>
      <c r="K1430" s="10" t="s">
        <v>4687</v>
      </c>
      <c r="L1430" s="10" t="str">
        <f>IF(OR(Table1[[#This Row],[Smoker]]="Yes",Table1[[#This Row],[Smoker]]="No"),"OK","Check")</f>
        <v>OK</v>
      </c>
    </row>
    <row r="1431" spans="1:12">
      <c r="A1431" s="10" t="s">
        <v>2863</v>
      </c>
      <c r="B1431" s="10">
        <v>17.3</v>
      </c>
      <c r="C143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31" s="10">
        <v>9.2799999999999994</v>
      </c>
      <c r="E1431" s="10" t="str">
        <f>IF(OR(Table1[[#This Row],[HBA1C]]="",Table1[[#This Row],[HBA1C]]="?"),"",IF(Table1[[#This Row],[HBA1C]]&lt;5.7,"Normal",IF(Table1[[#This Row],[HBA1C]]&lt;6.5,"Prediabetes","Diabetes")))</f>
        <v>Diabetes</v>
      </c>
      <c r="F1431" s="10" t="s">
        <v>4687</v>
      </c>
      <c r="G1431" s="10" t="str">
        <f>IF(OR(Table1[[#This Row],[Heart Issues]]="Yes",Table1[[#This Row],[Heart Issues]]="No"),"OK","Check")</f>
        <v>OK</v>
      </c>
      <c r="H1431" s="10" t="s">
        <v>4687</v>
      </c>
      <c r="I1431" s="10" t="s">
        <v>4687</v>
      </c>
      <c r="J1431" s="9">
        <v>0</v>
      </c>
      <c r="K1431" s="10" t="s">
        <v>4687</v>
      </c>
      <c r="L1431" s="10" t="str">
        <f>IF(OR(Table1[[#This Row],[Smoker]]="Yes",Table1[[#This Row],[Smoker]]="No"),"OK","Check")</f>
        <v>OK</v>
      </c>
    </row>
    <row r="1432" spans="1:12">
      <c r="A1432" s="10" t="s">
        <v>2865</v>
      </c>
      <c r="B1432" s="10">
        <v>35.020000000000003</v>
      </c>
      <c r="C14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2" s="10">
        <v>4.78</v>
      </c>
      <c r="E1432" s="10" t="str">
        <f>IF(OR(Table1[[#This Row],[HBA1C]]="",Table1[[#This Row],[HBA1C]]="?"),"",IF(Table1[[#This Row],[HBA1C]]&lt;5.7,"Normal",IF(Table1[[#This Row],[HBA1C]]&lt;6.5,"Prediabetes","Diabetes")))</f>
        <v>Normal</v>
      </c>
      <c r="F1432" s="10" t="s">
        <v>4687</v>
      </c>
      <c r="G1432" s="10" t="str">
        <f>IF(OR(Table1[[#This Row],[Heart Issues]]="Yes",Table1[[#This Row],[Heart Issues]]="No"),"OK","Check")</f>
        <v>OK</v>
      </c>
      <c r="H1432" s="10" t="s">
        <v>4687</v>
      </c>
      <c r="I1432" s="10" t="s">
        <v>4690</v>
      </c>
      <c r="J1432" s="9">
        <v>1</v>
      </c>
      <c r="K1432" s="10" t="s">
        <v>4687</v>
      </c>
      <c r="L1432" s="10" t="str">
        <f>IF(OR(Table1[[#This Row],[Smoker]]="Yes",Table1[[#This Row],[Smoker]]="No"),"OK","Check")</f>
        <v>OK</v>
      </c>
    </row>
    <row r="1433" spans="1:12">
      <c r="A1433" s="10" t="s">
        <v>2867</v>
      </c>
      <c r="B1433" s="10">
        <v>37.1</v>
      </c>
      <c r="C14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3" s="10">
        <v>8.8699999999999992</v>
      </c>
      <c r="E1433" s="10" t="str">
        <f>IF(OR(Table1[[#This Row],[HBA1C]]="",Table1[[#This Row],[HBA1C]]="?"),"",IF(Table1[[#This Row],[HBA1C]]&lt;5.7,"Normal",IF(Table1[[#This Row],[HBA1C]]&lt;6.5,"Prediabetes","Diabetes")))</f>
        <v>Diabetes</v>
      </c>
      <c r="F1433" s="10" t="s">
        <v>4688</v>
      </c>
      <c r="G1433" s="10" t="str">
        <f>IF(OR(Table1[[#This Row],[Heart Issues]]="Yes",Table1[[#This Row],[Heart Issues]]="No"),"OK","Check")</f>
        <v>OK</v>
      </c>
      <c r="H1433" s="10" t="s">
        <v>4687</v>
      </c>
      <c r="I1433" s="10" t="s">
        <v>4687</v>
      </c>
      <c r="J1433" s="9">
        <v>0</v>
      </c>
      <c r="K1433" s="10" t="s">
        <v>4687</v>
      </c>
      <c r="L1433" s="10" t="str">
        <f>IF(OR(Table1[[#This Row],[Smoker]]="Yes",Table1[[#This Row],[Smoker]]="No"),"OK","Check")</f>
        <v>OK</v>
      </c>
    </row>
    <row r="1434" spans="1:12">
      <c r="A1434" s="10" t="s">
        <v>2869</v>
      </c>
      <c r="B1434" s="10">
        <v>16.79</v>
      </c>
      <c r="C143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34" s="10">
        <v>11.4</v>
      </c>
      <c r="E1434" s="10" t="str">
        <f>IF(OR(Table1[[#This Row],[HBA1C]]="",Table1[[#This Row],[HBA1C]]="?"),"",IF(Table1[[#This Row],[HBA1C]]&lt;5.7,"Normal",IF(Table1[[#This Row],[HBA1C]]&lt;6.5,"Prediabetes","Diabetes")))</f>
        <v>Diabetes</v>
      </c>
      <c r="F1434" s="10" t="s">
        <v>4687</v>
      </c>
      <c r="G1434" s="10" t="str">
        <f>IF(OR(Table1[[#This Row],[Heart Issues]]="Yes",Table1[[#This Row],[Heart Issues]]="No"),"OK","Check")</f>
        <v>OK</v>
      </c>
      <c r="H1434" s="10" t="s">
        <v>4687</v>
      </c>
      <c r="I1434" s="10" t="s">
        <v>4687</v>
      </c>
      <c r="J1434" s="9">
        <v>0</v>
      </c>
      <c r="K1434" s="10" t="s">
        <v>4687</v>
      </c>
      <c r="L1434" s="10" t="str">
        <f>IF(OR(Table1[[#This Row],[Smoker]]="Yes",Table1[[#This Row],[Smoker]]="No"),"OK","Check")</f>
        <v>OK</v>
      </c>
    </row>
    <row r="1435" spans="1:12">
      <c r="A1435" s="10" t="s">
        <v>2871</v>
      </c>
      <c r="B1435" s="10">
        <v>31.635000000000002</v>
      </c>
      <c r="C143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5" s="10">
        <v>9.1300000000000008</v>
      </c>
      <c r="E1435" s="10" t="str">
        <f>IF(OR(Table1[[#This Row],[HBA1C]]="",Table1[[#This Row],[HBA1C]]="?"),"",IF(Table1[[#This Row],[HBA1C]]&lt;5.7,"Normal",IF(Table1[[#This Row],[HBA1C]]&lt;6.5,"Prediabetes","Diabetes")))</f>
        <v>Diabetes</v>
      </c>
      <c r="F1435" s="10" t="s">
        <v>4688</v>
      </c>
      <c r="G1435" s="10" t="str">
        <f>IF(OR(Table1[[#This Row],[Heart Issues]]="Yes",Table1[[#This Row],[Heart Issues]]="No"),"OK","Check")</f>
        <v>OK</v>
      </c>
      <c r="H1435" s="10" t="s">
        <v>4687</v>
      </c>
      <c r="I1435" s="10" t="s">
        <v>4687</v>
      </c>
      <c r="J1435" s="9">
        <v>0</v>
      </c>
      <c r="K1435" s="10" t="s">
        <v>4687</v>
      </c>
      <c r="L1435" s="10" t="str">
        <f>IF(OR(Table1[[#This Row],[Smoker]]="Yes",Table1[[#This Row],[Smoker]]="No"),"OK","Check")</f>
        <v>OK</v>
      </c>
    </row>
    <row r="1436" spans="1:12">
      <c r="A1436" s="10" t="s">
        <v>2873</v>
      </c>
      <c r="B1436" s="10">
        <v>24.19</v>
      </c>
      <c r="C143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36" s="10">
        <v>6.22</v>
      </c>
      <c r="E1436" s="10" t="str">
        <f>IF(OR(Table1[[#This Row],[HBA1C]]="",Table1[[#This Row],[HBA1C]]="?"),"",IF(Table1[[#This Row],[HBA1C]]&lt;5.7,"Normal",IF(Table1[[#This Row],[HBA1C]]&lt;6.5,"Prediabetes","Diabetes")))</f>
        <v>Prediabetes</v>
      </c>
      <c r="F1436" s="10" t="s">
        <v>4688</v>
      </c>
      <c r="G1436" s="10" t="str">
        <f>IF(OR(Table1[[#This Row],[Heart Issues]]="Yes",Table1[[#This Row],[Heart Issues]]="No"),"OK","Check")</f>
        <v>OK</v>
      </c>
      <c r="H1436" s="10" t="s">
        <v>4687</v>
      </c>
      <c r="I1436" s="10" t="s">
        <v>4690</v>
      </c>
      <c r="J1436" s="9">
        <v>1</v>
      </c>
      <c r="K1436" s="10" t="s">
        <v>4687</v>
      </c>
      <c r="L1436" s="10" t="str">
        <f>IF(OR(Table1[[#This Row],[Smoker]]="Yes",Table1[[#This Row],[Smoker]]="No"),"OK","Check")</f>
        <v>OK</v>
      </c>
    </row>
    <row r="1437" spans="1:12">
      <c r="A1437" s="10" t="s">
        <v>2875</v>
      </c>
      <c r="B1437" s="10">
        <v>35.29</v>
      </c>
      <c r="C14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7" s="10">
        <v>5.9</v>
      </c>
      <c r="E1437" s="10" t="str">
        <f>IF(OR(Table1[[#This Row],[HBA1C]]="",Table1[[#This Row],[HBA1C]]="?"),"",IF(Table1[[#This Row],[HBA1C]]&lt;5.7,"Normal",IF(Table1[[#This Row],[HBA1C]]&lt;6.5,"Prediabetes","Diabetes")))</f>
        <v>Prediabetes</v>
      </c>
      <c r="F1437" s="10" t="s">
        <v>4687</v>
      </c>
      <c r="G1437" s="10" t="str">
        <f>IF(OR(Table1[[#This Row],[Heart Issues]]="Yes",Table1[[#This Row],[Heart Issues]]="No"),"OK","Check")</f>
        <v>OK</v>
      </c>
      <c r="H1437" s="10" t="s">
        <v>4687</v>
      </c>
      <c r="I1437" s="10" t="s">
        <v>4690</v>
      </c>
      <c r="J1437" s="9">
        <v>1</v>
      </c>
      <c r="K1437" s="10" t="s">
        <v>4687</v>
      </c>
      <c r="L1437" s="10" t="str">
        <f>IF(OR(Table1[[#This Row],[Smoker]]="Yes",Table1[[#This Row],[Smoker]]="No"),"OK","Check")</f>
        <v>OK</v>
      </c>
    </row>
    <row r="1438" spans="1:12">
      <c r="A1438" s="10" t="s">
        <v>2877</v>
      </c>
      <c r="B1438" s="10">
        <v>35.299999999999997</v>
      </c>
      <c r="C14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8" s="10">
        <v>4.45</v>
      </c>
      <c r="E1438" s="10" t="str">
        <f>IF(OR(Table1[[#This Row],[HBA1C]]="",Table1[[#This Row],[HBA1C]]="?"),"",IF(Table1[[#This Row],[HBA1C]]&lt;5.7,"Normal",IF(Table1[[#This Row],[HBA1C]]&lt;6.5,"Prediabetes","Diabetes")))</f>
        <v>Normal</v>
      </c>
      <c r="F1438" s="10" t="s">
        <v>4687</v>
      </c>
      <c r="G1438" s="10" t="str">
        <f>IF(OR(Table1[[#This Row],[Heart Issues]]="Yes",Table1[[#This Row],[Heart Issues]]="No"),"OK","Check")</f>
        <v>OK</v>
      </c>
      <c r="H1438" s="10" t="s">
        <v>4687</v>
      </c>
      <c r="I1438" s="10" t="s">
        <v>4687</v>
      </c>
      <c r="J1438" s="9">
        <v>0</v>
      </c>
      <c r="K1438" s="10" t="s">
        <v>4687</v>
      </c>
      <c r="L1438" s="10" t="str">
        <f>IF(OR(Table1[[#This Row],[Smoker]]="Yes",Table1[[#This Row],[Smoker]]="No"),"OK","Check")</f>
        <v>OK</v>
      </c>
    </row>
    <row r="1439" spans="1:12">
      <c r="A1439" s="10" t="s">
        <v>2879</v>
      </c>
      <c r="B1439" s="10">
        <v>35.64</v>
      </c>
      <c r="C14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39" s="10">
        <v>6.17</v>
      </c>
      <c r="E1439" s="10" t="str">
        <f>IF(OR(Table1[[#This Row],[HBA1C]]="",Table1[[#This Row],[HBA1C]]="?"),"",IF(Table1[[#This Row],[HBA1C]]&lt;5.7,"Normal",IF(Table1[[#This Row],[HBA1C]]&lt;6.5,"Prediabetes","Diabetes")))</f>
        <v>Prediabetes</v>
      </c>
      <c r="F1439" s="10" t="s">
        <v>4687</v>
      </c>
      <c r="G1439" s="10" t="str">
        <f>IF(OR(Table1[[#This Row],[Heart Issues]]="Yes",Table1[[#This Row],[Heart Issues]]="No"),"OK","Check")</f>
        <v>OK</v>
      </c>
      <c r="H1439" s="10" t="s">
        <v>4687</v>
      </c>
      <c r="I1439" s="10" t="s">
        <v>4690</v>
      </c>
      <c r="J1439" s="9">
        <v>1</v>
      </c>
      <c r="K1439" s="10" t="s">
        <v>4687</v>
      </c>
      <c r="L1439" s="10" t="str">
        <f>IF(OR(Table1[[#This Row],[Smoker]]="Yes",Table1[[#This Row],[Smoker]]="No"),"OK","Check")</f>
        <v>OK</v>
      </c>
    </row>
    <row r="1440" spans="1:12">
      <c r="A1440" s="10" t="s">
        <v>2881</v>
      </c>
      <c r="B1440" s="10">
        <v>33.1</v>
      </c>
      <c r="C14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40" s="10">
        <v>4.93</v>
      </c>
      <c r="E1440" s="10" t="str">
        <f>IF(OR(Table1[[#This Row],[HBA1C]]="",Table1[[#This Row],[HBA1C]]="?"),"",IF(Table1[[#This Row],[HBA1C]]&lt;5.7,"Normal",IF(Table1[[#This Row],[HBA1C]]&lt;6.5,"Prediabetes","Diabetes")))</f>
        <v>Normal</v>
      </c>
      <c r="F1440" s="10" t="s">
        <v>4687</v>
      </c>
      <c r="G1440" s="10" t="str">
        <f>IF(OR(Table1[[#This Row],[Heart Issues]]="Yes",Table1[[#This Row],[Heart Issues]]="No"),"OK","Check")</f>
        <v>OK</v>
      </c>
      <c r="H1440" s="10" t="s">
        <v>4687</v>
      </c>
      <c r="I1440" s="10" t="s">
        <v>4687</v>
      </c>
      <c r="J1440" s="9">
        <v>0</v>
      </c>
      <c r="K1440" s="10" t="s">
        <v>4687</v>
      </c>
      <c r="L1440" s="10" t="str">
        <f>IF(OR(Table1[[#This Row],[Smoker]]="Yes",Table1[[#This Row],[Smoker]]="No"),"OK","Check")</f>
        <v>OK</v>
      </c>
    </row>
    <row r="1441" spans="1:12">
      <c r="A1441" s="10" t="s">
        <v>2883</v>
      </c>
      <c r="B1441" s="10">
        <v>26.41</v>
      </c>
      <c r="C144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41" s="10">
        <v>7.32</v>
      </c>
      <c r="E1441" s="10" t="str">
        <f>IF(OR(Table1[[#This Row],[HBA1C]]="",Table1[[#This Row],[HBA1C]]="?"),"",IF(Table1[[#This Row],[HBA1C]]&lt;5.7,"Normal",IF(Table1[[#This Row],[HBA1C]]&lt;6.5,"Prediabetes","Diabetes")))</f>
        <v>Diabetes</v>
      </c>
      <c r="F1441" s="10" t="s">
        <v>4688</v>
      </c>
      <c r="G1441" s="10" t="str">
        <f>IF(OR(Table1[[#This Row],[Heart Issues]]="Yes",Table1[[#This Row],[Heart Issues]]="No"),"OK","Check")</f>
        <v>OK</v>
      </c>
      <c r="H1441" s="10" t="s">
        <v>4687</v>
      </c>
      <c r="I1441" s="10" t="s">
        <v>4687</v>
      </c>
      <c r="J1441" s="9">
        <v>1</v>
      </c>
      <c r="K1441" s="10" t="s">
        <v>4687</v>
      </c>
      <c r="L1441" s="10" t="str">
        <f>IF(OR(Table1[[#This Row],[Smoker]]="Yes",Table1[[#This Row],[Smoker]]="No"),"OK","Check")</f>
        <v>OK</v>
      </c>
    </row>
    <row r="1442" spans="1:12">
      <c r="A1442" s="10" t="s">
        <v>2885</v>
      </c>
      <c r="B1442" s="10">
        <v>29.9</v>
      </c>
      <c r="C144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42" s="10">
        <v>5.27</v>
      </c>
      <c r="E1442" s="10" t="str">
        <f>IF(OR(Table1[[#This Row],[HBA1C]]="",Table1[[#This Row],[HBA1C]]="?"),"",IF(Table1[[#This Row],[HBA1C]]&lt;5.7,"Normal",IF(Table1[[#This Row],[HBA1C]]&lt;6.5,"Prediabetes","Diabetes")))</f>
        <v>Normal</v>
      </c>
      <c r="F1442" s="10" t="s">
        <v>4687</v>
      </c>
      <c r="G1442" s="10" t="str">
        <f>IF(OR(Table1[[#This Row],[Heart Issues]]="Yes",Table1[[#This Row],[Heart Issues]]="No"),"OK","Check")</f>
        <v>OK</v>
      </c>
      <c r="H1442" s="10" t="s">
        <v>4687</v>
      </c>
      <c r="I1442" s="10" t="s">
        <v>4690</v>
      </c>
      <c r="J1442" s="9">
        <v>1</v>
      </c>
      <c r="K1442" s="10" t="s">
        <v>4687</v>
      </c>
      <c r="L1442" s="10" t="str">
        <f>IF(OR(Table1[[#This Row],[Smoker]]="Yes",Table1[[#This Row],[Smoker]]="No"),"OK","Check")</f>
        <v>OK</v>
      </c>
    </row>
    <row r="1443" spans="1:12">
      <c r="A1443" s="10" t="s">
        <v>2887</v>
      </c>
      <c r="B1443" s="10">
        <v>25.24</v>
      </c>
      <c r="C144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43" s="10">
        <v>5.82</v>
      </c>
      <c r="E1443" s="10" t="str">
        <f>IF(OR(Table1[[#This Row],[HBA1C]]="",Table1[[#This Row],[HBA1C]]="?"),"",IF(Table1[[#This Row],[HBA1C]]&lt;5.7,"Normal",IF(Table1[[#This Row],[HBA1C]]&lt;6.5,"Prediabetes","Diabetes")))</f>
        <v>Prediabetes</v>
      </c>
      <c r="F1443" s="10" t="s">
        <v>4687</v>
      </c>
      <c r="G1443" s="10" t="str">
        <f>IF(OR(Table1[[#This Row],[Heart Issues]]="Yes",Table1[[#This Row],[Heart Issues]]="No"),"OK","Check")</f>
        <v>OK</v>
      </c>
      <c r="H1443" s="10" t="s">
        <v>4687</v>
      </c>
      <c r="I1443" s="10" t="s">
        <v>4687</v>
      </c>
      <c r="J1443" s="9">
        <v>1</v>
      </c>
      <c r="K1443" s="10" t="s">
        <v>4687</v>
      </c>
      <c r="L1443" s="10" t="str">
        <f>IF(OR(Table1[[#This Row],[Smoker]]="Yes",Table1[[#This Row],[Smoker]]="No"),"OK","Check")</f>
        <v>OK</v>
      </c>
    </row>
    <row r="1444" spans="1:12">
      <c r="A1444" s="10" t="s">
        <v>2889</v>
      </c>
      <c r="B1444" s="10">
        <v>25.08</v>
      </c>
      <c r="C144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44" s="10">
        <v>5.8</v>
      </c>
      <c r="E1444" s="10" t="str">
        <f>IF(OR(Table1[[#This Row],[HBA1C]]="",Table1[[#This Row],[HBA1C]]="?"),"",IF(Table1[[#This Row],[HBA1C]]&lt;5.7,"Normal",IF(Table1[[#This Row],[HBA1C]]&lt;6.5,"Prediabetes","Diabetes")))</f>
        <v>Prediabetes</v>
      </c>
      <c r="F1444" s="10" t="s">
        <v>4687</v>
      </c>
      <c r="G1444" s="10" t="str">
        <f>IF(OR(Table1[[#This Row],[Heart Issues]]="Yes",Table1[[#This Row],[Heart Issues]]="No"),"OK","Check")</f>
        <v>OK</v>
      </c>
      <c r="H1444" s="10" t="s">
        <v>4687</v>
      </c>
      <c r="I1444" s="10" t="s">
        <v>4690</v>
      </c>
      <c r="J1444" s="9">
        <v>1</v>
      </c>
      <c r="K1444" s="10" t="s">
        <v>4687</v>
      </c>
      <c r="L1444" s="10" t="str">
        <f>IF(OR(Table1[[#This Row],[Smoker]]="Yes",Table1[[#This Row],[Smoker]]="No"),"OK","Check")</f>
        <v>OK</v>
      </c>
    </row>
    <row r="1445" spans="1:12">
      <c r="A1445" s="10" t="s">
        <v>2891</v>
      </c>
      <c r="B1445" s="10">
        <v>29.164999999999999</v>
      </c>
      <c r="C14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45" s="10">
        <v>4.87</v>
      </c>
      <c r="E1445" s="10" t="str">
        <f>IF(OR(Table1[[#This Row],[HBA1C]]="",Table1[[#This Row],[HBA1C]]="?"),"",IF(Table1[[#This Row],[HBA1C]]&lt;5.7,"Normal",IF(Table1[[#This Row],[HBA1C]]&lt;6.5,"Prediabetes","Diabetes")))</f>
        <v>Normal</v>
      </c>
      <c r="F1445" s="10" t="s">
        <v>4687</v>
      </c>
      <c r="G1445" s="10" t="str">
        <f>IF(OR(Table1[[#This Row],[Heart Issues]]="Yes",Table1[[#This Row],[Heart Issues]]="No"),"OK","Check")</f>
        <v>OK</v>
      </c>
      <c r="H1445" s="10" t="s">
        <v>4688</v>
      </c>
      <c r="I1445" s="10" t="s">
        <v>4687</v>
      </c>
      <c r="J1445" s="9">
        <v>1</v>
      </c>
      <c r="K1445" s="10" t="s">
        <v>4687</v>
      </c>
      <c r="L1445" s="10" t="str">
        <f>IF(OR(Table1[[#This Row],[Smoker]]="Yes",Table1[[#This Row],[Smoker]]="No"),"OK","Check")</f>
        <v>OK</v>
      </c>
    </row>
    <row r="1446" spans="1:12">
      <c r="A1446" s="10" t="s">
        <v>2893</v>
      </c>
      <c r="B1446" s="10">
        <v>15.05</v>
      </c>
      <c r="C144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46" s="10">
        <v>8.1199999999999992</v>
      </c>
      <c r="E1446" s="10" t="str">
        <f>IF(OR(Table1[[#This Row],[HBA1C]]="",Table1[[#This Row],[HBA1C]]="?"),"",IF(Table1[[#This Row],[HBA1C]]&lt;5.7,"Normal",IF(Table1[[#This Row],[HBA1C]]&lt;6.5,"Prediabetes","Diabetes")))</f>
        <v>Diabetes</v>
      </c>
      <c r="F1446" s="10" t="s">
        <v>4687</v>
      </c>
      <c r="G1446" s="10" t="str">
        <f>IF(OR(Table1[[#This Row],[Heart Issues]]="Yes",Table1[[#This Row],[Heart Issues]]="No"),"OK","Check")</f>
        <v>OK</v>
      </c>
      <c r="H1446" s="10" t="s">
        <v>4687</v>
      </c>
      <c r="I1446" s="10" t="s">
        <v>4687</v>
      </c>
      <c r="J1446" s="9">
        <v>0</v>
      </c>
      <c r="K1446" s="10" t="s">
        <v>4687</v>
      </c>
      <c r="L1446" s="10" t="str">
        <f>IF(OR(Table1[[#This Row],[Smoker]]="Yes",Table1[[#This Row],[Smoker]]="No"),"OK","Check")</f>
        <v>OK</v>
      </c>
    </row>
    <row r="1447" spans="1:12">
      <c r="A1447" s="10" t="s">
        <v>2895</v>
      </c>
      <c r="B1447" s="10">
        <v>19.95</v>
      </c>
      <c r="C144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47" s="10">
        <v>4.3600000000000003</v>
      </c>
      <c r="E1447" s="10" t="str">
        <f>IF(OR(Table1[[#This Row],[HBA1C]]="",Table1[[#This Row],[HBA1C]]="?"),"",IF(Table1[[#This Row],[HBA1C]]&lt;5.7,"Normal",IF(Table1[[#This Row],[HBA1C]]&lt;6.5,"Prediabetes","Diabetes")))</f>
        <v>Normal</v>
      </c>
      <c r="F1447" s="10" t="s">
        <v>4687</v>
      </c>
      <c r="G1447" s="10" t="str">
        <f>IF(OR(Table1[[#This Row],[Heart Issues]]="Yes",Table1[[#This Row],[Heart Issues]]="No"),"OK","Check")</f>
        <v>OK</v>
      </c>
      <c r="H1447" s="10" t="s">
        <v>4687</v>
      </c>
      <c r="I1447" s="10" t="s">
        <v>4687</v>
      </c>
      <c r="J1447" s="9">
        <v>2</v>
      </c>
      <c r="K1447" s="10" t="s">
        <v>4687</v>
      </c>
      <c r="L1447" s="10" t="str">
        <f>IF(OR(Table1[[#This Row],[Smoker]]="Yes",Table1[[#This Row],[Smoker]]="No"),"OK","Check")</f>
        <v>OK</v>
      </c>
    </row>
    <row r="1448" spans="1:12">
      <c r="A1448" s="10" t="s">
        <v>2897</v>
      </c>
      <c r="B1448" s="10">
        <v>16.66</v>
      </c>
      <c r="C144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48" s="10">
        <v>9.16</v>
      </c>
      <c r="E1448" s="10" t="str">
        <f>IF(OR(Table1[[#This Row],[HBA1C]]="",Table1[[#This Row],[HBA1C]]="?"),"",IF(Table1[[#This Row],[HBA1C]]&lt;5.7,"Normal",IF(Table1[[#This Row],[HBA1C]]&lt;6.5,"Prediabetes","Diabetes")))</f>
        <v>Diabetes</v>
      </c>
      <c r="F1448" s="10" t="s">
        <v>4687</v>
      </c>
      <c r="G1448" s="10" t="str">
        <f>IF(OR(Table1[[#This Row],[Heart Issues]]="Yes",Table1[[#This Row],[Heart Issues]]="No"),"OK","Check")</f>
        <v>OK</v>
      </c>
      <c r="H1448" s="10" t="s">
        <v>4687</v>
      </c>
      <c r="I1448" s="10" t="s">
        <v>4687</v>
      </c>
      <c r="J1448" s="9">
        <v>0</v>
      </c>
      <c r="K1448" s="10" t="s">
        <v>4687</v>
      </c>
      <c r="L1448" s="10" t="str">
        <f>IF(OR(Table1[[#This Row],[Smoker]]="Yes",Table1[[#This Row],[Smoker]]="No"),"OK","Check")</f>
        <v>OK</v>
      </c>
    </row>
    <row r="1449" spans="1:12">
      <c r="A1449" s="10" t="s">
        <v>2899</v>
      </c>
      <c r="B1449" s="10">
        <v>16.62</v>
      </c>
      <c r="C144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49" s="10">
        <v>9.14</v>
      </c>
      <c r="E1449" s="10" t="str">
        <f>IF(OR(Table1[[#This Row],[HBA1C]]="",Table1[[#This Row],[HBA1C]]="?"),"",IF(Table1[[#This Row],[HBA1C]]&lt;5.7,"Normal",IF(Table1[[#This Row],[HBA1C]]&lt;6.5,"Prediabetes","Diabetes")))</f>
        <v>Diabetes</v>
      </c>
      <c r="F1449" s="10" t="s">
        <v>4687</v>
      </c>
      <c r="G1449" s="10" t="str">
        <f>IF(OR(Table1[[#This Row],[Heart Issues]]="Yes",Table1[[#This Row],[Heart Issues]]="No"),"OK","Check")</f>
        <v>OK</v>
      </c>
      <c r="H1449" s="10" t="s">
        <v>4687</v>
      </c>
      <c r="I1449" s="10" t="s">
        <v>4687</v>
      </c>
      <c r="J1449" s="9">
        <v>0</v>
      </c>
      <c r="K1449" s="10" t="s">
        <v>4687</v>
      </c>
      <c r="L1449" s="10" t="str">
        <f>IF(OR(Table1[[#This Row],[Smoker]]="Yes",Table1[[#This Row],[Smoker]]="No"),"OK","Check")</f>
        <v>OK</v>
      </c>
    </row>
    <row r="1450" spans="1:12">
      <c r="A1450" s="10" t="s">
        <v>2901</v>
      </c>
      <c r="B1450" s="10">
        <v>15.36</v>
      </c>
      <c r="C145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450" s="10">
        <v>5.49</v>
      </c>
      <c r="E1450" s="10" t="str">
        <f>IF(OR(Table1[[#This Row],[HBA1C]]="",Table1[[#This Row],[HBA1C]]="?"),"",IF(Table1[[#This Row],[HBA1C]]&lt;5.7,"Normal",IF(Table1[[#This Row],[HBA1C]]&lt;6.5,"Prediabetes","Diabetes")))</f>
        <v>Normal</v>
      </c>
      <c r="F1450" s="10" t="s">
        <v>4688</v>
      </c>
      <c r="G1450" s="10" t="str">
        <f>IF(OR(Table1[[#This Row],[Heart Issues]]="Yes",Table1[[#This Row],[Heart Issues]]="No"),"OK","Check")</f>
        <v>OK</v>
      </c>
      <c r="H1450" s="10" t="s">
        <v>4687</v>
      </c>
      <c r="I1450" s="10" t="s">
        <v>4687</v>
      </c>
      <c r="J1450" s="9">
        <v>2</v>
      </c>
      <c r="K1450" s="10" t="s">
        <v>4687</v>
      </c>
      <c r="L1450" s="10" t="str">
        <f>IF(OR(Table1[[#This Row],[Smoker]]="Yes",Table1[[#This Row],[Smoker]]="No"),"OK","Check")</f>
        <v>OK</v>
      </c>
    </row>
    <row r="1451" spans="1:12">
      <c r="A1451" s="10" t="s">
        <v>2903</v>
      </c>
      <c r="B1451" s="10">
        <v>27.74</v>
      </c>
      <c r="C14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51" s="10">
        <v>5.96</v>
      </c>
      <c r="E1451" s="10" t="str">
        <f>IF(OR(Table1[[#This Row],[HBA1C]]="",Table1[[#This Row],[HBA1C]]="?"),"",IF(Table1[[#This Row],[HBA1C]]&lt;5.7,"Normal",IF(Table1[[#This Row],[HBA1C]]&lt;6.5,"Prediabetes","Diabetes")))</f>
        <v>Prediabetes</v>
      </c>
      <c r="F1451" s="10" t="s">
        <v>4688</v>
      </c>
      <c r="G1451" s="10" t="str">
        <f>IF(OR(Table1[[#This Row],[Heart Issues]]="Yes",Table1[[#This Row],[Heart Issues]]="No"),"OK","Check")</f>
        <v>OK</v>
      </c>
      <c r="H1451" s="10" t="s">
        <v>4687</v>
      </c>
      <c r="I1451" s="10" t="s">
        <v>4687</v>
      </c>
      <c r="J1451" s="9">
        <v>0</v>
      </c>
      <c r="K1451" s="10" t="s">
        <v>4687</v>
      </c>
      <c r="L1451" s="10" t="str">
        <f>IF(OR(Table1[[#This Row],[Smoker]]="Yes",Table1[[#This Row],[Smoker]]="No"),"OK","Check")</f>
        <v>OK</v>
      </c>
    </row>
    <row r="1452" spans="1:12">
      <c r="A1452" s="10" t="s">
        <v>2905</v>
      </c>
      <c r="B1452" s="10">
        <v>22.44</v>
      </c>
      <c r="C145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52" s="10">
        <v>4.62</v>
      </c>
      <c r="E1452" s="10" t="str">
        <f>IF(OR(Table1[[#This Row],[HBA1C]]="",Table1[[#This Row],[HBA1C]]="?"),"",IF(Table1[[#This Row],[HBA1C]]&lt;5.7,"Normal",IF(Table1[[#This Row],[HBA1C]]&lt;6.5,"Prediabetes","Diabetes")))</f>
        <v>Normal</v>
      </c>
      <c r="F1452" s="10" t="s">
        <v>4688</v>
      </c>
      <c r="G1452" s="10" t="str">
        <f>IF(OR(Table1[[#This Row],[Heart Issues]]="Yes",Table1[[#This Row],[Heart Issues]]="No"),"OK","Check")</f>
        <v>OK</v>
      </c>
      <c r="H1452" s="10" t="s">
        <v>4687</v>
      </c>
      <c r="I1452" s="10" t="s">
        <v>4687</v>
      </c>
      <c r="J1452" s="9">
        <v>0</v>
      </c>
      <c r="K1452" s="10" t="s">
        <v>4687</v>
      </c>
      <c r="L1452" s="10" t="str">
        <f>IF(OR(Table1[[#This Row],[Smoker]]="Yes",Table1[[#This Row],[Smoker]]="No"),"OK","Check")</f>
        <v>OK</v>
      </c>
    </row>
    <row r="1453" spans="1:12">
      <c r="A1453" s="10" t="s">
        <v>2907</v>
      </c>
      <c r="B1453" s="10">
        <v>37.049999999999997</v>
      </c>
      <c r="C14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53" s="10">
        <v>9.9600000000000009</v>
      </c>
      <c r="E1453" s="10" t="str">
        <f>IF(OR(Table1[[#This Row],[HBA1C]]="",Table1[[#This Row],[HBA1C]]="?"),"",IF(Table1[[#This Row],[HBA1C]]&lt;5.7,"Normal",IF(Table1[[#This Row],[HBA1C]]&lt;6.5,"Prediabetes","Diabetes")))</f>
        <v>Diabetes</v>
      </c>
      <c r="F1453" s="10" t="s">
        <v>4688</v>
      </c>
      <c r="G1453" s="10" t="str">
        <f>IF(OR(Table1[[#This Row],[Heart Issues]]="Yes",Table1[[#This Row],[Heart Issues]]="No"),"OK","Check")</f>
        <v>OK</v>
      </c>
      <c r="H1453" s="10" t="s">
        <v>4687</v>
      </c>
      <c r="I1453" s="10" t="s">
        <v>4687</v>
      </c>
      <c r="J1453" s="9">
        <v>0</v>
      </c>
      <c r="K1453" s="10" t="s">
        <v>4687</v>
      </c>
      <c r="L1453" s="10" t="str">
        <f>IF(OR(Table1[[#This Row],[Smoker]]="Yes",Table1[[#This Row],[Smoker]]="No"),"OK","Check")</f>
        <v>OK</v>
      </c>
    </row>
    <row r="1454" spans="1:12">
      <c r="A1454" s="10" t="s">
        <v>2909</v>
      </c>
      <c r="B1454" s="10">
        <v>22.95</v>
      </c>
      <c r="C145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54" s="10">
        <v>10.53</v>
      </c>
      <c r="E1454" s="10" t="str">
        <f>IF(OR(Table1[[#This Row],[HBA1C]]="",Table1[[#This Row],[HBA1C]]="?"),"",IF(Table1[[#This Row],[HBA1C]]&lt;5.7,"Normal",IF(Table1[[#This Row],[HBA1C]]&lt;6.5,"Prediabetes","Diabetes")))</f>
        <v>Diabetes</v>
      </c>
      <c r="F1454" s="10" t="s">
        <v>4687</v>
      </c>
      <c r="G1454" s="10" t="str">
        <f>IF(OR(Table1[[#This Row],[Heart Issues]]="Yes",Table1[[#This Row],[Heart Issues]]="No"),"OK","Check")</f>
        <v>OK</v>
      </c>
      <c r="H1454" s="10" t="s">
        <v>4687</v>
      </c>
      <c r="I1454" s="10" t="s">
        <v>4687</v>
      </c>
      <c r="J1454" s="9">
        <v>2</v>
      </c>
      <c r="K1454" s="10" t="s">
        <v>4687</v>
      </c>
      <c r="L1454" s="10" t="str">
        <f>IF(OR(Table1[[#This Row],[Smoker]]="Yes",Table1[[#This Row],[Smoker]]="No"),"OK","Check")</f>
        <v>OK</v>
      </c>
    </row>
    <row r="1455" spans="1:12">
      <c r="A1455" s="10" t="s">
        <v>2911</v>
      </c>
      <c r="B1455" s="10">
        <v>34.200000000000003</v>
      </c>
      <c r="C14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55" s="10">
        <v>6.69</v>
      </c>
      <c r="E1455" s="10" t="str">
        <f>IF(OR(Table1[[#This Row],[HBA1C]]="",Table1[[#This Row],[HBA1C]]="?"),"",IF(Table1[[#This Row],[HBA1C]]&lt;5.7,"Normal",IF(Table1[[#This Row],[HBA1C]]&lt;6.5,"Prediabetes","Diabetes")))</f>
        <v>Diabetes</v>
      </c>
      <c r="F1455" s="10" t="s">
        <v>4688</v>
      </c>
      <c r="G1455" s="10" t="str">
        <f>IF(OR(Table1[[#This Row],[Heart Issues]]="Yes",Table1[[#This Row],[Heart Issues]]="No"),"OK","Check")</f>
        <v>OK</v>
      </c>
      <c r="H1455" s="10" t="s">
        <v>4687</v>
      </c>
      <c r="I1455" s="10" t="s">
        <v>4687</v>
      </c>
      <c r="J1455" s="9">
        <v>0</v>
      </c>
      <c r="K1455" s="10" t="s">
        <v>4687</v>
      </c>
      <c r="L1455" s="10" t="str">
        <f>IF(OR(Table1[[#This Row],[Smoker]]="Yes",Table1[[#This Row],[Smoker]]="No"),"OK","Check")</f>
        <v>OK</v>
      </c>
    </row>
    <row r="1456" spans="1:12">
      <c r="A1456" s="10" t="s">
        <v>2913</v>
      </c>
      <c r="B1456" s="10">
        <v>30.59</v>
      </c>
      <c r="C14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56" s="10">
        <v>9.5500000000000007</v>
      </c>
      <c r="E1456" s="10" t="str">
        <f>IF(OR(Table1[[#This Row],[HBA1C]]="",Table1[[#This Row],[HBA1C]]="?"),"",IF(Table1[[#This Row],[HBA1C]]&lt;5.7,"Normal",IF(Table1[[#This Row],[HBA1C]]&lt;6.5,"Prediabetes","Diabetes")))</f>
        <v>Diabetes</v>
      </c>
      <c r="F1456" s="10" t="s">
        <v>4688</v>
      </c>
      <c r="G1456" s="10" t="str">
        <f>IF(OR(Table1[[#This Row],[Heart Issues]]="Yes",Table1[[#This Row],[Heart Issues]]="No"),"OK","Check")</f>
        <v>OK</v>
      </c>
      <c r="H1456" s="10" t="s">
        <v>4687</v>
      </c>
      <c r="I1456" s="10" t="s">
        <v>4687</v>
      </c>
      <c r="J1456" s="9">
        <v>0</v>
      </c>
      <c r="K1456" s="10" t="s">
        <v>4687</v>
      </c>
      <c r="L1456" s="10" t="str">
        <f>IF(OR(Table1[[#This Row],[Smoker]]="Yes",Table1[[#This Row],[Smoker]]="No"),"OK","Check")</f>
        <v>OK</v>
      </c>
    </row>
    <row r="1457" spans="1:12">
      <c r="A1457" s="10" t="s">
        <v>2915</v>
      </c>
      <c r="B1457" s="10">
        <v>25.51</v>
      </c>
      <c r="C145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57" s="10">
        <v>6.05</v>
      </c>
      <c r="E1457" s="10" t="str">
        <f>IF(OR(Table1[[#This Row],[HBA1C]]="",Table1[[#This Row],[HBA1C]]="?"),"",IF(Table1[[#This Row],[HBA1C]]&lt;5.7,"Normal",IF(Table1[[#This Row],[HBA1C]]&lt;6.5,"Prediabetes","Diabetes")))</f>
        <v>Prediabetes</v>
      </c>
      <c r="F1457" s="10" t="s">
        <v>4687</v>
      </c>
      <c r="G1457" s="10" t="str">
        <f>IF(OR(Table1[[#This Row],[Heart Issues]]="Yes",Table1[[#This Row],[Heart Issues]]="No"),"OK","Check")</f>
        <v>OK</v>
      </c>
      <c r="H1457" s="10" t="s">
        <v>4687</v>
      </c>
      <c r="I1457" s="10" t="s">
        <v>4687</v>
      </c>
      <c r="J1457" s="9">
        <v>0</v>
      </c>
      <c r="K1457" s="10" t="s">
        <v>4687</v>
      </c>
      <c r="L1457" s="10" t="str">
        <f>IF(OR(Table1[[#This Row],[Smoker]]="Yes",Table1[[#This Row],[Smoker]]="No"),"OK","Check")</f>
        <v>OK</v>
      </c>
    </row>
    <row r="1458" spans="1:12">
      <c r="A1458" s="10" t="s">
        <v>2917</v>
      </c>
      <c r="B1458" s="10">
        <v>29.04</v>
      </c>
      <c r="C145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58" s="10">
        <v>10.56</v>
      </c>
      <c r="E1458" s="10" t="str">
        <f>IF(OR(Table1[[#This Row],[HBA1C]]="",Table1[[#This Row],[HBA1C]]="?"),"",IF(Table1[[#This Row],[HBA1C]]&lt;5.7,"Normal",IF(Table1[[#This Row],[HBA1C]]&lt;6.5,"Prediabetes","Diabetes")))</f>
        <v>Diabetes</v>
      </c>
      <c r="F1458" s="10" t="s">
        <v>4688</v>
      </c>
      <c r="G1458" s="10" t="str">
        <f>IF(OR(Table1[[#This Row],[Heart Issues]]="Yes",Table1[[#This Row],[Heart Issues]]="No"),"OK","Check")</f>
        <v>OK</v>
      </c>
      <c r="H1458" s="10" t="s">
        <v>4687</v>
      </c>
      <c r="I1458" s="10" t="s">
        <v>4687</v>
      </c>
      <c r="J1458" s="9">
        <v>1</v>
      </c>
      <c r="K1458" s="10" t="s">
        <v>4687</v>
      </c>
      <c r="L1458" s="10" t="str">
        <f>IF(OR(Table1[[#This Row],[Smoker]]="Yes",Table1[[#This Row],[Smoker]]="No"),"OK","Check")</f>
        <v>OK</v>
      </c>
    </row>
    <row r="1459" spans="1:12">
      <c r="A1459" s="10" t="s">
        <v>2919</v>
      </c>
      <c r="B1459" s="10">
        <v>22.135000000000002</v>
      </c>
      <c r="C145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59" s="10">
        <v>10.81</v>
      </c>
      <c r="E1459" s="10" t="str">
        <f>IF(OR(Table1[[#This Row],[HBA1C]]="",Table1[[#This Row],[HBA1C]]="?"),"",IF(Table1[[#This Row],[HBA1C]]&lt;5.7,"Normal",IF(Table1[[#This Row],[HBA1C]]&lt;6.5,"Prediabetes","Diabetes")))</f>
        <v>Diabetes</v>
      </c>
      <c r="F1459" s="10" t="s">
        <v>4688</v>
      </c>
      <c r="G1459" s="10" t="str">
        <f>IF(OR(Table1[[#This Row],[Heart Issues]]="Yes",Table1[[#This Row],[Heart Issues]]="No"),"OK","Check")</f>
        <v>OK</v>
      </c>
      <c r="H1459" s="10" t="s">
        <v>4687</v>
      </c>
      <c r="I1459" s="10" t="s">
        <v>4687</v>
      </c>
      <c r="J1459" s="9">
        <v>1</v>
      </c>
      <c r="K1459" s="10" t="s">
        <v>4687</v>
      </c>
      <c r="L1459" s="10" t="str">
        <f>IF(OR(Table1[[#This Row],[Smoker]]="Yes",Table1[[#This Row],[Smoker]]="No"),"OK","Check")</f>
        <v>OK</v>
      </c>
    </row>
    <row r="1460" spans="1:12">
      <c r="A1460" s="10" t="s">
        <v>2921</v>
      </c>
      <c r="B1460" s="10">
        <v>21.375</v>
      </c>
      <c r="C14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60" s="10">
        <v>4.32</v>
      </c>
      <c r="E1460" s="10" t="str">
        <f>IF(OR(Table1[[#This Row],[HBA1C]]="",Table1[[#This Row],[HBA1C]]="?"),"",IF(Table1[[#This Row],[HBA1C]]&lt;5.7,"Normal",IF(Table1[[#This Row],[HBA1C]]&lt;6.5,"Prediabetes","Diabetes")))</f>
        <v>Normal</v>
      </c>
      <c r="F1460" s="10" t="s">
        <v>4687</v>
      </c>
      <c r="G1460" s="10" t="str">
        <f>IF(OR(Table1[[#This Row],[Heart Issues]]="Yes",Table1[[#This Row],[Heart Issues]]="No"),"OK","Check")</f>
        <v>OK</v>
      </c>
      <c r="H1460" s="10" t="s">
        <v>4687</v>
      </c>
      <c r="I1460" s="10" t="s">
        <v>4687</v>
      </c>
      <c r="J1460" s="9">
        <v>0</v>
      </c>
      <c r="K1460" s="10" t="s">
        <v>4687</v>
      </c>
      <c r="L1460" s="10" t="str">
        <f>IF(OR(Table1[[#This Row],[Smoker]]="Yes",Table1[[#This Row],[Smoker]]="No"),"OK","Check")</f>
        <v>OK</v>
      </c>
    </row>
    <row r="1461" spans="1:12">
      <c r="A1461" s="10" t="s">
        <v>2923</v>
      </c>
      <c r="B1461" s="10">
        <v>29.19</v>
      </c>
      <c r="C146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61" s="10">
        <v>4.37</v>
      </c>
      <c r="E1461" s="10" t="str">
        <f>IF(OR(Table1[[#This Row],[HBA1C]]="",Table1[[#This Row],[HBA1C]]="?"),"",IF(Table1[[#This Row],[HBA1C]]&lt;5.7,"Normal",IF(Table1[[#This Row],[HBA1C]]&lt;6.5,"Prediabetes","Diabetes")))</f>
        <v>Normal</v>
      </c>
      <c r="F1461" s="10" t="s">
        <v>4687</v>
      </c>
      <c r="G1461" s="10" t="str">
        <f>IF(OR(Table1[[#This Row],[Heart Issues]]="Yes",Table1[[#This Row],[Heart Issues]]="No"),"OK","Check")</f>
        <v>OK</v>
      </c>
      <c r="H1461" s="10" t="s">
        <v>4687</v>
      </c>
      <c r="I1461" s="10" t="s">
        <v>4687</v>
      </c>
      <c r="J1461" s="9">
        <v>0</v>
      </c>
      <c r="K1461" s="10" t="s">
        <v>4687</v>
      </c>
      <c r="L1461" s="10" t="str">
        <f>IF(OR(Table1[[#This Row],[Smoker]]="Yes",Table1[[#This Row],[Smoker]]="No"),"OK","Check")</f>
        <v>OK</v>
      </c>
    </row>
    <row r="1462" spans="1:12">
      <c r="A1462" s="10" t="s">
        <v>2925</v>
      </c>
      <c r="B1462" s="10">
        <v>31.92</v>
      </c>
      <c r="C14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62" s="10">
        <v>4.8099999999999996</v>
      </c>
      <c r="E1462" s="10" t="str">
        <f>IF(OR(Table1[[#This Row],[HBA1C]]="",Table1[[#This Row],[HBA1C]]="?"),"",IF(Table1[[#This Row],[HBA1C]]&lt;5.7,"Normal",IF(Table1[[#This Row],[HBA1C]]&lt;6.5,"Prediabetes","Diabetes")))</f>
        <v>Normal</v>
      </c>
      <c r="F1462" s="10" t="s">
        <v>4688</v>
      </c>
      <c r="G1462" s="10" t="str">
        <f>IF(OR(Table1[[#This Row],[Heart Issues]]="Yes",Table1[[#This Row],[Heart Issues]]="No"),"OK","Check")</f>
        <v>OK</v>
      </c>
      <c r="H1462" s="10" t="s">
        <v>4687</v>
      </c>
      <c r="I1462" s="10" t="s">
        <v>4690</v>
      </c>
      <c r="J1462" s="9">
        <v>1</v>
      </c>
      <c r="K1462" s="10" t="s">
        <v>4687</v>
      </c>
      <c r="L1462" s="10" t="str">
        <f>IF(OR(Table1[[#This Row],[Smoker]]="Yes",Table1[[#This Row],[Smoker]]="No"),"OK","Check")</f>
        <v>OK</v>
      </c>
    </row>
    <row r="1463" spans="1:12">
      <c r="A1463" s="10" t="s">
        <v>2927</v>
      </c>
      <c r="B1463" s="10">
        <v>26.315000000000001</v>
      </c>
      <c r="C146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63" s="10">
        <v>4.5599999999999996</v>
      </c>
      <c r="E1463" s="10" t="str">
        <f>IF(OR(Table1[[#This Row],[HBA1C]]="",Table1[[#This Row],[HBA1C]]="?"),"",IF(Table1[[#This Row],[HBA1C]]&lt;5.7,"Normal",IF(Table1[[#This Row],[HBA1C]]&lt;6.5,"Prediabetes","Diabetes")))</f>
        <v>Normal</v>
      </c>
      <c r="F1463" s="10" t="s">
        <v>4688</v>
      </c>
      <c r="G1463" s="10" t="str">
        <f>IF(OR(Table1[[#This Row],[Heart Issues]]="Yes",Table1[[#This Row],[Heart Issues]]="No"),"OK","Check")</f>
        <v>OK</v>
      </c>
      <c r="H1463" s="10" t="s">
        <v>4687</v>
      </c>
      <c r="I1463" s="10" t="s">
        <v>4690</v>
      </c>
      <c r="J1463" s="9">
        <v>1</v>
      </c>
      <c r="K1463" s="10" t="s">
        <v>4687</v>
      </c>
      <c r="L1463" s="10" t="str">
        <f>IF(OR(Table1[[#This Row],[Smoker]]="Yes",Table1[[#This Row],[Smoker]]="No"),"OK","Check")</f>
        <v>OK</v>
      </c>
    </row>
    <row r="1464" spans="1:12">
      <c r="A1464" s="10" t="s">
        <v>2929</v>
      </c>
      <c r="B1464" s="10">
        <v>35.299999999999997</v>
      </c>
      <c r="C14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64" s="10">
        <v>4.3899999999999997</v>
      </c>
      <c r="E1464" s="10" t="str">
        <f>IF(OR(Table1[[#This Row],[HBA1C]]="",Table1[[#This Row],[HBA1C]]="?"),"",IF(Table1[[#This Row],[HBA1C]]&lt;5.7,"Normal",IF(Table1[[#This Row],[HBA1C]]&lt;6.5,"Prediabetes","Diabetes")))</f>
        <v>Normal</v>
      </c>
      <c r="F1464" s="10" t="s">
        <v>4687</v>
      </c>
      <c r="G1464" s="10" t="str">
        <f>IF(OR(Table1[[#This Row],[Heart Issues]]="Yes",Table1[[#This Row],[Heart Issues]]="No"),"OK","Check")</f>
        <v>OK</v>
      </c>
      <c r="H1464" s="10" t="s">
        <v>4687</v>
      </c>
      <c r="I1464" s="10" t="s">
        <v>4687</v>
      </c>
      <c r="J1464" s="9">
        <v>0</v>
      </c>
      <c r="K1464" s="10" t="s">
        <v>4687</v>
      </c>
      <c r="L1464" s="10" t="str">
        <f>IF(OR(Table1[[#This Row],[Smoker]]="Yes",Table1[[#This Row],[Smoker]]="No"),"OK","Check")</f>
        <v>OK</v>
      </c>
    </row>
    <row r="1465" spans="1:12">
      <c r="A1465" s="10" t="s">
        <v>2931</v>
      </c>
      <c r="B1465" s="10">
        <v>18.91</v>
      </c>
      <c r="C146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65" s="10">
        <v>11.44</v>
      </c>
      <c r="E1465" s="10" t="str">
        <f>IF(OR(Table1[[#This Row],[HBA1C]]="",Table1[[#This Row],[HBA1C]]="?"),"",IF(Table1[[#This Row],[HBA1C]]&lt;5.7,"Normal",IF(Table1[[#This Row],[HBA1C]]&lt;6.5,"Prediabetes","Diabetes")))</f>
        <v>Diabetes</v>
      </c>
      <c r="F1465" s="10" t="s">
        <v>4687</v>
      </c>
      <c r="G1465" s="10" t="str">
        <f>IF(OR(Table1[[#This Row],[Heart Issues]]="Yes",Table1[[#This Row],[Heart Issues]]="No"),"OK","Check")</f>
        <v>OK</v>
      </c>
      <c r="H1465" s="10" t="s">
        <v>4687</v>
      </c>
      <c r="I1465" s="10" t="s">
        <v>4687</v>
      </c>
      <c r="J1465" s="9">
        <v>0</v>
      </c>
      <c r="K1465" s="10" t="s">
        <v>4687</v>
      </c>
      <c r="L1465" s="10" t="str">
        <f>IF(OR(Table1[[#This Row],[Smoker]]="Yes",Table1[[#This Row],[Smoker]]="No"),"OK","Check")</f>
        <v>OK</v>
      </c>
    </row>
    <row r="1466" spans="1:12">
      <c r="A1466" s="10" t="s">
        <v>2933</v>
      </c>
      <c r="B1466" s="10">
        <v>22.41</v>
      </c>
      <c r="C146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66" s="10">
        <v>11.37</v>
      </c>
      <c r="E1466" s="10" t="str">
        <f>IF(OR(Table1[[#This Row],[HBA1C]]="",Table1[[#This Row],[HBA1C]]="?"),"",IF(Table1[[#This Row],[HBA1C]]&lt;5.7,"Normal",IF(Table1[[#This Row],[HBA1C]]&lt;6.5,"Prediabetes","Diabetes")))</f>
        <v>Diabetes</v>
      </c>
      <c r="F1466" s="10" t="s">
        <v>4688</v>
      </c>
      <c r="G1466" s="10" t="str">
        <f>IF(OR(Table1[[#This Row],[Heart Issues]]="Yes",Table1[[#This Row],[Heart Issues]]="No"),"OK","Check")</f>
        <v>OK</v>
      </c>
      <c r="H1466" s="10" t="s">
        <v>4687</v>
      </c>
      <c r="I1466" s="10" t="s">
        <v>4687</v>
      </c>
      <c r="J1466" s="9">
        <v>1</v>
      </c>
      <c r="K1466" s="10" t="s">
        <v>4687</v>
      </c>
      <c r="L1466" s="10" t="str">
        <f>IF(OR(Table1[[#This Row],[Smoker]]="Yes",Table1[[#This Row],[Smoker]]="No"),"OK","Check")</f>
        <v>OK</v>
      </c>
    </row>
    <row r="1467" spans="1:12">
      <c r="A1467" s="10" t="s">
        <v>2935</v>
      </c>
      <c r="B1467" s="10">
        <v>22.704999999999998</v>
      </c>
      <c r="C146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67" s="10">
        <v>6.14</v>
      </c>
      <c r="E1467" s="10" t="str">
        <f>IF(OR(Table1[[#This Row],[HBA1C]]="",Table1[[#This Row],[HBA1C]]="?"),"",IF(Table1[[#This Row],[HBA1C]]&lt;5.7,"Normal",IF(Table1[[#This Row],[HBA1C]]&lt;6.5,"Prediabetes","Diabetes")))</f>
        <v>Prediabetes</v>
      </c>
      <c r="F1467" s="10" t="s">
        <v>4687</v>
      </c>
      <c r="G1467" s="10" t="str">
        <f>IF(OR(Table1[[#This Row],[Heart Issues]]="Yes",Table1[[#This Row],[Heart Issues]]="No"),"OK","Check")</f>
        <v>OK</v>
      </c>
      <c r="H1467" s="10" t="s">
        <v>4687</v>
      </c>
      <c r="I1467" s="10" t="s">
        <v>4687</v>
      </c>
      <c r="J1467" s="9">
        <v>0</v>
      </c>
      <c r="K1467" s="10" t="s">
        <v>4687</v>
      </c>
      <c r="L1467" s="10" t="str">
        <f>IF(OR(Table1[[#This Row],[Smoker]]="Yes",Table1[[#This Row],[Smoker]]="No"),"OK","Check")</f>
        <v>OK</v>
      </c>
    </row>
    <row r="1468" spans="1:12">
      <c r="A1468" s="10" t="s">
        <v>2937</v>
      </c>
      <c r="B1468" s="10">
        <v>37.18</v>
      </c>
      <c r="C146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68" s="10">
        <v>4.8899999999999997</v>
      </c>
      <c r="E1468" s="10" t="str">
        <f>IF(OR(Table1[[#This Row],[HBA1C]]="",Table1[[#This Row],[HBA1C]]="?"),"",IF(Table1[[#This Row],[HBA1C]]&lt;5.7,"Normal",IF(Table1[[#This Row],[HBA1C]]&lt;6.5,"Prediabetes","Diabetes")))</f>
        <v>Normal</v>
      </c>
      <c r="F1468" s="10" t="s">
        <v>4687</v>
      </c>
      <c r="G1468" s="10" t="str">
        <f>IF(OR(Table1[[#This Row],[Heart Issues]]="Yes",Table1[[#This Row],[Heart Issues]]="No"),"OK","Check")</f>
        <v>OK</v>
      </c>
      <c r="H1468" s="10" t="s">
        <v>4687</v>
      </c>
      <c r="I1468" s="10" t="s">
        <v>4687</v>
      </c>
      <c r="J1468" s="9">
        <v>0</v>
      </c>
      <c r="K1468" s="10" t="s">
        <v>4687</v>
      </c>
      <c r="L1468" s="10" t="str">
        <f>IF(OR(Table1[[#This Row],[Smoker]]="Yes",Table1[[#This Row],[Smoker]]="No"),"OK","Check")</f>
        <v>OK</v>
      </c>
    </row>
    <row r="1469" spans="1:12">
      <c r="A1469" s="10" t="s">
        <v>2939</v>
      </c>
      <c r="B1469" s="10">
        <v>35.97</v>
      </c>
      <c r="C14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69" s="10">
        <v>4.5999999999999996</v>
      </c>
      <c r="E1469" s="10" t="str">
        <f>IF(OR(Table1[[#This Row],[HBA1C]]="",Table1[[#This Row],[HBA1C]]="?"),"",IF(Table1[[#This Row],[HBA1C]]&lt;5.7,"Normal",IF(Table1[[#This Row],[HBA1C]]&lt;6.5,"Prediabetes","Diabetes")))</f>
        <v>Normal</v>
      </c>
      <c r="F1469" s="10" t="s">
        <v>4687</v>
      </c>
      <c r="G1469" s="10" t="str">
        <f>IF(OR(Table1[[#This Row],[Heart Issues]]="Yes",Table1[[#This Row],[Heart Issues]]="No"),"OK","Check")</f>
        <v>OK</v>
      </c>
      <c r="H1469" s="10" t="s">
        <v>4687</v>
      </c>
      <c r="I1469" s="10" t="s">
        <v>4687</v>
      </c>
      <c r="J1469" s="9">
        <v>0</v>
      </c>
      <c r="K1469" s="10" t="s">
        <v>4687</v>
      </c>
      <c r="L1469" s="10" t="str">
        <f>IF(OR(Table1[[#This Row],[Smoker]]="Yes",Table1[[#This Row],[Smoker]]="No"),"OK","Check")</f>
        <v>OK</v>
      </c>
    </row>
    <row r="1470" spans="1:12">
      <c r="A1470" s="10" t="s">
        <v>2941</v>
      </c>
      <c r="B1470" s="10">
        <v>35.799999999999997</v>
      </c>
      <c r="C14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70" s="10">
        <v>4.42</v>
      </c>
      <c r="E1470" s="10" t="str">
        <f>IF(OR(Table1[[#This Row],[HBA1C]]="",Table1[[#This Row],[HBA1C]]="?"),"",IF(Table1[[#This Row],[HBA1C]]&lt;5.7,"Normal",IF(Table1[[#This Row],[HBA1C]]&lt;6.5,"Prediabetes","Diabetes")))</f>
        <v>Normal</v>
      </c>
      <c r="F1470" s="10" t="s">
        <v>4687</v>
      </c>
      <c r="G1470" s="10" t="str">
        <f>IF(OR(Table1[[#This Row],[Heart Issues]]="Yes",Table1[[#This Row],[Heart Issues]]="No"),"OK","Check")</f>
        <v>OK</v>
      </c>
      <c r="H1470" s="10" t="s">
        <v>4687</v>
      </c>
      <c r="I1470" s="10" t="s">
        <v>4687</v>
      </c>
      <c r="J1470" s="9">
        <v>0</v>
      </c>
      <c r="K1470" s="10" t="s">
        <v>4687</v>
      </c>
      <c r="L1470" s="10" t="str">
        <f>IF(OR(Table1[[#This Row],[Smoker]]="Yes",Table1[[#This Row],[Smoker]]="No"),"OK","Check")</f>
        <v>OK</v>
      </c>
    </row>
    <row r="1471" spans="1:12">
      <c r="A1471" s="10" t="s">
        <v>2943</v>
      </c>
      <c r="B1471" s="10">
        <v>28.31</v>
      </c>
      <c r="C147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71" s="10">
        <v>7.48</v>
      </c>
      <c r="E1471" s="10" t="str">
        <f>IF(OR(Table1[[#This Row],[HBA1C]]="",Table1[[#This Row],[HBA1C]]="?"),"",IF(Table1[[#This Row],[HBA1C]]&lt;5.7,"Normal",IF(Table1[[#This Row],[HBA1C]]&lt;6.5,"Prediabetes","Diabetes")))</f>
        <v>Diabetes</v>
      </c>
      <c r="F1471" s="10" t="s">
        <v>4688</v>
      </c>
      <c r="G1471" s="10" t="str">
        <f>IF(OR(Table1[[#This Row],[Heart Issues]]="Yes",Table1[[#This Row],[Heart Issues]]="No"),"OK","Check")</f>
        <v>OK</v>
      </c>
      <c r="H1471" s="10" t="s">
        <v>4687</v>
      </c>
      <c r="I1471" s="10" t="s">
        <v>4687</v>
      </c>
      <c r="J1471" s="9">
        <v>0</v>
      </c>
      <c r="K1471" s="10" t="s">
        <v>4687</v>
      </c>
      <c r="L1471" s="10" t="str">
        <f>IF(OR(Table1[[#This Row],[Smoker]]="Yes",Table1[[#This Row],[Smoker]]="No"),"OK","Check")</f>
        <v>OK</v>
      </c>
    </row>
    <row r="1472" spans="1:12">
      <c r="A1472" s="10" t="s">
        <v>2945</v>
      </c>
      <c r="B1472" s="10">
        <v>38.06</v>
      </c>
      <c r="C14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72" s="10">
        <v>10.74</v>
      </c>
      <c r="E1472" s="10" t="str">
        <f>IF(OR(Table1[[#This Row],[HBA1C]]="",Table1[[#This Row],[HBA1C]]="?"),"",IF(Table1[[#This Row],[HBA1C]]&lt;5.7,"Normal",IF(Table1[[#This Row],[HBA1C]]&lt;6.5,"Prediabetes","Diabetes")))</f>
        <v>Diabetes</v>
      </c>
      <c r="F1472" s="10" t="s">
        <v>4687</v>
      </c>
      <c r="G1472" s="10" t="str">
        <f>IF(OR(Table1[[#This Row],[Heart Issues]]="Yes",Table1[[#This Row],[Heart Issues]]="No"),"OK","Check")</f>
        <v>OK</v>
      </c>
      <c r="H1472" s="10" t="s">
        <v>4687</v>
      </c>
      <c r="I1472" s="10" t="s">
        <v>4687</v>
      </c>
      <c r="J1472" s="9">
        <v>0</v>
      </c>
      <c r="K1472" s="10" t="s">
        <v>4687</v>
      </c>
      <c r="L1472" s="10" t="str">
        <f>IF(OR(Table1[[#This Row],[Smoker]]="Yes",Table1[[#This Row],[Smoker]]="No"),"OK","Check")</f>
        <v>OK</v>
      </c>
    </row>
    <row r="1473" spans="1:12">
      <c r="A1473" s="10" t="s">
        <v>2947</v>
      </c>
      <c r="B1473" s="10">
        <v>28</v>
      </c>
      <c r="C147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73" s="10">
        <v>5.19</v>
      </c>
      <c r="E1473" s="10" t="str">
        <f>IF(OR(Table1[[#This Row],[HBA1C]]="",Table1[[#This Row],[HBA1C]]="?"),"",IF(Table1[[#This Row],[HBA1C]]&lt;5.7,"Normal",IF(Table1[[#This Row],[HBA1C]]&lt;6.5,"Prediabetes","Diabetes")))</f>
        <v>Normal</v>
      </c>
      <c r="F1473" s="10" t="s">
        <v>4687</v>
      </c>
      <c r="G1473" s="10" t="str">
        <f>IF(OR(Table1[[#This Row],[Heart Issues]]="Yes",Table1[[#This Row],[Heart Issues]]="No"),"OK","Check")</f>
        <v>OK</v>
      </c>
      <c r="H1473" s="10" t="s">
        <v>4687</v>
      </c>
      <c r="I1473" s="10" t="s">
        <v>4687</v>
      </c>
      <c r="J1473" s="9">
        <v>1</v>
      </c>
      <c r="K1473" s="10" t="s">
        <v>4687</v>
      </c>
      <c r="L1473" s="10" t="str">
        <f>IF(OR(Table1[[#This Row],[Smoker]]="Yes",Table1[[#This Row],[Smoker]]="No"),"OK","Check")</f>
        <v>OK</v>
      </c>
    </row>
    <row r="1474" spans="1:12">
      <c r="A1474" s="10" t="s">
        <v>2949</v>
      </c>
      <c r="B1474" s="10">
        <v>34.32</v>
      </c>
      <c r="C14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74" s="10">
        <v>9.17</v>
      </c>
      <c r="E1474" s="10" t="str">
        <f>IF(OR(Table1[[#This Row],[HBA1C]]="",Table1[[#This Row],[HBA1C]]="?"),"",IF(Table1[[#This Row],[HBA1C]]&lt;5.7,"Normal",IF(Table1[[#This Row],[HBA1C]]&lt;6.5,"Prediabetes","Diabetes")))</f>
        <v>Diabetes</v>
      </c>
      <c r="F1474" s="10" t="s">
        <v>4687</v>
      </c>
      <c r="G1474" s="10" t="str">
        <f>IF(OR(Table1[[#This Row],[Heart Issues]]="Yes",Table1[[#This Row],[Heart Issues]]="No"),"OK","Check")</f>
        <v>OK</v>
      </c>
      <c r="H1474" s="10" t="s">
        <v>4687</v>
      </c>
      <c r="I1474" s="10" t="s">
        <v>4687</v>
      </c>
      <c r="J1474" s="9">
        <v>0</v>
      </c>
      <c r="K1474" s="10" t="s">
        <v>4687</v>
      </c>
      <c r="L1474" s="10" t="str">
        <f>IF(OR(Table1[[#This Row],[Smoker]]="Yes",Table1[[#This Row],[Smoker]]="No"),"OK","Check")</f>
        <v>OK</v>
      </c>
    </row>
    <row r="1475" spans="1:12">
      <c r="A1475" s="10" t="s">
        <v>2951</v>
      </c>
      <c r="B1475" s="10">
        <v>22.3</v>
      </c>
      <c r="C147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75" s="10">
        <v>4.95</v>
      </c>
      <c r="E1475" s="10" t="str">
        <f>IF(OR(Table1[[#This Row],[HBA1C]]="",Table1[[#This Row],[HBA1C]]="?"),"",IF(Table1[[#This Row],[HBA1C]]&lt;5.7,"Normal",IF(Table1[[#This Row],[HBA1C]]&lt;6.5,"Prediabetes","Diabetes")))</f>
        <v>Normal</v>
      </c>
      <c r="F1475" s="10" t="s">
        <v>4688</v>
      </c>
      <c r="G1475" s="10" t="str">
        <f>IF(OR(Table1[[#This Row],[Heart Issues]]="Yes",Table1[[#This Row],[Heart Issues]]="No"),"OK","Check")</f>
        <v>OK</v>
      </c>
      <c r="H1475" s="10" t="s">
        <v>4687</v>
      </c>
      <c r="I1475" s="10" t="s">
        <v>4687</v>
      </c>
      <c r="J1475" s="9">
        <v>0</v>
      </c>
      <c r="K1475" s="10" t="s">
        <v>4687</v>
      </c>
      <c r="L1475" s="10" t="str">
        <f>IF(OR(Table1[[#This Row],[Smoker]]="Yes",Table1[[#This Row],[Smoker]]="No"),"OK","Check")</f>
        <v>OK</v>
      </c>
    </row>
    <row r="1476" spans="1:12">
      <c r="A1476" s="10" t="s">
        <v>2953</v>
      </c>
      <c r="B1476" s="10">
        <v>27.835000000000001</v>
      </c>
      <c r="C14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76" s="10">
        <v>6.03</v>
      </c>
      <c r="E1476" s="10" t="str">
        <f>IF(OR(Table1[[#This Row],[HBA1C]]="",Table1[[#This Row],[HBA1C]]="?"),"",IF(Table1[[#This Row],[HBA1C]]&lt;5.7,"Normal",IF(Table1[[#This Row],[HBA1C]]&lt;6.5,"Prediabetes","Diabetes")))</f>
        <v>Prediabetes</v>
      </c>
      <c r="F1476" s="10" t="s">
        <v>4687</v>
      </c>
      <c r="G1476" s="10" t="str">
        <f>IF(OR(Table1[[#This Row],[Heart Issues]]="Yes",Table1[[#This Row],[Heart Issues]]="No"),"OK","Check")</f>
        <v>OK</v>
      </c>
      <c r="H1476" s="10" t="s">
        <v>4687</v>
      </c>
      <c r="I1476" s="10" t="s">
        <v>4687</v>
      </c>
      <c r="J1476" s="9">
        <v>1</v>
      </c>
      <c r="K1476" s="10" t="s">
        <v>4687</v>
      </c>
      <c r="L1476" s="10" t="str">
        <f>IF(OR(Table1[[#This Row],[Smoker]]="Yes",Table1[[#This Row],[Smoker]]="No"),"OK","Check")</f>
        <v>OK</v>
      </c>
    </row>
    <row r="1477" spans="1:12">
      <c r="A1477" s="10" t="s">
        <v>2955</v>
      </c>
      <c r="B1477" s="10">
        <v>39.229999999999997</v>
      </c>
      <c r="C14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77" s="10">
        <v>5.36</v>
      </c>
      <c r="E1477" s="10" t="str">
        <f>IF(OR(Table1[[#This Row],[HBA1C]]="",Table1[[#This Row],[HBA1C]]="?"),"",IF(Table1[[#This Row],[HBA1C]]&lt;5.7,"Normal",IF(Table1[[#This Row],[HBA1C]]&lt;6.5,"Prediabetes","Diabetes")))</f>
        <v>Normal</v>
      </c>
      <c r="F1477" s="10" t="s">
        <v>4687</v>
      </c>
      <c r="G1477" s="10" t="str">
        <f>IF(OR(Table1[[#This Row],[Heart Issues]]="Yes",Table1[[#This Row],[Heart Issues]]="No"),"OK","Check")</f>
        <v>OK</v>
      </c>
      <c r="H1477" s="10" t="s">
        <v>4687</v>
      </c>
      <c r="I1477" s="10" t="s">
        <v>4687</v>
      </c>
      <c r="J1477" s="9">
        <v>0</v>
      </c>
      <c r="K1477" s="10" t="s">
        <v>4687</v>
      </c>
      <c r="L1477" s="10" t="str">
        <f>IF(OR(Table1[[#This Row],[Smoker]]="Yes",Table1[[#This Row],[Smoker]]="No"),"OK","Check")</f>
        <v>OK</v>
      </c>
    </row>
    <row r="1478" spans="1:12">
      <c r="A1478" s="10" t="s">
        <v>2957</v>
      </c>
      <c r="B1478" s="10">
        <v>19.95</v>
      </c>
      <c r="C147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78" s="10">
        <v>6.11</v>
      </c>
      <c r="E1478" s="10" t="str">
        <f>IF(OR(Table1[[#This Row],[HBA1C]]="",Table1[[#This Row],[HBA1C]]="?"),"",IF(Table1[[#This Row],[HBA1C]]&lt;5.7,"Normal",IF(Table1[[#This Row],[HBA1C]]&lt;6.5,"Prediabetes","Diabetes")))</f>
        <v>Prediabetes</v>
      </c>
      <c r="F1478" s="10" t="s">
        <v>4687</v>
      </c>
      <c r="G1478" s="10" t="str">
        <f>IF(OR(Table1[[#This Row],[Heart Issues]]="Yes",Table1[[#This Row],[Heart Issues]]="No"),"OK","Check")</f>
        <v>OK</v>
      </c>
      <c r="H1478" s="10" t="s">
        <v>4687</v>
      </c>
      <c r="I1478" s="10" t="s">
        <v>4687</v>
      </c>
      <c r="J1478" s="9">
        <v>1</v>
      </c>
      <c r="K1478" s="10" t="s">
        <v>4687</v>
      </c>
      <c r="L1478" s="10" t="str">
        <f>IF(OR(Table1[[#This Row],[Smoker]]="Yes",Table1[[#This Row],[Smoker]]="No"),"OK","Check")</f>
        <v>OK</v>
      </c>
    </row>
    <row r="1479" spans="1:12">
      <c r="A1479" s="10" t="s">
        <v>2959</v>
      </c>
      <c r="B1479" s="10">
        <v>34.64</v>
      </c>
      <c r="C14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79" s="10">
        <v>4.88</v>
      </c>
      <c r="E1479" s="10" t="str">
        <f>IF(OR(Table1[[#This Row],[HBA1C]]="",Table1[[#This Row],[HBA1C]]="?"),"",IF(Table1[[#This Row],[HBA1C]]&lt;5.7,"Normal",IF(Table1[[#This Row],[HBA1C]]&lt;6.5,"Prediabetes","Diabetes")))</f>
        <v>Normal</v>
      </c>
      <c r="F1479" s="10" t="s">
        <v>4687</v>
      </c>
      <c r="G1479" s="10" t="str">
        <f>IF(OR(Table1[[#This Row],[Heart Issues]]="Yes",Table1[[#This Row],[Heart Issues]]="No"),"OK","Check")</f>
        <v>OK</v>
      </c>
      <c r="H1479" s="10" t="s">
        <v>4687</v>
      </c>
      <c r="I1479" s="10" t="s">
        <v>4690</v>
      </c>
      <c r="J1479" s="9">
        <v>1</v>
      </c>
      <c r="K1479" s="10" t="s">
        <v>4687</v>
      </c>
      <c r="L1479" s="10" t="str">
        <f>IF(OR(Table1[[#This Row],[Smoker]]="Yes",Table1[[#This Row],[Smoker]]="No"),"OK","Check")</f>
        <v>OK</v>
      </c>
    </row>
    <row r="1480" spans="1:12">
      <c r="A1480" s="10" t="s">
        <v>2961</v>
      </c>
      <c r="B1480" s="10">
        <v>18.75</v>
      </c>
      <c r="C14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80" s="10">
        <v>6.72</v>
      </c>
      <c r="E1480" s="10" t="str">
        <f>IF(OR(Table1[[#This Row],[HBA1C]]="",Table1[[#This Row],[HBA1C]]="?"),"",IF(Table1[[#This Row],[HBA1C]]&lt;5.7,"Normal",IF(Table1[[#This Row],[HBA1C]]&lt;6.5,"Prediabetes","Diabetes")))</f>
        <v>Diabetes</v>
      </c>
      <c r="F1480" s="10" t="s">
        <v>4687</v>
      </c>
      <c r="G1480" s="10" t="str">
        <f>IF(OR(Table1[[#This Row],[Heart Issues]]="Yes",Table1[[#This Row],[Heart Issues]]="No"),"OK","Check")</f>
        <v>OK</v>
      </c>
      <c r="H1480" s="10" t="s">
        <v>4687</v>
      </c>
      <c r="I1480" s="10" t="s">
        <v>4687</v>
      </c>
      <c r="J1480" s="9">
        <v>0</v>
      </c>
      <c r="K1480" s="10" t="s">
        <v>4687</v>
      </c>
      <c r="L1480" s="10" t="str">
        <f>IF(OR(Table1[[#This Row],[Smoker]]="Yes",Table1[[#This Row],[Smoker]]="No"),"OK","Check")</f>
        <v>OK</v>
      </c>
    </row>
    <row r="1481" spans="1:12">
      <c r="A1481" s="10" t="s">
        <v>2963</v>
      </c>
      <c r="B1481" s="10">
        <v>26.48</v>
      </c>
      <c r="C148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81" s="10">
        <v>4.2</v>
      </c>
      <c r="E1481" s="10" t="str">
        <f>IF(OR(Table1[[#This Row],[HBA1C]]="",Table1[[#This Row],[HBA1C]]="?"),"",IF(Table1[[#This Row],[HBA1C]]&lt;5.7,"Normal",IF(Table1[[#This Row],[HBA1C]]&lt;6.5,"Prediabetes","Diabetes")))</f>
        <v>Normal</v>
      </c>
      <c r="F1481" s="10" t="s">
        <v>4687</v>
      </c>
      <c r="G1481" s="10" t="str">
        <f>IF(OR(Table1[[#This Row],[Heart Issues]]="Yes",Table1[[#This Row],[Heart Issues]]="No"),"OK","Check")</f>
        <v>OK</v>
      </c>
      <c r="H1481" s="10" t="s">
        <v>4687</v>
      </c>
      <c r="I1481" s="10" t="s">
        <v>4687</v>
      </c>
      <c r="J1481" s="9">
        <v>1</v>
      </c>
      <c r="K1481" s="10" t="s">
        <v>4687</v>
      </c>
      <c r="L1481" s="10" t="str">
        <f>IF(OR(Table1[[#This Row],[Smoker]]="Yes",Table1[[#This Row],[Smoker]]="No"),"OK","Check")</f>
        <v>OK</v>
      </c>
    </row>
    <row r="1482" spans="1:12">
      <c r="A1482" s="10" t="s">
        <v>2965</v>
      </c>
      <c r="B1482" s="10">
        <v>34.83</v>
      </c>
      <c r="C14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82" s="10">
        <v>5.79</v>
      </c>
      <c r="E1482" s="10" t="str">
        <f>IF(OR(Table1[[#This Row],[HBA1C]]="",Table1[[#This Row],[HBA1C]]="?"),"",IF(Table1[[#This Row],[HBA1C]]&lt;5.7,"Normal",IF(Table1[[#This Row],[HBA1C]]&lt;6.5,"Prediabetes","Diabetes")))</f>
        <v>Prediabetes</v>
      </c>
      <c r="F1482" s="10" t="s">
        <v>4687</v>
      </c>
      <c r="G1482" s="10" t="str">
        <f>IF(OR(Table1[[#This Row],[Heart Issues]]="Yes",Table1[[#This Row],[Heart Issues]]="No"),"OK","Check")</f>
        <v>OK</v>
      </c>
      <c r="H1482" s="10" t="s">
        <v>4687</v>
      </c>
      <c r="I1482" s="10" t="s">
        <v>4687</v>
      </c>
      <c r="J1482" s="9">
        <v>1</v>
      </c>
      <c r="K1482" s="10" t="s">
        <v>4687</v>
      </c>
      <c r="L1482" s="10" t="str">
        <f>IF(OR(Table1[[#This Row],[Smoker]]="Yes",Table1[[#This Row],[Smoker]]="No"),"OK","Check")</f>
        <v>OK</v>
      </c>
    </row>
    <row r="1483" spans="1:12">
      <c r="A1483" s="10" t="s">
        <v>2967</v>
      </c>
      <c r="B1483" s="10">
        <v>25.46</v>
      </c>
      <c r="C148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83" s="10">
        <v>4.29</v>
      </c>
      <c r="E1483" s="10" t="str">
        <f>IF(OR(Table1[[#This Row],[HBA1C]]="",Table1[[#This Row],[HBA1C]]="?"),"",IF(Table1[[#This Row],[HBA1C]]&lt;5.7,"Normal",IF(Table1[[#This Row],[HBA1C]]&lt;6.5,"Prediabetes","Diabetes")))</f>
        <v>Normal</v>
      </c>
      <c r="F1483" s="10" t="s">
        <v>4687</v>
      </c>
      <c r="G1483" s="10" t="str">
        <f>IF(OR(Table1[[#This Row],[Heart Issues]]="Yes",Table1[[#This Row],[Heart Issues]]="No"),"OK","Check")</f>
        <v>OK</v>
      </c>
      <c r="H1483" s="10" t="s">
        <v>4687</v>
      </c>
      <c r="I1483" s="10" t="s">
        <v>4687</v>
      </c>
      <c r="J1483" s="9">
        <v>0</v>
      </c>
      <c r="K1483" s="10" t="s">
        <v>4687</v>
      </c>
      <c r="L1483" s="10" t="str">
        <f>IF(OR(Table1[[#This Row],[Smoker]]="Yes",Table1[[#This Row],[Smoker]]="No"),"OK","Check")</f>
        <v>OK</v>
      </c>
    </row>
    <row r="1484" spans="1:12">
      <c r="A1484" s="10" t="s">
        <v>2969</v>
      </c>
      <c r="B1484" s="10">
        <v>23.31</v>
      </c>
      <c r="C148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84" s="10">
        <v>8.27</v>
      </c>
      <c r="E1484" s="10" t="str">
        <f>IF(OR(Table1[[#This Row],[HBA1C]]="",Table1[[#This Row],[HBA1C]]="?"),"",IF(Table1[[#This Row],[HBA1C]]&lt;5.7,"Normal",IF(Table1[[#This Row],[HBA1C]]&lt;6.5,"Prediabetes","Diabetes")))</f>
        <v>Diabetes</v>
      </c>
      <c r="F1484" s="10" t="s">
        <v>4687</v>
      </c>
      <c r="G1484" s="10" t="str">
        <f>IF(OR(Table1[[#This Row],[Heart Issues]]="Yes",Table1[[#This Row],[Heart Issues]]="No"),"OK","Check")</f>
        <v>OK</v>
      </c>
      <c r="H1484" s="10" t="s">
        <v>4687</v>
      </c>
      <c r="I1484" s="10" t="s">
        <v>4687</v>
      </c>
      <c r="J1484" s="9">
        <v>0</v>
      </c>
      <c r="K1484" s="10" t="s">
        <v>4687</v>
      </c>
      <c r="L1484" s="10" t="str">
        <f>IF(OR(Table1[[#This Row],[Smoker]]="Yes",Table1[[#This Row],[Smoker]]="No"),"OK","Check")</f>
        <v>OK</v>
      </c>
    </row>
    <row r="1485" spans="1:12">
      <c r="A1485" s="10" t="s">
        <v>2971</v>
      </c>
      <c r="B1485" s="10">
        <v>29</v>
      </c>
      <c r="C148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85" s="10">
        <v>4.5599999999999996</v>
      </c>
      <c r="E1485" s="10" t="str">
        <f>IF(OR(Table1[[#This Row],[HBA1C]]="",Table1[[#This Row],[HBA1C]]="?"),"",IF(Table1[[#This Row],[HBA1C]]&lt;5.7,"Normal",IF(Table1[[#This Row],[HBA1C]]&lt;6.5,"Prediabetes","Diabetes")))</f>
        <v>Normal</v>
      </c>
      <c r="F1485" s="10" t="s">
        <v>4687</v>
      </c>
      <c r="G1485" s="10" t="str">
        <f>IF(OR(Table1[[#This Row],[Heart Issues]]="Yes",Table1[[#This Row],[Heart Issues]]="No"),"OK","Check")</f>
        <v>OK</v>
      </c>
      <c r="H1485" s="10" t="s">
        <v>4687</v>
      </c>
      <c r="I1485" s="10" t="s">
        <v>4687</v>
      </c>
      <c r="J1485" s="9">
        <v>0</v>
      </c>
      <c r="K1485" s="10" t="s">
        <v>4687</v>
      </c>
      <c r="L1485" s="10" t="str">
        <f>IF(OR(Table1[[#This Row],[Smoker]]="Yes",Table1[[#This Row],[Smoker]]="No"),"OK","Check")</f>
        <v>OK</v>
      </c>
    </row>
    <row r="1486" spans="1:12">
      <c r="A1486" s="10" t="s">
        <v>2973</v>
      </c>
      <c r="B1486" s="10">
        <v>32.869999999999997</v>
      </c>
      <c r="C14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86" s="10">
        <v>5.33</v>
      </c>
      <c r="E1486" s="10" t="str">
        <f>IF(OR(Table1[[#This Row],[HBA1C]]="",Table1[[#This Row],[HBA1C]]="?"),"",IF(Table1[[#This Row],[HBA1C]]&lt;5.7,"Normal",IF(Table1[[#This Row],[HBA1C]]&lt;6.5,"Prediabetes","Diabetes")))</f>
        <v>Normal</v>
      </c>
      <c r="F1486" s="10" t="s">
        <v>4687</v>
      </c>
      <c r="G1486" s="10" t="str">
        <f>IF(OR(Table1[[#This Row],[Heart Issues]]="Yes",Table1[[#This Row],[Heart Issues]]="No"),"OK","Check")</f>
        <v>OK</v>
      </c>
      <c r="H1486" s="10" t="s">
        <v>4687</v>
      </c>
      <c r="I1486" s="10" t="s">
        <v>4687</v>
      </c>
      <c r="J1486" s="9">
        <v>0</v>
      </c>
      <c r="K1486" s="10" t="s">
        <v>4687</v>
      </c>
      <c r="L1486" s="10" t="str">
        <f>IF(OR(Table1[[#This Row],[Smoker]]="Yes",Table1[[#This Row],[Smoker]]="No"),"OK","Check")</f>
        <v>OK</v>
      </c>
    </row>
    <row r="1487" spans="1:12">
      <c r="A1487" s="10" t="s">
        <v>2975</v>
      </c>
      <c r="B1487" s="10">
        <v>26.18</v>
      </c>
      <c r="C14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87" s="10">
        <v>5.63</v>
      </c>
      <c r="E1487" s="10" t="str">
        <f>IF(OR(Table1[[#This Row],[HBA1C]]="",Table1[[#This Row],[HBA1C]]="?"),"",IF(Table1[[#This Row],[HBA1C]]&lt;5.7,"Normal",IF(Table1[[#This Row],[HBA1C]]&lt;6.5,"Prediabetes","Diabetes")))</f>
        <v>Normal</v>
      </c>
      <c r="F1487" s="10" t="s">
        <v>4687</v>
      </c>
      <c r="G1487" s="10" t="str">
        <f>IF(OR(Table1[[#This Row],[Heart Issues]]="Yes",Table1[[#This Row],[Heart Issues]]="No"),"OK","Check")</f>
        <v>OK</v>
      </c>
      <c r="H1487" s="10" t="s">
        <v>4687</v>
      </c>
      <c r="I1487" s="10" t="s">
        <v>4687</v>
      </c>
      <c r="J1487" s="9">
        <v>0</v>
      </c>
      <c r="K1487" s="10" t="s">
        <v>4687</v>
      </c>
      <c r="L1487" s="10" t="str">
        <f>IF(OR(Table1[[#This Row],[Smoker]]="Yes",Table1[[#This Row],[Smoker]]="No"),"OK","Check")</f>
        <v>OK</v>
      </c>
    </row>
    <row r="1488" spans="1:12">
      <c r="A1488" s="10" t="s">
        <v>2977</v>
      </c>
      <c r="B1488" s="10">
        <v>25.3</v>
      </c>
      <c r="C148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88" s="10">
        <v>5.12</v>
      </c>
      <c r="E1488" s="10" t="str">
        <f>IF(OR(Table1[[#This Row],[HBA1C]]="",Table1[[#This Row],[HBA1C]]="?"),"",IF(Table1[[#This Row],[HBA1C]]&lt;5.7,"Normal",IF(Table1[[#This Row],[HBA1C]]&lt;6.5,"Prediabetes","Diabetes")))</f>
        <v>Normal</v>
      </c>
      <c r="F1488" s="10" t="s">
        <v>4687</v>
      </c>
      <c r="G1488" s="10" t="str">
        <f>IF(OR(Table1[[#This Row],[Heart Issues]]="Yes",Table1[[#This Row],[Heart Issues]]="No"),"OK","Check")</f>
        <v>OK</v>
      </c>
      <c r="H1488" s="10" t="s">
        <v>4687</v>
      </c>
      <c r="I1488" s="10" t="s">
        <v>4687</v>
      </c>
      <c r="J1488" s="9">
        <v>0</v>
      </c>
      <c r="K1488" s="10" t="s">
        <v>4687</v>
      </c>
      <c r="L1488" s="10" t="str">
        <f>IF(OR(Table1[[#This Row],[Smoker]]="Yes",Table1[[#This Row],[Smoker]]="No"),"OK","Check")</f>
        <v>OK</v>
      </c>
    </row>
    <row r="1489" spans="1:12">
      <c r="A1489" s="10" t="s">
        <v>2979</v>
      </c>
      <c r="B1489" s="10">
        <v>36.94</v>
      </c>
      <c r="C14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89" s="10">
        <v>5.15</v>
      </c>
      <c r="E1489" s="10" t="str">
        <f>IF(OR(Table1[[#This Row],[HBA1C]]="",Table1[[#This Row],[HBA1C]]="?"),"",IF(Table1[[#This Row],[HBA1C]]&lt;5.7,"Normal",IF(Table1[[#This Row],[HBA1C]]&lt;6.5,"Prediabetes","Diabetes")))</f>
        <v>Normal</v>
      </c>
      <c r="F1489" s="10" t="s">
        <v>4688</v>
      </c>
      <c r="G1489" s="10" t="str">
        <f>IF(OR(Table1[[#This Row],[Heart Issues]]="Yes",Table1[[#This Row],[Heart Issues]]="No"),"OK","Check")</f>
        <v>OK</v>
      </c>
      <c r="H1489" s="10" t="s">
        <v>4687</v>
      </c>
      <c r="I1489" s="10" t="s">
        <v>4687</v>
      </c>
      <c r="J1489" s="9">
        <v>1</v>
      </c>
      <c r="K1489" s="10" t="s">
        <v>4687</v>
      </c>
      <c r="L1489" s="10" t="str">
        <f>IF(OR(Table1[[#This Row],[Smoker]]="Yes",Table1[[#This Row],[Smoker]]="No"),"OK","Check")</f>
        <v>OK</v>
      </c>
    </row>
    <row r="1490" spans="1:12">
      <c r="A1490" s="10" t="s">
        <v>2981</v>
      </c>
      <c r="B1490" s="10">
        <v>22.86</v>
      </c>
      <c r="C14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0" s="10">
        <v>7.5</v>
      </c>
      <c r="E1490" s="10" t="str">
        <f>IF(OR(Table1[[#This Row],[HBA1C]]="",Table1[[#This Row],[HBA1C]]="?"),"",IF(Table1[[#This Row],[HBA1C]]&lt;5.7,"Normal",IF(Table1[[#This Row],[HBA1C]]&lt;6.5,"Prediabetes","Diabetes")))</f>
        <v>Diabetes</v>
      </c>
      <c r="F1490" s="10" t="s">
        <v>4687</v>
      </c>
      <c r="G1490" s="10" t="str">
        <f>IF(OR(Table1[[#This Row],[Heart Issues]]="Yes",Table1[[#This Row],[Heart Issues]]="No"),"OK","Check")</f>
        <v>OK</v>
      </c>
      <c r="H1490" s="10" t="s">
        <v>4687</v>
      </c>
      <c r="I1490" s="10" t="s">
        <v>4687</v>
      </c>
      <c r="J1490" s="9">
        <v>0</v>
      </c>
      <c r="K1490" s="10" t="s">
        <v>4687</v>
      </c>
      <c r="L1490" s="10" t="str">
        <f>IF(OR(Table1[[#This Row],[Smoker]]="Yes",Table1[[#This Row],[Smoker]]="No"),"OK","Check")</f>
        <v>OK</v>
      </c>
    </row>
    <row r="1491" spans="1:12">
      <c r="A1491" s="10" t="s">
        <v>2983</v>
      </c>
      <c r="B1491" s="10">
        <v>18.760000000000002</v>
      </c>
      <c r="C14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1" s="10">
        <v>4.88</v>
      </c>
      <c r="E1491" s="10" t="str">
        <f>IF(OR(Table1[[#This Row],[HBA1C]]="",Table1[[#This Row],[HBA1C]]="?"),"",IF(Table1[[#This Row],[HBA1C]]&lt;5.7,"Normal",IF(Table1[[#This Row],[HBA1C]]&lt;6.5,"Prediabetes","Diabetes")))</f>
        <v>Normal</v>
      </c>
      <c r="F1491" s="10" t="s">
        <v>4688</v>
      </c>
      <c r="G1491" s="10" t="str">
        <f>IF(OR(Table1[[#This Row],[Heart Issues]]="Yes",Table1[[#This Row],[Heart Issues]]="No"),"OK","Check")</f>
        <v>OK</v>
      </c>
      <c r="H1491" s="10" t="s">
        <v>4687</v>
      </c>
      <c r="I1491" s="10" t="s">
        <v>4690</v>
      </c>
      <c r="J1491" s="9">
        <v>1</v>
      </c>
      <c r="K1491" s="10" t="s">
        <v>4687</v>
      </c>
      <c r="L1491" s="10" t="str">
        <f>IF(OR(Table1[[#This Row],[Smoker]]="Yes",Table1[[#This Row],[Smoker]]="No"),"OK","Check")</f>
        <v>OK</v>
      </c>
    </row>
    <row r="1492" spans="1:12">
      <c r="A1492" s="10" t="s">
        <v>2985</v>
      </c>
      <c r="B1492" s="10">
        <v>24.36</v>
      </c>
      <c r="C149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2" s="10">
        <v>5.57</v>
      </c>
      <c r="E1492" s="10" t="str">
        <f>IF(OR(Table1[[#This Row],[HBA1C]]="",Table1[[#This Row],[HBA1C]]="?"),"",IF(Table1[[#This Row],[HBA1C]]&lt;5.7,"Normal",IF(Table1[[#This Row],[HBA1C]]&lt;6.5,"Prediabetes","Diabetes")))</f>
        <v>Normal</v>
      </c>
      <c r="F1492" s="10" t="s">
        <v>4687</v>
      </c>
      <c r="G1492" s="10" t="str">
        <f>IF(OR(Table1[[#This Row],[Heart Issues]]="Yes",Table1[[#This Row],[Heart Issues]]="No"),"OK","Check")</f>
        <v>OK</v>
      </c>
      <c r="H1492" s="10" t="s">
        <v>4687</v>
      </c>
      <c r="I1492" s="10" t="s">
        <v>4687</v>
      </c>
      <c r="J1492" s="9">
        <v>0</v>
      </c>
      <c r="K1492" s="10" t="s">
        <v>4687</v>
      </c>
      <c r="L1492" s="10" t="str">
        <f>IF(OR(Table1[[#This Row],[Smoker]]="Yes",Table1[[#This Row],[Smoker]]="No"),"OK","Check")</f>
        <v>OK</v>
      </c>
    </row>
    <row r="1493" spans="1:12">
      <c r="A1493" s="10" t="s">
        <v>2987</v>
      </c>
      <c r="B1493" s="10">
        <v>32.299999999999997</v>
      </c>
      <c r="C14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93" s="10">
        <v>5.31</v>
      </c>
      <c r="E1493" s="10" t="str">
        <f>IF(OR(Table1[[#This Row],[HBA1C]]="",Table1[[#This Row],[HBA1C]]="?"),"",IF(Table1[[#This Row],[HBA1C]]&lt;5.7,"Normal",IF(Table1[[#This Row],[HBA1C]]&lt;6.5,"Prediabetes","Diabetes")))</f>
        <v>Normal</v>
      </c>
      <c r="F1493" s="10" t="s">
        <v>4687</v>
      </c>
      <c r="G1493" s="10" t="str">
        <f>IF(OR(Table1[[#This Row],[Heart Issues]]="Yes",Table1[[#This Row],[Heart Issues]]="No"),"OK","Check")</f>
        <v>OK</v>
      </c>
      <c r="H1493" s="10" t="s">
        <v>4687</v>
      </c>
      <c r="I1493" s="10" t="s">
        <v>4687</v>
      </c>
      <c r="J1493" s="9">
        <v>0</v>
      </c>
      <c r="K1493" s="10" t="s">
        <v>4687</v>
      </c>
      <c r="L1493" s="10" t="str">
        <f>IF(OR(Table1[[#This Row],[Smoker]]="Yes",Table1[[#This Row],[Smoker]]="No"),"OK","Check")</f>
        <v>OK</v>
      </c>
    </row>
    <row r="1494" spans="1:12">
      <c r="A1494" s="10" t="s">
        <v>2989</v>
      </c>
      <c r="B1494" s="10">
        <v>22.704999999999998</v>
      </c>
      <c r="C14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4" s="10">
        <v>4.57</v>
      </c>
      <c r="E1494" s="10" t="str">
        <f>IF(OR(Table1[[#This Row],[HBA1C]]="",Table1[[#This Row],[HBA1C]]="?"),"",IF(Table1[[#This Row],[HBA1C]]&lt;5.7,"Normal",IF(Table1[[#This Row],[HBA1C]]&lt;6.5,"Prediabetes","Diabetes")))</f>
        <v>Normal</v>
      </c>
      <c r="F1494" s="10" t="s">
        <v>4688</v>
      </c>
      <c r="G1494" s="10" t="str">
        <f>IF(OR(Table1[[#This Row],[Heart Issues]]="Yes",Table1[[#This Row],[Heart Issues]]="No"),"OK","Check")</f>
        <v>OK</v>
      </c>
      <c r="H1494" s="10" t="s">
        <v>4687</v>
      </c>
      <c r="I1494" s="10" t="s">
        <v>4687</v>
      </c>
      <c r="J1494" s="9">
        <v>0</v>
      </c>
      <c r="K1494" s="10" t="s">
        <v>4687</v>
      </c>
      <c r="L1494" s="10" t="str">
        <f>IF(OR(Table1[[#This Row],[Smoker]]="Yes",Table1[[#This Row],[Smoker]]="No"),"OK","Check")</f>
        <v>OK</v>
      </c>
    </row>
    <row r="1495" spans="1:12">
      <c r="A1495" s="10" t="s">
        <v>2991</v>
      </c>
      <c r="B1495" s="10">
        <v>21.79</v>
      </c>
      <c r="C14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5" s="10">
        <v>8.6999999999999993</v>
      </c>
      <c r="E1495" s="10" t="str">
        <f>IF(OR(Table1[[#This Row],[HBA1C]]="",Table1[[#This Row],[HBA1C]]="?"),"",IF(Table1[[#This Row],[HBA1C]]&lt;5.7,"Normal",IF(Table1[[#This Row],[HBA1C]]&lt;6.5,"Prediabetes","Diabetes")))</f>
        <v>Diabetes</v>
      </c>
      <c r="F1495" s="10" t="s">
        <v>4688</v>
      </c>
      <c r="G1495" s="10" t="str">
        <f>IF(OR(Table1[[#This Row],[Heart Issues]]="Yes",Table1[[#This Row],[Heart Issues]]="No"),"OK","Check")</f>
        <v>OK</v>
      </c>
      <c r="H1495" s="10" t="s">
        <v>4687</v>
      </c>
      <c r="I1495" s="10" t="s">
        <v>4687</v>
      </c>
      <c r="J1495" s="9">
        <v>1</v>
      </c>
      <c r="K1495" s="10" t="s">
        <v>4687</v>
      </c>
      <c r="L1495" s="10" t="str">
        <f>IF(OR(Table1[[#This Row],[Smoker]]="Yes",Table1[[#This Row],[Smoker]]="No"),"OK","Check")</f>
        <v>OK</v>
      </c>
    </row>
    <row r="1496" spans="1:12">
      <c r="A1496" s="10" t="s">
        <v>2993</v>
      </c>
      <c r="B1496" s="10">
        <v>24.52</v>
      </c>
      <c r="C149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6" s="10">
        <v>4.76</v>
      </c>
      <c r="E1496" s="10" t="str">
        <f>IF(OR(Table1[[#This Row],[HBA1C]]="",Table1[[#This Row],[HBA1C]]="?"),"",IF(Table1[[#This Row],[HBA1C]]&lt;5.7,"Normal",IF(Table1[[#This Row],[HBA1C]]&lt;6.5,"Prediabetes","Diabetes")))</f>
        <v>Normal</v>
      </c>
      <c r="F1496" s="10" t="s">
        <v>4687</v>
      </c>
      <c r="G1496" s="10" t="str">
        <f>IF(OR(Table1[[#This Row],[Heart Issues]]="Yes",Table1[[#This Row],[Heart Issues]]="No"),"OK","Check")</f>
        <v>OK</v>
      </c>
      <c r="H1496" s="10" t="s">
        <v>4687</v>
      </c>
      <c r="I1496" s="10" t="s">
        <v>4687</v>
      </c>
      <c r="J1496" s="9">
        <v>0</v>
      </c>
      <c r="K1496" s="10" t="s">
        <v>4687</v>
      </c>
      <c r="L1496" s="10" t="str">
        <f>IF(OR(Table1[[#This Row],[Smoker]]="Yes",Table1[[#This Row],[Smoker]]="No"),"OK","Check")</f>
        <v>OK</v>
      </c>
    </row>
    <row r="1497" spans="1:12">
      <c r="A1497" s="10" t="s">
        <v>2995</v>
      </c>
      <c r="B1497" s="10">
        <v>39.520000000000003</v>
      </c>
      <c r="C14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497" s="10">
        <v>11.81</v>
      </c>
      <c r="E1497" s="10" t="str">
        <f>IF(OR(Table1[[#This Row],[HBA1C]]="",Table1[[#This Row],[HBA1C]]="?"),"",IF(Table1[[#This Row],[HBA1C]]&lt;5.7,"Normal",IF(Table1[[#This Row],[HBA1C]]&lt;6.5,"Prediabetes","Diabetes")))</f>
        <v>Diabetes</v>
      </c>
      <c r="F1497" s="10" t="s">
        <v>4687</v>
      </c>
      <c r="G1497" s="10" t="str">
        <f>IF(OR(Table1[[#This Row],[Heart Issues]]="Yes",Table1[[#This Row],[Heart Issues]]="No"),"OK","Check")</f>
        <v>OK</v>
      </c>
      <c r="H1497" s="10" t="s">
        <v>4687</v>
      </c>
      <c r="I1497" s="10" t="s">
        <v>4687</v>
      </c>
      <c r="J1497" s="9">
        <v>0</v>
      </c>
      <c r="K1497" s="10" t="s">
        <v>4687</v>
      </c>
      <c r="L1497" s="10" t="str">
        <f>IF(OR(Table1[[#This Row],[Smoker]]="Yes",Table1[[#This Row],[Smoker]]="No"),"OK","Check")</f>
        <v>OK</v>
      </c>
    </row>
    <row r="1498" spans="1:12">
      <c r="A1498" s="10" t="s">
        <v>2997</v>
      </c>
      <c r="B1498" s="10">
        <v>24.49</v>
      </c>
      <c r="C14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498" s="10">
        <v>4.67</v>
      </c>
      <c r="E1498" s="10" t="str">
        <f>IF(OR(Table1[[#This Row],[HBA1C]]="",Table1[[#This Row],[HBA1C]]="?"),"",IF(Table1[[#This Row],[HBA1C]]&lt;5.7,"Normal",IF(Table1[[#This Row],[HBA1C]]&lt;6.5,"Prediabetes","Diabetes")))</f>
        <v>Normal</v>
      </c>
      <c r="F1498" s="10" t="s">
        <v>4687</v>
      </c>
      <c r="G1498" s="10" t="str">
        <f>IF(OR(Table1[[#This Row],[Heart Issues]]="Yes",Table1[[#This Row],[Heart Issues]]="No"),"OK","Check")</f>
        <v>OK</v>
      </c>
      <c r="H1498" s="10" t="s">
        <v>4687</v>
      </c>
      <c r="I1498" s="10" t="s">
        <v>4687</v>
      </c>
      <c r="J1498" s="9">
        <v>0</v>
      </c>
      <c r="K1498" s="10" t="s">
        <v>4687</v>
      </c>
      <c r="L1498" s="10" t="str">
        <f>IF(OR(Table1[[#This Row],[Smoker]]="Yes",Table1[[#This Row],[Smoker]]="No"),"OK","Check")</f>
        <v>OK</v>
      </c>
    </row>
    <row r="1499" spans="1:12">
      <c r="A1499" s="10" t="s">
        <v>2999</v>
      </c>
      <c r="B1499" s="10">
        <v>26.315000000000001</v>
      </c>
      <c r="C14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499" s="10">
        <v>6.02</v>
      </c>
      <c r="E1499" s="10" t="str">
        <f>IF(OR(Table1[[#This Row],[HBA1C]]="",Table1[[#This Row],[HBA1C]]="?"),"",IF(Table1[[#This Row],[HBA1C]]&lt;5.7,"Normal",IF(Table1[[#This Row],[HBA1C]]&lt;6.5,"Prediabetes","Diabetes")))</f>
        <v>Prediabetes</v>
      </c>
      <c r="F1499" s="10" t="s">
        <v>4687</v>
      </c>
      <c r="G1499" s="10" t="str">
        <f>IF(OR(Table1[[#This Row],[Heart Issues]]="Yes",Table1[[#This Row],[Heart Issues]]="No"),"OK","Check")</f>
        <v>OK</v>
      </c>
      <c r="H1499" s="10" t="s">
        <v>4687</v>
      </c>
      <c r="I1499" s="10" t="s">
        <v>4687</v>
      </c>
      <c r="J1499" s="9">
        <v>0</v>
      </c>
      <c r="K1499" s="10" t="s">
        <v>4687</v>
      </c>
      <c r="L1499" s="10" t="str">
        <f>IF(OR(Table1[[#This Row],[Smoker]]="Yes",Table1[[#This Row],[Smoker]]="No"),"OK","Check")</f>
        <v>OK</v>
      </c>
    </row>
    <row r="1500" spans="1:12">
      <c r="A1500" s="10" t="s">
        <v>3001</v>
      </c>
      <c r="B1500" s="10">
        <v>22.58</v>
      </c>
      <c r="C15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00" s="10">
        <v>7.46</v>
      </c>
      <c r="E1500" s="10" t="str">
        <f>IF(OR(Table1[[#This Row],[HBA1C]]="",Table1[[#This Row],[HBA1C]]="?"),"",IF(Table1[[#This Row],[HBA1C]]&lt;5.7,"Normal",IF(Table1[[#This Row],[HBA1C]]&lt;6.5,"Prediabetes","Diabetes")))</f>
        <v>Diabetes</v>
      </c>
      <c r="F1500" s="10" t="s">
        <v>4687</v>
      </c>
      <c r="G1500" s="10" t="str">
        <f>IF(OR(Table1[[#This Row],[Heart Issues]]="Yes",Table1[[#This Row],[Heart Issues]]="No"),"OK","Check")</f>
        <v>OK</v>
      </c>
      <c r="H1500" s="10" t="s">
        <v>4687</v>
      </c>
      <c r="I1500" s="10" t="s">
        <v>4687</v>
      </c>
      <c r="J1500" s="9">
        <v>0</v>
      </c>
      <c r="K1500" s="10" t="s">
        <v>4687</v>
      </c>
      <c r="L1500" s="10" t="str">
        <f>IF(OR(Table1[[#This Row],[Smoker]]="Yes",Table1[[#This Row],[Smoker]]="No"),"OK","Check")</f>
        <v>OK</v>
      </c>
    </row>
    <row r="1501" spans="1:12">
      <c r="A1501" s="10" t="s">
        <v>3003</v>
      </c>
      <c r="B1501" s="10">
        <v>19.475000000000001</v>
      </c>
      <c r="C150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01" s="10">
        <v>4.74</v>
      </c>
      <c r="E1501" s="10" t="str">
        <f>IF(OR(Table1[[#This Row],[HBA1C]]="",Table1[[#This Row],[HBA1C]]="?"),"",IF(Table1[[#This Row],[HBA1C]]&lt;5.7,"Normal",IF(Table1[[#This Row],[HBA1C]]&lt;6.5,"Prediabetes","Diabetes")))</f>
        <v>Normal</v>
      </c>
      <c r="F1501" s="10" t="s">
        <v>4687</v>
      </c>
      <c r="G1501" s="10" t="str">
        <f>IF(OR(Table1[[#This Row],[Heart Issues]]="Yes",Table1[[#This Row],[Heart Issues]]="No"),"OK","Check")</f>
        <v>OK</v>
      </c>
      <c r="H1501" s="10" t="s">
        <v>4687</v>
      </c>
      <c r="I1501" s="10" t="s">
        <v>4687</v>
      </c>
      <c r="J1501" s="9">
        <v>1</v>
      </c>
      <c r="K1501" s="10" t="s">
        <v>4687</v>
      </c>
      <c r="L1501" s="10" t="str">
        <f>IF(OR(Table1[[#This Row],[Smoker]]="Yes",Table1[[#This Row],[Smoker]]="No"),"OK","Check")</f>
        <v>OK</v>
      </c>
    </row>
    <row r="1502" spans="1:12">
      <c r="A1502" s="10" t="s">
        <v>3005</v>
      </c>
      <c r="B1502" s="10">
        <v>26.33</v>
      </c>
      <c r="C15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02" s="10">
        <v>4.79</v>
      </c>
      <c r="E1502" s="10" t="str">
        <f>IF(OR(Table1[[#This Row],[HBA1C]]="",Table1[[#This Row],[HBA1C]]="?"),"",IF(Table1[[#This Row],[HBA1C]]&lt;5.7,"Normal",IF(Table1[[#This Row],[HBA1C]]&lt;6.5,"Prediabetes","Diabetes")))</f>
        <v>Normal</v>
      </c>
      <c r="F1502" s="10" t="s">
        <v>4687</v>
      </c>
      <c r="G1502" s="10" t="str">
        <f>IF(OR(Table1[[#This Row],[Heart Issues]]="Yes",Table1[[#This Row],[Heart Issues]]="No"),"OK","Check")</f>
        <v>OK</v>
      </c>
      <c r="H1502" s="10" t="s">
        <v>4687</v>
      </c>
      <c r="I1502" s="10" t="s">
        <v>4687</v>
      </c>
      <c r="J1502" s="9">
        <v>0</v>
      </c>
      <c r="K1502" s="10" t="s">
        <v>4687</v>
      </c>
      <c r="L1502" s="10" t="str">
        <f>IF(OR(Table1[[#This Row],[Smoker]]="Yes",Table1[[#This Row],[Smoker]]="No"),"OK","Check")</f>
        <v>OK</v>
      </c>
    </row>
    <row r="1503" spans="1:12">
      <c r="A1503" s="10" t="s">
        <v>3007</v>
      </c>
      <c r="B1503" s="10">
        <v>17.29</v>
      </c>
      <c r="C150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03" s="10">
        <v>5.35</v>
      </c>
      <c r="E1503" s="10" t="str">
        <f>IF(OR(Table1[[#This Row],[HBA1C]]="",Table1[[#This Row],[HBA1C]]="?"),"",IF(Table1[[#This Row],[HBA1C]]&lt;5.7,"Normal",IF(Table1[[#This Row],[HBA1C]]&lt;6.5,"Prediabetes","Diabetes")))</f>
        <v>Normal</v>
      </c>
      <c r="F1503" s="10" t="s">
        <v>4688</v>
      </c>
      <c r="G1503" s="10" t="str">
        <f>IF(OR(Table1[[#This Row],[Heart Issues]]="Yes",Table1[[#This Row],[Heart Issues]]="No"),"OK","Check")</f>
        <v>OK</v>
      </c>
      <c r="H1503" s="10" t="s">
        <v>4687</v>
      </c>
      <c r="I1503" s="10" t="s">
        <v>4687</v>
      </c>
      <c r="J1503" s="9">
        <v>0</v>
      </c>
      <c r="K1503" s="10" t="s">
        <v>4687</v>
      </c>
      <c r="L1503" s="10" t="str">
        <f>IF(OR(Table1[[#This Row],[Smoker]]="Yes",Table1[[#This Row],[Smoker]]="No"),"OK","Check")</f>
        <v>OK</v>
      </c>
    </row>
    <row r="1504" spans="1:12">
      <c r="A1504" s="10" t="s">
        <v>3009</v>
      </c>
      <c r="B1504" s="10">
        <v>42.88</v>
      </c>
      <c r="C15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04" s="10">
        <v>4.87</v>
      </c>
      <c r="E1504" s="10" t="str">
        <f>IF(OR(Table1[[#This Row],[HBA1C]]="",Table1[[#This Row],[HBA1C]]="?"),"",IF(Table1[[#This Row],[HBA1C]]&lt;5.7,"Normal",IF(Table1[[#This Row],[HBA1C]]&lt;6.5,"Prediabetes","Diabetes")))</f>
        <v>Normal</v>
      </c>
      <c r="F1504" s="10" t="s">
        <v>4687</v>
      </c>
      <c r="G1504" s="10" t="str">
        <f>IF(OR(Table1[[#This Row],[Heart Issues]]="Yes",Table1[[#This Row],[Heart Issues]]="No"),"OK","Check")</f>
        <v>OK</v>
      </c>
      <c r="H1504" s="10" t="s">
        <v>4688</v>
      </c>
      <c r="I1504" s="10" t="s">
        <v>4687</v>
      </c>
      <c r="J1504" s="9">
        <v>1</v>
      </c>
      <c r="K1504" s="10" t="s">
        <v>4687</v>
      </c>
      <c r="L1504" s="10" t="str">
        <f>IF(OR(Table1[[#This Row],[Smoker]]="Yes",Table1[[#This Row],[Smoker]]="No"),"OK","Check")</f>
        <v>OK</v>
      </c>
    </row>
    <row r="1505" spans="1:12">
      <c r="A1505" s="10" t="s">
        <v>3011</v>
      </c>
      <c r="B1505" s="10">
        <v>32.200000000000003</v>
      </c>
      <c r="C15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05" s="10">
        <v>10.09</v>
      </c>
      <c r="E1505" s="10" t="str">
        <f>IF(OR(Table1[[#This Row],[HBA1C]]="",Table1[[#This Row],[HBA1C]]="?"),"",IF(Table1[[#This Row],[HBA1C]]&lt;5.7,"Normal",IF(Table1[[#This Row],[HBA1C]]&lt;6.5,"Prediabetes","Diabetes")))</f>
        <v>Diabetes</v>
      </c>
      <c r="F1505" s="10" t="s">
        <v>4688</v>
      </c>
      <c r="G1505" s="10" t="str">
        <f>IF(OR(Table1[[#This Row],[Heart Issues]]="Yes",Table1[[#This Row],[Heart Issues]]="No"),"OK","Check")</f>
        <v>OK</v>
      </c>
      <c r="H1505" s="10" t="s">
        <v>4687</v>
      </c>
      <c r="I1505" s="10" t="s">
        <v>4687</v>
      </c>
      <c r="J1505" s="9">
        <v>0</v>
      </c>
      <c r="K1505" s="10" t="s">
        <v>4687</v>
      </c>
      <c r="L1505" s="10" t="str">
        <f>IF(OR(Table1[[#This Row],[Smoker]]="Yes",Table1[[#This Row],[Smoker]]="No"),"OK","Check")</f>
        <v>OK</v>
      </c>
    </row>
    <row r="1506" spans="1:12">
      <c r="A1506" s="10" t="s">
        <v>3013</v>
      </c>
      <c r="B1506" s="10">
        <v>18.75</v>
      </c>
      <c r="C150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06" s="10">
        <v>5.47</v>
      </c>
      <c r="E1506" s="10" t="str">
        <f>IF(OR(Table1[[#This Row],[HBA1C]]="",Table1[[#This Row],[HBA1C]]="?"),"",IF(Table1[[#This Row],[HBA1C]]&lt;5.7,"Normal",IF(Table1[[#This Row],[HBA1C]]&lt;6.5,"Prediabetes","Diabetes")))</f>
        <v>Normal</v>
      </c>
      <c r="F1506" s="10" t="s">
        <v>4688</v>
      </c>
      <c r="G1506" s="10" t="str">
        <f>IF(OR(Table1[[#This Row],[Heart Issues]]="Yes",Table1[[#This Row],[Heart Issues]]="No"),"OK","Check")</f>
        <v>OK</v>
      </c>
      <c r="H1506" s="10" t="s">
        <v>4687</v>
      </c>
      <c r="I1506" s="10" t="s">
        <v>4690</v>
      </c>
      <c r="J1506" s="9">
        <v>1</v>
      </c>
      <c r="K1506" s="10" t="s">
        <v>4687</v>
      </c>
      <c r="L1506" s="10" t="str">
        <f>IF(OR(Table1[[#This Row],[Smoker]]="Yes",Table1[[#This Row],[Smoker]]="No"),"OK","Check")</f>
        <v>OK</v>
      </c>
    </row>
    <row r="1507" spans="1:12">
      <c r="A1507" s="10" t="s">
        <v>3015</v>
      </c>
      <c r="B1507" s="10">
        <v>22.36</v>
      </c>
      <c r="C150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07" s="10">
        <v>8.6</v>
      </c>
      <c r="E1507" s="10" t="str">
        <f>IF(OR(Table1[[#This Row],[HBA1C]]="",Table1[[#This Row],[HBA1C]]="?"),"",IF(Table1[[#This Row],[HBA1C]]&lt;5.7,"Normal",IF(Table1[[#This Row],[HBA1C]]&lt;6.5,"Prediabetes","Diabetes")))</f>
        <v>Diabetes</v>
      </c>
      <c r="F1507" s="10" t="s">
        <v>4687</v>
      </c>
      <c r="G1507" s="10" t="str">
        <f>IF(OR(Table1[[#This Row],[Heart Issues]]="Yes",Table1[[#This Row],[Heart Issues]]="No"),"OK","Check")</f>
        <v>OK</v>
      </c>
      <c r="H1507" s="10" t="s">
        <v>4687</v>
      </c>
      <c r="I1507" s="10" t="s">
        <v>4687</v>
      </c>
      <c r="J1507" s="9">
        <v>0</v>
      </c>
      <c r="K1507" s="10" t="s">
        <v>4687</v>
      </c>
      <c r="L1507" s="10" t="str">
        <f>IF(OR(Table1[[#This Row],[Smoker]]="Yes",Table1[[#This Row],[Smoker]]="No"),"OK","Check")</f>
        <v>OK</v>
      </c>
    </row>
    <row r="1508" spans="1:12">
      <c r="A1508" s="10" t="s">
        <v>3017</v>
      </c>
      <c r="B1508" s="10">
        <v>23.94</v>
      </c>
      <c r="C15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08" s="10">
        <v>10.74</v>
      </c>
      <c r="E1508" s="10" t="str">
        <f>IF(OR(Table1[[#This Row],[HBA1C]]="",Table1[[#This Row],[HBA1C]]="?"),"",IF(Table1[[#This Row],[HBA1C]]&lt;5.7,"Normal",IF(Table1[[#This Row],[HBA1C]]&lt;6.5,"Prediabetes","Diabetes")))</f>
        <v>Diabetes</v>
      </c>
      <c r="F1508" s="10" t="s">
        <v>4688</v>
      </c>
      <c r="G1508" s="10" t="str">
        <f>IF(OR(Table1[[#This Row],[Heart Issues]]="Yes",Table1[[#This Row],[Heart Issues]]="No"),"OK","Check")</f>
        <v>OK</v>
      </c>
      <c r="H1508" s="10" t="s">
        <v>4687</v>
      </c>
      <c r="I1508" s="10" t="s">
        <v>4687</v>
      </c>
      <c r="J1508" s="9">
        <v>0</v>
      </c>
      <c r="K1508" s="10" t="s">
        <v>4687</v>
      </c>
      <c r="L1508" s="10" t="str">
        <f>IF(OR(Table1[[#This Row],[Smoker]]="Yes",Table1[[#This Row],[Smoker]]="No"),"OK","Check")</f>
        <v>OK</v>
      </c>
    </row>
    <row r="1509" spans="1:12">
      <c r="A1509" s="10" t="s">
        <v>3019</v>
      </c>
      <c r="B1509" s="10">
        <v>30.1</v>
      </c>
      <c r="C15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09" s="10">
        <v>4.3899999999999997</v>
      </c>
      <c r="E1509" s="10" t="str">
        <f>IF(OR(Table1[[#This Row],[HBA1C]]="",Table1[[#This Row],[HBA1C]]="?"),"",IF(Table1[[#This Row],[HBA1C]]&lt;5.7,"Normal",IF(Table1[[#This Row],[HBA1C]]&lt;6.5,"Prediabetes","Diabetes")))</f>
        <v>Normal</v>
      </c>
      <c r="F1509" s="10" t="s">
        <v>4687</v>
      </c>
      <c r="G1509" s="10" t="str">
        <f>IF(OR(Table1[[#This Row],[Heart Issues]]="Yes",Table1[[#This Row],[Heart Issues]]="No"),"OK","Check")</f>
        <v>OK</v>
      </c>
      <c r="H1509" s="10" t="s">
        <v>4687</v>
      </c>
      <c r="I1509" s="10" t="s">
        <v>4690</v>
      </c>
      <c r="J1509" s="9">
        <v>1</v>
      </c>
      <c r="K1509" s="10" t="s">
        <v>4687</v>
      </c>
      <c r="L1509" s="10" t="str">
        <f>IF(OR(Table1[[#This Row],[Smoker]]="Yes",Table1[[#This Row],[Smoker]]="No"),"OK","Check")</f>
        <v>OK</v>
      </c>
    </row>
    <row r="1510" spans="1:12">
      <c r="A1510" s="10" t="s">
        <v>3021</v>
      </c>
      <c r="B1510" s="10">
        <v>21.93</v>
      </c>
      <c r="C15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10" s="10">
        <v>6.3</v>
      </c>
      <c r="E1510" s="10" t="str">
        <f>IF(OR(Table1[[#This Row],[HBA1C]]="",Table1[[#This Row],[HBA1C]]="?"),"",IF(Table1[[#This Row],[HBA1C]]&lt;5.7,"Normal",IF(Table1[[#This Row],[HBA1C]]&lt;6.5,"Prediabetes","Diabetes")))</f>
        <v>Prediabetes</v>
      </c>
      <c r="F1510" s="10" t="s">
        <v>4687</v>
      </c>
      <c r="G1510" s="10" t="str">
        <f>IF(OR(Table1[[#This Row],[Heart Issues]]="Yes",Table1[[#This Row],[Heart Issues]]="No"),"OK","Check")</f>
        <v>OK</v>
      </c>
      <c r="H1510" s="10" t="s">
        <v>4687</v>
      </c>
      <c r="I1510" s="10" t="s">
        <v>4687</v>
      </c>
      <c r="J1510" s="9">
        <v>0</v>
      </c>
      <c r="K1510" s="10" t="s">
        <v>4687</v>
      </c>
      <c r="L1510" s="10" t="str">
        <f>IF(OR(Table1[[#This Row],[Smoker]]="Yes",Table1[[#This Row],[Smoker]]="No"),"OK","Check")</f>
        <v>OK</v>
      </c>
    </row>
    <row r="1511" spans="1:12">
      <c r="A1511" s="10" t="s">
        <v>3023</v>
      </c>
      <c r="B1511" s="10">
        <v>39.75</v>
      </c>
      <c r="C15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11" s="10">
        <v>5.41</v>
      </c>
      <c r="E1511" s="10" t="str">
        <f>IF(OR(Table1[[#This Row],[HBA1C]]="",Table1[[#This Row],[HBA1C]]="?"),"",IF(Table1[[#This Row],[HBA1C]]&lt;5.7,"Normal",IF(Table1[[#This Row],[HBA1C]]&lt;6.5,"Prediabetes","Diabetes")))</f>
        <v>Normal</v>
      </c>
      <c r="F1511" s="10" t="s">
        <v>4687</v>
      </c>
      <c r="G1511" s="10" t="str">
        <f>IF(OR(Table1[[#This Row],[Heart Issues]]="Yes",Table1[[#This Row],[Heart Issues]]="No"),"OK","Check")</f>
        <v>OK</v>
      </c>
      <c r="H1511" s="10" t="s">
        <v>4688</v>
      </c>
      <c r="I1511" s="10" t="s">
        <v>4687</v>
      </c>
      <c r="J1511" s="9">
        <v>1</v>
      </c>
      <c r="K1511" s="10" t="s">
        <v>4687</v>
      </c>
      <c r="L1511" s="10" t="str">
        <f>IF(OR(Table1[[#This Row],[Smoker]]="Yes",Table1[[#This Row],[Smoker]]="No"),"OK","Check")</f>
        <v>OK</v>
      </c>
    </row>
    <row r="1512" spans="1:12">
      <c r="A1512" s="10" t="s">
        <v>3025</v>
      </c>
      <c r="B1512" s="10">
        <v>26.03</v>
      </c>
      <c r="C151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12" s="10">
        <v>4.47</v>
      </c>
      <c r="E1512" s="10" t="str">
        <f>IF(OR(Table1[[#This Row],[HBA1C]]="",Table1[[#This Row],[HBA1C]]="?"),"",IF(Table1[[#This Row],[HBA1C]]&lt;5.7,"Normal",IF(Table1[[#This Row],[HBA1C]]&lt;6.5,"Prediabetes","Diabetes")))</f>
        <v>Normal</v>
      </c>
      <c r="F1512" s="10" t="s">
        <v>4687</v>
      </c>
      <c r="G1512" s="10" t="str">
        <f>IF(OR(Table1[[#This Row],[Heart Issues]]="Yes",Table1[[#This Row],[Heart Issues]]="No"),"OK","Check")</f>
        <v>OK</v>
      </c>
      <c r="H1512" s="10" t="s">
        <v>4687</v>
      </c>
      <c r="I1512" s="10" t="s">
        <v>4690</v>
      </c>
      <c r="J1512" s="9">
        <v>1</v>
      </c>
      <c r="K1512" s="10" t="s">
        <v>4687</v>
      </c>
      <c r="L1512" s="10" t="str">
        <f>IF(OR(Table1[[#This Row],[Smoker]]="Yes",Table1[[#This Row],[Smoker]]="No"),"OK","Check")</f>
        <v>OK</v>
      </c>
    </row>
    <row r="1513" spans="1:12">
      <c r="A1513" s="10" t="s">
        <v>3027</v>
      </c>
      <c r="B1513" s="10">
        <v>34.51</v>
      </c>
      <c r="C15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13" s="10">
        <v>6.26</v>
      </c>
      <c r="E1513" s="10" t="str">
        <f>IF(OR(Table1[[#This Row],[HBA1C]]="",Table1[[#This Row],[HBA1C]]="?"),"",IF(Table1[[#This Row],[HBA1C]]&lt;5.7,"Normal",IF(Table1[[#This Row],[HBA1C]]&lt;6.5,"Prediabetes","Diabetes")))</f>
        <v>Prediabetes</v>
      </c>
      <c r="F1513" s="10" t="s">
        <v>4687</v>
      </c>
      <c r="G1513" s="10" t="str">
        <f>IF(OR(Table1[[#This Row],[Heart Issues]]="Yes",Table1[[#This Row],[Heart Issues]]="No"),"OK","Check")</f>
        <v>OK</v>
      </c>
      <c r="H1513" s="10" t="s">
        <v>4687</v>
      </c>
      <c r="I1513" s="10" t="s">
        <v>4687</v>
      </c>
      <c r="J1513" s="9">
        <v>0</v>
      </c>
      <c r="K1513" s="10" t="s">
        <v>4687</v>
      </c>
      <c r="L1513" s="10" t="str">
        <f>IF(OR(Table1[[#This Row],[Smoker]]="Yes",Table1[[#This Row],[Smoker]]="No"),"OK","Check")</f>
        <v>OK</v>
      </c>
    </row>
    <row r="1514" spans="1:12">
      <c r="A1514" s="10" t="s">
        <v>3029</v>
      </c>
      <c r="B1514" s="10">
        <v>19.32</v>
      </c>
      <c r="C15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14" s="10">
        <v>11.58</v>
      </c>
      <c r="E1514" s="10" t="str">
        <f>IF(OR(Table1[[#This Row],[HBA1C]]="",Table1[[#This Row],[HBA1C]]="?"),"",IF(Table1[[#This Row],[HBA1C]]&lt;5.7,"Normal",IF(Table1[[#This Row],[HBA1C]]&lt;6.5,"Prediabetes","Diabetes")))</f>
        <v>Diabetes</v>
      </c>
      <c r="F1514" s="10" t="s">
        <v>4688</v>
      </c>
      <c r="G1514" s="10" t="str">
        <f>IF(OR(Table1[[#This Row],[Heart Issues]]="Yes",Table1[[#This Row],[Heart Issues]]="No"),"OK","Check")</f>
        <v>OK</v>
      </c>
      <c r="H1514" s="10" t="s">
        <v>4687</v>
      </c>
      <c r="I1514" s="10" t="s">
        <v>4687</v>
      </c>
      <c r="J1514" s="9">
        <v>1</v>
      </c>
      <c r="K1514" s="10" t="s">
        <v>4687</v>
      </c>
      <c r="L1514" s="10" t="str">
        <f>IF(OR(Table1[[#This Row],[Smoker]]="Yes",Table1[[#This Row],[Smoker]]="No"),"OK","Check")</f>
        <v>OK</v>
      </c>
    </row>
    <row r="1515" spans="1:12">
      <c r="A1515" s="10" t="s">
        <v>3031</v>
      </c>
      <c r="B1515" s="10">
        <v>28.5</v>
      </c>
      <c r="C151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15" s="10">
        <v>4.3600000000000003</v>
      </c>
      <c r="E1515" s="10" t="str">
        <f>IF(OR(Table1[[#This Row],[HBA1C]]="",Table1[[#This Row],[HBA1C]]="?"),"",IF(Table1[[#This Row],[HBA1C]]&lt;5.7,"Normal",IF(Table1[[#This Row],[HBA1C]]&lt;6.5,"Prediabetes","Diabetes")))</f>
        <v>Normal</v>
      </c>
      <c r="F1515" s="10" t="s">
        <v>4687</v>
      </c>
      <c r="G1515" s="10" t="str">
        <f>IF(OR(Table1[[#This Row],[Heart Issues]]="Yes",Table1[[#This Row],[Heart Issues]]="No"),"OK","Check")</f>
        <v>OK</v>
      </c>
      <c r="H1515" s="10" t="s">
        <v>4687</v>
      </c>
      <c r="I1515" s="10" t="s">
        <v>4687</v>
      </c>
      <c r="J1515" s="9">
        <v>0</v>
      </c>
      <c r="K1515" s="10" t="s">
        <v>4687</v>
      </c>
      <c r="L1515" s="10" t="str">
        <f>IF(OR(Table1[[#This Row],[Smoker]]="Yes",Table1[[#This Row],[Smoker]]="No"),"OK","Check")</f>
        <v>OK</v>
      </c>
    </row>
    <row r="1516" spans="1:12">
      <c r="A1516" s="10" t="s">
        <v>3033</v>
      </c>
      <c r="B1516" s="10">
        <v>30.875</v>
      </c>
      <c r="C15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16" s="10">
        <v>4.1399999999999997</v>
      </c>
      <c r="E1516" s="10" t="str">
        <f>IF(OR(Table1[[#This Row],[HBA1C]]="",Table1[[#This Row],[HBA1C]]="?"),"",IF(Table1[[#This Row],[HBA1C]]&lt;5.7,"Normal",IF(Table1[[#This Row],[HBA1C]]&lt;6.5,"Prediabetes","Diabetes")))</f>
        <v>Normal</v>
      </c>
      <c r="F1516" s="10" t="s">
        <v>4688</v>
      </c>
      <c r="G1516" s="10" t="str">
        <f>IF(OR(Table1[[#This Row],[Heart Issues]]="Yes",Table1[[#This Row],[Heart Issues]]="No"),"OK","Check")</f>
        <v>OK</v>
      </c>
      <c r="H1516" s="10" t="s">
        <v>4687</v>
      </c>
      <c r="I1516" s="10" t="s">
        <v>4687</v>
      </c>
      <c r="J1516" s="9">
        <v>0</v>
      </c>
      <c r="K1516" s="10" t="s">
        <v>4687</v>
      </c>
      <c r="L1516" s="10" t="str">
        <f>IF(OR(Table1[[#This Row],[Smoker]]="Yes",Table1[[#This Row],[Smoker]]="No"),"OK","Check")</f>
        <v>OK</v>
      </c>
    </row>
    <row r="1517" spans="1:12">
      <c r="A1517" s="10" t="s">
        <v>3035</v>
      </c>
      <c r="B1517" s="10">
        <v>24.02</v>
      </c>
      <c r="C151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17" s="10">
        <v>4.38</v>
      </c>
      <c r="E1517" s="10" t="str">
        <f>IF(OR(Table1[[#This Row],[HBA1C]]="",Table1[[#This Row],[HBA1C]]="?"),"",IF(Table1[[#This Row],[HBA1C]]&lt;5.7,"Normal",IF(Table1[[#This Row],[HBA1C]]&lt;6.5,"Prediabetes","Diabetes")))</f>
        <v>Normal</v>
      </c>
      <c r="F1517" s="10" t="s">
        <v>4687</v>
      </c>
      <c r="G1517" s="10" t="str">
        <f>IF(OR(Table1[[#This Row],[Heart Issues]]="Yes",Table1[[#This Row],[Heart Issues]]="No"),"OK","Check")</f>
        <v>OK</v>
      </c>
      <c r="H1517" s="10" t="s">
        <v>4687</v>
      </c>
      <c r="I1517" s="10" t="s">
        <v>4687</v>
      </c>
      <c r="J1517" s="9">
        <v>0</v>
      </c>
      <c r="K1517" s="10" t="s">
        <v>4687</v>
      </c>
      <c r="L1517" s="10" t="str">
        <f>IF(OR(Table1[[#This Row],[Smoker]]="Yes",Table1[[#This Row],[Smoker]]="No"),"OK","Check")</f>
        <v>OK</v>
      </c>
    </row>
    <row r="1518" spans="1:12">
      <c r="A1518" s="10" t="s">
        <v>3037</v>
      </c>
      <c r="B1518" s="10">
        <v>36.08</v>
      </c>
      <c r="C15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18" s="10">
        <v>11.61</v>
      </c>
      <c r="E1518" s="10" t="str">
        <f>IF(OR(Table1[[#This Row],[HBA1C]]="",Table1[[#This Row],[HBA1C]]="?"),"",IF(Table1[[#This Row],[HBA1C]]&lt;5.7,"Normal",IF(Table1[[#This Row],[HBA1C]]&lt;6.5,"Prediabetes","Diabetes")))</f>
        <v>Diabetes</v>
      </c>
      <c r="F1518" s="10" t="s">
        <v>4688</v>
      </c>
      <c r="G1518" s="10" t="str">
        <f>IF(OR(Table1[[#This Row],[Heart Issues]]="Yes",Table1[[#This Row],[Heart Issues]]="No"),"OK","Check")</f>
        <v>OK</v>
      </c>
      <c r="H1518" s="10" t="s">
        <v>4687</v>
      </c>
      <c r="I1518" s="10" t="s">
        <v>4687</v>
      </c>
      <c r="J1518" s="9">
        <v>0</v>
      </c>
      <c r="K1518" s="10" t="s">
        <v>4687</v>
      </c>
      <c r="L1518" s="10" t="str">
        <f>IF(OR(Table1[[#This Row],[Smoker]]="Yes",Table1[[#This Row],[Smoker]]="No"),"OK","Check")</f>
        <v>OK</v>
      </c>
    </row>
    <row r="1519" spans="1:12">
      <c r="A1519" s="10" t="s">
        <v>3039</v>
      </c>
      <c r="B1519" s="10">
        <v>32.200000000000003</v>
      </c>
      <c r="C15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19" s="10">
        <v>10.59</v>
      </c>
      <c r="E1519" s="10" t="str">
        <f>IF(OR(Table1[[#This Row],[HBA1C]]="",Table1[[#This Row],[HBA1C]]="?"),"",IF(Table1[[#This Row],[HBA1C]]&lt;5.7,"Normal",IF(Table1[[#This Row],[HBA1C]]&lt;6.5,"Prediabetes","Diabetes")))</f>
        <v>Diabetes</v>
      </c>
      <c r="F1519" s="10" t="s">
        <v>4688</v>
      </c>
      <c r="G1519" s="10" t="str">
        <f>IF(OR(Table1[[#This Row],[Heart Issues]]="Yes",Table1[[#This Row],[Heart Issues]]="No"),"OK","Check")</f>
        <v>OK</v>
      </c>
      <c r="H1519" s="10" t="s">
        <v>4687</v>
      </c>
      <c r="I1519" s="10" t="s">
        <v>4687</v>
      </c>
      <c r="J1519" s="9">
        <v>0</v>
      </c>
      <c r="K1519" s="10" t="s">
        <v>4687</v>
      </c>
      <c r="L1519" s="10" t="str">
        <f>IF(OR(Table1[[#This Row],[Smoker]]="Yes",Table1[[#This Row],[Smoker]]="No"),"OK","Check")</f>
        <v>OK</v>
      </c>
    </row>
    <row r="1520" spans="1:12">
      <c r="A1520" s="10" t="s">
        <v>3041</v>
      </c>
      <c r="B1520" s="10">
        <v>28.05</v>
      </c>
      <c r="C152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20" s="10">
        <v>11.85</v>
      </c>
      <c r="E1520" s="10" t="str">
        <f>IF(OR(Table1[[#This Row],[HBA1C]]="",Table1[[#This Row],[HBA1C]]="?"),"",IF(Table1[[#This Row],[HBA1C]]&lt;5.7,"Normal",IF(Table1[[#This Row],[HBA1C]]&lt;6.5,"Prediabetes","Diabetes")))</f>
        <v>Diabetes</v>
      </c>
      <c r="F1520" s="10" t="s">
        <v>4688</v>
      </c>
      <c r="G1520" s="10" t="str">
        <f>IF(OR(Table1[[#This Row],[Heart Issues]]="Yes",Table1[[#This Row],[Heart Issues]]="No"),"OK","Check")</f>
        <v>OK</v>
      </c>
      <c r="H1520" s="10" t="s">
        <v>4687</v>
      </c>
      <c r="I1520" s="10" t="s">
        <v>4687</v>
      </c>
      <c r="J1520" s="9">
        <v>0</v>
      </c>
      <c r="K1520" s="10" t="s">
        <v>4687</v>
      </c>
      <c r="L1520" s="10" t="str">
        <f>IF(OR(Table1[[#This Row],[Smoker]]="Yes",Table1[[#This Row],[Smoker]]="No"),"OK","Check")</f>
        <v>OK</v>
      </c>
    </row>
    <row r="1521" spans="1:12">
      <c r="A1521" s="10" t="s">
        <v>3043</v>
      </c>
      <c r="B1521" s="10">
        <v>19</v>
      </c>
      <c r="C152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21" s="10">
        <v>5.46</v>
      </c>
      <c r="E1521" s="10" t="str">
        <f>IF(OR(Table1[[#This Row],[HBA1C]]="",Table1[[#This Row],[HBA1C]]="?"),"",IF(Table1[[#This Row],[HBA1C]]&lt;5.7,"Normal",IF(Table1[[#This Row],[HBA1C]]&lt;6.5,"Prediabetes","Diabetes")))</f>
        <v>Normal</v>
      </c>
      <c r="F1521" s="10" t="s">
        <v>4688</v>
      </c>
      <c r="G1521" s="10" t="str">
        <f>IF(OR(Table1[[#This Row],[Heart Issues]]="Yes",Table1[[#This Row],[Heart Issues]]="No"),"OK","Check")</f>
        <v>OK</v>
      </c>
      <c r="H1521" s="10" t="s">
        <v>4687</v>
      </c>
      <c r="I1521" s="10" t="s">
        <v>4687</v>
      </c>
      <c r="J1521" s="9">
        <v>1</v>
      </c>
      <c r="K1521" s="10" t="s">
        <v>4687</v>
      </c>
      <c r="L1521" s="10" t="str">
        <f>IF(OR(Table1[[#This Row],[Smoker]]="Yes",Table1[[#This Row],[Smoker]]="No"),"OK","Check")</f>
        <v>OK</v>
      </c>
    </row>
    <row r="1522" spans="1:12">
      <c r="A1522" s="10" t="s">
        <v>3045</v>
      </c>
      <c r="B1522" s="10">
        <v>16.13</v>
      </c>
      <c r="C152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22" s="10">
        <v>4.54</v>
      </c>
      <c r="E1522" s="10" t="str">
        <f>IF(OR(Table1[[#This Row],[HBA1C]]="",Table1[[#This Row],[HBA1C]]="?"),"",IF(Table1[[#This Row],[HBA1C]]&lt;5.7,"Normal",IF(Table1[[#This Row],[HBA1C]]&lt;6.5,"Prediabetes","Diabetes")))</f>
        <v>Normal</v>
      </c>
      <c r="F1522" s="10" t="s">
        <v>4688</v>
      </c>
      <c r="G1522" s="10" t="str">
        <f>IF(OR(Table1[[#This Row],[Heart Issues]]="Yes",Table1[[#This Row],[Heart Issues]]="No"),"OK","Check")</f>
        <v>OK</v>
      </c>
      <c r="H1522" s="10" t="s">
        <v>4687</v>
      </c>
      <c r="I1522" s="10" t="s">
        <v>4687</v>
      </c>
      <c r="J1522" s="9">
        <v>2</v>
      </c>
      <c r="K1522" s="10" t="s">
        <v>4687</v>
      </c>
      <c r="L1522" s="10" t="str">
        <f>IF(OR(Table1[[#This Row],[Smoker]]="Yes",Table1[[#This Row],[Smoker]]="No"),"OK","Check")</f>
        <v>OK</v>
      </c>
    </row>
    <row r="1523" spans="1:12">
      <c r="A1523" s="10" t="s">
        <v>3047</v>
      </c>
      <c r="B1523" s="10">
        <v>18.77</v>
      </c>
      <c r="C152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23" s="10">
        <v>11.98</v>
      </c>
      <c r="E1523" s="10" t="str">
        <f>IF(OR(Table1[[#This Row],[HBA1C]]="",Table1[[#This Row],[HBA1C]]="?"),"",IF(Table1[[#This Row],[HBA1C]]&lt;5.7,"Normal",IF(Table1[[#This Row],[HBA1C]]&lt;6.5,"Prediabetes","Diabetes")))</f>
        <v>Diabetes</v>
      </c>
      <c r="F1523" s="10" t="s">
        <v>4688</v>
      </c>
      <c r="G1523" s="10" t="str">
        <f>IF(OR(Table1[[#This Row],[Heart Issues]]="Yes",Table1[[#This Row],[Heart Issues]]="No"),"OK","Check")</f>
        <v>OK</v>
      </c>
      <c r="H1523" s="10" t="s">
        <v>4687</v>
      </c>
      <c r="I1523" s="10" t="s">
        <v>4687</v>
      </c>
      <c r="J1523" s="9">
        <v>2</v>
      </c>
      <c r="K1523" s="10" t="s">
        <v>4687</v>
      </c>
      <c r="L1523" s="10" t="str">
        <f>IF(OR(Table1[[#This Row],[Smoker]]="Yes",Table1[[#This Row],[Smoker]]="No"),"OK","Check")</f>
        <v>OK</v>
      </c>
    </row>
    <row r="1524" spans="1:12">
      <c r="A1524" s="10" t="s">
        <v>3049</v>
      </c>
      <c r="B1524" s="10">
        <v>28.88</v>
      </c>
      <c r="C15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24" s="10">
        <v>6.59</v>
      </c>
      <c r="E1524" s="10" t="str">
        <f>IF(OR(Table1[[#This Row],[HBA1C]]="",Table1[[#This Row],[HBA1C]]="?"),"",IF(Table1[[#This Row],[HBA1C]]&lt;5.7,"Normal",IF(Table1[[#This Row],[HBA1C]]&lt;6.5,"Prediabetes","Diabetes")))</f>
        <v>Diabetes</v>
      </c>
      <c r="F1524" s="10" t="s">
        <v>4688</v>
      </c>
      <c r="G1524" s="10" t="str">
        <f>IF(OR(Table1[[#This Row],[Heart Issues]]="Yes",Table1[[#This Row],[Heart Issues]]="No"),"OK","Check")</f>
        <v>OK</v>
      </c>
      <c r="H1524" s="10" t="s">
        <v>4687</v>
      </c>
      <c r="I1524" s="10" t="s">
        <v>4687</v>
      </c>
      <c r="J1524" s="9">
        <v>1</v>
      </c>
      <c r="K1524" s="10" t="s">
        <v>4687</v>
      </c>
      <c r="L1524" s="10" t="str">
        <f>IF(OR(Table1[[#This Row],[Smoker]]="Yes",Table1[[#This Row],[Smoker]]="No"),"OK","Check")</f>
        <v>OK</v>
      </c>
    </row>
    <row r="1525" spans="1:12">
      <c r="A1525" s="10" t="s">
        <v>3051</v>
      </c>
      <c r="B1525" s="10">
        <v>27.55</v>
      </c>
      <c r="C152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25" s="10">
        <v>10.83</v>
      </c>
      <c r="E1525" s="10" t="str">
        <f>IF(OR(Table1[[#This Row],[HBA1C]]="",Table1[[#This Row],[HBA1C]]="?"),"",IF(Table1[[#This Row],[HBA1C]]&lt;5.7,"Normal",IF(Table1[[#This Row],[HBA1C]]&lt;6.5,"Prediabetes","Diabetes")))</f>
        <v>Diabetes</v>
      </c>
      <c r="F1525" s="10" t="s">
        <v>4688</v>
      </c>
      <c r="G1525" s="10" t="str">
        <f>IF(OR(Table1[[#This Row],[Heart Issues]]="Yes",Table1[[#This Row],[Heart Issues]]="No"),"OK","Check")</f>
        <v>OK</v>
      </c>
      <c r="H1525" s="10" t="s">
        <v>4687</v>
      </c>
      <c r="I1525" s="10" t="s">
        <v>4687</v>
      </c>
      <c r="J1525" s="9">
        <v>1</v>
      </c>
      <c r="K1525" s="10" t="s">
        <v>4687</v>
      </c>
      <c r="L1525" s="10" t="str">
        <f>IF(OR(Table1[[#This Row],[Smoker]]="Yes",Table1[[#This Row],[Smoker]]="No"),"OK","Check")</f>
        <v>OK</v>
      </c>
    </row>
    <row r="1526" spans="1:12">
      <c r="A1526" s="10" t="s">
        <v>3053</v>
      </c>
      <c r="B1526" s="10">
        <v>15.6</v>
      </c>
      <c r="C152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26" s="10">
        <v>8.6</v>
      </c>
      <c r="E1526" s="10" t="str">
        <f>IF(OR(Table1[[#This Row],[HBA1C]]="",Table1[[#This Row],[HBA1C]]="?"),"",IF(Table1[[#This Row],[HBA1C]]&lt;5.7,"Normal",IF(Table1[[#This Row],[HBA1C]]&lt;6.5,"Prediabetes","Diabetes")))</f>
        <v>Diabetes</v>
      </c>
      <c r="F1526" s="10" t="s">
        <v>4687</v>
      </c>
      <c r="G1526" s="10" t="str">
        <f>IF(OR(Table1[[#This Row],[Heart Issues]]="Yes",Table1[[#This Row],[Heart Issues]]="No"),"OK","Check")</f>
        <v>OK</v>
      </c>
      <c r="H1526" s="10" t="s">
        <v>4687</v>
      </c>
      <c r="I1526" s="10" t="s">
        <v>4687</v>
      </c>
      <c r="J1526" s="9">
        <v>0</v>
      </c>
      <c r="K1526" s="10" t="s">
        <v>4687</v>
      </c>
      <c r="L1526" s="10" t="str">
        <f>IF(OR(Table1[[#This Row],[Smoker]]="Yes",Table1[[#This Row],[Smoker]]="No"),"OK","Check")</f>
        <v>OK</v>
      </c>
    </row>
    <row r="1527" spans="1:12">
      <c r="A1527" s="10" t="s">
        <v>3055</v>
      </c>
      <c r="B1527" s="10">
        <v>21.99</v>
      </c>
      <c r="C152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27" s="10">
        <v>11.17</v>
      </c>
      <c r="E1527" s="10" t="str">
        <f>IF(OR(Table1[[#This Row],[HBA1C]]="",Table1[[#This Row],[HBA1C]]="?"),"",IF(Table1[[#This Row],[HBA1C]]&lt;5.7,"Normal",IF(Table1[[#This Row],[HBA1C]]&lt;6.5,"Prediabetes","Diabetes")))</f>
        <v>Diabetes</v>
      </c>
      <c r="F1527" s="10" t="s">
        <v>4687</v>
      </c>
      <c r="G1527" s="10" t="str">
        <f>IF(OR(Table1[[#This Row],[Heart Issues]]="Yes",Table1[[#This Row],[Heart Issues]]="No"),"OK","Check")</f>
        <v>OK</v>
      </c>
      <c r="H1527" s="10" t="s">
        <v>4687</v>
      </c>
      <c r="I1527" s="10" t="s">
        <v>4687</v>
      </c>
      <c r="J1527" s="9">
        <v>0</v>
      </c>
      <c r="K1527" s="10" t="s">
        <v>4687</v>
      </c>
      <c r="L1527" s="10" t="str">
        <f>IF(OR(Table1[[#This Row],[Smoker]]="Yes",Table1[[#This Row],[Smoker]]="No"),"OK","Check")</f>
        <v>OK</v>
      </c>
    </row>
    <row r="1528" spans="1:12">
      <c r="A1528" s="10" t="s">
        <v>3057</v>
      </c>
      <c r="B1528" s="10">
        <v>34.85</v>
      </c>
      <c r="C152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28" s="10">
        <v>5.75</v>
      </c>
      <c r="E1528" s="10" t="str">
        <f>IF(OR(Table1[[#This Row],[HBA1C]]="",Table1[[#This Row],[HBA1C]]="?"),"",IF(Table1[[#This Row],[HBA1C]]&lt;5.7,"Normal",IF(Table1[[#This Row],[HBA1C]]&lt;6.5,"Prediabetes","Diabetes")))</f>
        <v>Prediabetes</v>
      </c>
      <c r="F1528" s="10" t="s">
        <v>4687</v>
      </c>
      <c r="G1528" s="10" t="str">
        <f>IF(OR(Table1[[#This Row],[Heart Issues]]="Yes",Table1[[#This Row],[Heart Issues]]="No"),"OK","Check")</f>
        <v>OK</v>
      </c>
      <c r="H1528" s="10" t="s">
        <v>4687</v>
      </c>
      <c r="I1528" s="10" t="s">
        <v>4687</v>
      </c>
      <c r="J1528" s="9">
        <v>0</v>
      </c>
      <c r="K1528" s="10" t="s">
        <v>4687</v>
      </c>
      <c r="L1528" s="10" t="str">
        <f>IF(OR(Table1[[#This Row],[Smoker]]="Yes",Table1[[#This Row],[Smoker]]="No"),"OK","Check")</f>
        <v>OK</v>
      </c>
    </row>
    <row r="1529" spans="1:12">
      <c r="A1529" s="10" t="s">
        <v>3059</v>
      </c>
      <c r="B1529" s="10">
        <v>24.51</v>
      </c>
      <c r="C152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29" s="10">
        <v>4.83</v>
      </c>
      <c r="E1529" s="10" t="str">
        <f>IF(OR(Table1[[#This Row],[HBA1C]]="",Table1[[#This Row],[HBA1C]]="?"),"",IF(Table1[[#This Row],[HBA1C]]&lt;5.7,"Normal",IF(Table1[[#This Row],[HBA1C]]&lt;6.5,"Prediabetes","Diabetes")))</f>
        <v>Normal</v>
      </c>
      <c r="F1529" s="10" t="s">
        <v>4688</v>
      </c>
      <c r="G1529" s="10" t="str">
        <f>IF(OR(Table1[[#This Row],[Heart Issues]]="Yes",Table1[[#This Row],[Heart Issues]]="No"),"OK","Check")</f>
        <v>OK</v>
      </c>
      <c r="H1529" s="10" t="s">
        <v>4687</v>
      </c>
      <c r="I1529" s="10" t="s">
        <v>4690</v>
      </c>
      <c r="J1529" s="9">
        <v>1</v>
      </c>
      <c r="K1529" s="10" t="s">
        <v>4687</v>
      </c>
      <c r="L1529" s="10" t="str">
        <f>IF(OR(Table1[[#This Row],[Smoker]]="Yes",Table1[[#This Row],[Smoker]]="No"),"OK","Check")</f>
        <v>OK</v>
      </c>
    </row>
    <row r="1530" spans="1:12">
      <c r="A1530" s="10" t="s">
        <v>3061</v>
      </c>
      <c r="B1530" s="10">
        <v>19.399999999999999</v>
      </c>
      <c r="C153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30" s="10">
        <v>11.93</v>
      </c>
      <c r="E1530" s="10" t="str">
        <f>IF(OR(Table1[[#This Row],[HBA1C]]="",Table1[[#This Row],[HBA1C]]="?"),"",IF(Table1[[#This Row],[HBA1C]]&lt;5.7,"Normal",IF(Table1[[#This Row],[HBA1C]]&lt;6.5,"Prediabetes","Diabetes")))</f>
        <v>Diabetes</v>
      </c>
      <c r="F1530" s="10" t="s">
        <v>4687</v>
      </c>
      <c r="G1530" s="10" t="str">
        <f>IF(OR(Table1[[#This Row],[Heart Issues]]="Yes",Table1[[#This Row],[Heart Issues]]="No"),"OK","Check")</f>
        <v>OK</v>
      </c>
      <c r="H1530" s="10" t="s">
        <v>4687</v>
      </c>
      <c r="I1530" s="10" t="s">
        <v>4687</v>
      </c>
      <c r="J1530" s="9">
        <v>0</v>
      </c>
      <c r="K1530" s="10" t="s">
        <v>4687</v>
      </c>
      <c r="L1530" s="10" t="str">
        <f>IF(OR(Table1[[#This Row],[Smoker]]="Yes",Table1[[#This Row],[Smoker]]="No"),"OK","Check")</f>
        <v>OK</v>
      </c>
    </row>
    <row r="1531" spans="1:12">
      <c r="A1531" s="10" t="s">
        <v>3063</v>
      </c>
      <c r="B1531" s="10">
        <v>15.1</v>
      </c>
      <c r="C153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31" s="10">
        <v>8.41</v>
      </c>
      <c r="E1531" s="10" t="str">
        <f>IF(OR(Table1[[#This Row],[HBA1C]]="",Table1[[#This Row],[HBA1C]]="?"),"",IF(Table1[[#This Row],[HBA1C]]&lt;5.7,"Normal",IF(Table1[[#This Row],[HBA1C]]&lt;6.5,"Prediabetes","Diabetes")))</f>
        <v>Diabetes</v>
      </c>
      <c r="F1531" s="10" t="s">
        <v>4687</v>
      </c>
      <c r="G1531" s="10" t="str">
        <f>IF(OR(Table1[[#This Row],[Heart Issues]]="Yes",Table1[[#This Row],[Heart Issues]]="No"),"OK","Check")</f>
        <v>OK</v>
      </c>
      <c r="H1531" s="10" t="s">
        <v>4687</v>
      </c>
      <c r="I1531" s="10" t="s">
        <v>4687</v>
      </c>
      <c r="J1531" s="9">
        <v>0</v>
      </c>
      <c r="K1531" s="10" t="s">
        <v>4687</v>
      </c>
      <c r="L1531" s="10" t="str">
        <f>IF(OR(Table1[[#This Row],[Smoker]]="Yes",Table1[[#This Row],[Smoker]]="No"),"OK","Check")</f>
        <v>OK</v>
      </c>
    </row>
    <row r="1532" spans="1:12">
      <c r="A1532" s="10" t="s">
        <v>3065</v>
      </c>
      <c r="B1532" s="10">
        <v>23.37</v>
      </c>
      <c r="C153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32" s="10">
        <v>5.59</v>
      </c>
      <c r="E1532" s="10" t="str">
        <f>IF(OR(Table1[[#This Row],[HBA1C]]="",Table1[[#This Row],[HBA1C]]="?"),"",IF(Table1[[#This Row],[HBA1C]]&lt;5.7,"Normal",IF(Table1[[#This Row],[HBA1C]]&lt;6.5,"Prediabetes","Diabetes")))</f>
        <v>Normal</v>
      </c>
      <c r="F1532" s="10" t="s">
        <v>4688</v>
      </c>
      <c r="G1532" s="10" t="str">
        <f>IF(OR(Table1[[#This Row],[Heart Issues]]="Yes",Table1[[#This Row],[Heart Issues]]="No"),"OK","Check")</f>
        <v>OK</v>
      </c>
      <c r="H1532" s="10" t="s">
        <v>4687</v>
      </c>
      <c r="I1532" s="10" t="s">
        <v>4687</v>
      </c>
      <c r="J1532" s="9">
        <v>0</v>
      </c>
      <c r="K1532" s="10" t="s">
        <v>4687</v>
      </c>
      <c r="L1532" s="10" t="str">
        <f>IF(OR(Table1[[#This Row],[Smoker]]="Yes",Table1[[#This Row],[Smoker]]="No"),"OK","Check")</f>
        <v>OK</v>
      </c>
    </row>
    <row r="1533" spans="1:12">
      <c r="A1533" s="10" t="s">
        <v>3067</v>
      </c>
      <c r="B1533" s="10">
        <v>42.4</v>
      </c>
      <c r="C15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33" s="10">
        <v>4.0599999999999996</v>
      </c>
      <c r="E1533" s="10" t="str">
        <f>IF(OR(Table1[[#This Row],[HBA1C]]="",Table1[[#This Row],[HBA1C]]="?"),"",IF(Table1[[#This Row],[HBA1C]]&lt;5.7,"Normal",IF(Table1[[#This Row],[HBA1C]]&lt;6.5,"Prediabetes","Diabetes")))</f>
        <v>Normal</v>
      </c>
      <c r="F1533" s="10" t="s">
        <v>4687</v>
      </c>
      <c r="G1533" s="10" t="str">
        <f>IF(OR(Table1[[#This Row],[Heart Issues]]="Yes",Table1[[#This Row],[Heart Issues]]="No"),"OK","Check")</f>
        <v>OK</v>
      </c>
      <c r="H1533" s="10" t="s">
        <v>4687</v>
      </c>
      <c r="I1533" s="10" t="s">
        <v>4687</v>
      </c>
      <c r="J1533" s="9">
        <v>0</v>
      </c>
      <c r="K1533" s="10" t="s">
        <v>4687</v>
      </c>
      <c r="L1533" s="10" t="str">
        <f>IF(OR(Table1[[#This Row],[Smoker]]="Yes",Table1[[#This Row],[Smoker]]="No"),"OK","Check")</f>
        <v>OK</v>
      </c>
    </row>
    <row r="1534" spans="1:12">
      <c r="A1534" s="10" t="s">
        <v>3069</v>
      </c>
      <c r="B1534" s="10">
        <v>28.405000000000001</v>
      </c>
      <c r="C153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34" s="10">
        <v>7.02</v>
      </c>
      <c r="E1534" s="10" t="str">
        <f>IF(OR(Table1[[#This Row],[HBA1C]]="",Table1[[#This Row],[HBA1C]]="?"),"",IF(Table1[[#This Row],[HBA1C]]&lt;5.7,"Normal",IF(Table1[[#This Row],[HBA1C]]&lt;6.5,"Prediabetes","Diabetes")))</f>
        <v>Diabetes</v>
      </c>
      <c r="F1534" s="10" t="s">
        <v>4688</v>
      </c>
      <c r="G1534" s="10" t="str">
        <f>IF(OR(Table1[[#This Row],[Heart Issues]]="Yes",Table1[[#This Row],[Heart Issues]]="No"),"OK","Check")</f>
        <v>OK</v>
      </c>
      <c r="H1534" s="10" t="s">
        <v>4687</v>
      </c>
      <c r="I1534" s="10" t="s">
        <v>4687</v>
      </c>
      <c r="J1534" s="9">
        <v>0</v>
      </c>
      <c r="K1534" s="10" t="s">
        <v>4687</v>
      </c>
      <c r="L1534" s="10" t="str">
        <f>IF(OR(Table1[[#This Row],[Smoker]]="Yes",Table1[[#This Row],[Smoker]]="No"),"OK","Check")</f>
        <v>OK</v>
      </c>
    </row>
    <row r="1535" spans="1:12">
      <c r="A1535" s="10" t="s">
        <v>3071</v>
      </c>
      <c r="B1535" s="10">
        <v>23.4</v>
      </c>
      <c r="C153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35" s="10">
        <v>4.47</v>
      </c>
      <c r="E1535" s="10" t="str">
        <f>IF(OR(Table1[[#This Row],[HBA1C]]="",Table1[[#This Row],[HBA1C]]="?"),"",IF(Table1[[#This Row],[HBA1C]]&lt;5.7,"Normal",IF(Table1[[#This Row],[HBA1C]]&lt;6.5,"Prediabetes","Diabetes")))</f>
        <v>Normal</v>
      </c>
      <c r="F1535" s="10" t="s">
        <v>4687</v>
      </c>
      <c r="G1535" s="10" t="str">
        <f>IF(OR(Table1[[#This Row],[Heart Issues]]="Yes",Table1[[#This Row],[Heart Issues]]="No"),"OK","Check")</f>
        <v>OK</v>
      </c>
      <c r="H1535" s="10" t="s">
        <v>4687</v>
      </c>
      <c r="I1535" s="10" t="s">
        <v>4687</v>
      </c>
      <c r="J1535" s="9">
        <v>0</v>
      </c>
      <c r="K1535" s="10" t="s">
        <v>4687</v>
      </c>
      <c r="L1535" s="10" t="str">
        <f>IF(OR(Table1[[#This Row],[Smoker]]="Yes",Table1[[#This Row],[Smoker]]="No"),"OK","Check")</f>
        <v>OK</v>
      </c>
    </row>
    <row r="1536" spans="1:12">
      <c r="A1536" s="10" t="s">
        <v>3073</v>
      </c>
      <c r="B1536" s="10">
        <v>33.44</v>
      </c>
      <c r="C15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36" s="10">
        <v>4.54</v>
      </c>
      <c r="E1536" s="10" t="str">
        <f>IF(OR(Table1[[#This Row],[HBA1C]]="",Table1[[#This Row],[HBA1C]]="?"),"",IF(Table1[[#This Row],[HBA1C]]&lt;5.7,"Normal",IF(Table1[[#This Row],[HBA1C]]&lt;6.5,"Prediabetes","Diabetes")))</f>
        <v>Normal</v>
      </c>
      <c r="F1536" s="10" t="s">
        <v>4687</v>
      </c>
      <c r="G1536" s="10" t="str">
        <f>IF(OR(Table1[[#This Row],[Heart Issues]]="Yes",Table1[[#This Row],[Heart Issues]]="No"),"OK","Check")</f>
        <v>OK</v>
      </c>
      <c r="H1536" s="10" t="s">
        <v>4687</v>
      </c>
      <c r="I1536" s="10" t="s">
        <v>4687</v>
      </c>
      <c r="J1536" s="9">
        <v>0</v>
      </c>
      <c r="K1536" s="10" t="s">
        <v>4687</v>
      </c>
      <c r="L1536" s="10" t="str">
        <f>IF(OR(Table1[[#This Row],[Smoker]]="Yes",Table1[[#This Row],[Smoker]]="No"),"OK","Check")</f>
        <v>OK</v>
      </c>
    </row>
    <row r="1537" spans="1:12">
      <c r="A1537" s="10" t="s">
        <v>3075</v>
      </c>
      <c r="B1537" s="10">
        <v>21.12</v>
      </c>
      <c r="C153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37" s="10">
        <v>4.99</v>
      </c>
      <c r="E1537" s="10" t="str">
        <f>IF(OR(Table1[[#This Row],[HBA1C]]="",Table1[[#This Row],[HBA1C]]="?"),"",IF(Table1[[#This Row],[HBA1C]]&lt;5.7,"Normal",IF(Table1[[#This Row],[HBA1C]]&lt;6.5,"Prediabetes","Diabetes")))</f>
        <v>Normal</v>
      </c>
      <c r="F1537" s="10" t="s">
        <v>4687</v>
      </c>
      <c r="G1537" s="10" t="str">
        <f>IF(OR(Table1[[#This Row],[Heart Issues]]="Yes",Table1[[#This Row],[Heart Issues]]="No"),"OK","Check")</f>
        <v>OK</v>
      </c>
      <c r="H1537" s="10" t="s">
        <v>4687</v>
      </c>
      <c r="I1537" s="10" t="s">
        <v>4687</v>
      </c>
      <c r="J1537" s="9">
        <v>1</v>
      </c>
      <c r="K1537" s="10" t="s">
        <v>4687</v>
      </c>
      <c r="L1537" s="10" t="str">
        <f>IF(OR(Table1[[#This Row],[Smoker]]="Yes",Table1[[#This Row],[Smoker]]="No"),"OK","Check")</f>
        <v>OK</v>
      </c>
    </row>
    <row r="1538" spans="1:12">
      <c r="A1538" s="10" t="s">
        <v>3077</v>
      </c>
      <c r="B1538" s="10">
        <v>18.48</v>
      </c>
      <c r="C153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38" s="10">
        <v>10.84</v>
      </c>
      <c r="E1538" s="10" t="str">
        <f>IF(OR(Table1[[#This Row],[HBA1C]]="",Table1[[#This Row],[HBA1C]]="?"),"",IF(Table1[[#This Row],[HBA1C]]&lt;5.7,"Normal",IF(Table1[[#This Row],[HBA1C]]&lt;6.5,"Prediabetes","Diabetes")))</f>
        <v>Diabetes</v>
      </c>
      <c r="F1538" s="10" t="s">
        <v>4688</v>
      </c>
      <c r="G1538" s="10" t="str">
        <f>IF(OR(Table1[[#This Row],[Heart Issues]]="Yes",Table1[[#This Row],[Heart Issues]]="No"),"OK","Check")</f>
        <v>OK</v>
      </c>
      <c r="H1538" s="10" t="s">
        <v>4687</v>
      </c>
      <c r="I1538" s="10" t="s">
        <v>4687</v>
      </c>
      <c r="J1538" s="9">
        <v>2</v>
      </c>
      <c r="K1538" s="10" t="s">
        <v>4687</v>
      </c>
      <c r="L1538" s="10" t="str">
        <f>IF(OR(Table1[[#This Row],[Smoker]]="Yes",Table1[[#This Row],[Smoker]]="No"),"OK","Check")</f>
        <v>OK</v>
      </c>
    </row>
    <row r="1539" spans="1:12">
      <c r="A1539" s="10" t="s">
        <v>3079</v>
      </c>
      <c r="B1539" s="10">
        <v>16.815000000000001</v>
      </c>
      <c r="C153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39" s="10">
        <v>5.63</v>
      </c>
      <c r="E1539" s="10" t="str">
        <f>IF(OR(Table1[[#This Row],[HBA1C]]="",Table1[[#This Row],[HBA1C]]="?"),"",IF(Table1[[#This Row],[HBA1C]]&lt;5.7,"Normal",IF(Table1[[#This Row],[HBA1C]]&lt;6.5,"Prediabetes","Diabetes")))</f>
        <v>Normal</v>
      </c>
      <c r="F1539" s="10" t="s">
        <v>4687</v>
      </c>
      <c r="G1539" s="10" t="str">
        <f>IF(OR(Table1[[#This Row],[Heart Issues]]="Yes",Table1[[#This Row],[Heart Issues]]="No"),"OK","Check")</f>
        <v>OK</v>
      </c>
      <c r="H1539" s="10" t="s">
        <v>4687</v>
      </c>
      <c r="I1539" s="10" t="s">
        <v>4687</v>
      </c>
      <c r="J1539" s="9">
        <v>1</v>
      </c>
      <c r="K1539" s="10" t="s">
        <v>4687</v>
      </c>
      <c r="L1539" s="10" t="str">
        <f>IF(OR(Table1[[#This Row],[Smoker]]="Yes",Table1[[#This Row],[Smoker]]="No"),"OK","Check")</f>
        <v>OK</v>
      </c>
    </row>
    <row r="1540" spans="1:12">
      <c r="A1540" s="10" t="s">
        <v>3081</v>
      </c>
      <c r="B1540" s="10">
        <v>26.72</v>
      </c>
      <c r="C154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40" s="10">
        <v>4.1399999999999997</v>
      </c>
      <c r="E1540" s="10" t="str">
        <f>IF(OR(Table1[[#This Row],[HBA1C]]="",Table1[[#This Row],[HBA1C]]="?"),"",IF(Table1[[#This Row],[HBA1C]]&lt;5.7,"Normal",IF(Table1[[#This Row],[HBA1C]]&lt;6.5,"Prediabetes","Diabetes")))</f>
        <v>Normal</v>
      </c>
      <c r="F1540" s="10" t="s">
        <v>4687</v>
      </c>
      <c r="G1540" s="10" t="str">
        <f>IF(OR(Table1[[#This Row],[Heart Issues]]="Yes",Table1[[#This Row],[Heart Issues]]="No"),"OK","Check")</f>
        <v>OK</v>
      </c>
      <c r="H1540" s="10" t="s">
        <v>4687</v>
      </c>
      <c r="I1540" s="10" t="s">
        <v>4687</v>
      </c>
      <c r="J1540" s="9">
        <v>0</v>
      </c>
      <c r="K1540" s="10" t="s">
        <v>4687</v>
      </c>
      <c r="L1540" s="10" t="str">
        <f>IF(OR(Table1[[#This Row],[Smoker]]="Yes",Table1[[#This Row],[Smoker]]="No"),"OK","Check")</f>
        <v>OK</v>
      </c>
    </row>
    <row r="1541" spans="1:12">
      <c r="A1541" s="10" t="s">
        <v>3083</v>
      </c>
      <c r="B1541" s="10">
        <v>41.42</v>
      </c>
      <c r="C15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41" s="10">
        <v>5.17</v>
      </c>
      <c r="E1541" s="10" t="str">
        <f>IF(OR(Table1[[#This Row],[HBA1C]]="",Table1[[#This Row],[HBA1C]]="?"),"",IF(Table1[[#This Row],[HBA1C]]&lt;5.7,"Normal",IF(Table1[[#This Row],[HBA1C]]&lt;6.5,"Prediabetes","Diabetes")))</f>
        <v>Normal</v>
      </c>
      <c r="F1541" s="10" t="s">
        <v>4687</v>
      </c>
      <c r="G1541" s="10" t="str">
        <f>IF(OR(Table1[[#This Row],[Heart Issues]]="Yes",Table1[[#This Row],[Heart Issues]]="No"),"OK","Check")</f>
        <v>OK</v>
      </c>
      <c r="H1541" s="10" t="s">
        <v>4687</v>
      </c>
      <c r="I1541" s="10" t="s">
        <v>4690</v>
      </c>
      <c r="J1541" s="9">
        <v>1</v>
      </c>
      <c r="K1541" s="10" t="s">
        <v>4687</v>
      </c>
      <c r="L1541" s="10" t="str">
        <f>IF(OR(Table1[[#This Row],[Smoker]]="Yes",Table1[[#This Row],[Smoker]]="No"),"OK","Check")</f>
        <v>OK</v>
      </c>
    </row>
    <row r="1542" spans="1:12">
      <c r="A1542" s="10" t="s">
        <v>3085</v>
      </c>
      <c r="B1542" s="10">
        <v>20.69</v>
      </c>
      <c r="C154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42" s="10">
        <v>6.93</v>
      </c>
      <c r="E1542" s="10" t="str">
        <f>IF(OR(Table1[[#This Row],[HBA1C]]="",Table1[[#This Row],[HBA1C]]="?"),"",IF(Table1[[#This Row],[HBA1C]]&lt;5.7,"Normal",IF(Table1[[#This Row],[HBA1C]]&lt;6.5,"Prediabetes","Diabetes")))</f>
        <v>Diabetes</v>
      </c>
      <c r="F1542" s="10" t="s">
        <v>4687</v>
      </c>
      <c r="G1542" s="10" t="str">
        <f>IF(OR(Table1[[#This Row],[Heart Issues]]="Yes",Table1[[#This Row],[Heart Issues]]="No"),"OK","Check")</f>
        <v>OK</v>
      </c>
      <c r="H1542" s="10" t="s">
        <v>4687</v>
      </c>
      <c r="I1542" s="10" t="s">
        <v>4687</v>
      </c>
      <c r="J1542" s="9">
        <v>2</v>
      </c>
      <c r="K1542" s="10" t="s">
        <v>4687</v>
      </c>
      <c r="L1542" s="10" t="str">
        <f>IF(OR(Table1[[#This Row],[Smoker]]="Yes",Table1[[#This Row],[Smoker]]="No"),"OK","Check")</f>
        <v>OK</v>
      </c>
    </row>
    <row r="1543" spans="1:12">
      <c r="A1543" s="10" t="s">
        <v>3087</v>
      </c>
      <c r="B1543" s="10">
        <v>41.23</v>
      </c>
      <c r="C15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43" s="10">
        <v>4.24</v>
      </c>
      <c r="E1543" s="10" t="str">
        <f>IF(OR(Table1[[#This Row],[HBA1C]]="",Table1[[#This Row],[HBA1C]]="?"),"",IF(Table1[[#This Row],[HBA1C]]&lt;5.7,"Normal",IF(Table1[[#This Row],[HBA1C]]&lt;6.5,"Prediabetes","Diabetes")))</f>
        <v>Normal</v>
      </c>
      <c r="F1543" s="10" t="s">
        <v>4687</v>
      </c>
      <c r="G1543" s="10" t="str">
        <f>IF(OR(Table1[[#This Row],[Heart Issues]]="Yes",Table1[[#This Row],[Heart Issues]]="No"),"OK","Check")</f>
        <v>OK</v>
      </c>
      <c r="H1543" s="10" t="s">
        <v>4687</v>
      </c>
      <c r="I1543" s="10" t="s">
        <v>4687</v>
      </c>
      <c r="J1543" s="9">
        <v>0</v>
      </c>
      <c r="K1543" s="10" t="s">
        <v>4687</v>
      </c>
      <c r="L1543" s="10" t="str">
        <f>IF(OR(Table1[[#This Row],[Smoker]]="Yes",Table1[[#This Row],[Smoker]]="No"),"OK","Check")</f>
        <v>OK</v>
      </c>
    </row>
    <row r="1544" spans="1:12">
      <c r="A1544" s="10" t="s">
        <v>3089</v>
      </c>
      <c r="B1544" s="10">
        <v>29.9</v>
      </c>
      <c r="C154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44" s="10">
        <v>5.91</v>
      </c>
      <c r="E1544" s="10" t="str">
        <f>IF(OR(Table1[[#This Row],[HBA1C]]="",Table1[[#This Row],[HBA1C]]="?"),"",IF(Table1[[#This Row],[HBA1C]]&lt;5.7,"Normal",IF(Table1[[#This Row],[HBA1C]]&lt;6.5,"Prediabetes","Diabetes")))</f>
        <v>Prediabetes</v>
      </c>
      <c r="F1544" s="10" t="s">
        <v>4687</v>
      </c>
      <c r="G1544" s="10" t="str">
        <f>IF(OR(Table1[[#This Row],[Heart Issues]]="Yes",Table1[[#This Row],[Heart Issues]]="No"),"OK","Check")</f>
        <v>OK</v>
      </c>
      <c r="H1544" s="10" t="s">
        <v>4687</v>
      </c>
      <c r="I1544" s="10" t="s">
        <v>4687</v>
      </c>
      <c r="J1544" s="9">
        <v>0</v>
      </c>
      <c r="K1544" s="10" t="s">
        <v>4687</v>
      </c>
      <c r="L1544" s="10" t="str">
        <f>IF(OR(Table1[[#This Row],[Smoker]]="Yes",Table1[[#This Row],[Smoker]]="No"),"OK","Check")</f>
        <v>OK</v>
      </c>
    </row>
    <row r="1545" spans="1:12">
      <c r="A1545" s="10" t="s">
        <v>3091</v>
      </c>
      <c r="B1545" s="10">
        <v>34.104999999999997</v>
      </c>
      <c r="C15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45" s="10">
        <v>5.93</v>
      </c>
      <c r="E1545" s="10" t="str">
        <f>IF(OR(Table1[[#This Row],[HBA1C]]="",Table1[[#This Row],[HBA1C]]="?"),"",IF(Table1[[#This Row],[HBA1C]]&lt;5.7,"Normal",IF(Table1[[#This Row],[HBA1C]]&lt;6.5,"Prediabetes","Diabetes")))</f>
        <v>Prediabetes</v>
      </c>
      <c r="F1545" s="10" t="s">
        <v>4687</v>
      </c>
      <c r="G1545" s="10" t="str">
        <f>IF(OR(Table1[[#This Row],[Heart Issues]]="Yes",Table1[[#This Row],[Heart Issues]]="No"),"OK","Check")</f>
        <v>OK</v>
      </c>
      <c r="H1545" s="10" t="s">
        <v>4687</v>
      </c>
      <c r="I1545" s="10" t="s">
        <v>4687</v>
      </c>
      <c r="J1545" s="9">
        <v>0</v>
      </c>
      <c r="K1545" s="10" t="s">
        <v>4687</v>
      </c>
      <c r="L1545" s="10" t="str">
        <f>IF(OR(Table1[[#This Row],[Smoker]]="Yes",Table1[[#This Row],[Smoker]]="No"),"OK","Check")</f>
        <v>OK</v>
      </c>
    </row>
    <row r="1546" spans="1:12">
      <c r="A1546" s="10" t="s">
        <v>3093</v>
      </c>
      <c r="B1546" s="10">
        <v>24.97</v>
      </c>
      <c r="C15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46" s="10">
        <v>5.66</v>
      </c>
      <c r="E1546" s="10" t="str">
        <f>IF(OR(Table1[[#This Row],[HBA1C]]="",Table1[[#This Row],[HBA1C]]="?"),"",IF(Table1[[#This Row],[HBA1C]]&lt;5.7,"Normal",IF(Table1[[#This Row],[HBA1C]]&lt;6.5,"Prediabetes","Diabetes")))</f>
        <v>Normal</v>
      </c>
      <c r="F1546" s="10" t="s">
        <v>4687</v>
      </c>
      <c r="G1546" s="10" t="str">
        <f>IF(OR(Table1[[#This Row],[Heart Issues]]="Yes",Table1[[#This Row],[Heart Issues]]="No"),"OK","Check")</f>
        <v>OK</v>
      </c>
      <c r="H1546" s="10" t="s">
        <v>4687</v>
      </c>
      <c r="I1546" s="10" t="s">
        <v>4687</v>
      </c>
      <c r="J1546" s="9">
        <v>0</v>
      </c>
      <c r="K1546" s="10" t="s">
        <v>4687</v>
      </c>
      <c r="L1546" s="10" t="str">
        <f>IF(OR(Table1[[#This Row],[Smoker]]="Yes",Table1[[#This Row],[Smoker]]="No"),"OK","Check")</f>
        <v>OK</v>
      </c>
    </row>
    <row r="1547" spans="1:12">
      <c r="A1547" s="10" t="s">
        <v>3095</v>
      </c>
      <c r="B1547" s="10">
        <v>34.799999999999997</v>
      </c>
      <c r="C15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47" s="10">
        <v>4.1900000000000004</v>
      </c>
      <c r="E1547" s="10" t="str">
        <f>IF(OR(Table1[[#This Row],[HBA1C]]="",Table1[[#This Row],[HBA1C]]="?"),"",IF(Table1[[#This Row],[HBA1C]]&lt;5.7,"Normal",IF(Table1[[#This Row],[HBA1C]]&lt;6.5,"Prediabetes","Diabetes")))</f>
        <v>Normal</v>
      </c>
      <c r="F1547" s="10" t="s">
        <v>4687</v>
      </c>
      <c r="G1547" s="10" t="str">
        <f>IF(OR(Table1[[#This Row],[Heart Issues]]="Yes",Table1[[#This Row],[Heart Issues]]="No"),"OK","Check")</f>
        <v>OK</v>
      </c>
      <c r="H1547" s="10" t="s">
        <v>4687</v>
      </c>
      <c r="I1547" s="10" t="s">
        <v>4687</v>
      </c>
      <c r="J1547" s="9">
        <v>1</v>
      </c>
      <c r="K1547" s="10" t="s">
        <v>4687</v>
      </c>
      <c r="L1547" s="10" t="str">
        <f>IF(OR(Table1[[#This Row],[Smoker]]="Yes",Table1[[#This Row],[Smoker]]="No"),"OK","Check")</f>
        <v>OK</v>
      </c>
    </row>
    <row r="1548" spans="1:12">
      <c r="A1548" s="10" t="s">
        <v>3097</v>
      </c>
      <c r="B1548" s="10">
        <v>32.965000000000003</v>
      </c>
      <c r="C15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48" s="10">
        <v>9.2100000000000009</v>
      </c>
      <c r="E1548" s="10" t="str">
        <f>IF(OR(Table1[[#This Row],[HBA1C]]="",Table1[[#This Row],[HBA1C]]="?"),"",IF(Table1[[#This Row],[HBA1C]]&lt;5.7,"Normal",IF(Table1[[#This Row],[HBA1C]]&lt;6.5,"Prediabetes","Diabetes")))</f>
        <v>Diabetes</v>
      </c>
      <c r="F1548" s="10" t="s">
        <v>4688</v>
      </c>
      <c r="G1548" s="10" t="str">
        <f>IF(OR(Table1[[#This Row],[Heart Issues]]="Yes",Table1[[#This Row],[Heart Issues]]="No"),"OK","Check")</f>
        <v>OK</v>
      </c>
      <c r="H1548" s="10" t="s">
        <v>4687</v>
      </c>
      <c r="I1548" s="10" t="s">
        <v>4687</v>
      </c>
      <c r="J1548" s="9">
        <v>0</v>
      </c>
      <c r="K1548" s="10" t="s">
        <v>4687</v>
      </c>
      <c r="L1548" s="10" t="str">
        <f>IF(OR(Table1[[#This Row],[Smoker]]="Yes",Table1[[#This Row],[Smoker]]="No"),"OK","Check")</f>
        <v>OK</v>
      </c>
    </row>
    <row r="1549" spans="1:12">
      <c r="A1549" s="10" t="s">
        <v>3099</v>
      </c>
      <c r="B1549" s="10">
        <v>27.265000000000001</v>
      </c>
      <c r="C154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49" s="10">
        <v>5.51</v>
      </c>
      <c r="E1549" s="10" t="str">
        <f>IF(OR(Table1[[#This Row],[HBA1C]]="",Table1[[#This Row],[HBA1C]]="?"),"",IF(Table1[[#This Row],[HBA1C]]&lt;5.7,"Normal",IF(Table1[[#This Row],[HBA1C]]&lt;6.5,"Prediabetes","Diabetes")))</f>
        <v>Normal</v>
      </c>
      <c r="F1549" s="10" t="s">
        <v>4687</v>
      </c>
      <c r="G1549" s="10" t="str">
        <f>IF(OR(Table1[[#This Row],[Heart Issues]]="Yes",Table1[[#This Row],[Heart Issues]]="No"),"OK","Check")</f>
        <v>OK</v>
      </c>
      <c r="H1549" s="10" t="s">
        <v>4687</v>
      </c>
      <c r="I1549" s="10" t="s">
        <v>4687</v>
      </c>
      <c r="J1549" s="9">
        <v>1</v>
      </c>
      <c r="K1549" s="10" t="s">
        <v>4687</v>
      </c>
      <c r="L1549" s="10" t="str">
        <f>IF(OR(Table1[[#This Row],[Smoker]]="Yes",Table1[[#This Row],[Smoker]]="No"),"OK","Check")</f>
        <v>OK</v>
      </c>
    </row>
    <row r="1550" spans="1:12">
      <c r="A1550" s="10" t="s">
        <v>3101</v>
      </c>
      <c r="B1550" s="10">
        <v>17.059999999999999</v>
      </c>
      <c r="C155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50" s="10">
        <v>8.5</v>
      </c>
      <c r="E1550" s="10" t="str">
        <f>IF(OR(Table1[[#This Row],[HBA1C]]="",Table1[[#This Row],[HBA1C]]="?"),"",IF(Table1[[#This Row],[HBA1C]]&lt;5.7,"Normal",IF(Table1[[#This Row],[HBA1C]]&lt;6.5,"Prediabetes","Diabetes")))</f>
        <v>Diabetes</v>
      </c>
      <c r="F1550" s="10" t="s">
        <v>4687</v>
      </c>
      <c r="G1550" s="10" t="str">
        <f>IF(OR(Table1[[#This Row],[Heart Issues]]="Yes",Table1[[#This Row],[Heart Issues]]="No"),"OK","Check")</f>
        <v>OK</v>
      </c>
      <c r="H1550" s="10" t="s">
        <v>4687</v>
      </c>
      <c r="I1550" s="10" t="s">
        <v>4687</v>
      </c>
      <c r="J1550" s="9">
        <v>0</v>
      </c>
      <c r="K1550" s="10" t="s">
        <v>4687</v>
      </c>
      <c r="L1550" s="10" t="str">
        <f>IF(OR(Table1[[#This Row],[Smoker]]="Yes",Table1[[#This Row],[Smoker]]="No"),"OK","Check")</f>
        <v>OK</v>
      </c>
    </row>
    <row r="1551" spans="1:12">
      <c r="A1551" s="10" t="s">
        <v>3103</v>
      </c>
      <c r="B1551" s="10">
        <v>36.29</v>
      </c>
      <c r="C15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51" s="10">
        <v>6.23</v>
      </c>
      <c r="E1551" s="10" t="str">
        <f>IF(OR(Table1[[#This Row],[HBA1C]]="",Table1[[#This Row],[HBA1C]]="?"),"",IF(Table1[[#This Row],[HBA1C]]&lt;5.7,"Normal",IF(Table1[[#This Row],[HBA1C]]&lt;6.5,"Prediabetes","Diabetes")))</f>
        <v>Prediabetes</v>
      </c>
      <c r="F1551" s="10" t="s">
        <v>4687</v>
      </c>
      <c r="G1551" s="10" t="str">
        <f>IF(OR(Table1[[#This Row],[Heart Issues]]="Yes",Table1[[#This Row],[Heart Issues]]="No"),"OK","Check")</f>
        <v>OK</v>
      </c>
      <c r="H1551" s="10" t="s">
        <v>4687</v>
      </c>
      <c r="I1551" s="10" t="s">
        <v>4687</v>
      </c>
      <c r="J1551" s="9">
        <v>0</v>
      </c>
      <c r="K1551" s="10" t="s">
        <v>4687</v>
      </c>
      <c r="L1551" s="10" t="str">
        <f>IF(OR(Table1[[#This Row],[Smoker]]="Yes",Table1[[#This Row],[Smoker]]="No"),"OK","Check")</f>
        <v>OK</v>
      </c>
    </row>
    <row r="1552" spans="1:12">
      <c r="A1552" s="10" t="s">
        <v>3105</v>
      </c>
      <c r="B1552" s="10">
        <v>28.594999999999999</v>
      </c>
      <c r="C155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52" s="10">
        <v>8.5299999999999994</v>
      </c>
      <c r="E1552" s="10" t="str">
        <f>IF(OR(Table1[[#This Row],[HBA1C]]="",Table1[[#This Row],[HBA1C]]="?"),"",IF(Table1[[#This Row],[HBA1C]]&lt;5.7,"Normal",IF(Table1[[#This Row],[HBA1C]]&lt;6.5,"Prediabetes","Diabetes")))</f>
        <v>Diabetes</v>
      </c>
      <c r="F1552" s="10" t="s">
        <v>4688</v>
      </c>
      <c r="G1552" s="10" t="str">
        <f>IF(OR(Table1[[#This Row],[Heart Issues]]="Yes",Table1[[#This Row],[Heart Issues]]="No"),"OK","Check")</f>
        <v>OK</v>
      </c>
      <c r="H1552" s="10" t="s">
        <v>4687</v>
      </c>
      <c r="I1552" s="10" t="s">
        <v>4687</v>
      </c>
      <c r="J1552" s="9">
        <v>1</v>
      </c>
      <c r="K1552" s="10" t="s">
        <v>4687</v>
      </c>
      <c r="L1552" s="10" t="str">
        <f>IF(OR(Table1[[#This Row],[Smoker]]="Yes",Table1[[#This Row],[Smoker]]="No"),"OK","Check")</f>
        <v>OK</v>
      </c>
    </row>
    <row r="1553" spans="1:12">
      <c r="A1553" s="10" t="s">
        <v>3107</v>
      </c>
      <c r="B1553" s="10">
        <v>17.8</v>
      </c>
      <c r="C155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53" s="10">
        <v>5.75</v>
      </c>
      <c r="E1553" s="10" t="str">
        <f>IF(OR(Table1[[#This Row],[HBA1C]]="",Table1[[#This Row],[HBA1C]]="?"),"",IF(Table1[[#This Row],[HBA1C]]&lt;5.7,"Normal",IF(Table1[[#This Row],[HBA1C]]&lt;6.5,"Prediabetes","Diabetes")))</f>
        <v>Prediabetes</v>
      </c>
      <c r="F1553" s="10" t="s">
        <v>4688</v>
      </c>
      <c r="G1553" s="10" t="str">
        <f>IF(OR(Table1[[#This Row],[Heart Issues]]="Yes",Table1[[#This Row],[Heart Issues]]="No"),"OK","Check")</f>
        <v>OK</v>
      </c>
      <c r="H1553" s="10" t="s">
        <v>4687</v>
      </c>
      <c r="I1553" s="10" t="s">
        <v>4690</v>
      </c>
      <c r="J1553" s="9">
        <v>1</v>
      </c>
      <c r="K1553" s="10" t="s">
        <v>4687</v>
      </c>
      <c r="L1553" s="10" t="str">
        <f>IF(OR(Table1[[#This Row],[Smoker]]="Yes",Table1[[#This Row],[Smoker]]="No"),"OK","Check")</f>
        <v>OK</v>
      </c>
    </row>
    <row r="1554" spans="1:12">
      <c r="A1554" s="10" t="s">
        <v>3109</v>
      </c>
      <c r="B1554" s="10">
        <v>21.4</v>
      </c>
      <c r="C155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54" s="10">
        <v>5.6</v>
      </c>
      <c r="E1554" s="10" t="str">
        <f>IF(OR(Table1[[#This Row],[HBA1C]]="",Table1[[#This Row],[HBA1C]]="?"),"",IF(Table1[[#This Row],[HBA1C]]&lt;5.7,"Normal",IF(Table1[[#This Row],[HBA1C]]&lt;6.5,"Prediabetes","Diabetes")))</f>
        <v>Normal</v>
      </c>
      <c r="F1554" s="10" t="s">
        <v>4687</v>
      </c>
      <c r="G1554" s="10" t="str">
        <f>IF(OR(Table1[[#This Row],[Heart Issues]]="Yes",Table1[[#This Row],[Heart Issues]]="No"),"OK","Check")</f>
        <v>OK</v>
      </c>
      <c r="H1554" s="10" t="s">
        <v>4687</v>
      </c>
      <c r="I1554" s="10" t="s">
        <v>4687</v>
      </c>
      <c r="J1554" s="9">
        <v>0</v>
      </c>
      <c r="K1554" s="10" t="s">
        <v>4687</v>
      </c>
      <c r="L1554" s="10" t="str">
        <f>IF(OR(Table1[[#This Row],[Smoker]]="Yes",Table1[[#This Row],[Smoker]]="No"),"OK","Check")</f>
        <v>OK</v>
      </c>
    </row>
    <row r="1555" spans="1:12">
      <c r="A1555" s="10" t="s">
        <v>3111</v>
      </c>
      <c r="B1555" s="10">
        <v>23.01</v>
      </c>
      <c r="C155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55" s="10">
        <v>4.68</v>
      </c>
      <c r="E1555" s="10" t="str">
        <f>IF(OR(Table1[[#This Row],[HBA1C]]="",Table1[[#This Row],[HBA1C]]="?"),"",IF(Table1[[#This Row],[HBA1C]]&lt;5.7,"Normal",IF(Table1[[#This Row],[HBA1C]]&lt;6.5,"Prediabetes","Diabetes")))</f>
        <v>Normal</v>
      </c>
      <c r="F1555" s="10" t="s">
        <v>4687</v>
      </c>
      <c r="G1555" s="10" t="str">
        <f>IF(OR(Table1[[#This Row],[Heart Issues]]="Yes",Table1[[#This Row],[Heart Issues]]="No"),"OK","Check")</f>
        <v>OK</v>
      </c>
      <c r="H1555" s="10" t="s">
        <v>4687</v>
      </c>
      <c r="I1555" s="10" t="s">
        <v>4687</v>
      </c>
      <c r="J1555" s="9">
        <v>0</v>
      </c>
      <c r="K1555" s="10" t="s">
        <v>4687</v>
      </c>
      <c r="L1555" s="10" t="str">
        <f>IF(OR(Table1[[#This Row],[Smoker]]="Yes",Table1[[#This Row],[Smoker]]="No"),"OK","Check")</f>
        <v>OK</v>
      </c>
    </row>
    <row r="1556" spans="1:12">
      <c r="A1556" s="10" t="s">
        <v>3113</v>
      </c>
      <c r="B1556" s="10">
        <v>19.86</v>
      </c>
      <c r="C15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56" s="10">
        <v>5.62</v>
      </c>
      <c r="E1556" s="10" t="str">
        <f>IF(OR(Table1[[#This Row],[HBA1C]]="",Table1[[#This Row],[HBA1C]]="?"),"",IF(Table1[[#This Row],[HBA1C]]&lt;5.7,"Normal",IF(Table1[[#This Row],[HBA1C]]&lt;6.5,"Prediabetes","Diabetes")))</f>
        <v>Normal</v>
      </c>
      <c r="F1556" s="10" t="s">
        <v>4688</v>
      </c>
      <c r="G1556" s="10" t="str">
        <f>IF(OR(Table1[[#This Row],[Heart Issues]]="Yes",Table1[[#This Row],[Heart Issues]]="No"),"OK","Check")</f>
        <v>OK</v>
      </c>
      <c r="H1556" s="10" t="s">
        <v>4687</v>
      </c>
      <c r="I1556" s="10" t="s">
        <v>4687</v>
      </c>
      <c r="J1556" s="9">
        <v>0</v>
      </c>
      <c r="K1556" s="10" t="s">
        <v>4687</v>
      </c>
      <c r="L1556" s="10" t="str">
        <f>IF(OR(Table1[[#This Row],[Smoker]]="Yes",Table1[[#This Row],[Smoker]]="No"),"OK","Check")</f>
        <v>OK</v>
      </c>
    </row>
    <row r="1557" spans="1:12">
      <c r="A1557" s="10" t="s">
        <v>3115</v>
      </c>
      <c r="B1557" s="10">
        <v>33.58</v>
      </c>
      <c r="C15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57" s="10">
        <v>5.08</v>
      </c>
      <c r="E1557" s="10" t="str">
        <f>IF(OR(Table1[[#This Row],[HBA1C]]="",Table1[[#This Row],[HBA1C]]="?"),"",IF(Table1[[#This Row],[HBA1C]]&lt;5.7,"Normal",IF(Table1[[#This Row],[HBA1C]]&lt;6.5,"Prediabetes","Diabetes")))</f>
        <v>Normal</v>
      </c>
      <c r="F1557" s="10" t="s">
        <v>4687</v>
      </c>
      <c r="G1557" s="10" t="str">
        <f>IF(OR(Table1[[#This Row],[Heart Issues]]="Yes",Table1[[#This Row],[Heart Issues]]="No"),"OK","Check")</f>
        <v>OK</v>
      </c>
      <c r="H1557" s="10" t="s">
        <v>4687</v>
      </c>
      <c r="I1557" s="10" t="s">
        <v>4687</v>
      </c>
      <c r="J1557" s="9">
        <v>0</v>
      </c>
      <c r="K1557" s="10" t="s">
        <v>4687</v>
      </c>
      <c r="L1557" s="10" t="str">
        <f>IF(OR(Table1[[#This Row],[Smoker]]="Yes",Table1[[#This Row],[Smoker]]="No"),"OK","Check")</f>
        <v>OK</v>
      </c>
    </row>
    <row r="1558" spans="1:12">
      <c r="A1558" s="10" t="s">
        <v>3117</v>
      </c>
      <c r="B1558" s="10">
        <v>29.81</v>
      </c>
      <c r="C155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58" s="10">
        <v>5.28</v>
      </c>
      <c r="E1558" s="10" t="str">
        <f>IF(OR(Table1[[#This Row],[HBA1C]]="",Table1[[#This Row],[HBA1C]]="?"),"",IF(Table1[[#This Row],[HBA1C]]&lt;5.7,"Normal",IF(Table1[[#This Row],[HBA1C]]&lt;6.5,"Prediabetes","Diabetes")))</f>
        <v>Normal</v>
      </c>
      <c r="F1558" s="10" t="s">
        <v>4687</v>
      </c>
      <c r="G1558" s="10" t="str">
        <f>IF(OR(Table1[[#This Row],[Heart Issues]]="Yes",Table1[[#This Row],[Heart Issues]]="No"),"OK","Check")</f>
        <v>OK</v>
      </c>
      <c r="H1558" s="10" t="s">
        <v>4687</v>
      </c>
      <c r="I1558" s="10" t="s">
        <v>4687</v>
      </c>
      <c r="J1558" s="9">
        <v>0</v>
      </c>
      <c r="K1558" s="10" t="s">
        <v>4687</v>
      </c>
      <c r="L1558" s="10" t="str">
        <f>IF(OR(Table1[[#This Row],[Smoker]]="Yes",Table1[[#This Row],[Smoker]]="No"),"OK","Check")</f>
        <v>OK</v>
      </c>
    </row>
    <row r="1559" spans="1:12">
      <c r="A1559" s="10" t="s">
        <v>3119</v>
      </c>
      <c r="B1559" s="10">
        <v>27.4</v>
      </c>
      <c r="C155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59" s="10">
        <v>4.6100000000000003</v>
      </c>
      <c r="E1559" s="10" t="str">
        <f>IF(OR(Table1[[#This Row],[HBA1C]]="",Table1[[#This Row],[HBA1C]]="?"),"",IF(Table1[[#This Row],[HBA1C]]&lt;5.7,"Normal",IF(Table1[[#This Row],[HBA1C]]&lt;6.5,"Prediabetes","Diabetes")))</f>
        <v>Normal</v>
      </c>
      <c r="F1559" s="10" t="s">
        <v>4687</v>
      </c>
      <c r="G1559" s="10" t="str">
        <f>IF(OR(Table1[[#This Row],[Heart Issues]]="Yes",Table1[[#This Row],[Heart Issues]]="No"),"OK","Check")</f>
        <v>OK</v>
      </c>
      <c r="H1559" s="10" t="s">
        <v>4687</v>
      </c>
      <c r="I1559" s="10" t="s">
        <v>4687</v>
      </c>
      <c r="J1559" s="9">
        <v>0</v>
      </c>
      <c r="K1559" s="10" t="s">
        <v>4687</v>
      </c>
      <c r="L1559" s="10" t="str">
        <f>IF(OR(Table1[[#This Row],[Smoker]]="Yes",Table1[[#This Row],[Smoker]]="No"),"OK","Check")</f>
        <v>OK</v>
      </c>
    </row>
    <row r="1560" spans="1:12">
      <c r="A1560" s="10" t="s">
        <v>3121</v>
      </c>
      <c r="B1560" s="10">
        <v>17.98</v>
      </c>
      <c r="C156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60" s="10">
        <v>6.57</v>
      </c>
      <c r="E1560" s="10" t="str">
        <f>IF(OR(Table1[[#This Row],[HBA1C]]="",Table1[[#This Row],[HBA1C]]="?"),"",IF(Table1[[#This Row],[HBA1C]]&lt;5.7,"Normal",IF(Table1[[#This Row],[HBA1C]]&lt;6.5,"Prediabetes","Diabetes")))</f>
        <v>Diabetes</v>
      </c>
      <c r="F1560" s="10" t="s">
        <v>4688</v>
      </c>
      <c r="G1560" s="10" t="str">
        <f>IF(OR(Table1[[#This Row],[Heart Issues]]="Yes",Table1[[#This Row],[Heart Issues]]="No"),"OK","Check")</f>
        <v>OK</v>
      </c>
      <c r="H1560" s="10" t="s">
        <v>4687</v>
      </c>
      <c r="I1560" s="10" t="s">
        <v>4687</v>
      </c>
      <c r="J1560" s="9">
        <v>2</v>
      </c>
      <c r="K1560" s="10" t="s">
        <v>4687</v>
      </c>
      <c r="L1560" s="10" t="str">
        <f>IF(OR(Table1[[#This Row],[Smoker]]="Yes",Table1[[#This Row],[Smoker]]="No"),"OK","Check")</f>
        <v>OK</v>
      </c>
    </row>
    <row r="1561" spans="1:12">
      <c r="A1561" s="10" t="s">
        <v>3123</v>
      </c>
      <c r="B1561" s="10">
        <v>37.9</v>
      </c>
      <c r="C15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61" s="10">
        <v>5.83</v>
      </c>
      <c r="E1561" s="10" t="str">
        <f>IF(OR(Table1[[#This Row],[HBA1C]]="",Table1[[#This Row],[HBA1C]]="?"),"",IF(Table1[[#This Row],[HBA1C]]&lt;5.7,"Normal",IF(Table1[[#This Row],[HBA1C]]&lt;6.5,"Prediabetes","Diabetes")))</f>
        <v>Prediabetes</v>
      </c>
      <c r="F1561" s="10" t="s">
        <v>4687</v>
      </c>
      <c r="G1561" s="10" t="str">
        <f>IF(OR(Table1[[#This Row],[Heart Issues]]="Yes",Table1[[#This Row],[Heart Issues]]="No"),"OK","Check")</f>
        <v>OK</v>
      </c>
      <c r="H1561" s="10" t="s">
        <v>4687</v>
      </c>
      <c r="I1561" s="10" t="s">
        <v>4687</v>
      </c>
      <c r="J1561" s="9">
        <v>0</v>
      </c>
      <c r="K1561" s="10" t="s">
        <v>4687</v>
      </c>
      <c r="L1561" s="10" t="str">
        <f>IF(OR(Table1[[#This Row],[Smoker]]="Yes",Table1[[#This Row],[Smoker]]="No"),"OK","Check")</f>
        <v>OK</v>
      </c>
    </row>
    <row r="1562" spans="1:12">
      <c r="A1562" s="10" t="s">
        <v>3125</v>
      </c>
      <c r="B1562" s="10">
        <v>25.27</v>
      </c>
      <c r="C15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62" s="10">
        <v>6.98</v>
      </c>
      <c r="E1562" s="10" t="str">
        <f>IF(OR(Table1[[#This Row],[HBA1C]]="",Table1[[#This Row],[HBA1C]]="?"),"",IF(Table1[[#This Row],[HBA1C]]&lt;5.7,"Normal",IF(Table1[[#This Row],[HBA1C]]&lt;6.5,"Prediabetes","Diabetes")))</f>
        <v>Diabetes</v>
      </c>
      <c r="F1562" s="10" t="s">
        <v>4688</v>
      </c>
      <c r="G1562" s="10" t="str">
        <f>IF(OR(Table1[[#This Row],[Heart Issues]]="Yes",Table1[[#This Row],[Heart Issues]]="No"),"OK","Check")</f>
        <v>OK</v>
      </c>
      <c r="H1562" s="10" t="s">
        <v>4687</v>
      </c>
      <c r="I1562" s="10" t="s">
        <v>4687</v>
      </c>
      <c r="J1562" s="9">
        <v>0</v>
      </c>
      <c r="K1562" s="10" t="s">
        <v>4687</v>
      </c>
      <c r="L1562" s="10" t="str">
        <f>IF(OR(Table1[[#This Row],[Smoker]]="Yes",Table1[[#This Row],[Smoker]]="No"),"OK","Check")</f>
        <v>OK</v>
      </c>
    </row>
    <row r="1563" spans="1:12">
      <c r="A1563" s="10" t="s">
        <v>3127</v>
      </c>
      <c r="B1563" s="10">
        <v>29.26</v>
      </c>
      <c r="C156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63" s="10">
        <v>4.03</v>
      </c>
      <c r="E1563" s="10" t="str">
        <f>IF(OR(Table1[[#This Row],[HBA1C]]="",Table1[[#This Row],[HBA1C]]="?"),"",IF(Table1[[#This Row],[HBA1C]]&lt;5.7,"Normal",IF(Table1[[#This Row],[HBA1C]]&lt;6.5,"Prediabetes","Diabetes")))</f>
        <v>Normal</v>
      </c>
      <c r="F1563" s="10" t="s">
        <v>4687</v>
      </c>
      <c r="G1563" s="10" t="str">
        <f>IF(OR(Table1[[#This Row],[Heart Issues]]="Yes",Table1[[#This Row],[Heart Issues]]="No"),"OK","Check")</f>
        <v>OK</v>
      </c>
      <c r="H1563" s="10" t="s">
        <v>4687</v>
      </c>
      <c r="I1563" s="10" t="s">
        <v>4687</v>
      </c>
      <c r="J1563" s="9">
        <v>1</v>
      </c>
      <c r="K1563" s="10" t="s">
        <v>4687</v>
      </c>
      <c r="L1563" s="10" t="str">
        <f>IF(OR(Table1[[#This Row],[Smoker]]="Yes",Table1[[#This Row],[Smoker]]="No"),"OK","Check")</f>
        <v>OK</v>
      </c>
    </row>
    <row r="1564" spans="1:12">
      <c r="A1564" s="10" t="s">
        <v>3129</v>
      </c>
      <c r="B1564" s="10">
        <v>27.835000000000001</v>
      </c>
      <c r="C156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64" s="10">
        <v>4.5599999999999996</v>
      </c>
      <c r="E1564" s="10" t="str">
        <f>IF(OR(Table1[[#This Row],[HBA1C]]="",Table1[[#This Row],[HBA1C]]="?"),"",IF(Table1[[#This Row],[HBA1C]]&lt;5.7,"Normal",IF(Table1[[#This Row],[HBA1C]]&lt;6.5,"Prediabetes","Diabetes")))</f>
        <v>Normal</v>
      </c>
      <c r="F1564" s="10" t="s">
        <v>4687</v>
      </c>
      <c r="G1564" s="10" t="str">
        <f>IF(OR(Table1[[#This Row],[Heart Issues]]="Yes",Table1[[#This Row],[Heart Issues]]="No"),"OK","Check")</f>
        <v>OK</v>
      </c>
      <c r="H1564" s="10" t="s">
        <v>4687</v>
      </c>
      <c r="I1564" s="10" t="s">
        <v>4687</v>
      </c>
      <c r="J1564" s="9">
        <v>1</v>
      </c>
      <c r="K1564" s="10" t="s">
        <v>4687</v>
      </c>
      <c r="L1564" s="10" t="str">
        <f>IF(OR(Table1[[#This Row],[Smoker]]="Yes",Table1[[#This Row],[Smoker]]="No"),"OK","Check")</f>
        <v>OK</v>
      </c>
    </row>
    <row r="1565" spans="1:12">
      <c r="A1565" s="10" t="s">
        <v>3131</v>
      </c>
      <c r="B1565" s="10">
        <v>46.53</v>
      </c>
      <c r="C15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65" s="10">
        <v>5.38</v>
      </c>
      <c r="E1565" s="10" t="str">
        <f>IF(OR(Table1[[#This Row],[HBA1C]]="",Table1[[#This Row],[HBA1C]]="?"),"",IF(Table1[[#This Row],[HBA1C]]&lt;5.7,"Normal",IF(Table1[[#This Row],[HBA1C]]&lt;6.5,"Prediabetes","Diabetes")))</f>
        <v>Normal</v>
      </c>
      <c r="F1565" s="10" t="s">
        <v>4688</v>
      </c>
      <c r="G1565" s="10" t="str">
        <f>IF(OR(Table1[[#This Row],[Heart Issues]]="Yes",Table1[[#This Row],[Heart Issues]]="No"),"OK","Check")</f>
        <v>OK</v>
      </c>
      <c r="H1565" s="10" t="s">
        <v>4687</v>
      </c>
      <c r="I1565" s="10" t="s">
        <v>4687</v>
      </c>
      <c r="J1565" s="9">
        <v>0</v>
      </c>
      <c r="K1565" s="10" t="s">
        <v>4687</v>
      </c>
      <c r="L1565" s="10" t="str">
        <f>IF(OR(Table1[[#This Row],[Smoker]]="Yes",Table1[[#This Row],[Smoker]]="No"),"OK","Check")</f>
        <v>OK</v>
      </c>
    </row>
    <row r="1566" spans="1:12">
      <c r="A1566" s="10" t="s">
        <v>3133</v>
      </c>
      <c r="B1566" s="10">
        <v>20.58</v>
      </c>
      <c r="C156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66" s="10">
        <v>11.04</v>
      </c>
      <c r="E1566" s="10" t="str">
        <f>IF(OR(Table1[[#This Row],[HBA1C]]="",Table1[[#This Row],[HBA1C]]="?"),"",IF(Table1[[#This Row],[HBA1C]]&lt;5.7,"Normal",IF(Table1[[#This Row],[HBA1C]]&lt;6.5,"Prediabetes","Diabetes")))</f>
        <v>Diabetes</v>
      </c>
      <c r="F1566" s="10" t="s">
        <v>4688</v>
      </c>
      <c r="G1566" s="10" t="str">
        <f>IF(OR(Table1[[#This Row],[Heart Issues]]="Yes",Table1[[#This Row],[Heart Issues]]="No"),"OK","Check")</f>
        <v>OK</v>
      </c>
      <c r="H1566" s="10" t="s">
        <v>4687</v>
      </c>
      <c r="I1566" s="10" t="s">
        <v>4687</v>
      </c>
      <c r="J1566" s="9">
        <v>1</v>
      </c>
      <c r="K1566" s="10" t="s">
        <v>4687</v>
      </c>
      <c r="L1566" s="10" t="str">
        <f>IF(OR(Table1[[#This Row],[Smoker]]="Yes",Table1[[#This Row],[Smoker]]="No"),"OK","Check")</f>
        <v>OK</v>
      </c>
    </row>
    <row r="1567" spans="1:12">
      <c r="A1567" s="10" t="s">
        <v>3135</v>
      </c>
      <c r="B1567" s="10">
        <v>19.53</v>
      </c>
      <c r="C156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67" s="10">
        <v>6.09</v>
      </c>
      <c r="E1567" s="10" t="str">
        <f>IF(OR(Table1[[#This Row],[HBA1C]]="",Table1[[#This Row],[HBA1C]]="?"),"",IF(Table1[[#This Row],[HBA1C]]&lt;5.7,"Normal",IF(Table1[[#This Row],[HBA1C]]&lt;6.5,"Prediabetes","Diabetes")))</f>
        <v>Prediabetes</v>
      </c>
      <c r="F1567" s="10" t="s">
        <v>4688</v>
      </c>
      <c r="G1567" s="10" t="str">
        <f>IF(OR(Table1[[#This Row],[Heart Issues]]="Yes",Table1[[#This Row],[Heart Issues]]="No"),"OK","Check")</f>
        <v>OK</v>
      </c>
      <c r="H1567" s="10" t="s">
        <v>4687</v>
      </c>
      <c r="I1567" s="10" t="s">
        <v>4687</v>
      </c>
      <c r="J1567" s="9">
        <v>0</v>
      </c>
      <c r="K1567" s="10" t="s">
        <v>4687</v>
      </c>
      <c r="L1567" s="10" t="str">
        <f>IF(OR(Table1[[#This Row],[Smoker]]="Yes",Table1[[#This Row],[Smoker]]="No"),"OK","Check")</f>
        <v>OK</v>
      </c>
    </row>
    <row r="1568" spans="1:12">
      <c r="A1568" s="10" t="s">
        <v>3137</v>
      </c>
      <c r="B1568" s="10">
        <v>27.7</v>
      </c>
      <c r="C156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68" s="10">
        <v>4.71</v>
      </c>
      <c r="E1568" s="10" t="str">
        <f>IF(OR(Table1[[#This Row],[HBA1C]]="",Table1[[#This Row],[HBA1C]]="?"),"",IF(Table1[[#This Row],[HBA1C]]&lt;5.7,"Normal",IF(Table1[[#This Row],[HBA1C]]&lt;6.5,"Prediabetes","Diabetes")))</f>
        <v>Normal</v>
      </c>
      <c r="F1568" s="10" t="s">
        <v>4687</v>
      </c>
      <c r="G1568" s="10" t="str">
        <f>IF(OR(Table1[[#This Row],[Heart Issues]]="Yes",Table1[[#This Row],[Heart Issues]]="No"),"OK","Check")</f>
        <v>OK</v>
      </c>
      <c r="H1568" s="10" t="s">
        <v>4687</v>
      </c>
      <c r="I1568" s="10" t="s">
        <v>4687</v>
      </c>
      <c r="J1568" s="9">
        <v>1</v>
      </c>
      <c r="K1568" s="10" t="s">
        <v>4687</v>
      </c>
      <c r="L1568" s="10" t="str">
        <f>IF(OR(Table1[[#This Row],[Smoker]]="Yes",Table1[[#This Row],[Smoker]]="No"),"OK","Check")</f>
        <v>OK</v>
      </c>
    </row>
    <row r="1569" spans="1:12">
      <c r="A1569" s="10" t="s">
        <v>3139</v>
      </c>
      <c r="B1569" s="10">
        <v>18.920000000000002</v>
      </c>
      <c r="C156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69" s="10">
        <v>8.18</v>
      </c>
      <c r="E1569" s="10" t="str">
        <f>IF(OR(Table1[[#This Row],[HBA1C]]="",Table1[[#This Row],[HBA1C]]="?"),"",IF(Table1[[#This Row],[HBA1C]]&lt;5.7,"Normal",IF(Table1[[#This Row],[HBA1C]]&lt;6.5,"Prediabetes","Diabetes")))</f>
        <v>Diabetes</v>
      </c>
      <c r="F1569" s="10" t="s">
        <v>4687</v>
      </c>
      <c r="G1569" s="10" t="str">
        <f>IF(OR(Table1[[#This Row],[Heart Issues]]="Yes",Table1[[#This Row],[Heart Issues]]="No"),"OK","Check")</f>
        <v>OK</v>
      </c>
      <c r="H1569" s="10" t="s">
        <v>4687</v>
      </c>
      <c r="I1569" s="10" t="s">
        <v>4687</v>
      </c>
      <c r="J1569" s="9">
        <v>0</v>
      </c>
      <c r="K1569" s="10" t="s">
        <v>4687</v>
      </c>
      <c r="L1569" s="10" t="str">
        <f>IF(OR(Table1[[#This Row],[Smoker]]="Yes",Table1[[#This Row],[Smoker]]="No"),"OK","Check")</f>
        <v>OK</v>
      </c>
    </row>
    <row r="1570" spans="1:12">
      <c r="A1570" s="10" t="s">
        <v>3141</v>
      </c>
      <c r="B1570" s="10">
        <v>17.760000000000002</v>
      </c>
      <c r="C157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70" s="10">
        <v>11.18</v>
      </c>
      <c r="E1570" s="10" t="str">
        <f>IF(OR(Table1[[#This Row],[HBA1C]]="",Table1[[#This Row],[HBA1C]]="?"),"",IF(Table1[[#This Row],[HBA1C]]&lt;5.7,"Normal",IF(Table1[[#This Row],[HBA1C]]&lt;6.5,"Prediabetes","Diabetes")))</f>
        <v>Diabetes</v>
      </c>
      <c r="F1570" s="10" t="s">
        <v>4688</v>
      </c>
      <c r="G1570" s="10" t="str">
        <f>IF(OR(Table1[[#This Row],[Heart Issues]]="Yes",Table1[[#This Row],[Heart Issues]]="No"),"OK","Check")</f>
        <v>OK</v>
      </c>
      <c r="H1570" s="10" t="s">
        <v>4687</v>
      </c>
      <c r="I1570" s="10" t="s">
        <v>4687</v>
      </c>
      <c r="J1570" s="9">
        <v>2</v>
      </c>
      <c r="K1570" s="10" t="s">
        <v>4687</v>
      </c>
      <c r="L1570" s="10" t="str">
        <f>IF(OR(Table1[[#This Row],[Smoker]]="Yes",Table1[[#This Row],[Smoker]]="No"),"OK","Check")</f>
        <v>OK</v>
      </c>
    </row>
    <row r="1571" spans="1:12">
      <c r="A1571" s="10" t="s">
        <v>3143</v>
      </c>
      <c r="B1571" s="10">
        <v>29.83</v>
      </c>
      <c r="C157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71" s="10">
        <v>5.03</v>
      </c>
      <c r="E1571" s="10" t="str">
        <f>IF(OR(Table1[[#This Row],[HBA1C]]="",Table1[[#This Row],[HBA1C]]="?"),"",IF(Table1[[#This Row],[HBA1C]]&lt;5.7,"Normal",IF(Table1[[#This Row],[HBA1C]]&lt;6.5,"Prediabetes","Diabetes")))</f>
        <v>Normal</v>
      </c>
      <c r="F1571" s="10" t="s">
        <v>4688</v>
      </c>
      <c r="G1571" s="10" t="str">
        <f>IF(OR(Table1[[#This Row],[Heart Issues]]="Yes",Table1[[#This Row],[Heart Issues]]="No"),"OK","Check")</f>
        <v>OK</v>
      </c>
      <c r="H1571" s="10" t="s">
        <v>4687</v>
      </c>
      <c r="I1571" s="10" t="s">
        <v>4687</v>
      </c>
      <c r="J1571" s="9">
        <v>0</v>
      </c>
      <c r="K1571" s="10" t="s">
        <v>4687</v>
      </c>
      <c r="L1571" s="10" t="str">
        <f>IF(OR(Table1[[#This Row],[Smoker]]="Yes",Table1[[#This Row],[Smoker]]="No"),"OK","Check")</f>
        <v>OK</v>
      </c>
    </row>
    <row r="1572" spans="1:12">
      <c r="A1572" s="10" t="s">
        <v>3145</v>
      </c>
      <c r="B1572" s="10">
        <v>23.465</v>
      </c>
      <c r="C157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72" s="10">
        <v>5.56</v>
      </c>
      <c r="E1572" s="10" t="str">
        <f>IF(OR(Table1[[#This Row],[HBA1C]]="",Table1[[#This Row],[HBA1C]]="?"),"",IF(Table1[[#This Row],[HBA1C]]&lt;5.7,"Normal",IF(Table1[[#This Row],[HBA1C]]&lt;6.5,"Prediabetes","Diabetes")))</f>
        <v>Normal</v>
      </c>
      <c r="F1572" s="10" t="s">
        <v>4687</v>
      </c>
      <c r="G1572" s="10" t="str">
        <f>IF(OR(Table1[[#This Row],[Heart Issues]]="Yes",Table1[[#This Row],[Heart Issues]]="No"),"OK","Check")</f>
        <v>OK</v>
      </c>
      <c r="H1572" s="10" t="s">
        <v>4687</v>
      </c>
      <c r="I1572" s="10" t="s">
        <v>4687</v>
      </c>
      <c r="J1572" s="9">
        <v>1</v>
      </c>
      <c r="K1572" s="10" t="s">
        <v>4687</v>
      </c>
      <c r="L1572" s="10" t="str">
        <f>IF(OR(Table1[[#This Row],[Smoker]]="Yes",Table1[[#This Row],[Smoker]]="No"),"OK","Check")</f>
        <v>OK</v>
      </c>
    </row>
    <row r="1573" spans="1:12">
      <c r="A1573" s="10" t="s">
        <v>3147</v>
      </c>
      <c r="B1573" s="10">
        <v>29.355</v>
      </c>
      <c r="C157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73" s="10">
        <v>4.33</v>
      </c>
      <c r="E1573" s="10" t="str">
        <f>IF(OR(Table1[[#This Row],[HBA1C]]="",Table1[[#This Row],[HBA1C]]="?"),"",IF(Table1[[#This Row],[HBA1C]]&lt;5.7,"Normal",IF(Table1[[#This Row],[HBA1C]]&lt;6.5,"Prediabetes","Diabetes")))</f>
        <v>Normal</v>
      </c>
      <c r="F1573" s="10" t="s">
        <v>4687</v>
      </c>
      <c r="G1573" s="10" t="str">
        <f>IF(OR(Table1[[#This Row],[Heart Issues]]="Yes",Table1[[#This Row],[Heart Issues]]="No"),"OK","Check")</f>
        <v>OK</v>
      </c>
      <c r="H1573" s="10" t="s">
        <v>4687</v>
      </c>
      <c r="I1573" s="10" t="s">
        <v>4687</v>
      </c>
      <c r="J1573" s="9">
        <v>0</v>
      </c>
      <c r="K1573" s="10" t="s">
        <v>4687</v>
      </c>
      <c r="L1573" s="10" t="str">
        <f>IF(OR(Table1[[#This Row],[Smoker]]="Yes",Table1[[#This Row],[Smoker]]="No"),"OK","Check")</f>
        <v>OK</v>
      </c>
    </row>
    <row r="1574" spans="1:12">
      <c r="A1574" s="10" t="s">
        <v>3149</v>
      </c>
      <c r="B1574" s="10">
        <v>35.49</v>
      </c>
      <c r="C15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74" s="10">
        <v>5.21</v>
      </c>
      <c r="E1574" s="10" t="str">
        <f>IF(OR(Table1[[#This Row],[HBA1C]]="",Table1[[#This Row],[HBA1C]]="?"),"",IF(Table1[[#This Row],[HBA1C]]&lt;5.7,"Normal",IF(Table1[[#This Row],[HBA1C]]&lt;6.5,"Prediabetes","Diabetes")))</f>
        <v>Normal</v>
      </c>
      <c r="F1574" s="10" t="s">
        <v>4688</v>
      </c>
      <c r="G1574" s="10" t="str">
        <f>IF(OR(Table1[[#This Row],[Heart Issues]]="Yes",Table1[[#This Row],[Heart Issues]]="No"),"OK","Check")</f>
        <v>OK</v>
      </c>
      <c r="H1574" s="10" t="s">
        <v>4687</v>
      </c>
      <c r="I1574" s="10" t="s">
        <v>4690</v>
      </c>
      <c r="J1574" s="9">
        <v>1</v>
      </c>
      <c r="K1574" s="10" t="s">
        <v>4687</v>
      </c>
      <c r="L1574" s="10" t="str">
        <f>IF(OR(Table1[[#This Row],[Smoker]]="Yes",Table1[[#This Row],[Smoker]]="No"),"OK","Check")</f>
        <v>OK</v>
      </c>
    </row>
    <row r="1575" spans="1:12">
      <c r="A1575" s="10" t="s">
        <v>3151</v>
      </c>
      <c r="B1575" s="10">
        <v>26.315000000000001</v>
      </c>
      <c r="C157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75" s="10">
        <v>5.89</v>
      </c>
      <c r="E1575" s="10" t="str">
        <f>IF(OR(Table1[[#This Row],[HBA1C]]="",Table1[[#This Row],[HBA1C]]="?"),"",IF(Table1[[#This Row],[HBA1C]]&lt;5.7,"Normal",IF(Table1[[#This Row],[HBA1C]]&lt;6.5,"Prediabetes","Diabetes")))</f>
        <v>Prediabetes</v>
      </c>
      <c r="F1575" s="10" t="s">
        <v>4687</v>
      </c>
      <c r="G1575" s="10" t="str">
        <f>IF(OR(Table1[[#This Row],[Heart Issues]]="Yes",Table1[[#This Row],[Heart Issues]]="No"),"OK","Check")</f>
        <v>OK</v>
      </c>
      <c r="H1575" s="10" t="s">
        <v>4687</v>
      </c>
      <c r="I1575" s="10" t="s">
        <v>4687</v>
      </c>
      <c r="J1575" s="9">
        <v>0</v>
      </c>
      <c r="K1575" s="10" t="s">
        <v>4687</v>
      </c>
      <c r="L1575" s="10" t="str">
        <f>IF(OR(Table1[[#This Row],[Smoker]]="Yes",Table1[[#This Row],[Smoker]]="No"),"OK","Check")</f>
        <v>OK</v>
      </c>
    </row>
    <row r="1576" spans="1:12">
      <c r="A1576" s="10" t="s">
        <v>3153</v>
      </c>
      <c r="B1576" s="10">
        <v>19.79</v>
      </c>
      <c r="C157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76" s="10">
        <v>4.8099999999999996</v>
      </c>
      <c r="E1576" s="10" t="str">
        <f>IF(OR(Table1[[#This Row],[HBA1C]]="",Table1[[#This Row],[HBA1C]]="?"),"",IF(Table1[[#This Row],[HBA1C]]&lt;5.7,"Normal",IF(Table1[[#This Row],[HBA1C]]&lt;6.5,"Prediabetes","Diabetes")))</f>
        <v>Normal</v>
      </c>
      <c r="F1576" s="10" t="s">
        <v>4688</v>
      </c>
      <c r="G1576" s="10" t="str">
        <f>IF(OR(Table1[[#This Row],[Heart Issues]]="Yes",Table1[[#This Row],[Heart Issues]]="No"),"OK","Check")</f>
        <v>OK</v>
      </c>
      <c r="H1576" s="10" t="s">
        <v>4687</v>
      </c>
      <c r="I1576" s="10" t="s">
        <v>4687</v>
      </c>
      <c r="J1576" s="9">
        <v>0</v>
      </c>
      <c r="K1576" s="10" t="s">
        <v>4687</v>
      </c>
      <c r="L1576" s="10" t="str">
        <f>IF(OR(Table1[[#This Row],[Smoker]]="Yes",Table1[[#This Row],[Smoker]]="No"),"OK","Check")</f>
        <v>OK</v>
      </c>
    </row>
    <row r="1577" spans="1:12">
      <c r="A1577" s="10" t="s">
        <v>3155</v>
      </c>
      <c r="B1577" s="10">
        <v>40.564999999999998</v>
      </c>
      <c r="C15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77" s="10">
        <v>5.66</v>
      </c>
      <c r="E1577" s="10" t="str">
        <f>IF(OR(Table1[[#This Row],[HBA1C]]="",Table1[[#This Row],[HBA1C]]="?"),"",IF(Table1[[#This Row],[HBA1C]]&lt;5.7,"Normal",IF(Table1[[#This Row],[HBA1C]]&lt;6.5,"Prediabetes","Diabetes")))</f>
        <v>Normal</v>
      </c>
      <c r="F1577" s="10" t="s">
        <v>4687</v>
      </c>
      <c r="G1577" s="10" t="str">
        <f>IF(OR(Table1[[#This Row],[Heart Issues]]="Yes",Table1[[#This Row],[Heart Issues]]="No"),"OK","Check")</f>
        <v>OK</v>
      </c>
      <c r="H1577" s="10" t="s">
        <v>4687</v>
      </c>
      <c r="I1577" s="10" t="s">
        <v>4687</v>
      </c>
      <c r="J1577" s="9">
        <v>1</v>
      </c>
      <c r="K1577" s="10" t="s">
        <v>4687</v>
      </c>
      <c r="L1577" s="10" t="str">
        <f>IF(OR(Table1[[#This Row],[Smoker]]="Yes",Table1[[#This Row],[Smoker]]="No"),"OK","Check")</f>
        <v>OK</v>
      </c>
    </row>
    <row r="1578" spans="1:12">
      <c r="A1578" s="10" t="s">
        <v>3157</v>
      </c>
      <c r="B1578" s="10">
        <v>18.03</v>
      </c>
      <c r="C157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78" s="10">
        <v>10.66</v>
      </c>
      <c r="E1578" s="10" t="str">
        <f>IF(OR(Table1[[#This Row],[HBA1C]]="",Table1[[#This Row],[HBA1C]]="?"),"",IF(Table1[[#This Row],[HBA1C]]&lt;5.7,"Normal",IF(Table1[[#This Row],[HBA1C]]&lt;6.5,"Prediabetes","Diabetes")))</f>
        <v>Diabetes</v>
      </c>
      <c r="F1578" s="10" t="s">
        <v>4688</v>
      </c>
      <c r="G1578" s="10" t="str">
        <f>IF(OR(Table1[[#This Row],[Heart Issues]]="Yes",Table1[[#This Row],[Heart Issues]]="No"),"OK","Check")</f>
        <v>OK</v>
      </c>
      <c r="H1578" s="10" t="s">
        <v>4687</v>
      </c>
      <c r="I1578" s="10" t="s">
        <v>4687</v>
      </c>
      <c r="J1578" s="9">
        <v>2</v>
      </c>
      <c r="K1578" s="10" t="s">
        <v>4687</v>
      </c>
      <c r="L1578" s="10" t="str">
        <f>IF(OR(Table1[[#This Row],[Smoker]]="Yes",Table1[[#This Row],[Smoker]]="No"),"OK","Check")</f>
        <v>OK</v>
      </c>
    </row>
    <row r="1579" spans="1:12">
      <c r="A1579" s="10" t="s">
        <v>3159</v>
      </c>
      <c r="B1579" s="10">
        <v>34.65</v>
      </c>
      <c r="C15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79" s="10">
        <v>5.98</v>
      </c>
      <c r="E1579" s="10" t="str">
        <f>IF(OR(Table1[[#This Row],[HBA1C]]="",Table1[[#This Row],[HBA1C]]="?"),"",IF(Table1[[#This Row],[HBA1C]]&lt;5.7,"Normal",IF(Table1[[#This Row],[HBA1C]]&lt;6.5,"Prediabetes","Diabetes")))</f>
        <v>Prediabetes</v>
      </c>
      <c r="F1579" s="10" t="s">
        <v>4688</v>
      </c>
      <c r="G1579" s="10" t="str">
        <f>IF(OR(Table1[[#This Row],[Heart Issues]]="Yes",Table1[[#This Row],[Heart Issues]]="No"),"OK","Check")</f>
        <v>OK</v>
      </c>
      <c r="H1579" s="10" t="s">
        <v>4687</v>
      </c>
      <c r="I1579" s="10" t="s">
        <v>4687</v>
      </c>
      <c r="J1579" s="9">
        <v>0</v>
      </c>
      <c r="K1579" s="10" t="s">
        <v>4687</v>
      </c>
      <c r="L1579" s="10" t="str">
        <f>IF(OR(Table1[[#This Row],[Smoker]]="Yes",Table1[[#This Row],[Smoker]]="No"),"OK","Check")</f>
        <v>OK</v>
      </c>
    </row>
    <row r="1580" spans="1:12">
      <c r="A1580" s="10" t="s">
        <v>3161</v>
      </c>
      <c r="B1580" s="10">
        <v>42.94</v>
      </c>
      <c r="C15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0" s="10">
        <v>4.34</v>
      </c>
      <c r="E1580" s="10" t="str">
        <f>IF(OR(Table1[[#This Row],[HBA1C]]="",Table1[[#This Row],[HBA1C]]="?"),"",IF(Table1[[#This Row],[HBA1C]]&lt;5.7,"Normal",IF(Table1[[#This Row],[HBA1C]]&lt;6.5,"Prediabetes","Diabetes")))</f>
        <v>Normal</v>
      </c>
      <c r="F1580" s="10" t="s">
        <v>4687</v>
      </c>
      <c r="G1580" s="10" t="str">
        <f>IF(OR(Table1[[#This Row],[Heart Issues]]="Yes",Table1[[#This Row],[Heart Issues]]="No"),"OK","Check")</f>
        <v>OK</v>
      </c>
      <c r="H1580" s="10" t="s">
        <v>4687</v>
      </c>
      <c r="I1580" s="10" t="s">
        <v>4687</v>
      </c>
      <c r="J1580" s="9">
        <v>0</v>
      </c>
      <c r="K1580" s="10" t="s">
        <v>4687</v>
      </c>
      <c r="L1580" s="10" t="str">
        <f>IF(OR(Table1[[#This Row],[Smoker]]="Yes",Table1[[#This Row],[Smoker]]="No"),"OK","Check")</f>
        <v>OK</v>
      </c>
    </row>
    <row r="1581" spans="1:12">
      <c r="A1581" s="10" t="s">
        <v>3163</v>
      </c>
      <c r="B1581" s="10">
        <v>31.254999999999999</v>
      </c>
      <c r="C15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1" s="10">
        <v>5.17</v>
      </c>
      <c r="E1581" s="10" t="str">
        <f>IF(OR(Table1[[#This Row],[HBA1C]]="",Table1[[#This Row],[HBA1C]]="?"),"",IF(Table1[[#This Row],[HBA1C]]&lt;5.7,"Normal",IF(Table1[[#This Row],[HBA1C]]&lt;6.5,"Prediabetes","Diabetes")))</f>
        <v>Normal</v>
      </c>
      <c r="F1581" s="10" t="s">
        <v>4687</v>
      </c>
      <c r="G1581" s="10" t="str">
        <f>IF(OR(Table1[[#This Row],[Heart Issues]]="Yes",Table1[[#This Row],[Heart Issues]]="No"),"OK","Check")</f>
        <v>OK</v>
      </c>
      <c r="H1581" s="10" t="s">
        <v>4687</v>
      </c>
      <c r="I1581" s="10" t="s">
        <v>4687</v>
      </c>
      <c r="J1581" s="9">
        <v>0</v>
      </c>
      <c r="K1581" s="10" t="s">
        <v>4687</v>
      </c>
      <c r="L1581" s="10" t="str">
        <f>IF(OR(Table1[[#This Row],[Smoker]]="Yes",Table1[[#This Row],[Smoker]]="No"),"OK","Check")</f>
        <v>OK</v>
      </c>
    </row>
    <row r="1582" spans="1:12">
      <c r="A1582" s="10" t="s">
        <v>3165</v>
      </c>
      <c r="B1582" s="10">
        <v>45.43</v>
      </c>
      <c r="C15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2" s="10">
        <v>4.2300000000000004</v>
      </c>
      <c r="E1582" s="10" t="str">
        <f>IF(OR(Table1[[#This Row],[HBA1C]]="",Table1[[#This Row],[HBA1C]]="?"),"",IF(Table1[[#This Row],[HBA1C]]&lt;5.7,"Normal",IF(Table1[[#This Row],[HBA1C]]&lt;6.5,"Prediabetes","Diabetes")))</f>
        <v>Normal</v>
      </c>
      <c r="F1582" s="10" t="s">
        <v>4688</v>
      </c>
      <c r="G1582" s="10" t="str">
        <f>IF(OR(Table1[[#This Row],[Heart Issues]]="Yes",Table1[[#This Row],[Heart Issues]]="No"),"OK","Check")</f>
        <v>OK</v>
      </c>
      <c r="H1582" s="10" t="s">
        <v>4687</v>
      </c>
      <c r="I1582" s="10" t="s">
        <v>4690</v>
      </c>
      <c r="J1582" s="9">
        <v>1</v>
      </c>
      <c r="K1582" s="10" t="s">
        <v>4687</v>
      </c>
      <c r="L1582" s="10" t="str">
        <f>IF(OR(Table1[[#This Row],[Smoker]]="Yes",Table1[[#This Row],[Smoker]]="No"),"OK","Check")</f>
        <v>OK</v>
      </c>
    </row>
    <row r="1583" spans="1:12">
      <c r="A1583" s="10" t="s">
        <v>3167</v>
      </c>
      <c r="B1583" s="10">
        <v>32.340000000000003</v>
      </c>
      <c r="C15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3" s="10">
        <v>4.88</v>
      </c>
      <c r="E1583" s="10" t="str">
        <f>IF(OR(Table1[[#This Row],[HBA1C]]="",Table1[[#This Row],[HBA1C]]="?"),"",IF(Table1[[#This Row],[HBA1C]]&lt;5.7,"Normal",IF(Table1[[#This Row],[HBA1C]]&lt;6.5,"Prediabetes","Diabetes")))</f>
        <v>Normal</v>
      </c>
      <c r="F1583" s="10" t="s">
        <v>4688</v>
      </c>
      <c r="G1583" s="10" t="str">
        <f>IF(OR(Table1[[#This Row],[Heart Issues]]="Yes",Table1[[#This Row],[Heart Issues]]="No"),"OK","Check")</f>
        <v>OK</v>
      </c>
      <c r="H1583" s="10" t="s">
        <v>4687</v>
      </c>
      <c r="I1583" s="10" t="s">
        <v>4690</v>
      </c>
      <c r="J1583" s="9">
        <v>1</v>
      </c>
      <c r="K1583" s="10" t="s">
        <v>4687</v>
      </c>
      <c r="L1583" s="10" t="str">
        <f>IF(OR(Table1[[#This Row],[Smoker]]="Yes",Table1[[#This Row],[Smoker]]="No"),"OK","Check")</f>
        <v>OK</v>
      </c>
    </row>
    <row r="1584" spans="1:12">
      <c r="A1584" s="10" t="s">
        <v>3169</v>
      </c>
      <c r="B1584" s="10">
        <v>25.46</v>
      </c>
      <c r="C158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84" s="10">
        <v>9.7100000000000009</v>
      </c>
      <c r="E1584" s="10" t="str">
        <f>IF(OR(Table1[[#This Row],[HBA1C]]="",Table1[[#This Row],[HBA1C]]="?"),"",IF(Table1[[#This Row],[HBA1C]]&lt;5.7,"Normal",IF(Table1[[#This Row],[HBA1C]]&lt;6.5,"Prediabetes","Diabetes")))</f>
        <v>Diabetes</v>
      </c>
      <c r="F1584" s="10" t="s">
        <v>4688</v>
      </c>
      <c r="G1584" s="10" t="str">
        <f>IF(OR(Table1[[#This Row],[Heart Issues]]="Yes",Table1[[#This Row],[Heart Issues]]="No"),"OK","Check")</f>
        <v>OK</v>
      </c>
      <c r="H1584" s="10" t="s">
        <v>4687</v>
      </c>
      <c r="I1584" s="10" t="s">
        <v>4687</v>
      </c>
      <c r="J1584" s="9">
        <v>1</v>
      </c>
      <c r="K1584" s="10" t="s">
        <v>4687</v>
      </c>
      <c r="L1584" s="10" t="str">
        <f>IF(OR(Table1[[#This Row],[Smoker]]="Yes",Table1[[#This Row],[Smoker]]="No"),"OK","Check")</f>
        <v>OK</v>
      </c>
    </row>
    <row r="1585" spans="1:12">
      <c r="A1585" s="10" t="s">
        <v>3171</v>
      </c>
      <c r="B1585" s="10">
        <v>37.145000000000003</v>
      </c>
      <c r="C15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5" s="10">
        <v>5.32</v>
      </c>
      <c r="E1585" s="10" t="str">
        <f>IF(OR(Table1[[#This Row],[HBA1C]]="",Table1[[#This Row],[HBA1C]]="?"),"",IF(Table1[[#This Row],[HBA1C]]&lt;5.7,"Normal",IF(Table1[[#This Row],[HBA1C]]&lt;6.5,"Prediabetes","Diabetes")))</f>
        <v>Normal</v>
      </c>
      <c r="F1585" s="10" t="s">
        <v>4687</v>
      </c>
      <c r="G1585" s="10" t="str">
        <f>IF(OR(Table1[[#This Row],[Heart Issues]]="Yes",Table1[[#This Row],[Heart Issues]]="No"),"OK","Check")</f>
        <v>OK</v>
      </c>
      <c r="H1585" s="10" t="s">
        <v>4687</v>
      </c>
      <c r="I1585" s="10" t="s">
        <v>4687</v>
      </c>
      <c r="J1585" s="9">
        <v>0</v>
      </c>
      <c r="K1585" s="10" t="s">
        <v>4687</v>
      </c>
      <c r="L1585" s="10" t="str">
        <f>IF(OR(Table1[[#This Row],[Smoker]]="Yes",Table1[[#This Row],[Smoker]]="No"),"OK","Check")</f>
        <v>OK</v>
      </c>
    </row>
    <row r="1586" spans="1:12">
      <c r="A1586" s="10" t="s">
        <v>3173</v>
      </c>
      <c r="B1586" s="10">
        <v>30.8</v>
      </c>
      <c r="C15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6" s="10">
        <v>5.83</v>
      </c>
      <c r="E1586" s="10" t="str">
        <f>IF(OR(Table1[[#This Row],[HBA1C]]="",Table1[[#This Row],[HBA1C]]="?"),"",IF(Table1[[#This Row],[HBA1C]]&lt;5.7,"Normal",IF(Table1[[#This Row],[HBA1C]]&lt;6.5,"Prediabetes","Diabetes")))</f>
        <v>Prediabetes</v>
      </c>
      <c r="F1586" s="10" t="s">
        <v>4688</v>
      </c>
      <c r="G1586" s="10" t="str">
        <f>IF(OR(Table1[[#This Row],[Heart Issues]]="Yes",Table1[[#This Row],[Heart Issues]]="No"),"OK","Check")</f>
        <v>OK</v>
      </c>
      <c r="H1586" s="10" t="s">
        <v>4687</v>
      </c>
      <c r="I1586" s="10" t="s">
        <v>4687</v>
      </c>
      <c r="J1586" s="9">
        <v>0</v>
      </c>
      <c r="K1586" s="10" t="s">
        <v>4687</v>
      </c>
      <c r="L1586" s="10" t="str">
        <f>IF(OR(Table1[[#This Row],[Smoker]]="Yes",Table1[[#This Row],[Smoker]]="No"),"OK","Check")</f>
        <v>OK</v>
      </c>
    </row>
    <row r="1587" spans="1:12">
      <c r="A1587" s="10" t="s">
        <v>3175</v>
      </c>
      <c r="B1587" s="10">
        <v>29.5</v>
      </c>
      <c r="C15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87" s="10">
        <v>5.54</v>
      </c>
      <c r="E1587" s="10" t="str">
        <f>IF(OR(Table1[[#This Row],[HBA1C]]="",Table1[[#This Row],[HBA1C]]="?"),"",IF(Table1[[#This Row],[HBA1C]]&lt;5.7,"Normal",IF(Table1[[#This Row],[HBA1C]]&lt;6.5,"Prediabetes","Diabetes")))</f>
        <v>Normal</v>
      </c>
      <c r="F1587" s="10" t="s">
        <v>4688</v>
      </c>
      <c r="G1587" s="10" t="str">
        <f>IF(OR(Table1[[#This Row],[Heart Issues]]="Yes",Table1[[#This Row],[Heart Issues]]="No"),"OK","Check")</f>
        <v>OK</v>
      </c>
      <c r="H1587" s="10" t="s">
        <v>4687</v>
      </c>
      <c r="I1587" s="10" t="s">
        <v>4687</v>
      </c>
      <c r="J1587" s="9">
        <v>0</v>
      </c>
      <c r="K1587" s="10" t="s">
        <v>4687</v>
      </c>
      <c r="L1587" s="10" t="str">
        <f>IF(OR(Table1[[#This Row],[Smoker]]="Yes",Table1[[#This Row],[Smoker]]="No"),"OK","Check")</f>
        <v>OK</v>
      </c>
    </row>
    <row r="1588" spans="1:12">
      <c r="A1588" s="10" t="s">
        <v>3177</v>
      </c>
      <c r="B1588" s="10">
        <v>43.39</v>
      </c>
      <c r="C15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88" s="10">
        <v>5.85</v>
      </c>
      <c r="E1588" s="10" t="str">
        <f>IF(OR(Table1[[#This Row],[HBA1C]]="",Table1[[#This Row],[HBA1C]]="?"),"",IF(Table1[[#This Row],[HBA1C]]&lt;5.7,"Normal",IF(Table1[[#This Row],[HBA1C]]&lt;6.5,"Prediabetes","Diabetes")))</f>
        <v>Prediabetes</v>
      </c>
      <c r="F1588" s="10" t="s">
        <v>4687</v>
      </c>
      <c r="G1588" s="10" t="str">
        <f>IF(OR(Table1[[#This Row],[Heart Issues]]="Yes",Table1[[#This Row],[Heart Issues]]="No"),"OK","Check")</f>
        <v>OK</v>
      </c>
      <c r="H1588" s="10" t="s">
        <v>4688</v>
      </c>
      <c r="I1588" s="10" t="s">
        <v>4687</v>
      </c>
      <c r="J1588" s="9">
        <v>1</v>
      </c>
      <c r="K1588" s="10" t="s">
        <v>4687</v>
      </c>
      <c r="L1588" s="10" t="str">
        <f>IF(OR(Table1[[#This Row],[Smoker]]="Yes",Table1[[#This Row],[Smoker]]="No"),"OK","Check")</f>
        <v>OK</v>
      </c>
    </row>
    <row r="1589" spans="1:12">
      <c r="A1589" s="10" t="s">
        <v>3179</v>
      </c>
      <c r="B1589" s="10">
        <v>15.08</v>
      </c>
      <c r="C158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89" s="10">
        <v>4.8499999999999996</v>
      </c>
      <c r="E1589" s="10" t="str">
        <f>IF(OR(Table1[[#This Row],[HBA1C]]="",Table1[[#This Row],[HBA1C]]="?"),"",IF(Table1[[#This Row],[HBA1C]]&lt;5.7,"Normal",IF(Table1[[#This Row],[HBA1C]]&lt;6.5,"Prediabetes","Diabetes")))</f>
        <v>Normal</v>
      </c>
      <c r="F1589" s="10" t="s">
        <v>4688</v>
      </c>
      <c r="G1589" s="10" t="str">
        <f>IF(OR(Table1[[#This Row],[Heart Issues]]="Yes",Table1[[#This Row],[Heart Issues]]="No"),"OK","Check")</f>
        <v>OK</v>
      </c>
      <c r="H1589" s="10" t="s">
        <v>4687</v>
      </c>
      <c r="I1589" s="10" t="s">
        <v>4690</v>
      </c>
      <c r="J1589" s="9">
        <v>1</v>
      </c>
      <c r="K1589" s="10" t="s">
        <v>4687</v>
      </c>
      <c r="L1589" s="10" t="str">
        <f>IF(OR(Table1[[#This Row],[Smoker]]="Yes",Table1[[#This Row],[Smoker]]="No"),"OK","Check")</f>
        <v>OK</v>
      </c>
    </row>
    <row r="1590" spans="1:12">
      <c r="A1590" s="10" t="s">
        <v>3181</v>
      </c>
      <c r="B1590" s="10">
        <v>20.48</v>
      </c>
      <c r="C15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90" s="10">
        <v>11.09</v>
      </c>
      <c r="E1590" s="10" t="str">
        <f>IF(OR(Table1[[#This Row],[HBA1C]]="",Table1[[#This Row],[HBA1C]]="?"),"",IF(Table1[[#This Row],[HBA1C]]&lt;5.7,"Normal",IF(Table1[[#This Row],[HBA1C]]&lt;6.5,"Prediabetes","Diabetes")))</f>
        <v>Diabetes</v>
      </c>
      <c r="F1590" s="10" t="s">
        <v>4687</v>
      </c>
      <c r="G1590" s="10" t="str">
        <f>IF(OR(Table1[[#This Row],[Heart Issues]]="Yes",Table1[[#This Row],[Heart Issues]]="No"),"OK","Check")</f>
        <v>OK</v>
      </c>
      <c r="H1590" s="10" t="s">
        <v>4687</v>
      </c>
      <c r="I1590" s="10" t="s">
        <v>4687</v>
      </c>
      <c r="J1590" s="9">
        <v>0</v>
      </c>
      <c r="K1590" s="10" t="s">
        <v>4687</v>
      </c>
      <c r="L1590" s="10" t="str">
        <f>IF(OR(Table1[[#This Row],[Smoker]]="Yes",Table1[[#This Row],[Smoker]]="No"),"OK","Check")</f>
        <v>OK</v>
      </c>
    </row>
    <row r="1591" spans="1:12">
      <c r="A1591" s="10" t="s">
        <v>3183</v>
      </c>
      <c r="B1591" s="10">
        <v>34.450000000000003</v>
      </c>
      <c r="C15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91" s="10">
        <v>5.58</v>
      </c>
      <c r="E1591" s="10" t="str">
        <f>IF(OR(Table1[[#This Row],[HBA1C]]="",Table1[[#This Row],[HBA1C]]="?"),"",IF(Table1[[#This Row],[HBA1C]]&lt;5.7,"Normal",IF(Table1[[#This Row],[HBA1C]]&lt;6.5,"Prediabetes","Diabetes")))</f>
        <v>Normal</v>
      </c>
      <c r="F1591" s="10" t="s">
        <v>4688</v>
      </c>
      <c r="G1591" s="10" t="str">
        <f>IF(OR(Table1[[#This Row],[Heart Issues]]="Yes",Table1[[#This Row],[Heart Issues]]="No"),"OK","Check")</f>
        <v>OK</v>
      </c>
      <c r="H1591" s="10" t="s">
        <v>4687</v>
      </c>
      <c r="I1591" s="10" t="s">
        <v>4687</v>
      </c>
      <c r="J1591" s="9">
        <v>0</v>
      </c>
      <c r="K1591" s="10" t="s">
        <v>4687</v>
      </c>
      <c r="L1591" s="10" t="str">
        <f>IF(OR(Table1[[#This Row],[Smoker]]="Yes",Table1[[#This Row],[Smoker]]="No"),"OK","Check")</f>
        <v>OK</v>
      </c>
    </row>
    <row r="1592" spans="1:12">
      <c r="A1592" s="10" t="s">
        <v>3185</v>
      </c>
      <c r="B1592" s="10">
        <v>34.21</v>
      </c>
      <c r="C15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92" s="10">
        <v>9.7200000000000006</v>
      </c>
      <c r="E1592" s="10" t="str">
        <f>IF(OR(Table1[[#This Row],[HBA1C]]="",Table1[[#This Row],[HBA1C]]="?"),"",IF(Table1[[#This Row],[HBA1C]]&lt;5.7,"Normal",IF(Table1[[#This Row],[HBA1C]]&lt;6.5,"Prediabetes","Diabetes")))</f>
        <v>Diabetes</v>
      </c>
      <c r="F1592" s="10" t="s">
        <v>4688</v>
      </c>
      <c r="G1592" s="10" t="str">
        <f>IF(OR(Table1[[#This Row],[Heart Issues]]="Yes",Table1[[#This Row],[Heart Issues]]="No"),"OK","Check")</f>
        <v>OK</v>
      </c>
      <c r="H1592" s="10" t="s">
        <v>4687</v>
      </c>
      <c r="I1592" s="10" t="s">
        <v>4687</v>
      </c>
      <c r="J1592" s="9">
        <v>0</v>
      </c>
      <c r="K1592" s="10" t="s">
        <v>4687</v>
      </c>
      <c r="L1592" s="10" t="str">
        <f>IF(OR(Table1[[#This Row],[Smoker]]="Yes",Table1[[#This Row],[Smoker]]="No"),"OK","Check")</f>
        <v>OK</v>
      </c>
    </row>
    <row r="1593" spans="1:12">
      <c r="A1593" s="10" t="s">
        <v>3187</v>
      </c>
      <c r="B1593" s="10">
        <v>28.8</v>
      </c>
      <c r="C159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593" s="10">
        <v>11.41</v>
      </c>
      <c r="E1593" s="10" t="str">
        <f>IF(OR(Table1[[#This Row],[HBA1C]]="",Table1[[#This Row],[HBA1C]]="?"),"",IF(Table1[[#This Row],[HBA1C]]&lt;5.7,"Normal",IF(Table1[[#This Row],[HBA1C]]&lt;6.5,"Prediabetes","Diabetes")))</f>
        <v>Diabetes</v>
      </c>
      <c r="F1593" s="10" t="s">
        <v>4688</v>
      </c>
      <c r="G1593" s="10" t="str">
        <f>IF(OR(Table1[[#This Row],[Heart Issues]]="Yes",Table1[[#This Row],[Heart Issues]]="No"),"OK","Check")</f>
        <v>OK</v>
      </c>
      <c r="H1593" s="10" t="s">
        <v>4687</v>
      </c>
      <c r="I1593" s="10" t="s">
        <v>4687</v>
      </c>
      <c r="J1593" s="9">
        <v>0</v>
      </c>
      <c r="K1593" s="10" t="s">
        <v>4687</v>
      </c>
      <c r="L1593" s="10" t="str">
        <f>IF(OR(Table1[[#This Row],[Smoker]]="Yes",Table1[[#This Row],[Smoker]]="No"),"OK","Check")</f>
        <v>OK</v>
      </c>
    </row>
    <row r="1594" spans="1:12">
      <c r="A1594" s="10" t="s">
        <v>3189</v>
      </c>
      <c r="B1594" s="10">
        <v>31.74</v>
      </c>
      <c r="C15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94" s="10">
        <v>4.46</v>
      </c>
      <c r="E1594" s="10" t="str">
        <f>IF(OR(Table1[[#This Row],[HBA1C]]="",Table1[[#This Row],[HBA1C]]="?"),"",IF(Table1[[#This Row],[HBA1C]]&lt;5.7,"Normal",IF(Table1[[#This Row],[HBA1C]]&lt;6.5,"Prediabetes","Diabetes")))</f>
        <v>Normal</v>
      </c>
      <c r="F1594" s="10" t="s">
        <v>4687</v>
      </c>
      <c r="G1594" s="10" t="str">
        <f>IF(OR(Table1[[#This Row],[Heart Issues]]="Yes",Table1[[#This Row],[Heart Issues]]="No"),"OK","Check")</f>
        <v>OK</v>
      </c>
      <c r="H1594" s="10" t="s">
        <v>4687</v>
      </c>
      <c r="I1594" s="10" t="s">
        <v>4690</v>
      </c>
      <c r="J1594" s="9">
        <v>1</v>
      </c>
      <c r="K1594" s="10" t="s">
        <v>4687</v>
      </c>
      <c r="L1594" s="10" t="str">
        <f>IF(OR(Table1[[#This Row],[Smoker]]="Yes",Table1[[#This Row],[Smoker]]="No"),"OK","Check")</f>
        <v>OK</v>
      </c>
    </row>
    <row r="1595" spans="1:12">
      <c r="A1595" s="10" t="s">
        <v>3191</v>
      </c>
      <c r="B1595" s="10">
        <v>21.78</v>
      </c>
      <c r="C15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95" s="10">
        <v>9.31</v>
      </c>
      <c r="E1595" s="10" t="str">
        <f>IF(OR(Table1[[#This Row],[HBA1C]]="",Table1[[#This Row],[HBA1C]]="?"),"",IF(Table1[[#This Row],[HBA1C]]&lt;5.7,"Normal",IF(Table1[[#This Row],[HBA1C]]&lt;6.5,"Prediabetes","Diabetes")))</f>
        <v>Diabetes</v>
      </c>
      <c r="F1595" s="10" t="s">
        <v>4688</v>
      </c>
      <c r="G1595" s="10" t="str">
        <f>IF(OR(Table1[[#This Row],[Heart Issues]]="Yes",Table1[[#This Row],[Heart Issues]]="No"),"OK","Check")</f>
        <v>OK</v>
      </c>
      <c r="H1595" s="10" t="s">
        <v>4687</v>
      </c>
      <c r="I1595" s="10" t="s">
        <v>4687</v>
      </c>
      <c r="J1595" s="9">
        <v>0</v>
      </c>
      <c r="K1595" s="10" t="s">
        <v>4687</v>
      </c>
      <c r="L1595" s="10" t="str">
        <f>IF(OR(Table1[[#This Row],[Smoker]]="Yes",Table1[[#This Row],[Smoker]]="No"),"OK","Check")</f>
        <v>OK</v>
      </c>
    </row>
    <row r="1596" spans="1:12">
      <c r="A1596" s="10" t="s">
        <v>3193</v>
      </c>
      <c r="B1596" s="10">
        <v>23.75</v>
      </c>
      <c r="C159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596" s="10">
        <v>5.03</v>
      </c>
      <c r="E1596" s="10" t="str">
        <f>IF(OR(Table1[[#This Row],[HBA1C]]="",Table1[[#This Row],[HBA1C]]="?"),"",IF(Table1[[#This Row],[HBA1C]]&lt;5.7,"Normal",IF(Table1[[#This Row],[HBA1C]]&lt;6.5,"Prediabetes","Diabetes")))</f>
        <v>Normal</v>
      </c>
      <c r="F1596" s="10" t="s">
        <v>4687</v>
      </c>
      <c r="G1596" s="10" t="str">
        <f>IF(OR(Table1[[#This Row],[Heart Issues]]="Yes",Table1[[#This Row],[Heart Issues]]="No"),"OK","Check")</f>
        <v>OK</v>
      </c>
      <c r="H1596" s="10" t="s">
        <v>4687</v>
      </c>
      <c r="I1596" s="10" t="s">
        <v>4687</v>
      </c>
      <c r="J1596" s="9">
        <v>1</v>
      </c>
      <c r="K1596" s="10" t="s">
        <v>4687</v>
      </c>
      <c r="L1596" s="10" t="str">
        <f>IF(OR(Table1[[#This Row],[Smoker]]="Yes",Table1[[#This Row],[Smoker]]="No"),"OK","Check")</f>
        <v>OK</v>
      </c>
    </row>
    <row r="1597" spans="1:12">
      <c r="A1597" s="10" t="s">
        <v>3195</v>
      </c>
      <c r="B1597" s="10">
        <v>33.21</v>
      </c>
      <c r="C15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597" s="10">
        <v>5.07</v>
      </c>
      <c r="E1597" s="10" t="str">
        <f>IF(OR(Table1[[#This Row],[HBA1C]]="",Table1[[#This Row],[HBA1C]]="?"),"",IF(Table1[[#This Row],[HBA1C]]&lt;5.7,"Normal",IF(Table1[[#This Row],[HBA1C]]&lt;6.5,"Prediabetes","Diabetes")))</f>
        <v>Normal</v>
      </c>
      <c r="F1597" s="10" t="s">
        <v>4688</v>
      </c>
      <c r="G1597" s="10" t="str">
        <f>IF(OR(Table1[[#This Row],[Heart Issues]]="Yes",Table1[[#This Row],[Heart Issues]]="No"),"OK","Check")</f>
        <v>OK</v>
      </c>
      <c r="H1597" s="10" t="s">
        <v>4687</v>
      </c>
      <c r="I1597" s="10" t="s">
        <v>4687</v>
      </c>
      <c r="J1597" s="9">
        <v>1</v>
      </c>
      <c r="K1597" s="10" t="s">
        <v>4687</v>
      </c>
      <c r="L1597" s="10" t="str">
        <f>IF(OR(Table1[[#This Row],[Smoker]]="Yes",Table1[[#This Row],[Smoker]]="No"),"OK","Check")</f>
        <v>OK</v>
      </c>
    </row>
    <row r="1598" spans="1:12">
      <c r="A1598" s="10" t="s">
        <v>3197</v>
      </c>
      <c r="B1598" s="10">
        <v>17.7</v>
      </c>
      <c r="C159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98" s="10">
        <v>10.42</v>
      </c>
      <c r="E1598" s="10" t="str">
        <f>IF(OR(Table1[[#This Row],[HBA1C]]="",Table1[[#This Row],[HBA1C]]="?"),"",IF(Table1[[#This Row],[HBA1C]]&lt;5.7,"Normal",IF(Table1[[#This Row],[HBA1C]]&lt;6.5,"Prediabetes","Diabetes")))</f>
        <v>Diabetes</v>
      </c>
      <c r="F1598" s="10" t="s">
        <v>4688</v>
      </c>
      <c r="G1598" s="10" t="str">
        <f>IF(OR(Table1[[#This Row],[Heart Issues]]="Yes",Table1[[#This Row],[Heart Issues]]="No"),"OK","Check")</f>
        <v>OK</v>
      </c>
      <c r="H1598" s="10" t="s">
        <v>4687</v>
      </c>
      <c r="I1598" s="10" t="s">
        <v>4687</v>
      </c>
      <c r="J1598" s="9">
        <v>2</v>
      </c>
      <c r="K1598" s="10" t="s">
        <v>4687</v>
      </c>
      <c r="L1598" s="10" t="str">
        <f>IF(OR(Table1[[#This Row],[Smoker]]="Yes",Table1[[#This Row],[Smoker]]="No"),"OK","Check")</f>
        <v>OK</v>
      </c>
    </row>
    <row r="1599" spans="1:12">
      <c r="A1599" s="10" t="s">
        <v>3199</v>
      </c>
      <c r="B1599" s="10">
        <v>17.2</v>
      </c>
      <c r="C159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599" s="10">
        <v>6.45</v>
      </c>
      <c r="E1599" s="10" t="str">
        <f>IF(OR(Table1[[#This Row],[HBA1C]]="",Table1[[#This Row],[HBA1C]]="?"),"",IF(Table1[[#This Row],[HBA1C]]&lt;5.7,"Normal",IF(Table1[[#This Row],[HBA1C]]&lt;6.5,"Prediabetes","Diabetes")))</f>
        <v>Prediabetes</v>
      </c>
      <c r="F1599" s="10" t="s">
        <v>4687</v>
      </c>
      <c r="G1599" s="10" t="str">
        <f>IF(OR(Table1[[#This Row],[Heart Issues]]="Yes",Table1[[#This Row],[Heart Issues]]="No"),"OK","Check")</f>
        <v>OK</v>
      </c>
      <c r="H1599" s="10" t="s">
        <v>4687</v>
      </c>
      <c r="I1599" s="10" t="s">
        <v>4687</v>
      </c>
      <c r="J1599" s="9">
        <v>2</v>
      </c>
      <c r="K1599" s="10" t="s">
        <v>4687</v>
      </c>
      <c r="L1599" s="10" t="str">
        <f>IF(OR(Table1[[#This Row],[Smoker]]="Yes",Table1[[#This Row],[Smoker]]="No"),"OK","Check")</f>
        <v>OK</v>
      </c>
    </row>
    <row r="1600" spans="1:12">
      <c r="A1600" s="10" t="s">
        <v>3201</v>
      </c>
      <c r="B1600" s="10">
        <v>19.21</v>
      </c>
      <c r="C16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00" s="10">
        <v>5.52</v>
      </c>
      <c r="E1600" s="10" t="str">
        <f>IF(OR(Table1[[#This Row],[HBA1C]]="",Table1[[#This Row],[HBA1C]]="?"),"",IF(Table1[[#This Row],[HBA1C]]&lt;5.7,"Normal",IF(Table1[[#This Row],[HBA1C]]&lt;6.5,"Prediabetes","Diabetes")))</f>
        <v>Normal</v>
      </c>
      <c r="F1600" s="10" t="s">
        <v>4687</v>
      </c>
      <c r="G1600" s="10" t="str">
        <f>IF(OR(Table1[[#This Row],[Heart Issues]]="Yes",Table1[[#This Row],[Heart Issues]]="No"),"OK","Check")</f>
        <v>OK</v>
      </c>
      <c r="H1600" s="10" t="s">
        <v>4687</v>
      </c>
      <c r="I1600" s="10" t="s">
        <v>4687</v>
      </c>
      <c r="J1600" s="9">
        <v>2</v>
      </c>
      <c r="K1600" s="10" t="s">
        <v>4687</v>
      </c>
      <c r="L1600" s="10" t="str">
        <f>IF(OR(Table1[[#This Row],[Smoker]]="Yes",Table1[[#This Row],[Smoker]]="No"),"OK","Check")</f>
        <v>OK</v>
      </c>
    </row>
    <row r="1601" spans="1:12">
      <c r="A1601" s="10" t="s">
        <v>3203</v>
      </c>
      <c r="B1601" s="10">
        <v>23.2</v>
      </c>
      <c r="C160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01" s="10">
        <v>4.41</v>
      </c>
      <c r="E1601" s="10" t="str">
        <f>IF(OR(Table1[[#This Row],[HBA1C]]="",Table1[[#This Row],[HBA1C]]="?"),"",IF(Table1[[#This Row],[HBA1C]]&lt;5.7,"Normal",IF(Table1[[#This Row],[HBA1C]]&lt;6.5,"Prediabetes","Diabetes")))</f>
        <v>Normal</v>
      </c>
      <c r="F1601" s="10" t="s">
        <v>4687</v>
      </c>
      <c r="G1601" s="10" t="str">
        <f>IF(OR(Table1[[#This Row],[Heart Issues]]="Yes",Table1[[#This Row],[Heart Issues]]="No"),"OK","Check")</f>
        <v>OK</v>
      </c>
      <c r="H1601" s="10" t="s">
        <v>4687</v>
      </c>
      <c r="I1601" s="10" t="s">
        <v>4690</v>
      </c>
      <c r="J1601" s="9">
        <v>1</v>
      </c>
      <c r="K1601" s="10" t="s">
        <v>4687</v>
      </c>
      <c r="L1601" s="10" t="str">
        <f>IF(OR(Table1[[#This Row],[Smoker]]="Yes",Table1[[#This Row],[Smoker]]="No"),"OK","Check")</f>
        <v>OK</v>
      </c>
    </row>
    <row r="1602" spans="1:12">
      <c r="A1602" s="10" t="s">
        <v>3205</v>
      </c>
      <c r="B1602" s="10">
        <v>32.5</v>
      </c>
      <c r="C16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02" s="10">
        <v>4.6900000000000004</v>
      </c>
      <c r="E1602" s="10" t="str">
        <f>IF(OR(Table1[[#This Row],[HBA1C]]="",Table1[[#This Row],[HBA1C]]="?"),"",IF(Table1[[#This Row],[HBA1C]]&lt;5.7,"Normal",IF(Table1[[#This Row],[HBA1C]]&lt;6.5,"Prediabetes","Diabetes")))</f>
        <v>Normal</v>
      </c>
      <c r="F1602" s="10" t="s">
        <v>4688</v>
      </c>
      <c r="G1602" s="10" t="str">
        <f>IF(OR(Table1[[#This Row],[Heart Issues]]="Yes",Table1[[#This Row],[Heart Issues]]="No"),"OK","Check")</f>
        <v>OK</v>
      </c>
      <c r="H1602" s="10" t="s">
        <v>4687</v>
      </c>
      <c r="I1602" s="10" t="s">
        <v>4690</v>
      </c>
      <c r="J1602" s="9">
        <v>1</v>
      </c>
      <c r="K1602" s="10" t="s">
        <v>4687</v>
      </c>
      <c r="L1602" s="10" t="str">
        <f>IF(OR(Table1[[#This Row],[Smoker]]="Yes",Table1[[#This Row],[Smoker]]="No"),"OK","Check")</f>
        <v>OK</v>
      </c>
    </row>
    <row r="1603" spans="1:12">
      <c r="A1603" s="10" t="s">
        <v>3207</v>
      </c>
      <c r="B1603" s="10">
        <v>20.9</v>
      </c>
      <c r="C160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03" s="10">
        <v>6.94</v>
      </c>
      <c r="E1603" s="10" t="str">
        <f>IF(OR(Table1[[#This Row],[HBA1C]]="",Table1[[#This Row],[HBA1C]]="?"),"",IF(Table1[[#This Row],[HBA1C]]&lt;5.7,"Normal",IF(Table1[[#This Row],[HBA1C]]&lt;6.5,"Prediabetes","Diabetes")))</f>
        <v>Diabetes</v>
      </c>
      <c r="F1603" s="10" t="s">
        <v>4687</v>
      </c>
      <c r="G1603" s="10" t="str">
        <f>IF(OR(Table1[[#This Row],[Heart Issues]]="Yes",Table1[[#This Row],[Heart Issues]]="No"),"OK","Check")</f>
        <v>OK</v>
      </c>
      <c r="H1603" s="10" t="s">
        <v>4687</v>
      </c>
      <c r="I1603" s="10" t="s">
        <v>4687</v>
      </c>
      <c r="J1603" s="9">
        <v>0</v>
      </c>
      <c r="K1603" s="10" t="s">
        <v>4687</v>
      </c>
      <c r="L1603" s="10" t="str">
        <f>IF(OR(Table1[[#This Row],[Smoker]]="Yes",Table1[[#This Row],[Smoker]]="No"),"OK","Check")</f>
        <v>OK</v>
      </c>
    </row>
    <row r="1604" spans="1:12">
      <c r="A1604" s="10" t="s">
        <v>3209</v>
      </c>
      <c r="B1604" s="10">
        <v>19.11</v>
      </c>
      <c r="C160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04" s="10">
        <v>4.3499999999999996</v>
      </c>
      <c r="E1604" s="10" t="str">
        <f>IF(OR(Table1[[#This Row],[HBA1C]]="",Table1[[#This Row],[HBA1C]]="?"),"",IF(Table1[[#This Row],[HBA1C]]&lt;5.7,"Normal",IF(Table1[[#This Row],[HBA1C]]&lt;6.5,"Prediabetes","Diabetes")))</f>
        <v>Normal</v>
      </c>
      <c r="F1604" s="10" t="s">
        <v>4687</v>
      </c>
      <c r="G1604" s="10" t="str">
        <f>IF(OR(Table1[[#This Row],[Heart Issues]]="Yes",Table1[[#This Row],[Heart Issues]]="No"),"OK","Check")</f>
        <v>OK</v>
      </c>
      <c r="H1604" s="10" t="s">
        <v>4687</v>
      </c>
      <c r="I1604" s="10" t="s">
        <v>4687</v>
      </c>
      <c r="J1604" s="9">
        <v>2</v>
      </c>
      <c r="K1604" s="10" t="s">
        <v>4687</v>
      </c>
      <c r="L1604" s="10" t="str">
        <f>IF(OR(Table1[[#This Row],[Smoker]]="Yes",Table1[[#This Row],[Smoker]]="No"),"OK","Check")</f>
        <v>OK</v>
      </c>
    </row>
    <row r="1605" spans="1:12">
      <c r="A1605" s="10" t="s">
        <v>3211</v>
      </c>
      <c r="B1605" s="10">
        <v>31.17</v>
      </c>
      <c r="C16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05" s="10">
        <v>5.28</v>
      </c>
      <c r="E1605" s="10" t="str">
        <f>IF(OR(Table1[[#This Row],[HBA1C]]="",Table1[[#This Row],[HBA1C]]="?"),"",IF(Table1[[#This Row],[HBA1C]]&lt;5.7,"Normal",IF(Table1[[#This Row],[HBA1C]]&lt;6.5,"Prediabetes","Diabetes")))</f>
        <v>Normal</v>
      </c>
      <c r="F1605" s="10" t="s">
        <v>4687</v>
      </c>
      <c r="G1605" s="10" t="str">
        <f>IF(OR(Table1[[#This Row],[Heart Issues]]="Yes",Table1[[#This Row],[Heart Issues]]="No"),"OK","Check")</f>
        <v>OK</v>
      </c>
      <c r="H1605" s="10" t="s">
        <v>4687</v>
      </c>
      <c r="I1605" s="10" t="s">
        <v>4687</v>
      </c>
      <c r="J1605" s="9">
        <v>1</v>
      </c>
      <c r="K1605" s="10" t="s">
        <v>4687</v>
      </c>
      <c r="L1605" s="10" t="str">
        <f>IF(OR(Table1[[#This Row],[Smoker]]="Yes",Table1[[#This Row],[Smoker]]="No"),"OK","Check")</f>
        <v>OK</v>
      </c>
    </row>
    <row r="1606" spans="1:12">
      <c r="A1606" s="10" t="s">
        <v>3213</v>
      </c>
      <c r="B1606" s="10">
        <v>36.08</v>
      </c>
      <c r="C16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06" s="10">
        <v>4.29</v>
      </c>
      <c r="E1606" s="10" t="str">
        <f>IF(OR(Table1[[#This Row],[HBA1C]]="",Table1[[#This Row],[HBA1C]]="?"),"",IF(Table1[[#This Row],[HBA1C]]&lt;5.7,"Normal",IF(Table1[[#This Row],[HBA1C]]&lt;6.5,"Prediabetes","Diabetes")))</f>
        <v>Normal</v>
      </c>
      <c r="F1606" s="10" t="s">
        <v>4687</v>
      </c>
      <c r="G1606" s="10" t="str">
        <f>IF(OR(Table1[[#This Row],[Heart Issues]]="Yes",Table1[[#This Row],[Heart Issues]]="No"),"OK","Check")</f>
        <v>OK</v>
      </c>
      <c r="H1606" s="10" t="s">
        <v>4687</v>
      </c>
      <c r="I1606" s="10" t="s">
        <v>4687</v>
      </c>
      <c r="J1606" s="9">
        <v>0</v>
      </c>
      <c r="K1606" s="10" t="s">
        <v>4687</v>
      </c>
      <c r="L1606" s="10" t="str">
        <f>IF(OR(Table1[[#This Row],[Smoker]]="Yes",Table1[[#This Row],[Smoker]]="No"),"OK","Check")</f>
        <v>OK</v>
      </c>
    </row>
    <row r="1607" spans="1:12">
      <c r="A1607" s="10" t="s">
        <v>3215</v>
      </c>
      <c r="B1607" s="10">
        <v>28.024999999999999</v>
      </c>
      <c r="C16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07" s="10">
        <v>5.69</v>
      </c>
      <c r="E1607" s="10" t="str">
        <f>IF(OR(Table1[[#This Row],[HBA1C]]="",Table1[[#This Row],[HBA1C]]="?"),"",IF(Table1[[#This Row],[HBA1C]]&lt;5.7,"Normal",IF(Table1[[#This Row],[HBA1C]]&lt;6.5,"Prediabetes","Diabetes")))</f>
        <v>Normal</v>
      </c>
      <c r="F1607" s="10" t="s">
        <v>4688</v>
      </c>
      <c r="G1607" s="10" t="str">
        <f>IF(OR(Table1[[#This Row],[Heart Issues]]="Yes",Table1[[#This Row],[Heart Issues]]="No"),"OK","Check")</f>
        <v>OK</v>
      </c>
      <c r="H1607" s="10" t="s">
        <v>4687</v>
      </c>
      <c r="I1607" s="10" t="s">
        <v>4687</v>
      </c>
      <c r="J1607" s="9">
        <v>0</v>
      </c>
      <c r="K1607" s="10" t="s">
        <v>4687</v>
      </c>
      <c r="L1607" s="10" t="str">
        <f>IF(OR(Table1[[#This Row],[Smoker]]="Yes",Table1[[#This Row],[Smoker]]="No"),"OK","Check")</f>
        <v>OK</v>
      </c>
    </row>
    <row r="1608" spans="1:12">
      <c r="A1608" s="10" t="s">
        <v>3217</v>
      </c>
      <c r="B1608" s="10">
        <v>24.32</v>
      </c>
      <c r="C16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08" s="10">
        <v>5.56</v>
      </c>
      <c r="E1608" s="10" t="str">
        <f>IF(OR(Table1[[#This Row],[HBA1C]]="",Table1[[#This Row],[HBA1C]]="?"),"",IF(Table1[[#This Row],[HBA1C]]&lt;5.7,"Normal",IF(Table1[[#This Row],[HBA1C]]&lt;6.5,"Prediabetes","Diabetes")))</f>
        <v>Normal</v>
      </c>
      <c r="F1608" s="10" t="s">
        <v>4688</v>
      </c>
      <c r="G1608" s="10" t="str">
        <f>IF(OR(Table1[[#This Row],[Heart Issues]]="Yes",Table1[[#This Row],[Heart Issues]]="No"),"OK","Check")</f>
        <v>OK</v>
      </c>
      <c r="H1608" s="10" t="s">
        <v>4687</v>
      </c>
      <c r="I1608" s="10" t="s">
        <v>4687</v>
      </c>
      <c r="J1608" s="9">
        <v>0</v>
      </c>
      <c r="K1608" s="10" t="s">
        <v>4687</v>
      </c>
      <c r="L1608" s="10" t="str">
        <f>IF(OR(Table1[[#This Row],[Smoker]]="Yes",Table1[[#This Row],[Smoker]]="No"),"OK","Check")</f>
        <v>OK</v>
      </c>
    </row>
    <row r="1609" spans="1:12">
      <c r="A1609" s="10" t="s">
        <v>3219</v>
      </c>
      <c r="B1609" s="10">
        <v>38</v>
      </c>
      <c r="C16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09" s="10">
        <v>5.41</v>
      </c>
      <c r="E1609" s="10" t="str">
        <f>IF(OR(Table1[[#This Row],[HBA1C]]="",Table1[[#This Row],[HBA1C]]="?"),"",IF(Table1[[#This Row],[HBA1C]]&lt;5.7,"Normal",IF(Table1[[#This Row],[HBA1C]]&lt;6.5,"Prediabetes","Diabetes")))</f>
        <v>Normal</v>
      </c>
      <c r="F1609" s="10" t="s">
        <v>4688</v>
      </c>
      <c r="G1609" s="10" t="str">
        <f>IF(OR(Table1[[#This Row],[Heart Issues]]="Yes",Table1[[#This Row],[Heart Issues]]="No"),"OK","Check")</f>
        <v>OK</v>
      </c>
      <c r="H1609" s="10" t="s">
        <v>4687</v>
      </c>
      <c r="I1609" s="10" t="s">
        <v>4687</v>
      </c>
      <c r="J1609" s="9">
        <v>1</v>
      </c>
      <c r="K1609" s="10" t="s">
        <v>4687</v>
      </c>
      <c r="L1609" s="10" t="str">
        <f>IF(OR(Table1[[#This Row],[Smoker]]="Yes",Table1[[#This Row],[Smoker]]="No"),"OK","Check")</f>
        <v>OK</v>
      </c>
    </row>
    <row r="1610" spans="1:12">
      <c r="A1610" s="10" t="s">
        <v>3221</v>
      </c>
      <c r="B1610" s="10">
        <v>31.6</v>
      </c>
      <c r="C16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10" s="10">
        <v>10.85</v>
      </c>
      <c r="E1610" s="10" t="str">
        <f>IF(OR(Table1[[#This Row],[HBA1C]]="",Table1[[#This Row],[HBA1C]]="?"),"",IF(Table1[[#This Row],[HBA1C]]&lt;5.7,"Normal",IF(Table1[[#This Row],[HBA1C]]&lt;6.5,"Prediabetes","Diabetes")))</f>
        <v>Diabetes</v>
      </c>
      <c r="F1610" s="10" t="s">
        <v>4688</v>
      </c>
      <c r="G1610" s="10" t="str">
        <f>IF(OR(Table1[[#This Row],[Heart Issues]]="Yes",Table1[[#This Row],[Heart Issues]]="No"),"OK","Check")</f>
        <v>OK</v>
      </c>
      <c r="H1610" s="10" t="s">
        <v>4687</v>
      </c>
      <c r="I1610" s="10" t="s">
        <v>4687</v>
      </c>
      <c r="J1610" s="9">
        <v>0</v>
      </c>
      <c r="K1610" s="10" t="s">
        <v>4687</v>
      </c>
      <c r="L1610" s="10" t="str">
        <f>IF(OR(Table1[[#This Row],[Smoker]]="Yes",Table1[[#This Row],[Smoker]]="No"),"OK","Check")</f>
        <v>OK</v>
      </c>
    </row>
    <row r="1611" spans="1:12">
      <c r="A1611" s="10" t="s">
        <v>3223</v>
      </c>
      <c r="B1611" s="10">
        <v>31.02</v>
      </c>
      <c r="C16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11" s="10">
        <v>11.63</v>
      </c>
      <c r="E1611" s="10" t="str">
        <f>IF(OR(Table1[[#This Row],[HBA1C]]="",Table1[[#This Row],[HBA1C]]="?"),"",IF(Table1[[#This Row],[HBA1C]]&lt;5.7,"Normal",IF(Table1[[#This Row],[HBA1C]]&lt;6.5,"Prediabetes","Diabetes")))</f>
        <v>Diabetes</v>
      </c>
      <c r="F1611" s="10" t="s">
        <v>4688</v>
      </c>
      <c r="G1611" s="10" t="str">
        <f>IF(OR(Table1[[#This Row],[Heart Issues]]="Yes",Table1[[#This Row],[Heart Issues]]="No"),"OK","Check")</f>
        <v>OK</v>
      </c>
      <c r="H1611" s="10" t="s">
        <v>4687</v>
      </c>
      <c r="I1611" s="10" t="s">
        <v>4687</v>
      </c>
      <c r="J1611" s="9">
        <v>0</v>
      </c>
      <c r="K1611" s="10" t="s">
        <v>4687</v>
      </c>
      <c r="L1611" s="10" t="str">
        <f>IF(OR(Table1[[#This Row],[Smoker]]="Yes",Table1[[#This Row],[Smoker]]="No"),"OK","Check")</f>
        <v>OK</v>
      </c>
    </row>
    <row r="1612" spans="1:12">
      <c r="A1612" s="10" t="s">
        <v>3225</v>
      </c>
      <c r="B1612" s="10">
        <v>29.26</v>
      </c>
      <c r="C161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12" s="10">
        <v>5.68</v>
      </c>
      <c r="E1612" s="10" t="str">
        <f>IF(OR(Table1[[#This Row],[HBA1C]]="",Table1[[#This Row],[HBA1C]]="?"),"",IF(Table1[[#This Row],[HBA1C]]&lt;5.7,"Normal",IF(Table1[[#This Row],[HBA1C]]&lt;6.5,"Prediabetes","Diabetes")))</f>
        <v>Normal</v>
      </c>
      <c r="F1612" s="10" t="s">
        <v>4688</v>
      </c>
      <c r="G1612" s="10" t="str">
        <f>IF(OR(Table1[[#This Row],[Heart Issues]]="Yes",Table1[[#This Row],[Heart Issues]]="No"),"OK","Check")</f>
        <v>OK</v>
      </c>
      <c r="H1612" s="10" t="s">
        <v>4687</v>
      </c>
      <c r="I1612" s="10" t="s">
        <v>4687</v>
      </c>
      <c r="J1612" s="9">
        <v>1</v>
      </c>
      <c r="K1612" s="10" t="s">
        <v>4687</v>
      </c>
      <c r="L1612" s="10" t="str">
        <f>IF(OR(Table1[[#This Row],[Smoker]]="Yes",Table1[[#This Row],[Smoker]]="No"),"OK","Check")</f>
        <v>OK</v>
      </c>
    </row>
    <row r="1613" spans="1:12">
      <c r="A1613" s="10" t="s">
        <v>3227</v>
      </c>
      <c r="B1613" s="10">
        <v>15.09</v>
      </c>
      <c r="C161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13" s="10">
        <v>7.59</v>
      </c>
      <c r="E1613" s="10" t="str">
        <f>IF(OR(Table1[[#This Row],[HBA1C]]="",Table1[[#This Row],[HBA1C]]="?"),"",IF(Table1[[#This Row],[HBA1C]]&lt;5.7,"Normal",IF(Table1[[#This Row],[HBA1C]]&lt;6.5,"Prediabetes","Diabetes")))</f>
        <v>Diabetes</v>
      </c>
      <c r="F1613" s="10" t="s">
        <v>4688</v>
      </c>
      <c r="G1613" s="10" t="str">
        <f>IF(OR(Table1[[#This Row],[Heart Issues]]="Yes",Table1[[#This Row],[Heart Issues]]="No"),"OK","Check")</f>
        <v>OK</v>
      </c>
      <c r="H1613" s="10" t="s">
        <v>4687</v>
      </c>
      <c r="I1613" s="10" t="s">
        <v>4687</v>
      </c>
      <c r="J1613" s="9">
        <v>2</v>
      </c>
      <c r="K1613" s="10" t="s">
        <v>4687</v>
      </c>
      <c r="L1613" s="10" t="str">
        <f>IF(OR(Table1[[#This Row],[Smoker]]="Yes",Table1[[#This Row],[Smoker]]="No"),"OK","Check")</f>
        <v>OK</v>
      </c>
    </row>
    <row r="1614" spans="1:12">
      <c r="A1614" s="10" t="s">
        <v>3229</v>
      </c>
      <c r="B1614" s="10">
        <v>22.63</v>
      </c>
      <c r="C16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14" s="10">
        <v>5.09</v>
      </c>
      <c r="E1614" s="10" t="str">
        <f>IF(OR(Table1[[#This Row],[HBA1C]]="",Table1[[#This Row],[HBA1C]]="?"),"",IF(Table1[[#This Row],[HBA1C]]&lt;5.7,"Normal",IF(Table1[[#This Row],[HBA1C]]&lt;6.5,"Prediabetes","Diabetes")))</f>
        <v>Normal</v>
      </c>
      <c r="F1614" s="10" t="s">
        <v>4688</v>
      </c>
      <c r="G1614" s="10" t="str">
        <f>IF(OR(Table1[[#This Row],[Heart Issues]]="Yes",Table1[[#This Row],[Heart Issues]]="No"),"OK","Check")</f>
        <v>OK</v>
      </c>
      <c r="H1614" s="10" t="s">
        <v>4687</v>
      </c>
      <c r="I1614" s="10" t="s">
        <v>4687</v>
      </c>
      <c r="J1614" s="9">
        <v>0</v>
      </c>
      <c r="K1614" s="10" t="s">
        <v>4687</v>
      </c>
      <c r="L1614" s="10" t="str">
        <f>IF(OR(Table1[[#This Row],[Smoker]]="Yes",Table1[[#This Row],[Smoker]]="No"),"OK","Check")</f>
        <v>OK</v>
      </c>
    </row>
    <row r="1615" spans="1:12">
      <c r="A1615" s="10" t="s">
        <v>3231</v>
      </c>
      <c r="B1615" s="10">
        <v>23.46</v>
      </c>
      <c r="C161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15" s="10">
        <v>4.21</v>
      </c>
      <c r="E1615" s="10" t="str">
        <f>IF(OR(Table1[[#This Row],[HBA1C]]="",Table1[[#This Row],[HBA1C]]="?"),"",IF(Table1[[#This Row],[HBA1C]]&lt;5.7,"Normal",IF(Table1[[#This Row],[HBA1C]]&lt;6.5,"Prediabetes","Diabetes")))</f>
        <v>Normal</v>
      </c>
      <c r="F1615" s="10" t="s">
        <v>4687</v>
      </c>
      <c r="G1615" s="10" t="str">
        <f>IF(OR(Table1[[#This Row],[Heart Issues]]="Yes",Table1[[#This Row],[Heart Issues]]="No"),"OK","Check")</f>
        <v>OK</v>
      </c>
      <c r="H1615" s="10" t="s">
        <v>4687</v>
      </c>
      <c r="I1615" s="10" t="s">
        <v>4687</v>
      </c>
      <c r="J1615" s="9">
        <v>1</v>
      </c>
      <c r="K1615" s="10" t="s">
        <v>4687</v>
      </c>
      <c r="L1615" s="10" t="str">
        <f>IF(OR(Table1[[#This Row],[Smoker]]="Yes",Table1[[#This Row],[Smoker]]="No"),"OK","Check")</f>
        <v>OK</v>
      </c>
    </row>
    <row r="1616" spans="1:12">
      <c r="A1616" s="10" t="s">
        <v>3233</v>
      </c>
      <c r="B1616" s="10">
        <v>22.56</v>
      </c>
      <c r="C161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16" s="10">
        <v>4.34</v>
      </c>
      <c r="E1616" s="10" t="str">
        <f>IF(OR(Table1[[#This Row],[HBA1C]]="",Table1[[#This Row],[HBA1C]]="?"),"",IF(Table1[[#This Row],[HBA1C]]&lt;5.7,"Normal",IF(Table1[[#This Row],[HBA1C]]&lt;6.5,"Prediabetes","Diabetes")))</f>
        <v>Normal</v>
      </c>
      <c r="F1616" s="10" t="s">
        <v>4688</v>
      </c>
      <c r="G1616" s="10" t="str">
        <f>IF(OR(Table1[[#This Row],[Heart Issues]]="Yes",Table1[[#This Row],[Heart Issues]]="No"),"OK","Check")</f>
        <v>OK</v>
      </c>
      <c r="H1616" s="10" t="s">
        <v>4687</v>
      </c>
      <c r="I1616" s="10" t="s">
        <v>4687</v>
      </c>
      <c r="J1616" s="9">
        <v>0</v>
      </c>
      <c r="K1616" s="10" t="s">
        <v>4687</v>
      </c>
      <c r="L1616" s="10" t="str">
        <f>IF(OR(Table1[[#This Row],[Smoker]]="Yes",Table1[[#This Row],[Smoker]]="No"),"OK","Check")</f>
        <v>OK</v>
      </c>
    </row>
    <row r="1617" spans="1:12">
      <c r="A1617" s="10" t="s">
        <v>3235</v>
      </c>
      <c r="B1617" s="10">
        <v>19.28</v>
      </c>
      <c r="C161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17" s="10">
        <v>11.85</v>
      </c>
      <c r="E1617" s="10" t="str">
        <f>IF(OR(Table1[[#This Row],[HBA1C]]="",Table1[[#This Row],[HBA1C]]="?"),"",IF(Table1[[#This Row],[HBA1C]]&lt;5.7,"Normal",IF(Table1[[#This Row],[HBA1C]]&lt;6.5,"Prediabetes","Diabetes")))</f>
        <v>Diabetes</v>
      </c>
      <c r="F1617" s="10" t="s">
        <v>4687</v>
      </c>
      <c r="G1617" s="10" t="str">
        <f>IF(OR(Table1[[#This Row],[Heart Issues]]="Yes",Table1[[#This Row],[Heart Issues]]="No"),"OK","Check")</f>
        <v>OK</v>
      </c>
      <c r="H1617" s="10" t="s">
        <v>4687</v>
      </c>
      <c r="I1617" s="10" t="s">
        <v>4687</v>
      </c>
      <c r="J1617" s="9">
        <v>2</v>
      </c>
      <c r="K1617" s="10" t="s">
        <v>4687</v>
      </c>
      <c r="L1617" s="10" t="str">
        <f>IF(OR(Table1[[#This Row],[Smoker]]="Yes",Table1[[#This Row],[Smoker]]="No"),"OK","Check")</f>
        <v>OK</v>
      </c>
    </row>
    <row r="1618" spans="1:12">
      <c r="A1618" s="10" t="s">
        <v>3237</v>
      </c>
      <c r="B1618" s="10">
        <v>15.37</v>
      </c>
      <c r="C161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18" s="10">
        <v>9.61</v>
      </c>
      <c r="E1618" s="10" t="str">
        <f>IF(OR(Table1[[#This Row],[HBA1C]]="",Table1[[#This Row],[HBA1C]]="?"),"",IF(Table1[[#This Row],[HBA1C]]&lt;5.7,"Normal",IF(Table1[[#This Row],[HBA1C]]&lt;6.5,"Prediabetes","Diabetes")))</f>
        <v>Diabetes</v>
      </c>
      <c r="F1618" s="10" t="s">
        <v>4688</v>
      </c>
      <c r="G1618" s="10" t="str">
        <f>IF(OR(Table1[[#This Row],[Heart Issues]]="Yes",Table1[[#This Row],[Heart Issues]]="No"),"OK","Check")</f>
        <v>OK</v>
      </c>
      <c r="H1618" s="10" t="s">
        <v>4687</v>
      </c>
      <c r="I1618" s="10" t="s">
        <v>4687</v>
      </c>
      <c r="J1618" s="9">
        <v>2</v>
      </c>
      <c r="K1618" s="10" t="s">
        <v>4687</v>
      </c>
      <c r="L1618" s="10" t="str">
        <f>IF(OR(Table1[[#This Row],[Smoker]]="Yes",Table1[[#This Row],[Smoker]]="No"),"OK","Check")</f>
        <v>OK</v>
      </c>
    </row>
    <row r="1619" spans="1:12">
      <c r="A1619" s="10" t="s">
        <v>3239</v>
      </c>
      <c r="B1619" s="10">
        <v>18.71</v>
      </c>
      <c r="C161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19" s="10">
        <v>5.29</v>
      </c>
      <c r="E1619" s="10" t="str">
        <f>IF(OR(Table1[[#This Row],[HBA1C]]="",Table1[[#This Row],[HBA1C]]="?"),"",IF(Table1[[#This Row],[HBA1C]]&lt;5.7,"Normal",IF(Table1[[#This Row],[HBA1C]]&lt;6.5,"Prediabetes","Diabetes")))</f>
        <v>Normal</v>
      </c>
      <c r="F1619" s="10" t="s">
        <v>4688</v>
      </c>
      <c r="G1619" s="10" t="str">
        <f>IF(OR(Table1[[#This Row],[Heart Issues]]="Yes",Table1[[#This Row],[Heart Issues]]="No"),"OK","Check")</f>
        <v>OK</v>
      </c>
      <c r="H1619" s="10" t="s">
        <v>4687</v>
      </c>
      <c r="I1619" s="10" t="s">
        <v>4687</v>
      </c>
      <c r="J1619" s="9">
        <v>0</v>
      </c>
      <c r="K1619" s="10" t="s">
        <v>4687</v>
      </c>
      <c r="L1619" s="10" t="str">
        <f>IF(OR(Table1[[#This Row],[Smoker]]="Yes",Table1[[#This Row],[Smoker]]="No"),"OK","Check")</f>
        <v>OK</v>
      </c>
    </row>
    <row r="1620" spans="1:12">
      <c r="A1620" s="10" t="s">
        <v>3241</v>
      </c>
      <c r="B1620" s="10">
        <v>20.61</v>
      </c>
      <c r="C162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20" s="10">
        <v>6.89</v>
      </c>
      <c r="E1620" s="10" t="str">
        <f>IF(OR(Table1[[#This Row],[HBA1C]]="",Table1[[#This Row],[HBA1C]]="?"),"",IF(Table1[[#This Row],[HBA1C]]&lt;5.7,"Normal",IF(Table1[[#This Row],[HBA1C]]&lt;6.5,"Prediabetes","Diabetes")))</f>
        <v>Diabetes</v>
      </c>
      <c r="F1620" s="10" t="s">
        <v>4687</v>
      </c>
      <c r="G1620" s="10" t="str">
        <f>IF(OR(Table1[[#This Row],[Heart Issues]]="Yes",Table1[[#This Row],[Heart Issues]]="No"),"OK","Check")</f>
        <v>OK</v>
      </c>
      <c r="H1620" s="10" t="s">
        <v>4687</v>
      </c>
      <c r="I1620" s="10" t="s">
        <v>4687</v>
      </c>
      <c r="J1620" s="9">
        <v>0</v>
      </c>
      <c r="K1620" s="10" t="s">
        <v>4687</v>
      </c>
      <c r="L1620" s="10" t="str">
        <f>IF(OR(Table1[[#This Row],[Smoker]]="Yes",Table1[[#This Row],[Smoker]]="No"),"OK","Check")</f>
        <v>OK</v>
      </c>
    </row>
    <row r="1621" spans="1:12">
      <c r="A1621" s="10" t="s">
        <v>3243</v>
      </c>
      <c r="B1621" s="10">
        <v>15.99</v>
      </c>
      <c r="C162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21" s="10">
        <v>4.57</v>
      </c>
      <c r="E1621" s="10" t="str">
        <f>IF(OR(Table1[[#This Row],[HBA1C]]="",Table1[[#This Row],[HBA1C]]="?"),"",IF(Table1[[#This Row],[HBA1C]]&lt;5.7,"Normal",IF(Table1[[#This Row],[HBA1C]]&lt;6.5,"Prediabetes","Diabetes")))</f>
        <v>Normal</v>
      </c>
      <c r="F1621" s="10" t="s">
        <v>4688</v>
      </c>
      <c r="G1621" s="10" t="str">
        <f>IF(OR(Table1[[#This Row],[Heart Issues]]="Yes",Table1[[#This Row],[Heart Issues]]="No"),"OK","Check")</f>
        <v>OK</v>
      </c>
      <c r="H1621" s="10" t="s">
        <v>4687</v>
      </c>
      <c r="I1621" s="10" t="s">
        <v>4690</v>
      </c>
      <c r="J1621" s="9">
        <v>1</v>
      </c>
      <c r="K1621" s="10" t="s">
        <v>4687</v>
      </c>
      <c r="L1621" s="10" t="str">
        <f>IF(OR(Table1[[#This Row],[Smoker]]="Yes",Table1[[#This Row],[Smoker]]="No"),"OK","Check")</f>
        <v>OK</v>
      </c>
    </row>
    <row r="1622" spans="1:12">
      <c r="A1622" s="10" t="s">
        <v>3245</v>
      </c>
      <c r="B1622" s="10">
        <v>33.155000000000001</v>
      </c>
      <c r="C16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22" s="10">
        <v>4.32</v>
      </c>
      <c r="E1622" s="10" t="str">
        <f>IF(OR(Table1[[#This Row],[HBA1C]]="",Table1[[#This Row],[HBA1C]]="?"),"",IF(Table1[[#This Row],[HBA1C]]&lt;5.7,"Normal",IF(Table1[[#This Row],[HBA1C]]&lt;6.5,"Prediabetes","Diabetes")))</f>
        <v>Normal</v>
      </c>
      <c r="F1622" s="10" t="s">
        <v>4687</v>
      </c>
      <c r="G1622" s="10" t="str">
        <f>IF(OR(Table1[[#This Row],[Heart Issues]]="Yes",Table1[[#This Row],[Heart Issues]]="No"),"OK","Check")</f>
        <v>OK</v>
      </c>
      <c r="H1622" s="10" t="s">
        <v>4687</v>
      </c>
      <c r="I1622" s="10" t="s">
        <v>4687</v>
      </c>
      <c r="J1622" s="9">
        <v>0</v>
      </c>
      <c r="K1622" s="10" t="s">
        <v>4687</v>
      </c>
      <c r="L1622" s="10" t="str">
        <f>IF(OR(Table1[[#This Row],[Smoker]]="Yes",Table1[[#This Row],[Smoker]]="No"),"OK","Check")</f>
        <v>OK</v>
      </c>
    </row>
    <row r="1623" spans="1:12">
      <c r="A1623" s="10" t="s">
        <v>3247</v>
      </c>
      <c r="B1623" s="10">
        <v>26.22</v>
      </c>
      <c r="C162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23" s="10">
        <v>5.57</v>
      </c>
      <c r="E1623" s="10" t="str">
        <f>IF(OR(Table1[[#This Row],[HBA1C]]="",Table1[[#This Row],[HBA1C]]="?"),"",IF(Table1[[#This Row],[HBA1C]]&lt;5.7,"Normal",IF(Table1[[#This Row],[HBA1C]]&lt;6.5,"Prediabetes","Diabetes")))</f>
        <v>Normal</v>
      </c>
      <c r="F1623" s="10" t="s">
        <v>4688</v>
      </c>
      <c r="G1623" s="10" t="str">
        <f>IF(OR(Table1[[#This Row],[Heart Issues]]="Yes",Table1[[#This Row],[Heart Issues]]="No"),"OK","Check")</f>
        <v>OK</v>
      </c>
      <c r="H1623" s="10" t="s">
        <v>4687</v>
      </c>
      <c r="I1623" s="10" t="s">
        <v>4690</v>
      </c>
      <c r="J1623" s="9">
        <v>1</v>
      </c>
      <c r="K1623" s="10" t="s">
        <v>4687</v>
      </c>
      <c r="L1623" s="10" t="str">
        <f>IF(OR(Table1[[#This Row],[Smoker]]="Yes",Table1[[#This Row],[Smoker]]="No"),"OK","Check")</f>
        <v>OK</v>
      </c>
    </row>
    <row r="1624" spans="1:12">
      <c r="A1624" s="10" t="s">
        <v>3249</v>
      </c>
      <c r="B1624" s="10">
        <v>21.85</v>
      </c>
      <c r="C162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24" s="10">
        <v>5.26</v>
      </c>
      <c r="E1624" s="10" t="str">
        <f>IF(OR(Table1[[#This Row],[HBA1C]]="",Table1[[#This Row],[HBA1C]]="?"),"",IF(Table1[[#This Row],[HBA1C]]&lt;5.7,"Normal",IF(Table1[[#This Row],[HBA1C]]&lt;6.5,"Prediabetes","Diabetes")))</f>
        <v>Normal</v>
      </c>
      <c r="F1624" s="10" t="s">
        <v>4688</v>
      </c>
      <c r="G1624" s="10" t="str">
        <f>IF(OR(Table1[[#This Row],[Heart Issues]]="Yes",Table1[[#This Row],[Heart Issues]]="No"),"OK","Check")</f>
        <v>OK</v>
      </c>
      <c r="H1624" s="10" t="s">
        <v>4687</v>
      </c>
      <c r="I1624" s="10" t="s">
        <v>4690</v>
      </c>
      <c r="J1624" s="9">
        <v>1</v>
      </c>
      <c r="K1624" s="10" t="s">
        <v>4687</v>
      </c>
      <c r="L1624" s="10" t="str">
        <f>IF(OR(Table1[[#This Row],[Smoker]]="Yes",Table1[[#This Row],[Smoker]]="No"),"OK","Check")</f>
        <v>OK</v>
      </c>
    </row>
    <row r="1625" spans="1:12">
      <c r="A1625" s="10" t="s">
        <v>3251</v>
      </c>
      <c r="B1625" s="10">
        <v>30.495000000000001</v>
      </c>
      <c r="C16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25" s="10">
        <v>6.25</v>
      </c>
      <c r="E1625" s="10" t="str">
        <f>IF(OR(Table1[[#This Row],[HBA1C]]="",Table1[[#This Row],[HBA1C]]="?"),"",IF(Table1[[#This Row],[HBA1C]]&lt;5.7,"Normal",IF(Table1[[#This Row],[HBA1C]]&lt;6.5,"Prediabetes","Diabetes")))</f>
        <v>Prediabetes</v>
      </c>
      <c r="F1625" s="10" t="s">
        <v>4687</v>
      </c>
      <c r="G1625" s="10" t="str">
        <f>IF(OR(Table1[[#This Row],[Heart Issues]]="Yes",Table1[[#This Row],[Heart Issues]]="No"),"OK","Check")</f>
        <v>OK</v>
      </c>
      <c r="H1625" s="10" t="s">
        <v>4687</v>
      </c>
      <c r="I1625" s="10" t="s">
        <v>4687</v>
      </c>
      <c r="J1625" s="9">
        <v>0</v>
      </c>
      <c r="K1625" s="10" t="s">
        <v>4687</v>
      </c>
      <c r="L1625" s="10" t="str">
        <f>IF(OR(Table1[[#This Row],[Smoker]]="Yes",Table1[[#This Row],[Smoker]]="No"),"OK","Check")</f>
        <v>OK</v>
      </c>
    </row>
    <row r="1626" spans="1:12">
      <c r="A1626" s="10" t="s">
        <v>3253</v>
      </c>
      <c r="B1626" s="10">
        <v>34.104999999999997</v>
      </c>
      <c r="C16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26" s="10">
        <v>5.67</v>
      </c>
      <c r="E1626" s="10" t="str">
        <f>IF(OR(Table1[[#This Row],[HBA1C]]="",Table1[[#This Row],[HBA1C]]="?"),"",IF(Table1[[#This Row],[HBA1C]]&lt;5.7,"Normal",IF(Table1[[#This Row],[HBA1C]]&lt;6.5,"Prediabetes","Diabetes")))</f>
        <v>Normal</v>
      </c>
      <c r="F1626" s="10" t="s">
        <v>4688</v>
      </c>
      <c r="G1626" s="10" t="str">
        <f>IF(OR(Table1[[#This Row],[Heart Issues]]="Yes",Table1[[#This Row],[Heart Issues]]="No"),"OK","Check")</f>
        <v>OK</v>
      </c>
      <c r="H1626" s="10" t="s">
        <v>4687</v>
      </c>
      <c r="I1626" s="10" t="s">
        <v>4687</v>
      </c>
      <c r="J1626" s="9">
        <v>0</v>
      </c>
      <c r="K1626" s="10" t="s">
        <v>4687</v>
      </c>
      <c r="L1626" s="10" t="str">
        <f>IF(OR(Table1[[#This Row],[Smoker]]="Yes",Table1[[#This Row],[Smoker]]="No"),"OK","Check")</f>
        <v>OK</v>
      </c>
    </row>
    <row r="1627" spans="1:12">
      <c r="A1627" s="10" t="s">
        <v>3255</v>
      </c>
      <c r="B1627" s="10">
        <v>32.770000000000003</v>
      </c>
      <c r="C16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27" s="10">
        <v>4.42</v>
      </c>
      <c r="E1627" s="10" t="str">
        <f>IF(OR(Table1[[#This Row],[HBA1C]]="",Table1[[#This Row],[HBA1C]]="?"),"",IF(Table1[[#This Row],[HBA1C]]&lt;5.7,"Normal",IF(Table1[[#This Row],[HBA1C]]&lt;6.5,"Prediabetes","Diabetes")))</f>
        <v>Normal</v>
      </c>
      <c r="F1627" s="10" t="s">
        <v>4688</v>
      </c>
      <c r="G1627" s="10" t="str">
        <f>IF(OR(Table1[[#This Row],[Heart Issues]]="Yes",Table1[[#This Row],[Heart Issues]]="No"),"OK","Check")</f>
        <v>OK</v>
      </c>
      <c r="H1627" s="10" t="s">
        <v>4687</v>
      </c>
      <c r="I1627" s="10" t="s">
        <v>4687</v>
      </c>
      <c r="J1627" s="9">
        <v>1</v>
      </c>
      <c r="K1627" s="10" t="s">
        <v>4687</v>
      </c>
      <c r="L1627" s="10" t="str">
        <f>IF(OR(Table1[[#This Row],[Smoker]]="Yes",Table1[[#This Row],[Smoker]]="No"),"OK","Check")</f>
        <v>OK</v>
      </c>
    </row>
    <row r="1628" spans="1:12">
      <c r="A1628" s="10" t="s">
        <v>3257</v>
      </c>
      <c r="B1628" s="10">
        <v>16.850000000000001</v>
      </c>
      <c r="C162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28" s="10">
        <v>11.75</v>
      </c>
      <c r="E1628" s="10" t="str">
        <f>IF(OR(Table1[[#This Row],[HBA1C]]="",Table1[[#This Row],[HBA1C]]="?"),"",IF(Table1[[#This Row],[HBA1C]]&lt;5.7,"Normal",IF(Table1[[#This Row],[HBA1C]]&lt;6.5,"Prediabetes","Diabetes")))</f>
        <v>Diabetes</v>
      </c>
      <c r="F1628" s="10" t="s">
        <v>4688</v>
      </c>
      <c r="G1628" s="10" t="str">
        <f>IF(OR(Table1[[#This Row],[Heart Issues]]="Yes",Table1[[#This Row],[Heart Issues]]="No"),"OK","Check")</f>
        <v>OK</v>
      </c>
      <c r="H1628" s="10" t="s">
        <v>4687</v>
      </c>
      <c r="I1628" s="10" t="s">
        <v>4687</v>
      </c>
      <c r="J1628" s="9">
        <v>2</v>
      </c>
      <c r="K1628" s="10" t="s">
        <v>4687</v>
      </c>
      <c r="L1628" s="10" t="str">
        <f>IF(OR(Table1[[#This Row],[Smoker]]="Yes",Table1[[#This Row],[Smoker]]="No"),"OK","Check")</f>
        <v>OK</v>
      </c>
    </row>
    <row r="1629" spans="1:12">
      <c r="A1629" s="10" t="s">
        <v>3259</v>
      </c>
      <c r="B1629" s="10">
        <v>34.700000000000003</v>
      </c>
      <c r="C16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29" s="10">
        <v>6.06</v>
      </c>
      <c r="E1629" s="10" t="str">
        <f>IF(OR(Table1[[#This Row],[HBA1C]]="",Table1[[#This Row],[HBA1C]]="?"),"",IF(Table1[[#This Row],[HBA1C]]&lt;5.7,"Normal",IF(Table1[[#This Row],[HBA1C]]&lt;6.5,"Prediabetes","Diabetes")))</f>
        <v>Prediabetes</v>
      </c>
      <c r="F1629" s="10" t="s">
        <v>4687</v>
      </c>
      <c r="G1629" s="10" t="str">
        <f>IF(OR(Table1[[#This Row],[Heart Issues]]="Yes",Table1[[#This Row],[Heart Issues]]="No"),"OK","Check")</f>
        <v>OK</v>
      </c>
      <c r="H1629" s="10" t="s">
        <v>4687</v>
      </c>
      <c r="I1629" s="10" t="s">
        <v>4687</v>
      </c>
      <c r="J1629" s="9">
        <v>1</v>
      </c>
      <c r="K1629" s="10" t="s">
        <v>4687</v>
      </c>
      <c r="L1629" s="10" t="str">
        <f>IF(OR(Table1[[#This Row],[Smoker]]="Yes",Table1[[#This Row],[Smoker]]="No"),"OK","Check")</f>
        <v>OK</v>
      </c>
    </row>
    <row r="1630" spans="1:12">
      <c r="A1630" s="10" t="s">
        <v>3261</v>
      </c>
      <c r="B1630" s="10">
        <v>37.049999999999997</v>
      </c>
      <c r="C16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30" s="10">
        <v>5.48</v>
      </c>
      <c r="E1630" s="10" t="str">
        <f>IF(OR(Table1[[#This Row],[HBA1C]]="",Table1[[#This Row],[HBA1C]]="?"),"",IF(Table1[[#This Row],[HBA1C]]&lt;5.7,"Normal",IF(Table1[[#This Row],[HBA1C]]&lt;6.5,"Prediabetes","Diabetes")))</f>
        <v>Normal</v>
      </c>
      <c r="F1630" s="10" t="s">
        <v>4687</v>
      </c>
      <c r="G1630" s="10" t="str">
        <f>IF(OR(Table1[[#This Row],[Heart Issues]]="Yes",Table1[[#This Row],[Heart Issues]]="No"),"OK","Check")</f>
        <v>OK</v>
      </c>
      <c r="H1630" s="10" t="s">
        <v>4687</v>
      </c>
      <c r="I1630" s="10" t="s">
        <v>4687</v>
      </c>
      <c r="J1630" s="9">
        <v>1</v>
      </c>
      <c r="K1630" s="10" t="s">
        <v>4687</v>
      </c>
      <c r="L1630" s="10" t="str">
        <f>IF(OR(Table1[[#This Row],[Smoker]]="Yes",Table1[[#This Row],[Smoker]]="No"),"OK","Check")</f>
        <v>OK</v>
      </c>
    </row>
    <row r="1631" spans="1:12">
      <c r="A1631" s="10" t="s">
        <v>3263</v>
      </c>
      <c r="B1631" s="10">
        <v>18.78</v>
      </c>
      <c r="C163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31" s="10">
        <v>4.45</v>
      </c>
      <c r="E1631" s="10" t="str">
        <f>IF(OR(Table1[[#This Row],[HBA1C]]="",Table1[[#This Row],[HBA1C]]="?"),"",IF(Table1[[#This Row],[HBA1C]]&lt;5.7,"Normal",IF(Table1[[#This Row],[HBA1C]]&lt;6.5,"Prediabetes","Diabetes")))</f>
        <v>Normal</v>
      </c>
      <c r="F1631" s="10" t="s">
        <v>4687</v>
      </c>
      <c r="G1631" s="10" t="str">
        <f>IF(OR(Table1[[#This Row],[Heart Issues]]="Yes",Table1[[#This Row],[Heart Issues]]="No"),"OK","Check")</f>
        <v>OK</v>
      </c>
      <c r="H1631" s="10" t="s">
        <v>4687</v>
      </c>
      <c r="I1631" s="10" t="s">
        <v>4690</v>
      </c>
      <c r="J1631" s="9">
        <v>1</v>
      </c>
      <c r="K1631" s="10" t="s">
        <v>4687</v>
      </c>
      <c r="L1631" s="10" t="str">
        <f>IF(OR(Table1[[#This Row],[Smoker]]="Yes",Table1[[#This Row],[Smoker]]="No"),"OK","Check")</f>
        <v>OK</v>
      </c>
    </row>
    <row r="1632" spans="1:12">
      <c r="A1632" s="10" t="s">
        <v>3265</v>
      </c>
      <c r="B1632" s="10">
        <v>28.024999999999999</v>
      </c>
      <c r="C163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32" s="10">
        <v>5</v>
      </c>
      <c r="E1632" s="10" t="str">
        <f>IF(OR(Table1[[#This Row],[HBA1C]]="",Table1[[#This Row],[HBA1C]]="?"),"",IF(Table1[[#This Row],[HBA1C]]&lt;5.7,"Normal",IF(Table1[[#This Row],[HBA1C]]&lt;6.5,"Prediabetes","Diabetes")))</f>
        <v>Normal</v>
      </c>
      <c r="F1632" s="10" t="s">
        <v>4687</v>
      </c>
      <c r="G1632" s="10" t="str">
        <f>IF(OR(Table1[[#This Row],[Heart Issues]]="Yes",Table1[[#This Row],[Heart Issues]]="No"),"OK","Check")</f>
        <v>OK</v>
      </c>
      <c r="H1632" s="10" t="s">
        <v>4687</v>
      </c>
      <c r="I1632" s="10" t="s">
        <v>4687</v>
      </c>
      <c r="J1632" s="9">
        <v>1</v>
      </c>
      <c r="K1632" s="10" t="s">
        <v>4687</v>
      </c>
      <c r="L1632" s="10" t="str">
        <f>IF(OR(Table1[[#This Row],[Smoker]]="Yes",Table1[[#This Row],[Smoker]]="No"),"OK","Check")</f>
        <v>OK</v>
      </c>
    </row>
    <row r="1633" spans="1:12">
      <c r="A1633" s="10" t="s">
        <v>3267</v>
      </c>
      <c r="B1633" s="10">
        <v>35.090000000000003</v>
      </c>
      <c r="C16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33" s="10">
        <v>5.84</v>
      </c>
      <c r="E1633" s="10" t="str">
        <f>IF(OR(Table1[[#This Row],[HBA1C]]="",Table1[[#This Row],[HBA1C]]="?"),"",IF(Table1[[#This Row],[HBA1C]]&lt;5.7,"Normal",IF(Table1[[#This Row],[HBA1C]]&lt;6.5,"Prediabetes","Diabetes")))</f>
        <v>Prediabetes</v>
      </c>
      <c r="F1633" s="10" t="s">
        <v>4687</v>
      </c>
      <c r="G1633" s="10" t="str">
        <f>IF(OR(Table1[[#This Row],[Heart Issues]]="Yes",Table1[[#This Row],[Heart Issues]]="No"),"OK","Check")</f>
        <v>OK</v>
      </c>
      <c r="H1633" s="10" t="s">
        <v>4687</v>
      </c>
      <c r="I1633" s="10" t="s">
        <v>4687</v>
      </c>
      <c r="J1633" s="9">
        <v>0</v>
      </c>
      <c r="K1633" s="10" t="s">
        <v>4687</v>
      </c>
      <c r="L1633" s="10" t="str">
        <f>IF(OR(Table1[[#This Row],[Smoker]]="Yes",Table1[[#This Row],[Smoker]]="No"),"OK","Check")</f>
        <v>OK</v>
      </c>
    </row>
    <row r="1634" spans="1:12">
      <c r="A1634" s="10" t="s">
        <v>3269</v>
      </c>
      <c r="B1634" s="10">
        <v>34.42</v>
      </c>
      <c r="C16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34" s="10">
        <v>5.21</v>
      </c>
      <c r="E1634" s="10" t="str">
        <f>IF(OR(Table1[[#This Row],[HBA1C]]="",Table1[[#This Row],[HBA1C]]="?"),"",IF(Table1[[#This Row],[HBA1C]]&lt;5.7,"Normal",IF(Table1[[#This Row],[HBA1C]]&lt;6.5,"Prediabetes","Diabetes")))</f>
        <v>Normal</v>
      </c>
      <c r="F1634" s="10" t="s">
        <v>4688</v>
      </c>
      <c r="G1634" s="10" t="str">
        <f>IF(OR(Table1[[#This Row],[Heart Issues]]="Yes",Table1[[#This Row],[Heart Issues]]="No"),"OK","Check")</f>
        <v>OK</v>
      </c>
      <c r="H1634" s="10" t="s">
        <v>4687</v>
      </c>
      <c r="I1634" s="10" t="s">
        <v>4687</v>
      </c>
      <c r="J1634" s="9">
        <v>0</v>
      </c>
      <c r="K1634" s="10" t="s">
        <v>4687</v>
      </c>
      <c r="L1634" s="10" t="str">
        <f>IF(OR(Table1[[#This Row],[Smoker]]="Yes",Table1[[#This Row],[Smoker]]="No"),"OK","Check")</f>
        <v>OK</v>
      </c>
    </row>
    <row r="1635" spans="1:12">
      <c r="A1635" s="10" t="s">
        <v>3271</v>
      </c>
      <c r="B1635" s="10">
        <v>29.4</v>
      </c>
      <c r="C163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35" s="10">
        <v>4.26</v>
      </c>
      <c r="E1635" s="10" t="str">
        <f>IF(OR(Table1[[#This Row],[HBA1C]]="",Table1[[#This Row],[HBA1C]]="?"),"",IF(Table1[[#This Row],[HBA1C]]&lt;5.7,"Normal",IF(Table1[[#This Row],[HBA1C]]&lt;6.5,"Prediabetes","Diabetes")))</f>
        <v>Normal</v>
      </c>
      <c r="F1635" s="10" t="s">
        <v>4687</v>
      </c>
      <c r="G1635" s="10" t="str">
        <f>IF(OR(Table1[[#This Row],[Heart Issues]]="Yes",Table1[[#This Row],[Heart Issues]]="No"),"OK","Check")</f>
        <v>OK</v>
      </c>
      <c r="H1635" s="10" t="s">
        <v>4687</v>
      </c>
      <c r="I1635" s="10" t="s">
        <v>4687</v>
      </c>
      <c r="J1635" s="9">
        <v>0</v>
      </c>
      <c r="K1635" s="10" t="s">
        <v>4687</v>
      </c>
      <c r="L1635" s="10" t="str">
        <f>IF(OR(Table1[[#This Row],[Smoker]]="Yes",Table1[[#This Row],[Smoker]]="No"),"OK","Check")</f>
        <v>OK</v>
      </c>
    </row>
    <row r="1636" spans="1:12">
      <c r="A1636" s="10" t="s">
        <v>3273</v>
      </c>
      <c r="B1636" s="10">
        <v>21.31</v>
      </c>
      <c r="C163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36" s="10">
        <v>4.17</v>
      </c>
      <c r="E1636" s="10" t="str">
        <f>IF(OR(Table1[[#This Row],[HBA1C]]="",Table1[[#This Row],[HBA1C]]="?"),"",IF(Table1[[#This Row],[HBA1C]]&lt;5.7,"Normal",IF(Table1[[#This Row],[HBA1C]]&lt;6.5,"Prediabetes","Diabetes")))</f>
        <v>Normal</v>
      </c>
      <c r="F1636" s="10" t="s">
        <v>4687</v>
      </c>
      <c r="G1636" s="10" t="str">
        <f>IF(OR(Table1[[#This Row],[Heart Issues]]="Yes",Table1[[#This Row],[Heart Issues]]="No"),"OK","Check")</f>
        <v>OK</v>
      </c>
      <c r="H1636" s="10" t="s">
        <v>4687</v>
      </c>
      <c r="I1636" s="10" t="s">
        <v>4687</v>
      </c>
      <c r="J1636" s="9">
        <v>0</v>
      </c>
      <c r="K1636" s="10" t="s">
        <v>4687</v>
      </c>
      <c r="L1636" s="10" t="str">
        <f>IF(OR(Table1[[#This Row],[Smoker]]="Yes",Table1[[#This Row],[Smoker]]="No"),"OK","Check")</f>
        <v>OK</v>
      </c>
    </row>
    <row r="1637" spans="1:12">
      <c r="A1637" s="10" t="s">
        <v>3275</v>
      </c>
      <c r="B1637" s="10">
        <v>19.559999999999999</v>
      </c>
      <c r="C163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37" s="10">
        <v>11.96</v>
      </c>
      <c r="E1637" s="10" t="str">
        <f>IF(OR(Table1[[#This Row],[HBA1C]]="",Table1[[#This Row],[HBA1C]]="?"),"",IF(Table1[[#This Row],[HBA1C]]&lt;5.7,"Normal",IF(Table1[[#This Row],[HBA1C]]&lt;6.5,"Prediabetes","Diabetes")))</f>
        <v>Diabetes</v>
      </c>
      <c r="F1637" s="10" t="s">
        <v>4687</v>
      </c>
      <c r="G1637" s="10" t="str">
        <f>IF(OR(Table1[[#This Row],[Heart Issues]]="Yes",Table1[[#This Row],[Heart Issues]]="No"),"OK","Check")</f>
        <v>OK</v>
      </c>
      <c r="H1637" s="10" t="s">
        <v>4687</v>
      </c>
      <c r="I1637" s="10" t="s">
        <v>4687</v>
      </c>
      <c r="J1637" s="9">
        <v>0</v>
      </c>
      <c r="K1637" s="10" t="s">
        <v>4687</v>
      </c>
      <c r="L1637" s="10" t="str">
        <f>IF(OR(Table1[[#This Row],[Smoker]]="Yes",Table1[[#This Row],[Smoker]]="No"),"OK","Check")</f>
        <v>OK</v>
      </c>
    </row>
    <row r="1638" spans="1:12">
      <c r="A1638" s="10" t="s">
        <v>3277</v>
      </c>
      <c r="B1638" s="10">
        <v>37.335000000000001</v>
      </c>
      <c r="C16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38" s="10">
        <v>6.26</v>
      </c>
      <c r="E1638" s="10" t="str">
        <f>IF(OR(Table1[[#This Row],[HBA1C]]="",Table1[[#This Row],[HBA1C]]="?"),"",IF(Table1[[#This Row],[HBA1C]]&lt;5.7,"Normal",IF(Table1[[#This Row],[HBA1C]]&lt;6.5,"Prediabetes","Diabetes")))</f>
        <v>Prediabetes</v>
      </c>
      <c r="F1638" s="10" t="s">
        <v>4688</v>
      </c>
      <c r="G1638" s="10" t="str">
        <f>IF(OR(Table1[[#This Row],[Heart Issues]]="Yes",Table1[[#This Row],[Heart Issues]]="No"),"OK","Check")</f>
        <v>OK</v>
      </c>
      <c r="H1638" s="10" t="s">
        <v>4687</v>
      </c>
      <c r="I1638" s="10" t="s">
        <v>4687</v>
      </c>
      <c r="J1638" s="9">
        <v>1</v>
      </c>
      <c r="K1638" s="10" t="s">
        <v>4687</v>
      </c>
      <c r="L1638" s="10" t="str">
        <f>IF(OR(Table1[[#This Row],[Smoker]]="Yes",Table1[[#This Row],[Smoker]]="No"),"OK","Check")</f>
        <v>OK</v>
      </c>
    </row>
    <row r="1639" spans="1:12">
      <c r="A1639" s="10" t="s">
        <v>3279</v>
      </c>
      <c r="B1639" s="10">
        <v>19.53</v>
      </c>
      <c r="C163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39" s="10">
        <v>11.68</v>
      </c>
      <c r="E1639" s="10" t="str">
        <f>IF(OR(Table1[[#This Row],[HBA1C]]="",Table1[[#This Row],[HBA1C]]="?"),"",IF(Table1[[#This Row],[HBA1C]]&lt;5.7,"Normal",IF(Table1[[#This Row],[HBA1C]]&lt;6.5,"Prediabetes","Diabetes")))</f>
        <v>Diabetes</v>
      </c>
      <c r="F1639" s="10" t="s">
        <v>4687</v>
      </c>
      <c r="G1639" s="10" t="str">
        <f>IF(OR(Table1[[#This Row],[Heart Issues]]="Yes",Table1[[#This Row],[Heart Issues]]="No"),"OK","Check")</f>
        <v>OK</v>
      </c>
      <c r="H1639" s="10" t="s">
        <v>4687</v>
      </c>
      <c r="I1639" s="10" t="s">
        <v>4687</v>
      </c>
      <c r="J1639" s="9">
        <v>0</v>
      </c>
      <c r="K1639" s="10" t="s">
        <v>4687</v>
      </c>
      <c r="L1639" s="10" t="str">
        <f>IF(OR(Table1[[#This Row],[Smoker]]="Yes",Table1[[#This Row],[Smoker]]="No"),"OK","Check")</f>
        <v>OK</v>
      </c>
    </row>
    <row r="1640" spans="1:12">
      <c r="A1640" s="10" t="s">
        <v>3281</v>
      </c>
      <c r="B1640" s="10">
        <v>34.1</v>
      </c>
      <c r="C16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0" s="10">
        <v>5.16</v>
      </c>
      <c r="E1640" s="10" t="str">
        <f>IF(OR(Table1[[#This Row],[HBA1C]]="",Table1[[#This Row],[HBA1C]]="?"),"",IF(Table1[[#This Row],[HBA1C]]&lt;5.7,"Normal",IF(Table1[[#This Row],[HBA1C]]&lt;6.5,"Prediabetes","Diabetes")))</f>
        <v>Normal</v>
      </c>
      <c r="F1640" s="10" t="s">
        <v>4687</v>
      </c>
      <c r="G1640" s="10" t="str">
        <f>IF(OR(Table1[[#This Row],[Heart Issues]]="Yes",Table1[[#This Row],[Heart Issues]]="No"),"OK","Check")</f>
        <v>OK</v>
      </c>
      <c r="H1640" s="10" t="s">
        <v>4687</v>
      </c>
      <c r="I1640" s="10" t="s">
        <v>4687</v>
      </c>
      <c r="J1640" s="9">
        <v>0</v>
      </c>
      <c r="K1640" s="10" t="s">
        <v>4687</v>
      </c>
      <c r="L1640" s="10" t="str">
        <f>IF(OR(Table1[[#This Row],[Smoker]]="Yes",Table1[[#This Row],[Smoker]]="No"),"OK","Check")</f>
        <v>OK</v>
      </c>
    </row>
    <row r="1641" spans="1:12">
      <c r="A1641" s="10" t="s">
        <v>3283</v>
      </c>
      <c r="B1641" s="10">
        <v>16.5</v>
      </c>
      <c r="C164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41" s="10">
        <v>6.9</v>
      </c>
      <c r="E1641" s="10" t="str">
        <f>IF(OR(Table1[[#This Row],[HBA1C]]="",Table1[[#This Row],[HBA1C]]="?"),"",IF(Table1[[#This Row],[HBA1C]]&lt;5.7,"Normal",IF(Table1[[#This Row],[HBA1C]]&lt;6.5,"Prediabetes","Diabetes")))</f>
        <v>Diabetes</v>
      </c>
      <c r="F1641" s="10" t="s">
        <v>4688</v>
      </c>
      <c r="G1641" s="10" t="str">
        <f>IF(OR(Table1[[#This Row],[Heart Issues]]="Yes",Table1[[#This Row],[Heart Issues]]="No"),"OK","Check")</f>
        <v>OK</v>
      </c>
      <c r="H1641" s="10" t="s">
        <v>4687</v>
      </c>
      <c r="I1641" s="10" t="s">
        <v>4687</v>
      </c>
      <c r="J1641" s="9">
        <v>2</v>
      </c>
      <c r="K1641" s="10" t="s">
        <v>4687</v>
      </c>
      <c r="L1641" s="10" t="str">
        <f>IF(OR(Table1[[#This Row],[Smoker]]="Yes",Table1[[#This Row],[Smoker]]="No"),"OK","Check")</f>
        <v>OK</v>
      </c>
    </row>
    <row r="1642" spans="1:12">
      <c r="A1642" s="10" t="s">
        <v>3285</v>
      </c>
      <c r="B1642" s="10">
        <v>30.69</v>
      </c>
      <c r="C16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2" s="10">
        <v>4.83</v>
      </c>
      <c r="E1642" s="10" t="str">
        <f>IF(OR(Table1[[#This Row],[HBA1C]]="",Table1[[#This Row],[HBA1C]]="?"),"",IF(Table1[[#This Row],[HBA1C]]&lt;5.7,"Normal",IF(Table1[[#This Row],[HBA1C]]&lt;6.5,"Prediabetes","Diabetes")))</f>
        <v>Normal</v>
      </c>
      <c r="F1642" s="10" t="s">
        <v>4687</v>
      </c>
      <c r="G1642" s="10" t="str">
        <f>IF(OR(Table1[[#This Row],[Heart Issues]]="Yes",Table1[[#This Row],[Heart Issues]]="No"),"OK","Check")</f>
        <v>OK</v>
      </c>
      <c r="H1642" s="10" t="s">
        <v>4687</v>
      </c>
      <c r="I1642" s="10" t="s">
        <v>4687</v>
      </c>
      <c r="J1642" s="9">
        <v>1</v>
      </c>
      <c r="K1642" s="10" t="s">
        <v>4687</v>
      </c>
      <c r="L1642" s="10" t="str">
        <f>IF(OR(Table1[[#This Row],[Smoker]]="Yes",Table1[[#This Row],[Smoker]]="No"),"OK","Check")</f>
        <v>OK</v>
      </c>
    </row>
    <row r="1643" spans="1:12">
      <c r="A1643" s="10" t="s">
        <v>3287</v>
      </c>
      <c r="B1643" s="10">
        <v>28.93</v>
      </c>
      <c r="C164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43" s="10">
        <v>4.87</v>
      </c>
      <c r="E1643" s="10" t="str">
        <f>IF(OR(Table1[[#This Row],[HBA1C]]="",Table1[[#This Row],[HBA1C]]="?"),"",IF(Table1[[#This Row],[HBA1C]]&lt;5.7,"Normal",IF(Table1[[#This Row],[HBA1C]]&lt;6.5,"Prediabetes","Diabetes")))</f>
        <v>Normal</v>
      </c>
      <c r="F1643" s="10" t="s">
        <v>4687</v>
      </c>
      <c r="G1643" s="10" t="str">
        <f>IF(OR(Table1[[#This Row],[Heart Issues]]="Yes",Table1[[#This Row],[Heart Issues]]="No"),"OK","Check")</f>
        <v>OK</v>
      </c>
      <c r="H1643" s="10" t="s">
        <v>4687</v>
      </c>
      <c r="I1643" s="10" t="s">
        <v>4687</v>
      </c>
      <c r="J1643" s="9">
        <v>1</v>
      </c>
      <c r="K1643" s="10" t="s">
        <v>4687</v>
      </c>
      <c r="L1643" s="10" t="str">
        <f>IF(OR(Table1[[#This Row],[Smoker]]="Yes",Table1[[#This Row],[Smoker]]="No"),"OK","Check")</f>
        <v>OK</v>
      </c>
    </row>
    <row r="1644" spans="1:12">
      <c r="A1644" s="10" t="s">
        <v>3289</v>
      </c>
      <c r="B1644" s="10">
        <v>38.9</v>
      </c>
      <c r="C16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4" s="10">
        <v>4.28</v>
      </c>
      <c r="E1644" s="10" t="str">
        <f>IF(OR(Table1[[#This Row],[HBA1C]]="",Table1[[#This Row],[HBA1C]]="?"),"",IF(Table1[[#This Row],[HBA1C]]&lt;5.7,"Normal",IF(Table1[[#This Row],[HBA1C]]&lt;6.5,"Prediabetes","Diabetes")))</f>
        <v>Normal</v>
      </c>
      <c r="F1644" s="10" t="s">
        <v>4687</v>
      </c>
      <c r="G1644" s="10" t="str">
        <f>IF(OR(Table1[[#This Row],[Heart Issues]]="Yes",Table1[[#This Row],[Heart Issues]]="No"),"OK","Check")</f>
        <v>OK</v>
      </c>
      <c r="H1644" s="10" t="s">
        <v>4687</v>
      </c>
      <c r="I1644" s="10" t="s">
        <v>4687</v>
      </c>
      <c r="J1644" s="9">
        <v>0</v>
      </c>
      <c r="K1644" s="10" t="s">
        <v>4687</v>
      </c>
      <c r="L1644" s="10" t="str">
        <f>IF(OR(Table1[[#This Row],[Smoker]]="Yes",Table1[[#This Row],[Smoker]]="No"),"OK","Check")</f>
        <v>OK</v>
      </c>
    </row>
    <row r="1645" spans="1:12">
      <c r="A1645" s="10" t="s">
        <v>3291</v>
      </c>
      <c r="B1645" s="10">
        <v>26.9</v>
      </c>
      <c r="C16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45" s="10">
        <v>4.07</v>
      </c>
      <c r="E1645" s="10" t="str">
        <f>IF(OR(Table1[[#This Row],[HBA1C]]="",Table1[[#This Row],[HBA1C]]="?"),"",IF(Table1[[#This Row],[HBA1C]]&lt;5.7,"Normal",IF(Table1[[#This Row],[HBA1C]]&lt;6.5,"Prediabetes","Diabetes")))</f>
        <v>Normal</v>
      </c>
      <c r="F1645" s="10" t="s">
        <v>4687</v>
      </c>
      <c r="G1645" s="10" t="str">
        <f>IF(OR(Table1[[#This Row],[Heart Issues]]="Yes",Table1[[#This Row],[Heart Issues]]="No"),"OK","Check")</f>
        <v>OK</v>
      </c>
      <c r="H1645" s="10" t="s">
        <v>4687</v>
      </c>
      <c r="I1645" s="10" t="s">
        <v>4687</v>
      </c>
      <c r="J1645" s="9">
        <v>0</v>
      </c>
      <c r="K1645" s="10" t="s">
        <v>4687</v>
      </c>
      <c r="L1645" s="10" t="str">
        <f>IF(OR(Table1[[#This Row],[Smoker]]="Yes",Table1[[#This Row],[Smoker]]="No"),"OK","Check")</f>
        <v>OK</v>
      </c>
    </row>
    <row r="1646" spans="1:12">
      <c r="A1646" s="10" t="s">
        <v>3293</v>
      </c>
      <c r="B1646" s="10">
        <v>24.86</v>
      </c>
      <c r="C16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46" s="10">
        <v>6.23</v>
      </c>
      <c r="E1646" s="10" t="str">
        <f>IF(OR(Table1[[#This Row],[HBA1C]]="",Table1[[#This Row],[HBA1C]]="?"),"",IF(Table1[[#This Row],[HBA1C]]&lt;5.7,"Normal",IF(Table1[[#This Row],[HBA1C]]&lt;6.5,"Prediabetes","Diabetes")))</f>
        <v>Prediabetes</v>
      </c>
      <c r="F1646" s="10" t="s">
        <v>4687</v>
      </c>
      <c r="G1646" s="10" t="str">
        <f>IF(OR(Table1[[#This Row],[Heart Issues]]="Yes",Table1[[#This Row],[Heart Issues]]="No"),"OK","Check")</f>
        <v>OK</v>
      </c>
      <c r="H1646" s="10" t="s">
        <v>4687</v>
      </c>
      <c r="I1646" s="10" t="s">
        <v>4687</v>
      </c>
      <c r="J1646" s="9">
        <v>0</v>
      </c>
      <c r="K1646" s="10" t="s">
        <v>4687</v>
      </c>
      <c r="L1646" s="10" t="str">
        <f>IF(OR(Table1[[#This Row],[Smoker]]="Yes",Table1[[#This Row],[Smoker]]="No"),"OK","Check")</f>
        <v>OK</v>
      </c>
    </row>
    <row r="1647" spans="1:12">
      <c r="A1647" s="10" t="s">
        <v>3295</v>
      </c>
      <c r="B1647" s="10">
        <v>39.14</v>
      </c>
      <c r="C16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7" s="10">
        <v>6.24</v>
      </c>
      <c r="E1647" s="10" t="str">
        <f>IF(OR(Table1[[#This Row],[HBA1C]]="",Table1[[#This Row],[HBA1C]]="?"),"",IF(Table1[[#This Row],[HBA1C]]&lt;5.7,"Normal",IF(Table1[[#This Row],[HBA1C]]&lt;6.5,"Prediabetes","Diabetes")))</f>
        <v>Prediabetes</v>
      </c>
      <c r="F1647" s="10" t="s">
        <v>4687</v>
      </c>
      <c r="G1647" s="10" t="str">
        <f>IF(OR(Table1[[#This Row],[Heart Issues]]="Yes",Table1[[#This Row],[Heart Issues]]="No"),"OK","Check")</f>
        <v>OK</v>
      </c>
      <c r="H1647" s="10" t="s">
        <v>4688</v>
      </c>
      <c r="I1647" s="10" t="s">
        <v>4687</v>
      </c>
      <c r="J1647" s="9">
        <v>1</v>
      </c>
      <c r="K1647" s="10" t="s">
        <v>4687</v>
      </c>
      <c r="L1647" s="10" t="str">
        <f>IF(OR(Table1[[#This Row],[Smoker]]="Yes",Table1[[#This Row],[Smoker]]="No"),"OK","Check")</f>
        <v>OK</v>
      </c>
    </row>
    <row r="1648" spans="1:12">
      <c r="A1648" s="10" t="s">
        <v>3297</v>
      </c>
      <c r="B1648" s="10">
        <v>39.799999999999997</v>
      </c>
      <c r="C16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8" s="10">
        <v>6.17</v>
      </c>
      <c r="E1648" s="10" t="str">
        <f>IF(OR(Table1[[#This Row],[HBA1C]]="",Table1[[#This Row],[HBA1C]]="?"),"",IF(Table1[[#This Row],[HBA1C]]&lt;5.7,"Normal",IF(Table1[[#This Row],[HBA1C]]&lt;6.5,"Prediabetes","Diabetes")))</f>
        <v>Prediabetes</v>
      </c>
      <c r="F1648" s="10" t="s">
        <v>4687</v>
      </c>
      <c r="G1648" s="10" t="str">
        <f>IF(OR(Table1[[#This Row],[Heart Issues]]="Yes",Table1[[#This Row],[Heart Issues]]="No"),"OK","Check")</f>
        <v>OK</v>
      </c>
      <c r="H1648" s="10" t="s">
        <v>4687</v>
      </c>
      <c r="I1648" s="10" t="s">
        <v>4690</v>
      </c>
      <c r="J1648" s="9">
        <v>1</v>
      </c>
      <c r="K1648" s="10" t="s">
        <v>4687</v>
      </c>
      <c r="L1648" s="10" t="str">
        <f>IF(OR(Table1[[#This Row],[Smoker]]="Yes",Table1[[#This Row],[Smoker]]="No"),"OK","Check")</f>
        <v>OK</v>
      </c>
    </row>
    <row r="1649" spans="1:12">
      <c r="A1649" s="10" t="s">
        <v>3299</v>
      </c>
      <c r="B1649" s="10">
        <v>34.32</v>
      </c>
      <c r="C16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49" s="10">
        <v>5.16</v>
      </c>
      <c r="E1649" s="10" t="str">
        <f>IF(OR(Table1[[#This Row],[HBA1C]]="",Table1[[#This Row],[HBA1C]]="?"),"",IF(Table1[[#This Row],[HBA1C]]&lt;5.7,"Normal",IF(Table1[[#This Row],[HBA1C]]&lt;6.5,"Prediabetes","Diabetes")))</f>
        <v>Normal</v>
      </c>
      <c r="F1649" s="10" t="s">
        <v>4687</v>
      </c>
      <c r="G1649" s="10" t="str">
        <f>IF(OR(Table1[[#This Row],[Heart Issues]]="Yes",Table1[[#This Row],[Heart Issues]]="No"),"OK","Check")</f>
        <v>OK</v>
      </c>
      <c r="H1649" s="10" t="s">
        <v>4687</v>
      </c>
      <c r="I1649" s="10" t="s">
        <v>4687</v>
      </c>
      <c r="J1649" s="9">
        <v>1</v>
      </c>
      <c r="K1649" s="10" t="s">
        <v>4687</v>
      </c>
      <c r="L1649" s="10" t="str">
        <f>IF(OR(Table1[[#This Row],[Smoker]]="Yes",Table1[[#This Row],[Smoker]]="No"),"OK","Check")</f>
        <v>OK</v>
      </c>
    </row>
    <row r="1650" spans="1:12">
      <c r="A1650" s="10" t="s">
        <v>3301</v>
      </c>
      <c r="B1650" s="10">
        <v>32.51</v>
      </c>
      <c r="C16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0" s="10">
        <v>4.3</v>
      </c>
      <c r="E1650" s="10" t="str">
        <f>IF(OR(Table1[[#This Row],[HBA1C]]="",Table1[[#This Row],[HBA1C]]="?"),"",IF(Table1[[#This Row],[HBA1C]]&lt;5.7,"Normal",IF(Table1[[#This Row],[HBA1C]]&lt;6.5,"Prediabetes","Diabetes")))</f>
        <v>Normal</v>
      </c>
      <c r="F1650" s="10" t="s">
        <v>4687</v>
      </c>
      <c r="G1650" s="10" t="str">
        <f>IF(OR(Table1[[#This Row],[Heart Issues]]="Yes",Table1[[#This Row],[Heart Issues]]="No"),"OK","Check")</f>
        <v>OK</v>
      </c>
      <c r="H1650" s="10" t="s">
        <v>4687</v>
      </c>
      <c r="I1650" s="10" t="s">
        <v>4687</v>
      </c>
      <c r="J1650" s="9">
        <v>0</v>
      </c>
      <c r="K1650" s="10" t="s">
        <v>4687</v>
      </c>
      <c r="L1650" s="10" t="str">
        <f>IF(OR(Table1[[#This Row],[Smoker]]="Yes",Table1[[#This Row],[Smoker]]="No"),"OK","Check")</f>
        <v>OK</v>
      </c>
    </row>
    <row r="1651" spans="1:12">
      <c r="A1651" s="10" t="s">
        <v>3303</v>
      </c>
      <c r="B1651" s="10">
        <v>30.71</v>
      </c>
      <c r="C16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1" s="10">
        <v>6.14</v>
      </c>
      <c r="E1651" s="10" t="str">
        <f>IF(OR(Table1[[#This Row],[HBA1C]]="",Table1[[#This Row],[HBA1C]]="?"),"",IF(Table1[[#This Row],[HBA1C]]&lt;5.7,"Normal",IF(Table1[[#This Row],[HBA1C]]&lt;6.5,"Prediabetes","Diabetes")))</f>
        <v>Prediabetes</v>
      </c>
      <c r="F1651" s="10" t="s">
        <v>4687</v>
      </c>
      <c r="G1651" s="10" t="str">
        <f>IF(OR(Table1[[#This Row],[Heart Issues]]="Yes",Table1[[#This Row],[Heart Issues]]="No"),"OK","Check")</f>
        <v>OK</v>
      </c>
      <c r="H1651" s="10" t="s">
        <v>4687</v>
      </c>
      <c r="I1651" s="10" t="s">
        <v>4690</v>
      </c>
      <c r="J1651" s="9">
        <v>1</v>
      </c>
      <c r="K1651" s="10" t="s">
        <v>4687</v>
      </c>
      <c r="L1651" s="10" t="str">
        <f>IF(OR(Table1[[#This Row],[Smoker]]="Yes",Table1[[#This Row],[Smoker]]="No"),"OK","Check")</f>
        <v>OK</v>
      </c>
    </row>
    <row r="1652" spans="1:12">
      <c r="A1652" s="10" t="s">
        <v>3305</v>
      </c>
      <c r="B1652" s="10">
        <v>28.9</v>
      </c>
      <c r="C165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52" s="10">
        <v>5.36</v>
      </c>
      <c r="E1652" s="10" t="str">
        <f>IF(OR(Table1[[#This Row],[HBA1C]]="",Table1[[#This Row],[HBA1C]]="?"),"",IF(Table1[[#This Row],[HBA1C]]&lt;5.7,"Normal",IF(Table1[[#This Row],[HBA1C]]&lt;6.5,"Prediabetes","Diabetes")))</f>
        <v>Normal</v>
      </c>
      <c r="F1652" s="10" t="s">
        <v>4687</v>
      </c>
      <c r="G1652" s="10" t="str">
        <f>IF(OR(Table1[[#This Row],[Heart Issues]]="Yes",Table1[[#This Row],[Heart Issues]]="No"),"OK","Check")</f>
        <v>OK</v>
      </c>
      <c r="H1652" s="10" t="s">
        <v>4687</v>
      </c>
      <c r="I1652" s="10" t="s">
        <v>4687</v>
      </c>
      <c r="J1652" s="9">
        <v>1</v>
      </c>
      <c r="K1652" s="10" t="s">
        <v>4687</v>
      </c>
      <c r="L1652" s="10" t="str">
        <f>IF(OR(Table1[[#This Row],[Smoker]]="Yes",Table1[[#This Row],[Smoker]]="No"),"OK","Check")</f>
        <v>OK</v>
      </c>
    </row>
    <row r="1653" spans="1:12">
      <c r="A1653" s="10" t="s">
        <v>3307</v>
      </c>
      <c r="B1653" s="10">
        <v>36.19</v>
      </c>
      <c r="C16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3" s="10">
        <v>4.3</v>
      </c>
      <c r="E1653" s="10" t="str">
        <f>IF(OR(Table1[[#This Row],[HBA1C]]="",Table1[[#This Row],[HBA1C]]="?"),"",IF(Table1[[#This Row],[HBA1C]]&lt;5.7,"Normal",IF(Table1[[#This Row],[HBA1C]]&lt;6.5,"Prediabetes","Diabetes")))</f>
        <v>Normal</v>
      </c>
      <c r="F1653" s="10" t="s">
        <v>4687</v>
      </c>
      <c r="G1653" s="10" t="str">
        <f>IF(OR(Table1[[#This Row],[Heart Issues]]="Yes",Table1[[#This Row],[Heart Issues]]="No"),"OK","Check")</f>
        <v>OK</v>
      </c>
      <c r="H1653" s="10" t="s">
        <v>4687</v>
      </c>
      <c r="I1653" s="10" t="s">
        <v>4687</v>
      </c>
      <c r="J1653" s="9">
        <v>0</v>
      </c>
      <c r="K1653" s="10" t="s">
        <v>4687</v>
      </c>
      <c r="L1653" s="10" t="str">
        <f>IF(OR(Table1[[#This Row],[Smoker]]="Yes",Table1[[#This Row],[Smoker]]="No"),"OK","Check")</f>
        <v>OK</v>
      </c>
    </row>
    <row r="1654" spans="1:12">
      <c r="A1654" s="10" t="s">
        <v>3309</v>
      </c>
      <c r="B1654" s="10">
        <v>29.6</v>
      </c>
      <c r="C165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54" s="10">
        <v>4.09</v>
      </c>
      <c r="E1654" s="10" t="str">
        <f>IF(OR(Table1[[#This Row],[HBA1C]]="",Table1[[#This Row],[HBA1C]]="?"),"",IF(Table1[[#This Row],[HBA1C]]&lt;5.7,"Normal",IF(Table1[[#This Row],[HBA1C]]&lt;6.5,"Prediabetes","Diabetes")))</f>
        <v>Normal</v>
      </c>
      <c r="F1654" s="10" t="s">
        <v>4687</v>
      </c>
      <c r="G1654" s="10" t="str">
        <f>IF(OR(Table1[[#This Row],[Heart Issues]]="Yes",Table1[[#This Row],[Heart Issues]]="No"),"OK","Check")</f>
        <v>OK</v>
      </c>
      <c r="H1654" s="10" t="s">
        <v>4687</v>
      </c>
      <c r="I1654" s="10" t="s">
        <v>4687</v>
      </c>
      <c r="J1654" s="9">
        <v>0</v>
      </c>
      <c r="K1654" s="10" t="s">
        <v>4687</v>
      </c>
      <c r="L1654" s="10" t="str">
        <f>IF(OR(Table1[[#This Row],[Smoker]]="Yes",Table1[[#This Row],[Smoker]]="No"),"OK","Check")</f>
        <v>OK</v>
      </c>
    </row>
    <row r="1655" spans="1:12">
      <c r="A1655" s="10" t="s">
        <v>3311</v>
      </c>
      <c r="B1655" s="10">
        <v>30.95</v>
      </c>
      <c r="C16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5" s="10">
        <v>6.27</v>
      </c>
      <c r="E1655" s="10" t="str">
        <f>IF(OR(Table1[[#This Row],[HBA1C]]="",Table1[[#This Row],[HBA1C]]="?"),"",IF(Table1[[#This Row],[HBA1C]]&lt;5.7,"Normal",IF(Table1[[#This Row],[HBA1C]]&lt;6.5,"Prediabetes","Diabetes")))</f>
        <v>Prediabetes</v>
      </c>
      <c r="F1655" s="10" t="s">
        <v>4687</v>
      </c>
      <c r="G1655" s="10" t="str">
        <f>IF(OR(Table1[[#This Row],[Heart Issues]]="Yes",Table1[[#This Row],[Heart Issues]]="No"),"OK","Check")</f>
        <v>OK</v>
      </c>
      <c r="H1655" s="10" t="s">
        <v>4687</v>
      </c>
      <c r="I1655" s="10" t="s">
        <v>4690</v>
      </c>
      <c r="J1655" s="9">
        <v>1</v>
      </c>
      <c r="K1655" s="10" t="s">
        <v>4687</v>
      </c>
      <c r="L1655" s="10" t="str">
        <f>IF(OR(Table1[[#This Row],[Smoker]]="Yes",Table1[[#This Row],[Smoker]]="No"),"OK","Check")</f>
        <v>OK</v>
      </c>
    </row>
    <row r="1656" spans="1:12">
      <c r="A1656" s="10" t="s">
        <v>3313</v>
      </c>
      <c r="B1656" s="10">
        <v>19.95</v>
      </c>
      <c r="C16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56" s="10">
        <v>5.39</v>
      </c>
      <c r="E1656" s="10" t="str">
        <f>IF(OR(Table1[[#This Row],[HBA1C]]="",Table1[[#This Row],[HBA1C]]="?"),"",IF(Table1[[#This Row],[HBA1C]]&lt;5.7,"Normal",IF(Table1[[#This Row],[HBA1C]]&lt;6.5,"Prediabetes","Diabetes")))</f>
        <v>Normal</v>
      </c>
      <c r="F1656" s="10" t="s">
        <v>4687</v>
      </c>
      <c r="G1656" s="10" t="str">
        <f>IF(OR(Table1[[#This Row],[Heart Issues]]="Yes",Table1[[#This Row],[Heart Issues]]="No"),"OK","Check")</f>
        <v>OK</v>
      </c>
      <c r="H1656" s="10" t="s">
        <v>4687</v>
      </c>
      <c r="I1656" s="10" t="s">
        <v>4687</v>
      </c>
      <c r="J1656" s="9">
        <v>1</v>
      </c>
      <c r="K1656" s="10" t="s">
        <v>4687</v>
      </c>
      <c r="L1656" s="10" t="str">
        <f>IF(OR(Table1[[#This Row],[Smoker]]="Yes",Table1[[#This Row],[Smoker]]="No"),"OK","Check")</f>
        <v>OK</v>
      </c>
    </row>
    <row r="1657" spans="1:12">
      <c r="A1657" s="10" t="s">
        <v>3315</v>
      </c>
      <c r="B1657" s="10">
        <v>23.65</v>
      </c>
      <c r="C165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57" s="10">
        <v>5.75</v>
      </c>
      <c r="E1657" s="10" t="str">
        <f>IF(OR(Table1[[#This Row],[HBA1C]]="",Table1[[#This Row],[HBA1C]]="?"),"",IF(Table1[[#This Row],[HBA1C]]&lt;5.7,"Normal",IF(Table1[[#This Row],[HBA1C]]&lt;6.5,"Prediabetes","Diabetes")))</f>
        <v>Prediabetes</v>
      </c>
      <c r="F1657" s="10" t="s">
        <v>4688</v>
      </c>
      <c r="G1657" s="10" t="str">
        <f>IF(OR(Table1[[#This Row],[Heart Issues]]="Yes",Table1[[#This Row],[Heart Issues]]="No"),"OK","Check")</f>
        <v>OK</v>
      </c>
      <c r="H1657" s="10" t="s">
        <v>4687</v>
      </c>
      <c r="I1657" s="10" t="s">
        <v>4687</v>
      </c>
      <c r="J1657" s="9">
        <v>0</v>
      </c>
      <c r="K1657" s="10" t="s">
        <v>4687</v>
      </c>
      <c r="L1657" s="10" t="str">
        <f>IF(OR(Table1[[#This Row],[Smoker]]="Yes",Table1[[#This Row],[Smoker]]="No"),"OK","Check")</f>
        <v>OK</v>
      </c>
    </row>
    <row r="1658" spans="1:12">
      <c r="A1658" s="10" t="s">
        <v>3317</v>
      </c>
      <c r="B1658" s="10">
        <v>43.34</v>
      </c>
      <c r="C16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8" s="10">
        <v>4.91</v>
      </c>
      <c r="E1658" s="10" t="str">
        <f>IF(OR(Table1[[#This Row],[HBA1C]]="",Table1[[#This Row],[HBA1C]]="?"),"",IF(Table1[[#This Row],[HBA1C]]&lt;5.7,"Normal",IF(Table1[[#This Row],[HBA1C]]&lt;6.5,"Prediabetes","Diabetes")))</f>
        <v>Normal</v>
      </c>
      <c r="F1658" s="10" t="s">
        <v>4687</v>
      </c>
      <c r="G1658" s="10" t="str">
        <f>IF(OR(Table1[[#This Row],[Heart Issues]]="Yes",Table1[[#This Row],[Heart Issues]]="No"),"OK","Check")</f>
        <v>OK</v>
      </c>
      <c r="H1658" s="10" t="s">
        <v>4687</v>
      </c>
      <c r="I1658" s="10" t="s">
        <v>4687</v>
      </c>
      <c r="J1658" s="9">
        <v>1</v>
      </c>
      <c r="K1658" s="10" t="s">
        <v>4687</v>
      </c>
      <c r="L1658" s="10" t="str">
        <f>IF(OR(Table1[[#This Row],[Smoker]]="Yes",Table1[[#This Row],[Smoker]]="No"),"OK","Check")</f>
        <v>OK</v>
      </c>
    </row>
    <row r="1659" spans="1:12">
      <c r="A1659" s="10" t="s">
        <v>3319</v>
      </c>
      <c r="B1659" s="10">
        <v>31.98</v>
      </c>
      <c r="C16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59" s="10">
        <v>4.46</v>
      </c>
      <c r="E1659" s="10" t="str">
        <f>IF(OR(Table1[[#This Row],[HBA1C]]="",Table1[[#This Row],[HBA1C]]="?"),"",IF(Table1[[#This Row],[HBA1C]]&lt;5.7,"Normal",IF(Table1[[#This Row],[HBA1C]]&lt;6.5,"Prediabetes","Diabetes")))</f>
        <v>Normal</v>
      </c>
      <c r="F1659" s="10" t="s">
        <v>4688</v>
      </c>
      <c r="G1659" s="10" t="str">
        <f>IF(OR(Table1[[#This Row],[Heart Issues]]="Yes",Table1[[#This Row],[Heart Issues]]="No"),"OK","Check")</f>
        <v>OK</v>
      </c>
      <c r="H1659" s="10" t="s">
        <v>4687</v>
      </c>
      <c r="I1659" s="10" t="s">
        <v>4687</v>
      </c>
      <c r="J1659" s="9">
        <v>1</v>
      </c>
      <c r="K1659" s="10" t="s">
        <v>4687</v>
      </c>
      <c r="L1659" s="10" t="str">
        <f>IF(OR(Table1[[#This Row],[Smoker]]="Yes",Table1[[#This Row],[Smoker]]="No"),"OK","Check")</f>
        <v>OK</v>
      </c>
    </row>
    <row r="1660" spans="1:12">
      <c r="A1660" s="10" t="s">
        <v>3321</v>
      </c>
      <c r="B1660" s="10">
        <v>35.86</v>
      </c>
      <c r="C16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0" s="10">
        <v>6.22</v>
      </c>
      <c r="E1660" s="10" t="str">
        <f>IF(OR(Table1[[#This Row],[HBA1C]]="",Table1[[#This Row],[HBA1C]]="?"),"",IF(Table1[[#This Row],[HBA1C]]&lt;5.7,"Normal",IF(Table1[[#This Row],[HBA1C]]&lt;6.5,"Prediabetes","Diabetes")))</f>
        <v>Prediabetes</v>
      </c>
      <c r="F1660" s="10" t="s">
        <v>4687</v>
      </c>
      <c r="G1660" s="10" t="str">
        <f>IF(OR(Table1[[#This Row],[Heart Issues]]="Yes",Table1[[#This Row],[Heart Issues]]="No"),"OK","Check")</f>
        <v>OK</v>
      </c>
      <c r="H1660" s="10" t="s">
        <v>4687</v>
      </c>
      <c r="I1660" s="10" t="s">
        <v>4687</v>
      </c>
      <c r="J1660" s="9">
        <v>1</v>
      </c>
      <c r="K1660" s="10" t="s">
        <v>4687</v>
      </c>
      <c r="L1660" s="10" t="str">
        <f>IF(OR(Table1[[#This Row],[Smoker]]="Yes",Table1[[#This Row],[Smoker]]="No"),"OK","Check")</f>
        <v>OK</v>
      </c>
    </row>
    <row r="1661" spans="1:12">
      <c r="A1661" s="10" t="s">
        <v>3323</v>
      </c>
      <c r="B1661" s="10">
        <v>15.2</v>
      </c>
      <c r="C166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61" s="10">
        <v>8.82</v>
      </c>
      <c r="E1661" s="10" t="str">
        <f>IF(OR(Table1[[#This Row],[HBA1C]]="",Table1[[#This Row],[HBA1C]]="?"),"",IF(Table1[[#This Row],[HBA1C]]&lt;5.7,"Normal",IF(Table1[[#This Row],[HBA1C]]&lt;6.5,"Prediabetes","Diabetes")))</f>
        <v>Diabetes</v>
      </c>
      <c r="F1661" s="10" t="s">
        <v>4687</v>
      </c>
      <c r="G1661" s="10" t="str">
        <f>IF(OR(Table1[[#This Row],[Heart Issues]]="Yes",Table1[[#This Row],[Heart Issues]]="No"),"OK","Check")</f>
        <v>OK</v>
      </c>
      <c r="H1661" s="10" t="s">
        <v>4687</v>
      </c>
      <c r="I1661" s="10" t="s">
        <v>4687</v>
      </c>
      <c r="J1661" s="9">
        <v>0</v>
      </c>
      <c r="K1661" s="10" t="s">
        <v>4687</v>
      </c>
      <c r="L1661" s="10" t="str">
        <f>IF(OR(Table1[[#This Row],[Smoker]]="Yes",Table1[[#This Row],[Smoker]]="No"),"OK","Check")</f>
        <v>OK</v>
      </c>
    </row>
    <row r="1662" spans="1:12">
      <c r="A1662" s="10" t="s">
        <v>3325</v>
      </c>
      <c r="B1662" s="10">
        <v>37.200000000000003</v>
      </c>
      <c r="C16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2" s="10">
        <v>10.14</v>
      </c>
      <c r="E1662" s="10" t="str">
        <f>IF(OR(Table1[[#This Row],[HBA1C]]="",Table1[[#This Row],[HBA1C]]="?"),"",IF(Table1[[#This Row],[HBA1C]]&lt;5.7,"Normal",IF(Table1[[#This Row],[HBA1C]]&lt;6.5,"Prediabetes","Diabetes")))</f>
        <v>Diabetes</v>
      </c>
      <c r="F1662" s="10" t="s">
        <v>4687</v>
      </c>
      <c r="G1662" s="10" t="str">
        <f>IF(OR(Table1[[#This Row],[Heart Issues]]="Yes",Table1[[#This Row],[Heart Issues]]="No"),"OK","Check")</f>
        <v>OK</v>
      </c>
      <c r="H1662" s="10" t="s">
        <v>4687</v>
      </c>
      <c r="I1662" s="10" t="s">
        <v>4687</v>
      </c>
      <c r="J1662" s="9">
        <v>0</v>
      </c>
      <c r="K1662" s="10" t="s">
        <v>4687</v>
      </c>
      <c r="L1662" s="10" t="str">
        <f>IF(OR(Table1[[#This Row],[Smoker]]="Yes",Table1[[#This Row],[Smoker]]="No"),"OK","Check")</f>
        <v>OK</v>
      </c>
    </row>
    <row r="1663" spans="1:12">
      <c r="A1663" s="10" t="s">
        <v>3327</v>
      </c>
      <c r="B1663" s="10">
        <v>17.91</v>
      </c>
      <c r="C166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63" s="10">
        <v>4.66</v>
      </c>
      <c r="E1663" s="10" t="str">
        <f>IF(OR(Table1[[#This Row],[HBA1C]]="",Table1[[#This Row],[HBA1C]]="?"),"",IF(Table1[[#This Row],[HBA1C]]&lt;5.7,"Normal",IF(Table1[[#This Row],[HBA1C]]&lt;6.5,"Prediabetes","Diabetes")))</f>
        <v>Normal</v>
      </c>
      <c r="F1663" s="10" t="s">
        <v>4687</v>
      </c>
      <c r="G1663" s="10" t="str">
        <f>IF(OR(Table1[[#This Row],[Heart Issues]]="Yes",Table1[[#This Row],[Heart Issues]]="No"),"OK","Check")</f>
        <v>OK</v>
      </c>
      <c r="H1663" s="10" t="s">
        <v>4687</v>
      </c>
      <c r="I1663" s="10" t="s">
        <v>4687</v>
      </c>
      <c r="J1663" s="9">
        <v>2</v>
      </c>
      <c r="K1663" s="10" t="s">
        <v>4687</v>
      </c>
      <c r="L1663" s="10" t="str">
        <f>IF(OR(Table1[[#This Row],[Smoker]]="Yes",Table1[[#This Row],[Smoker]]="No"),"OK","Check")</f>
        <v>OK</v>
      </c>
    </row>
    <row r="1664" spans="1:12">
      <c r="A1664" s="10" t="s">
        <v>3329</v>
      </c>
      <c r="B1664" s="10">
        <v>20.76</v>
      </c>
      <c r="C166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64" s="10">
        <v>6.26</v>
      </c>
      <c r="E1664" s="10" t="str">
        <f>IF(OR(Table1[[#This Row],[HBA1C]]="",Table1[[#This Row],[HBA1C]]="?"),"",IF(Table1[[#This Row],[HBA1C]]&lt;5.7,"Normal",IF(Table1[[#This Row],[HBA1C]]&lt;6.5,"Prediabetes","Diabetes")))</f>
        <v>Prediabetes</v>
      </c>
      <c r="F1664" s="10" t="s">
        <v>4687</v>
      </c>
      <c r="G1664" s="10" t="str">
        <f>IF(OR(Table1[[#This Row],[Heart Issues]]="Yes",Table1[[#This Row],[Heart Issues]]="No"),"OK","Check")</f>
        <v>OK</v>
      </c>
      <c r="H1664" s="10" t="s">
        <v>4687</v>
      </c>
      <c r="I1664" s="10" t="s">
        <v>4687</v>
      </c>
      <c r="J1664" s="9">
        <v>0</v>
      </c>
      <c r="K1664" s="10" t="s">
        <v>4687</v>
      </c>
      <c r="L1664" s="10" t="str">
        <f>IF(OR(Table1[[#This Row],[Smoker]]="Yes",Table1[[#This Row],[Smoker]]="No"),"OK","Check")</f>
        <v>OK</v>
      </c>
    </row>
    <row r="1665" spans="1:12">
      <c r="A1665" s="10" t="s">
        <v>3331</v>
      </c>
      <c r="B1665" s="10">
        <v>38.99</v>
      </c>
      <c r="C166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5" s="10">
        <v>5.21</v>
      </c>
      <c r="E1665" s="10" t="str">
        <f>IF(OR(Table1[[#This Row],[HBA1C]]="",Table1[[#This Row],[HBA1C]]="?"),"",IF(Table1[[#This Row],[HBA1C]]&lt;5.7,"Normal",IF(Table1[[#This Row],[HBA1C]]&lt;6.5,"Prediabetes","Diabetes")))</f>
        <v>Normal</v>
      </c>
      <c r="F1665" s="10" t="s">
        <v>4687</v>
      </c>
      <c r="G1665" s="10" t="str">
        <f>IF(OR(Table1[[#This Row],[Heart Issues]]="Yes",Table1[[#This Row],[Heart Issues]]="No"),"OK","Check")</f>
        <v>OK</v>
      </c>
      <c r="H1665" s="10" t="s">
        <v>4688</v>
      </c>
      <c r="I1665" s="10" t="s">
        <v>4687</v>
      </c>
      <c r="J1665" s="9">
        <v>1</v>
      </c>
      <c r="K1665" s="10" t="s">
        <v>4687</v>
      </c>
      <c r="L1665" s="10" t="str">
        <f>IF(OR(Table1[[#This Row],[Smoker]]="Yes",Table1[[#This Row],[Smoker]]="No"),"OK","Check")</f>
        <v>OK</v>
      </c>
    </row>
    <row r="1666" spans="1:12">
      <c r="A1666" s="10" t="s">
        <v>3333</v>
      </c>
      <c r="B1666" s="10">
        <v>42.655000000000001</v>
      </c>
      <c r="C16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6" s="10">
        <v>5.94</v>
      </c>
      <c r="E1666" s="10" t="str">
        <f>IF(OR(Table1[[#This Row],[HBA1C]]="",Table1[[#This Row],[HBA1C]]="?"),"",IF(Table1[[#This Row],[HBA1C]]&lt;5.7,"Normal",IF(Table1[[#This Row],[HBA1C]]&lt;6.5,"Prediabetes","Diabetes")))</f>
        <v>Prediabetes</v>
      </c>
      <c r="F1666" s="10" t="s">
        <v>4688</v>
      </c>
      <c r="G1666" s="10" t="str">
        <f>IF(OR(Table1[[#This Row],[Heart Issues]]="Yes",Table1[[#This Row],[Heart Issues]]="No"),"OK","Check")</f>
        <v>OK</v>
      </c>
      <c r="H1666" s="10" t="s">
        <v>4687</v>
      </c>
      <c r="I1666" s="10" t="s">
        <v>4690</v>
      </c>
      <c r="J1666" s="9">
        <v>1</v>
      </c>
      <c r="K1666" s="10" t="s">
        <v>4687</v>
      </c>
      <c r="L1666" s="10" t="str">
        <f>IF(OR(Table1[[#This Row],[Smoker]]="Yes",Table1[[#This Row],[Smoker]]="No"),"OK","Check")</f>
        <v>OK</v>
      </c>
    </row>
    <row r="1667" spans="1:12">
      <c r="A1667" s="10" t="s">
        <v>3335</v>
      </c>
      <c r="B1667" s="10">
        <v>30.57</v>
      </c>
      <c r="C16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7" s="10">
        <v>5.34</v>
      </c>
      <c r="E1667" s="10" t="str">
        <f>IF(OR(Table1[[#This Row],[HBA1C]]="",Table1[[#This Row],[HBA1C]]="?"),"",IF(Table1[[#This Row],[HBA1C]]&lt;5.7,"Normal",IF(Table1[[#This Row],[HBA1C]]&lt;6.5,"Prediabetes","Diabetes")))</f>
        <v>Normal</v>
      </c>
      <c r="F1667" s="10" t="s">
        <v>4687</v>
      </c>
      <c r="G1667" s="10" t="str">
        <f>IF(OR(Table1[[#This Row],[Heart Issues]]="Yes",Table1[[#This Row],[Heart Issues]]="No"),"OK","Check")</f>
        <v>OK</v>
      </c>
      <c r="H1667" s="10" t="s">
        <v>4687</v>
      </c>
      <c r="I1667" s="10" t="s">
        <v>4690</v>
      </c>
      <c r="J1667" s="9">
        <v>1</v>
      </c>
      <c r="K1667" s="10" t="s">
        <v>4687</v>
      </c>
      <c r="L1667" s="10" t="str">
        <f>IF(OR(Table1[[#This Row],[Smoker]]="Yes",Table1[[#This Row],[Smoker]]="No"),"OK","Check")</f>
        <v>OK</v>
      </c>
    </row>
    <row r="1668" spans="1:12">
      <c r="A1668" s="10" t="s">
        <v>3337</v>
      </c>
      <c r="B1668" s="10">
        <v>17.7</v>
      </c>
      <c r="C166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68" s="10">
        <v>6.38</v>
      </c>
      <c r="E1668" s="10" t="str">
        <f>IF(OR(Table1[[#This Row],[HBA1C]]="",Table1[[#This Row],[HBA1C]]="?"),"",IF(Table1[[#This Row],[HBA1C]]&lt;5.7,"Normal",IF(Table1[[#This Row],[HBA1C]]&lt;6.5,"Prediabetes","Diabetes")))</f>
        <v>Prediabetes</v>
      </c>
      <c r="F1668" s="10" t="s">
        <v>4687</v>
      </c>
      <c r="G1668" s="10" t="str">
        <f>IF(OR(Table1[[#This Row],[Heart Issues]]="Yes",Table1[[#This Row],[Heart Issues]]="No"),"OK","Check")</f>
        <v>OK</v>
      </c>
      <c r="H1668" s="10" t="s">
        <v>4687</v>
      </c>
      <c r="I1668" s="10" t="s">
        <v>4687</v>
      </c>
      <c r="J1668" s="9">
        <v>2</v>
      </c>
      <c r="K1668" s="10" t="s">
        <v>4687</v>
      </c>
      <c r="L1668" s="10" t="str">
        <f>IF(OR(Table1[[#This Row],[Smoker]]="Yes",Table1[[#This Row],[Smoker]]="No"),"OK","Check")</f>
        <v>OK</v>
      </c>
    </row>
    <row r="1669" spans="1:12">
      <c r="A1669" s="10" t="s">
        <v>3339</v>
      </c>
      <c r="B1669" s="10">
        <v>34.770000000000003</v>
      </c>
      <c r="C16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69" s="10">
        <v>4.47</v>
      </c>
      <c r="E1669" s="10" t="str">
        <f>IF(OR(Table1[[#This Row],[HBA1C]]="",Table1[[#This Row],[HBA1C]]="?"),"",IF(Table1[[#This Row],[HBA1C]]&lt;5.7,"Normal",IF(Table1[[#This Row],[HBA1C]]&lt;6.5,"Prediabetes","Diabetes")))</f>
        <v>Normal</v>
      </c>
      <c r="F1669" s="10" t="s">
        <v>4687</v>
      </c>
      <c r="G1669" s="10" t="str">
        <f>IF(OR(Table1[[#This Row],[Heart Issues]]="Yes",Table1[[#This Row],[Heart Issues]]="No"),"OK","Check")</f>
        <v>OK</v>
      </c>
      <c r="H1669" s="10" t="s">
        <v>4687</v>
      </c>
      <c r="I1669" s="10" t="s">
        <v>4687</v>
      </c>
      <c r="J1669" s="9">
        <v>1</v>
      </c>
      <c r="K1669" s="10" t="s">
        <v>4687</v>
      </c>
      <c r="L1669" s="10" t="str">
        <f>IF(OR(Table1[[#This Row],[Smoker]]="Yes",Table1[[#This Row],[Smoker]]="No"),"OK","Check")</f>
        <v>OK</v>
      </c>
    </row>
    <row r="1670" spans="1:12">
      <c r="A1670" s="10" t="s">
        <v>3341</v>
      </c>
      <c r="B1670" s="10">
        <v>16.88</v>
      </c>
      <c r="C167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70" s="10">
        <v>9.9600000000000009</v>
      </c>
      <c r="E1670" s="10" t="str">
        <f>IF(OR(Table1[[#This Row],[HBA1C]]="",Table1[[#This Row],[HBA1C]]="?"),"",IF(Table1[[#This Row],[HBA1C]]&lt;5.7,"Normal",IF(Table1[[#This Row],[HBA1C]]&lt;6.5,"Prediabetes","Diabetes")))</f>
        <v>Diabetes</v>
      </c>
      <c r="F1670" s="10" t="s">
        <v>4687</v>
      </c>
      <c r="G1670" s="10" t="str">
        <f>IF(OR(Table1[[#This Row],[Heart Issues]]="Yes",Table1[[#This Row],[Heart Issues]]="No"),"OK","Check")</f>
        <v>OK</v>
      </c>
      <c r="H1670" s="10" t="s">
        <v>4687</v>
      </c>
      <c r="I1670" s="10" t="s">
        <v>4687</v>
      </c>
      <c r="J1670" s="9">
        <v>0</v>
      </c>
      <c r="K1670" s="10" t="s">
        <v>4687</v>
      </c>
      <c r="L1670" s="10" t="str">
        <f>IF(OR(Table1[[#This Row],[Smoker]]="Yes",Table1[[#This Row],[Smoker]]="No"),"OK","Check")</f>
        <v>OK</v>
      </c>
    </row>
    <row r="1671" spans="1:12">
      <c r="A1671" s="10" t="s">
        <v>3343</v>
      </c>
      <c r="B1671" s="10">
        <v>40.26</v>
      </c>
      <c r="C16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71" s="10">
        <v>9.92</v>
      </c>
      <c r="E1671" s="10" t="str">
        <f>IF(OR(Table1[[#This Row],[HBA1C]]="",Table1[[#This Row],[HBA1C]]="?"),"",IF(Table1[[#This Row],[HBA1C]]&lt;5.7,"Normal",IF(Table1[[#This Row],[HBA1C]]&lt;6.5,"Prediabetes","Diabetes")))</f>
        <v>Diabetes</v>
      </c>
      <c r="F1671" s="10" t="s">
        <v>4688</v>
      </c>
      <c r="G1671" s="10" t="str">
        <f>IF(OR(Table1[[#This Row],[Heart Issues]]="Yes",Table1[[#This Row],[Heart Issues]]="No"),"OK","Check")</f>
        <v>OK</v>
      </c>
      <c r="H1671" s="10" t="s">
        <v>4687</v>
      </c>
      <c r="I1671" s="10" t="s">
        <v>4687</v>
      </c>
      <c r="J1671" s="9">
        <v>0</v>
      </c>
      <c r="K1671" s="10" t="s">
        <v>4687</v>
      </c>
      <c r="L1671" s="10" t="str">
        <f>IF(OR(Table1[[#This Row],[Smoker]]="Yes",Table1[[#This Row],[Smoker]]="No"),"OK","Check")</f>
        <v>OK</v>
      </c>
    </row>
    <row r="1672" spans="1:12">
      <c r="A1672" s="10" t="s">
        <v>3345</v>
      </c>
      <c r="B1672" s="10">
        <v>25.6</v>
      </c>
      <c r="C16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72" s="10">
        <v>6.03</v>
      </c>
      <c r="E1672" s="10" t="str">
        <f>IF(OR(Table1[[#This Row],[HBA1C]]="",Table1[[#This Row],[HBA1C]]="?"),"",IF(Table1[[#This Row],[HBA1C]]&lt;5.7,"Normal",IF(Table1[[#This Row],[HBA1C]]&lt;6.5,"Prediabetes","Diabetes")))</f>
        <v>Prediabetes</v>
      </c>
      <c r="F1672" s="10" t="s">
        <v>4687</v>
      </c>
      <c r="G1672" s="10" t="str">
        <f>IF(OR(Table1[[#This Row],[Heart Issues]]="Yes",Table1[[#This Row],[Heart Issues]]="No"),"OK","Check")</f>
        <v>OK</v>
      </c>
      <c r="H1672" s="10" t="s">
        <v>4687</v>
      </c>
      <c r="I1672" s="10" t="s">
        <v>4690</v>
      </c>
      <c r="J1672" s="9">
        <v>1</v>
      </c>
      <c r="K1672" s="10" t="s">
        <v>4687</v>
      </c>
      <c r="L1672" s="10" t="str">
        <f>IF(OR(Table1[[#This Row],[Smoker]]="Yes",Table1[[#This Row],[Smoker]]="No"),"OK","Check")</f>
        <v>OK</v>
      </c>
    </row>
    <row r="1673" spans="1:12">
      <c r="A1673" s="10" t="s">
        <v>3347</v>
      </c>
      <c r="B1673" s="10">
        <v>33.549999999999997</v>
      </c>
      <c r="C16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73" s="10">
        <v>10.9</v>
      </c>
      <c r="E1673" s="10" t="str">
        <f>IF(OR(Table1[[#This Row],[HBA1C]]="",Table1[[#This Row],[HBA1C]]="?"),"",IF(Table1[[#This Row],[HBA1C]]&lt;5.7,"Normal",IF(Table1[[#This Row],[HBA1C]]&lt;6.5,"Prediabetes","Diabetes")))</f>
        <v>Diabetes</v>
      </c>
      <c r="F1673" s="10" t="s">
        <v>4688</v>
      </c>
      <c r="G1673" s="10" t="str">
        <f>IF(OR(Table1[[#This Row],[Heart Issues]]="Yes",Table1[[#This Row],[Heart Issues]]="No"),"OK","Check")</f>
        <v>OK</v>
      </c>
      <c r="H1673" s="10" t="s">
        <v>4687</v>
      </c>
      <c r="I1673" s="10" t="s">
        <v>4687</v>
      </c>
      <c r="J1673" s="9">
        <v>0</v>
      </c>
      <c r="K1673" s="10" t="s">
        <v>4687</v>
      </c>
      <c r="L1673" s="10" t="str">
        <f>IF(OR(Table1[[#This Row],[Smoker]]="Yes",Table1[[#This Row],[Smoker]]="No"),"OK","Check")</f>
        <v>OK</v>
      </c>
    </row>
    <row r="1674" spans="1:12">
      <c r="A1674" s="10" t="s">
        <v>3349</v>
      </c>
      <c r="B1674" s="10">
        <v>16.690000000000001</v>
      </c>
      <c r="C167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74" s="10">
        <v>10.66</v>
      </c>
      <c r="E1674" s="10" t="str">
        <f>IF(OR(Table1[[#This Row],[HBA1C]]="",Table1[[#This Row],[HBA1C]]="?"),"",IF(Table1[[#This Row],[HBA1C]]&lt;5.7,"Normal",IF(Table1[[#This Row],[HBA1C]]&lt;6.5,"Prediabetes","Diabetes")))</f>
        <v>Diabetes</v>
      </c>
      <c r="F1674" s="10" t="s">
        <v>4687</v>
      </c>
      <c r="G1674" s="10" t="str">
        <f>IF(OR(Table1[[#This Row],[Heart Issues]]="Yes",Table1[[#This Row],[Heart Issues]]="No"),"OK","Check")</f>
        <v>OK</v>
      </c>
      <c r="H1674" s="10" t="s">
        <v>4687</v>
      </c>
      <c r="I1674" s="10" t="s">
        <v>4687</v>
      </c>
      <c r="J1674" s="9">
        <v>0</v>
      </c>
      <c r="K1674" s="10" t="s">
        <v>4687</v>
      </c>
      <c r="L1674" s="10" t="str">
        <f>IF(OR(Table1[[#This Row],[Smoker]]="Yes",Table1[[#This Row],[Smoker]]="No"),"OK","Check")</f>
        <v>OK</v>
      </c>
    </row>
    <row r="1675" spans="1:12">
      <c r="A1675" s="10" t="s">
        <v>3351</v>
      </c>
      <c r="B1675" s="10">
        <v>19.95</v>
      </c>
      <c r="C167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75" s="10">
        <v>4.05</v>
      </c>
      <c r="E1675" s="10" t="str">
        <f>IF(OR(Table1[[#This Row],[HBA1C]]="",Table1[[#This Row],[HBA1C]]="?"),"",IF(Table1[[#This Row],[HBA1C]]&lt;5.7,"Normal",IF(Table1[[#This Row],[HBA1C]]&lt;6.5,"Prediabetes","Diabetes")))</f>
        <v>Normal</v>
      </c>
      <c r="F1675" s="10" t="s">
        <v>4687</v>
      </c>
      <c r="G1675" s="10" t="str">
        <f>IF(OR(Table1[[#This Row],[Heart Issues]]="Yes",Table1[[#This Row],[Heart Issues]]="No"),"OK","Check")</f>
        <v>OK</v>
      </c>
      <c r="H1675" s="10" t="s">
        <v>4687</v>
      </c>
      <c r="I1675" s="10" t="s">
        <v>4687</v>
      </c>
      <c r="J1675" s="9">
        <v>1</v>
      </c>
      <c r="K1675" s="10" t="s">
        <v>4687</v>
      </c>
      <c r="L1675" s="10" t="str">
        <f>IF(OR(Table1[[#This Row],[Smoker]]="Yes",Table1[[#This Row],[Smoker]]="No"),"OK","Check")</f>
        <v>OK</v>
      </c>
    </row>
    <row r="1676" spans="1:12">
      <c r="A1676" s="10" t="s">
        <v>3353</v>
      </c>
      <c r="B1676" s="10">
        <v>17.55</v>
      </c>
      <c r="C167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76" s="10">
        <v>4.2300000000000004</v>
      </c>
      <c r="E1676" s="10" t="str">
        <f>IF(OR(Table1[[#This Row],[HBA1C]]="",Table1[[#This Row],[HBA1C]]="?"),"",IF(Table1[[#This Row],[HBA1C]]&lt;5.7,"Normal",IF(Table1[[#This Row],[HBA1C]]&lt;6.5,"Prediabetes","Diabetes")))</f>
        <v>Normal</v>
      </c>
      <c r="F1676" s="10" t="s">
        <v>4687</v>
      </c>
      <c r="G1676" s="10" t="str">
        <f>IF(OR(Table1[[#This Row],[Heart Issues]]="Yes",Table1[[#This Row],[Heart Issues]]="No"),"OK","Check")</f>
        <v>OK</v>
      </c>
      <c r="H1676" s="10" t="s">
        <v>4687</v>
      </c>
      <c r="I1676" s="10" t="s">
        <v>4687</v>
      </c>
      <c r="J1676" s="9">
        <v>2</v>
      </c>
      <c r="K1676" s="10" t="s">
        <v>4687</v>
      </c>
      <c r="L1676" s="10" t="str">
        <f>IF(OR(Table1[[#This Row],[Smoker]]="Yes",Table1[[#This Row],[Smoker]]="No"),"OK","Check")</f>
        <v>OK</v>
      </c>
    </row>
    <row r="1677" spans="1:12">
      <c r="A1677" s="10" t="s">
        <v>3355</v>
      </c>
      <c r="B1677" s="10">
        <v>22.01</v>
      </c>
      <c r="C167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77" s="10">
        <v>5.01</v>
      </c>
      <c r="E1677" s="10" t="str">
        <f>IF(OR(Table1[[#This Row],[HBA1C]]="",Table1[[#This Row],[HBA1C]]="?"),"",IF(Table1[[#This Row],[HBA1C]]&lt;5.7,"Normal",IF(Table1[[#This Row],[HBA1C]]&lt;6.5,"Prediabetes","Diabetes")))</f>
        <v>Normal</v>
      </c>
      <c r="F1677" s="10" t="s">
        <v>4687</v>
      </c>
      <c r="G1677" s="10" t="str">
        <f>IF(OR(Table1[[#This Row],[Heart Issues]]="Yes",Table1[[#This Row],[Heart Issues]]="No"),"OK","Check")</f>
        <v>OK</v>
      </c>
      <c r="H1677" s="10" t="s">
        <v>4687</v>
      </c>
      <c r="I1677" s="10" t="s">
        <v>4687</v>
      </c>
      <c r="J1677" s="9">
        <v>1</v>
      </c>
      <c r="K1677" s="10" t="s">
        <v>4687</v>
      </c>
      <c r="L1677" s="10" t="str">
        <f>IF(OR(Table1[[#This Row],[Smoker]]="Yes",Table1[[#This Row],[Smoker]]="No"),"OK","Check")</f>
        <v>OK</v>
      </c>
    </row>
    <row r="1678" spans="1:12">
      <c r="A1678" s="10" t="s">
        <v>3357</v>
      </c>
      <c r="B1678" s="10">
        <v>41.8</v>
      </c>
      <c r="C16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78" s="10">
        <v>5.82</v>
      </c>
      <c r="E1678" s="10" t="str">
        <f>IF(OR(Table1[[#This Row],[HBA1C]]="",Table1[[#This Row],[HBA1C]]="?"),"",IF(Table1[[#This Row],[HBA1C]]&lt;5.7,"Normal",IF(Table1[[#This Row],[HBA1C]]&lt;6.5,"Prediabetes","Diabetes")))</f>
        <v>Prediabetes</v>
      </c>
      <c r="F1678" s="10" t="s">
        <v>4688</v>
      </c>
      <c r="G1678" s="10" t="str">
        <f>IF(OR(Table1[[#This Row],[Heart Issues]]="Yes",Table1[[#This Row],[Heart Issues]]="No"),"OK","Check")</f>
        <v>OK</v>
      </c>
      <c r="H1678" s="10" t="s">
        <v>4687</v>
      </c>
      <c r="I1678" s="10" t="s">
        <v>4690</v>
      </c>
      <c r="J1678" s="9">
        <v>1</v>
      </c>
      <c r="K1678" s="10" t="s">
        <v>4687</v>
      </c>
      <c r="L1678" s="10" t="str">
        <f>IF(OR(Table1[[#This Row],[Smoker]]="Yes",Table1[[#This Row],[Smoker]]="No"),"OK","Check")</f>
        <v>OK</v>
      </c>
    </row>
    <row r="1679" spans="1:12">
      <c r="A1679" s="10" t="s">
        <v>3359</v>
      </c>
      <c r="B1679" s="10">
        <v>19.170000000000002</v>
      </c>
      <c r="C167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79" s="10">
        <v>7.94</v>
      </c>
      <c r="E1679" s="10" t="str">
        <f>IF(OR(Table1[[#This Row],[HBA1C]]="",Table1[[#This Row],[HBA1C]]="?"),"",IF(Table1[[#This Row],[HBA1C]]&lt;5.7,"Normal",IF(Table1[[#This Row],[HBA1C]]&lt;6.5,"Prediabetes","Diabetes")))</f>
        <v>Diabetes</v>
      </c>
      <c r="F1679" s="10" t="s">
        <v>4687</v>
      </c>
      <c r="G1679" s="10" t="str">
        <f>IF(OR(Table1[[#This Row],[Heart Issues]]="Yes",Table1[[#This Row],[Heart Issues]]="No"),"OK","Check")</f>
        <v>OK</v>
      </c>
      <c r="H1679" s="10" t="s">
        <v>4687</v>
      </c>
      <c r="I1679" s="10" t="s">
        <v>4687</v>
      </c>
      <c r="J1679" s="9">
        <v>0</v>
      </c>
      <c r="K1679" s="10" t="s">
        <v>4687</v>
      </c>
      <c r="L1679" s="10" t="str">
        <f>IF(OR(Table1[[#This Row],[Smoker]]="Yes",Table1[[#This Row],[Smoker]]="No"),"OK","Check")</f>
        <v>OK</v>
      </c>
    </row>
    <row r="1680" spans="1:12">
      <c r="A1680" s="10" t="s">
        <v>3361</v>
      </c>
      <c r="B1680" s="10">
        <v>32.799999999999997</v>
      </c>
      <c r="C16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80" s="10">
        <v>6.16</v>
      </c>
      <c r="E1680" s="10" t="str">
        <f>IF(OR(Table1[[#This Row],[HBA1C]]="",Table1[[#This Row],[HBA1C]]="?"),"",IF(Table1[[#This Row],[HBA1C]]&lt;5.7,"Normal",IF(Table1[[#This Row],[HBA1C]]&lt;6.5,"Prediabetes","Diabetes")))</f>
        <v>Prediabetes</v>
      </c>
      <c r="F1680" s="10" t="s">
        <v>4688</v>
      </c>
      <c r="G1680" s="10" t="str">
        <f>IF(OR(Table1[[#This Row],[Heart Issues]]="Yes",Table1[[#This Row],[Heart Issues]]="No"),"OK","Check")</f>
        <v>OK</v>
      </c>
      <c r="H1680" s="10" t="s">
        <v>4687</v>
      </c>
      <c r="I1680" s="10" t="s">
        <v>4690</v>
      </c>
      <c r="J1680" s="9">
        <v>1</v>
      </c>
      <c r="K1680" s="10" t="s">
        <v>4687</v>
      </c>
      <c r="L1680" s="10" t="str">
        <f>IF(OR(Table1[[#This Row],[Smoker]]="Yes",Table1[[#This Row],[Smoker]]="No"),"OK","Check")</f>
        <v>OK</v>
      </c>
    </row>
    <row r="1681" spans="1:12">
      <c r="A1681" s="10" t="s">
        <v>3363</v>
      </c>
      <c r="B1681" s="10">
        <v>35.814999999999998</v>
      </c>
      <c r="C16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81" s="10">
        <v>4.1500000000000004</v>
      </c>
      <c r="E1681" s="10" t="str">
        <f>IF(OR(Table1[[#This Row],[HBA1C]]="",Table1[[#This Row],[HBA1C]]="?"),"",IF(Table1[[#This Row],[HBA1C]]&lt;5.7,"Normal",IF(Table1[[#This Row],[HBA1C]]&lt;6.5,"Prediabetes","Diabetes")))</f>
        <v>Normal</v>
      </c>
      <c r="F1681" s="10" t="s">
        <v>4687</v>
      </c>
      <c r="G1681" s="10" t="str">
        <f>IF(OR(Table1[[#This Row],[Heart Issues]]="Yes",Table1[[#This Row],[Heart Issues]]="No"),"OK","Check")</f>
        <v>OK</v>
      </c>
      <c r="H1681" s="10" t="s">
        <v>4687</v>
      </c>
      <c r="I1681" s="10" t="s">
        <v>4687</v>
      </c>
      <c r="J1681" s="9">
        <v>1</v>
      </c>
      <c r="K1681" s="10" t="s">
        <v>4687</v>
      </c>
      <c r="L1681" s="10" t="str">
        <f>IF(OR(Table1[[#This Row],[Smoker]]="Yes",Table1[[#This Row],[Smoker]]="No"),"OK","Check")</f>
        <v>OK</v>
      </c>
    </row>
    <row r="1682" spans="1:12">
      <c r="A1682" s="10" t="s">
        <v>3365</v>
      </c>
      <c r="B1682" s="10">
        <v>24.3</v>
      </c>
      <c r="C168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82" s="10">
        <v>6.23</v>
      </c>
      <c r="E1682" s="10" t="str">
        <f>IF(OR(Table1[[#This Row],[HBA1C]]="",Table1[[#This Row],[HBA1C]]="?"),"",IF(Table1[[#This Row],[HBA1C]]&lt;5.7,"Normal",IF(Table1[[#This Row],[HBA1C]]&lt;6.5,"Prediabetes","Diabetes")))</f>
        <v>Prediabetes</v>
      </c>
      <c r="F1682" s="10" t="s">
        <v>4687</v>
      </c>
      <c r="G1682" s="10" t="str">
        <f>IF(OR(Table1[[#This Row],[Heart Issues]]="Yes",Table1[[#This Row],[Heart Issues]]="No"),"OK","Check")</f>
        <v>OK</v>
      </c>
      <c r="H1682" s="10" t="s">
        <v>4687</v>
      </c>
      <c r="I1682" s="10" t="s">
        <v>4687</v>
      </c>
      <c r="J1682" s="9">
        <v>0</v>
      </c>
      <c r="K1682" s="10" t="s">
        <v>4687</v>
      </c>
      <c r="L1682" s="10" t="str">
        <f>IF(OR(Table1[[#This Row],[Smoker]]="Yes",Table1[[#This Row],[Smoker]]="No"),"OK","Check")</f>
        <v>OK</v>
      </c>
    </row>
    <row r="1683" spans="1:12">
      <c r="A1683" s="10" t="s">
        <v>3367</v>
      </c>
      <c r="B1683" s="10">
        <v>19.059999999999999</v>
      </c>
      <c r="C168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83" s="10">
        <v>7.41</v>
      </c>
      <c r="E1683" s="10" t="str">
        <f>IF(OR(Table1[[#This Row],[HBA1C]]="",Table1[[#This Row],[HBA1C]]="?"),"",IF(Table1[[#This Row],[HBA1C]]&lt;5.7,"Normal",IF(Table1[[#This Row],[HBA1C]]&lt;6.5,"Prediabetes","Diabetes")))</f>
        <v>Diabetes</v>
      </c>
      <c r="F1683" s="10" t="s">
        <v>4687</v>
      </c>
      <c r="G1683" s="10" t="str">
        <f>IF(OR(Table1[[#This Row],[Heart Issues]]="Yes",Table1[[#This Row],[Heart Issues]]="No"),"OK","Check")</f>
        <v>OK</v>
      </c>
      <c r="H1683" s="10" t="s">
        <v>4687</v>
      </c>
      <c r="I1683" s="10" t="s">
        <v>4687</v>
      </c>
      <c r="J1683" s="9">
        <v>0</v>
      </c>
      <c r="K1683" s="10" t="s">
        <v>4687</v>
      </c>
      <c r="L1683" s="10" t="str">
        <f>IF(OR(Table1[[#This Row],[Smoker]]="Yes",Table1[[#This Row],[Smoker]]="No"),"OK","Check")</f>
        <v>OK</v>
      </c>
    </row>
    <row r="1684" spans="1:12">
      <c r="A1684" s="10" t="s">
        <v>3369</v>
      </c>
      <c r="B1684" s="10">
        <v>33.25</v>
      </c>
      <c r="C16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84" s="10">
        <v>5.62</v>
      </c>
      <c r="E1684" s="10" t="str">
        <f>IF(OR(Table1[[#This Row],[HBA1C]]="",Table1[[#This Row],[HBA1C]]="?"),"",IF(Table1[[#This Row],[HBA1C]]&lt;5.7,"Normal",IF(Table1[[#This Row],[HBA1C]]&lt;6.5,"Prediabetes","Diabetes")))</f>
        <v>Normal</v>
      </c>
      <c r="F1684" s="10" t="s">
        <v>4688</v>
      </c>
      <c r="G1684" s="10" t="str">
        <f>IF(OR(Table1[[#This Row],[Heart Issues]]="Yes",Table1[[#This Row],[Heart Issues]]="No"),"OK","Check")</f>
        <v>OK</v>
      </c>
      <c r="H1684" s="10" t="s">
        <v>4687</v>
      </c>
      <c r="I1684" s="10" t="s">
        <v>4687</v>
      </c>
      <c r="J1684" s="9">
        <v>1</v>
      </c>
      <c r="K1684" s="10" t="s">
        <v>4687</v>
      </c>
      <c r="L1684" s="10" t="str">
        <f>IF(OR(Table1[[#This Row],[Smoker]]="Yes",Table1[[#This Row],[Smoker]]="No"),"OK","Check")</f>
        <v>OK</v>
      </c>
    </row>
    <row r="1685" spans="1:12">
      <c r="A1685" s="10" t="s">
        <v>3371</v>
      </c>
      <c r="B1685" s="10">
        <v>21.37</v>
      </c>
      <c r="C168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85" s="10">
        <v>4.54</v>
      </c>
      <c r="E1685" s="10" t="str">
        <f>IF(OR(Table1[[#This Row],[HBA1C]]="",Table1[[#This Row],[HBA1C]]="?"),"",IF(Table1[[#This Row],[HBA1C]]&lt;5.7,"Normal",IF(Table1[[#This Row],[HBA1C]]&lt;6.5,"Prediabetes","Diabetes")))</f>
        <v>Normal</v>
      </c>
      <c r="F1685" s="10" t="s">
        <v>4688</v>
      </c>
      <c r="G1685" s="10" t="str">
        <f>IF(OR(Table1[[#This Row],[Heart Issues]]="Yes",Table1[[#This Row],[Heart Issues]]="No"),"OK","Check")</f>
        <v>OK</v>
      </c>
      <c r="H1685" s="10" t="s">
        <v>4687</v>
      </c>
      <c r="I1685" s="10" t="s">
        <v>4690</v>
      </c>
      <c r="J1685" s="9">
        <v>1</v>
      </c>
      <c r="K1685" s="10" t="s">
        <v>4687</v>
      </c>
      <c r="L1685" s="10" t="str">
        <f>IF(OR(Table1[[#This Row],[Smoker]]="Yes",Table1[[#This Row],[Smoker]]="No"),"OK","Check")</f>
        <v>OK</v>
      </c>
    </row>
    <row r="1686" spans="1:12">
      <c r="A1686" s="10" t="s">
        <v>3373</v>
      </c>
      <c r="B1686" s="10">
        <v>34.43</v>
      </c>
      <c r="C16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86" s="10">
        <v>8.6199999999999992</v>
      </c>
      <c r="E1686" s="10" t="str">
        <f>IF(OR(Table1[[#This Row],[HBA1C]]="",Table1[[#This Row],[HBA1C]]="?"),"",IF(Table1[[#This Row],[HBA1C]]&lt;5.7,"Normal",IF(Table1[[#This Row],[HBA1C]]&lt;6.5,"Prediabetes","Diabetes")))</f>
        <v>Diabetes</v>
      </c>
      <c r="F1686" s="10" t="s">
        <v>4688</v>
      </c>
      <c r="G1686" s="10" t="str">
        <f>IF(OR(Table1[[#This Row],[Heart Issues]]="Yes",Table1[[#This Row],[Heart Issues]]="No"),"OK","Check")</f>
        <v>OK</v>
      </c>
      <c r="H1686" s="10" t="s">
        <v>4687</v>
      </c>
      <c r="I1686" s="10" t="s">
        <v>4687</v>
      </c>
      <c r="J1686" s="9">
        <v>1</v>
      </c>
      <c r="K1686" s="10" t="s">
        <v>4687</v>
      </c>
      <c r="L1686" s="10" t="str">
        <f>IF(OR(Table1[[#This Row],[Smoker]]="Yes",Table1[[#This Row],[Smoker]]="No"),"OK","Check")</f>
        <v>OK</v>
      </c>
    </row>
    <row r="1687" spans="1:12">
      <c r="A1687" s="10" t="s">
        <v>3375</v>
      </c>
      <c r="B1687" s="10">
        <v>20.86</v>
      </c>
      <c r="C168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87" s="10">
        <v>4.3600000000000003</v>
      </c>
      <c r="E1687" s="10" t="str">
        <f>IF(OR(Table1[[#This Row],[HBA1C]]="",Table1[[#This Row],[HBA1C]]="?"),"",IF(Table1[[#This Row],[HBA1C]]&lt;5.7,"Normal",IF(Table1[[#This Row],[HBA1C]]&lt;6.5,"Prediabetes","Diabetes")))</f>
        <v>Normal</v>
      </c>
      <c r="F1687" s="10" t="s">
        <v>4688</v>
      </c>
      <c r="G1687" s="10" t="str">
        <f>IF(OR(Table1[[#This Row],[Heart Issues]]="Yes",Table1[[#This Row],[Heart Issues]]="No"),"OK","Check")</f>
        <v>OK</v>
      </c>
      <c r="H1687" s="10" t="s">
        <v>4687</v>
      </c>
      <c r="I1687" s="10" t="s">
        <v>4687</v>
      </c>
      <c r="J1687" s="9">
        <v>0</v>
      </c>
      <c r="K1687" s="10" t="s">
        <v>4687</v>
      </c>
      <c r="L1687" s="10" t="str">
        <f>IF(OR(Table1[[#This Row],[Smoker]]="Yes",Table1[[#This Row],[Smoker]]="No"),"OK","Check")</f>
        <v>OK</v>
      </c>
    </row>
    <row r="1688" spans="1:12">
      <c r="A1688" s="10" t="s">
        <v>3377</v>
      </c>
      <c r="B1688" s="10">
        <v>18.34</v>
      </c>
      <c r="C168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88" s="10">
        <v>10.01</v>
      </c>
      <c r="E1688" s="10" t="str">
        <f>IF(OR(Table1[[#This Row],[HBA1C]]="",Table1[[#This Row],[HBA1C]]="?"),"",IF(Table1[[#This Row],[HBA1C]]&lt;5.7,"Normal",IF(Table1[[#This Row],[HBA1C]]&lt;6.5,"Prediabetes","Diabetes")))</f>
        <v>Diabetes</v>
      </c>
      <c r="F1688" s="10" t="s">
        <v>4687</v>
      </c>
      <c r="G1688" s="10" t="str">
        <f>IF(OR(Table1[[#This Row],[Heart Issues]]="Yes",Table1[[#This Row],[Heart Issues]]="No"),"OK","Check")</f>
        <v>OK</v>
      </c>
      <c r="H1688" s="10" t="s">
        <v>4687</v>
      </c>
      <c r="I1688" s="10" t="s">
        <v>4687</v>
      </c>
      <c r="J1688" s="9">
        <v>0</v>
      </c>
      <c r="K1688" s="10" t="s">
        <v>4687</v>
      </c>
      <c r="L1688" s="10" t="str">
        <f>IF(OR(Table1[[#This Row],[Smoker]]="Yes",Table1[[#This Row],[Smoker]]="No"),"OK","Check")</f>
        <v>OK</v>
      </c>
    </row>
    <row r="1689" spans="1:12">
      <c r="A1689" s="10" t="s">
        <v>3379</v>
      </c>
      <c r="B1689" s="10">
        <v>34.15</v>
      </c>
      <c r="C16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89" s="10">
        <v>5.42</v>
      </c>
      <c r="E1689" s="10" t="str">
        <f>IF(OR(Table1[[#This Row],[HBA1C]]="",Table1[[#This Row],[HBA1C]]="?"),"",IF(Table1[[#This Row],[HBA1C]]&lt;5.7,"Normal",IF(Table1[[#This Row],[HBA1C]]&lt;6.5,"Prediabetes","Diabetes")))</f>
        <v>Normal</v>
      </c>
      <c r="F1689" s="10" t="s">
        <v>4687</v>
      </c>
      <c r="G1689" s="10" t="str">
        <f>IF(OR(Table1[[#This Row],[Heart Issues]]="Yes",Table1[[#This Row],[Heart Issues]]="No"),"OK","Check")</f>
        <v>OK</v>
      </c>
      <c r="H1689" s="10" t="s">
        <v>4687</v>
      </c>
      <c r="I1689" s="10" t="s">
        <v>4687</v>
      </c>
      <c r="J1689" s="9">
        <v>0</v>
      </c>
      <c r="K1689" s="10" t="s">
        <v>4687</v>
      </c>
      <c r="L1689" s="10" t="str">
        <f>IF(OR(Table1[[#This Row],[Smoker]]="Yes",Table1[[#This Row],[Smoker]]="No"),"OK","Check")</f>
        <v>OK</v>
      </c>
    </row>
    <row r="1690" spans="1:12">
      <c r="A1690" s="10" t="s">
        <v>3381</v>
      </c>
      <c r="B1690" s="10">
        <v>18.350000000000001</v>
      </c>
      <c r="C169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90" s="10">
        <v>5.12</v>
      </c>
      <c r="E1690" s="10" t="str">
        <f>IF(OR(Table1[[#This Row],[HBA1C]]="",Table1[[#This Row],[HBA1C]]="?"),"",IF(Table1[[#This Row],[HBA1C]]&lt;5.7,"Normal",IF(Table1[[#This Row],[HBA1C]]&lt;6.5,"Prediabetes","Diabetes")))</f>
        <v>Normal</v>
      </c>
      <c r="F1690" s="10" t="s">
        <v>4687</v>
      </c>
      <c r="G1690" s="10" t="str">
        <f>IF(OR(Table1[[#This Row],[Heart Issues]]="Yes",Table1[[#This Row],[Heart Issues]]="No"),"OK","Check")</f>
        <v>OK</v>
      </c>
      <c r="H1690" s="10" t="s">
        <v>4687</v>
      </c>
      <c r="I1690" s="10" t="s">
        <v>4687</v>
      </c>
      <c r="J1690" s="9">
        <v>0</v>
      </c>
      <c r="K1690" s="10" t="s">
        <v>4687</v>
      </c>
      <c r="L1690" s="10" t="str">
        <f>IF(OR(Table1[[#This Row],[Smoker]]="Yes",Table1[[#This Row],[Smoker]]="No"),"OK","Check")</f>
        <v>OK</v>
      </c>
    </row>
    <row r="1691" spans="1:12">
      <c r="A1691" s="10" t="s">
        <v>3383</v>
      </c>
      <c r="B1691" s="10">
        <v>22.13</v>
      </c>
      <c r="C16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91" s="10">
        <v>9.1999999999999993</v>
      </c>
      <c r="E1691" s="10" t="str">
        <f>IF(OR(Table1[[#This Row],[HBA1C]]="",Table1[[#This Row],[HBA1C]]="?"),"",IF(Table1[[#This Row],[HBA1C]]&lt;5.7,"Normal",IF(Table1[[#This Row],[HBA1C]]&lt;6.5,"Prediabetes","Diabetes")))</f>
        <v>Diabetes</v>
      </c>
      <c r="F1691" s="10" t="s">
        <v>4688</v>
      </c>
      <c r="G1691" s="10" t="str">
        <f>IF(OR(Table1[[#This Row],[Heart Issues]]="Yes",Table1[[#This Row],[Heart Issues]]="No"),"OK","Check")</f>
        <v>OK</v>
      </c>
      <c r="H1691" s="10" t="s">
        <v>4687</v>
      </c>
      <c r="I1691" s="10" t="s">
        <v>4687</v>
      </c>
      <c r="J1691" s="9">
        <v>0</v>
      </c>
      <c r="K1691" s="10" t="s">
        <v>4687</v>
      </c>
      <c r="L1691" s="10" t="str">
        <f>IF(OR(Table1[[#This Row],[Smoker]]="Yes",Table1[[#This Row],[Smoker]]="No"),"OK","Check")</f>
        <v>OK</v>
      </c>
    </row>
    <row r="1692" spans="1:12">
      <c r="A1692" s="10" t="s">
        <v>3385</v>
      </c>
      <c r="B1692" s="10">
        <v>22.51</v>
      </c>
      <c r="C169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92" s="10">
        <v>6.08</v>
      </c>
      <c r="E1692" s="10" t="str">
        <f>IF(OR(Table1[[#This Row],[HBA1C]]="",Table1[[#This Row],[HBA1C]]="?"),"",IF(Table1[[#This Row],[HBA1C]]&lt;5.7,"Normal",IF(Table1[[#This Row],[HBA1C]]&lt;6.5,"Prediabetes","Diabetes")))</f>
        <v>Prediabetes</v>
      </c>
      <c r="F1692" s="10" t="s">
        <v>4688</v>
      </c>
      <c r="G1692" s="10" t="str">
        <f>IF(OR(Table1[[#This Row],[Heart Issues]]="Yes",Table1[[#This Row],[Heart Issues]]="No"),"OK","Check")</f>
        <v>OK</v>
      </c>
      <c r="H1692" s="10" t="s">
        <v>4687</v>
      </c>
      <c r="I1692" s="10" t="s">
        <v>4687</v>
      </c>
      <c r="J1692" s="9">
        <v>1</v>
      </c>
      <c r="K1692" s="10" t="s">
        <v>4687</v>
      </c>
      <c r="L1692" s="10" t="str">
        <f>IF(OR(Table1[[#This Row],[Smoker]]="Yes",Table1[[#This Row],[Smoker]]="No"),"OK","Check")</f>
        <v>OK</v>
      </c>
    </row>
    <row r="1693" spans="1:12">
      <c r="A1693" s="10" t="s">
        <v>3387</v>
      </c>
      <c r="B1693" s="10">
        <v>31</v>
      </c>
      <c r="C16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693" s="10">
        <v>4.7699999999999996</v>
      </c>
      <c r="E1693" s="10" t="str">
        <f>IF(OR(Table1[[#This Row],[HBA1C]]="",Table1[[#This Row],[HBA1C]]="?"),"",IF(Table1[[#This Row],[HBA1C]]&lt;5.7,"Normal",IF(Table1[[#This Row],[HBA1C]]&lt;6.5,"Prediabetes","Diabetes")))</f>
        <v>Normal</v>
      </c>
      <c r="F1693" s="10" t="s">
        <v>4687</v>
      </c>
      <c r="G1693" s="10" t="str">
        <f>IF(OR(Table1[[#This Row],[Heart Issues]]="Yes",Table1[[#This Row],[Heart Issues]]="No"),"OK","Check")</f>
        <v>OK</v>
      </c>
      <c r="H1693" s="10" t="s">
        <v>4687</v>
      </c>
      <c r="I1693" s="10" t="s">
        <v>4687</v>
      </c>
      <c r="J1693" s="9">
        <v>1</v>
      </c>
      <c r="K1693" s="10" t="s">
        <v>4687</v>
      </c>
      <c r="L1693" s="10" t="str">
        <f>IF(OR(Table1[[#This Row],[Smoker]]="Yes",Table1[[#This Row],[Smoker]]="No"),"OK","Check")</f>
        <v>OK</v>
      </c>
    </row>
    <row r="1694" spans="1:12">
      <c r="A1694" s="10" t="s">
        <v>3389</v>
      </c>
      <c r="B1694" s="10">
        <v>28.27</v>
      </c>
      <c r="C169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94" s="10">
        <v>4.62</v>
      </c>
      <c r="E1694" s="10" t="str">
        <f>IF(OR(Table1[[#This Row],[HBA1C]]="",Table1[[#This Row],[HBA1C]]="?"),"",IF(Table1[[#This Row],[HBA1C]]&lt;5.7,"Normal",IF(Table1[[#This Row],[HBA1C]]&lt;6.5,"Prediabetes","Diabetes")))</f>
        <v>Normal</v>
      </c>
      <c r="F1694" s="10" t="s">
        <v>4687</v>
      </c>
      <c r="G1694" s="10" t="str">
        <f>IF(OR(Table1[[#This Row],[Heart Issues]]="Yes",Table1[[#This Row],[Heart Issues]]="No"),"OK","Check")</f>
        <v>OK</v>
      </c>
      <c r="H1694" s="10" t="s">
        <v>4687</v>
      </c>
      <c r="I1694" s="10" t="s">
        <v>4687</v>
      </c>
      <c r="J1694" s="9">
        <v>1</v>
      </c>
      <c r="K1694" s="10" t="s">
        <v>4687</v>
      </c>
      <c r="L1694" s="10" t="str">
        <f>IF(OR(Table1[[#This Row],[Smoker]]="Yes",Table1[[#This Row],[Smoker]]="No"),"OK","Check")</f>
        <v>OK</v>
      </c>
    </row>
    <row r="1695" spans="1:12">
      <c r="A1695" s="10" t="s">
        <v>3391</v>
      </c>
      <c r="B1695" s="10">
        <v>29.92</v>
      </c>
      <c r="C16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95" s="10">
        <v>9.07</v>
      </c>
      <c r="E1695" s="10" t="str">
        <f>IF(OR(Table1[[#This Row],[HBA1C]]="",Table1[[#This Row],[HBA1C]]="?"),"",IF(Table1[[#This Row],[HBA1C]]&lt;5.7,"Normal",IF(Table1[[#This Row],[HBA1C]]&lt;6.5,"Prediabetes","Diabetes")))</f>
        <v>Diabetes</v>
      </c>
      <c r="F1695" s="10" t="s">
        <v>4688</v>
      </c>
      <c r="G1695" s="10" t="str">
        <f>IF(OR(Table1[[#This Row],[Heart Issues]]="Yes",Table1[[#This Row],[Heart Issues]]="No"),"OK","Check")</f>
        <v>OK</v>
      </c>
      <c r="H1695" s="10" t="s">
        <v>4687</v>
      </c>
      <c r="I1695" s="10" t="s">
        <v>4687</v>
      </c>
      <c r="J1695" s="9">
        <v>1</v>
      </c>
      <c r="K1695" s="10" t="s">
        <v>4687</v>
      </c>
      <c r="L1695" s="10" t="str">
        <f>IF(OR(Table1[[#This Row],[Smoker]]="Yes",Table1[[#This Row],[Smoker]]="No"),"OK","Check")</f>
        <v>OK</v>
      </c>
    </row>
    <row r="1696" spans="1:12">
      <c r="A1696" s="10" t="s">
        <v>3393</v>
      </c>
      <c r="B1696" s="10">
        <v>25.9</v>
      </c>
      <c r="C169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96" s="10">
        <v>9.1199999999999992</v>
      </c>
      <c r="E1696" s="10" t="str">
        <f>IF(OR(Table1[[#This Row],[HBA1C]]="",Table1[[#This Row],[HBA1C]]="?"),"",IF(Table1[[#This Row],[HBA1C]]&lt;5.7,"Normal",IF(Table1[[#This Row],[HBA1C]]&lt;6.5,"Prediabetes","Diabetes")))</f>
        <v>Diabetes</v>
      </c>
      <c r="F1696" s="10" t="s">
        <v>4688</v>
      </c>
      <c r="G1696" s="10" t="str">
        <f>IF(OR(Table1[[#This Row],[Heart Issues]]="Yes",Table1[[#This Row],[Heart Issues]]="No"),"OK","Check")</f>
        <v>OK</v>
      </c>
      <c r="H1696" s="10" t="s">
        <v>4687</v>
      </c>
      <c r="I1696" s="10" t="s">
        <v>4687</v>
      </c>
      <c r="J1696" s="9">
        <v>1</v>
      </c>
      <c r="K1696" s="10" t="s">
        <v>4687</v>
      </c>
      <c r="L1696" s="10" t="str">
        <f>IF(OR(Table1[[#This Row],[Smoker]]="Yes",Table1[[#This Row],[Smoker]]="No"),"OK","Check")</f>
        <v>OK</v>
      </c>
    </row>
    <row r="1697" spans="1:12">
      <c r="A1697" s="10" t="s">
        <v>3395</v>
      </c>
      <c r="B1697" s="10">
        <v>27.74</v>
      </c>
      <c r="C169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697" s="10">
        <v>7.32</v>
      </c>
      <c r="E1697" s="10" t="str">
        <f>IF(OR(Table1[[#This Row],[HBA1C]]="",Table1[[#This Row],[HBA1C]]="?"),"",IF(Table1[[#This Row],[HBA1C]]&lt;5.7,"Normal",IF(Table1[[#This Row],[HBA1C]]&lt;6.5,"Prediabetes","Diabetes")))</f>
        <v>Diabetes</v>
      </c>
      <c r="F1697" s="10" t="s">
        <v>4688</v>
      </c>
      <c r="G1697" s="10" t="str">
        <f>IF(OR(Table1[[#This Row],[Heart Issues]]="Yes",Table1[[#This Row],[Heart Issues]]="No"),"OK","Check")</f>
        <v>OK</v>
      </c>
      <c r="H1697" s="10" t="s">
        <v>4687</v>
      </c>
      <c r="I1697" s="10" t="s">
        <v>4687</v>
      </c>
      <c r="J1697" s="9">
        <v>1</v>
      </c>
      <c r="K1697" s="10" t="s">
        <v>4687</v>
      </c>
      <c r="L1697" s="10" t="str">
        <f>IF(OR(Table1[[#This Row],[Smoker]]="Yes",Table1[[#This Row],[Smoker]]="No"),"OK","Check")</f>
        <v>OK</v>
      </c>
    </row>
    <row r="1698" spans="1:12">
      <c r="A1698" s="10" t="s">
        <v>3397</v>
      </c>
      <c r="B1698" s="10">
        <v>17.260000000000002</v>
      </c>
      <c r="C169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698" s="10">
        <v>11.73</v>
      </c>
      <c r="E1698" s="10" t="str">
        <f>IF(OR(Table1[[#This Row],[HBA1C]]="",Table1[[#This Row],[HBA1C]]="?"),"",IF(Table1[[#This Row],[HBA1C]]&lt;5.7,"Normal",IF(Table1[[#This Row],[HBA1C]]&lt;6.5,"Prediabetes","Diabetes")))</f>
        <v>Diabetes</v>
      </c>
      <c r="F1698" s="10" t="s">
        <v>4687</v>
      </c>
      <c r="G1698" s="10" t="str">
        <f>IF(OR(Table1[[#This Row],[Heart Issues]]="Yes",Table1[[#This Row],[Heart Issues]]="No"),"OK","Check")</f>
        <v>OK</v>
      </c>
      <c r="H1698" s="10" t="s">
        <v>4687</v>
      </c>
      <c r="I1698" s="10" t="s">
        <v>4687</v>
      </c>
      <c r="J1698" s="9">
        <v>2</v>
      </c>
      <c r="K1698" s="10" t="s">
        <v>4687</v>
      </c>
      <c r="L1698" s="10" t="str">
        <f>IF(OR(Table1[[#This Row],[Smoker]]="Yes",Table1[[#This Row],[Smoker]]="No"),"OK","Check")</f>
        <v>OK</v>
      </c>
    </row>
    <row r="1699" spans="1:12">
      <c r="A1699" s="10" t="s">
        <v>3399</v>
      </c>
      <c r="B1699" s="10">
        <v>19.855</v>
      </c>
      <c r="C169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699" s="10">
        <v>6.64</v>
      </c>
      <c r="E1699" s="10" t="str">
        <f>IF(OR(Table1[[#This Row],[HBA1C]]="",Table1[[#This Row],[HBA1C]]="?"),"",IF(Table1[[#This Row],[HBA1C]]&lt;5.7,"Normal",IF(Table1[[#This Row],[HBA1C]]&lt;6.5,"Prediabetes","Diabetes")))</f>
        <v>Diabetes</v>
      </c>
      <c r="F1699" s="10" t="s">
        <v>4688</v>
      </c>
      <c r="G1699" s="10" t="str">
        <f>IF(OR(Table1[[#This Row],[Heart Issues]]="Yes",Table1[[#This Row],[Heart Issues]]="No"),"OK","Check")</f>
        <v>OK</v>
      </c>
      <c r="H1699" s="10" t="s">
        <v>4687</v>
      </c>
      <c r="I1699" s="10" t="s">
        <v>4687</v>
      </c>
      <c r="J1699" s="9">
        <v>1</v>
      </c>
      <c r="K1699" s="10" t="s">
        <v>4687</v>
      </c>
      <c r="L1699" s="10" t="str">
        <f>IF(OR(Table1[[#This Row],[Smoker]]="Yes",Table1[[#This Row],[Smoker]]="No"),"OK","Check")</f>
        <v>OK</v>
      </c>
    </row>
    <row r="1700" spans="1:12">
      <c r="A1700" s="10" t="s">
        <v>3401</v>
      </c>
      <c r="B1700" s="10">
        <v>41.69</v>
      </c>
      <c r="C17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00" s="10">
        <v>5.78</v>
      </c>
      <c r="E1700" s="10" t="str">
        <f>IF(OR(Table1[[#This Row],[HBA1C]]="",Table1[[#This Row],[HBA1C]]="?"),"",IF(Table1[[#This Row],[HBA1C]]&lt;5.7,"Normal",IF(Table1[[#This Row],[HBA1C]]&lt;6.5,"Prediabetes","Diabetes")))</f>
        <v>Prediabetes</v>
      </c>
      <c r="F1700" s="10" t="s">
        <v>4687</v>
      </c>
      <c r="G1700" s="10" t="str">
        <f>IF(OR(Table1[[#This Row],[Heart Issues]]="Yes",Table1[[#This Row],[Heart Issues]]="No"),"OK","Check")</f>
        <v>OK</v>
      </c>
      <c r="H1700" s="10" t="s">
        <v>4687</v>
      </c>
      <c r="I1700" s="10" t="s">
        <v>4687</v>
      </c>
      <c r="J1700" s="9">
        <v>0</v>
      </c>
      <c r="K1700" s="10" t="s">
        <v>4687</v>
      </c>
      <c r="L1700" s="10" t="str">
        <f>IF(OR(Table1[[#This Row],[Smoker]]="Yes",Table1[[#This Row],[Smoker]]="No"),"OK","Check")</f>
        <v>OK</v>
      </c>
    </row>
    <row r="1701" spans="1:12">
      <c r="A1701" s="10" t="s">
        <v>3403</v>
      </c>
      <c r="B1701" s="10">
        <v>16.12</v>
      </c>
      <c r="C170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01" s="10">
        <v>10.45</v>
      </c>
      <c r="E1701" s="10" t="str">
        <f>IF(OR(Table1[[#This Row],[HBA1C]]="",Table1[[#This Row],[HBA1C]]="?"),"",IF(Table1[[#This Row],[HBA1C]]&lt;5.7,"Normal",IF(Table1[[#This Row],[HBA1C]]&lt;6.5,"Prediabetes","Diabetes")))</f>
        <v>Diabetes</v>
      </c>
      <c r="F1701" s="10" t="s">
        <v>4687</v>
      </c>
      <c r="G1701" s="10" t="str">
        <f>IF(OR(Table1[[#This Row],[Heart Issues]]="Yes",Table1[[#This Row],[Heart Issues]]="No"),"OK","Check")</f>
        <v>OK</v>
      </c>
      <c r="H1701" s="10" t="s">
        <v>4687</v>
      </c>
      <c r="I1701" s="10" t="s">
        <v>4687</v>
      </c>
      <c r="J1701" s="9">
        <v>0</v>
      </c>
      <c r="K1701" s="10" t="s">
        <v>4687</v>
      </c>
      <c r="L1701" s="10" t="str">
        <f>IF(OR(Table1[[#This Row],[Smoker]]="Yes",Table1[[#This Row],[Smoker]]="No"),"OK","Check")</f>
        <v>OK</v>
      </c>
    </row>
    <row r="1702" spans="1:12">
      <c r="A1702" s="10" t="s">
        <v>3405</v>
      </c>
      <c r="B1702" s="10">
        <v>37.43</v>
      </c>
      <c r="C17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02" s="10">
        <v>4.5199999999999996</v>
      </c>
      <c r="E1702" s="10" t="str">
        <f>IF(OR(Table1[[#This Row],[HBA1C]]="",Table1[[#This Row],[HBA1C]]="?"),"",IF(Table1[[#This Row],[HBA1C]]&lt;5.7,"Normal",IF(Table1[[#This Row],[HBA1C]]&lt;6.5,"Prediabetes","Diabetes")))</f>
        <v>Normal</v>
      </c>
      <c r="F1702" s="10" t="s">
        <v>4687</v>
      </c>
      <c r="G1702" s="10" t="str">
        <f>IF(OR(Table1[[#This Row],[Heart Issues]]="Yes",Table1[[#This Row],[Heart Issues]]="No"),"OK","Check")</f>
        <v>OK</v>
      </c>
      <c r="H1702" s="10" t="s">
        <v>4687</v>
      </c>
      <c r="I1702" s="10" t="s">
        <v>4687</v>
      </c>
      <c r="J1702" s="9">
        <v>1</v>
      </c>
      <c r="K1702" s="10" t="s">
        <v>4687</v>
      </c>
      <c r="L1702" s="10" t="str">
        <f>IF(OR(Table1[[#This Row],[Smoker]]="Yes",Table1[[#This Row],[Smoker]]="No"),"OK","Check")</f>
        <v>OK</v>
      </c>
    </row>
    <row r="1703" spans="1:12">
      <c r="A1703" s="10" t="s">
        <v>3407</v>
      </c>
      <c r="B1703" s="10">
        <v>31.065000000000001</v>
      </c>
      <c r="C17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03" s="10">
        <v>5.71</v>
      </c>
      <c r="E1703" s="10" t="str">
        <f>IF(OR(Table1[[#This Row],[HBA1C]]="",Table1[[#This Row],[HBA1C]]="?"),"",IF(Table1[[#This Row],[HBA1C]]&lt;5.7,"Normal",IF(Table1[[#This Row],[HBA1C]]&lt;6.5,"Prediabetes","Diabetes")))</f>
        <v>Prediabetes</v>
      </c>
      <c r="F1703" s="10" t="s">
        <v>4687</v>
      </c>
      <c r="G1703" s="10" t="str">
        <f>IF(OR(Table1[[#This Row],[Heart Issues]]="Yes",Table1[[#This Row],[Heart Issues]]="No"),"OK","Check")</f>
        <v>OK</v>
      </c>
      <c r="H1703" s="10" t="s">
        <v>4687</v>
      </c>
      <c r="I1703" s="10" t="s">
        <v>4687</v>
      </c>
      <c r="J1703" s="9">
        <v>0</v>
      </c>
      <c r="K1703" s="10" t="s">
        <v>4687</v>
      </c>
      <c r="L1703" s="10" t="str">
        <f>IF(OR(Table1[[#This Row],[Smoker]]="Yes",Table1[[#This Row],[Smoker]]="No"),"OK","Check")</f>
        <v>OK</v>
      </c>
    </row>
    <row r="1704" spans="1:12">
      <c r="A1704" s="10" t="s">
        <v>3409</v>
      </c>
      <c r="B1704" s="10">
        <v>25.08</v>
      </c>
      <c r="C17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04" s="10">
        <v>4.7699999999999996</v>
      </c>
      <c r="E1704" s="10" t="str">
        <f>IF(OR(Table1[[#This Row],[HBA1C]]="",Table1[[#This Row],[HBA1C]]="?"),"",IF(Table1[[#This Row],[HBA1C]]&lt;5.7,"Normal",IF(Table1[[#This Row],[HBA1C]]&lt;6.5,"Prediabetes","Diabetes")))</f>
        <v>Normal</v>
      </c>
      <c r="F1704" s="10" t="s">
        <v>4687</v>
      </c>
      <c r="G1704" s="10" t="str">
        <f>IF(OR(Table1[[#This Row],[Heart Issues]]="Yes",Table1[[#This Row],[Heart Issues]]="No"),"OK","Check")</f>
        <v>OK</v>
      </c>
      <c r="H1704" s="10" t="s">
        <v>4687</v>
      </c>
      <c r="I1704" s="10" t="s">
        <v>4687</v>
      </c>
      <c r="J1704" s="9">
        <v>0</v>
      </c>
      <c r="K1704" s="10" t="s">
        <v>4687</v>
      </c>
      <c r="L1704" s="10" t="str">
        <f>IF(OR(Table1[[#This Row],[Smoker]]="Yes",Table1[[#This Row],[Smoker]]="No"),"OK","Check")</f>
        <v>OK</v>
      </c>
    </row>
    <row r="1705" spans="1:12">
      <c r="A1705" s="10" t="s">
        <v>3411</v>
      </c>
      <c r="B1705" s="10">
        <v>15.2</v>
      </c>
      <c r="C170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05" s="10">
        <v>7.81</v>
      </c>
      <c r="E1705" s="10" t="str">
        <f>IF(OR(Table1[[#This Row],[HBA1C]]="",Table1[[#This Row],[HBA1C]]="?"),"",IF(Table1[[#This Row],[HBA1C]]&lt;5.7,"Normal",IF(Table1[[#This Row],[HBA1C]]&lt;6.5,"Prediabetes","Diabetes")))</f>
        <v>Diabetes</v>
      </c>
      <c r="F1705" s="10" t="s">
        <v>4688</v>
      </c>
      <c r="G1705" s="10" t="str">
        <f>IF(OR(Table1[[#This Row],[Heart Issues]]="Yes",Table1[[#This Row],[Heart Issues]]="No"),"OK","Check")</f>
        <v>OK</v>
      </c>
      <c r="H1705" s="10" t="s">
        <v>4687</v>
      </c>
      <c r="I1705" s="10" t="s">
        <v>4687</v>
      </c>
      <c r="J1705" s="9">
        <v>1</v>
      </c>
      <c r="K1705" s="10" t="s">
        <v>4687</v>
      </c>
      <c r="L1705" s="10" t="str">
        <f>IF(OR(Table1[[#This Row],[Smoker]]="Yes",Table1[[#This Row],[Smoker]]="No"),"OK","Check")</f>
        <v>OK</v>
      </c>
    </row>
    <row r="1706" spans="1:12">
      <c r="A1706" s="10" t="s">
        <v>3413</v>
      </c>
      <c r="B1706" s="10">
        <v>22.34</v>
      </c>
      <c r="C170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06" s="10">
        <v>5.19</v>
      </c>
      <c r="E1706" s="10" t="str">
        <f>IF(OR(Table1[[#This Row],[HBA1C]]="",Table1[[#This Row],[HBA1C]]="?"),"",IF(Table1[[#This Row],[HBA1C]]&lt;5.7,"Normal",IF(Table1[[#This Row],[HBA1C]]&lt;6.5,"Prediabetes","Diabetes")))</f>
        <v>Normal</v>
      </c>
      <c r="F1706" s="10" t="s">
        <v>4688</v>
      </c>
      <c r="G1706" s="10" t="str">
        <f>IF(OR(Table1[[#This Row],[Heart Issues]]="Yes",Table1[[#This Row],[Heart Issues]]="No"),"OK","Check")</f>
        <v>OK</v>
      </c>
      <c r="H1706" s="10" t="s">
        <v>4687</v>
      </c>
      <c r="I1706" s="10" t="s">
        <v>4687</v>
      </c>
      <c r="J1706" s="9">
        <v>0</v>
      </c>
      <c r="K1706" s="10" t="s">
        <v>4687</v>
      </c>
      <c r="L1706" s="10" t="str">
        <f>IF(OR(Table1[[#This Row],[Smoker]]="Yes",Table1[[#This Row],[Smoker]]="No"),"OK","Check")</f>
        <v>OK</v>
      </c>
    </row>
    <row r="1707" spans="1:12">
      <c r="A1707" s="10" t="s">
        <v>3415</v>
      </c>
      <c r="B1707" s="10">
        <v>40.15</v>
      </c>
      <c r="C17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07" s="10">
        <v>5.93</v>
      </c>
      <c r="E1707" s="10" t="str">
        <f>IF(OR(Table1[[#This Row],[HBA1C]]="",Table1[[#This Row],[HBA1C]]="?"),"",IF(Table1[[#This Row],[HBA1C]]&lt;5.7,"Normal",IF(Table1[[#This Row],[HBA1C]]&lt;6.5,"Prediabetes","Diabetes")))</f>
        <v>Prediabetes</v>
      </c>
      <c r="F1707" s="10" t="s">
        <v>4687</v>
      </c>
      <c r="G1707" s="10" t="str">
        <f>IF(OR(Table1[[#This Row],[Heart Issues]]="Yes",Table1[[#This Row],[Heart Issues]]="No"),"OK","Check")</f>
        <v>OK</v>
      </c>
      <c r="H1707" s="10" t="s">
        <v>4687</v>
      </c>
      <c r="I1707" s="10" t="s">
        <v>4687</v>
      </c>
      <c r="J1707" s="9">
        <v>1</v>
      </c>
      <c r="K1707" s="10" t="s">
        <v>4687</v>
      </c>
      <c r="L1707" s="10" t="str">
        <f>IF(OR(Table1[[#This Row],[Smoker]]="Yes",Table1[[#This Row],[Smoker]]="No"),"OK","Check")</f>
        <v>OK</v>
      </c>
    </row>
    <row r="1708" spans="1:12">
      <c r="A1708" s="10" t="s">
        <v>3417</v>
      </c>
      <c r="B1708" s="10">
        <v>37.729999999999997</v>
      </c>
      <c r="C17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08" s="10">
        <v>6.29</v>
      </c>
      <c r="E1708" s="10" t="str">
        <f>IF(OR(Table1[[#This Row],[HBA1C]]="",Table1[[#This Row],[HBA1C]]="?"),"",IF(Table1[[#This Row],[HBA1C]]&lt;5.7,"Normal",IF(Table1[[#This Row],[HBA1C]]&lt;6.5,"Prediabetes","Diabetes")))</f>
        <v>Prediabetes</v>
      </c>
      <c r="F1708" s="10" t="s">
        <v>4687</v>
      </c>
      <c r="G1708" s="10" t="str">
        <f>IF(OR(Table1[[#This Row],[Heart Issues]]="Yes",Table1[[#This Row],[Heart Issues]]="No"),"OK","Check")</f>
        <v>OK</v>
      </c>
      <c r="H1708" s="10" t="s">
        <v>4687</v>
      </c>
      <c r="I1708" s="10" t="s">
        <v>4687</v>
      </c>
      <c r="J1708" s="9">
        <v>1</v>
      </c>
      <c r="K1708" s="10" t="s">
        <v>4687</v>
      </c>
      <c r="L1708" s="10" t="str">
        <f>IF(OR(Table1[[#This Row],[Smoker]]="Yes",Table1[[#This Row],[Smoker]]="No"),"OK","Check")</f>
        <v>OK</v>
      </c>
    </row>
    <row r="1709" spans="1:12">
      <c r="A1709" s="10" t="s">
        <v>3419</v>
      </c>
      <c r="B1709" s="10">
        <v>25.35</v>
      </c>
      <c r="C170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09" s="10">
        <v>4.9000000000000004</v>
      </c>
      <c r="E1709" s="10" t="str">
        <f>IF(OR(Table1[[#This Row],[HBA1C]]="",Table1[[#This Row],[HBA1C]]="?"),"",IF(Table1[[#This Row],[HBA1C]]&lt;5.7,"Normal",IF(Table1[[#This Row],[HBA1C]]&lt;6.5,"Prediabetes","Diabetes")))</f>
        <v>Normal</v>
      </c>
      <c r="F1709" s="10" t="s">
        <v>4687</v>
      </c>
      <c r="G1709" s="10" t="str">
        <f>IF(OR(Table1[[#This Row],[Heart Issues]]="Yes",Table1[[#This Row],[Heart Issues]]="No"),"OK","Check")</f>
        <v>OK</v>
      </c>
      <c r="H1709" s="10" t="s">
        <v>4687</v>
      </c>
      <c r="I1709" s="10" t="s">
        <v>4687</v>
      </c>
      <c r="J1709" s="9">
        <v>0</v>
      </c>
      <c r="K1709" s="10" t="s">
        <v>4687</v>
      </c>
      <c r="L1709" s="10" t="str">
        <f>IF(OR(Table1[[#This Row],[Smoker]]="Yes",Table1[[#This Row],[Smoker]]="No"),"OK","Check")</f>
        <v>OK</v>
      </c>
    </row>
    <row r="1710" spans="1:12">
      <c r="A1710" s="10" t="s">
        <v>3421</v>
      </c>
      <c r="B1710" s="10">
        <v>26.41</v>
      </c>
      <c r="C171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10" s="10">
        <v>5.07</v>
      </c>
      <c r="E1710" s="10" t="str">
        <f>IF(OR(Table1[[#This Row],[HBA1C]]="",Table1[[#This Row],[HBA1C]]="?"),"",IF(Table1[[#This Row],[HBA1C]]&lt;5.7,"Normal",IF(Table1[[#This Row],[HBA1C]]&lt;6.5,"Prediabetes","Diabetes")))</f>
        <v>Normal</v>
      </c>
      <c r="F1710" s="10" t="s">
        <v>4688</v>
      </c>
      <c r="G1710" s="10" t="str">
        <f>IF(OR(Table1[[#This Row],[Heart Issues]]="Yes",Table1[[#This Row],[Heart Issues]]="No"),"OK","Check")</f>
        <v>OK</v>
      </c>
      <c r="H1710" s="10" t="s">
        <v>4687</v>
      </c>
      <c r="I1710" s="10" t="s">
        <v>4687</v>
      </c>
      <c r="J1710" s="9">
        <v>1</v>
      </c>
      <c r="K1710" s="10" t="s">
        <v>4687</v>
      </c>
      <c r="L1710" s="10" t="str">
        <f>IF(OR(Table1[[#This Row],[Smoker]]="Yes",Table1[[#This Row],[Smoker]]="No"),"OK","Check")</f>
        <v>OK</v>
      </c>
    </row>
    <row r="1711" spans="1:12">
      <c r="A1711" s="10" t="s">
        <v>3423</v>
      </c>
      <c r="B1711" s="10">
        <v>27.6</v>
      </c>
      <c r="C171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11" s="10">
        <v>5.33</v>
      </c>
      <c r="E1711" s="10" t="str">
        <f>IF(OR(Table1[[#This Row],[HBA1C]]="",Table1[[#This Row],[HBA1C]]="?"),"",IF(Table1[[#This Row],[HBA1C]]&lt;5.7,"Normal",IF(Table1[[#This Row],[HBA1C]]&lt;6.5,"Prediabetes","Diabetes")))</f>
        <v>Normal</v>
      </c>
      <c r="F1711" s="10" t="s">
        <v>4687</v>
      </c>
      <c r="G1711" s="10" t="str">
        <f>IF(OR(Table1[[#This Row],[Heart Issues]]="Yes",Table1[[#This Row],[Heart Issues]]="No"),"OK","Check")</f>
        <v>OK</v>
      </c>
      <c r="H1711" s="10" t="s">
        <v>4687</v>
      </c>
      <c r="I1711" s="10" t="s">
        <v>4687</v>
      </c>
      <c r="J1711" s="9">
        <v>1</v>
      </c>
      <c r="K1711" s="10" t="s">
        <v>4687</v>
      </c>
      <c r="L1711" s="10" t="str">
        <f>IF(OR(Table1[[#This Row],[Smoker]]="Yes",Table1[[#This Row],[Smoker]]="No"),"OK","Check")</f>
        <v>OK</v>
      </c>
    </row>
    <row r="1712" spans="1:12">
      <c r="A1712" s="10" t="s">
        <v>3425</v>
      </c>
      <c r="B1712" s="10">
        <v>33.82</v>
      </c>
      <c r="C17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2" s="10">
        <v>8.93</v>
      </c>
      <c r="E1712" s="10" t="str">
        <f>IF(OR(Table1[[#This Row],[HBA1C]]="",Table1[[#This Row],[HBA1C]]="?"),"",IF(Table1[[#This Row],[HBA1C]]&lt;5.7,"Normal",IF(Table1[[#This Row],[HBA1C]]&lt;6.5,"Prediabetes","Diabetes")))</f>
        <v>Diabetes</v>
      </c>
      <c r="F1712" s="10" t="s">
        <v>4688</v>
      </c>
      <c r="G1712" s="10" t="str">
        <f>IF(OR(Table1[[#This Row],[Heart Issues]]="Yes",Table1[[#This Row],[Heart Issues]]="No"),"OK","Check")</f>
        <v>OK</v>
      </c>
      <c r="H1712" s="10" t="s">
        <v>4687</v>
      </c>
      <c r="I1712" s="10" t="s">
        <v>4687</v>
      </c>
      <c r="J1712" s="9">
        <v>1</v>
      </c>
      <c r="K1712" s="10" t="s">
        <v>4687</v>
      </c>
      <c r="L1712" s="10" t="str">
        <f>IF(OR(Table1[[#This Row],[Smoker]]="Yes",Table1[[#This Row],[Smoker]]="No"),"OK","Check")</f>
        <v>OK</v>
      </c>
    </row>
    <row r="1713" spans="1:12">
      <c r="A1713" s="10" t="s">
        <v>3427</v>
      </c>
      <c r="B1713" s="10">
        <v>32.9</v>
      </c>
      <c r="C17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3" s="10">
        <v>4.3499999999999996</v>
      </c>
      <c r="E1713" s="10" t="str">
        <f>IF(OR(Table1[[#This Row],[HBA1C]]="",Table1[[#This Row],[HBA1C]]="?"),"",IF(Table1[[#This Row],[HBA1C]]&lt;5.7,"Normal",IF(Table1[[#This Row],[HBA1C]]&lt;6.5,"Prediabetes","Diabetes")))</f>
        <v>Normal</v>
      </c>
      <c r="F1713" s="10" t="s">
        <v>4687</v>
      </c>
      <c r="G1713" s="10" t="str">
        <f>IF(OR(Table1[[#This Row],[Heart Issues]]="Yes",Table1[[#This Row],[Heart Issues]]="No"),"OK","Check")</f>
        <v>OK</v>
      </c>
      <c r="H1713" s="10" t="s">
        <v>4687</v>
      </c>
      <c r="I1713" s="10" t="s">
        <v>4687</v>
      </c>
      <c r="J1713" s="9">
        <v>0</v>
      </c>
      <c r="K1713" s="10" t="s">
        <v>4687</v>
      </c>
      <c r="L1713" s="10" t="str">
        <f>IF(OR(Table1[[#This Row],[Smoker]]="Yes",Table1[[#This Row],[Smoker]]="No"),"OK","Check")</f>
        <v>OK</v>
      </c>
    </row>
    <row r="1714" spans="1:12">
      <c r="A1714" s="10" t="s">
        <v>3429</v>
      </c>
      <c r="B1714" s="10">
        <v>30.875</v>
      </c>
      <c r="C17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4" s="10">
        <v>9.5399999999999991</v>
      </c>
      <c r="E1714" s="10" t="str">
        <f>IF(OR(Table1[[#This Row],[HBA1C]]="",Table1[[#This Row],[HBA1C]]="?"),"",IF(Table1[[#This Row],[HBA1C]]&lt;5.7,"Normal",IF(Table1[[#This Row],[HBA1C]]&lt;6.5,"Prediabetes","Diabetes")))</f>
        <v>Diabetes</v>
      </c>
      <c r="F1714" s="10" t="s">
        <v>4688</v>
      </c>
      <c r="G1714" s="10" t="str">
        <f>IF(OR(Table1[[#This Row],[Heart Issues]]="Yes",Table1[[#This Row],[Heart Issues]]="No"),"OK","Check")</f>
        <v>OK</v>
      </c>
      <c r="H1714" s="10" t="s">
        <v>4687</v>
      </c>
      <c r="I1714" s="10" t="s">
        <v>4687</v>
      </c>
      <c r="J1714" s="9">
        <v>1</v>
      </c>
      <c r="K1714" s="10" t="s">
        <v>4687</v>
      </c>
      <c r="L1714" s="10" t="str">
        <f>IF(OR(Table1[[#This Row],[Smoker]]="Yes",Table1[[#This Row],[Smoker]]="No"),"OK","Check")</f>
        <v>OK</v>
      </c>
    </row>
    <row r="1715" spans="1:12">
      <c r="A1715" s="10" t="s">
        <v>3431</v>
      </c>
      <c r="B1715" s="10">
        <v>32.64</v>
      </c>
      <c r="C17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5" s="10">
        <v>5.91</v>
      </c>
      <c r="E1715" s="10" t="str">
        <f>IF(OR(Table1[[#This Row],[HBA1C]]="",Table1[[#This Row],[HBA1C]]="?"),"",IF(Table1[[#This Row],[HBA1C]]&lt;5.7,"Normal",IF(Table1[[#This Row],[HBA1C]]&lt;6.5,"Prediabetes","Diabetes")))</f>
        <v>Prediabetes</v>
      </c>
      <c r="F1715" s="10" t="s">
        <v>4687</v>
      </c>
      <c r="G1715" s="10" t="str">
        <f>IF(OR(Table1[[#This Row],[Heart Issues]]="Yes",Table1[[#This Row],[Heart Issues]]="No"),"OK","Check")</f>
        <v>OK</v>
      </c>
      <c r="H1715" s="10" t="s">
        <v>4687</v>
      </c>
      <c r="I1715" s="10" t="s">
        <v>4687</v>
      </c>
      <c r="J1715" s="9">
        <v>0</v>
      </c>
      <c r="K1715" s="10" t="s">
        <v>4687</v>
      </c>
      <c r="L1715" s="10" t="str">
        <f>IF(OR(Table1[[#This Row],[Smoker]]="Yes",Table1[[#This Row],[Smoker]]="No"),"OK","Check")</f>
        <v>OK</v>
      </c>
    </row>
    <row r="1716" spans="1:12">
      <c r="A1716" s="10" t="s">
        <v>3433</v>
      </c>
      <c r="B1716" s="10">
        <v>22.135000000000002</v>
      </c>
      <c r="C171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16" s="10">
        <v>5.0999999999999996</v>
      </c>
      <c r="E1716" s="10" t="str">
        <f>IF(OR(Table1[[#This Row],[HBA1C]]="",Table1[[#This Row],[HBA1C]]="?"),"",IF(Table1[[#This Row],[HBA1C]]&lt;5.7,"Normal",IF(Table1[[#This Row],[HBA1C]]&lt;6.5,"Prediabetes","Diabetes")))</f>
        <v>Normal</v>
      </c>
      <c r="F1716" s="10" t="s">
        <v>4687</v>
      </c>
      <c r="G1716" s="10" t="str">
        <f>IF(OR(Table1[[#This Row],[Heart Issues]]="Yes",Table1[[#This Row],[Heart Issues]]="No"),"OK","Check")</f>
        <v>OK</v>
      </c>
      <c r="H1716" s="10" t="s">
        <v>4687</v>
      </c>
      <c r="I1716" s="10" t="s">
        <v>4687</v>
      </c>
      <c r="J1716" s="9">
        <v>0</v>
      </c>
      <c r="K1716" s="10" t="s">
        <v>4687</v>
      </c>
      <c r="L1716" s="10" t="str">
        <f>IF(OR(Table1[[#This Row],[Smoker]]="Yes",Table1[[#This Row],[Smoker]]="No"),"OK","Check")</f>
        <v>OK</v>
      </c>
    </row>
    <row r="1717" spans="1:12">
      <c r="A1717" s="10" t="s">
        <v>3435</v>
      </c>
      <c r="B1717" s="10">
        <v>16.53</v>
      </c>
      <c r="C171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17" s="10">
        <v>5.08</v>
      </c>
      <c r="E1717" s="10" t="str">
        <f>IF(OR(Table1[[#This Row],[HBA1C]]="",Table1[[#This Row],[HBA1C]]="?"),"",IF(Table1[[#This Row],[HBA1C]]&lt;5.7,"Normal",IF(Table1[[#This Row],[HBA1C]]&lt;6.5,"Prediabetes","Diabetes")))</f>
        <v>Normal</v>
      </c>
      <c r="F1717" s="10" t="s">
        <v>4687</v>
      </c>
      <c r="G1717" s="10" t="str">
        <f>IF(OR(Table1[[#This Row],[Heart Issues]]="Yes",Table1[[#This Row],[Heart Issues]]="No"),"OK","Check")</f>
        <v>OK</v>
      </c>
      <c r="H1717" s="10" t="s">
        <v>4687</v>
      </c>
      <c r="I1717" s="10" t="s">
        <v>4687</v>
      </c>
      <c r="J1717" s="9">
        <v>2</v>
      </c>
      <c r="K1717" s="10" t="s">
        <v>4687</v>
      </c>
      <c r="L1717" s="10" t="str">
        <f>IF(OR(Table1[[#This Row],[Smoker]]="Yes",Table1[[#This Row],[Smoker]]="No"),"OK","Check")</f>
        <v>OK</v>
      </c>
    </row>
    <row r="1718" spans="1:12">
      <c r="A1718" s="10" t="s">
        <v>3437</v>
      </c>
      <c r="B1718" s="10">
        <v>32.774999999999999</v>
      </c>
      <c r="C17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8" s="10">
        <v>4.75</v>
      </c>
      <c r="E1718" s="10" t="str">
        <f>IF(OR(Table1[[#This Row],[HBA1C]]="",Table1[[#This Row],[HBA1C]]="?"),"",IF(Table1[[#This Row],[HBA1C]]&lt;5.7,"Normal",IF(Table1[[#This Row],[HBA1C]]&lt;6.5,"Prediabetes","Diabetes")))</f>
        <v>Normal</v>
      </c>
      <c r="F1718" s="10" t="s">
        <v>4687</v>
      </c>
      <c r="G1718" s="10" t="str">
        <f>IF(OR(Table1[[#This Row],[Heart Issues]]="Yes",Table1[[#This Row],[Heart Issues]]="No"),"OK","Check")</f>
        <v>OK</v>
      </c>
      <c r="H1718" s="10" t="s">
        <v>4687</v>
      </c>
      <c r="I1718" s="10" t="s">
        <v>4687</v>
      </c>
      <c r="J1718" s="9">
        <v>0</v>
      </c>
      <c r="K1718" s="10" t="s">
        <v>4687</v>
      </c>
      <c r="L1718" s="10" t="str">
        <f>IF(OR(Table1[[#This Row],[Smoker]]="Yes",Table1[[#This Row],[Smoker]]="No"),"OK","Check")</f>
        <v>OK</v>
      </c>
    </row>
    <row r="1719" spans="1:12">
      <c r="A1719" s="10" t="s">
        <v>3439</v>
      </c>
      <c r="B1719" s="10">
        <v>30.9</v>
      </c>
      <c r="C17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19" s="10">
        <v>6.05</v>
      </c>
      <c r="E1719" s="10" t="str">
        <f>IF(OR(Table1[[#This Row],[HBA1C]]="",Table1[[#This Row],[HBA1C]]="?"),"",IF(Table1[[#This Row],[HBA1C]]&lt;5.7,"Normal",IF(Table1[[#This Row],[HBA1C]]&lt;6.5,"Prediabetes","Diabetes")))</f>
        <v>Prediabetes</v>
      </c>
      <c r="F1719" s="10" t="s">
        <v>4687</v>
      </c>
      <c r="G1719" s="10" t="str">
        <f>IF(OR(Table1[[#This Row],[Heart Issues]]="Yes",Table1[[#This Row],[Heart Issues]]="No"),"OK","Check")</f>
        <v>OK</v>
      </c>
      <c r="H1719" s="10" t="s">
        <v>4687</v>
      </c>
      <c r="I1719" s="10" t="s">
        <v>4687</v>
      </c>
      <c r="J1719" s="9">
        <v>1</v>
      </c>
      <c r="K1719" s="10" t="s">
        <v>4687</v>
      </c>
      <c r="L1719" s="10" t="str">
        <f>IF(OR(Table1[[#This Row],[Smoker]]="Yes",Table1[[#This Row],[Smoker]]="No"),"OK","Check")</f>
        <v>OK</v>
      </c>
    </row>
    <row r="1720" spans="1:12">
      <c r="A1720" s="10" t="s">
        <v>3441</v>
      </c>
      <c r="B1720" s="10">
        <v>15.58</v>
      </c>
      <c r="C172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20" s="10">
        <v>11.56</v>
      </c>
      <c r="E1720" s="10" t="str">
        <f>IF(OR(Table1[[#This Row],[HBA1C]]="",Table1[[#This Row],[HBA1C]]="?"),"",IF(Table1[[#This Row],[HBA1C]]&lt;5.7,"Normal",IF(Table1[[#This Row],[HBA1C]]&lt;6.5,"Prediabetes","Diabetes")))</f>
        <v>Diabetes</v>
      </c>
      <c r="F1720" s="10" t="s">
        <v>4687</v>
      </c>
      <c r="G1720" s="10" t="str">
        <f>IF(OR(Table1[[#This Row],[Heart Issues]]="Yes",Table1[[#This Row],[Heart Issues]]="No"),"OK","Check")</f>
        <v>OK</v>
      </c>
      <c r="H1720" s="10" t="s">
        <v>4687</v>
      </c>
      <c r="I1720" s="10" t="s">
        <v>4687</v>
      </c>
      <c r="J1720" s="9">
        <v>0</v>
      </c>
      <c r="K1720" s="10" t="s">
        <v>4687</v>
      </c>
      <c r="L1720" s="10" t="str">
        <f>IF(OR(Table1[[#This Row],[Smoker]]="Yes",Table1[[#This Row],[Smoker]]="No"),"OK","Check")</f>
        <v>OK</v>
      </c>
    </row>
    <row r="1721" spans="1:12">
      <c r="A1721" s="10" t="s">
        <v>3443</v>
      </c>
      <c r="B1721" s="10">
        <v>26.315000000000001</v>
      </c>
      <c r="C172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21" s="10">
        <v>5.76</v>
      </c>
      <c r="E1721" s="10" t="str">
        <f>IF(OR(Table1[[#This Row],[HBA1C]]="",Table1[[#This Row],[HBA1C]]="?"),"",IF(Table1[[#This Row],[HBA1C]]&lt;5.7,"Normal",IF(Table1[[#This Row],[HBA1C]]&lt;6.5,"Prediabetes","Diabetes")))</f>
        <v>Prediabetes</v>
      </c>
      <c r="F1721" s="10" t="s">
        <v>4687</v>
      </c>
      <c r="G1721" s="10" t="str">
        <f>IF(OR(Table1[[#This Row],[Heart Issues]]="Yes",Table1[[#This Row],[Heart Issues]]="No"),"OK","Check")</f>
        <v>OK</v>
      </c>
      <c r="H1721" s="10" t="s">
        <v>4687</v>
      </c>
      <c r="I1721" s="10" t="s">
        <v>4687</v>
      </c>
      <c r="J1721" s="9">
        <v>0</v>
      </c>
      <c r="K1721" s="10" t="s">
        <v>4687</v>
      </c>
      <c r="L1721" s="10" t="str">
        <f>IF(OR(Table1[[#This Row],[Smoker]]="Yes",Table1[[#This Row],[Smoker]]="No"),"OK","Check")</f>
        <v>OK</v>
      </c>
    </row>
    <row r="1722" spans="1:12">
      <c r="A1722" s="10" t="s">
        <v>3445</v>
      </c>
      <c r="B1722" s="10">
        <v>35.61</v>
      </c>
      <c r="C17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22" s="10">
        <v>5.65</v>
      </c>
      <c r="E1722" s="10" t="str">
        <f>IF(OR(Table1[[#This Row],[HBA1C]]="",Table1[[#This Row],[HBA1C]]="?"),"",IF(Table1[[#This Row],[HBA1C]]&lt;5.7,"Normal",IF(Table1[[#This Row],[HBA1C]]&lt;6.5,"Prediabetes","Diabetes")))</f>
        <v>Normal</v>
      </c>
      <c r="F1722" s="10" t="s">
        <v>4687</v>
      </c>
      <c r="G1722" s="10" t="str">
        <f>IF(OR(Table1[[#This Row],[Heart Issues]]="Yes",Table1[[#This Row],[Heart Issues]]="No"),"OK","Check")</f>
        <v>OK</v>
      </c>
      <c r="H1722" s="10" t="s">
        <v>4688</v>
      </c>
      <c r="I1722" s="10" t="s">
        <v>4687</v>
      </c>
      <c r="J1722" s="9">
        <v>1</v>
      </c>
      <c r="K1722" s="10" t="s">
        <v>4687</v>
      </c>
      <c r="L1722" s="10" t="str">
        <f>IF(OR(Table1[[#This Row],[Smoker]]="Yes",Table1[[#This Row],[Smoker]]="No"),"OK","Check")</f>
        <v>OK</v>
      </c>
    </row>
    <row r="1723" spans="1:12">
      <c r="A1723" s="10" t="s">
        <v>3447</v>
      </c>
      <c r="B1723" s="10">
        <v>37.56</v>
      </c>
      <c r="C17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23" s="10">
        <v>5.88</v>
      </c>
      <c r="E1723" s="10" t="str">
        <f>IF(OR(Table1[[#This Row],[HBA1C]]="",Table1[[#This Row],[HBA1C]]="?"),"",IF(Table1[[#This Row],[HBA1C]]&lt;5.7,"Normal",IF(Table1[[#This Row],[HBA1C]]&lt;6.5,"Prediabetes","Diabetes")))</f>
        <v>Prediabetes</v>
      </c>
      <c r="F1723" s="10" t="s">
        <v>4687</v>
      </c>
      <c r="G1723" s="10" t="str">
        <f>IF(OR(Table1[[#This Row],[Heart Issues]]="Yes",Table1[[#This Row],[Heart Issues]]="No"),"OK","Check")</f>
        <v>OK</v>
      </c>
      <c r="H1723" s="10" t="s">
        <v>4688</v>
      </c>
      <c r="I1723" s="10" t="s">
        <v>4687</v>
      </c>
      <c r="J1723" s="9">
        <v>1</v>
      </c>
      <c r="K1723" s="10" t="s">
        <v>4687</v>
      </c>
      <c r="L1723" s="10" t="str">
        <f>IF(OR(Table1[[#This Row],[Smoker]]="Yes",Table1[[#This Row],[Smoker]]="No"),"OK","Check")</f>
        <v>OK</v>
      </c>
    </row>
    <row r="1724" spans="1:12">
      <c r="A1724" s="10" t="s">
        <v>3449</v>
      </c>
      <c r="B1724" s="10">
        <v>15.49</v>
      </c>
      <c r="C172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24" s="10">
        <v>9.6</v>
      </c>
      <c r="E1724" s="10" t="str">
        <f>IF(OR(Table1[[#This Row],[HBA1C]]="",Table1[[#This Row],[HBA1C]]="?"),"",IF(Table1[[#This Row],[HBA1C]]&lt;5.7,"Normal",IF(Table1[[#This Row],[HBA1C]]&lt;6.5,"Prediabetes","Diabetes")))</f>
        <v>Diabetes</v>
      </c>
      <c r="F1724" s="10" t="s">
        <v>4687</v>
      </c>
      <c r="G1724" s="10" t="str">
        <f>IF(OR(Table1[[#This Row],[Heart Issues]]="Yes",Table1[[#This Row],[Heart Issues]]="No"),"OK","Check")</f>
        <v>OK</v>
      </c>
      <c r="H1724" s="10" t="s">
        <v>4687</v>
      </c>
      <c r="I1724" s="10" t="s">
        <v>4687</v>
      </c>
      <c r="J1724" s="9">
        <v>0</v>
      </c>
      <c r="K1724" s="10" t="s">
        <v>4687</v>
      </c>
      <c r="L1724" s="10" t="str">
        <f>IF(OR(Table1[[#This Row],[Smoker]]="Yes",Table1[[#This Row],[Smoker]]="No"),"OK","Check")</f>
        <v>OK</v>
      </c>
    </row>
    <row r="1725" spans="1:12">
      <c r="A1725" s="10" t="s">
        <v>3451</v>
      </c>
      <c r="B1725" s="10">
        <v>23.48</v>
      </c>
      <c r="C17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25" s="10">
        <v>6.24</v>
      </c>
      <c r="E1725" s="10" t="str">
        <f>IF(OR(Table1[[#This Row],[HBA1C]]="",Table1[[#This Row],[HBA1C]]="?"),"",IF(Table1[[#This Row],[HBA1C]]&lt;5.7,"Normal",IF(Table1[[#This Row],[HBA1C]]&lt;6.5,"Prediabetes","Diabetes")))</f>
        <v>Prediabetes</v>
      </c>
      <c r="F1725" s="10" t="s">
        <v>4687</v>
      </c>
      <c r="G1725" s="10" t="str">
        <f>IF(OR(Table1[[#This Row],[Heart Issues]]="Yes",Table1[[#This Row],[Heart Issues]]="No"),"OK","Check")</f>
        <v>OK</v>
      </c>
      <c r="H1725" s="10" t="s">
        <v>4687</v>
      </c>
      <c r="I1725" s="10" t="s">
        <v>4687</v>
      </c>
      <c r="J1725" s="9">
        <v>1</v>
      </c>
      <c r="K1725" s="10" t="s">
        <v>4687</v>
      </c>
      <c r="L1725" s="10" t="str">
        <f>IF(OR(Table1[[#This Row],[Smoker]]="Yes",Table1[[#This Row],[Smoker]]="No"),"OK","Check")</f>
        <v>OK</v>
      </c>
    </row>
    <row r="1726" spans="1:12">
      <c r="A1726" s="10" t="s">
        <v>3453</v>
      </c>
      <c r="B1726" s="10">
        <v>30.02</v>
      </c>
      <c r="C17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26" s="10">
        <v>7.63</v>
      </c>
      <c r="E1726" s="10" t="str">
        <f>IF(OR(Table1[[#This Row],[HBA1C]]="",Table1[[#This Row],[HBA1C]]="?"),"",IF(Table1[[#This Row],[HBA1C]]&lt;5.7,"Normal",IF(Table1[[#This Row],[HBA1C]]&lt;6.5,"Prediabetes","Diabetes")))</f>
        <v>Diabetes</v>
      </c>
      <c r="F1726" s="10" t="s">
        <v>4688</v>
      </c>
      <c r="G1726" s="10" t="str">
        <f>IF(OR(Table1[[#This Row],[Heart Issues]]="Yes",Table1[[#This Row],[Heart Issues]]="No"),"OK","Check")</f>
        <v>OK</v>
      </c>
      <c r="H1726" s="10" t="s">
        <v>4687</v>
      </c>
      <c r="I1726" s="10" t="s">
        <v>4687</v>
      </c>
      <c r="J1726" s="9">
        <v>1</v>
      </c>
      <c r="K1726" s="10" t="s">
        <v>4687</v>
      </c>
      <c r="L1726" s="10" t="str">
        <f>IF(OR(Table1[[#This Row],[Smoker]]="Yes",Table1[[#This Row],[Smoker]]="No"),"OK","Check")</f>
        <v>OK</v>
      </c>
    </row>
    <row r="1727" spans="1:12">
      <c r="A1727" s="10" t="s">
        <v>3455</v>
      </c>
      <c r="B1727" s="10">
        <v>26.885000000000002</v>
      </c>
      <c r="C17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27" s="10">
        <v>8.66</v>
      </c>
      <c r="E1727" s="10" t="str">
        <f>IF(OR(Table1[[#This Row],[HBA1C]]="",Table1[[#This Row],[HBA1C]]="?"),"",IF(Table1[[#This Row],[HBA1C]]&lt;5.7,"Normal",IF(Table1[[#This Row],[HBA1C]]&lt;6.5,"Prediabetes","Diabetes")))</f>
        <v>Diabetes</v>
      </c>
      <c r="F1727" s="10" t="s">
        <v>4688</v>
      </c>
      <c r="G1727" s="10" t="str">
        <f>IF(OR(Table1[[#This Row],[Heart Issues]]="Yes",Table1[[#This Row],[Heart Issues]]="No"),"OK","Check")</f>
        <v>OK</v>
      </c>
      <c r="H1727" s="10" t="s">
        <v>4687</v>
      </c>
      <c r="I1727" s="10" t="s">
        <v>4687</v>
      </c>
      <c r="J1727" s="9">
        <v>1</v>
      </c>
      <c r="K1727" s="10" t="s">
        <v>4687</v>
      </c>
      <c r="L1727" s="10" t="str">
        <f>IF(OR(Table1[[#This Row],[Smoker]]="Yes",Table1[[#This Row],[Smoker]]="No"),"OK","Check")</f>
        <v>OK</v>
      </c>
    </row>
    <row r="1728" spans="1:12">
      <c r="A1728" s="10" t="s">
        <v>3457</v>
      </c>
      <c r="B1728" s="10">
        <v>25.84</v>
      </c>
      <c r="C172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28" s="10">
        <v>8.5500000000000007</v>
      </c>
      <c r="E1728" s="10" t="str">
        <f>IF(OR(Table1[[#This Row],[HBA1C]]="",Table1[[#This Row],[HBA1C]]="?"),"",IF(Table1[[#This Row],[HBA1C]]&lt;5.7,"Normal",IF(Table1[[#This Row],[HBA1C]]&lt;6.5,"Prediabetes","Diabetes")))</f>
        <v>Diabetes</v>
      </c>
      <c r="F1728" s="10" t="s">
        <v>4688</v>
      </c>
      <c r="G1728" s="10" t="str">
        <f>IF(OR(Table1[[#This Row],[Heart Issues]]="Yes",Table1[[#This Row],[Heart Issues]]="No"),"OK","Check")</f>
        <v>OK</v>
      </c>
      <c r="H1728" s="10" t="s">
        <v>4687</v>
      </c>
      <c r="I1728" s="10" t="s">
        <v>4687</v>
      </c>
      <c r="J1728" s="9">
        <v>1</v>
      </c>
      <c r="K1728" s="10" t="s">
        <v>4687</v>
      </c>
      <c r="L1728" s="10" t="str">
        <f>IF(OR(Table1[[#This Row],[Smoker]]="Yes",Table1[[#This Row],[Smoker]]="No"),"OK","Check")</f>
        <v>OK</v>
      </c>
    </row>
    <row r="1729" spans="1:12">
      <c r="A1729" s="10" t="s">
        <v>3459</v>
      </c>
      <c r="B1729" s="10">
        <v>27.454999999999998</v>
      </c>
      <c r="C172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29" s="10">
        <v>4.54</v>
      </c>
      <c r="E1729" s="10" t="str">
        <f>IF(OR(Table1[[#This Row],[HBA1C]]="",Table1[[#This Row],[HBA1C]]="?"),"",IF(Table1[[#This Row],[HBA1C]]&lt;5.7,"Normal",IF(Table1[[#This Row],[HBA1C]]&lt;6.5,"Prediabetes","Diabetes")))</f>
        <v>Normal</v>
      </c>
      <c r="F1729" s="10" t="s">
        <v>4687</v>
      </c>
      <c r="G1729" s="10" t="str">
        <f>IF(OR(Table1[[#This Row],[Heart Issues]]="Yes",Table1[[#This Row],[Heart Issues]]="No"),"OK","Check")</f>
        <v>OK</v>
      </c>
      <c r="H1729" s="10" t="s">
        <v>4687</v>
      </c>
      <c r="I1729" s="10" t="s">
        <v>4687</v>
      </c>
      <c r="J1729" s="9">
        <v>0</v>
      </c>
      <c r="K1729" s="10" t="s">
        <v>4687</v>
      </c>
      <c r="L1729" s="10" t="str">
        <f>IF(OR(Table1[[#This Row],[Smoker]]="Yes",Table1[[#This Row],[Smoker]]="No"),"OK","Check")</f>
        <v>OK</v>
      </c>
    </row>
    <row r="1730" spans="1:12">
      <c r="A1730" s="10" t="s">
        <v>3461</v>
      </c>
      <c r="B1730" s="10">
        <v>24.605</v>
      </c>
      <c r="C173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30" s="10">
        <v>5.7</v>
      </c>
      <c r="E1730" s="10" t="str">
        <f>IF(OR(Table1[[#This Row],[HBA1C]]="",Table1[[#This Row],[HBA1C]]="?"),"",IF(Table1[[#This Row],[HBA1C]]&lt;5.7,"Normal",IF(Table1[[#This Row],[HBA1C]]&lt;6.5,"Prediabetes","Diabetes")))</f>
        <v>Prediabetes</v>
      </c>
      <c r="F1730" s="10" t="s">
        <v>4687</v>
      </c>
      <c r="G1730" s="10" t="str">
        <f>IF(OR(Table1[[#This Row],[Heart Issues]]="Yes",Table1[[#This Row],[Heart Issues]]="No"),"OK","Check")</f>
        <v>OK</v>
      </c>
      <c r="H1730" s="10" t="s">
        <v>4687</v>
      </c>
      <c r="I1730" s="10" t="s">
        <v>4687</v>
      </c>
      <c r="J1730" s="9">
        <v>0</v>
      </c>
      <c r="K1730" s="10" t="s">
        <v>4687</v>
      </c>
      <c r="L1730" s="10" t="str">
        <f>IF(OR(Table1[[#This Row],[Smoker]]="Yes",Table1[[#This Row],[Smoker]]="No"),"OK","Check")</f>
        <v>OK</v>
      </c>
    </row>
    <row r="1731" spans="1:12">
      <c r="A1731" s="10" t="s">
        <v>3463</v>
      </c>
      <c r="B1731" s="10">
        <v>30.8</v>
      </c>
      <c r="C17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1" s="10">
        <v>5.07</v>
      </c>
      <c r="E1731" s="10" t="str">
        <f>IF(OR(Table1[[#This Row],[HBA1C]]="",Table1[[#This Row],[HBA1C]]="?"),"",IF(Table1[[#This Row],[HBA1C]]&lt;5.7,"Normal",IF(Table1[[#This Row],[HBA1C]]&lt;6.5,"Prediabetes","Diabetes")))</f>
        <v>Normal</v>
      </c>
      <c r="F1731" s="10" t="s">
        <v>4687</v>
      </c>
      <c r="G1731" s="10" t="str">
        <f>IF(OR(Table1[[#This Row],[Heart Issues]]="Yes",Table1[[#This Row],[Heart Issues]]="No"),"OK","Check")</f>
        <v>OK</v>
      </c>
      <c r="H1731" s="10" t="s">
        <v>4687</v>
      </c>
      <c r="I1731" s="10" t="s">
        <v>4687</v>
      </c>
      <c r="J1731" s="9">
        <v>0</v>
      </c>
      <c r="K1731" s="10" t="s">
        <v>4687</v>
      </c>
      <c r="L1731" s="10" t="str">
        <f>IF(OR(Table1[[#This Row],[Smoker]]="Yes",Table1[[#This Row],[Smoker]]="No"),"OK","Check")</f>
        <v>OK</v>
      </c>
    </row>
    <row r="1732" spans="1:12">
      <c r="A1732" s="10" t="s">
        <v>3465</v>
      </c>
      <c r="B1732" s="10">
        <v>34.799999999999997</v>
      </c>
      <c r="C17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2" s="10">
        <v>4.38</v>
      </c>
      <c r="E1732" s="10" t="str">
        <f>IF(OR(Table1[[#This Row],[HBA1C]]="",Table1[[#This Row],[HBA1C]]="?"),"",IF(Table1[[#This Row],[HBA1C]]&lt;5.7,"Normal",IF(Table1[[#This Row],[HBA1C]]&lt;6.5,"Prediabetes","Diabetes")))</f>
        <v>Normal</v>
      </c>
      <c r="F1732" s="10" t="s">
        <v>4687</v>
      </c>
      <c r="G1732" s="10" t="str">
        <f>IF(OR(Table1[[#This Row],[Heart Issues]]="Yes",Table1[[#This Row],[Heart Issues]]="No"),"OK","Check")</f>
        <v>OK</v>
      </c>
      <c r="H1732" s="10" t="s">
        <v>4687</v>
      </c>
      <c r="I1732" s="10" t="s">
        <v>4687</v>
      </c>
      <c r="J1732" s="9">
        <v>1</v>
      </c>
      <c r="K1732" s="10" t="s">
        <v>4687</v>
      </c>
      <c r="L1732" s="10" t="str">
        <f>IF(OR(Table1[[#This Row],[Smoker]]="Yes",Table1[[#This Row],[Smoker]]="No"),"OK","Check")</f>
        <v>OK</v>
      </c>
    </row>
    <row r="1733" spans="1:12">
      <c r="A1733" s="10" t="s">
        <v>3467</v>
      </c>
      <c r="B1733" s="10">
        <v>34.21</v>
      </c>
      <c r="C173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3" s="10">
        <v>4.54</v>
      </c>
      <c r="E1733" s="10" t="str">
        <f>IF(OR(Table1[[#This Row],[HBA1C]]="",Table1[[#This Row],[HBA1C]]="?"),"",IF(Table1[[#This Row],[HBA1C]]&lt;5.7,"Normal",IF(Table1[[#This Row],[HBA1C]]&lt;6.5,"Prediabetes","Diabetes")))</f>
        <v>Normal</v>
      </c>
      <c r="F1733" s="10" t="s">
        <v>4687</v>
      </c>
      <c r="G1733" s="10" t="str">
        <f>IF(OR(Table1[[#This Row],[Heart Issues]]="Yes",Table1[[#This Row],[Heart Issues]]="No"),"OK","Check")</f>
        <v>OK</v>
      </c>
      <c r="H1733" s="10" t="s">
        <v>4687</v>
      </c>
      <c r="I1733" s="10" t="s">
        <v>4687</v>
      </c>
      <c r="J1733" s="9">
        <v>1</v>
      </c>
      <c r="K1733" s="10" t="s">
        <v>4687</v>
      </c>
      <c r="L1733" s="10" t="str">
        <f>IF(OR(Table1[[#This Row],[Smoker]]="Yes",Table1[[#This Row],[Smoker]]="No"),"OK","Check")</f>
        <v>OK</v>
      </c>
    </row>
    <row r="1734" spans="1:12">
      <c r="A1734" s="10" t="s">
        <v>3469</v>
      </c>
      <c r="B1734" s="10">
        <v>31</v>
      </c>
      <c r="C17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4" s="10">
        <v>5.38</v>
      </c>
      <c r="E1734" s="10" t="str">
        <f>IF(OR(Table1[[#This Row],[HBA1C]]="",Table1[[#This Row],[HBA1C]]="?"),"",IF(Table1[[#This Row],[HBA1C]]&lt;5.7,"Normal",IF(Table1[[#This Row],[HBA1C]]&lt;6.5,"Prediabetes","Diabetes")))</f>
        <v>Normal</v>
      </c>
      <c r="F1734" s="10" t="s">
        <v>4687</v>
      </c>
      <c r="G1734" s="10" t="str">
        <f>IF(OR(Table1[[#This Row],[Heart Issues]]="Yes",Table1[[#This Row],[Heart Issues]]="No"),"OK","Check")</f>
        <v>OK</v>
      </c>
      <c r="H1734" s="10" t="s">
        <v>4687</v>
      </c>
      <c r="I1734" s="10" t="s">
        <v>4687</v>
      </c>
      <c r="J1734" s="9">
        <v>1</v>
      </c>
      <c r="K1734" s="10" t="s">
        <v>4687</v>
      </c>
      <c r="L1734" s="10" t="str">
        <f>IF(OR(Table1[[#This Row],[Smoker]]="Yes",Table1[[#This Row],[Smoker]]="No"),"OK","Check")</f>
        <v>OK</v>
      </c>
    </row>
    <row r="1735" spans="1:12">
      <c r="A1735" s="10" t="s">
        <v>3471</v>
      </c>
      <c r="B1735" s="10">
        <v>26.125</v>
      </c>
      <c r="C173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35" s="10">
        <v>5.55</v>
      </c>
      <c r="E1735" s="10" t="str">
        <f>IF(OR(Table1[[#This Row],[HBA1C]]="",Table1[[#This Row],[HBA1C]]="?"),"",IF(Table1[[#This Row],[HBA1C]]&lt;5.7,"Normal",IF(Table1[[#This Row],[HBA1C]]&lt;6.5,"Prediabetes","Diabetes")))</f>
        <v>Normal</v>
      </c>
      <c r="F1735" s="10" t="s">
        <v>4687</v>
      </c>
      <c r="G1735" s="10" t="str">
        <f>IF(OR(Table1[[#This Row],[Heart Issues]]="Yes",Table1[[#This Row],[Heart Issues]]="No"),"OK","Check")</f>
        <v>OK</v>
      </c>
      <c r="H1735" s="10" t="s">
        <v>4687</v>
      </c>
      <c r="I1735" s="10" t="s">
        <v>4687</v>
      </c>
      <c r="J1735" s="9">
        <v>1</v>
      </c>
      <c r="K1735" s="10" t="s">
        <v>4687</v>
      </c>
      <c r="L1735" s="10" t="str">
        <f>IF(OR(Table1[[#This Row],[Smoker]]="Yes",Table1[[#This Row],[Smoker]]="No"),"OK","Check")</f>
        <v>OK</v>
      </c>
    </row>
    <row r="1736" spans="1:12">
      <c r="A1736" s="10" t="s">
        <v>3473</v>
      </c>
      <c r="B1736" s="10">
        <v>30.13</v>
      </c>
      <c r="C17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6" s="10">
        <v>4.03</v>
      </c>
      <c r="E1736" s="10" t="str">
        <f>IF(OR(Table1[[#This Row],[HBA1C]]="",Table1[[#This Row],[HBA1C]]="?"),"",IF(Table1[[#This Row],[HBA1C]]&lt;5.7,"Normal",IF(Table1[[#This Row],[HBA1C]]&lt;6.5,"Prediabetes","Diabetes")))</f>
        <v>Normal</v>
      </c>
      <c r="F1736" s="10" t="s">
        <v>4688</v>
      </c>
      <c r="G1736" s="10" t="str">
        <f>IF(OR(Table1[[#This Row],[Heart Issues]]="Yes",Table1[[#This Row],[Heart Issues]]="No"),"OK","Check")</f>
        <v>OK</v>
      </c>
      <c r="H1736" s="10" t="s">
        <v>4687</v>
      </c>
      <c r="I1736" s="10" t="s">
        <v>4687</v>
      </c>
      <c r="J1736" s="9">
        <v>1</v>
      </c>
      <c r="K1736" s="10" t="s">
        <v>4687</v>
      </c>
      <c r="L1736" s="10" t="str">
        <f>IF(OR(Table1[[#This Row],[Smoker]]="Yes",Table1[[#This Row],[Smoker]]="No"),"OK","Check")</f>
        <v>OK</v>
      </c>
    </row>
    <row r="1737" spans="1:12">
      <c r="A1737" s="10" t="s">
        <v>3475</v>
      </c>
      <c r="B1737" s="10">
        <v>34.19</v>
      </c>
      <c r="C173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37" s="10">
        <v>4.1900000000000004</v>
      </c>
      <c r="E1737" s="10" t="str">
        <f>IF(OR(Table1[[#This Row],[HBA1C]]="",Table1[[#This Row],[HBA1C]]="?"),"",IF(Table1[[#This Row],[HBA1C]]&lt;5.7,"Normal",IF(Table1[[#This Row],[HBA1C]]&lt;6.5,"Prediabetes","Diabetes")))</f>
        <v>Normal</v>
      </c>
      <c r="F1737" s="10" t="s">
        <v>4687</v>
      </c>
      <c r="G1737" s="10" t="str">
        <f>IF(OR(Table1[[#This Row],[Heart Issues]]="Yes",Table1[[#This Row],[Heart Issues]]="No"),"OK","Check")</f>
        <v>OK</v>
      </c>
      <c r="H1737" s="10" t="s">
        <v>4687</v>
      </c>
      <c r="I1737" s="10" t="s">
        <v>4687</v>
      </c>
      <c r="J1737" s="9">
        <v>0</v>
      </c>
      <c r="K1737" s="10" t="s">
        <v>4687</v>
      </c>
      <c r="L1737" s="10" t="str">
        <f>IF(OR(Table1[[#This Row],[Smoker]]="Yes",Table1[[#This Row],[Smoker]]="No"),"OK","Check")</f>
        <v>OK</v>
      </c>
    </row>
    <row r="1738" spans="1:12">
      <c r="A1738" s="10" t="s">
        <v>3477</v>
      </c>
      <c r="B1738" s="10">
        <v>22.515000000000001</v>
      </c>
      <c r="C173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38" s="10">
        <v>4.37</v>
      </c>
      <c r="E1738" s="10" t="str">
        <f>IF(OR(Table1[[#This Row],[HBA1C]]="",Table1[[#This Row],[HBA1C]]="?"),"",IF(Table1[[#This Row],[HBA1C]]&lt;5.7,"Normal",IF(Table1[[#This Row],[HBA1C]]&lt;6.5,"Prediabetes","Diabetes")))</f>
        <v>Normal</v>
      </c>
      <c r="F1738" s="10" t="s">
        <v>4687</v>
      </c>
      <c r="G1738" s="10" t="str">
        <f>IF(OR(Table1[[#This Row],[Heart Issues]]="Yes",Table1[[#This Row],[Heart Issues]]="No"),"OK","Check")</f>
        <v>OK</v>
      </c>
      <c r="H1738" s="10" t="s">
        <v>4687</v>
      </c>
      <c r="I1738" s="10" t="s">
        <v>4690</v>
      </c>
      <c r="J1738" s="9">
        <v>1</v>
      </c>
      <c r="K1738" s="10" t="s">
        <v>4687</v>
      </c>
      <c r="L1738" s="10" t="str">
        <f>IF(OR(Table1[[#This Row],[Smoker]]="Yes",Table1[[#This Row],[Smoker]]="No"),"OK","Check")</f>
        <v>OK</v>
      </c>
    </row>
    <row r="1739" spans="1:12">
      <c r="A1739" s="10" t="s">
        <v>3479</v>
      </c>
      <c r="B1739" s="10">
        <v>18.239999999999998</v>
      </c>
      <c r="C173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39" s="10">
        <v>5.31</v>
      </c>
      <c r="E1739" s="10" t="str">
        <f>IF(OR(Table1[[#This Row],[HBA1C]]="",Table1[[#This Row],[HBA1C]]="?"),"",IF(Table1[[#This Row],[HBA1C]]&lt;5.7,"Normal",IF(Table1[[#This Row],[HBA1C]]&lt;6.5,"Prediabetes","Diabetes")))</f>
        <v>Normal</v>
      </c>
      <c r="F1739" s="10" t="s">
        <v>4688</v>
      </c>
      <c r="G1739" s="10" t="str">
        <f>IF(OR(Table1[[#This Row],[Heart Issues]]="Yes",Table1[[#This Row],[Heart Issues]]="No"),"OK","Check")</f>
        <v>OK</v>
      </c>
      <c r="H1739" s="10" t="s">
        <v>4687</v>
      </c>
      <c r="I1739" s="10" t="s">
        <v>4690</v>
      </c>
      <c r="J1739" s="9">
        <v>1</v>
      </c>
      <c r="K1739" s="10" t="s">
        <v>4687</v>
      </c>
      <c r="L1739" s="10" t="str">
        <f>IF(OR(Table1[[#This Row],[Smoker]]="Yes",Table1[[#This Row],[Smoker]]="No"),"OK","Check")</f>
        <v>OK</v>
      </c>
    </row>
    <row r="1740" spans="1:12">
      <c r="A1740" s="10" t="s">
        <v>3481</v>
      </c>
      <c r="B1740" s="10">
        <v>37.28</v>
      </c>
      <c r="C17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40" s="10">
        <v>4.66</v>
      </c>
      <c r="E1740" s="10" t="str">
        <f>IF(OR(Table1[[#This Row],[HBA1C]]="",Table1[[#This Row],[HBA1C]]="?"),"",IF(Table1[[#This Row],[HBA1C]]&lt;5.7,"Normal",IF(Table1[[#This Row],[HBA1C]]&lt;6.5,"Prediabetes","Diabetes")))</f>
        <v>Normal</v>
      </c>
      <c r="F1740" s="10" t="s">
        <v>4687</v>
      </c>
      <c r="G1740" s="10" t="str">
        <f>IF(OR(Table1[[#This Row],[Heart Issues]]="Yes",Table1[[#This Row],[Heart Issues]]="No"),"OK","Check")</f>
        <v>OK</v>
      </c>
      <c r="H1740" s="10" t="s">
        <v>4688</v>
      </c>
      <c r="I1740" s="10" t="s">
        <v>4687</v>
      </c>
      <c r="J1740" s="9">
        <v>1</v>
      </c>
      <c r="K1740" s="10" t="s">
        <v>4687</v>
      </c>
      <c r="L1740" s="10" t="str">
        <f>IF(OR(Table1[[#This Row],[Smoker]]="Yes",Table1[[#This Row],[Smoker]]="No"),"OK","Check")</f>
        <v>OK</v>
      </c>
    </row>
    <row r="1741" spans="1:12">
      <c r="A1741" s="10" t="s">
        <v>3483</v>
      </c>
      <c r="B1741" s="10">
        <v>18.2</v>
      </c>
      <c r="C174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41" s="10">
        <v>6.19</v>
      </c>
      <c r="E1741" s="10" t="str">
        <f>IF(OR(Table1[[#This Row],[HBA1C]]="",Table1[[#This Row],[HBA1C]]="?"),"",IF(Table1[[#This Row],[HBA1C]]&lt;5.7,"Normal",IF(Table1[[#This Row],[HBA1C]]&lt;6.5,"Prediabetes","Diabetes")))</f>
        <v>Prediabetes</v>
      </c>
      <c r="F1741" s="10" t="s">
        <v>4687</v>
      </c>
      <c r="G1741" s="10" t="str">
        <f>IF(OR(Table1[[#This Row],[Heart Issues]]="Yes",Table1[[#This Row],[Heart Issues]]="No"),"OK","Check")</f>
        <v>OK</v>
      </c>
      <c r="H1741" s="10" t="s">
        <v>4687</v>
      </c>
      <c r="I1741" s="10" t="s">
        <v>4690</v>
      </c>
      <c r="J1741" s="9">
        <v>1</v>
      </c>
      <c r="K1741" s="10" t="s">
        <v>4687</v>
      </c>
      <c r="L1741" s="10" t="str">
        <f>IF(OR(Table1[[#This Row],[Smoker]]="Yes",Table1[[#This Row],[Smoker]]="No"),"OK","Check")</f>
        <v>OK</v>
      </c>
    </row>
    <row r="1742" spans="1:12">
      <c r="A1742" s="10" t="s">
        <v>3485</v>
      </c>
      <c r="B1742" s="10">
        <v>20.53</v>
      </c>
      <c r="C174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42" s="10">
        <v>4.8600000000000003</v>
      </c>
      <c r="E1742" s="10" t="str">
        <f>IF(OR(Table1[[#This Row],[HBA1C]]="",Table1[[#This Row],[HBA1C]]="?"),"",IF(Table1[[#This Row],[HBA1C]]&lt;5.7,"Normal",IF(Table1[[#This Row],[HBA1C]]&lt;6.5,"Prediabetes","Diabetes")))</f>
        <v>Normal</v>
      </c>
      <c r="F1742" s="10" t="s">
        <v>4687</v>
      </c>
      <c r="G1742" s="10" t="str">
        <f>IF(OR(Table1[[#This Row],[Heart Issues]]="Yes",Table1[[#This Row],[Heart Issues]]="No"),"OK","Check")</f>
        <v>OK</v>
      </c>
      <c r="H1742" s="10" t="s">
        <v>4687</v>
      </c>
      <c r="I1742" s="10" t="s">
        <v>4687</v>
      </c>
      <c r="J1742" s="9">
        <v>1</v>
      </c>
      <c r="K1742" s="10" t="s">
        <v>4687</v>
      </c>
      <c r="L1742" s="10" t="str">
        <f>IF(OR(Table1[[#This Row],[Smoker]]="Yes",Table1[[#This Row],[Smoker]]="No"),"OK","Check")</f>
        <v>OK</v>
      </c>
    </row>
    <row r="1743" spans="1:12">
      <c r="A1743" s="10" t="s">
        <v>3487</v>
      </c>
      <c r="B1743" s="10">
        <v>23.79</v>
      </c>
      <c r="C174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43" s="10">
        <v>4.74</v>
      </c>
      <c r="E1743" s="10" t="str">
        <f>IF(OR(Table1[[#This Row],[HBA1C]]="",Table1[[#This Row],[HBA1C]]="?"),"",IF(Table1[[#This Row],[HBA1C]]&lt;5.7,"Normal",IF(Table1[[#This Row],[HBA1C]]&lt;6.5,"Prediabetes","Diabetes")))</f>
        <v>Normal</v>
      </c>
      <c r="F1743" s="10" t="s">
        <v>4687</v>
      </c>
      <c r="G1743" s="10" t="str">
        <f>IF(OR(Table1[[#This Row],[Heart Issues]]="Yes",Table1[[#This Row],[Heart Issues]]="No"),"OK","Check")</f>
        <v>OK</v>
      </c>
      <c r="H1743" s="10" t="s">
        <v>4687</v>
      </c>
      <c r="I1743" s="10" t="s">
        <v>4687</v>
      </c>
      <c r="J1743" s="9">
        <v>0</v>
      </c>
      <c r="K1743" s="10" t="s">
        <v>4687</v>
      </c>
      <c r="L1743" s="10" t="str">
        <f>IF(OR(Table1[[#This Row],[Smoker]]="Yes",Table1[[#This Row],[Smoker]]="No"),"OK","Check")</f>
        <v>OK</v>
      </c>
    </row>
    <row r="1744" spans="1:12">
      <c r="A1744" s="10" t="s">
        <v>3489</v>
      </c>
      <c r="B1744" s="10">
        <v>29.8</v>
      </c>
      <c r="C174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44" s="10">
        <v>6.03</v>
      </c>
      <c r="E1744" s="10" t="str">
        <f>IF(OR(Table1[[#This Row],[HBA1C]]="",Table1[[#This Row],[HBA1C]]="?"),"",IF(Table1[[#This Row],[HBA1C]]&lt;5.7,"Normal",IF(Table1[[#This Row],[HBA1C]]&lt;6.5,"Prediabetes","Diabetes")))</f>
        <v>Prediabetes</v>
      </c>
      <c r="F1744" s="10" t="s">
        <v>4687</v>
      </c>
      <c r="G1744" s="10" t="str">
        <f>IF(OR(Table1[[#This Row],[Heart Issues]]="Yes",Table1[[#This Row],[Heart Issues]]="No"),"OK","Check")</f>
        <v>OK</v>
      </c>
      <c r="H1744" s="10" t="s">
        <v>4687</v>
      </c>
      <c r="I1744" s="10" t="s">
        <v>4687</v>
      </c>
      <c r="J1744" s="9">
        <v>0</v>
      </c>
      <c r="K1744" s="10" t="s">
        <v>4687</v>
      </c>
      <c r="L1744" s="10" t="str">
        <f>IF(OR(Table1[[#This Row],[Smoker]]="Yes",Table1[[#This Row],[Smoker]]="No"),"OK","Check")</f>
        <v>OK</v>
      </c>
    </row>
    <row r="1745" spans="1:12">
      <c r="A1745" s="10" t="s">
        <v>3491</v>
      </c>
      <c r="B1745" s="10">
        <v>31.54</v>
      </c>
      <c r="C17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45" s="10">
        <v>4.71</v>
      </c>
      <c r="E1745" s="10" t="str">
        <f>IF(OR(Table1[[#This Row],[HBA1C]]="",Table1[[#This Row],[HBA1C]]="?"),"",IF(Table1[[#This Row],[HBA1C]]&lt;5.7,"Normal",IF(Table1[[#This Row],[HBA1C]]&lt;6.5,"Prediabetes","Diabetes")))</f>
        <v>Normal</v>
      </c>
      <c r="F1745" s="10" t="s">
        <v>4687</v>
      </c>
      <c r="G1745" s="10" t="str">
        <f>IF(OR(Table1[[#This Row],[Heart Issues]]="Yes",Table1[[#This Row],[Heart Issues]]="No"),"OK","Check")</f>
        <v>OK</v>
      </c>
      <c r="H1745" s="10" t="s">
        <v>4687</v>
      </c>
      <c r="I1745" s="10" t="s">
        <v>4687</v>
      </c>
      <c r="J1745" s="9">
        <v>0</v>
      </c>
      <c r="K1745" s="10" t="s">
        <v>4687</v>
      </c>
      <c r="L1745" s="10" t="str">
        <f>IF(OR(Table1[[#This Row],[Smoker]]="Yes",Table1[[#This Row],[Smoker]]="No"),"OK","Check")</f>
        <v>OK</v>
      </c>
    </row>
    <row r="1746" spans="1:12">
      <c r="A1746" s="10" t="s">
        <v>3493</v>
      </c>
      <c r="B1746" s="10">
        <v>20.82</v>
      </c>
      <c r="C17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46" s="10">
        <v>5.55</v>
      </c>
      <c r="E1746" s="10" t="str">
        <f>IF(OR(Table1[[#This Row],[HBA1C]]="",Table1[[#This Row],[HBA1C]]="?"),"",IF(Table1[[#This Row],[HBA1C]]&lt;5.7,"Normal",IF(Table1[[#This Row],[HBA1C]]&lt;6.5,"Prediabetes","Diabetes")))</f>
        <v>Normal</v>
      </c>
      <c r="F1746" s="10" t="s">
        <v>4687</v>
      </c>
      <c r="G1746" s="10" t="str">
        <f>IF(OR(Table1[[#This Row],[Heart Issues]]="Yes",Table1[[#This Row],[Heart Issues]]="No"),"OK","Check")</f>
        <v>OK</v>
      </c>
      <c r="H1746" s="10" t="s">
        <v>4687</v>
      </c>
      <c r="I1746" s="10" t="s">
        <v>4687</v>
      </c>
      <c r="J1746" s="9">
        <v>1</v>
      </c>
      <c r="K1746" s="10" t="s">
        <v>4687</v>
      </c>
      <c r="L1746" s="10" t="str">
        <f>IF(OR(Table1[[#This Row],[Smoker]]="Yes",Table1[[#This Row],[Smoker]]="No"),"OK","Check")</f>
        <v>OK</v>
      </c>
    </row>
    <row r="1747" spans="1:12">
      <c r="A1747" s="10" t="s">
        <v>3495</v>
      </c>
      <c r="B1747" s="10">
        <v>38.83</v>
      </c>
      <c r="C17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47" s="10">
        <v>4.78</v>
      </c>
      <c r="E1747" s="10" t="str">
        <f>IF(OR(Table1[[#This Row],[HBA1C]]="",Table1[[#This Row],[HBA1C]]="?"),"",IF(Table1[[#This Row],[HBA1C]]&lt;5.7,"Normal",IF(Table1[[#This Row],[HBA1C]]&lt;6.5,"Prediabetes","Diabetes")))</f>
        <v>Normal</v>
      </c>
      <c r="F1747" s="10" t="s">
        <v>4687</v>
      </c>
      <c r="G1747" s="10" t="str">
        <f>IF(OR(Table1[[#This Row],[Heart Issues]]="Yes",Table1[[#This Row],[Heart Issues]]="No"),"OK","Check")</f>
        <v>OK</v>
      </c>
      <c r="H1747" s="10" t="s">
        <v>4687</v>
      </c>
      <c r="I1747" s="10" t="s">
        <v>4690</v>
      </c>
      <c r="J1747" s="9">
        <v>1</v>
      </c>
      <c r="K1747" s="10" t="s">
        <v>4687</v>
      </c>
      <c r="L1747" s="10" t="str">
        <f>IF(OR(Table1[[#This Row],[Smoker]]="Yes",Table1[[#This Row],[Smoker]]="No"),"OK","Check")</f>
        <v>OK</v>
      </c>
    </row>
    <row r="1748" spans="1:12">
      <c r="A1748" s="10" t="s">
        <v>3497</v>
      </c>
      <c r="B1748" s="10">
        <v>23.44</v>
      </c>
      <c r="C174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48" s="10">
        <v>4.6500000000000004</v>
      </c>
      <c r="E1748" s="10" t="str">
        <f>IF(OR(Table1[[#This Row],[HBA1C]]="",Table1[[#This Row],[HBA1C]]="?"),"",IF(Table1[[#This Row],[HBA1C]]&lt;5.7,"Normal",IF(Table1[[#This Row],[HBA1C]]&lt;6.5,"Prediabetes","Diabetes")))</f>
        <v>Normal</v>
      </c>
      <c r="F1748" s="10" t="s">
        <v>4688</v>
      </c>
      <c r="G1748" s="10" t="str">
        <f>IF(OR(Table1[[#This Row],[Heart Issues]]="Yes",Table1[[#This Row],[Heart Issues]]="No"),"OK","Check")</f>
        <v>OK</v>
      </c>
      <c r="H1748" s="10" t="s">
        <v>4687</v>
      </c>
      <c r="I1748" s="10" t="s">
        <v>4687</v>
      </c>
      <c r="J1748" s="9">
        <v>1</v>
      </c>
      <c r="K1748" s="10" t="s">
        <v>4687</v>
      </c>
      <c r="L1748" s="10" t="str">
        <f>IF(OR(Table1[[#This Row],[Smoker]]="Yes",Table1[[#This Row],[Smoker]]="No"),"OK","Check")</f>
        <v>OK</v>
      </c>
    </row>
    <row r="1749" spans="1:12">
      <c r="A1749" s="10" t="s">
        <v>3499</v>
      </c>
      <c r="B1749" s="10">
        <v>24.13</v>
      </c>
      <c r="C174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49" s="10">
        <v>5.2</v>
      </c>
      <c r="E1749" s="10" t="str">
        <f>IF(OR(Table1[[#This Row],[HBA1C]]="",Table1[[#This Row],[HBA1C]]="?"),"",IF(Table1[[#This Row],[HBA1C]]&lt;5.7,"Normal",IF(Table1[[#This Row],[HBA1C]]&lt;6.5,"Prediabetes","Diabetes")))</f>
        <v>Normal</v>
      </c>
      <c r="F1749" s="10" t="s">
        <v>4687</v>
      </c>
      <c r="G1749" s="10" t="str">
        <f>IF(OR(Table1[[#This Row],[Heart Issues]]="Yes",Table1[[#This Row],[Heart Issues]]="No"),"OK","Check")</f>
        <v>OK</v>
      </c>
      <c r="H1749" s="10" t="s">
        <v>4687</v>
      </c>
      <c r="I1749" s="10" t="s">
        <v>4687</v>
      </c>
      <c r="J1749" s="9">
        <v>1</v>
      </c>
      <c r="K1749" s="10" t="s">
        <v>4687</v>
      </c>
      <c r="L1749" s="10" t="str">
        <f>IF(OR(Table1[[#This Row],[Smoker]]="Yes",Table1[[#This Row],[Smoker]]="No"),"OK","Check")</f>
        <v>OK</v>
      </c>
    </row>
    <row r="1750" spans="1:12">
      <c r="A1750" s="10" t="s">
        <v>3501</v>
      </c>
      <c r="B1750" s="10">
        <v>42.13</v>
      </c>
      <c r="C17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50" s="10">
        <v>4.54</v>
      </c>
      <c r="E1750" s="10" t="str">
        <f>IF(OR(Table1[[#This Row],[HBA1C]]="",Table1[[#This Row],[HBA1C]]="?"),"",IF(Table1[[#This Row],[HBA1C]]&lt;5.7,"Normal",IF(Table1[[#This Row],[HBA1C]]&lt;6.5,"Prediabetes","Diabetes")))</f>
        <v>Normal</v>
      </c>
      <c r="F1750" s="10" t="s">
        <v>4688</v>
      </c>
      <c r="G1750" s="10" t="str">
        <f>IF(OR(Table1[[#This Row],[Heart Issues]]="Yes",Table1[[#This Row],[Heart Issues]]="No"),"OK","Check")</f>
        <v>OK</v>
      </c>
      <c r="H1750" s="10" t="s">
        <v>4687</v>
      </c>
      <c r="I1750" s="10" t="s">
        <v>4687</v>
      </c>
      <c r="J1750" s="9">
        <v>1</v>
      </c>
      <c r="K1750" s="10" t="s">
        <v>4687</v>
      </c>
      <c r="L1750" s="10" t="str">
        <f>IF(OR(Table1[[#This Row],[Smoker]]="Yes",Table1[[#This Row],[Smoker]]="No"),"OK","Check")</f>
        <v>OK</v>
      </c>
    </row>
    <row r="1751" spans="1:12">
      <c r="A1751" s="10" t="s">
        <v>3503</v>
      </c>
      <c r="B1751" s="10">
        <v>17.86</v>
      </c>
      <c r="C175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51" s="10">
        <v>4.1100000000000003</v>
      </c>
      <c r="E1751" s="10" t="str">
        <f>IF(OR(Table1[[#This Row],[HBA1C]]="",Table1[[#This Row],[HBA1C]]="?"),"",IF(Table1[[#This Row],[HBA1C]]&lt;5.7,"Normal",IF(Table1[[#This Row],[HBA1C]]&lt;6.5,"Prediabetes","Diabetes")))</f>
        <v>Normal</v>
      </c>
      <c r="F1751" s="10" t="s">
        <v>4687</v>
      </c>
      <c r="G1751" s="10" t="str">
        <f>IF(OR(Table1[[#This Row],[Heart Issues]]="Yes",Table1[[#This Row],[Heart Issues]]="No"),"OK","Check")</f>
        <v>OK</v>
      </c>
      <c r="H1751" s="10" t="s">
        <v>4687</v>
      </c>
      <c r="I1751" s="10" t="s">
        <v>4687</v>
      </c>
      <c r="J1751" s="9">
        <v>1</v>
      </c>
      <c r="K1751" s="10" t="s">
        <v>4687</v>
      </c>
      <c r="L1751" s="10" t="str">
        <f>IF(OR(Table1[[#This Row],[Smoker]]="Yes",Table1[[#This Row],[Smoker]]="No"),"OK","Check")</f>
        <v>OK</v>
      </c>
    </row>
    <row r="1752" spans="1:12">
      <c r="A1752" s="10" t="s">
        <v>3505</v>
      </c>
      <c r="B1752" s="10">
        <v>32.78</v>
      </c>
      <c r="C17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52" s="10">
        <v>4.63</v>
      </c>
      <c r="E1752" s="10" t="str">
        <f>IF(OR(Table1[[#This Row],[HBA1C]]="",Table1[[#This Row],[HBA1C]]="?"),"",IF(Table1[[#This Row],[HBA1C]]&lt;5.7,"Normal",IF(Table1[[#This Row],[HBA1C]]&lt;6.5,"Prediabetes","Diabetes")))</f>
        <v>Normal</v>
      </c>
      <c r="F1752" s="10" t="s">
        <v>4687</v>
      </c>
      <c r="G1752" s="10" t="str">
        <f>IF(OR(Table1[[#This Row],[Heart Issues]]="Yes",Table1[[#This Row],[Heart Issues]]="No"),"OK","Check")</f>
        <v>OK</v>
      </c>
      <c r="H1752" s="10" t="s">
        <v>4687</v>
      </c>
      <c r="I1752" s="10" t="s">
        <v>4687</v>
      </c>
      <c r="J1752" s="9">
        <v>0</v>
      </c>
      <c r="K1752" s="10" t="s">
        <v>4687</v>
      </c>
      <c r="L1752" s="10" t="str">
        <f>IF(OR(Table1[[#This Row],[Smoker]]="Yes",Table1[[#This Row],[Smoker]]="No"),"OK","Check")</f>
        <v>OK</v>
      </c>
    </row>
    <row r="1753" spans="1:12">
      <c r="A1753" s="10" t="s">
        <v>3507</v>
      </c>
      <c r="B1753" s="10">
        <v>23.9</v>
      </c>
      <c r="C175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53" s="10">
        <v>6.06</v>
      </c>
      <c r="E1753" s="10" t="str">
        <f>IF(OR(Table1[[#This Row],[HBA1C]]="",Table1[[#This Row],[HBA1C]]="?"),"",IF(Table1[[#This Row],[HBA1C]]&lt;5.7,"Normal",IF(Table1[[#This Row],[HBA1C]]&lt;6.5,"Prediabetes","Diabetes")))</f>
        <v>Prediabetes</v>
      </c>
      <c r="F1753" s="10" t="s">
        <v>4688</v>
      </c>
      <c r="G1753" s="10" t="str">
        <f>IF(OR(Table1[[#This Row],[Heart Issues]]="Yes",Table1[[#This Row],[Heart Issues]]="No"),"OK","Check")</f>
        <v>OK</v>
      </c>
      <c r="H1753" s="10" t="s">
        <v>4687</v>
      </c>
      <c r="I1753" s="10" t="s">
        <v>4690</v>
      </c>
      <c r="J1753" s="9">
        <v>1</v>
      </c>
      <c r="K1753" s="10" t="s">
        <v>4687</v>
      </c>
      <c r="L1753" s="10" t="str">
        <f>IF(OR(Table1[[#This Row],[Smoker]]="Yes",Table1[[#This Row],[Smoker]]="No"),"OK","Check")</f>
        <v>OK</v>
      </c>
    </row>
    <row r="1754" spans="1:12">
      <c r="A1754" s="10" t="s">
        <v>3509</v>
      </c>
      <c r="B1754" s="10">
        <v>15.47</v>
      </c>
      <c r="C175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54" s="10">
        <v>8.43</v>
      </c>
      <c r="E1754" s="10" t="str">
        <f>IF(OR(Table1[[#This Row],[HBA1C]]="",Table1[[#This Row],[HBA1C]]="?"),"",IF(Table1[[#This Row],[HBA1C]]&lt;5.7,"Normal",IF(Table1[[#This Row],[HBA1C]]&lt;6.5,"Prediabetes","Diabetes")))</f>
        <v>Diabetes</v>
      </c>
      <c r="F1754" s="10" t="s">
        <v>4687</v>
      </c>
      <c r="G1754" s="10" t="str">
        <f>IF(OR(Table1[[#This Row],[Heart Issues]]="Yes",Table1[[#This Row],[Heart Issues]]="No"),"OK","Check")</f>
        <v>OK</v>
      </c>
      <c r="H1754" s="10" t="s">
        <v>4687</v>
      </c>
      <c r="I1754" s="10" t="s">
        <v>4687</v>
      </c>
      <c r="J1754" s="9">
        <v>0</v>
      </c>
      <c r="K1754" s="10" t="s">
        <v>4687</v>
      </c>
      <c r="L1754" s="10" t="str">
        <f>IF(OR(Table1[[#This Row],[Smoker]]="Yes",Table1[[#This Row],[Smoker]]="No"),"OK","Check")</f>
        <v>OK</v>
      </c>
    </row>
    <row r="1755" spans="1:12">
      <c r="A1755" s="10" t="s">
        <v>3511</v>
      </c>
      <c r="B1755" s="10">
        <v>28.54</v>
      </c>
      <c r="C175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55" s="10">
        <v>5.51</v>
      </c>
      <c r="E1755" s="10" t="str">
        <f>IF(OR(Table1[[#This Row],[HBA1C]]="",Table1[[#This Row],[HBA1C]]="?"),"",IF(Table1[[#This Row],[HBA1C]]&lt;5.7,"Normal",IF(Table1[[#This Row],[HBA1C]]&lt;6.5,"Prediabetes","Diabetes")))</f>
        <v>Normal</v>
      </c>
      <c r="F1755" s="10" t="s">
        <v>4687</v>
      </c>
      <c r="G1755" s="10" t="str">
        <f>IF(OR(Table1[[#This Row],[Heart Issues]]="Yes",Table1[[#This Row],[Heart Issues]]="No"),"OK","Check")</f>
        <v>OK</v>
      </c>
      <c r="H1755" s="10" t="s">
        <v>4687</v>
      </c>
      <c r="I1755" s="10" t="s">
        <v>4690</v>
      </c>
      <c r="J1755" s="9">
        <v>1</v>
      </c>
      <c r="K1755" s="10" t="s">
        <v>4687</v>
      </c>
      <c r="L1755" s="10" t="str">
        <f>IF(OR(Table1[[#This Row],[Smoker]]="Yes",Table1[[#This Row],[Smoker]]="No"),"OK","Check")</f>
        <v>OK</v>
      </c>
    </row>
    <row r="1756" spans="1:12">
      <c r="A1756" s="10" t="s">
        <v>3513</v>
      </c>
      <c r="B1756" s="10">
        <v>18.54</v>
      </c>
      <c r="C17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56" s="10">
        <v>4.95</v>
      </c>
      <c r="E1756" s="10" t="str">
        <f>IF(OR(Table1[[#This Row],[HBA1C]]="",Table1[[#This Row],[HBA1C]]="?"),"",IF(Table1[[#This Row],[HBA1C]]&lt;5.7,"Normal",IF(Table1[[#This Row],[HBA1C]]&lt;6.5,"Prediabetes","Diabetes")))</f>
        <v>Normal</v>
      </c>
      <c r="F1756" s="10" t="s">
        <v>4687</v>
      </c>
      <c r="G1756" s="10" t="str">
        <f>IF(OR(Table1[[#This Row],[Heart Issues]]="Yes",Table1[[#This Row],[Heart Issues]]="No"),"OK","Check")</f>
        <v>OK</v>
      </c>
      <c r="H1756" s="10" t="s">
        <v>4687</v>
      </c>
      <c r="I1756" s="10" t="s">
        <v>4687</v>
      </c>
      <c r="J1756" s="9">
        <v>0</v>
      </c>
      <c r="K1756" s="10" t="s">
        <v>4687</v>
      </c>
      <c r="L1756" s="10" t="str">
        <f>IF(OR(Table1[[#This Row],[Smoker]]="Yes",Table1[[#This Row],[Smoker]]="No"),"OK","Check")</f>
        <v>OK</v>
      </c>
    </row>
    <row r="1757" spans="1:12">
      <c r="A1757" s="10" t="s">
        <v>3515</v>
      </c>
      <c r="B1757" s="10">
        <v>32.18</v>
      </c>
      <c r="C17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57" s="10">
        <v>6.44</v>
      </c>
      <c r="E1757" s="10" t="str">
        <f>IF(OR(Table1[[#This Row],[HBA1C]]="",Table1[[#This Row],[HBA1C]]="?"),"",IF(Table1[[#This Row],[HBA1C]]&lt;5.7,"Normal",IF(Table1[[#This Row],[HBA1C]]&lt;6.5,"Prediabetes","Diabetes")))</f>
        <v>Prediabetes</v>
      </c>
      <c r="F1757" s="10" t="s">
        <v>4688</v>
      </c>
      <c r="G1757" s="10" t="str">
        <f>IF(OR(Table1[[#This Row],[Heart Issues]]="Yes",Table1[[#This Row],[Heart Issues]]="No"),"OK","Check")</f>
        <v>OK</v>
      </c>
      <c r="H1757" s="10" t="s">
        <v>4687</v>
      </c>
      <c r="I1757" s="10" t="s">
        <v>4690</v>
      </c>
      <c r="J1757" s="9">
        <v>1</v>
      </c>
      <c r="K1757" s="10" t="s">
        <v>4687</v>
      </c>
      <c r="L1757" s="10" t="str">
        <f>IF(OR(Table1[[#This Row],[Smoker]]="Yes",Table1[[#This Row],[Smoker]]="No"),"OK","Check")</f>
        <v>OK</v>
      </c>
    </row>
    <row r="1758" spans="1:12">
      <c r="A1758" s="10" t="s">
        <v>3517</v>
      </c>
      <c r="B1758" s="10">
        <v>37.380000000000003</v>
      </c>
      <c r="C17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58" s="10">
        <v>6.05</v>
      </c>
      <c r="E1758" s="10" t="str">
        <f>IF(OR(Table1[[#This Row],[HBA1C]]="",Table1[[#This Row],[HBA1C]]="?"),"",IF(Table1[[#This Row],[HBA1C]]&lt;5.7,"Normal",IF(Table1[[#This Row],[HBA1C]]&lt;6.5,"Prediabetes","Diabetes")))</f>
        <v>Prediabetes</v>
      </c>
      <c r="F1758" s="10" t="s">
        <v>4688</v>
      </c>
      <c r="G1758" s="10" t="str">
        <f>IF(OR(Table1[[#This Row],[Heart Issues]]="Yes",Table1[[#This Row],[Heart Issues]]="No"),"OK","Check")</f>
        <v>OK</v>
      </c>
      <c r="H1758" s="10" t="s">
        <v>4687</v>
      </c>
      <c r="I1758" s="10" t="s">
        <v>4687</v>
      </c>
      <c r="J1758" s="9">
        <v>0</v>
      </c>
      <c r="K1758" s="10" t="s">
        <v>4687</v>
      </c>
      <c r="L1758" s="10" t="str">
        <f>IF(OR(Table1[[#This Row],[Smoker]]="Yes",Table1[[#This Row],[Smoker]]="No"),"OK","Check")</f>
        <v>OK</v>
      </c>
    </row>
    <row r="1759" spans="1:12">
      <c r="A1759" s="10" t="s">
        <v>3519</v>
      </c>
      <c r="B1759" s="10">
        <v>31.12</v>
      </c>
      <c r="C17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59" s="10">
        <v>4.76</v>
      </c>
      <c r="E1759" s="10" t="str">
        <f>IF(OR(Table1[[#This Row],[HBA1C]]="",Table1[[#This Row],[HBA1C]]="?"),"",IF(Table1[[#This Row],[HBA1C]]&lt;5.7,"Normal",IF(Table1[[#This Row],[HBA1C]]&lt;6.5,"Prediabetes","Diabetes")))</f>
        <v>Normal</v>
      </c>
      <c r="F1759" s="10" t="s">
        <v>4688</v>
      </c>
      <c r="G1759" s="10" t="str">
        <f>IF(OR(Table1[[#This Row],[Heart Issues]]="Yes",Table1[[#This Row],[Heart Issues]]="No"),"OK","Check")</f>
        <v>OK</v>
      </c>
      <c r="H1759" s="10" t="s">
        <v>4687</v>
      </c>
      <c r="I1759" s="10" t="s">
        <v>4690</v>
      </c>
      <c r="J1759" s="9">
        <v>1</v>
      </c>
      <c r="K1759" s="10" t="s">
        <v>4687</v>
      </c>
      <c r="L1759" s="10" t="str">
        <f>IF(OR(Table1[[#This Row],[Smoker]]="Yes",Table1[[#This Row],[Smoker]]="No"),"OK","Check")</f>
        <v>OK</v>
      </c>
    </row>
    <row r="1760" spans="1:12">
      <c r="A1760" s="10" t="s">
        <v>3521</v>
      </c>
      <c r="B1760" s="10">
        <v>22.01</v>
      </c>
      <c r="C17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60" s="10">
        <v>6.72</v>
      </c>
      <c r="E1760" s="10" t="str">
        <f>IF(OR(Table1[[#This Row],[HBA1C]]="",Table1[[#This Row],[HBA1C]]="?"),"",IF(Table1[[#This Row],[HBA1C]]&lt;5.7,"Normal",IF(Table1[[#This Row],[HBA1C]]&lt;6.5,"Prediabetes","Diabetes")))</f>
        <v>Diabetes</v>
      </c>
      <c r="F1760" s="10" t="s">
        <v>4688</v>
      </c>
      <c r="G1760" s="10" t="str">
        <f>IF(OR(Table1[[#This Row],[Heart Issues]]="Yes",Table1[[#This Row],[Heart Issues]]="No"),"OK","Check")</f>
        <v>OK</v>
      </c>
      <c r="H1760" s="10" t="s">
        <v>4687</v>
      </c>
      <c r="I1760" s="10" t="s">
        <v>4687</v>
      </c>
      <c r="J1760" s="9">
        <v>1</v>
      </c>
      <c r="K1760" s="10" t="s">
        <v>4687</v>
      </c>
      <c r="L1760" s="10" t="str">
        <f>IF(OR(Table1[[#This Row],[Smoker]]="Yes",Table1[[#This Row],[Smoker]]="No"),"OK","Check")</f>
        <v>OK</v>
      </c>
    </row>
    <row r="1761" spans="1:12">
      <c r="A1761" s="10" t="s">
        <v>3523</v>
      </c>
      <c r="B1761" s="10">
        <v>27.645</v>
      </c>
      <c r="C176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61" s="10">
        <v>5.7</v>
      </c>
      <c r="E1761" s="10" t="str">
        <f>IF(OR(Table1[[#This Row],[HBA1C]]="",Table1[[#This Row],[HBA1C]]="?"),"",IF(Table1[[#This Row],[HBA1C]]&lt;5.7,"Normal",IF(Table1[[#This Row],[HBA1C]]&lt;6.5,"Prediabetes","Diabetes")))</f>
        <v>Prediabetes</v>
      </c>
      <c r="F1761" s="10" t="s">
        <v>4687</v>
      </c>
      <c r="G1761" s="10" t="str">
        <f>IF(OR(Table1[[#This Row],[Heart Issues]]="Yes",Table1[[#This Row],[Heart Issues]]="No"),"OK","Check")</f>
        <v>OK</v>
      </c>
      <c r="H1761" s="10" t="s">
        <v>4687</v>
      </c>
      <c r="I1761" s="10" t="s">
        <v>4687</v>
      </c>
      <c r="J1761" s="9">
        <v>0</v>
      </c>
      <c r="K1761" s="10" t="s">
        <v>4687</v>
      </c>
      <c r="L1761" s="10" t="str">
        <f>IF(OR(Table1[[#This Row],[Smoker]]="Yes",Table1[[#This Row],[Smoker]]="No"),"OK","Check")</f>
        <v>OK</v>
      </c>
    </row>
    <row r="1762" spans="1:12">
      <c r="A1762" s="10" t="s">
        <v>3525</v>
      </c>
      <c r="B1762" s="10">
        <v>29.64</v>
      </c>
      <c r="C17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62" s="10">
        <v>5.31</v>
      </c>
      <c r="E1762" s="10" t="str">
        <f>IF(OR(Table1[[#This Row],[HBA1C]]="",Table1[[#This Row],[HBA1C]]="?"),"",IF(Table1[[#This Row],[HBA1C]]&lt;5.7,"Normal",IF(Table1[[#This Row],[HBA1C]]&lt;6.5,"Prediabetes","Diabetes")))</f>
        <v>Normal</v>
      </c>
      <c r="F1762" s="10" t="s">
        <v>4688</v>
      </c>
      <c r="G1762" s="10" t="str">
        <f>IF(OR(Table1[[#This Row],[Heart Issues]]="Yes",Table1[[#This Row],[Heart Issues]]="No"),"OK","Check")</f>
        <v>OK</v>
      </c>
      <c r="H1762" s="10" t="s">
        <v>4687</v>
      </c>
      <c r="I1762" s="10" t="s">
        <v>4687</v>
      </c>
      <c r="J1762" s="9">
        <v>0</v>
      </c>
      <c r="K1762" s="10" t="s">
        <v>4687</v>
      </c>
      <c r="L1762" s="10" t="str">
        <f>IF(OR(Table1[[#This Row],[Smoker]]="Yes",Table1[[#This Row],[Smoker]]="No"),"OK","Check")</f>
        <v>OK</v>
      </c>
    </row>
    <row r="1763" spans="1:12">
      <c r="A1763" s="10" t="s">
        <v>3527</v>
      </c>
      <c r="B1763" s="10">
        <v>33.700000000000003</v>
      </c>
      <c r="C17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63" s="10">
        <v>4.32</v>
      </c>
      <c r="E1763" s="10" t="str">
        <f>IF(OR(Table1[[#This Row],[HBA1C]]="",Table1[[#This Row],[HBA1C]]="?"),"",IF(Table1[[#This Row],[HBA1C]]&lt;5.7,"Normal",IF(Table1[[#This Row],[HBA1C]]&lt;6.5,"Prediabetes","Diabetes")))</f>
        <v>Normal</v>
      </c>
      <c r="F1763" s="10" t="s">
        <v>4688</v>
      </c>
      <c r="G1763" s="10" t="str">
        <f>IF(OR(Table1[[#This Row],[Heart Issues]]="Yes",Table1[[#This Row],[Heart Issues]]="No"),"OK","Check")</f>
        <v>OK</v>
      </c>
      <c r="H1763" s="10" t="s">
        <v>4687</v>
      </c>
      <c r="I1763" s="10" t="s">
        <v>4687</v>
      </c>
      <c r="J1763" s="9">
        <v>1</v>
      </c>
      <c r="K1763" s="10" t="s">
        <v>4687</v>
      </c>
      <c r="L1763" s="10" t="str">
        <f>IF(OR(Table1[[#This Row],[Smoker]]="Yes",Table1[[#This Row],[Smoker]]="No"),"OK","Check")</f>
        <v>OK</v>
      </c>
    </row>
    <row r="1764" spans="1:12">
      <c r="A1764" s="10" t="s">
        <v>3529</v>
      </c>
      <c r="B1764" s="10">
        <v>27.5</v>
      </c>
      <c r="C176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64" s="10">
        <v>4.2300000000000004</v>
      </c>
      <c r="E1764" s="10" t="str">
        <f>IF(OR(Table1[[#This Row],[HBA1C]]="",Table1[[#This Row],[HBA1C]]="?"),"",IF(Table1[[#This Row],[HBA1C]]&lt;5.7,"Normal",IF(Table1[[#This Row],[HBA1C]]&lt;6.5,"Prediabetes","Diabetes")))</f>
        <v>Normal</v>
      </c>
      <c r="F1764" s="10" t="s">
        <v>4688</v>
      </c>
      <c r="G1764" s="10" t="str">
        <f>IF(OR(Table1[[#This Row],[Heart Issues]]="Yes",Table1[[#This Row],[Heart Issues]]="No"),"OK","Check")</f>
        <v>OK</v>
      </c>
      <c r="H1764" s="10" t="s">
        <v>4687</v>
      </c>
      <c r="I1764" s="10" t="s">
        <v>4687</v>
      </c>
      <c r="J1764" s="9">
        <v>1</v>
      </c>
      <c r="K1764" s="10" t="s">
        <v>4687</v>
      </c>
      <c r="L1764" s="10" t="str">
        <f>IF(OR(Table1[[#This Row],[Smoker]]="Yes",Table1[[#This Row],[Smoker]]="No"),"OK","Check")</f>
        <v>OK</v>
      </c>
    </row>
    <row r="1765" spans="1:12">
      <c r="A1765" s="10" t="s">
        <v>3531</v>
      </c>
      <c r="B1765" s="10">
        <v>16.12</v>
      </c>
      <c r="C176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65" s="10">
        <v>6.09</v>
      </c>
      <c r="E1765" s="10" t="str">
        <f>IF(OR(Table1[[#This Row],[HBA1C]]="",Table1[[#This Row],[HBA1C]]="?"),"",IF(Table1[[#This Row],[HBA1C]]&lt;5.7,"Normal",IF(Table1[[#This Row],[HBA1C]]&lt;6.5,"Prediabetes","Diabetes")))</f>
        <v>Prediabetes</v>
      </c>
      <c r="F1765" s="10" t="s">
        <v>4687</v>
      </c>
      <c r="G1765" s="10" t="str">
        <f>IF(OR(Table1[[#This Row],[Heart Issues]]="Yes",Table1[[#This Row],[Heart Issues]]="No"),"OK","Check")</f>
        <v>OK</v>
      </c>
      <c r="H1765" s="10" t="s">
        <v>4687</v>
      </c>
      <c r="I1765" s="10" t="s">
        <v>4687</v>
      </c>
      <c r="J1765" s="9">
        <v>0</v>
      </c>
      <c r="K1765" s="10" t="s">
        <v>4687</v>
      </c>
      <c r="L1765" s="10" t="str">
        <f>IF(OR(Table1[[#This Row],[Smoker]]="Yes",Table1[[#This Row],[Smoker]]="No"),"OK","Check")</f>
        <v>OK</v>
      </c>
    </row>
    <row r="1766" spans="1:12">
      <c r="A1766" s="10" t="s">
        <v>3533</v>
      </c>
      <c r="B1766" s="10">
        <v>26.73</v>
      </c>
      <c r="C17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66" s="10">
        <v>4.74</v>
      </c>
      <c r="E1766" s="10" t="str">
        <f>IF(OR(Table1[[#This Row],[HBA1C]]="",Table1[[#This Row],[HBA1C]]="?"),"",IF(Table1[[#This Row],[HBA1C]]&lt;5.7,"Normal",IF(Table1[[#This Row],[HBA1C]]&lt;6.5,"Prediabetes","Diabetes")))</f>
        <v>Normal</v>
      </c>
      <c r="F1766" s="10" t="s">
        <v>4688</v>
      </c>
      <c r="G1766" s="10" t="str">
        <f>IF(OR(Table1[[#This Row],[Heart Issues]]="Yes",Table1[[#This Row],[Heart Issues]]="No"),"OK","Check")</f>
        <v>OK</v>
      </c>
      <c r="H1766" s="10" t="s">
        <v>4687</v>
      </c>
      <c r="I1766" s="10" t="s">
        <v>4687</v>
      </c>
      <c r="J1766" s="9">
        <v>1</v>
      </c>
      <c r="K1766" s="10" t="s">
        <v>4687</v>
      </c>
      <c r="L1766" s="10" t="str">
        <f>IF(OR(Table1[[#This Row],[Smoker]]="Yes",Table1[[#This Row],[Smoker]]="No"),"OK","Check")</f>
        <v>OK</v>
      </c>
    </row>
    <row r="1767" spans="1:12">
      <c r="A1767" s="10" t="s">
        <v>3535</v>
      </c>
      <c r="B1767" s="10">
        <v>37.25</v>
      </c>
      <c r="C17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67" s="10">
        <v>6.23</v>
      </c>
      <c r="E1767" s="10" t="str">
        <f>IF(OR(Table1[[#This Row],[HBA1C]]="",Table1[[#This Row],[HBA1C]]="?"),"",IF(Table1[[#This Row],[HBA1C]]&lt;5.7,"Normal",IF(Table1[[#This Row],[HBA1C]]&lt;6.5,"Prediabetes","Diabetes")))</f>
        <v>Prediabetes</v>
      </c>
      <c r="F1767" s="10" t="s">
        <v>4688</v>
      </c>
      <c r="G1767" s="10" t="str">
        <f>IF(OR(Table1[[#This Row],[Heart Issues]]="Yes",Table1[[#This Row],[Heart Issues]]="No"),"OK","Check")</f>
        <v>OK</v>
      </c>
      <c r="H1767" s="10" t="s">
        <v>4687</v>
      </c>
      <c r="I1767" s="10" t="s">
        <v>4687</v>
      </c>
      <c r="J1767" s="9">
        <v>0</v>
      </c>
      <c r="K1767" s="10" t="s">
        <v>4687</v>
      </c>
      <c r="L1767" s="10" t="str">
        <f>IF(OR(Table1[[#This Row],[Smoker]]="Yes",Table1[[#This Row],[Smoker]]="No"),"OK","Check")</f>
        <v>OK</v>
      </c>
    </row>
    <row r="1768" spans="1:12">
      <c r="A1768" s="10" t="s">
        <v>3537</v>
      </c>
      <c r="B1768" s="10">
        <v>23.56</v>
      </c>
      <c r="C176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68" s="10">
        <v>5.45</v>
      </c>
      <c r="E1768" s="10" t="str">
        <f>IF(OR(Table1[[#This Row],[HBA1C]]="",Table1[[#This Row],[HBA1C]]="?"),"",IF(Table1[[#This Row],[HBA1C]]&lt;5.7,"Normal",IF(Table1[[#This Row],[HBA1C]]&lt;6.5,"Prediabetes","Diabetes")))</f>
        <v>Normal</v>
      </c>
      <c r="F1768" s="10" t="s">
        <v>4688</v>
      </c>
      <c r="G1768" s="10" t="str">
        <f>IF(OR(Table1[[#This Row],[Heart Issues]]="Yes",Table1[[#This Row],[Heart Issues]]="No"),"OK","Check")</f>
        <v>OK</v>
      </c>
      <c r="H1768" s="10" t="s">
        <v>4687</v>
      </c>
      <c r="I1768" s="10" t="s">
        <v>4687</v>
      </c>
      <c r="J1768" s="9">
        <v>1</v>
      </c>
      <c r="K1768" s="10" t="s">
        <v>4687</v>
      </c>
      <c r="L1768" s="10" t="str">
        <f>IF(OR(Table1[[#This Row],[Smoker]]="Yes",Table1[[#This Row],[Smoker]]="No"),"OK","Check")</f>
        <v>OK</v>
      </c>
    </row>
    <row r="1769" spans="1:12">
      <c r="A1769" s="10" t="s">
        <v>3539</v>
      </c>
      <c r="B1769" s="10">
        <v>15.84</v>
      </c>
      <c r="C176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69" s="10">
        <v>10.34</v>
      </c>
      <c r="E1769" s="10" t="str">
        <f>IF(OR(Table1[[#This Row],[HBA1C]]="",Table1[[#This Row],[HBA1C]]="?"),"",IF(Table1[[#This Row],[HBA1C]]&lt;5.7,"Normal",IF(Table1[[#This Row],[HBA1C]]&lt;6.5,"Prediabetes","Diabetes")))</f>
        <v>Diabetes</v>
      </c>
      <c r="F1769" s="10" t="s">
        <v>4687</v>
      </c>
      <c r="G1769" s="10" t="str">
        <f>IF(OR(Table1[[#This Row],[Heart Issues]]="Yes",Table1[[#This Row],[Heart Issues]]="No"),"OK","Check")</f>
        <v>OK</v>
      </c>
      <c r="H1769" s="10" t="s">
        <v>4687</v>
      </c>
      <c r="I1769" s="10" t="s">
        <v>4687</v>
      </c>
      <c r="J1769" s="9">
        <v>2</v>
      </c>
      <c r="K1769" s="10" t="s">
        <v>4687</v>
      </c>
      <c r="L1769" s="10" t="str">
        <f>IF(OR(Table1[[#This Row],[Smoker]]="Yes",Table1[[#This Row],[Smoker]]="No"),"OK","Check")</f>
        <v>OK</v>
      </c>
    </row>
    <row r="1770" spans="1:12">
      <c r="A1770" s="10" t="s">
        <v>3541</v>
      </c>
      <c r="B1770" s="10">
        <v>36.630000000000003</v>
      </c>
      <c r="C17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70" s="10">
        <v>5.15</v>
      </c>
      <c r="E1770" s="10" t="str">
        <f>IF(OR(Table1[[#This Row],[HBA1C]]="",Table1[[#This Row],[HBA1C]]="?"),"",IF(Table1[[#This Row],[HBA1C]]&lt;5.7,"Normal",IF(Table1[[#This Row],[HBA1C]]&lt;6.5,"Prediabetes","Diabetes")))</f>
        <v>Normal</v>
      </c>
      <c r="F1770" s="10" t="s">
        <v>4687</v>
      </c>
      <c r="G1770" s="10" t="str">
        <f>IF(OR(Table1[[#This Row],[Heart Issues]]="Yes",Table1[[#This Row],[Heart Issues]]="No"),"OK","Check")</f>
        <v>OK</v>
      </c>
      <c r="H1770" s="10" t="s">
        <v>4687</v>
      </c>
      <c r="I1770" s="10" t="s">
        <v>4687</v>
      </c>
      <c r="J1770" s="9">
        <v>0</v>
      </c>
      <c r="K1770" s="10" t="s">
        <v>4687</v>
      </c>
      <c r="L1770" s="10" t="str">
        <f>IF(OR(Table1[[#This Row],[Smoker]]="Yes",Table1[[#This Row],[Smoker]]="No"),"OK","Check")</f>
        <v>OK</v>
      </c>
    </row>
    <row r="1771" spans="1:12">
      <c r="A1771" s="10" t="s">
        <v>3543</v>
      </c>
      <c r="B1771" s="10">
        <v>16.47</v>
      </c>
      <c r="C177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71" s="10">
        <v>11.72</v>
      </c>
      <c r="E1771" s="10" t="str">
        <f>IF(OR(Table1[[#This Row],[HBA1C]]="",Table1[[#This Row],[HBA1C]]="?"),"",IF(Table1[[#This Row],[HBA1C]]&lt;5.7,"Normal",IF(Table1[[#This Row],[HBA1C]]&lt;6.5,"Prediabetes","Diabetes")))</f>
        <v>Diabetes</v>
      </c>
      <c r="F1771" s="10" t="s">
        <v>4687</v>
      </c>
      <c r="G1771" s="10" t="str">
        <f>IF(OR(Table1[[#This Row],[Heart Issues]]="Yes",Table1[[#This Row],[Heart Issues]]="No"),"OK","Check")</f>
        <v>OK</v>
      </c>
      <c r="H1771" s="10" t="s">
        <v>4687</v>
      </c>
      <c r="I1771" s="10" t="s">
        <v>4687</v>
      </c>
      <c r="J1771" s="9">
        <v>0</v>
      </c>
      <c r="K1771" s="10" t="s">
        <v>4687</v>
      </c>
      <c r="L1771" s="10" t="str">
        <f>IF(OR(Table1[[#This Row],[Smoker]]="Yes",Table1[[#This Row],[Smoker]]="No"),"OK","Check")</f>
        <v>OK</v>
      </c>
    </row>
    <row r="1772" spans="1:12">
      <c r="A1772" s="10" t="s">
        <v>3545</v>
      </c>
      <c r="B1772" s="10">
        <v>25.8</v>
      </c>
      <c r="C17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72" s="10">
        <v>5.29</v>
      </c>
      <c r="E1772" s="10" t="str">
        <f>IF(OR(Table1[[#This Row],[HBA1C]]="",Table1[[#This Row],[HBA1C]]="?"),"",IF(Table1[[#This Row],[HBA1C]]&lt;5.7,"Normal",IF(Table1[[#This Row],[HBA1C]]&lt;6.5,"Prediabetes","Diabetes")))</f>
        <v>Normal</v>
      </c>
      <c r="F1772" s="10" t="s">
        <v>4687</v>
      </c>
      <c r="G1772" s="10" t="str">
        <f>IF(OR(Table1[[#This Row],[Heart Issues]]="Yes",Table1[[#This Row],[Heart Issues]]="No"),"OK","Check")</f>
        <v>OK</v>
      </c>
      <c r="H1772" s="10" t="s">
        <v>4687</v>
      </c>
      <c r="I1772" s="10" t="s">
        <v>4687</v>
      </c>
      <c r="J1772" s="9">
        <v>0</v>
      </c>
      <c r="K1772" s="10" t="s">
        <v>4687</v>
      </c>
      <c r="L1772" s="10" t="str">
        <f>IF(OR(Table1[[#This Row],[Smoker]]="Yes",Table1[[#This Row],[Smoker]]="No"),"OK","Check")</f>
        <v>OK</v>
      </c>
    </row>
    <row r="1773" spans="1:12">
      <c r="A1773" s="10" t="s">
        <v>3547</v>
      </c>
      <c r="B1773" s="10">
        <v>23.6</v>
      </c>
      <c r="C177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73" s="10">
        <v>4.33</v>
      </c>
      <c r="E1773" s="10" t="str">
        <f>IF(OR(Table1[[#This Row],[HBA1C]]="",Table1[[#This Row],[HBA1C]]="?"),"",IF(Table1[[#This Row],[HBA1C]]&lt;5.7,"Normal",IF(Table1[[#This Row],[HBA1C]]&lt;6.5,"Prediabetes","Diabetes")))</f>
        <v>Normal</v>
      </c>
      <c r="F1773" s="10" t="s">
        <v>4687</v>
      </c>
      <c r="G1773" s="10" t="str">
        <f>IF(OR(Table1[[#This Row],[Heart Issues]]="Yes",Table1[[#This Row],[Heart Issues]]="No"),"OK","Check")</f>
        <v>OK</v>
      </c>
      <c r="H1773" s="10" t="s">
        <v>4687</v>
      </c>
      <c r="I1773" s="10" t="s">
        <v>4687</v>
      </c>
      <c r="J1773" s="9">
        <v>0</v>
      </c>
      <c r="K1773" s="10" t="s">
        <v>4687</v>
      </c>
      <c r="L1773" s="10" t="str">
        <f>IF(OR(Table1[[#This Row],[Smoker]]="Yes",Table1[[#This Row],[Smoker]]="No"),"OK","Check")</f>
        <v>OK</v>
      </c>
    </row>
    <row r="1774" spans="1:12">
      <c r="A1774" s="10" t="s">
        <v>3549</v>
      </c>
      <c r="B1774" s="10">
        <v>32.11</v>
      </c>
      <c r="C177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74" s="10">
        <v>6.24</v>
      </c>
      <c r="E1774" s="10" t="str">
        <f>IF(OR(Table1[[#This Row],[HBA1C]]="",Table1[[#This Row],[HBA1C]]="?"),"",IF(Table1[[#This Row],[HBA1C]]&lt;5.7,"Normal",IF(Table1[[#This Row],[HBA1C]]&lt;6.5,"Prediabetes","Diabetes")))</f>
        <v>Prediabetes</v>
      </c>
      <c r="F1774" s="10" t="s">
        <v>4687</v>
      </c>
      <c r="G1774" s="10" t="str">
        <f>IF(OR(Table1[[#This Row],[Heart Issues]]="Yes",Table1[[#This Row],[Heart Issues]]="No"),"OK","Check")</f>
        <v>OK</v>
      </c>
      <c r="H1774" s="10" t="s">
        <v>4687</v>
      </c>
      <c r="I1774" s="10" t="s">
        <v>4690</v>
      </c>
      <c r="J1774" s="9">
        <v>1</v>
      </c>
      <c r="K1774" s="10" t="s">
        <v>4687</v>
      </c>
      <c r="L1774" s="10" t="str">
        <f>IF(OR(Table1[[#This Row],[Smoker]]="Yes",Table1[[#This Row],[Smoker]]="No"),"OK","Check")</f>
        <v>OK</v>
      </c>
    </row>
    <row r="1775" spans="1:12">
      <c r="A1775" s="10" t="s">
        <v>3551</v>
      </c>
      <c r="B1775" s="10">
        <v>30.114999999999998</v>
      </c>
      <c r="C17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75" s="10">
        <v>11.61</v>
      </c>
      <c r="E1775" s="10" t="str">
        <f>IF(OR(Table1[[#This Row],[HBA1C]]="",Table1[[#This Row],[HBA1C]]="?"),"",IF(Table1[[#This Row],[HBA1C]]&lt;5.7,"Normal",IF(Table1[[#This Row],[HBA1C]]&lt;6.5,"Prediabetes","Diabetes")))</f>
        <v>Diabetes</v>
      </c>
      <c r="F1775" s="10" t="s">
        <v>4687</v>
      </c>
      <c r="G1775" s="10" t="str">
        <f>IF(OR(Table1[[#This Row],[Heart Issues]]="Yes",Table1[[#This Row],[Heart Issues]]="No"),"OK","Check")</f>
        <v>OK</v>
      </c>
      <c r="H1775" s="10" t="s">
        <v>4687</v>
      </c>
      <c r="I1775" s="10" t="s">
        <v>4687</v>
      </c>
      <c r="J1775" s="9">
        <v>0</v>
      </c>
      <c r="K1775" s="10" t="s">
        <v>4687</v>
      </c>
      <c r="L1775" s="10" t="str">
        <f>IF(OR(Table1[[#This Row],[Smoker]]="Yes",Table1[[#This Row],[Smoker]]="No"),"OK","Check")</f>
        <v>OK</v>
      </c>
    </row>
    <row r="1776" spans="1:12">
      <c r="A1776" s="10" t="s">
        <v>3553</v>
      </c>
      <c r="B1776" s="10">
        <v>20.28</v>
      </c>
      <c r="C177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76" s="10">
        <v>11.07</v>
      </c>
      <c r="E1776" s="10" t="str">
        <f>IF(OR(Table1[[#This Row],[HBA1C]]="",Table1[[#This Row],[HBA1C]]="?"),"",IF(Table1[[#This Row],[HBA1C]]&lt;5.7,"Normal",IF(Table1[[#This Row],[HBA1C]]&lt;6.5,"Prediabetes","Diabetes")))</f>
        <v>Diabetes</v>
      </c>
      <c r="F1776" s="10" t="s">
        <v>4688</v>
      </c>
      <c r="G1776" s="10" t="str">
        <f>IF(OR(Table1[[#This Row],[Heart Issues]]="Yes",Table1[[#This Row],[Heart Issues]]="No"),"OK","Check")</f>
        <v>OK</v>
      </c>
      <c r="H1776" s="10" t="s">
        <v>4687</v>
      </c>
      <c r="I1776" s="10" t="s">
        <v>4687</v>
      </c>
      <c r="J1776" s="9">
        <v>0</v>
      </c>
      <c r="K1776" s="10" t="s">
        <v>4687</v>
      </c>
      <c r="L1776" s="10" t="str">
        <f>IF(OR(Table1[[#This Row],[Smoker]]="Yes",Table1[[#This Row],[Smoker]]="No"),"OK","Check")</f>
        <v>OK</v>
      </c>
    </row>
    <row r="1777" spans="1:12">
      <c r="A1777" s="10" t="s">
        <v>3555</v>
      </c>
      <c r="B1777" s="10">
        <v>20.234999999999999</v>
      </c>
      <c r="C177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77" s="10">
        <v>5.19</v>
      </c>
      <c r="E1777" s="10" t="str">
        <f>IF(OR(Table1[[#This Row],[HBA1C]]="",Table1[[#This Row],[HBA1C]]="?"),"",IF(Table1[[#This Row],[HBA1C]]&lt;5.7,"Normal",IF(Table1[[#This Row],[HBA1C]]&lt;6.5,"Prediabetes","Diabetes")))</f>
        <v>Normal</v>
      </c>
      <c r="F1777" s="10" t="s">
        <v>4687</v>
      </c>
      <c r="G1777" s="10" t="str">
        <f>IF(OR(Table1[[#This Row],[Heart Issues]]="Yes",Table1[[#This Row],[Heart Issues]]="No"),"OK","Check")</f>
        <v>OK</v>
      </c>
      <c r="H1777" s="10" t="s">
        <v>4687</v>
      </c>
      <c r="I1777" s="10" t="s">
        <v>4690</v>
      </c>
      <c r="J1777" s="9">
        <v>1</v>
      </c>
      <c r="K1777" s="10" t="s">
        <v>4687</v>
      </c>
      <c r="L1777" s="10" t="str">
        <f>IF(OR(Table1[[#This Row],[Smoker]]="Yes",Table1[[#This Row],[Smoker]]="No"),"OK","Check")</f>
        <v>OK</v>
      </c>
    </row>
    <row r="1778" spans="1:12">
      <c r="A1778" s="10" t="s">
        <v>3557</v>
      </c>
      <c r="B1778" s="10">
        <v>25.27</v>
      </c>
      <c r="C177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78" s="10">
        <v>5.7</v>
      </c>
      <c r="E1778" s="10" t="str">
        <f>IF(OR(Table1[[#This Row],[HBA1C]]="",Table1[[#This Row],[HBA1C]]="?"),"",IF(Table1[[#This Row],[HBA1C]]&lt;5.7,"Normal",IF(Table1[[#This Row],[HBA1C]]&lt;6.5,"Prediabetes","Diabetes")))</f>
        <v>Prediabetes</v>
      </c>
      <c r="F1778" s="10" t="s">
        <v>4688</v>
      </c>
      <c r="G1778" s="10" t="str">
        <f>IF(OR(Table1[[#This Row],[Heart Issues]]="Yes",Table1[[#This Row],[Heart Issues]]="No"),"OK","Check")</f>
        <v>OK</v>
      </c>
      <c r="H1778" s="10" t="s">
        <v>4687</v>
      </c>
      <c r="I1778" s="10" t="s">
        <v>4687</v>
      </c>
      <c r="J1778" s="9">
        <v>1</v>
      </c>
      <c r="K1778" s="10" t="s">
        <v>4687</v>
      </c>
      <c r="L1778" s="10" t="str">
        <f>IF(OR(Table1[[#This Row],[Smoker]]="Yes",Table1[[#This Row],[Smoker]]="No"),"OK","Check")</f>
        <v>OK</v>
      </c>
    </row>
    <row r="1779" spans="1:12">
      <c r="A1779" s="10" t="s">
        <v>3559</v>
      </c>
      <c r="B1779" s="10">
        <v>24.24</v>
      </c>
      <c r="C177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79" s="10">
        <v>6.15</v>
      </c>
      <c r="E1779" s="10" t="str">
        <f>IF(OR(Table1[[#This Row],[HBA1C]]="",Table1[[#This Row],[HBA1C]]="?"),"",IF(Table1[[#This Row],[HBA1C]]&lt;5.7,"Normal",IF(Table1[[#This Row],[HBA1C]]&lt;6.5,"Prediabetes","Diabetes")))</f>
        <v>Prediabetes</v>
      </c>
      <c r="F1779" s="10" t="s">
        <v>4687</v>
      </c>
      <c r="G1779" s="10" t="str">
        <f>IF(OR(Table1[[#This Row],[Heart Issues]]="Yes",Table1[[#This Row],[Heart Issues]]="No"),"OK","Check")</f>
        <v>OK</v>
      </c>
      <c r="H1779" s="10" t="s">
        <v>4687</v>
      </c>
      <c r="I1779" s="10" t="s">
        <v>4687</v>
      </c>
      <c r="J1779" s="9">
        <v>0</v>
      </c>
      <c r="K1779" s="10" t="s">
        <v>4687</v>
      </c>
      <c r="L1779" s="10" t="str">
        <f>IF(OR(Table1[[#This Row],[Smoker]]="Yes",Table1[[#This Row],[Smoker]]="No"),"OK","Check")</f>
        <v>OK</v>
      </c>
    </row>
    <row r="1780" spans="1:12">
      <c r="A1780" s="10" t="s">
        <v>3561</v>
      </c>
      <c r="B1780" s="10">
        <v>35.75</v>
      </c>
      <c r="C178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80" s="10">
        <v>5.07</v>
      </c>
      <c r="E1780" s="10" t="str">
        <f>IF(OR(Table1[[#This Row],[HBA1C]]="",Table1[[#This Row],[HBA1C]]="?"),"",IF(Table1[[#This Row],[HBA1C]]&lt;5.7,"Normal",IF(Table1[[#This Row],[HBA1C]]&lt;6.5,"Prediabetes","Diabetes")))</f>
        <v>Normal</v>
      </c>
      <c r="F1780" s="10" t="s">
        <v>4687</v>
      </c>
      <c r="G1780" s="10" t="str">
        <f>IF(OR(Table1[[#This Row],[Heart Issues]]="Yes",Table1[[#This Row],[Heart Issues]]="No"),"OK","Check")</f>
        <v>OK</v>
      </c>
      <c r="H1780" s="10" t="s">
        <v>4687</v>
      </c>
      <c r="I1780" s="10" t="s">
        <v>4687</v>
      </c>
      <c r="J1780" s="9">
        <v>0</v>
      </c>
      <c r="K1780" s="10" t="s">
        <v>4687</v>
      </c>
      <c r="L1780" s="10" t="str">
        <f>IF(OR(Table1[[#This Row],[Smoker]]="Yes",Table1[[#This Row],[Smoker]]="No"),"OK","Check")</f>
        <v>OK</v>
      </c>
    </row>
    <row r="1781" spans="1:12">
      <c r="A1781" s="10" t="s">
        <v>3563</v>
      </c>
      <c r="B1781" s="10">
        <v>29.92</v>
      </c>
      <c r="C178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81" s="10">
        <v>10.97</v>
      </c>
      <c r="E1781" s="10" t="str">
        <f>IF(OR(Table1[[#This Row],[HBA1C]]="",Table1[[#This Row],[HBA1C]]="?"),"",IF(Table1[[#This Row],[HBA1C]]&lt;5.7,"Normal",IF(Table1[[#This Row],[HBA1C]]&lt;6.5,"Prediabetes","Diabetes")))</f>
        <v>Diabetes</v>
      </c>
      <c r="F1781" s="10" t="s">
        <v>4688</v>
      </c>
      <c r="G1781" s="10" t="str">
        <f>IF(OR(Table1[[#This Row],[Heart Issues]]="Yes",Table1[[#This Row],[Heart Issues]]="No"),"OK","Check")</f>
        <v>OK</v>
      </c>
      <c r="H1781" s="10" t="s">
        <v>4687</v>
      </c>
      <c r="I1781" s="10" t="s">
        <v>4687</v>
      </c>
      <c r="J1781" s="9">
        <v>1</v>
      </c>
      <c r="K1781" s="10" t="s">
        <v>4687</v>
      </c>
      <c r="L1781" s="10" t="str">
        <f>IF(OR(Table1[[#This Row],[Smoker]]="Yes",Table1[[#This Row],[Smoker]]="No"),"OK","Check")</f>
        <v>OK</v>
      </c>
    </row>
    <row r="1782" spans="1:12">
      <c r="A1782" s="10" t="s">
        <v>3565</v>
      </c>
      <c r="B1782" s="10">
        <v>26.2</v>
      </c>
      <c r="C178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82" s="10">
        <v>10.93</v>
      </c>
      <c r="E1782" s="10" t="str">
        <f>IF(OR(Table1[[#This Row],[HBA1C]]="",Table1[[#This Row],[HBA1C]]="?"),"",IF(Table1[[#This Row],[HBA1C]]&lt;5.7,"Normal",IF(Table1[[#This Row],[HBA1C]]&lt;6.5,"Prediabetes","Diabetes")))</f>
        <v>Diabetes</v>
      </c>
      <c r="F1782" s="10" t="s">
        <v>4688</v>
      </c>
      <c r="G1782" s="10" t="str">
        <f>IF(OR(Table1[[#This Row],[Heart Issues]]="Yes",Table1[[#This Row],[Heart Issues]]="No"),"OK","Check")</f>
        <v>OK</v>
      </c>
      <c r="H1782" s="10" t="s">
        <v>4687</v>
      </c>
      <c r="I1782" s="10" t="s">
        <v>4687</v>
      </c>
      <c r="J1782" s="9">
        <v>1</v>
      </c>
      <c r="K1782" s="10" t="s">
        <v>4687</v>
      </c>
      <c r="L1782" s="10" t="str">
        <f>IF(OR(Table1[[#This Row],[Smoker]]="Yes",Table1[[#This Row],[Smoker]]="No"),"OK","Check")</f>
        <v>OK</v>
      </c>
    </row>
    <row r="1783" spans="1:12">
      <c r="A1783" s="10" t="s">
        <v>3567</v>
      </c>
      <c r="B1783" s="10">
        <v>26.695</v>
      </c>
      <c r="C178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83" s="10">
        <v>4.21</v>
      </c>
      <c r="E1783" s="10" t="str">
        <f>IF(OR(Table1[[#This Row],[HBA1C]]="",Table1[[#This Row],[HBA1C]]="?"),"",IF(Table1[[#This Row],[HBA1C]]&lt;5.7,"Normal",IF(Table1[[#This Row],[HBA1C]]&lt;6.5,"Prediabetes","Diabetes")))</f>
        <v>Normal</v>
      </c>
      <c r="F1783" s="10" t="s">
        <v>4688</v>
      </c>
      <c r="G1783" s="10" t="str">
        <f>IF(OR(Table1[[#This Row],[Heart Issues]]="Yes",Table1[[#This Row],[Heart Issues]]="No"),"OK","Check")</f>
        <v>OK</v>
      </c>
      <c r="H1783" s="10" t="s">
        <v>4687</v>
      </c>
      <c r="I1783" s="10" t="s">
        <v>4690</v>
      </c>
      <c r="J1783" s="9">
        <v>1</v>
      </c>
      <c r="K1783" s="10" t="s">
        <v>4687</v>
      </c>
      <c r="L1783" s="10" t="str">
        <f>IF(OR(Table1[[#This Row],[Smoker]]="Yes",Table1[[#This Row],[Smoker]]="No"),"OK","Check")</f>
        <v>OK</v>
      </c>
    </row>
    <row r="1784" spans="1:12">
      <c r="A1784" s="10" t="s">
        <v>3569</v>
      </c>
      <c r="B1784" s="10">
        <v>23.16</v>
      </c>
      <c r="C178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84" s="10">
        <v>5.5</v>
      </c>
      <c r="E1784" s="10" t="str">
        <f>IF(OR(Table1[[#This Row],[HBA1C]]="",Table1[[#This Row],[HBA1C]]="?"),"",IF(Table1[[#This Row],[HBA1C]]&lt;5.7,"Normal",IF(Table1[[#This Row],[HBA1C]]&lt;6.5,"Prediabetes","Diabetes")))</f>
        <v>Normal</v>
      </c>
      <c r="F1784" s="10" t="s">
        <v>4687</v>
      </c>
      <c r="G1784" s="10" t="str">
        <f>IF(OR(Table1[[#This Row],[Heart Issues]]="Yes",Table1[[#This Row],[Heart Issues]]="No"),"OK","Check")</f>
        <v>OK</v>
      </c>
      <c r="H1784" s="10" t="s">
        <v>4687</v>
      </c>
      <c r="I1784" s="10" t="s">
        <v>4687</v>
      </c>
      <c r="J1784" s="9">
        <v>0</v>
      </c>
      <c r="K1784" s="10" t="s">
        <v>4687</v>
      </c>
      <c r="L1784" s="10" t="str">
        <f>IF(OR(Table1[[#This Row],[Smoker]]="Yes",Table1[[#This Row],[Smoker]]="No"),"OK","Check")</f>
        <v>OK</v>
      </c>
    </row>
    <row r="1785" spans="1:12">
      <c r="A1785" s="10" t="s">
        <v>3571</v>
      </c>
      <c r="B1785" s="10">
        <v>32.585000000000001</v>
      </c>
      <c r="C17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85" s="10">
        <v>4.93</v>
      </c>
      <c r="E1785" s="10" t="str">
        <f>IF(OR(Table1[[#This Row],[HBA1C]]="",Table1[[#This Row],[HBA1C]]="?"),"",IF(Table1[[#This Row],[HBA1C]]&lt;5.7,"Normal",IF(Table1[[#This Row],[HBA1C]]&lt;6.5,"Prediabetes","Diabetes")))</f>
        <v>Normal</v>
      </c>
      <c r="F1785" s="10" t="s">
        <v>4688</v>
      </c>
      <c r="G1785" s="10" t="str">
        <f>IF(OR(Table1[[#This Row],[Heart Issues]]="Yes",Table1[[#This Row],[Heart Issues]]="No"),"OK","Check")</f>
        <v>OK</v>
      </c>
      <c r="H1785" s="10" t="s">
        <v>4687</v>
      </c>
      <c r="I1785" s="10" t="s">
        <v>4687</v>
      </c>
      <c r="J1785" s="9">
        <v>1</v>
      </c>
      <c r="K1785" s="10" t="s">
        <v>4687</v>
      </c>
      <c r="L1785" s="10" t="str">
        <f>IF(OR(Table1[[#This Row],[Smoker]]="Yes",Table1[[#This Row],[Smoker]]="No"),"OK","Check")</f>
        <v>OK</v>
      </c>
    </row>
    <row r="1786" spans="1:12">
      <c r="A1786" s="10" t="s">
        <v>3573</v>
      </c>
      <c r="B1786" s="10">
        <v>33.97</v>
      </c>
      <c r="C17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86" s="10">
        <v>5.6</v>
      </c>
      <c r="E1786" s="10" t="str">
        <f>IF(OR(Table1[[#This Row],[HBA1C]]="",Table1[[#This Row],[HBA1C]]="?"),"",IF(Table1[[#This Row],[HBA1C]]&lt;5.7,"Normal",IF(Table1[[#This Row],[HBA1C]]&lt;6.5,"Prediabetes","Diabetes")))</f>
        <v>Normal</v>
      </c>
      <c r="F1786" s="10" t="s">
        <v>4688</v>
      </c>
      <c r="G1786" s="10" t="str">
        <f>IF(OR(Table1[[#This Row],[Heart Issues]]="Yes",Table1[[#This Row],[Heart Issues]]="No"),"OK","Check")</f>
        <v>OK</v>
      </c>
      <c r="H1786" s="10" t="s">
        <v>4687</v>
      </c>
      <c r="I1786" s="10" t="s">
        <v>4687</v>
      </c>
      <c r="J1786" s="9">
        <v>0</v>
      </c>
      <c r="K1786" s="10" t="s">
        <v>4687</v>
      </c>
      <c r="L1786" s="10" t="str">
        <f>IF(OR(Table1[[#This Row],[Smoker]]="Yes",Table1[[#This Row],[Smoker]]="No"),"OK","Check")</f>
        <v>OK</v>
      </c>
    </row>
    <row r="1787" spans="1:12">
      <c r="A1787" s="10" t="s">
        <v>3575</v>
      </c>
      <c r="B1787" s="10">
        <v>16.57</v>
      </c>
      <c r="C178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87" s="10">
        <v>9.99</v>
      </c>
      <c r="E1787" s="10" t="str">
        <f>IF(OR(Table1[[#This Row],[HBA1C]]="",Table1[[#This Row],[HBA1C]]="?"),"",IF(Table1[[#This Row],[HBA1C]]&lt;5.7,"Normal",IF(Table1[[#This Row],[HBA1C]]&lt;6.5,"Prediabetes","Diabetes")))</f>
        <v>Diabetes</v>
      </c>
      <c r="F1787" s="10" t="s">
        <v>4687</v>
      </c>
      <c r="G1787" s="10" t="str">
        <f>IF(OR(Table1[[#This Row],[Heart Issues]]="Yes",Table1[[#This Row],[Heart Issues]]="No"),"OK","Check")</f>
        <v>OK</v>
      </c>
      <c r="H1787" s="10" t="s">
        <v>4687</v>
      </c>
      <c r="I1787" s="10" t="s">
        <v>4687</v>
      </c>
      <c r="J1787" s="9">
        <v>0</v>
      </c>
      <c r="K1787" s="10" t="s">
        <v>4687</v>
      </c>
      <c r="L1787" s="10" t="str">
        <f>IF(OR(Table1[[#This Row],[Smoker]]="Yes",Table1[[#This Row],[Smoker]]="No"),"OK","Check")</f>
        <v>OK</v>
      </c>
    </row>
    <row r="1788" spans="1:12">
      <c r="A1788" s="10" t="s">
        <v>3577</v>
      </c>
      <c r="B1788" s="10">
        <v>17.55</v>
      </c>
      <c r="C178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88" s="10">
        <v>5.93</v>
      </c>
      <c r="E1788" s="10" t="str">
        <f>IF(OR(Table1[[#This Row],[HBA1C]]="",Table1[[#This Row],[HBA1C]]="?"),"",IF(Table1[[#This Row],[HBA1C]]&lt;5.7,"Normal",IF(Table1[[#This Row],[HBA1C]]&lt;6.5,"Prediabetes","Diabetes")))</f>
        <v>Prediabetes</v>
      </c>
      <c r="F1788" s="10" t="s">
        <v>4687</v>
      </c>
      <c r="G1788" s="10" t="str">
        <f>IF(OR(Table1[[#This Row],[Heart Issues]]="Yes",Table1[[#This Row],[Heart Issues]]="No"),"OK","Check")</f>
        <v>OK</v>
      </c>
      <c r="H1788" s="10" t="s">
        <v>4687</v>
      </c>
      <c r="I1788" s="10" t="s">
        <v>4690</v>
      </c>
      <c r="J1788" s="9">
        <v>1</v>
      </c>
      <c r="K1788" s="10" t="s">
        <v>4687</v>
      </c>
      <c r="L1788" s="10" t="str">
        <f>IF(OR(Table1[[#This Row],[Smoker]]="Yes",Table1[[#This Row],[Smoker]]="No"),"OK","Check")</f>
        <v>OK</v>
      </c>
    </row>
    <row r="1789" spans="1:12">
      <c r="A1789" s="10" t="s">
        <v>3579</v>
      </c>
      <c r="B1789" s="10">
        <v>29.41</v>
      </c>
      <c r="C178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89" s="10">
        <v>6.29</v>
      </c>
      <c r="E1789" s="10" t="str">
        <f>IF(OR(Table1[[#This Row],[HBA1C]]="",Table1[[#This Row],[HBA1C]]="?"),"",IF(Table1[[#This Row],[HBA1C]]&lt;5.7,"Normal",IF(Table1[[#This Row],[HBA1C]]&lt;6.5,"Prediabetes","Diabetes")))</f>
        <v>Prediabetes</v>
      </c>
      <c r="F1789" s="10" t="s">
        <v>4688</v>
      </c>
      <c r="G1789" s="10" t="str">
        <f>IF(OR(Table1[[#This Row],[Heart Issues]]="Yes",Table1[[#This Row],[Heart Issues]]="No"),"OK","Check")</f>
        <v>OK</v>
      </c>
      <c r="H1789" s="10" t="s">
        <v>4687</v>
      </c>
      <c r="I1789" s="10" t="s">
        <v>4687</v>
      </c>
      <c r="J1789" s="9">
        <v>1</v>
      </c>
      <c r="K1789" s="10" t="s">
        <v>4687</v>
      </c>
      <c r="L1789" s="10" t="str">
        <f>IF(OR(Table1[[#This Row],[Smoker]]="Yes",Table1[[#This Row],[Smoker]]="No"),"OK","Check")</f>
        <v>OK</v>
      </c>
    </row>
    <row r="1790" spans="1:12">
      <c r="A1790" s="10" t="s">
        <v>3581</v>
      </c>
      <c r="B1790" s="10">
        <v>17.91</v>
      </c>
      <c r="C179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90" s="10">
        <v>5.65</v>
      </c>
      <c r="E1790" s="10" t="str">
        <f>IF(OR(Table1[[#This Row],[HBA1C]]="",Table1[[#This Row],[HBA1C]]="?"),"",IF(Table1[[#This Row],[HBA1C]]&lt;5.7,"Normal",IF(Table1[[#This Row],[HBA1C]]&lt;6.5,"Prediabetes","Diabetes")))</f>
        <v>Normal</v>
      </c>
      <c r="F1790" s="10" t="s">
        <v>4687</v>
      </c>
      <c r="G1790" s="10" t="str">
        <f>IF(OR(Table1[[#This Row],[Heart Issues]]="Yes",Table1[[#This Row],[Heart Issues]]="No"),"OK","Check")</f>
        <v>OK</v>
      </c>
      <c r="H1790" s="10" t="s">
        <v>4687</v>
      </c>
      <c r="I1790" s="10" t="s">
        <v>4687</v>
      </c>
      <c r="J1790" s="9">
        <v>1</v>
      </c>
      <c r="K1790" s="10" t="s">
        <v>4687</v>
      </c>
      <c r="L1790" s="10" t="str">
        <f>IF(OR(Table1[[#This Row],[Smoker]]="Yes",Table1[[#This Row],[Smoker]]="No"),"OK","Check")</f>
        <v>OK</v>
      </c>
    </row>
    <row r="1791" spans="1:12">
      <c r="A1791" s="10" t="s">
        <v>3583</v>
      </c>
      <c r="B1791" s="10">
        <v>31.57</v>
      </c>
      <c r="C17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91" s="10">
        <v>6.15</v>
      </c>
      <c r="E1791" s="10" t="str">
        <f>IF(OR(Table1[[#This Row],[HBA1C]]="",Table1[[#This Row],[HBA1C]]="?"),"",IF(Table1[[#This Row],[HBA1C]]&lt;5.7,"Normal",IF(Table1[[#This Row],[HBA1C]]&lt;6.5,"Prediabetes","Diabetes")))</f>
        <v>Prediabetes</v>
      </c>
      <c r="F1791" s="10" t="s">
        <v>4687</v>
      </c>
      <c r="G1791" s="10" t="str">
        <f>IF(OR(Table1[[#This Row],[Heart Issues]]="Yes",Table1[[#This Row],[Heart Issues]]="No"),"OK","Check")</f>
        <v>OK</v>
      </c>
      <c r="H1791" s="10" t="s">
        <v>4687</v>
      </c>
      <c r="I1791" s="10" t="s">
        <v>4687</v>
      </c>
      <c r="J1791" s="9">
        <v>1</v>
      </c>
      <c r="K1791" s="10" t="s">
        <v>4687</v>
      </c>
      <c r="L1791" s="10" t="str">
        <f>IF(OR(Table1[[#This Row],[Smoker]]="Yes",Table1[[#This Row],[Smoker]]="No"),"OK","Check")</f>
        <v>OK</v>
      </c>
    </row>
    <row r="1792" spans="1:12">
      <c r="A1792" s="10" t="s">
        <v>3585</v>
      </c>
      <c r="B1792" s="10">
        <v>33.18</v>
      </c>
      <c r="C17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92" s="10">
        <v>5.22</v>
      </c>
      <c r="E1792" s="10" t="str">
        <f>IF(OR(Table1[[#This Row],[HBA1C]]="",Table1[[#This Row],[HBA1C]]="?"),"",IF(Table1[[#This Row],[HBA1C]]&lt;5.7,"Normal",IF(Table1[[#This Row],[HBA1C]]&lt;6.5,"Prediabetes","Diabetes")))</f>
        <v>Normal</v>
      </c>
      <c r="F1792" s="10" t="s">
        <v>4687</v>
      </c>
      <c r="G1792" s="10" t="str">
        <f>IF(OR(Table1[[#This Row],[Heart Issues]]="Yes",Table1[[#This Row],[Heart Issues]]="No"),"OK","Check")</f>
        <v>OK</v>
      </c>
      <c r="H1792" s="10" t="s">
        <v>4688</v>
      </c>
      <c r="I1792" s="10" t="s">
        <v>4687</v>
      </c>
      <c r="J1792" s="9">
        <v>1</v>
      </c>
      <c r="K1792" s="10" t="s">
        <v>4687</v>
      </c>
      <c r="L1792" s="10" t="str">
        <f>IF(OR(Table1[[#This Row],[Smoker]]="Yes",Table1[[#This Row],[Smoker]]="No"),"OK","Check")</f>
        <v>OK</v>
      </c>
    </row>
    <row r="1793" spans="1:12">
      <c r="A1793" s="10" t="s">
        <v>3587</v>
      </c>
      <c r="B1793" s="10">
        <v>37</v>
      </c>
      <c r="C17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93" s="10">
        <v>11.66</v>
      </c>
      <c r="E1793" s="10" t="str">
        <f>IF(OR(Table1[[#This Row],[HBA1C]]="",Table1[[#This Row],[HBA1C]]="?"),"",IF(Table1[[#This Row],[HBA1C]]&lt;5.7,"Normal",IF(Table1[[#This Row],[HBA1C]]&lt;6.5,"Prediabetes","Diabetes")))</f>
        <v>Diabetes</v>
      </c>
      <c r="F1793" s="10" t="s">
        <v>4687</v>
      </c>
      <c r="G1793" s="10" t="str">
        <f>IF(OR(Table1[[#This Row],[Heart Issues]]="Yes",Table1[[#This Row],[Heart Issues]]="No"),"OK","Check")</f>
        <v>OK</v>
      </c>
      <c r="H1793" s="10" t="s">
        <v>4687</v>
      </c>
      <c r="I1793" s="10" t="s">
        <v>4687</v>
      </c>
      <c r="J1793" s="9">
        <v>0</v>
      </c>
      <c r="K1793" s="10" t="s">
        <v>4687</v>
      </c>
      <c r="L1793" s="10" t="str">
        <f>IF(OR(Table1[[#This Row],[Smoker]]="Yes",Table1[[#This Row],[Smoker]]="No"),"OK","Check")</f>
        <v>OK</v>
      </c>
    </row>
    <row r="1794" spans="1:12">
      <c r="A1794" s="10" t="s">
        <v>3589</v>
      </c>
      <c r="B1794" s="10">
        <v>18.905000000000001</v>
      </c>
      <c r="C17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94" s="10">
        <v>4.91</v>
      </c>
      <c r="E1794" s="10" t="str">
        <f>IF(OR(Table1[[#This Row],[HBA1C]]="",Table1[[#This Row],[HBA1C]]="?"),"",IF(Table1[[#This Row],[HBA1C]]&lt;5.7,"Normal",IF(Table1[[#This Row],[HBA1C]]&lt;6.5,"Prediabetes","Diabetes")))</f>
        <v>Normal</v>
      </c>
      <c r="F1794" s="10" t="s">
        <v>4688</v>
      </c>
      <c r="G1794" s="10" t="str">
        <f>IF(OR(Table1[[#This Row],[Heart Issues]]="Yes",Table1[[#This Row],[Heart Issues]]="No"),"OK","Check")</f>
        <v>OK</v>
      </c>
      <c r="H1794" s="10" t="s">
        <v>4687</v>
      </c>
      <c r="I1794" s="10" t="s">
        <v>4687</v>
      </c>
      <c r="J1794" s="9">
        <v>1</v>
      </c>
      <c r="K1794" s="10" t="s">
        <v>4687</v>
      </c>
      <c r="L1794" s="10" t="str">
        <f>IF(OR(Table1[[#This Row],[Smoker]]="Yes",Table1[[#This Row],[Smoker]]="No"),"OK","Check")</f>
        <v>OK</v>
      </c>
    </row>
    <row r="1795" spans="1:12">
      <c r="A1795" s="10" t="s">
        <v>3591</v>
      </c>
      <c r="B1795" s="10">
        <v>20.03</v>
      </c>
      <c r="C17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95" s="10">
        <v>9.25</v>
      </c>
      <c r="E1795" s="10" t="str">
        <f>IF(OR(Table1[[#This Row],[HBA1C]]="",Table1[[#This Row],[HBA1C]]="?"),"",IF(Table1[[#This Row],[HBA1C]]&lt;5.7,"Normal",IF(Table1[[#This Row],[HBA1C]]&lt;6.5,"Prediabetes","Diabetes")))</f>
        <v>Diabetes</v>
      </c>
      <c r="F1795" s="10" t="s">
        <v>4688</v>
      </c>
      <c r="G1795" s="10" t="str">
        <f>IF(OR(Table1[[#This Row],[Heart Issues]]="Yes",Table1[[#This Row],[Heart Issues]]="No"),"OK","Check")</f>
        <v>OK</v>
      </c>
      <c r="H1795" s="10" t="s">
        <v>4687</v>
      </c>
      <c r="I1795" s="10" t="s">
        <v>4687</v>
      </c>
      <c r="J1795" s="9">
        <v>0</v>
      </c>
      <c r="K1795" s="10" t="s">
        <v>4687</v>
      </c>
      <c r="L1795" s="10" t="str">
        <f>IF(OR(Table1[[#This Row],[Smoker]]="Yes",Table1[[#This Row],[Smoker]]="No"),"OK","Check")</f>
        <v>OK</v>
      </c>
    </row>
    <row r="1796" spans="1:12">
      <c r="A1796" s="10" t="s">
        <v>3593</v>
      </c>
      <c r="B1796" s="10">
        <v>16.7</v>
      </c>
      <c r="C179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796" s="10">
        <v>11.48</v>
      </c>
      <c r="E1796" s="10" t="str">
        <f>IF(OR(Table1[[#This Row],[HBA1C]]="",Table1[[#This Row],[HBA1C]]="?"),"",IF(Table1[[#This Row],[HBA1C]]&lt;5.7,"Normal",IF(Table1[[#This Row],[HBA1C]]&lt;6.5,"Prediabetes","Diabetes")))</f>
        <v>Diabetes</v>
      </c>
      <c r="F1796" s="10" t="s">
        <v>4687</v>
      </c>
      <c r="G1796" s="10" t="str">
        <f>IF(OR(Table1[[#This Row],[Heart Issues]]="Yes",Table1[[#This Row],[Heart Issues]]="No"),"OK","Check")</f>
        <v>OK</v>
      </c>
      <c r="H1796" s="10" t="s">
        <v>4687</v>
      </c>
      <c r="I1796" s="10" t="s">
        <v>4687</v>
      </c>
      <c r="J1796" s="9">
        <v>0</v>
      </c>
      <c r="K1796" s="10" t="s">
        <v>4687</v>
      </c>
      <c r="L1796" s="10" t="str">
        <f>IF(OR(Table1[[#This Row],[Smoker]]="Yes",Table1[[#This Row],[Smoker]]="No"),"OK","Check")</f>
        <v>OK</v>
      </c>
    </row>
    <row r="1797" spans="1:12">
      <c r="A1797" s="10" t="s">
        <v>3595</v>
      </c>
      <c r="B1797" s="10">
        <v>39.82</v>
      </c>
      <c r="C17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797" s="10">
        <v>6.06</v>
      </c>
      <c r="E1797" s="10" t="str">
        <f>IF(OR(Table1[[#This Row],[HBA1C]]="",Table1[[#This Row],[HBA1C]]="?"),"",IF(Table1[[#This Row],[HBA1C]]&lt;5.7,"Normal",IF(Table1[[#This Row],[HBA1C]]&lt;6.5,"Prediabetes","Diabetes")))</f>
        <v>Prediabetes</v>
      </c>
      <c r="F1797" s="10" t="s">
        <v>4687</v>
      </c>
      <c r="G1797" s="10" t="str">
        <f>IF(OR(Table1[[#This Row],[Heart Issues]]="Yes",Table1[[#This Row],[Heart Issues]]="No"),"OK","Check")</f>
        <v>OK</v>
      </c>
      <c r="H1797" s="10" t="s">
        <v>4687</v>
      </c>
      <c r="I1797" s="10" t="s">
        <v>4687</v>
      </c>
      <c r="J1797" s="9">
        <v>0</v>
      </c>
      <c r="K1797" s="10" t="s">
        <v>4687</v>
      </c>
      <c r="L1797" s="10" t="str">
        <f>IF(OR(Table1[[#This Row],[Smoker]]="Yes",Table1[[#This Row],[Smoker]]="No"),"OK","Check")</f>
        <v>OK</v>
      </c>
    </row>
    <row r="1798" spans="1:12">
      <c r="A1798" s="10" t="s">
        <v>3597</v>
      </c>
      <c r="B1798" s="10">
        <v>22.04</v>
      </c>
      <c r="C17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798" s="10">
        <v>5.86</v>
      </c>
      <c r="E1798" s="10" t="str">
        <f>IF(OR(Table1[[#This Row],[HBA1C]]="",Table1[[#This Row],[HBA1C]]="?"),"",IF(Table1[[#This Row],[HBA1C]]&lt;5.7,"Normal",IF(Table1[[#This Row],[HBA1C]]&lt;6.5,"Prediabetes","Diabetes")))</f>
        <v>Prediabetes</v>
      </c>
      <c r="F1798" s="10" t="s">
        <v>4687</v>
      </c>
      <c r="G1798" s="10" t="str">
        <f>IF(OR(Table1[[#This Row],[Heart Issues]]="Yes",Table1[[#This Row],[Heart Issues]]="No"),"OK","Check")</f>
        <v>OK</v>
      </c>
      <c r="H1798" s="10" t="s">
        <v>4687</v>
      </c>
      <c r="I1798" s="10" t="s">
        <v>4687</v>
      </c>
      <c r="J1798" s="9">
        <v>1</v>
      </c>
      <c r="K1798" s="10" t="s">
        <v>4687</v>
      </c>
      <c r="L1798" s="10" t="str">
        <f>IF(OR(Table1[[#This Row],[Smoker]]="Yes",Table1[[#This Row],[Smoker]]="No"),"OK","Check")</f>
        <v>OK</v>
      </c>
    </row>
    <row r="1799" spans="1:12">
      <c r="A1799" s="10" t="s">
        <v>3599</v>
      </c>
      <c r="B1799" s="10">
        <v>28.27</v>
      </c>
      <c r="C17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799" s="10">
        <v>5.33</v>
      </c>
      <c r="E1799" s="10" t="str">
        <f>IF(OR(Table1[[#This Row],[HBA1C]]="",Table1[[#This Row],[HBA1C]]="?"),"",IF(Table1[[#This Row],[HBA1C]]&lt;5.7,"Normal",IF(Table1[[#This Row],[HBA1C]]&lt;6.5,"Prediabetes","Diabetes")))</f>
        <v>Normal</v>
      </c>
      <c r="F1799" s="10" t="s">
        <v>4687</v>
      </c>
      <c r="G1799" s="10" t="str">
        <f>IF(OR(Table1[[#This Row],[Heart Issues]]="Yes",Table1[[#This Row],[Heart Issues]]="No"),"OK","Check")</f>
        <v>OK</v>
      </c>
      <c r="H1799" s="10" t="s">
        <v>4687</v>
      </c>
      <c r="I1799" s="10" t="s">
        <v>4687</v>
      </c>
      <c r="J1799" s="9">
        <v>0</v>
      </c>
      <c r="K1799" s="10" t="s">
        <v>4687</v>
      </c>
      <c r="L1799" s="10" t="str">
        <f>IF(OR(Table1[[#This Row],[Smoker]]="Yes",Table1[[#This Row],[Smoker]]="No"),"OK","Check")</f>
        <v>OK</v>
      </c>
    </row>
    <row r="1800" spans="1:12">
      <c r="A1800" s="10" t="s">
        <v>3601</v>
      </c>
      <c r="B1800" s="10">
        <v>18.5</v>
      </c>
      <c r="C18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00" s="10">
        <v>5.33</v>
      </c>
      <c r="E1800" s="10" t="str">
        <f>IF(OR(Table1[[#This Row],[HBA1C]]="",Table1[[#This Row],[HBA1C]]="?"),"",IF(Table1[[#This Row],[HBA1C]]&lt;5.7,"Normal",IF(Table1[[#This Row],[HBA1C]]&lt;6.5,"Prediabetes","Diabetes")))</f>
        <v>Normal</v>
      </c>
      <c r="F1800" s="10" t="s">
        <v>4687</v>
      </c>
      <c r="G1800" s="10" t="str">
        <f>IF(OR(Table1[[#This Row],[Heart Issues]]="Yes",Table1[[#This Row],[Heart Issues]]="No"),"OK","Check")</f>
        <v>OK</v>
      </c>
      <c r="H1800" s="10" t="s">
        <v>4687</v>
      </c>
      <c r="I1800" s="10" t="s">
        <v>4687</v>
      </c>
      <c r="J1800" s="9">
        <v>0</v>
      </c>
      <c r="K1800" s="10" t="s">
        <v>4687</v>
      </c>
      <c r="L1800" s="10" t="str">
        <f>IF(OR(Table1[[#This Row],[Smoker]]="Yes",Table1[[#This Row],[Smoker]]="No"),"OK","Check")</f>
        <v>OK</v>
      </c>
    </row>
    <row r="1801" spans="1:12">
      <c r="A1801" s="10" t="s">
        <v>3603</v>
      </c>
      <c r="B1801" s="10">
        <v>38.6</v>
      </c>
      <c r="C18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01" s="10">
        <v>6.02</v>
      </c>
      <c r="E1801" s="10" t="str">
        <f>IF(OR(Table1[[#This Row],[HBA1C]]="",Table1[[#This Row],[HBA1C]]="?"),"",IF(Table1[[#This Row],[HBA1C]]&lt;5.7,"Normal",IF(Table1[[#This Row],[HBA1C]]&lt;6.5,"Prediabetes","Diabetes")))</f>
        <v>Prediabetes</v>
      </c>
      <c r="F1801" s="10" t="s">
        <v>4687</v>
      </c>
      <c r="G1801" s="10" t="str">
        <f>IF(OR(Table1[[#This Row],[Heart Issues]]="Yes",Table1[[#This Row],[Heart Issues]]="No"),"OK","Check")</f>
        <v>OK</v>
      </c>
      <c r="H1801" s="10" t="s">
        <v>4687</v>
      </c>
      <c r="I1801" s="10" t="s">
        <v>4687</v>
      </c>
      <c r="J1801" s="9">
        <v>1</v>
      </c>
      <c r="K1801" s="10" t="s">
        <v>4687</v>
      </c>
      <c r="L1801" s="10" t="str">
        <f>IF(OR(Table1[[#This Row],[Smoker]]="Yes",Table1[[#This Row],[Smoker]]="No"),"OK","Check")</f>
        <v>OK</v>
      </c>
    </row>
    <row r="1802" spans="1:12">
      <c r="A1802" s="10" t="s">
        <v>3605</v>
      </c>
      <c r="B1802" s="10">
        <v>43.12</v>
      </c>
      <c r="C18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02" s="10">
        <v>6.25</v>
      </c>
      <c r="E1802" s="10" t="str">
        <f>IF(OR(Table1[[#This Row],[HBA1C]]="",Table1[[#This Row],[HBA1C]]="?"),"",IF(Table1[[#This Row],[HBA1C]]&lt;5.7,"Normal",IF(Table1[[#This Row],[HBA1C]]&lt;6.5,"Prediabetes","Diabetes")))</f>
        <v>Prediabetes</v>
      </c>
      <c r="F1802" s="10" t="s">
        <v>4687</v>
      </c>
      <c r="G1802" s="10" t="str">
        <f>IF(OR(Table1[[#This Row],[Heart Issues]]="Yes",Table1[[#This Row],[Heart Issues]]="No"),"OK","Check")</f>
        <v>OK</v>
      </c>
      <c r="H1802" s="10" t="s">
        <v>4687</v>
      </c>
      <c r="I1802" s="10" t="s">
        <v>4687</v>
      </c>
      <c r="J1802" s="9">
        <v>1</v>
      </c>
      <c r="K1802" s="10" t="s">
        <v>4687</v>
      </c>
      <c r="L1802" s="10" t="str">
        <f>IF(OR(Table1[[#This Row],[Smoker]]="Yes",Table1[[#This Row],[Smoker]]="No"),"OK","Check")</f>
        <v>OK</v>
      </c>
    </row>
    <row r="1803" spans="1:12">
      <c r="A1803" s="10" t="s">
        <v>3607</v>
      </c>
      <c r="B1803" s="10">
        <v>30.5</v>
      </c>
      <c r="C18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03" s="10">
        <v>4.8099999999999996</v>
      </c>
      <c r="E1803" s="10" t="str">
        <f>IF(OR(Table1[[#This Row],[HBA1C]]="",Table1[[#This Row],[HBA1C]]="?"),"",IF(Table1[[#This Row],[HBA1C]]&lt;5.7,"Normal",IF(Table1[[#This Row],[HBA1C]]&lt;6.5,"Prediabetes","Diabetes")))</f>
        <v>Normal</v>
      </c>
      <c r="F1803" s="10" t="s">
        <v>4687</v>
      </c>
      <c r="G1803" s="10" t="str">
        <f>IF(OR(Table1[[#This Row],[Heart Issues]]="Yes",Table1[[#This Row],[Heart Issues]]="No"),"OK","Check")</f>
        <v>OK</v>
      </c>
      <c r="H1803" s="10" t="s">
        <v>4687</v>
      </c>
      <c r="I1803" s="10" t="s">
        <v>4687</v>
      </c>
      <c r="J1803" s="9">
        <v>1</v>
      </c>
      <c r="K1803" s="10" t="s">
        <v>4687</v>
      </c>
      <c r="L1803" s="10" t="str">
        <f>IF(OR(Table1[[#This Row],[Smoker]]="Yes",Table1[[#This Row],[Smoker]]="No"),"OK","Check")</f>
        <v>OK</v>
      </c>
    </row>
    <row r="1804" spans="1:12">
      <c r="A1804" s="10" t="s">
        <v>3609</v>
      </c>
      <c r="B1804" s="10">
        <v>27.61</v>
      </c>
      <c r="C18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04" s="10">
        <v>4.5999999999999996</v>
      </c>
      <c r="E1804" s="10" t="str">
        <f>IF(OR(Table1[[#This Row],[HBA1C]]="",Table1[[#This Row],[HBA1C]]="?"),"",IF(Table1[[#This Row],[HBA1C]]&lt;5.7,"Normal",IF(Table1[[#This Row],[HBA1C]]&lt;6.5,"Prediabetes","Diabetes")))</f>
        <v>Normal</v>
      </c>
      <c r="F1804" s="10" t="s">
        <v>4687</v>
      </c>
      <c r="G1804" s="10" t="str">
        <f>IF(OR(Table1[[#This Row],[Heart Issues]]="Yes",Table1[[#This Row],[Heart Issues]]="No"),"OK","Check")</f>
        <v>OK</v>
      </c>
      <c r="H1804" s="10" t="s">
        <v>4687</v>
      </c>
      <c r="I1804" s="10" t="s">
        <v>4687</v>
      </c>
      <c r="J1804" s="9">
        <v>1</v>
      </c>
      <c r="K1804" s="10" t="s">
        <v>4687</v>
      </c>
      <c r="L1804" s="10" t="str">
        <f>IF(OR(Table1[[#This Row],[Smoker]]="Yes",Table1[[#This Row],[Smoker]]="No"),"OK","Check")</f>
        <v>OK</v>
      </c>
    </row>
    <row r="1805" spans="1:12">
      <c r="A1805" s="10" t="s">
        <v>3611</v>
      </c>
      <c r="B1805" s="10">
        <v>27.1</v>
      </c>
      <c r="C180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05" s="10">
        <v>5.08</v>
      </c>
      <c r="E1805" s="10" t="str">
        <f>IF(OR(Table1[[#This Row],[HBA1C]]="",Table1[[#This Row],[HBA1C]]="?"),"",IF(Table1[[#This Row],[HBA1C]]&lt;5.7,"Normal",IF(Table1[[#This Row],[HBA1C]]&lt;6.5,"Prediabetes","Diabetes")))</f>
        <v>Normal</v>
      </c>
      <c r="F1805" s="10" t="s">
        <v>4687</v>
      </c>
      <c r="G1805" s="10" t="str">
        <f>IF(OR(Table1[[#This Row],[Heart Issues]]="Yes",Table1[[#This Row],[Heart Issues]]="No"),"OK","Check")</f>
        <v>OK</v>
      </c>
      <c r="H1805" s="10" t="s">
        <v>4687</v>
      </c>
      <c r="I1805" s="10" t="s">
        <v>4687</v>
      </c>
      <c r="J1805" s="9">
        <v>1</v>
      </c>
      <c r="K1805" s="10" t="s">
        <v>4687</v>
      </c>
      <c r="L1805" s="10" t="str">
        <f>IF(OR(Table1[[#This Row],[Smoker]]="Yes",Table1[[#This Row],[Smoker]]="No"),"OK","Check")</f>
        <v>OK</v>
      </c>
    </row>
    <row r="1806" spans="1:12">
      <c r="A1806" s="10" t="s">
        <v>3613</v>
      </c>
      <c r="B1806" s="10">
        <v>35.93</v>
      </c>
      <c r="C18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06" s="10">
        <v>5.43</v>
      </c>
      <c r="E1806" s="10" t="str">
        <f>IF(OR(Table1[[#This Row],[HBA1C]]="",Table1[[#This Row],[HBA1C]]="?"),"",IF(Table1[[#This Row],[HBA1C]]&lt;5.7,"Normal",IF(Table1[[#This Row],[HBA1C]]&lt;6.5,"Prediabetes","Diabetes")))</f>
        <v>Normal</v>
      </c>
      <c r="F1806" s="10" t="s">
        <v>4687</v>
      </c>
      <c r="G1806" s="10" t="str">
        <f>IF(OR(Table1[[#This Row],[Heart Issues]]="Yes",Table1[[#This Row],[Heart Issues]]="No"),"OK","Check")</f>
        <v>OK</v>
      </c>
      <c r="H1806" s="10" t="s">
        <v>4688</v>
      </c>
      <c r="I1806" s="10" t="s">
        <v>4687</v>
      </c>
      <c r="J1806" s="9">
        <v>1</v>
      </c>
      <c r="K1806" s="10" t="s">
        <v>4687</v>
      </c>
      <c r="L1806" s="10" t="str">
        <f>IF(OR(Table1[[#This Row],[Smoker]]="Yes",Table1[[#This Row],[Smoker]]="No"),"OK","Check")</f>
        <v>OK</v>
      </c>
    </row>
    <row r="1807" spans="1:12">
      <c r="A1807" s="10" t="s">
        <v>3615</v>
      </c>
      <c r="B1807" s="10">
        <v>32.68</v>
      </c>
      <c r="C18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07" s="10">
        <v>5.44</v>
      </c>
      <c r="E1807" s="10" t="str">
        <f>IF(OR(Table1[[#This Row],[HBA1C]]="",Table1[[#This Row],[HBA1C]]="?"),"",IF(Table1[[#This Row],[HBA1C]]&lt;5.7,"Normal",IF(Table1[[#This Row],[HBA1C]]&lt;6.5,"Prediabetes","Diabetes")))</f>
        <v>Normal</v>
      </c>
      <c r="F1807" s="10" t="s">
        <v>4687</v>
      </c>
      <c r="G1807" s="10" t="str">
        <f>IF(OR(Table1[[#This Row],[Heart Issues]]="Yes",Table1[[#This Row],[Heart Issues]]="No"),"OK","Check")</f>
        <v>OK</v>
      </c>
      <c r="H1807" s="10" t="s">
        <v>4687</v>
      </c>
      <c r="I1807" s="10" t="s">
        <v>4687</v>
      </c>
      <c r="J1807" s="9">
        <v>0</v>
      </c>
      <c r="K1807" s="10" t="s">
        <v>4687</v>
      </c>
      <c r="L1807" s="10" t="str">
        <f>IF(OR(Table1[[#This Row],[Smoker]]="Yes",Table1[[#This Row],[Smoker]]="No"),"OK","Check")</f>
        <v>OK</v>
      </c>
    </row>
    <row r="1808" spans="1:12">
      <c r="A1808" s="10" t="s">
        <v>3617</v>
      </c>
      <c r="B1808" s="10">
        <v>20.74</v>
      </c>
      <c r="C18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08" s="10">
        <v>11.69</v>
      </c>
      <c r="E1808" s="10" t="str">
        <f>IF(OR(Table1[[#This Row],[HBA1C]]="",Table1[[#This Row],[HBA1C]]="?"),"",IF(Table1[[#This Row],[HBA1C]]&lt;5.7,"Normal",IF(Table1[[#This Row],[HBA1C]]&lt;6.5,"Prediabetes","Diabetes")))</f>
        <v>Diabetes</v>
      </c>
      <c r="F1808" s="10" t="s">
        <v>4688</v>
      </c>
      <c r="G1808" s="10" t="str">
        <f>IF(OR(Table1[[#This Row],[Heart Issues]]="Yes",Table1[[#This Row],[Heart Issues]]="No"),"OK","Check")</f>
        <v>OK</v>
      </c>
      <c r="H1808" s="10" t="s">
        <v>4687</v>
      </c>
      <c r="I1808" s="10" t="s">
        <v>4687</v>
      </c>
      <c r="J1808" s="9">
        <v>1</v>
      </c>
      <c r="K1808" s="10" t="s">
        <v>4687</v>
      </c>
      <c r="L1808" s="10" t="str">
        <f>IF(OR(Table1[[#This Row],[Smoker]]="Yes",Table1[[#This Row],[Smoker]]="No"),"OK","Check")</f>
        <v>OK</v>
      </c>
    </row>
    <row r="1809" spans="1:12">
      <c r="A1809" s="10" t="s">
        <v>3619</v>
      </c>
      <c r="B1809" s="10">
        <v>15.57</v>
      </c>
      <c r="C180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09" s="10">
        <v>6.07</v>
      </c>
      <c r="E1809" s="10" t="str">
        <f>IF(OR(Table1[[#This Row],[HBA1C]]="",Table1[[#This Row],[HBA1C]]="?"),"",IF(Table1[[#This Row],[HBA1C]]&lt;5.7,"Normal",IF(Table1[[#This Row],[HBA1C]]&lt;6.5,"Prediabetes","Diabetes")))</f>
        <v>Prediabetes</v>
      </c>
      <c r="F1809" s="10" t="s">
        <v>4687</v>
      </c>
      <c r="G1809" s="10" t="str">
        <f>IF(OR(Table1[[#This Row],[Heart Issues]]="Yes",Table1[[#This Row],[Heart Issues]]="No"),"OK","Check")</f>
        <v>OK</v>
      </c>
      <c r="H1809" s="10" t="s">
        <v>4687</v>
      </c>
      <c r="I1809" s="10" t="s">
        <v>4687</v>
      </c>
      <c r="J1809" s="9">
        <v>0</v>
      </c>
      <c r="K1809" s="10" t="s">
        <v>4687</v>
      </c>
      <c r="L1809" s="10" t="str">
        <f>IF(OR(Table1[[#This Row],[Smoker]]="Yes",Table1[[#This Row],[Smoker]]="No"),"OK","Check")</f>
        <v>OK</v>
      </c>
    </row>
    <row r="1810" spans="1:12">
      <c r="A1810" s="10" t="s">
        <v>3621</v>
      </c>
      <c r="B1810" s="10">
        <v>23.844999999999999</v>
      </c>
      <c r="C18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10" s="10">
        <v>4.3600000000000003</v>
      </c>
      <c r="E1810" s="10" t="str">
        <f>IF(OR(Table1[[#This Row],[HBA1C]]="",Table1[[#This Row],[HBA1C]]="?"),"",IF(Table1[[#This Row],[HBA1C]]&lt;5.7,"Normal",IF(Table1[[#This Row],[HBA1C]]&lt;6.5,"Prediabetes","Diabetes")))</f>
        <v>Normal</v>
      </c>
      <c r="F1810" s="10" t="s">
        <v>4687</v>
      </c>
      <c r="G1810" s="10" t="str">
        <f>IF(OR(Table1[[#This Row],[Heart Issues]]="Yes",Table1[[#This Row],[Heart Issues]]="No"),"OK","Check")</f>
        <v>OK</v>
      </c>
      <c r="H1810" s="10" t="s">
        <v>4687</v>
      </c>
      <c r="I1810" s="10" t="s">
        <v>4687</v>
      </c>
      <c r="J1810" s="9">
        <v>0</v>
      </c>
      <c r="K1810" s="10" t="s">
        <v>4687</v>
      </c>
      <c r="L1810" s="10" t="str">
        <f>IF(OR(Table1[[#This Row],[Smoker]]="Yes",Table1[[#This Row],[Smoker]]="No"),"OK","Check")</f>
        <v>OK</v>
      </c>
    </row>
    <row r="1811" spans="1:12">
      <c r="A1811" s="10" t="s">
        <v>3623</v>
      </c>
      <c r="B1811" s="10">
        <v>22.895</v>
      </c>
      <c r="C181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11" s="10">
        <v>5.24</v>
      </c>
      <c r="E1811" s="10" t="str">
        <f>IF(OR(Table1[[#This Row],[HBA1C]]="",Table1[[#This Row],[HBA1C]]="?"),"",IF(Table1[[#This Row],[HBA1C]]&lt;5.7,"Normal",IF(Table1[[#This Row],[HBA1C]]&lt;6.5,"Prediabetes","Diabetes")))</f>
        <v>Normal</v>
      </c>
      <c r="F1811" s="10" t="s">
        <v>4687</v>
      </c>
      <c r="G1811" s="10" t="str">
        <f>IF(OR(Table1[[#This Row],[Heart Issues]]="Yes",Table1[[#This Row],[Heart Issues]]="No"),"OK","Check")</f>
        <v>OK</v>
      </c>
      <c r="H1811" s="10" t="s">
        <v>4687</v>
      </c>
      <c r="I1811" s="10" t="s">
        <v>4687</v>
      </c>
      <c r="J1811" s="9">
        <v>1</v>
      </c>
      <c r="K1811" s="10" t="s">
        <v>4687</v>
      </c>
      <c r="L1811" s="10" t="str">
        <f>IF(OR(Table1[[#This Row],[Smoker]]="Yes",Table1[[#This Row],[Smoker]]="No"),"OK","Check")</f>
        <v>OK</v>
      </c>
    </row>
    <row r="1812" spans="1:12">
      <c r="A1812" s="10" t="s">
        <v>3625</v>
      </c>
      <c r="B1812" s="10">
        <v>21.945</v>
      </c>
      <c r="C18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12" s="10">
        <v>5.37</v>
      </c>
      <c r="E1812" s="10" t="str">
        <f>IF(OR(Table1[[#This Row],[HBA1C]]="",Table1[[#This Row],[HBA1C]]="?"),"",IF(Table1[[#This Row],[HBA1C]]&lt;5.7,"Normal",IF(Table1[[#This Row],[HBA1C]]&lt;6.5,"Prediabetes","Diabetes")))</f>
        <v>Normal</v>
      </c>
      <c r="F1812" s="10" t="s">
        <v>4687</v>
      </c>
      <c r="G1812" s="10" t="str">
        <f>IF(OR(Table1[[#This Row],[Heart Issues]]="Yes",Table1[[#This Row],[Heart Issues]]="No"),"OK","Check")</f>
        <v>OK</v>
      </c>
      <c r="H1812" s="10" t="s">
        <v>4687</v>
      </c>
      <c r="I1812" s="10" t="s">
        <v>4687</v>
      </c>
      <c r="J1812" s="9">
        <v>1</v>
      </c>
      <c r="K1812" s="10" t="s">
        <v>4687</v>
      </c>
      <c r="L1812" s="10" t="str">
        <f>IF(OR(Table1[[#This Row],[Smoker]]="Yes",Table1[[#This Row],[Smoker]]="No"),"OK","Check")</f>
        <v>OK</v>
      </c>
    </row>
    <row r="1813" spans="1:12">
      <c r="A1813" s="10" t="s">
        <v>3627</v>
      </c>
      <c r="B1813" s="10">
        <v>19.47</v>
      </c>
      <c r="C181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13" s="10">
        <v>6.6</v>
      </c>
      <c r="E1813" s="10" t="str">
        <f>IF(OR(Table1[[#This Row],[HBA1C]]="",Table1[[#This Row],[HBA1C]]="?"),"",IF(Table1[[#This Row],[HBA1C]]&lt;5.7,"Normal",IF(Table1[[#This Row],[HBA1C]]&lt;6.5,"Prediabetes","Diabetes")))</f>
        <v>Diabetes</v>
      </c>
      <c r="F1813" s="10" t="s">
        <v>4688</v>
      </c>
      <c r="G1813" s="10" t="str">
        <f>IF(OR(Table1[[#This Row],[Heart Issues]]="Yes",Table1[[#This Row],[Heart Issues]]="No"),"OK","Check")</f>
        <v>OK</v>
      </c>
      <c r="H1813" s="10" t="s">
        <v>4687</v>
      </c>
      <c r="I1813" s="10" t="s">
        <v>4687</v>
      </c>
      <c r="J1813" s="9">
        <v>0</v>
      </c>
      <c r="K1813" s="10" t="s">
        <v>4687</v>
      </c>
      <c r="L1813" s="10" t="str">
        <f>IF(OR(Table1[[#This Row],[Smoker]]="Yes",Table1[[#This Row],[Smoker]]="No"),"OK","Check")</f>
        <v>OK</v>
      </c>
    </row>
    <row r="1814" spans="1:12">
      <c r="A1814" s="10" t="s">
        <v>3629</v>
      </c>
      <c r="B1814" s="10">
        <v>15.61</v>
      </c>
      <c r="C181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14" s="10">
        <v>5.77</v>
      </c>
      <c r="E1814" s="10" t="str">
        <f>IF(OR(Table1[[#This Row],[HBA1C]]="",Table1[[#This Row],[HBA1C]]="?"),"",IF(Table1[[#This Row],[HBA1C]]&lt;5.7,"Normal",IF(Table1[[#This Row],[HBA1C]]&lt;6.5,"Prediabetes","Diabetes")))</f>
        <v>Prediabetes</v>
      </c>
      <c r="F1814" s="10" t="s">
        <v>4687</v>
      </c>
      <c r="G1814" s="10" t="str">
        <f>IF(OR(Table1[[#This Row],[Heart Issues]]="Yes",Table1[[#This Row],[Heart Issues]]="No"),"OK","Check")</f>
        <v>OK</v>
      </c>
      <c r="H1814" s="10" t="s">
        <v>4687</v>
      </c>
      <c r="I1814" s="10" t="s">
        <v>4687</v>
      </c>
      <c r="J1814" s="9">
        <v>0</v>
      </c>
      <c r="K1814" s="10" t="s">
        <v>4687</v>
      </c>
      <c r="L1814" s="10" t="str">
        <f>IF(OR(Table1[[#This Row],[Smoker]]="Yes",Table1[[#This Row],[Smoker]]="No"),"OK","Check")</f>
        <v>OK</v>
      </c>
    </row>
    <row r="1815" spans="1:12">
      <c r="A1815" s="10" t="s">
        <v>3631</v>
      </c>
      <c r="B1815" s="10">
        <v>28.6</v>
      </c>
      <c r="C181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15" s="10">
        <v>6.08</v>
      </c>
      <c r="E1815" s="10" t="str">
        <f>IF(OR(Table1[[#This Row],[HBA1C]]="",Table1[[#This Row],[HBA1C]]="?"),"",IF(Table1[[#This Row],[HBA1C]]&lt;5.7,"Normal",IF(Table1[[#This Row],[HBA1C]]&lt;6.5,"Prediabetes","Diabetes")))</f>
        <v>Prediabetes</v>
      </c>
      <c r="F1815" s="10" t="s">
        <v>4687</v>
      </c>
      <c r="G1815" s="10" t="str">
        <f>IF(OR(Table1[[#This Row],[Heart Issues]]="Yes",Table1[[#This Row],[Heart Issues]]="No"),"OK","Check")</f>
        <v>OK</v>
      </c>
      <c r="H1815" s="10" t="s">
        <v>4687</v>
      </c>
      <c r="I1815" s="10" t="s">
        <v>4690</v>
      </c>
      <c r="J1815" s="9">
        <v>1</v>
      </c>
      <c r="K1815" s="10" t="s">
        <v>4687</v>
      </c>
      <c r="L1815" s="10" t="str">
        <f>IF(OR(Table1[[#This Row],[Smoker]]="Yes",Table1[[#This Row],[Smoker]]="No"),"OK","Check")</f>
        <v>OK</v>
      </c>
    </row>
    <row r="1816" spans="1:12">
      <c r="A1816" s="10" t="s">
        <v>3633</v>
      </c>
      <c r="B1816" s="10">
        <v>46.53</v>
      </c>
      <c r="C18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16" s="10">
        <v>4.16</v>
      </c>
      <c r="E1816" s="10" t="str">
        <f>IF(OR(Table1[[#This Row],[HBA1C]]="",Table1[[#This Row],[HBA1C]]="?"),"",IF(Table1[[#This Row],[HBA1C]]&lt;5.7,"Normal",IF(Table1[[#This Row],[HBA1C]]&lt;6.5,"Prediabetes","Diabetes")))</f>
        <v>Normal</v>
      </c>
      <c r="F1816" s="10" t="s">
        <v>4687</v>
      </c>
      <c r="G1816" s="10" t="str">
        <f>IF(OR(Table1[[#This Row],[Heart Issues]]="Yes",Table1[[#This Row],[Heart Issues]]="No"),"OK","Check")</f>
        <v>OK</v>
      </c>
      <c r="H1816" s="10" t="s">
        <v>4687</v>
      </c>
      <c r="I1816" s="10" t="s">
        <v>4687</v>
      </c>
      <c r="J1816" s="9">
        <v>0</v>
      </c>
      <c r="K1816" s="10" t="s">
        <v>4687</v>
      </c>
      <c r="L1816" s="10" t="str">
        <f>IF(OR(Table1[[#This Row],[Smoker]]="Yes",Table1[[#This Row],[Smoker]]="No"),"OK","Check")</f>
        <v>OK</v>
      </c>
    </row>
    <row r="1817" spans="1:12">
      <c r="A1817" s="10" t="s">
        <v>3635</v>
      </c>
      <c r="B1817" s="10">
        <v>34.99</v>
      </c>
      <c r="C18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17" s="10">
        <v>5.0999999999999996</v>
      </c>
      <c r="E1817" s="10" t="str">
        <f>IF(OR(Table1[[#This Row],[HBA1C]]="",Table1[[#This Row],[HBA1C]]="?"),"",IF(Table1[[#This Row],[HBA1C]]&lt;5.7,"Normal",IF(Table1[[#This Row],[HBA1C]]&lt;6.5,"Prediabetes","Diabetes")))</f>
        <v>Normal</v>
      </c>
      <c r="F1817" s="10" t="s">
        <v>4687</v>
      </c>
      <c r="G1817" s="10" t="str">
        <f>IF(OR(Table1[[#This Row],[Heart Issues]]="Yes",Table1[[#This Row],[Heart Issues]]="No"),"OK","Check")</f>
        <v>OK</v>
      </c>
      <c r="H1817" s="10" t="s">
        <v>4687</v>
      </c>
      <c r="I1817" s="10" t="s">
        <v>4690</v>
      </c>
      <c r="J1817" s="9">
        <v>1</v>
      </c>
      <c r="K1817" s="10" t="s">
        <v>4687</v>
      </c>
      <c r="L1817" s="10" t="str">
        <f>IF(OR(Table1[[#This Row],[Smoker]]="Yes",Table1[[#This Row],[Smoker]]="No"),"OK","Check")</f>
        <v>OK</v>
      </c>
    </row>
    <row r="1818" spans="1:12">
      <c r="A1818" s="10" t="s">
        <v>3637</v>
      </c>
      <c r="B1818" s="10">
        <v>17.05</v>
      </c>
      <c r="C181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18" s="10">
        <v>5.3</v>
      </c>
      <c r="E1818" s="10" t="str">
        <f>IF(OR(Table1[[#This Row],[HBA1C]]="",Table1[[#This Row],[HBA1C]]="?"),"",IF(Table1[[#This Row],[HBA1C]]&lt;5.7,"Normal",IF(Table1[[#This Row],[HBA1C]]&lt;6.5,"Prediabetes","Diabetes")))</f>
        <v>Normal</v>
      </c>
      <c r="F1818" s="10" t="s">
        <v>4687</v>
      </c>
      <c r="G1818" s="10" t="str">
        <f>IF(OR(Table1[[#This Row],[Heart Issues]]="Yes",Table1[[#This Row],[Heart Issues]]="No"),"OK","Check")</f>
        <v>OK</v>
      </c>
      <c r="H1818" s="10" t="s">
        <v>4687</v>
      </c>
      <c r="I1818" s="10" t="s">
        <v>4690</v>
      </c>
      <c r="J1818" s="9">
        <v>1</v>
      </c>
      <c r="K1818" s="10" t="s">
        <v>4687</v>
      </c>
      <c r="L1818" s="10" t="str">
        <f>IF(OR(Table1[[#This Row],[Smoker]]="Yes",Table1[[#This Row],[Smoker]]="No"),"OK","Check")</f>
        <v>OK</v>
      </c>
    </row>
    <row r="1819" spans="1:12">
      <c r="A1819" s="10" t="s">
        <v>3639</v>
      </c>
      <c r="B1819" s="10">
        <v>37.18</v>
      </c>
      <c r="C18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19" s="10">
        <v>4.9000000000000004</v>
      </c>
      <c r="E1819" s="10" t="str">
        <f>IF(OR(Table1[[#This Row],[HBA1C]]="",Table1[[#This Row],[HBA1C]]="?"),"",IF(Table1[[#This Row],[HBA1C]]&lt;5.7,"Normal",IF(Table1[[#This Row],[HBA1C]]&lt;6.5,"Prediabetes","Diabetes")))</f>
        <v>Normal</v>
      </c>
      <c r="F1819" s="10" t="s">
        <v>4687</v>
      </c>
      <c r="G1819" s="10" t="str">
        <f>IF(OR(Table1[[#This Row],[Heart Issues]]="Yes",Table1[[#This Row],[Heart Issues]]="No"),"OK","Check")</f>
        <v>OK</v>
      </c>
      <c r="H1819" s="10" t="s">
        <v>4687</v>
      </c>
      <c r="I1819" s="10" t="s">
        <v>4687</v>
      </c>
      <c r="J1819" s="9">
        <v>0</v>
      </c>
      <c r="K1819" s="10" t="s">
        <v>4687</v>
      </c>
      <c r="L1819" s="10" t="str">
        <f>IF(OR(Table1[[#This Row],[Smoker]]="Yes",Table1[[#This Row],[Smoker]]="No"),"OK","Check")</f>
        <v>OK</v>
      </c>
    </row>
    <row r="1820" spans="1:12">
      <c r="A1820" s="10" t="s">
        <v>3641</v>
      </c>
      <c r="B1820" s="10">
        <v>35.200000000000003</v>
      </c>
      <c r="C18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0" s="10">
        <v>5.55</v>
      </c>
      <c r="E1820" s="10" t="str">
        <f>IF(OR(Table1[[#This Row],[HBA1C]]="",Table1[[#This Row],[HBA1C]]="?"),"",IF(Table1[[#This Row],[HBA1C]]&lt;5.7,"Normal",IF(Table1[[#This Row],[HBA1C]]&lt;6.5,"Prediabetes","Diabetes")))</f>
        <v>Normal</v>
      </c>
      <c r="F1820" s="10" t="s">
        <v>4687</v>
      </c>
      <c r="G1820" s="10" t="str">
        <f>IF(OR(Table1[[#This Row],[Heart Issues]]="Yes",Table1[[#This Row],[Heart Issues]]="No"),"OK","Check")</f>
        <v>OK</v>
      </c>
      <c r="H1820" s="10" t="s">
        <v>4687</v>
      </c>
      <c r="I1820" s="10" t="s">
        <v>4687</v>
      </c>
      <c r="J1820" s="9">
        <v>0</v>
      </c>
      <c r="K1820" s="10" t="s">
        <v>4687</v>
      </c>
      <c r="L1820" s="10" t="str">
        <f>IF(OR(Table1[[#This Row],[Smoker]]="Yes",Table1[[#This Row],[Smoker]]="No"),"OK","Check")</f>
        <v>OK</v>
      </c>
    </row>
    <row r="1821" spans="1:12">
      <c r="A1821" s="10" t="s">
        <v>3643</v>
      </c>
      <c r="B1821" s="10">
        <v>37.335000000000001</v>
      </c>
      <c r="C18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1" s="10">
        <v>4.95</v>
      </c>
      <c r="E1821" s="10" t="str">
        <f>IF(OR(Table1[[#This Row],[HBA1C]]="",Table1[[#This Row],[HBA1C]]="?"),"",IF(Table1[[#This Row],[HBA1C]]&lt;5.7,"Normal",IF(Table1[[#This Row],[HBA1C]]&lt;6.5,"Prediabetes","Diabetes")))</f>
        <v>Normal</v>
      </c>
      <c r="F1821" s="10" t="s">
        <v>4687</v>
      </c>
      <c r="G1821" s="10" t="str">
        <f>IF(OR(Table1[[#This Row],[Heart Issues]]="Yes",Table1[[#This Row],[Heart Issues]]="No"),"OK","Check")</f>
        <v>OK</v>
      </c>
      <c r="H1821" s="10" t="s">
        <v>4687</v>
      </c>
      <c r="I1821" s="10" t="s">
        <v>4687</v>
      </c>
      <c r="J1821" s="9">
        <v>0</v>
      </c>
      <c r="K1821" s="10" t="s">
        <v>4687</v>
      </c>
      <c r="L1821" s="10" t="str">
        <f>IF(OR(Table1[[#This Row],[Smoker]]="Yes",Table1[[#This Row],[Smoker]]="No"),"OK","Check")</f>
        <v>OK</v>
      </c>
    </row>
    <row r="1822" spans="1:12">
      <c r="A1822" s="10" t="s">
        <v>3645</v>
      </c>
      <c r="B1822" s="10">
        <v>27.265000000000001</v>
      </c>
      <c r="C182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22" s="10">
        <v>6.46</v>
      </c>
      <c r="E1822" s="10" t="str">
        <f>IF(OR(Table1[[#This Row],[HBA1C]]="",Table1[[#This Row],[HBA1C]]="?"),"",IF(Table1[[#This Row],[HBA1C]]&lt;5.7,"Normal",IF(Table1[[#This Row],[HBA1C]]&lt;6.5,"Prediabetes","Diabetes")))</f>
        <v>Prediabetes</v>
      </c>
      <c r="F1822" s="10" t="s">
        <v>4688</v>
      </c>
      <c r="G1822" s="10" t="str">
        <f>IF(OR(Table1[[#This Row],[Heart Issues]]="Yes",Table1[[#This Row],[Heart Issues]]="No"),"OK","Check")</f>
        <v>OK</v>
      </c>
      <c r="H1822" s="10" t="s">
        <v>4687</v>
      </c>
      <c r="I1822" s="10" t="s">
        <v>4687</v>
      </c>
      <c r="J1822" s="9">
        <v>0</v>
      </c>
      <c r="K1822" s="10" t="s">
        <v>4687</v>
      </c>
      <c r="L1822" s="10" t="str">
        <f>IF(OR(Table1[[#This Row],[Smoker]]="Yes",Table1[[#This Row],[Smoker]]="No"),"OK","Check")</f>
        <v>OK</v>
      </c>
    </row>
    <row r="1823" spans="1:12">
      <c r="A1823" s="10" t="s">
        <v>3647</v>
      </c>
      <c r="B1823" s="10">
        <v>30.8</v>
      </c>
      <c r="C18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3" s="10">
        <v>4.9000000000000004</v>
      </c>
      <c r="E1823" s="10" t="str">
        <f>IF(OR(Table1[[#This Row],[HBA1C]]="",Table1[[#This Row],[HBA1C]]="?"),"",IF(Table1[[#This Row],[HBA1C]]&lt;5.7,"Normal",IF(Table1[[#This Row],[HBA1C]]&lt;6.5,"Prediabetes","Diabetes")))</f>
        <v>Normal</v>
      </c>
      <c r="F1823" s="10" t="s">
        <v>4688</v>
      </c>
      <c r="G1823" s="10" t="str">
        <f>IF(OR(Table1[[#This Row],[Heart Issues]]="Yes",Table1[[#This Row],[Heart Issues]]="No"),"OK","Check")</f>
        <v>OK</v>
      </c>
      <c r="H1823" s="10" t="s">
        <v>4687</v>
      </c>
      <c r="I1823" s="10" t="s">
        <v>4687</v>
      </c>
      <c r="J1823" s="9">
        <v>0</v>
      </c>
      <c r="K1823" s="10" t="s">
        <v>4687</v>
      </c>
      <c r="L1823" s="10" t="str">
        <f>IF(OR(Table1[[#This Row],[Smoker]]="Yes",Table1[[#This Row],[Smoker]]="No"),"OK","Check")</f>
        <v>OK</v>
      </c>
    </row>
    <row r="1824" spans="1:12">
      <c r="A1824" s="10" t="s">
        <v>3649</v>
      </c>
      <c r="B1824" s="10">
        <v>30.21</v>
      </c>
      <c r="C18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4" s="10">
        <v>5.21</v>
      </c>
      <c r="E1824" s="10" t="str">
        <f>IF(OR(Table1[[#This Row],[HBA1C]]="",Table1[[#This Row],[HBA1C]]="?"),"",IF(Table1[[#This Row],[HBA1C]]&lt;5.7,"Normal",IF(Table1[[#This Row],[HBA1C]]&lt;6.5,"Prediabetes","Diabetes")))</f>
        <v>Normal</v>
      </c>
      <c r="F1824" s="10" t="s">
        <v>4687</v>
      </c>
      <c r="G1824" s="10" t="str">
        <f>IF(OR(Table1[[#This Row],[Heart Issues]]="Yes",Table1[[#This Row],[Heart Issues]]="No"),"OK","Check")</f>
        <v>OK</v>
      </c>
      <c r="H1824" s="10" t="s">
        <v>4687</v>
      </c>
      <c r="I1824" s="10" t="s">
        <v>4687</v>
      </c>
      <c r="J1824" s="9">
        <v>1</v>
      </c>
      <c r="K1824" s="10" t="s">
        <v>4687</v>
      </c>
      <c r="L1824" s="10" t="str">
        <f>IF(OR(Table1[[#This Row],[Smoker]]="Yes",Table1[[#This Row],[Smoker]]="No"),"OK","Check")</f>
        <v>OK</v>
      </c>
    </row>
    <row r="1825" spans="1:12">
      <c r="A1825" s="10" t="s">
        <v>3651</v>
      </c>
      <c r="B1825" s="10">
        <v>35.340000000000003</v>
      </c>
      <c r="C182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5" s="10">
        <v>4.13</v>
      </c>
      <c r="E1825" s="10" t="str">
        <f>IF(OR(Table1[[#This Row],[HBA1C]]="",Table1[[#This Row],[HBA1C]]="?"),"",IF(Table1[[#This Row],[HBA1C]]&lt;5.7,"Normal",IF(Table1[[#This Row],[HBA1C]]&lt;6.5,"Prediabetes","Diabetes")))</f>
        <v>Normal</v>
      </c>
      <c r="F1825" s="10" t="s">
        <v>4687</v>
      </c>
      <c r="G1825" s="10" t="str">
        <f>IF(OR(Table1[[#This Row],[Heart Issues]]="Yes",Table1[[#This Row],[Heart Issues]]="No"),"OK","Check")</f>
        <v>OK</v>
      </c>
      <c r="H1825" s="10" t="s">
        <v>4688</v>
      </c>
      <c r="I1825" s="10" t="s">
        <v>4687</v>
      </c>
      <c r="J1825" s="9">
        <v>1</v>
      </c>
      <c r="K1825" s="10" t="s">
        <v>4687</v>
      </c>
      <c r="L1825" s="10" t="str">
        <f>IF(OR(Table1[[#This Row],[Smoker]]="Yes",Table1[[#This Row],[Smoker]]="No"),"OK","Check")</f>
        <v>OK</v>
      </c>
    </row>
    <row r="1826" spans="1:12">
      <c r="A1826" s="10" t="s">
        <v>3653</v>
      </c>
      <c r="B1826" s="10">
        <v>26.695</v>
      </c>
      <c r="C182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26" s="10">
        <v>5.28</v>
      </c>
      <c r="E1826" s="10" t="str">
        <f>IF(OR(Table1[[#This Row],[HBA1C]]="",Table1[[#This Row],[HBA1C]]="?"),"",IF(Table1[[#This Row],[HBA1C]]&lt;5.7,"Normal",IF(Table1[[#This Row],[HBA1C]]&lt;6.5,"Prediabetes","Diabetes")))</f>
        <v>Normal</v>
      </c>
      <c r="F1826" s="10" t="s">
        <v>4687</v>
      </c>
      <c r="G1826" s="10" t="str">
        <f>IF(OR(Table1[[#This Row],[Heart Issues]]="Yes",Table1[[#This Row],[Heart Issues]]="No"),"OK","Check")</f>
        <v>OK</v>
      </c>
      <c r="H1826" s="10" t="s">
        <v>4687</v>
      </c>
      <c r="I1826" s="10" t="s">
        <v>4687</v>
      </c>
      <c r="J1826" s="9">
        <v>0</v>
      </c>
      <c r="K1826" s="10" t="s">
        <v>4687</v>
      </c>
      <c r="L1826" s="10" t="str">
        <f>IF(OR(Table1[[#This Row],[Smoker]]="Yes",Table1[[#This Row],[Smoker]]="No"),"OK","Check")</f>
        <v>OK</v>
      </c>
    </row>
    <row r="1827" spans="1:12">
      <c r="A1827" s="10" t="s">
        <v>3655</v>
      </c>
      <c r="B1827" s="10">
        <v>29.355</v>
      </c>
      <c r="C182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27" s="10">
        <v>4.68</v>
      </c>
      <c r="E1827" s="10" t="str">
        <f>IF(OR(Table1[[#This Row],[HBA1C]]="",Table1[[#This Row],[HBA1C]]="?"),"",IF(Table1[[#This Row],[HBA1C]]&lt;5.7,"Normal",IF(Table1[[#This Row],[HBA1C]]&lt;6.5,"Prediabetes","Diabetes")))</f>
        <v>Normal</v>
      </c>
      <c r="F1827" s="10" t="s">
        <v>4688</v>
      </c>
      <c r="G1827" s="10" t="str">
        <f>IF(OR(Table1[[#This Row],[Heart Issues]]="Yes",Table1[[#This Row],[Heart Issues]]="No"),"OK","Check")</f>
        <v>OK</v>
      </c>
      <c r="H1827" s="10" t="s">
        <v>4687</v>
      </c>
      <c r="I1827" s="10" t="s">
        <v>4687</v>
      </c>
      <c r="J1827" s="9">
        <v>0</v>
      </c>
      <c r="K1827" s="10" t="s">
        <v>4687</v>
      </c>
      <c r="L1827" s="10" t="str">
        <f>IF(OR(Table1[[#This Row],[Smoker]]="Yes",Table1[[#This Row],[Smoker]]="No"),"OK","Check")</f>
        <v>OK</v>
      </c>
    </row>
    <row r="1828" spans="1:12">
      <c r="A1828" s="10" t="s">
        <v>3657</v>
      </c>
      <c r="B1828" s="10">
        <v>29.59</v>
      </c>
      <c r="C182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28" s="10">
        <v>4.0599999999999996</v>
      </c>
      <c r="E1828" s="10" t="str">
        <f>IF(OR(Table1[[#This Row],[HBA1C]]="",Table1[[#This Row],[HBA1C]]="?"),"",IF(Table1[[#This Row],[HBA1C]]&lt;5.7,"Normal",IF(Table1[[#This Row],[HBA1C]]&lt;6.5,"Prediabetes","Diabetes")))</f>
        <v>Normal</v>
      </c>
      <c r="F1828" s="10" t="s">
        <v>4687</v>
      </c>
      <c r="G1828" s="10" t="str">
        <f>IF(OR(Table1[[#This Row],[Heart Issues]]="Yes",Table1[[#This Row],[Heart Issues]]="No"),"OK","Check")</f>
        <v>OK</v>
      </c>
      <c r="H1828" s="10" t="s">
        <v>4687</v>
      </c>
      <c r="I1828" s="10" t="s">
        <v>4687</v>
      </c>
      <c r="J1828" s="9">
        <v>0</v>
      </c>
      <c r="K1828" s="10" t="s">
        <v>4687</v>
      </c>
      <c r="L1828" s="10" t="str">
        <f>IF(OR(Table1[[#This Row],[Smoker]]="Yes",Table1[[#This Row],[Smoker]]="No"),"OK","Check")</f>
        <v>OK</v>
      </c>
    </row>
    <row r="1829" spans="1:12">
      <c r="A1829" s="10" t="s">
        <v>3659</v>
      </c>
      <c r="B1829" s="10">
        <v>31.35</v>
      </c>
      <c r="C18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29" s="10">
        <v>4.2</v>
      </c>
      <c r="E1829" s="10" t="str">
        <f>IF(OR(Table1[[#This Row],[HBA1C]]="",Table1[[#This Row],[HBA1C]]="?"),"",IF(Table1[[#This Row],[HBA1C]]&lt;5.7,"Normal",IF(Table1[[#This Row],[HBA1C]]&lt;6.5,"Prediabetes","Diabetes")))</f>
        <v>Normal</v>
      </c>
      <c r="F1829" s="10" t="s">
        <v>4687</v>
      </c>
      <c r="G1829" s="10" t="str">
        <f>IF(OR(Table1[[#This Row],[Heart Issues]]="Yes",Table1[[#This Row],[Heart Issues]]="No"),"OK","Check")</f>
        <v>OK</v>
      </c>
      <c r="H1829" s="10" t="s">
        <v>4688</v>
      </c>
      <c r="I1829" s="10" t="s">
        <v>4687</v>
      </c>
      <c r="J1829" s="9">
        <v>1</v>
      </c>
      <c r="K1829" s="10" t="s">
        <v>4687</v>
      </c>
      <c r="L1829" s="10" t="str">
        <f>IF(OR(Table1[[#This Row],[Smoker]]="Yes",Table1[[#This Row],[Smoker]]="No"),"OK","Check")</f>
        <v>OK</v>
      </c>
    </row>
    <row r="1830" spans="1:12">
      <c r="A1830" s="10" t="s">
        <v>3661</v>
      </c>
      <c r="B1830" s="10">
        <v>20.52</v>
      </c>
      <c r="C183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30" s="10">
        <v>4.83</v>
      </c>
      <c r="E1830" s="10" t="str">
        <f>IF(OR(Table1[[#This Row],[HBA1C]]="",Table1[[#This Row],[HBA1C]]="?"),"",IF(Table1[[#This Row],[HBA1C]]&lt;5.7,"Normal",IF(Table1[[#This Row],[HBA1C]]&lt;6.5,"Prediabetes","Diabetes")))</f>
        <v>Normal</v>
      </c>
      <c r="F1830" s="10" t="s">
        <v>4687</v>
      </c>
      <c r="G1830" s="10" t="str">
        <f>IF(OR(Table1[[#This Row],[Heart Issues]]="Yes",Table1[[#This Row],[Heart Issues]]="No"),"OK","Check")</f>
        <v>OK</v>
      </c>
      <c r="H1830" s="10" t="s">
        <v>4687</v>
      </c>
      <c r="I1830" s="10" t="s">
        <v>4687</v>
      </c>
      <c r="J1830" s="9">
        <v>0</v>
      </c>
      <c r="K1830" s="10" t="s">
        <v>4687</v>
      </c>
      <c r="L1830" s="10" t="str">
        <f>IF(OR(Table1[[#This Row],[Smoker]]="Yes",Table1[[#This Row],[Smoker]]="No"),"OK","Check")</f>
        <v>OK</v>
      </c>
    </row>
    <row r="1831" spans="1:12">
      <c r="A1831" s="10" t="s">
        <v>3663</v>
      </c>
      <c r="B1831" s="10">
        <v>42.9</v>
      </c>
      <c r="C18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31" s="10">
        <v>4.87</v>
      </c>
      <c r="E1831" s="10" t="str">
        <f>IF(OR(Table1[[#This Row],[HBA1C]]="",Table1[[#This Row],[HBA1C]]="?"),"",IF(Table1[[#This Row],[HBA1C]]&lt;5.7,"Normal",IF(Table1[[#This Row],[HBA1C]]&lt;6.5,"Prediabetes","Diabetes")))</f>
        <v>Normal</v>
      </c>
      <c r="F1831" s="10" t="s">
        <v>4688</v>
      </c>
      <c r="G1831" s="10" t="str">
        <f>IF(OR(Table1[[#This Row],[Heart Issues]]="Yes",Table1[[#This Row],[Heart Issues]]="No"),"OK","Check")</f>
        <v>OK</v>
      </c>
      <c r="H1831" s="10" t="s">
        <v>4687</v>
      </c>
      <c r="I1831" s="10" t="s">
        <v>4687</v>
      </c>
      <c r="J1831" s="9">
        <v>1</v>
      </c>
      <c r="K1831" s="10" t="s">
        <v>4687</v>
      </c>
      <c r="L1831" s="10" t="str">
        <f>IF(OR(Table1[[#This Row],[Smoker]]="Yes",Table1[[#This Row],[Smoker]]="No"),"OK","Check")</f>
        <v>OK</v>
      </c>
    </row>
    <row r="1832" spans="1:12">
      <c r="A1832" s="10" t="s">
        <v>3665</v>
      </c>
      <c r="B1832" s="10">
        <v>24.6</v>
      </c>
      <c r="C183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32" s="10">
        <v>5.86</v>
      </c>
      <c r="E1832" s="10" t="str">
        <f>IF(OR(Table1[[#This Row],[HBA1C]]="",Table1[[#This Row],[HBA1C]]="?"),"",IF(Table1[[#This Row],[HBA1C]]&lt;5.7,"Normal",IF(Table1[[#This Row],[HBA1C]]&lt;6.5,"Prediabetes","Diabetes")))</f>
        <v>Prediabetes</v>
      </c>
      <c r="F1832" s="10" t="s">
        <v>4687</v>
      </c>
      <c r="G1832" s="10" t="str">
        <f>IF(OR(Table1[[#This Row],[Heart Issues]]="Yes",Table1[[#This Row],[Heart Issues]]="No"),"OK","Check")</f>
        <v>OK</v>
      </c>
      <c r="H1832" s="10" t="s">
        <v>4687</v>
      </c>
      <c r="I1832" s="10" t="s">
        <v>4690</v>
      </c>
      <c r="J1832" s="9">
        <v>1</v>
      </c>
      <c r="K1832" s="10" t="s">
        <v>4687</v>
      </c>
      <c r="L1832" s="10" t="str">
        <f>IF(OR(Table1[[#This Row],[Smoker]]="Yes",Table1[[#This Row],[Smoker]]="No"),"OK","Check")</f>
        <v>OK</v>
      </c>
    </row>
    <row r="1833" spans="1:12">
      <c r="A1833" s="10" t="s">
        <v>3667</v>
      </c>
      <c r="B1833" s="10">
        <v>28.405000000000001</v>
      </c>
      <c r="C183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33" s="10">
        <v>4.12</v>
      </c>
      <c r="E1833" s="10" t="str">
        <f>IF(OR(Table1[[#This Row],[HBA1C]]="",Table1[[#This Row],[HBA1C]]="?"),"",IF(Table1[[#This Row],[HBA1C]]&lt;5.7,"Normal",IF(Table1[[#This Row],[HBA1C]]&lt;6.5,"Prediabetes","Diabetes")))</f>
        <v>Normal</v>
      </c>
      <c r="F1833" s="10" t="s">
        <v>4687</v>
      </c>
      <c r="G1833" s="10" t="str">
        <f>IF(OR(Table1[[#This Row],[Heart Issues]]="Yes",Table1[[#This Row],[Heart Issues]]="No"),"OK","Check")</f>
        <v>OK</v>
      </c>
      <c r="H1833" s="10" t="s">
        <v>4687</v>
      </c>
      <c r="I1833" s="10" t="s">
        <v>4687</v>
      </c>
      <c r="J1833" s="9">
        <v>1</v>
      </c>
      <c r="K1833" s="10" t="s">
        <v>4687</v>
      </c>
      <c r="L1833" s="10" t="str">
        <f>IF(OR(Table1[[#This Row],[Smoker]]="Yes",Table1[[#This Row],[Smoker]]="No"),"OK","Check")</f>
        <v>OK</v>
      </c>
    </row>
    <row r="1834" spans="1:12">
      <c r="A1834" s="10" t="s">
        <v>3669</v>
      </c>
      <c r="B1834" s="10">
        <v>34.674999999999997</v>
      </c>
      <c r="C183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34" s="10">
        <v>5.71</v>
      </c>
      <c r="E1834" s="10" t="str">
        <f>IF(OR(Table1[[#This Row],[HBA1C]]="",Table1[[#This Row],[HBA1C]]="?"),"",IF(Table1[[#This Row],[HBA1C]]&lt;5.7,"Normal",IF(Table1[[#This Row],[HBA1C]]&lt;6.5,"Prediabetes","Diabetes")))</f>
        <v>Prediabetes</v>
      </c>
      <c r="F1834" s="10" t="s">
        <v>4688</v>
      </c>
      <c r="G1834" s="10" t="str">
        <f>IF(OR(Table1[[#This Row],[Heart Issues]]="Yes",Table1[[#This Row],[Heart Issues]]="No"),"OK","Check")</f>
        <v>OK</v>
      </c>
      <c r="H1834" s="10" t="s">
        <v>4687</v>
      </c>
      <c r="I1834" s="10" t="s">
        <v>4687</v>
      </c>
      <c r="J1834" s="9">
        <v>1</v>
      </c>
      <c r="K1834" s="10" t="s">
        <v>4687</v>
      </c>
      <c r="L1834" s="10" t="str">
        <f>IF(OR(Table1[[#This Row],[Smoker]]="Yes",Table1[[#This Row],[Smoker]]="No"),"OK","Check")</f>
        <v>OK</v>
      </c>
    </row>
    <row r="1835" spans="1:12">
      <c r="A1835" s="10" t="s">
        <v>3671</v>
      </c>
      <c r="B1835" s="10">
        <v>18.850000000000001</v>
      </c>
      <c r="C183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35" s="10">
        <v>6.03</v>
      </c>
      <c r="E1835" s="10" t="str">
        <f>IF(OR(Table1[[#This Row],[HBA1C]]="",Table1[[#This Row],[HBA1C]]="?"),"",IF(Table1[[#This Row],[HBA1C]]&lt;5.7,"Normal",IF(Table1[[#This Row],[HBA1C]]&lt;6.5,"Prediabetes","Diabetes")))</f>
        <v>Prediabetes</v>
      </c>
      <c r="F1835" s="10" t="s">
        <v>4687</v>
      </c>
      <c r="G1835" s="10" t="str">
        <f>IF(OR(Table1[[#This Row],[Heart Issues]]="Yes",Table1[[#This Row],[Heart Issues]]="No"),"OK","Check")</f>
        <v>OK</v>
      </c>
      <c r="H1835" s="10" t="s">
        <v>4687</v>
      </c>
      <c r="I1835" s="10" t="s">
        <v>4687</v>
      </c>
      <c r="J1835" s="9">
        <v>1</v>
      </c>
      <c r="K1835" s="10" t="s">
        <v>4687</v>
      </c>
      <c r="L1835" s="10" t="str">
        <f>IF(OR(Table1[[#This Row],[Smoker]]="Yes",Table1[[#This Row],[Smoker]]="No"),"OK","Check")</f>
        <v>OK</v>
      </c>
    </row>
    <row r="1836" spans="1:12">
      <c r="A1836" s="10" t="s">
        <v>3673</v>
      </c>
      <c r="B1836" s="10">
        <v>34.130000000000003</v>
      </c>
      <c r="C18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36" s="10">
        <v>5.65</v>
      </c>
      <c r="E1836" s="10" t="str">
        <f>IF(OR(Table1[[#This Row],[HBA1C]]="",Table1[[#This Row],[HBA1C]]="?"),"",IF(Table1[[#This Row],[HBA1C]]&lt;5.7,"Normal",IF(Table1[[#This Row],[HBA1C]]&lt;6.5,"Prediabetes","Diabetes")))</f>
        <v>Normal</v>
      </c>
      <c r="F1836" s="10" t="s">
        <v>4687</v>
      </c>
      <c r="G1836" s="10" t="str">
        <f>IF(OR(Table1[[#This Row],[Heart Issues]]="Yes",Table1[[#This Row],[Heart Issues]]="No"),"OK","Check")</f>
        <v>OK</v>
      </c>
      <c r="H1836" s="10" t="s">
        <v>4687</v>
      </c>
      <c r="I1836" s="10" t="s">
        <v>4690</v>
      </c>
      <c r="J1836" s="9">
        <v>1</v>
      </c>
      <c r="K1836" s="10" t="s">
        <v>4687</v>
      </c>
      <c r="L1836" s="10" t="str">
        <f>IF(OR(Table1[[#This Row],[Smoker]]="Yes",Table1[[#This Row],[Smoker]]="No"),"OK","Check")</f>
        <v>OK</v>
      </c>
    </row>
    <row r="1837" spans="1:12">
      <c r="A1837" s="10" t="s">
        <v>3675</v>
      </c>
      <c r="B1837" s="10">
        <v>17.34</v>
      </c>
      <c r="C183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37" s="10">
        <v>5.05</v>
      </c>
      <c r="E1837" s="10" t="str">
        <f>IF(OR(Table1[[#This Row],[HBA1C]]="",Table1[[#This Row],[HBA1C]]="?"),"",IF(Table1[[#This Row],[HBA1C]]&lt;5.7,"Normal",IF(Table1[[#This Row],[HBA1C]]&lt;6.5,"Prediabetes","Diabetes")))</f>
        <v>Normal</v>
      </c>
      <c r="F1837" s="10" t="s">
        <v>4687</v>
      </c>
      <c r="G1837" s="10" t="str">
        <f>IF(OR(Table1[[#This Row],[Heart Issues]]="Yes",Table1[[#This Row],[Heart Issues]]="No"),"OK","Check")</f>
        <v>OK</v>
      </c>
      <c r="H1837" s="10" t="s">
        <v>4687</v>
      </c>
      <c r="I1837" s="10" t="s">
        <v>4687</v>
      </c>
      <c r="J1837" s="9">
        <v>0</v>
      </c>
      <c r="K1837" s="10" t="s">
        <v>4687</v>
      </c>
      <c r="L1837" s="10" t="str">
        <f>IF(OR(Table1[[#This Row],[Smoker]]="Yes",Table1[[#This Row],[Smoker]]="No"),"OK","Check")</f>
        <v>OK</v>
      </c>
    </row>
    <row r="1838" spans="1:12">
      <c r="A1838" s="10" t="s">
        <v>3677</v>
      </c>
      <c r="B1838" s="10">
        <v>17.440000000000001</v>
      </c>
      <c r="C183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38" s="10">
        <v>6.26</v>
      </c>
      <c r="E1838" s="10" t="str">
        <f>IF(OR(Table1[[#This Row],[HBA1C]]="",Table1[[#This Row],[HBA1C]]="?"),"",IF(Table1[[#This Row],[HBA1C]]&lt;5.7,"Normal",IF(Table1[[#This Row],[HBA1C]]&lt;6.5,"Prediabetes","Diabetes")))</f>
        <v>Prediabetes</v>
      </c>
      <c r="F1838" s="10" t="s">
        <v>4687</v>
      </c>
      <c r="G1838" s="10" t="str">
        <f>IF(OR(Table1[[#This Row],[Heart Issues]]="Yes",Table1[[#This Row],[Heart Issues]]="No"),"OK","Check")</f>
        <v>OK</v>
      </c>
      <c r="H1838" s="10" t="s">
        <v>4687</v>
      </c>
      <c r="I1838" s="10" t="s">
        <v>4687</v>
      </c>
      <c r="J1838" s="9">
        <v>0</v>
      </c>
      <c r="K1838" s="10" t="s">
        <v>4687</v>
      </c>
      <c r="L1838" s="10" t="str">
        <f>IF(OR(Table1[[#This Row],[Smoker]]="Yes",Table1[[#This Row],[Smoker]]="No"),"OK","Check")</f>
        <v>OK</v>
      </c>
    </row>
    <row r="1839" spans="1:12">
      <c r="A1839" s="10" t="s">
        <v>3679</v>
      </c>
      <c r="B1839" s="10">
        <v>33.659999999999997</v>
      </c>
      <c r="C18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39" s="10">
        <v>4.08</v>
      </c>
      <c r="E1839" s="10" t="str">
        <f>IF(OR(Table1[[#This Row],[HBA1C]]="",Table1[[#This Row],[HBA1C]]="?"),"",IF(Table1[[#This Row],[HBA1C]]&lt;5.7,"Normal",IF(Table1[[#This Row],[HBA1C]]&lt;6.5,"Prediabetes","Diabetes")))</f>
        <v>Normal</v>
      </c>
      <c r="F1839" s="10" t="s">
        <v>4688</v>
      </c>
      <c r="G1839" s="10" t="str">
        <f>IF(OR(Table1[[#This Row],[Heart Issues]]="Yes",Table1[[#This Row],[Heart Issues]]="No"),"OK","Check")</f>
        <v>OK</v>
      </c>
      <c r="H1839" s="10" t="s">
        <v>4687</v>
      </c>
      <c r="I1839" s="10" t="s">
        <v>4690</v>
      </c>
      <c r="J1839" s="9">
        <v>1</v>
      </c>
      <c r="K1839" s="10" t="s">
        <v>4687</v>
      </c>
      <c r="L1839" s="10" t="str">
        <f>IF(OR(Table1[[#This Row],[Smoker]]="Yes",Table1[[#This Row],[Smoker]]="No"),"OK","Check")</f>
        <v>OK</v>
      </c>
    </row>
    <row r="1840" spans="1:12">
      <c r="A1840" s="10" t="s">
        <v>3681</v>
      </c>
      <c r="B1840" s="10">
        <v>21.375</v>
      </c>
      <c r="C184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40" s="10">
        <v>6.19</v>
      </c>
      <c r="E1840" s="10" t="str">
        <f>IF(OR(Table1[[#This Row],[HBA1C]]="",Table1[[#This Row],[HBA1C]]="?"),"",IF(Table1[[#This Row],[HBA1C]]&lt;5.7,"Normal",IF(Table1[[#This Row],[HBA1C]]&lt;6.5,"Prediabetes","Diabetes")))</f>
        <v>Prediabetes</v>
      </c>
      <c r="F1840" s="10" t="s">
        <v>4688</v>
      </c>
      <c r="G1840" s="10" t="str">
        <f>IF(OR(Table1[[#This Row],[Heart Issues]]="Yes",Table1[[#This Row],[Heart Issues]]="No"),"OK","Check")</f>
        <v>OK</v>
      </c>
      <c r="H1840" s="10" t="s">
        <v>4687</v>
      </c>
      <c r="I1840" s="10" t="s">
        <v>4687</v>
      </c>
      <c r="J1840" s="9">
        <v>1</v>
      </c>
      <c r="K1840" s="10" t="s">
        <v>4687</v>
      </c>
      <c r="L1840" s="10" t="str">
        <f>IF(OR(Table1[[#This Row],[Smoker]]="Yes",Table1[[#This Row],[Smoker]]="No"),"OK","Check")</f>
        <v>OK</v>
      </c>
    </row>
    <row r="1841" spans="1:12">
      <c r="A1841" s="10" t="s">
        <v>3683</v>
      </c>
      <c r="B1841" s="10">
        <v>27.14</v>
      </c>
      <c r="C184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41" s="10">
        <v>6.01</v>
      </c>
      <c r="E1841" s="10" t="str">
        <f>IF(OR(Table1[[#This Row],[HBA1C]]="",Table1[[#This Row],[HBA1C]]="?"),"",IF(Table1[[#This Row],[HBA1C]]&lt;5.7,"Normal",IF(Table1[[#This Row],[HBA1C]]&lt;6.5,"Prediabetes","Diabetes")))</f>
        <v>Prediabetes</v>
      </c>
      <c r="F1841" s="10" t="s">
        <v>4687</v>
      </c>
      <c r="G1841" s="10" t="str">
        <f>IF(OR(Table1[[#This Row],[Heart Issues]]="Yes",Table1[[#This Row],[Heart Issues]]="No"),"OK","Check")</f>
        <v>OK</v>
      </c>
      <c r="H1841" s="10" t="s">
        <v>4687</v>
      </c>
      <c r="I1841" s="10" t="s">
        <v>4687</v>
      </c>
      <c r="J1841" s="9">
        <v>1</v>
      </c>
      <c r="K1841" s="10" t="s">
        <v>4687</v>
      </c>
      <c r="L1841" s="10" t="str">
        <f>IF(OR(Table1[[#This Row],[Smoker]]="Yes",Table1[[#This Row],[Smoker]]="No"),"OK","Check")</f>
        <v>OK</v>
      </c>
    </row>
    <row r="1842" spans="1:12">
      <c r="A1842" s="10" t="s">
        <v>3685</v>
      </c>
      <c r="B1842" s="10">
        <v>35.78</v>
      </c>
      <c r="C18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42" s="10">
        <v>6.07</v>
      </c>
      <c r="E1842" s="10" t="str">
        <f>IF(OR(Table1[[#This Row],[HBA1C]]="",Table1[[#This Row],[HBA1C]]="?"),"",IF(Table1[[#This Row],[HBA1C]]&lt;5.7,"Normal",IF(Table1[[#This Row],[HBA1C]]&lt;6.5,"Prediabetes","Diabetes")))</f>
        <v>Prediabetes</v>
      </c>
      <c r="F1842" s="10" t="s">
        <v>4687</v>
      </c>
      <c r="G1842" s="10" t="str">
        <f>IF(OR(Table1[[#This Row],[Heart Issues]]="Yes",Table1[[#This Row],[Heart Issues]]="No"),"OK","Check")</f>
        <v>OK</v>
      </c>
      <c r="H1842" s="10" t="s">
        <v>4688</v>
      </c>
      <c r="I1842" s="10" t="s">
        <v>4687</v>
      </c>
      <c r="J1842" s="9">
        <v>1</v>
      </c>
      <c r="K1842" s="10" t="s">
        <v>4687</v>
      </c>
      <c r="L1842" s="10" t="str">
        <f>IF(OR(Table1[[#This Row],[Smoker]]="Yes",Table1[[#This Row],[Smoker]]="No"),"OK","Check")</f>
        <v>OK</v>
      </c>
    </row>
    <row r="1843" spans="1:12">
      <c r="A1843" s="10" t="s">
        <v>3687</v>
      </c>
      <c r="B1843" s="10">
        <v>34.96</v>
      </c>
      <c r="C18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43" s="10">
        <v>5.63</v>
      </c>
      <c r="E1843" s="10" t="str">
        <f>IF(OR(Table1[[#This Row],[HBA1C]]="",Table1[[#This Row],[HBA1C]]="?"),"",IF(Table1[[#This Row],[HBA1C]]&lt;5.7,"Normal",IF(Table1[[#This Row],[HBA1C]]&lt;6.5,"Prediabetes","Diabetes")))</f>
        <v>Normal</v>
      </c>
      <c r="F1843" s="10" t="s">
        <v>4687</v>
      </c>
      <c r="G1843" s="10" t="str">
        <f>IF(OR(Table1[[#This Row],[Heart Issues]]="Yes",Table1[[#This Row],[Heart Issues]]="No"),"OK","Check")</f>
        <v>OK</v>
      </c>
      <c r="H1843" s="10" t="s">
        <v>4687</v>
      </c>
      <c r="I1843" s="10" t="s">
        <v>4687</v>
      </c>
      <c r="J1843" s="9">
        <v>0</v>
      </c>
      <c r="K1843" s="10" t="s">
        <v>4687</v>
      </c>
      <c r="L1843" s="10" t="str">
        <f>IF(OR(Table1[[#This Row],[Smoker]]="Yes",Table1[[#This Row],[Smoker]]="No"),"OK","Check")</f>
        <v>OK</v>
      </c>
    </row>
    <row r="1844" spans="1:12">
      <c r="A1844" s="10" t="s">
        <v>3689</v>
      </c>
      <c r="B1844" s="10">
        <v>38.39</v>
      </c>
      <c r="C18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44" s="10">
        <v>6.05</v>
      </c>
      <c r="E1844" s="10" t="str">
        <f>IF(OR(Table1[[#This Row],[HBA1C]]="",Table1[[#This Row],[HBA1C]]="?"),"",IF(Table1[[#This Row],[HBA1C]]&lt;5.7,"Normal",IF(Table1[[#This Row],[HBA1C]]&lt;6.5,"Prediabetes","Diabetes")))</f>
        <v>Prediabetes</v>
      </c>
      <c r="F1844" s="10" t="s">
        <v>4687</v>
      </c>
      <c r="G1844" s="10" t="str">
        <f>IF(OR(Table1[[#This Row],[Heart Issues]]="Yes",Table1[[#This Row],[Heart Issues]]="No"),"OK","Check")</f>
        <v>OK</v>
      </c>
      <c r="H1844" s="10" t="s">
        <v>4687</v>
      </c>
      <c r="I1844" s="10" t="s">
        <v>4687</v>
      </c>
      <c r="J1844" s="9">
        <v>0</v>
      </c>
      <c r="K1844" s="10" t="s">
        <v>4687</v>
      </c>
      <c r="L1844" s="10" t="str">
        <f>IF(OR(Table1[[#This Row],[Smoker]]="Yes",Table1[[#This Row],[Smoker]]="No"),"OK","Check")</f>
        <v>OK</v>
      </c>
    </row>
    <row r="1845" spans="1:12">
      <c r="A1845" s="10" t="s">
        <v>3691</v>
      </c>
      <c r="B1845" s="10">
        <v>33.82</v>
      </c>
      <c r="C18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45" s="10">
        <v>4.6500000000000004</v>
      </c>
      <c r="E1845" s="10" t="str">
        <f>IF(OR(Table1[[#This Row],[HBA1C]]="",Table1[[#This Row],[HBA1C]]="?"),"",IF(Table1[[#This Row],[HBA1C]]&lt;5.7,"Normal",IF(Table1[[#This Row],[HBA1C]]&lt;6.5,"Prediabetes","Diabetes")))</f>
        <v>Normal</v>
      </c>
      <c r="F1845" s="10" t="s">
        <v>4687</v>
      </c>
      <c r="G1845" s="10" t="str">
        <f>IF(OR(Table1[[#This Row],[Heart Issues]]="Yes",Table1[[#This Row],[Heart Issues]]="No"),"OK","Check")</f>
        <v>OK</v>
      </c>
      <c r="H1845" s="10" t="s">
        <v>4687</v>
      </c>
      <c r="I1845" s="10" t="s">
        <v>4687</v>
      </c>
      <c r="J1845" s="9">
        <v>0</v>
      </c>
      <c r="K1845" s="10" t="s">
        <v>4687</v>
      </c>
      <c r="L1845" s="10" t="str">
        <f>IF(OR(Table1[[#This Row],[Smoker]]="Yes",Table1[[#This Row],[Smoker]]="No"),"OK","Check")</f>
        <v>OK</v>
      </c>
    </row>
    <row r="1846" spans="1:12">
      <c r="A1846" s="10" t="s">
        <v>3693</v>
      </c>
      <c r="B1846" s="10">
        <v>27.835000000000001</v>
      </c>
      <c r="C184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46" s="10">
        <v>5.37</v>
      </c>
      <c r="E1846" s="10" t="str">
        <f>IF(OR(Table1[[#This Row],[HBA1C]]="",Table1[[#This Row],[HBA1C]]="?"),"",IF(Table1[[#This Row],[HBA1C]]&lt;5.7,"Normal",IF(Table1[[#This Row],[HBA1C]]&lt;6.5,"Prediabetes","Diabetes")))</f>
        <v>Normal</v>
      </c>
      <c r="F1846" s="10" t="s">
        <v>4687</v>
      </c>
      <c r="G1846" s="10" t="str">
        <f>IF(OR(Table1[[#This Row],[Heart Issues]]="Yes",Table1[[#This Row],[Heart Issues]]="No"),"OK","Check")</f>
        <v>OK</v>
      </c>
      <c r="H1846" s="10" t="s">
        <v>4687</v>
      </c>
      <c r="I1846" s="10" t="s">
        <v>4687</v>
      </c>
      <c r="J1846" s="9">
        <v>0</v>
      </c>
      <c r="K1846" s="10" t="s">
        <v>4687</v>
      </c>
      <c r="L1846" s="10" t="str">
        <f>IF(OR(Table1[[#This Row],[Smoker]]="Yes",Table1[[#This Row],[Smoker]]="No"),"OK","Check")</f>
        <v>OK</v>
      </c>
    </row>
    <row r="1847" spans="1:12">
      <c r="A1847" s="10" t="s">
        <v>3695</v>
      </c>
      <c r="B1847" s="10">
        <v>33</v>
      </c>
      <c r="C18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47" s="10">
        <v>5.39</v>
      </c>
      <c r="E1847" s="10" t="str">
        <f>IF(OR(Table1[[#This Row],[HBA1C]]="",Table1[[#This Row],[HBA1C]]="?"),"",IF(Table1[[#This Row],[HBA1C]]&lt;5.7,"Normal",IF(Table1[[#This Row],[HBA1C]]&lt;6.5,"Prediabetes","Diabetes")))</f>
        <v>Normal</v>
      </c>
      <c r="F1847" s="10" t="s">
        <v>4687</v>
      </c>
      <c r="G1847" s="10" t="str">
        <f>IF(OR(Table1[[#This Row],[Heart Issues]]="Yes",Table1[[#This Row],[Heart Issues]]="No"),"OK","Check")</f>
        <v>OK</v>
      </c>
      <c r="H1847" s="10" t="s">
        <v>4687</v>
      </c>
      <c r="I1847" s="10" t="s">
        <v>4687</v>
      </c>
      <c r="J1847" s="9">
        <v>0</v>
      </c>
      <c r="K1847" s="10" t="s">
        <v>4687</v>
      </c>
      <c r="L1847" s="10" t="str">
        <f>IF(OR(Table1[[#This Row],[Smoker]]="Yes",Table1[[#This Row],[Smoker]]="No"),"OK","Check")</f>
        <v>OK</v>
      </c>
    </row>
    <row r="1848" spans="1:12">
      <c r="A1848" s="10" t="s">
        <v>3697</v>
      </c>
      <c r="B1848" s="10">
        <v>26.885000000000002</v>
      </c>
      <c r="C184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48" s="10">
        <v>5.86</v>
      </c>
      <c r="E1848" s="10" t="str">
        <f>IF(OR(Table1[[#This Row],[HBA1C]]="",Table1[[#This Row],[HBA1C]]="?"),"",IF(Table1[[#This Row],[HBA1C]]&lt;5.7,"Normal",IF(Table1[[#This Row],[HBA1C]]&lt;6.5,"Prediabetes","Diabetes")))</f>
        <v>Prediabetes</v>
      </c>
      <c r="F1848" s="10" t="s">
        <v>4687</v>
      </c>
      <c r="G1848" s="10" t="str">
        <f>IF(OR(Table1[[#This Row],[Heart Issues]]="Yes",Table1[[#This Row],[Heart Issues]]="No"),"OK","Check")</f>
        <v>OK</v>
      </c>
      <c r="H1848" s="10" t="s">
        <v>4687</v>
      </c>
      <c r="I1848" s="10" t="s">
        <v>4687</v>
      </c>
      <c r="J1848" s="9">
        <v>0</v>
      </c>
      <c r="K1848" s="10" t="s">
        <v>4687</v>
      </c>
      <c r="L1848" s="10" t="str">
        <f>IF(OR(Table1[[#This Row],[Smoker]]="Yes",Table1[[#This Row],[Smoker]]="No"),"OK","Check")</f>
        <v>OK</v>
      </c>
    </row>
    <row r="1849" spans="1:12">
      <c r="A1849" s="10" t="s">
        <v>3699</v>
      </c>
      <c r="B1849" s="10">
        <v>29.26</v>
      </c>
      <c r="C184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49" s="10">
        <v>4.4400000000000004</v>
      </c>
      <c r="E1849" s="10" t="str">
        <f>IF(OR(Table1[[#This Row],[HBA1C]]="",Table1[[#This Row],[HBA1C]]="?"),"",IF(Table1[[#This Row],[HBA1C]]&lt;5.7,"Normal",IF(Table1[[#This Row],[HBA1C]]&lt;6.5,"Prediabetes","Diabetes")))</f>
        <v>Normal</v>
      </c>
      <c r="F1849" s="10" t="s">
        <v>4687</v>
      </c>
      <c r="G1849" s="10" t="str">
        <f>IF(OR(Table1[[#This Row],[Heart Issues]]="Yes",Table1[[#This Row],[Heart Issues]]="No"),"OK","Check")</f>
        <v>OK</v>
      </c>
      <c r="H1849" s="10" t="s">
        <v>4687</v>
      </c>
      <c r="I1849" s="10" t="s">
        <v>4687</v>
      </c>
      <c r="J1849" s="9">
        <v>0</v>
      </c>
      <c r="K1849" s="10" t="s">
        <v>4687</v>
      </c>
      <c r="L1849" s="10" t="str">
        <f>IF(OR(Table1[[#This Row],[Smoker]]="Yes",Table1[[#This Row],[Smoker]]="No"),"OK","Check")</f>
        <v>OK</v>
      </c>
    </row>
    <row r="1850" spans="1:12">
      <c r="A1850" s="10" t="s">
        <v>3701</v>
      </c>
      <c r="B1850" s="10">
        <v>26.98</v>
      </c>
      <c r="C18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50" s="10">
        <v>4.41</v>
      </c>
      <c r="E1850" s="10" t="str">
        <f>IF(OR(Table1[[#This Row],[HBA1C]]="",Table1[[#This Row],[HBA1C]]="?"),"",IF(Table1[[#This Row],[HBA1C]]&lt;5.7,"Normal",IF(Table1[[#This Row],[HBA1C]]&lt;6.5,"Prediabetes","Diabetes")))</f>
        <v>Normal</v>
      </c>
      <c r="F1850" s="10" t="s">
        <v>4687</v>
      </c>
      <c r="G1850" s="10" t="str">
        <f>IF(OR(Table1[[#This Row],[Heart Issues]]="Yes",Table1[[#This Row],[Heart Issues]]="No"),"OK","Check")</f>
        <v>OK</v>
      </c>
      <c r="H1850" s="10" t="s">
        <v>4687</v>
      </c>
      <c r="I1850" s="10" t="s">
        <v>4687</v>
      </c>
      <c r="J1850" s="9">
        <v>0</v>
      </c>
      <c r="K1850" s="10" t="s">
        <v>4687</v>
      </c>
      <c r="L1850" s="10" t="str">
        <f>IF(OR(Table1[[#This Row],[Smoker]]="Yes",Table1[[#This Row],[Smoker]]="No"),"OK","Check")</f>
        <v>OK</v>
      </c>
    </row>
    <row r="1851" spans="1:12">
      <c r="A1851" s="10" t="s">
        <v>3703</v>
      </c>
      <c r="B1851" s="10">
        <v>32.11</v>
      </c>
      <c r="C18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51" s="10">
        <v>5.19</v>
      </c>
      <c r="E1851" s="10" t="str">
        <f>IF(OR(Table1[[#This Row],[HBA1C]]="",Table1[[#This Row],[HBA1C]]="?"),"",IF(Table1[[#This Row],[HBA1C]]&lt;5.7,"Normal",IF(Table1[[#This Row],[HBA1C]]&lt;6.5,"Prediabetes","Diabetes")))</f>
        <v>Normal</v>
      </c>
      <c r="F1851" s="10" t="s">
        <v>4687</v>
      </c>
      <c r="G1851" s="10" t="str">
        <f>IF(OR(Table1[[#This Row],[Heart Issues]]="Yes",Table1[[#This Row],[Heart Issues]]="No"),"OK","Check")</f>
        <v>OK</v>
      </c>
      <c r="H1851" s="10" t="s">
        <v>4687</v>
      </c>
      <c r="I1851" s="10" t="s">
        <v>4690</v>
      </c>
      <c r="J1851" s="9">
        <v>1</v>
      </c>
      <c r="K1851" s="10" t="s">
        <v>4687</v>
      </c>
      <c r="L1851" s="10" t="str">
        <f>IF(OR(Table1[[#This Row],[Smoker]]="Yes",Table1[[#This Row],[Smoker]]="No"),"OK","Check")</f>
        <v>OK</v>
      </c>
    </row>
    <row r="1852" spans="1:12">
      <c r="A1852" s="10" t="s">
        <v>3705</v>
      </c>
      <c r="B1852" s="10">
        <v>31.73</v>
      </c>
      <c r="C185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52" s="10">
        <v>5.16</v>
      </c>
      <c r="E1852" s="10" t="str">
        <f>IF(OR(Table1[[#This Row],[HBA1C]]="",Table1[[#This Row],[HBA1C]]="?"),"",IF(Table1[[#This Row],[HBA1C]]&lt;5.7,"Normal",IF(Table1[[#This Row],[HBA1C]]&lt;6.5,"Prediabetes","Diabetes")))</f>
        <v>Normal</v>
      </c>
      <c r="F1852" s="10" t="s">
        <v>4687</v>
      </c>
      <c r="G1852" s="10" t="str">
        <f>IF(OR(Table1[[#This Row],[Heart Issues]]="Yes",Table1[[#This Row],[Heart Issues]]="No"),"OK","Check")</f>
        <v>OK</v>
      </c>
      <c r="H1852" s="10" t="s">
        <v>4687</v>
      </c>
      <c r="I1852" s="10" t="s">
        <v>4690</v>
      </c>
      <c r="J1852" s="9">
        <v>1</v>
      </c>
      <c r="K1852" s="10" t="s">
        <v>4687</v>
      </c>
      <c r="L1852" s="10" t="str">
        <f>IF(OR(Table1[[#This Row],[Smoker]]="Yes",Table1[[#This Row],[Smoker]]="No"),"OK","Check")</f>
        <v>OK</v>
      </c>
    </row>
    <row r="1853" spans="1:12">
      <c r="A1853" s="10" t="s">
        <v>3707</v>
      </c>
      <c r="B1853" s="10">
        <v>22.515000000000001</v>
      </c>
      <c r="C185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53" s="10">
        <v>4.24</v>
      </c>
      <c r="E1853" s="10" t="str">
        <f>IF(OR(Table1[[#This Row],[HBA1C]]="",Table1[[#This Row],[HBA1C]]="?"),"",IF(Table1[[#This Row],[HBA1C]]&lt;5.7,"Normal",IF(Table1[[#This Row],[HBA1C]]&lt;6.5,"Prediabetes","Diabetes")))</f>
        <v>Normal</v>
      </c>
      <c r="F1853" s="10" t="s">
        <v>4687</v>
      </c>
      <c r="G1853" s="10" t="str">
        <f>IF(OR(Table1[[#This Row],[Heart Issues]]="Yes",Table1[[#This Row],[Heart Issues]]="No"),"OK","Check")</f>
        <v>OK</v>
      </c>
      <c r="H1853" s="10" t="s">
        <v>4687</v>
      </c>
      <c r="I1853" s="10" t="s">
        <v>4687</v>
      </c>
      <c r="J1853" s="9">
        <v>0</v>
      </c>
      <c r="K1853" s="10" t="s">
        <v>4687</v>
      </c>
      <c r="L1853" s="10" t="str">
        <f>IF(OR(Table1[[#This Row],[Smoker]]="Yes",Table1[[#This Row],[Smoker]]="No"),"OK","Check")</f>
        <v>OK</v>
      </c>
    </row>
    <row r="1854" spans="1:12">
      <c r="A1854" s="10" t="s">
        <v>3709</v>
      </c>
      <c r="B1854" s="10">
        <v>25.9</v>
      </c>
      <c r="C185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54" s="10">
        <v>5.45</v>
      </c>
      <c r="E1854" s="10" t="str">
        <f>IF(OR(Table1[[#This Row],[HBA1C]]="",Table1[[#This Row],[HBA1C]]="?"),"",IF(Table1[[#This Row],[HBA1C]]&lt;5.7,"Normal",IF(Table1[[#This Row],[HBA1C]]&lt;6.5,"Prediabetes","Diabetes")))</f>
        <v>Normal</v>
      </c>
      <c r="F1854" s="10" t="s">
        <v>4687</v>
      </c>
      <c r="G1854" s="10" t="str">
        <f>IF(OR(Table1[[#This Row],[Heart Issues]]="Yes",Table1[[#This Row],[Heart Issues]]="No"),"OK","Check")</f>
        <v>OK</v>
      </c>
      <c r="H1854" s="10" t="s">
        <v>4687</v>
      </c>
      <c r="I1854" s="10" t="s">
        <v>4687</v>
      </c>
      <c r="J1854" s="9">
        <v>1</v>
      </c>
      <c r="K1854" s="10" t="s">
        <v>4687</v>
      </c>
      <c r="L1854" s="10" t="str">
        <f>IF(OR(Table1[[#This Row],[Smoker]]="Yes",Table1[[#This Row],[Smoker]]="No"),"OK","Check")</f>
        <v>OK</v>
      </c>
    </row>
    <row r="1855" spans="1:12">
      <c r="A1855" s="10" t="s">
        <v>3711</v>
      </c>
      <c r="B1855" s="10">
        <v>27.72</v>
      </c>
      <c r="C185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55" s="10">
        <v>5.03</v>
      </c>
      <c r="E1855" s="10" t="str">
        <f>IF(OR(Table1[[#This Row],[HBA1C]]="",Table1[[#This Row],[HBA1C]]="?"),"",IF(Table1[[#This Row],[HBA1C]]&lt;5.7,"Normal",IF(Table1[[#This Row],[HBA1C]]&lt;6.5,"Prediabetes","Diabetes")))</f>
        <v>Normal</v>
      </c>
      <c r="F1855" s="10" t="s">
        <v>4688</v>
      </c>
      <c r="G1855" s="10" t="str">
        <f>IF(OR(Table1[[#This Row],[Heart Issues]]="Yes",Table1[[#This Row],[Heart Issues]]="No"),"OK","Check")</f>
        <v>OK</v>
      </c>
      <c r="H1855" s="10" t="s">
        <v>4687</v>
      </c>
      <c r="I1855" s="10" t="s">
        <v>4687</v>
      </c>
      <c r="J1855" s="9">
        <v>1</v>
      </c>
      <c r="K1855" s="10" t="s">
        <v>4687</v>
      </c>
      <c r="L1855" s="10" t="str">
        <f>IF(OR(Table1[[#This Row],[Smoker]]="Yes",Table1[[#This Row],[Smoker]]="No"),"OK","Check")</f>
        <v>OK</v>
      </c>
    </row>
    <row r="1856" spans="1:12">
      <c r="A1856" s="10" t="s">
        <v>3713</v>
      </c>
      <c r="B1856" s="10">
        <v>31.5</v>
      </c>
      <c r="C18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56" s="10">
        <v>9.6199999999999992</v>
      </c>
      <c r="E1856" s="10" t="str">
        <f>IF(OR(Table1[[#This Row],[HBA1C]]="",Table1[[#This Row],[HBA1C]]="?"),"",IF(Table1[[#This Row],[HBA1C]]&lt;5.7,"Normal",IF(Table1[[#This Row],[HBA1C]]&lt;6.5,"Prediabetes","Diabetes")))</f>
        <v>Diabetes</v>
      </c>
      <c r="F1856" s="10" t="s">
        <v>4688</v>
      </c>
      <c r="G1856" s="10" t="str">
        <f>IF(OR(Table1[[#This Row],[Heart Issues]]="Yes",Table1[[#This Row],[Heart Issues]]="No"),"OK","Check")</f>
        <v>OK</v>
      </c>
      <c r="H1856" s="10" t="s">
        <v>4687</v>
      </c>
      <c r="I1856" s="10" t="s">
        <v>4687</v>
      </c>
      <c r="J1856" s="9">
        <v>1</v>
      </c>
      <c r="K1856" s="10" t="s">
        <v>4687</v>
      </c>
      <c r="L1856" s="10" t="str">
        <f>IF(OR(Table1[[#This Row],[Smoker]]="Yes",Table1[[#This Row],[Smoker]]="No"),"OK","Check")</f>
        <v>OK</v>
      </c>
    </row>
    <row r="1857" spans="1:12">
      <c r="A1857" s="10" t="s">
        <v>3715</v>
      </c>
      <c r="B1857" s="10">
        <v>29.7</v>
      </c>
      <c r="C185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57" s="10">
        <v>6.77</v>
      </c>
      <c r="E1857" s="10" t="str">
        <f>IF(OR(Table1[[#This Row],[HBA1C]]="",Table1[[#This Row],[HBA1C]]="?"),"",IF(Table1[[#This Row],[HBA1C]]&lt;5.7,"Normal",IF(Table1[[#This Row],[HBA1C]]&lt;6.5,"Prediabetes","Diabetes")))</f>
        <v>Diabetes</v>
      </c>
      <c r="F1857" s="10" t="s">
        <v>4688</v>
      </c>
      <c r="G1857" s="10" t="str">
        <f>IF(OR(Table1[[#This Row],[Heart Issues]]="Yes",Table1[[#This Row],[Heart Issues]]="No"),"OK","Check")</f>
        <v>OK</v>
      </c>
      <c r="H1857" s="10" t="s">
        <v>4687</v>
      </c>
      <c r="I1857" s="10" t="s">
        <v>4687</v>
      </c>
      <c r="J1857" s="9">
        <v>1</v>
      </c>
      <c r="K1857" s="10" t="s">
        <v>4687</v>
      </c>
      <c r="L1857" s="10" t="str">
        <f>IF(OR(Table1[[#This Row],[Smoker]]="Yes",Table1[[#This Row],[Smoker]]="No"),"OK","Check")</f>
        <v>OK</v>
      </c>
    </row>
    <row r="1858" spans="1:12">
      <c r="A1858" s="10" t="s">
        <v>3717</v>
      </c>
      <c r="B1858" s="10">
        <v>21.26</v>
      </c>
      <c r="C185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58" s="10">
        <v>5.36</v>
      </c>
      <c r="E1858" s="10" t="str">
        <f>IF(OR(Table1[[#This Row],[HBA1C]]="",Table1[[#This Row],[HBA1C]]="?"),"",IF(Table1[[#This Row],[HBA1C]]&lt;5.7,"Normal",IF(Table1[[#This Row],[HBA1C]]&lt;6.5,"Prediabetes","Diabetes")))</f>
        <v>Normal</v>
      </c>
      <c r="F1858" s="10" t="s">
        <v>4688</v>
      </c>
      <c r="G1858" s="10" t="str">
        <f>IF(OR(Table1[[#This Row],[Heart Issues]]="Yes",Table1[[#This Row],[Heart Issues]]="No"),"OK","Check")</f>
        <v>OK</v>
      </c>
      <c r="H1858" s="10" t="s">
        <v>4687</v>
      </c>
      <c r="I1858" s="10" t="s">
        <v>4687</v>
      </c>
      <c r="J1858" s="9">
        <v>1</v>
      </c>
      <c r="K1858" s="10" t="s">
        <v>4687</v>
      </c>
      <c r="L1858" s="10" t="str">
        <f>IF(OR(Table1[[#This Row],[Smoker]]="Yes",Table1[[#This Row],[Smoker]]="No"),"OK","Check")</f>
        <v>OK</v>
      </c>
    </row>
    <row r="1859" spans="1:12">
      <c r="A1859" s="10" t="s">
        <v>3719</v>
      </c>
      <c r="B1859" s="10">
        <v>17.09</v>
      </c>
      <c r="C185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59" s="10">
        <v>5.69</v>
      </c>
      <c r="E1859" s="10" t="str">
        <f>IF(OR(Table1[[#This Row],[HBA1C]]="",Table1[[#This Row],[HBA1C]]="?"),"",IF(Table1[[#This Row],[HBA1C]]&lt;5.7,"Normal",IF(Table1[[#This Row],[HBA1C]]&lt;6.5,"Prediabetes","Diabetes")))</f>
        <v>Normal</v>
      </c>
      <c r="F1859" s="10" t="s">
        <v>4687</v>
      </c>
      <c r="G1859" s="10" t="str">
        <f>IF(OR(Table1[[#This Row],[Heart Issues]]="Yes",Table1[[#This Row],[Heart Issues]]="No"),"OK","Check")</f>
        <v>OK</v>
      </c>
      <c r="H1859" s="10" t="s">
        <v>4687</v>
      </c>
      <c r="I1859" s="10" t="s">
        <v>4687</v>
      </c>
      <c r="J1859" s="9">
        <v>0</v>
      </c>
      <c r="K1859" s="10" t="s">
        <v>4687</v>
      </c>
      <c r="L1859" s="10" t="str">
        <f>IF(OR(Table1[[#This Row],[Smoker]]="Yes",Table1[[#This Row],[Smoker]]="No"),"OK","Check")</f>
        <v>OK</v>
      </c>
    </row>
    <row r="1860" spans="1:12">
      <c r="A1860" s="10" t="s">
        <v>3721</v>
      </c>
      <c r="B1860" s="10">
        <v>24.3</v>
      </c>
      <c r="C18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60" s="10">
        <v>4.9000000000000004</v>
      </c>
      <c r="E1860" s="10" t="str">
        <f>IF(OR(Table1[[#This Row],[HBA1C]]="",Table1[[#This Row],[HBA1C]]="?"),"",IF(Table1[[#This Row],[HBA1C]]&lt;5.7,"Normal",IF(Table1[[#This Row],[HBA1C]]&lt;6.5,"Prediabetes","Diabetes")))</f>
        <v>Normal</v>
      </c>
      <c r="F1860" s="10" t="s">
        <v>4688</v>
      </c>
      <c r="G1860" s="10" t="str">
        <f>IF(OR(Table1[[#This Row],[Heart Issues]]="Yes",Table1[[#This Row],[Heart Issues]]="No"),"OK","Check")</f>
        <v>OK</v>
      </c>
      <c r="H1860" s="10" t="s">
        <v>4687</v>
      </c>
      <c r="I1860" s="10" t="s">
        <v>4690</v>
      </c>
      <c r="J1860" s="9">
        <v>1</v>
      </c>
      <c r="K1860" s="10" t="s">
        <v>4687</v>
      </c>
      <c r="L1860" s="10" t="str">
        <f>IF(OR(Table1[[#This Row],[Smoker]]="Yes",Table1[[#This Row],[Smoker]]="No"),"OK","Check")</f>
        <v>OK</v>
      </c>
    </row>
    <row r="1861" spans="1:12">
      <c r="A1861" s="10" t="s">
        <v>3723</v>
      </c>
      <c r="B1861" s="10">
        <v>29.734999999999999</v>
      </c>
      <c r="C186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61" s="10">
        <v>5.78</v>
      </c>
      <c r="E1861" s="10" t="str">
        <f>IF(OR(Table1[[#This Row],[HBA1C]]="",Table1[[#This Row],[HBA1C]]="?"),"",IF(Table1[[#This Row],[HBA1C]]&lt;5.7,"Normal",IF(Table1[[#This Row],[HBA1C]]&lt;6.5,"Prediabetes","Diabetes")))</f>
        <v>Prediabetes</v>
      </c>
      <c r="F1861" s="10" t="s">
        <v>4687</v>
      </c>
      <c r="G1861" s="10" t="str">
        <f>IF(OR(Table1[[#This Row],[Heart Issues]]="Yes",Table1[[#This Row],[Heart Issues]]="No"),"OK","Check")</f>
        <v>OK</v>
      </c>
      <c r="H1861" s="10" t="s">
        <v>4687</v>
      </c>
      <c r="I1861" s="10" t="s">
        <v>4687</v>
      </c>
      <c r="J1861" s="9">
        <v>0</v>
      </c>
      <c r="K1861" s="10" t="s">
        <v>4687</v>
      </c>
      <c r="L1861" s="10" t="str">
        <f>IF(OR(Table1[[#This Row],[Smoker]]="Yes",Table1[[#This Row],[Smoker]]="No"),"OK","Check")</f>
        <v>OK</v>
      </c>
    </row>
    <row r="1862" spans="1:12">
      <c r="A1862" s="10" t="s">
        <v>3725</v>
      </c>
      <c r="B1862" s="10">
        <v>29.26</v>
      </c>
      <c r="C18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62" s="10">
        <v>4.7</v>
      </c>
      <c r="E1862" s="10" t="str">
        <f>IF(OR(Table1[[#This Row],[HBA1C]]="",Table1[[#This Row],[HBA1C]]="?"),"",IF(Table1[[#This Row],[HBA1C]]&lt;5.7,"Normal",IF(Table1[[#This Row],[HBA1C]]&lt;6.5,"Prediabetes","Diabetes")))</f>
        <v>Normal</v>
      </c>
      <c r="F1862" s="10" t="s">
        <v>4687</v>
      </c>
      <c r="G1862" s="10" t="str">
        <f>IF(OR(Table1[[#This Row],[Heart Issues]]="Yes",Table1[[#This Row],[Heart Issues]]="No"),"OK","Check")</f>
        <v>OK</v>
      </c>
      <c r="H1862" s="10" t="s">
        <v>4687</v>
      </c>
      <c r="I1862" s="10" t="s">
        <v>4687</v>
      </c>
      <c r="J1862" s="9">
        <v>0</v>
      </c>
      <c r="K1862" s="10" t="s">
        <v>4687</v>
      </c>
      <c r="L1862" s="10" t="str">
        <f>IF(OR(Table1[[#This Row],[Smoker]]="Yes",Table1[[#This Row],[Smoker]]="No"),"OK","Check")</f>
        <v>OK</v>
      </c>
    </row>
    <row r="1863" spans="1:12">
      <c r="A1863" s="10" t="s">
        <v>3727</v>
      </c>
      <c r="B1863" s="10">
        <v>33</v>
      </c>
      <c r="C186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63" s="10">
        <v>6.28</v>
      </c>
      <c r="E1863" s="10" t="str">
        <f>IF(OR(Table1[[#This Row],[HBA1C]]="",Table1[[#This Row],[HBA1C]]="?"),"",IF(Table1[[#This Row],[HBA1C]]&lt;5.7,"Normal",IF(Table1[[#This Row],[HBA1C]]&lt;6.5,"Prediabetes","Diabetes")))</f>
        <v>Prediabetes</v>
      </c>
      <c r="F1863" s="10" t="s">
        <v>4687</v>
      </c>
      <c r="G1863" s="10" t="str">
        <f>IF(OR(Table1[[#This Row],[Heart Issues]]="Yes",Table1[[#This Row],[Heart Issues]]="No"),"OK","Check")</f>
        <v>OK</v>
      </c>
      <c r="H1863" s="10" t="s">
        <v>4687</v>
      </c>
      <c r="I1863" s="10" t="s">
        <v>4687</v>
      </c>
      <c r="J1863" s="9">
        <v>0</v>
      </c>
      <c r="K1863" s="10" t="s">
        <v>4687</v>
      </c>
      <c r="L1863" s="10" t="str">
        <f>IF(OR(Table1[[#This Row],[Smoker]]="Yes",Table1[[#This Row],[Smoker]]="No"),"OK","Check")</f>
        <v>OK</v>
      </c>
    </row>
    <row r="1864" spans="1:12">
      <c r="A1864" s="10" t="s">
        <v>3729</v>
      </c>
      <c r="B1864" s="10">
        <v>31.065000000000001</v>
      </c>
      <c r="C18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64" s="10">
        <v>4.2300000000000004</v>
      </c>
      <c r="E1864" s="10" t="str">
        <f>IF(OR(Table1[[#This Row],[HBA1C]]="",Table1[[#This Row],[HBA1C]]="?"),"",IF(Table1[[#This Row],[HBA1C]]&lt;5.7,"Normal",IF(Table1[[#This Row],[HBA1C]]&lt;6.5,"Prediabetes","Diabetes")))</f>
        <v>Normal</v>
      </c>
      <c r="F1864" s="10" t="s">
        <v>4687</v>
      </c>
      <c r="G1864" s="10" t="str">
        <f>IF(OR(Table1[[#This Row],[Heart Issues]]="Yes",Table1[[#This Row],[Heart Issues]]="No"),"OK","Check")</f>
        <v>OK</v>
      </c>
      <c r="H1864" s="10" t="s">
        <v>4687</v>
      </c>
      <c r="I1864" s="10" t="s">
        <v>4687</v>
      </c>
      <c r="J1864" s="9">
        <v>0</v>
      </c>
      <c r="K1864" s="10" t="s">
        <v>4687</v>
      </c>
      <c r="L1864" s="10" t="str">
        <f>IF(OR(Table1[[#This Row],[Smoker]]="Yes",Table1[[#This Row],[Smoker]]="No"),"OK","Check")</f>
        <v>OK</v>
      </c>
    </row>
    <row r="1865" spans="1:12">
      <c r="A1865" s="10" t="s">
        <v>3731</v>
      </c>
      <c r="B1865" s="10">
        <v>26.51</v>
      </c>
      <c r="C186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65" s="10">
        <v>6.17</v>
      </c>
      <c r="E1865" s="10" t="str">
        <f>IF(OR(Table1[[#This Row],[HBA1C]]="",Table1[[#This Row],[HBA1C]]="?"),"",IF(Table1[[#This Row],[HBA1C]]&lt;5.7,"Normal",IF(Table1[[#This Row],[HBA1C]]&lt;6.5,"Prediabetes","Diabetes")))</f>
        <v>Prediabetes</v>
      </c>
      <c r="F1865" s="10" t="s">
        <v>4687</v>
      </c>
      <c r="G1865" s="10" t="str">
        <f>IF(OR(Table1[[#This Row],[Heart Issues]]="Yes",Table1[[#This Row],[Heart Issues]]="No"),"OK","Check")</f>
        <v>OK</v>
      </c>
      <c r="H1865" s="10" t="s">
        <v>4687</v>
      </c>
      <c r="I1865" s="10" t="s">
        <v>4687</v>
      </c>
      <c r="J1865" s="9">
        <v>0</v>
      </c>
      <c r="K1865" s="10" t="s">
        <v>4687</v>
      </c>
      <c r="L1865" s="10" t="str">
        <f>IF(OR(Table1[[#This Row],[Smoker]]="Yes",Table1[[#This Row],[Smoker]]="No"),"OK","Check")</f>
        <v>OK</v>
      </c>
    </row>
    <row r="1866" spans="1:12">
      <c r="A1866" s="10" t="s">
        <v>3733</v>
      </c>
      <c r="B1866" s="10">
        <v>28.88</v>
      </c>
      <c r="C18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66" s="10">
        <v>4.96</v>
      </c>
      <c r="E1866" s="10" t="str">
        <f>IF(OR(Table1[[#This Row],[HBA1C]]="",Table1[[#This Row],[HBA1C]]="?"),"",IF(Table1[[#This Row],[HBA1C]]&lt;5.7,"Normal",IF(Table1[[#This Row],[HBA1C]]&lt;6.5,"Prediabetes","Diabetes")))</f>
        <v>Normal</v>
      </c>
      <c r="F1866" s="10" t="s">
        <v>4687</v>
      </c>
      <c r="G1866" s="10" t="str">
        <f>IF(OR(Table1[[#This Row],[Heart Issues]]="Yes",Table1[[#This Row],[Heart Issues]]="No"),"OK","Check")</f>
        <v>OK</v>
      </c>
      <c r="H1866" s="10" t="s">
        <v>4687</v>
      </c>
      <c r="I1866" s="10" t="s">
        <v>4687</v>
      </c>
      <c r="J1866" s="9">
        <v>0</v>
      </c>
      <c r="K1866" s="10" t="s">
        <v>4687</v>
      </c>
      <c r="L1866" s="10" t="str">
        <f>IF(OR(Table1[[#This Row],[Smoker]]="Yes",Table1[[#This Row],[Smoker]]="No"),"OK","Check")</f>
        <v>OK</v>
      </c>
    </row>
    <row r="1867" spans="1:12">
      <c r="A1867" s="10" t="s">
        <v>3735</v>
      </c>
      <c r="B1867" s="10">
        <v>35.814999999999998</v>
      </c>
      <c r="C18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67" s="10">
        <v>5.1100000000000003</v>
      </c>
      <c r="E1867" s="10" t="str">
        <f>IF(OR(Table1[[#This Row],[HBA1C]]="",Table1[[#This Row],[HBA1C]]="?"),"",IF(Table1[[#This Row],[HBA1C]]&lt;5.7,"Normal",IF(Table1[[#This Row],[HBA1C]]&lt;6.5,"Prediabetes","Diabetes")))</f>
        <v>Normal</v>
      </c>
      <c r="F1867" s="10" t="s">
        <v>4688</v>
      </c>
      <c r="G1867" s="10" t="str">
        <f>IF(OR(Table1[[#This Row],[Heart Issues]]="Yes",Table1[[#This Row],[Heart Issues]]="No"),"OK","Check")</f>
        <v>OK</v>
      </c>
      <c r="H1867" s="10" t="s">
        <v>4687</v>
      </c>
      <c r="I1867" s="10" t="s">
        <v>4687</v>
      </c>
      <c r="J1867" s="9">
        <v>1</v>
      </c>
      <c r="K1867" s="10" t="s">
        <v>4687</v>
      </c>
      <c r="L1867" s="10" t="str">
        <f>IF(OR(Table1[[#This Row],[Smoker]]="Yes",Table1[[#This Row],[Smoker]]="No"),"OK","Check")</f>
        <v>OK</v>
      </c>
    </row>
    <row r="1868" spans="1:12">
      <c r="A1868" s="10" t="s">
        <v>3737</v>
      </c>
      <c r="B1868" s="10">
        <v>21.28</v>
      </c>
      <c r="C186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68" s="10">
        <v>4.05</v>
      </c>
      <c r="E1868" s="10" t="str">
        <f>IF(OR(Table1[[#This Row],[HBA1C]]="",Table1[[#This Row],[HBA1C]]="?"),"",IF(Table1[[#This Row],[HBA1C]]&lt;5.7,"Normal",IF(Table1[[#This Row],[HBA1C]]&lt;6.5,"Prediabetes","Diabetes")))</f>
        <v>Normal</v>
      </c>
      <c r="F1868" s="10" t="s">
        <v>4687</v>
      </c>
      <c r="G1868" s="10" t="str">
        <f>IF(OR(Table1[[#This Row],[Heart Issues]]="Yes",Table1[[#This Row],[Heart Issues]]="No"),"OK","Check")</f>
        <v>OK</v>
      </c>
      <c r="H1868" s="10" t="s">
        <v>4688</v>
      </c>
      <c r="I1868" s="10" t="s">
        <v>4687</v>
      </c>
      <c r="J1868" s="9">
        <v>1</v>
      </c>
      <c r="K1868" s="10" t="s">
        <v>4687</v>
      </c>
      <c r="L1868" s="10" t="str">
        <f>IF(OR(Table1[[#This Row],[Smoker]]="Yes",Table1[[#This Row],[Smoker]]="No"),"OK","Check")</f>
        <v>OK</v>
      </c>
    </row>
    <row r="1869" spans="1:12">
      <c r="A1869" s="10" t="s">
        <v>3739</v>
      </c>
      <c r="B1869" s="10">
        <v>33.81</v>
      </c>
      <c r="C18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69" s="10">
        <v>6.49</v>
      </c>
      <c r="E1869" s="10" t="str">
        <f>IF(OR(Table1[[#This Row],[HBA1C]]="",Table1[[#This Row],[HBA1C]]="?"),"",IF(Table1[[#This Row],[HBA1C]]&lt;5.7,"Normal",IF(Table1[[#This Row],[HBA1C]]&lt;6.5,"Prediabetes","Diabetes")))</f>
        <v>Prediabetes</v>
      </c>
      <c r="F1869" s="10" t="s">
        <v>4687</v>
      </c>
      <c r="G1869" s="10" t="str">
        <f>IF(OR(Table1[[#This Row],[Heart Issues]]="Yes",Table1[[#This Row],[Heart Issues]]="No"),"OK","Check")</f>
        <v>OK</v>
      </c>
      <c r="H1869" s="10" t="s">
        <v>4687</v>
      </c>
      <c r="I1869" s="10" t="s">
        <v>4690</v>
      </c>
      <c r="J1869" s="9">
        <v>1</v>
      </c>
      <c r="K1869" s="10" t="s">
        <v>4687</v>
      </c>
      <c r="L1869" s="10" t="str">
        <f>IF(OR(Table1[[#This Row],[Smoker]]="Yes",Table1[[#This Row],[Smoker]]="No"),"OK","Check")</f>
        <v>OK</v>
      </c>
    </row>
    <row r="1870" spans="1:12">
      <c r="A1870" s="10" t="s">
        <v>3741</v>
      </c>
      <c r="B1870" s="10">
        <v>44.22</v>
      </c>
      <c r="C18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70" s="10">
        <v>4.1900000000000004</v>
      </c>
      <c r="E1870" s="10" t="str">
        <f>IF(OR(Table1[[#This Row],[HBA1C]]="",Table1[[#This Row],[HBA1C]]="?"),"",IF(Table1[[#This Row],[HBA1C]]&lt;5.7,"Normal",IF(Table1[[#This Row],[HBA1C]]&lt;6.5,"Prediabetes","Diabetes")))</f>
        <v>Normal</v>
      </c>
      <c r="F1870" s="10" t="s">
        <v>4687</v>
      </c>
      <c r="G1870" s="10" t="str">
        <f>IF(OR(Table1[[#This Row],[Heart Issues]]="Yes",Table1[[#This Row],[Heart Issues]]="No"),"OK","Check")</f>
        <v>OK</v>
      </c>
      <c r="H1870" s="10" t="s">
        <v>4687</v>
      </c>
      <c r="I1870" s="10" t="s">
        <v>4687</v>
      </c>
      <c r="J1870" s="9">
        <v>1</v>
      </c>
      <c r="K1870" s="10" t="s">
        <v>4687</v>
      </c>
      <c r="L1870" s="10" t="str">
        <f>IF(OR(Table1[[#This Row],[Smoker]]="Yes",Table1[[#This Row],[Smoker]]="No"),"OK","Check")</f>
        <v>OK</v>
      </c>
    </row>
    <row r="1871" spans="1:12">
      <c r="A1871" s="10" t="s">
        <v>3743</v>
      </c>
      <c r="B1871" s="10">
        <v>15.46</v>
      </c>
      <c r="C187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71" s="10">
        <v>4.99</v>
      </c>
      <c r="E1871" s="10" t="str">
        <f>IF(OR(Table1[[#This Row],[HBA1C]]="",Table1[[#This Row],[HBA1C]]="?"),"",IF(Table1[[#This Row],[HBA1C]]&lt;5.7,"Normal",IF(Table1[[#This Row],[HBA1C]]&lt;6.5,"Prediabetes","Diabetes")))</f>
        <v>Normal</v>
      </c>
      <c r="F1871" s="10" t="s">
        <v>4688</v>
      </c>
      <c r="G1871" s="10" t="str">
        <f>IF(OR(Table1[[#This Row],[Heart Issues]]="Yes",Table1[[#This Row],[Heart Issues]]="No"),"OK","Check")</f>
        <v>OK</v>
      </c>
      <c r="H1871" s="10" t="s">
        <v>4687</v>
      </c>
      <c r="I1871" s="10" t="s">
        <v>4690</v>
      </c>
      <c r="J1871" s="9">
        <v>1</v>
      </c>
      <c r="K1871" s="10" t="s">
        <v>4687</v>
      </c>
      <c r="L1871" s="10" t="str">
        <f>IF(OR(Table1[[#This Row],[Smoker]]="Yes",Table1[[#This Row],[Smoker]]="No"),"OK","Check")</f>
        <v>OK</v>
      </c>
    </row>
    <row r="1872" spans="1:12">
      <c r="A1872" s="10" t="s">
        <v>3745</v>
      </c>
      <c r="B1872" s="10">
        <v>30.3</v>
      </c>
      <c r="C18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72" s="10">
        <v>4.7699999999999996</v>
      </c>
      <c r="E1872" s="10" t="str">
        <f>IF(OR(Table1[[#This Row],[HBA1C]]="",Table1[[#This Row],[HBA1C]]="?"),"",IF(Table1[[#This Row],[HBA1C]]&lt;5.7,"Normal",IF(Table1[[#This Row],[HBA1C]]&lt;6.5,"Prediabetes","Diabetes")))</f>
        <v>Normal</v>
      </c>
      <c r="F1872" s="10" t="s">
        <v>4688</v>
      </c>
      <c r="G1872" s="10" t="str">
        <f>IF(OR(Table1[[#This Row],[Heart Issues]]="Yes",Table1[[#This Row],[Heart Issues]]="No"),"OK","Check")</f>
        <v>OK</v>
      </c>
      <c r="H1872" s="10" t="s">
        <v>4687</v>
      </c>
      <c r="I1872" s="10" t="s">
        <v>4687</v>
      </c>
      <c r="J1872" s="9">
        <v>1</v>
      </c>
      <c r="K1872" s="10" t="s">
        <v>4687</v>
      </c>
      <c r="L1872" s="10" t="str">
        <f>IF(OR(Table1[[#This Row],[Smoker]]="Yes",Table1[[#This Row],[Smoker]]="No"),"OK","Check")</f>
        <v>OK</v>
      </c>
    </row>
    <row r="1873" spans="1:12">
      <c r="A1873" s="10" t="s">
        <v>3747</v>
      </c>
      <c r="B1873" s="10">
        <v>16.670000000000002</v>
      </c>
      <c r="C187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73" s="10">
        <v>5.46</v>
      </c>
      <c r="E1873" s="10" t="str">
        <f>IF(OR(Table1[[#This Row],[HBA1C]]="",Table1[[#This Row],[HBA1C]]="?"),"",IF(Table1[[#This Row],[HBA1C]]&lt;5.7,"Normal",IF(Table1[[#This Row],[HBA1C]]&lt;6.5,"Prediabetes","Diabetes")))</f>
        <v>Normal</v>
      </c>
      <c r="F1873" s="10" t="s">
        <v>4687</v>
      </c>
      <c r="G1873" s="10" t="str">
        <f>IF(OR(Table1[[#This Row],[Heart Issues]]="Yes",Table1[[#This Row],[Heart Issues]]="No"),"OK","Check")</f>
        <v>OK</v>
      </c>
      <c r="H1873" s="10" t="s">
        <v>4687</v>
      </c>
      <c r="I1873" s="10" t="s">
        <v>4687</v>
      </c>
      <c r="J1873" s="9">
        <v>0</v>
      </c>
      <c r="K1873" s="10" t="s">
        <v>4687</v>
      </c>
      <c r="L1873" s="10" t="str">
        <f>IF(OR(Table1[[#This Row],[Smoker]]="Yes",Table1[[#This Row],[Smoker]]="No"),"OK","Check")</f>
        <v>OK</v>
      </c>
    </row>
    <row r="1874" spans="1:12">
      <c r="A1874" s="10" t="s">
        <v>3749</v>
      </c>
      <c r="B1874" s="10">
        <v>28.594999999999999</v>
      </c>
      <c r="C18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74" s="10">
        <v>5.43</v>
      </c>
      <c r="E1874" s="10" t="str">
        <f>IF(OR(Table1[[#This Row],[HBA1C]]="",Table1[[#This Row],[HBA1C]]="?"),"",IF(Table1[[#This Row],[HBA1C]]&lt;5.7,"Normal",IF(Table1[[#This Row],[HBA1C]]&lt;6.5,"Prediabetes","Diabetes")))</f>
        <v>Normal</v>
      </c>
      <c r="F1874" s="10" t="s">
        <v>4687</v>
      </c>
      <c r="G1874" s="10" t="str">
        <f>IF(OR(Table1[[#This Row],[Heart Issues]]="Yes",Table1[[#This Row],[Heart Issues]]="No"),"OK","Check")</f>
        <v>OK</v>
      </c>
      <c r="H1874" s="10" t="s">
        <v>4687</v>
      </c>
      <c r="I1874" s="10" t="s">
        <v>4687</v>
      </c>
      <c r="J1874" s="9">
        <v>0</v>
      </c>
      <c r="K1874" s="10" t="s">
        <v>4687</v>
      </c>
      <c r="L1874" s="10" t="str">
        <f>IF(OR(Table1[[#This Row],[Smoker]]="Yes",Table1[[#This Row],[Smoker]]="No"),"OK","Check")</f>
        <v>OK</v>
      </c>
    </row>
    <row r="1875" spans="1:12">
      <c r="A1875" s="10" t="s">
        <v>3751</v>
      </c>
      <c r="B1875" s="10">
        <v>25.934999999999999</v>
      </c>
      <c r="C187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75" s="10">
        <v>4.29</v>
      </c>
      <c r="E1875" s="10" t="str">
        <f>IF(OR(Table1[[#This Row],[HBA1C]]="",Table1[[#This Row],[HBA1C]]="?"),"",IF(Table1[[#This Row],[HBA1C]]&lt;5.7,"Normal",IF(Table1[[#This Row],[HBA1C]]&lt;6.5,"Prediabetes","Diabetes")))</f>
        <v>Normal</v>
      </c>
      <c r="F1875" s="10" t="s">
        <v>4687</v>
      </c>
      <c r="G1875" s="10" t="str">
        <f>IF(OR(Table1[[#This Row],[Heart Issues]]="Yes",Table1[[#This Row],[Heart Issues]]="No"),"OK","Check")</f>
        <v>OK</v>
      </c>
      <c r="H1875" s="10" t="s">
        <v>4687</v>
      </c>
      <c r="I1875" s="10" t="s">
        <v>4687</v>
      </c>
      <c r="J1875" s="9">
        <v>0</v>
      </c>
      <c r="K1875" s="10" t="s">
        <v>4687</v>
      </c>
      <c r="L1875" s="10" t="str">
        <f>IF(OR(Table1[[#This Row],[Smoker]]="Yes",Table1[[#This Row],[Smoker]]="No"),"OK","Check")</f>
        <v>OK</v>
      </c>
    </row>
    <row r="1876" spans="1:12">
      <c r="A1876" s="10" t="s">
        <v>3753</v>
      </c>
      <c r="B1876" s="10">
        <v>27.645</v>
      </c>
      <c r="C18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76" s="10">
        <v>5.25</v>
      </c>
      <c r="E1876" s="10" t="str">
        <f>IF(OR(Table1[[#This Row],[HBA1C]]="",Table1[[#This Row],[HBA1C]]="?"),"",IF(Table1[[#This Row],[HBA1C]]&lt;5.7,"Normal",IF(Table1[[#This Row],[HBA1C]]&lt;6.5,"Prediabetes","Diabetes")))</f>
        <v>Normal</v>
      </c>
      <c r="F1876" s="10" t="s">
        <v>4687</v>
      </c>
      <c r="G1876" s="10" t="str">
        <f>IF(OR(Table1[[#This Row],[Heart Issues]]="Yes",Table1[[#This Row],[Heart Issues]]="No"),"OK","Check")</f>
        <v>OK</v>
      </c>
      <c r="H1876" s="10" t="s">
        <v>4687</v>
      </c>
      <c r="I1876" s="10" t="s">
        <v>4687</v>
      </c>
      <c r="J1876" s="9">
        <v>1</v>
      </c>
      <c r="K1876" s="10" t="s">
        <v>4687</v>
      </c>
      <c r="L1876" s="10" t="str">
        <f>IF(OR(Table1[[#This Row],[Smoker]]="Yes",Table1[[#This Row],[Smoker]]="No"),"OK","Check")</f>
        <v>OK</v>
      </c>
    </row>
    <row r="1877" spans="1:12">
      <c r="A1877" s="10" t="s">
        <v>3755</v>
      </c>
      <c r="B1877" s="10">
        <v>30.1</v>
      </c>
      <c r="C18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77" s="10">
        <v>4.04</v>
      </c>
      <c r="E1877" s="10" t="str">
        <f>IF(OR(Table1[[#This Row],[HBA1C]]="",Table1[[#This Row],[HBA1C]]="?"),"",IF(Table1[[#This Row],[HBA1C]]&lt;5.7,"Normal",IF(Table1[[#This Row],[HBA1C]]&lt;6.5,"Prediabetes","Diabetes")))</f>
        <v>Normal</v>
      </c>
      <c r="F1877" s="10" t="s">
        <v>4687</v>
      </c>
      <c r="G1877" s="10" t="str">
        <f>IF(OR(Table1[[#This Row],[Heart Issues]]="Yes",Table1[[#This Row],[Heart Issues]]="No"),"OK","Check")</f>
        <v>OK</v>
      </c>
      <c r="H1877" s="10" t="s">
        <v>4687</v>
      </c>
      <c r="I1877" s="10" t="s">
        <v>4687</v>
      </c>
      <c r="J1877" s="9">
        <v>1</v>
      </c>
      <c r="K1877" s="10" t="s">
        <v>4687</v>
      </c>
      <c r="L1877" s="10" t="str">
        <f>IF(OR(Table1[[#This Row],[Smoker]]="Yes",Table1[[#This Row],[Smoker]]="No"),"OK","Check")</f>
        <v>OK</v>
      </c>
    </row>
    <row r="1878" spans="1:12">
      <c r="A1878" s="10" t="s">
        <v>3757</v>
      </c>
      <c r="B1878" s="10">
        <v>26.79</v>
      </c>
      <c r="C187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78" s="10">
        <v>5</v>
      </c>
      <c r="E1878" s="10" t="str">
        <f>IF(OR(Table1[[#This Row],[HBA1C]]="",Table1[[#This Row],[HBA1C]]="?"),"",IF(Table1[[#This Row],[HBA1C]]&lt;5.7,"Normal",IF(Table1[[#This Row],[HBA1C]]&lt;6.5,"Prediabetes","Diabetes")))</f>
        <v>Normal</v>
      </c>
      <c r="F1878" s="10" t="s">
        <v>4688</v>
      </c>
      <c r="G1878" s="10" t="str">
        <f>IF(OR(Table1[[#This Row],[Heart Issues]]="Yes",Table1[[#This Row],[Heart Issues]]="No"),"OK","Check")</f>
        <v>OK</v>
      </c>
      <c r="H1878" s="10" t="s">
        <v>4687</v>
      </c>
      <c r="I1878" s="10" t="s">
        <v>4690</v>
      </c>
      <c r="J1878" s="9">
        <v>1</v>
      </c>
      <c r="K1878" s="10" t="s">
        <v>4687</v>
      </c>
      <c r="L1878" s="10" t="str">
        <f>IF(OR(Table1[[#This Row],[Smoker]]="Yes",Table1[[#This Row],[Smoker]]="No"),"OK","Check")</f>
        <v>OK</v>
      </c>
    </row>
    <row r="1879" spans="1:12">
      <c r="A1879" s="10" t="s">
        <v>3759</v>
      </c>
      <c r="B1879" s="10">
        <v>27.1</v>
      </c>
      <c r="C187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79" s="10">
        <v>4.01</v>
      </c>
      <c r="E1879" s="10" t="str">
        <f>IF(OR(Table1[[#This Row],[HBA1C]]="",Table1[[#This Row],[HBA1C]]="?"),"",IF(Table1[[#This Row],[HBA1C]]&lt;5.7,"Normal",IF(Table1[[#This Row],[HBA1C]]&lt;6.5,"Prediabetes","Diabetes")))</f>
        <v>Normal</v>
      </c>
      <c r="F1879" s="10" t="s">
        <v>4688</v>
      </c>
      <c r="G1879" s="10" t="str">
        <f>IF(OR(Table1[[#This Row],[Heart Issues]]="Yes",Table1[[#This Row],[Heart Issues]]="No"),"OK","Check")</f>
        <v>OK</v>
      </c>
      <c r="H1879" s="10" t="s">
        <v>4687</v>
      </c>
      <c r="I1879" s="10" t="s">
        <v>4687</v>
      </c>
      <c r="J1879" s="9">
        <v>1</v>
      </c>
      <c r="K1879" s="10" t="s">
        <v>4687</v>
      </c>
      <c r="L1879" s="10" t="str">
        <f>IF(OR(Table1[[#This Row],[Smoker]]="Yes",Table1[[#This Row],[Smoker]]="No"),"OK","Check")</f>
        <v>OK</v>
      </c>
    </row>
    <row r="1880" spans="1:12">
      <c r="A1880" s="10" t="s">
        <v>3761</v>
      </c>
      <c r="B1880" s="10">
        <v>24.31</v>
      </c>
      <c r="C18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80" s="10">
        <v>5.4</v>
      </c>
      <c r="E1880" s="10" t="str">
        <f>IF(OR(Table1[[#This Row],[HBA1C]]="",Table1[[#This Row],[HBA1C]]="?"),"",IF(Table1[[#This Row],[HBA1C]]&lt;5.7,"Normal",IF(Table1[[#This Row],[HBA1C]]&lt;6.5,"Prediabetes","Diabetes")))</f>
        <v>Normal</v>
      </c>
      <c r="F1880" s="10" t="s">
        <v>4687</v>
      </c>
      <c r="G1880" s="10" t="str">
        <f>IF(OR(Table1[[#This Row],[Heart Issues]]="Yes",Table1[[#This Row],[Heart Issues]]="No"),"OK","Check")</f>
        <v>OK</v>
      </c>
      <c r="H1880" s="10" t="s">
        <v>4687</v>
      </c>
      <c r="I1880" s="10" t="s">
        <v>4687</v>
      </c>
      <c r="J1880" s="9">
        <v>0</v>
      </c>
      <c r="K1880" s="10" t="s">
        <v>4687</v>
      </c>
      <c r="L1880" s="10" t="str">
        <f>IF(OR(Table1[[#This Row],[Smoker]]="Yes",Table1[[#This Row],[Smoker]]="No"),"OK","Check")</f>
        <v>OK</v>
      </c>
    </row>
    <row r="1881" spans="1:12">
      <c r="A1881" s="10" t="s">
        <v>3763</v>
      </c>
      <c r="B1881" s="10">
        <v>15.53</v>
      </c>
      <c r="C188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81" s="10">
        <v>5.81</v>
      </c>
      <c r="E1881" s="10" t="str">
        <f>IF(OR(Table1[[#This Row],[HBA1C]]="",Table1[[#This Row],[HBA1C]]="?"),"",IF(Table1[[#This Row],[HBA1C]]&lt;5.7,"Normal",IF(Table1[[#This Row],[HBA1C]]&lt;6.5,"Prediabetes","Diabetes")))</f>
        <v>Prediabetes</v>
      </c>
      <c r="F1881" s="10" t="s">
        <v>4687</v>
      </c>
      <c r="G1881" s="10" t="str">
        <f>IF(OR(Table1[[#This Row],[Heart Issues]]="Yes",Table1[[#This Row],[Heart Issues]]="No"),"OK","Check")</f>
        <v>OK</v>
      </c>
      <c r="H1881" s="10" t="s">
        <v>4687</v>
      </c>
      <c r="I1881" s="10" t="s">
        <v>4687</v>
      </c>
      <c r="J1881" s="9">
        <v>1</v>
      </c>
      <c r="K1881" s="10" t="s">
        <v>4687</v>
      </c>
      <c r="L1881" s="10" t="str">
        <f>IF(OR(Table1[[#This Row],[Smoker]]="Yes",Table1[[#This Row],[Smoker]]="No"),"OK","Check")</f>
        <v>OK</v>
      </c>
    </row>
    <row r="1882" spans="1:12">
      <c r="A1882" s="10" t="s">
        <v>3765</v>
      </c>
      <c r="B1882" s="10">
        <v>30.7</v>
      </c>
      <c r="C18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82" s="10">
        <v>5.82</v>
      </c>
      <c r="E1882" s="10" t="str">
        <f>IF(OR(Table1[[#This Row],[HBA1C]]="",Table1[[#This Row],[HBA1C]]="?"),"",IF(Table1[[#This Row],[HBA1C]]&lt;5.7,"Normal",IF(Table1[[#This Row],[HBA1C]]&lt;6.5,"Prediabetes","Diabetes")))</f>
        <v>Prediabetes</v>
      </c>
      <c r="F1882" s="10" t="s">
        <v>4687</v>
      </c>
      <c r="G1882" s="10" t="str">
        <f>IF(OR(Table1[[#This Row],[Heart Issues]]="Yes",Table1[[#This Row],[Heart Issues]]="No"),"OK","Check")</f>
        <v>OK</v>
      </c>
      <c r="H1882" s="10" t="s">
        <v>4687</v>
      </c>
      <c r="I1882" s="10" t="s">
        <v>4687</v>
      </c>
      <c r="J1882" s="9">
        <v>1</v>
      </c>
      <c r="K1882" s="10" t="s">
        <v>4687</v>
      </c>
      <c r="L1882" s="10" t="str">
        <f>IF(OR(Table1[[#This Row],[Smoker]]="Yes",Table1[[#This Row],[Smoker]]="No"),"OK","Check")</f>
        <v>OK</v>
      </c>
    </row>
    <row r="1883" spans="1:12">
      <c r="A1883" s="10" t="s">
        <v>3767</v>
      </c>
      <c r="B1883" s="10">
        <v>33.33</v>
      </c>
      <c r="C188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83" s="10">
        <v>4.82</v>
      </c>
      <c r="E1883" s="10" t="str">
        <f>IF(OR(Table1[[#This Row],[HBA1C]]="",Table1[[#This Row],[HBA1C]]="?"),"",IF(Table1[[#This Row],[HBA1C]]&lt;5.7,"Normal",IF(Table1[[#This Row],[HBA1C]]&lt;6.5,"Prediabetes","Diabetes")))</f>
        <v>Normal</v>
      </c>
      <c r="F1883" s="10" t="s">
        <v>4687</v>
      </c>
      <c r="G1883" s="10" t="str">
        <f>IF(OR(Table1[[#This Row],[Heart Issues]]="Yes",Table1[[#This Row],[Heart Issues]]="No"),"OK","Check")</f>
        <v>OK</v>
      </c>
      <c r="H1883" s="10" t="s">
        <v>4687</v>
      </c>
      <c r="I1883" s="10" t="s">
        <v>4687</v>
      </c>
      <c r="J1883" s="9">
        <v>1</v>
      </c>
      <c r="K1883" s="10" t="s">
        <v>4687</v>
      </c>
      <c r="L1883" s="10" t="str">
        <f>IF(OR(Table1[[#This Row],[Smoker]]="Yes",Table1[[#This Row],[Smoker]]="No"),"OK","Check")</f>
        <v>OK</v>
      </c>
    </row>
    <row r="1884" spans="1:12">
      <c r="A1884" s="10" t="s">
        <v>3769</v>
      </c>
      <c r="B1884" s="10">
        <v>32.4</v>
      </c>
      <c r="C18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84" s="10">
        <v>5.08</v>
      </c>
      <c r="E1884" s="10" t="str">
        <f>IF(OR(Table1[[#This Row],[HBA1C]]="",Table1[[#This Row],[HBA1C]]="?"),"",IF(Table1[[#This Row],[HBA1C]]&lt;5.7,"Normal",IF(Table1[[#This Row],[HBA1C]]&lt;6.5,"Prediabetes","Diabetes")))</f>
        <v>Normal</v>
      </c>
      <c r="F1884" s="10" t="s">
        <v>4687</v>
      </c>
      <c r="G1884" s="10" t="str">
        <f>IF(OR(Table1[[#This Row],[Heart Issues]]="Yes",Table1[[#This Row],[Heart Issues]]="No"),"OK","Check")</f>
        <v>OK</v>
      </c>
      <c r="H1884" s="10" t="s">
        <v>4687</v>
      </c>
      <c r="I1884" s="10" t="s">
        <v>4687</v>
      </c>
      <c r="J1884" s="9">
        <v>1</v>
      </c>
      <c r="K1884" s="10" t="s">
        <v>4687</v>
      </c>
      <c r="L1884" s="10" t="str">
        <f>IF(OR(Table1[[#This Row],[Smoker]]="Yes",Table1[[#This Row],[Smoker]]="No"),"OK","Check")</f>
        <v>OK</v>
      </c>
    </row>
    <row r="1885" spans="1:12">
      <c r="A1885" s="10" t="s">
        <v>3771</v>
      </c>
      <c r="B1885" s="10">
        <v>27.93</v>
      </c>
      <c r="C188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85" s="10">
        <v>5.59</v>
      </c>
      <c r="E1885" s="10" t="str">
        <f>IF(OR(Table1[[#This Row],[HBA1C]]="",Table1[[#This Row],[HBA1C]]="?"),"",IF(Table1[[#This Row],[HBA1C]]&lt;5.7,"Normal",IF(Table1[[#This Row],[HBA1C]]&lt;6.5,"Prediabetes","Diabetes")))</f>
        <v>Normal</v>
      </c>
      <c r="F1885" s="10" t="s">
        <v>4687</v>
      </c>
      <c r="G1885" s="10" t="str">
        <f>IF(OR(Table1[[#This Row],[Heart Issues]]="Yes",Table1[[#This Row],[Heart Issues]]="No"),"OK","Check")</f>
        <v>OK</v>
      </c>
      <c r="H1885" s="10" t="s">
        <v>4687</v>
      </c>
      <c r="I1885" s="10" t="s">
        <v>4687</v>
      </c>
      <c r="J1885" s="9">
        <v>1</v>
      </c>
      <c r="K1885" s="10" t="s">
        <v>4687</v>
      </c>
      <c r="L1885" s="10" t="str">
        <f>IF(OR(Table1[[#This Row],[Smoker]]="Yes",Table1[[#This Row],[Smoker]]="No"),"OK","Check")</f>
        <v>OK</v>
      </c>
    </row>
    <row r="1886" spans="1:12">
      <c r="A1886" s="10" t="s">
        <v>3773</v>
      </c>
      <c r="B1886" s="10">
        <v>21.754999999999999</v>
      </c>
      <c r="C188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86" s="10">
        <v>5.12</v>
      </c>
      <c r="E1886" s="10" t="str">
        <f>IF(OR(Table1[[#This Row],[HBA1C]]="",Table1[[#This Row],[HBA1C]]="?"),"",IF(Table1[[#This Row],[HBA1C]]&lt;5.7,"Normal",IF(Table1[[#This Row],[HBA1C]]&lt;6.5,"Prediabetes","Diabetes")))</f>
        <v>Normal</v>
      </c>
      <c r="F1886" s="10" t="s">
        <v>4687</v>
      </c>
      <c r="G1886" s="10" t="str">
        <f>IF(OR(Table1[[#This Row],[Heart Issues]]="Yes",Table1[[#This Row],[Heart Issues]]="No"),"OK","Check")</f>
        <v>OK</v>
      </c>
      <c r="H1886" s="10" t="s">
        <v>4687</v>
      </c>
      <c r="I1886" s="10" t="s">
        <v>4687</v>
      </c>
      <c r="J1886" s="9">
        <v>0</v>
      </c>
      <c r="K1886" s="10" t="s">
        <v>4687</v>
      </c>
      <c r="L1886" s="10" t="str">
        <f>IF(OR(Table1[[#This Row],[Smoker]]="Yes",Table1[[#This Row],[Smoker]]="No"),"OK","Check")</f>
        <v>OK</v>
      </c>
    </row>
    <row r="1887" spans="1:12">
      <c r="A1887" s="10" t="s">
        <v>3775</v>
      </c>
      <c r="B1887" s="10">
        <v>25.934999999999999</v>
      </c>
      <c r="C18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87" s="10">
        <v>4.95</v>
      </c>
      <c r="E1887" s="10" t="str">
        <f>IF(OR(Table1[[#This Row],[HBA1C]]="",Table1[[#This Row],[HBA1C]]="?"),"",IF(Table1[[#This Row],[HBA1C]]&lt;5.7,"Normal",IF(Table1[[#This Row],[HBA1C]]&lt;6.5,"Prediabetes","Diabetes")))</f>
        <v>Normal</v>
      </c>
      <c r="F1887" s="10" t="s">
        <v>4687</v>
      </c>
      <c r="G1887" s="10" t="str">
        <f>IF(OR(Table1[[#This Row],[Heart Issues]]="Yes",Table1[[#This Row],[Heart Issues]]="No"),"OK","Check")</f>
        <v>OK</v>
      </c>
      <c r="H1887" s="10" t="s">
        <v>4687</v>
      </c>
      <c r="I1887" s="10" t="s">
        <v>4687</v>
      </c>
      <c r="J1887" s="9">
        <v>0</v>
      </c>
      <c r="K1887" s="10" t="s">
        <v>4687</v>
      </c>
      <c r="L1887" s="10" t="str">
        <f>IF(OR(Table1[[#This Row],[Smoker]]="Yes",Table1[[#This Row],[Smoker]]="No"),"OK","Check")</f>
        <v>OK</v>
      </c>
    </row>
    <row r="1888" spans="1:12">
      <c r="A1888" s="10" t="s">
        <v>3777</v>
      </c>
      <c r="B1888" s="10">
        <v>31.5</v>
      </c>
      <c r="C18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88" s="10">
        <v>6.16</v>
      </c>
      <c r="E1888" s="10" t="str">
        <f>IF(OR(Table1[[#This Row],[HBA1C]]="",Table1[[#This Row],[HBA1C]]="?"),"",IF(Table1[[#This Row],[HBA1C]]&lt;5.7,"Normal",IF(Table1[[#This Row],[HBA1C]]&lt;6.5,"Prediabetes","Diabetes")))</f>
        <v>Prediabetes</v>
      </c>
      <c r="F1888" s="10" t="s">
        <v>4687</v>
      </c>
      <c r="G1888" s="10" t="str">
        <f>IF(OR(Table1[[#This Row],[Heart Issues]]="Yes",Table1[[#This Row],[Heart Issues]]="No"),"OK","Check")</f>
        <v>OK</v>
      </c>
      <c r="H1888" s="10" t="s">
        <v>4687</v>
      </c>
      <c r="I1888" s="10" t="s">
        <v>4687</v>
      </c>
      <c r="J1888" s="9">
        <v>0</v>
      </c>
      <c r="K1888" s="10" t="s">
        <v>4687</v>
      </c>
      <c r="L1888" s="10" t="str">
        <f>IF(OR(Table1[[#This Row],[Smoker]]="Yes",Table1[[#This Row],[Smoker]]="No"),"OK","Check")</f>
        <v>OK</v>
      </c>
    </row>
    <row r="1889" spans="1:12">
      <c r="A1889" s="10" t="s">
        <v>3779</v>
      </c>
      <c r="B1889" s="10">
        <v>30.03</v>
      </c>
      <c r="C18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89" s="10">
        <v>6.41</v>
      </c>
      <c r="E1889" s="10" t="str">
        <f>IF(OR(Table1[[#This Row],[HBA1C]]="",Table1[[#This Row],[HBA1C]]="?"),"",IF(Table1[[#This Row],[HBA1C]]&lt;5.7,"Normal",IF(Table1[[#This Row],[HBA1C]]&lt;6.5,"Prediabetes","Diabetes")))</f>
        <v>Prediabetes</v>
      </c>
      <c r="F1889" s="10" t="s">
        <v>4687</v>
      </c>
      <c r="G1889" s="10" t="str">
        <f>IF(OR(Table1[[#This Row],[Heart Issues]]="Yes",Table1[[#This Row],[Heart Issues]]="No"),"OK","Check")</f>
        <v>OK</v>
      </c>
      <c r="H1889" s="10" t="s">
        <v>4687</v>
      </c>
      <c r="I1889" s="10" t="s">
        <v>4687</v>
      </c>
      <c r="J1889" s="9">
        <v>0</v>
      </c>
      <c r="K1889" s="10" t="s">
        <v>4687</v>
      </c>
      <c r="L1889" s="10" t="str">
        <f>IF(OR(Table1[[#This Row],[Smoker]]="Yes",Table1[[#This Row],[Smoker]]="No"),"OK","Check")</f>
        <v>OK</v>
      </c>
    </row>
    <row r="1890" spans="1:12">
      <c r="A1890" s="10" t="s">
        <v>3781</v>
      </c>
      <c r="B1890" s="10">
        <v>33.479999999999997</v>
      </c>
      <c r="C18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90" s="10">
        <v>8.94</v>
      </c>
      <c r="E1890" s="10" t="str">
        <f>IF(OR(Table1[[#This Row],[HBA1C]]="",Table1[[#This Row],[HBA1C]]="?"),"",IF(Table1[[#This Row],[HBA1C]]&lt;5.7,"Normal",IF(Table1[[#This Row],[HBA1C]]&lt;6.5,"Prediabetes","Diabetes")))</f>
        <v>Diabetes</v>
      </c>
      <c r="F1890" s="10" t="s">
        <v>4687</v>
      </c>
      <c r="G1890" s="10" t="str">
        <f>IF(OR(Table1[[#This Row],[Heart Issues]]="Yes",Table1[[#This Row],[Heart Issues]]="No"),"OK","Check")</f>
        <v>OK</v>
      </c>
      <c r="H1890" s="10" t="s">
        <v>4687</v>
      </c>
      <c r="I1890" s="10" t="s">
        <v>4687</v>
      </c>
      <c r="J1890" s="9">
        <v>0</v>
      </c>
      <c r="K1890" s="10" t="s">
        <v>4687</v>
      </c>
      <c r="L1890" s="10" t="str">
        <f>IF(OR(Table1[[#This Row],[Smoker]]="Yes",Table1[[#This Row],[Smoker]]="No"),"OK","Check")</f>
        <v>OK</v>
      </c>
    </row>
    <row r="1891" spans="1:12">
      <c r="A1891" s="10" t="s">
        <v>3783</v>
      </c>
      <c r="B1891" s="10">
        <v>16.510000000000002</v>
      </c>
      <c r="C189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91" s="10">
        <v>4.42</v>
      </c>
      <c r="E1891" s="10" t="str">
        <f>IF(OR(Table1[[#This Row],[HBA1C]]="",Table1[[#This Row],[HBA1C]]="?"),"",IF(Table1[[#This Row],[HBA1C]]&lt;5.7,"Normal",IF(Table1[[#This Row],[HBA1C]]&lt;6.5,"Prediabetes","Diabetes")))</f>
        <v>Normal</v>
      </c>
      <c r="F1891" s="10" t="s">
        <v>4688</v>
      </c>
      <c r="G1891" s="10" t="str">
        <f>IF(OR(Table1[[#This Row],[Heart Issues]]="Yes",Table1[[#This Row],[Heart Issues]]="No"),"OK","Check")</f>
        <v>OK</v>
      </c>
      <c r="H1891" s="10" t="s">
        <v>4687</v>
      </c>
      <c r="I1891" s="10" t="s">
        <v>4690</v>
      </c>
      <c r="J1891" s="9">
        <v>1</v>
      </c>
      <c r="K1891" s="10" t="s">
        <v>4687</v>
      </c>
      <c r="L1891" s="10" t="str">
        <f>IF(OR(Table1[[#This Row],[Smoker]]="Yes",Table1[[#This Row],[Smoker]]="No"),"OK","Check")</f>
        <v>OK</v>
      </c>
    </row>
    <row r="1892" spans="1:12">
      <c r="A1892" s="10" t="s">
        <v>3785</v>
      </c>
      <c r="B1892" s="10">
        <v>33.155000000000001</v>
      </c>
      <c r="C18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92" s="10">
        <v>5.3</v>
      </c>
      <c r="E1892" s="10" t="str">
        <f>IF(OR(Table1[[#This Row],[HBA1C]]="",Table1[[#This Row],[HBA1C]]="?"),"",IF(Table1[[#This Row],[HBA1C]]&lt;5.7,"Normal",IF(Table1[[#This Row],[HBA1C]]&lt;6.5,"Prediabetes","Diabetes")))</f>
        <v>Normal</v>
      </c>
      <c r="F1892" s="10" t="s">
        <v>4688</v>
      </c>
      <c r="G1892" s="10" t="str">
        <f>IF(OR(Table1[[#This Row],[Heart Issues]]="Yes",Table1[[#This Row],[Heart Issues]]="No"),"OK","Check")</f>
        <v>OK</v>
      </c>
      <c r="H1892" s="10" t="s">
        <v>4687</v>
      </c>
      <c r="I1892" s="10" t="s">
        <v>4687</v>
      </c>
      <c r="J1892" s="9">
        <v>1</v>
      </c>
      <c r="K1892" s="10" t="s">
        <v>4687</v>
      </c>
      <c r="L1892" s="10" t="str">
        <f>IF(OR(Table1[[#This Row],[Smoker]]="Yes",Table1[[#This Row],[Smoker]]="No"),"OK","Check")</f>
        <v>OK</v>
      </c>
    </row>
    <row r="1893" spans="1:12">
      <c r="A1893" s="10" t="s">
        <v>3787</v>
      </c>
      <c r="B1893" s="10">
        <v>37.29</v>
      </c>
      <c r="C18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893" s="10">
        <v>4.6399999999999997</v>
      </c>
      <c r="E1893" s="10" t="str">
        <f>IF(OR(Table1[[#This Row],[HBA1C]]="",Table1[[#This Row],[HBA1C]]="?"),"",IF(Table1[[#This Row],[HBA1C]]&lt;5.7,"Normal",IF(Table1[[#This Row],[HBA1C]]&lt;6.5,"Prediabetes","Diabetes")))</f>
        <v>Normal</v>
      </c>
      <c r="F1893" s="10" t="s">
        <v>4687</v>
      </c>
      <c r="G1893" s="10" t="str">
        <f>IF(OR(Table1[[#This Row],[Heart Issues]]="Yes",Table1[[#This Row],[Heart Issues]]="No"),"OK","Check")</f>
        <v>OK</v>
      </c>
      <c r="H1893" s="10" t="s">
        <v>4687</v>
      </c>
      <c r="I1893" s="10" t="s">
        <v>4690</v>
      </c>
      <c r="J1893" s="9">
        <v>1</v>
      </c>
      <c r="K1893" s="10" t="s">
        <v>4687</v>
      </c>
      <c r="L1893" s="10" t="str">
        <f>IF(OR(Table1[[#This Row],[Smoker]]="Yes",Table1[[#This Row],[Smoker]]="No"),"OK","Check")</f>
        <v>OK</v>
      </c>
    </row>
    <row r="1894" spans="1:12">
      <c r="A1894" s="10" t="s">
        <v>3789</v>
      </c>
      <c r="B1894" s="10">
        <v>20.23</v>
      </c>
      <c r="C18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94" s="10">
        <v>6.16</v>
      </c>
      <c r="E1894" s="10" t="str">
        <f>IF(OR(Table1[[#This Row],[HBA1C]]="",Table1[[#This Row],[HBA1C]]="?"),"",IF(Table1[[#This Row],[HBA1C]]&lt;5.7,"Normal",IF(Table1[[#This Row],[HBA1C]]&lt;6.5,"Prediabetes","Diabetes")))</f>
        <v>Prediabetes</v>
      </c>
      <c r="F1894" s="10" t="s">
        <v>4688</v>
      </c>
      <c r="G1894" s="10" t="str">
        <f>IF(OR(Table1[[#This Row],[Heart Issues]]="Yes",Table1[[#This Row],[Heart Issues]]="No"),"OK","Check")</f>
        <v>OK</v>
      </c>
      <c r="H1894" s="10" t="s">
        <v>4687</v>
      </c>
      <c r="I1894" s="10" t="s">
        <v>4687</v>
      </c>
      <c r="J1894" s="9">
        <v>1</v>
      </c>
      <c r="K1894" s="10" t="s">
        <v>4687</v>
      </c>
      <c r="L1894" s="10" t="str">
        <f>IF(OR(Table1[[#This Row],[Smoker]]="Yes",Table1[[#This Row],[Smoker]]="No"),"OK","Check")</f>
        <v>OK</v>
      </c>
    </row>
    <row r="1895" spans="1:12">
      <c r="A1895" s="10" t="s">
        <v>3791</v>
      </c>
      <c r="B1895" s="10">
        <v>28.975000000000001</v>
      </c>
      <c r="C18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895" s="10">
        <v>4.12</v>
      </c>
      <c r="E1895" s="10" t="str">
        <f>IF(OR(Table1[[#This Row],[HBA1C]]="",Table1[[#This Row],[HBA1C]]="?"),"",IF(Table1[[#This Row],[HBA1C]]&lt;5.7,"Normal",IF(Table1[[#This Row],[HBA1C]]&lt;6.5,"Prediabetes","Diabetes")))</f>
        <v>Normal</v>
      </c>
      <c r="F1895" s="10" t="s">
        <v>4687</v>
      </c>
      <c r="G1895" s="10" t="str">
        <f>IF(OR(Table1[[#This Row],[Heart Issues]]="Yes",Table1[[#This Row],[Heart Issues]]="No"),"OK","Check")</f>
        <v>OK</v>
      </c>
      <c r="H1895" s="10" t="s">
        <v>4687</v>
      </c>
      <c r="I1895" s="10" t="s">
        <v>4690</v>
      </c>
      <c r="J1895" s="9">
        <v>1</v>
      </c>
      <c r="K1895" s="10" t="s">
        <v>4687</v>
      </c>
      <c r="L1895" s="10" t="str">
        <f>IF(OR(Table1[[#This Row],[Smoker]]="Yes",Table1[[#This Row],[Smoker]]="No"),"OK","Check")</f>
        <v>OK</v>
      </c>
    </row>
    <row r="1896" spans="1:12">
      <c r="A1896" s="10" t="s">
        <v>3793</v>
      </c>
      <c r="B1896" s="10">
        <v>16.420000000000002</v>
      </c>
      <c r="C189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96" s="10">
        <v>5.77</v>
      </c>
      <c r="E1896" s="10" t="str">
        <f>IF(OR(Table1[[#This Row],[HBA1C]]="",Table1[[#This Row],[HBA1C]]="?"),"",IF(Table1[[#This Row],[HBA1C]]&lt;5.7,"Normal",IF(Table1[[#This Row],[HBA1C]]&lt;6.5,"Prediabetes","Diabetes")))</f>
        <v>Prediabetes</v>
      </c>
      <c r="F1896" s="10" t="s">
        <v>4688</v>
      </c>
      <c r="G1896" s="10" t="str">
        <f>IF(OR(Table1[[#This Row],[Heart Issues]]="Yes",Table1[[#This Row],[Heart Issues]]="No"),"OK","Check")</f>
        <v>OK</v>
      </c>
      <c r="H1896" s="10" t="s">
        <v>4687</v>
      </c>
      <c r="I1896" s="10" t="s">
        <v>4690</v>
      </c>
      <c r="J1896" s="9">
        <v>1</v>
      </c>
      <c r="K1896" s="10" t="s">
        <v>4687</v>
      </c>
      <c r="L1896" s="10" t="str">
        <f>IF(OR(Table1[[#This Row],[Smoker]]="Yes",Table1[[#This Row],[Smoker]]="No"),"OK","Check")</f>
        <v>OK</v>
      </c>
    </row>
    <row r="1897" spans="1:12">
      <c r="A1897" s="10" t="s">
        <v>3795</v>
      </c>
      <c r="B1897" s="10">
        <v>17.559999999999999</v>
      </c>
      <c r="C189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897" s="10">
        <v>6.2</v>
      </c>
      <c r="E1897" s="10" t="str">
        <f>IF(OR(Table1[[#This Row],[HBA1C]]="",Table1[[#This Row],[HBA1C]]="?"),"",IF(Table1[[#This Row],[HBA1C]]&lt;5.7,"Normal",IF(Table1[[#This Row],[HBA1C]]&lt;6.5,"Prediabetes","Diabetes")))</f>
        <v>Prediabetes</v>
      </c>
      <c r="F1897" s="10" t="s">
        <v>4687</v>
      </c>
      <c r="G1897" s="10" t="str">
        <f>IF(OR(Table1[[#This Row],[Heart Issues]]="Yes",Table1[[#This Row],[Heart Issues]]="No"),"OK","Check")</f>
        <v>OK</v>
      </c>
      <c r="H1897" s="10" t="s">
        <v>4687</v>
      </c>
      <c r="I1897" s="10" t="s">
        <v>4687</v>
      </c>
      <c r="J1897" s="9">
        <v>1</v>
      </c>
      <c r="K1897" s="10" t="s">
        <v>4687</v>
      </c>
      <c r="L1897" s="10" t="str">
        <f>IF(OR(Table1[[#This Row],[Smoker]]="Yes",Table1[[#This Row],[Smoker]]="No"),"OK","Check")</f>
        <v>OK</v>
      </c>
    </row>
    <row r="1898" spans="1:12">
      <c r="A1898" s="10" t="s">
        <v>3797</v>
      </c>
      <c r="B1898" s="10">
        <v>24.13</v>
      </c>
      <c r="C18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98" s="10">
        <v>4.3899999999999997</v>
      </c>
      <c r="E1898" s="10" t="str">
        <f>IF(OR(Table1[[#This Row],[HBA1C]]="",Table1[[#This Row],[HBA1C]]="?"),"",IF(Table1[[#This Row],[HBA1C]]&lt;5.7,"Normal",IF(Table1[[#This Row],[HBA1C]]&lt;6.5,"Prediabetes","Diabetes")))</f>
        <v>Normal</v>
      </c>
      <c r="F1898" s="10" t="s">
        <v>4687</v>
      </c>
      <c r="G1898" s="10" t="str">
        <f>IF(OR(Table1[[#This Row],[Heart Issues]]="Yes",Table1[[#This Row],[Heart Issues]]="No"),"OK","Check")</f>
        <v>OK</v>
      </c>
      <c r="H1898" s="10" t="s">
        <v>4687</v>
      </c>
      <c r="I1898" s="10" t="s">
        <v>4687</v>
      </c>
      <c r="J1898" s="9">
        <v>1</v>
      </c>
      <c r="K1898" s="10" t="s">
        <v>4687</v>
      </c>
      <c r="L1898" s="10" t="str">
        <f>IF(OR(Table1[[#This Row],[Smoker]]="Yes",Table1[[#This Row],[Smoker]]="No"),"OK","Check")</f>
        <v>OK</v>
      </c>
    </row>
    <row r="1899" spans="1:12">
      <c r="A1899" s="10" t="s">
        <v>3799</v>
      </c>
      <c r="B1899" s="10">
        <v>19.95</v>
      </c>
      <c r="C189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899" s="10">
        <v>5.13</v>
      </c>
      <c r="E1899" s="10" t="str">
        <f>IF(OR(Table1[[#This Row],[HBA1C]]="",Table1[[#This Row],[HBA1C]]="?"),"",IF(Table1[[#This Row],[HBA1C]]&lt;5.7,"Normal",IF(Table1[[#This Row],[HBA1C]]&lt;6.5,"Prediabetes","Diabetes")))</f>
        <v>Normal</v>
      </c>
      <c r="F1899" s="10" t="s">
        <v>4687</v>
      </c>
      <c r="G1899" s="10" t="str">
        <f>IF(OR(Table1[[#This Row],[Heart Issues]]="Yes",Table1[[#This Row],[Heart Issues]]="No"),"OK","Check")</f>
        <v>OK</v>
      </c>
      <c r="H1899" s="10" t="s">
        <v>4688</v>
      </c>
      <c r="I1899" s="10" t="s">
        <v>4687</v>
      </c>
      <c r="J1899" s="9">
        <v>2</v>
      </c>
      <c r="K1899" s="10" t="s">
        <v>4687</v>
      </c>
      <c r="L1899" s="10" t="str">
        <f>IF(OR(Table1[[#This Row],[Smoker]]="Yes",Table1[[#This Row],[Smoker]]="No"),"OK","Check")</f>
        <v>OK</v>
      </c>
    </row>
    <row r="1900" spans="1:12">
      <c r="A1900" s="10" t="s">
        <v>3801</v>
      </c>
      <c r="B1900" s="10">
        <v>21.24</v>
      </c>
      <c r="C190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00" s="10">
        <v>4.49</v>
      </c>
      <c r="E1900" s="10" t="str">
        <f>IF(OR(Table1[[#This Row],[HBA1C]]="",Table1[[#This Row],[HBA1C]]="?"),"",IF(Table1[[#This Row],[HBA1C]]&lt;5.7,"Normal",IF(Table1[[#This Row],[HBA1C]]&lt;6.5,"Prediabetes","Diabetes")))</f>
        <v>Normal</v>
      </c>
      <c r="F1900" s="10" t="s">
        <v>4687</v>
      </c>
      <c r="G1900" s="10" t="str">
        <f>IF(OR(Table1[[#This Row],[Heart Issues]]="Yes",Table1[[#This Row],[Heart Issues]]="No"),"OK","Check")</f>
        <v>OK</v>
      </c>
      <c r="H1900" s="10" t="s">
        <v>4687</v>
      </c>
      <c r="I1900" s="10" t="s">
        <v>4687</v>
      </c>
      <c r="J1900" s="9">
        <v>0</v>
      </c>
      <c r="K1900" s="10" t="s">
        <v>4687</v>
      </c>
      <c r="L1900" s="10" t="str">
        <f>IF(OR(Table1[[#This Row],[Smoker]]="Yes",Table1[[#This Row],[Smoker]]="No"),"OK","Check")</f>
        <v>OK</v>
      </c>
    </row>
    <row r="1901" spans="1:12">
      <c r="A1901" s="10" t="s">
        <v>3803</v>
      </c>
      <c r="B1901" s="10">
        <v>44.22</v>
      </c>
      <c r="C19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01" s="10">
        <v>6.35</v>
      </c>
      <c r="E1901" s="10" t="str">
        <f>IF(OR(Table1[[#This Row],[HBA1C]]="",Table1[[#This Row],[HBA1C]]="?"),"",IF(Table1[[#This Row],[HBA1C]]&lt;5.7,"Normal",IF(Table1[[#This Row],[HBA1C]]&lt;6.5,"Prediabetes","Diabetes")))</f>
        <v>Prediabetes</v>
      </c>
      <c r="F1901" s="10" t="s">
        <v>4687</v>
      </c>
      <c r="G1901" s="10" t="str">
        <f>IF(OR(Table1[[#This Row],[Heart Issues]]="Yes",Table1[[#This Row],[Heart Issues]]="No"),"OK","Check")</f>
        <v>OK</v>
      </c>
      <c r="H1901" s="10" t="s">
        <v>4687</v>
      </c>
      <c r="I1901" s="10" t="s">
        <v>4687</v>
      </c>
      <c r="J1901" s="9">
        <v>0</v>
      </c>
      <c r="K1901" s="10" t="s">
        <v>4687</v>
      </c>
      <c r="L1901" s="10" t="str">
        <f>IF(OR(Table1[[#This Row],[Smoker]]="Yes",Table1[[#This Row],[Smoker]]="No"),"OK","Check")</f>
        <v>OK</v>
      </c>
    </row>
    <row r="1902" spans="1:12">
      <c r="A1902" s="10" t="s">
        <v>3805</v>
      </c>
      <c r="B1902" s="10">
        <v>41.1</v>
      </c>
      <c r="C19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02" s="10">
        <v>5.79</v>
      </c>
      <c r="E1902" s="10" t="str">
        <f>IF(OR(Table1[[#This Row],[HBA1C]]="",Table1[[#This Row],[HBA1C]]="?"),"",IF(Table1[[#This Row],[HBA1C]]&lt;5.7,"Normal",IF(Table1[[#This Row],[HBA1C]]&lt;6.5,"Prediabetes","Diabetes")))</f>
        <v>Prediabetes</v>
      </c>
      <c r="F1902" s="10" t="s">
        <v>4687</v>
      </c>
      <c r="G1902" s="10" t="str">
        <f>IF(OR(Table1[[#This Row],[Heart Issues]]="Yes",Table1[[#This Row],[Heart Issues]]="No"),"OK","Check")</f>
        <v>OK</v>
      </c>
      <c r="H1902" s="10" t="s">
        <v>4687</v>
      </c>
      <c r="I1902" s="10" t="s">
        <v>4687</v>
      </c>
      <c r="J1902" s="9">
        <v>0</v>
      </c>
      <c r="K1902" s="10" t="s">
        <v>4687</v>
      </c>
      <c r="L1902" s="10" t="str">
        <f>IF(OR(Table1[[#This Row],[Smoker]]="Yes",Table1[[#This Row],[Smoker]]="No"),"OK","Check")</f>
        <v>OK</v>
      </c>
    </row>
    <row r="1903" spans="1:12">
      <c r="A1903" s="10" t="s">
        <v>3807</v>
      </c>
      <c r="B1903" s="10">
        <v>34.200000000000003</v>
      </c>
      <c r="C19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03" s="10">
        <v>4.78</v>
      </c>
      <c r="E1903" s="10" t="str">
        <f>IF(OR(Table1[[#This Row],[HBA1C]]="",Table1[[#This Row],[HBA1C]]="?"),"",IF(Table1[[#This Row],[HBA1C]]&lt;5.7,"Normal",IF(Table1[[#This Row],[HBA1C]]&lt;6.5,"Prediabetes","Diabetes")))</f>
        <v>Normal</v>
      </c>
      <c r="F1903" s="10" t="s">
        <v>4688</v>
      </c>
      <c r="G1903" s="10" t="str">
        <f>IF(OR(Table1[[#This Row],[Heart Issues]]="Yes",Table1[[#This Row],[Heart Issues]]="No"),"OK","Check")</f>
        <v>OK</v>
      </c>
      <c r="H1903" s="10" t="s">
        <v>4687</v>
      </c>
      <c r="I1903" s="10" t="s">
        <v>4687</v>
      </c>
      <c r="J1903" s="9">
        <v>0</v>
      </c>
      <c r="K1903" s="10" t="s">
        <v>4687</v>
      </c>
      <c r="L1903" s="10" t="str">
        <f>IF(OR(Table1[[#This Row],[Smoker]]="Yes",Table1[[#This Row],[Smoker]]="No"),"OK","Check")</f>
        <v>OK</v>
      </c>
    </row>
    <row r="1904" spans="1:12">
      <c r="A1904" s="10" t="s">
        <v>3809</v>
      </c>
      <c r="B1904" s="10">
        <v>29.92</v>
      </c>
      <c r="C19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04" s="10">
        <v>6.02</v>
      </c>
      <c r="E1904" s="10" t="str">
        <f>IF(OR(Table1[[#This Row],[HBA1C]]="",Table1[[#This Row],[HBA1C]]="?"),"",IF(Table1[[#This Row],[HBA1C]]&lt;5.7,"Normal",IF(Table1[[#This Row],[HBA1C]]&lt;6.5,"Prediabetes","Diabetes")))</f>
        <v>Prediabetes</v>
      </c>
      <c r="F1904" s="10" t="s">
        <v>4688</v>
      </c>
      <c r="G1904" s="10" t="str">
        <f>IF(OR(Table1[[#This Row],[Heart Issues]]="Yes",Table1[[#This Row],[Heart Issues]]="No"),"OK","Check")</f>
        <v>OK</v>
      </c>
      <c r="H1904" s="10" t="s">
        <v>4687</v>
      </c>
      <c r="I1904" s="10" t="s">
        <v>4687</v>
      </c>
      <c r="J1904" s="9">
        <v>0</v>
      </c>
      <c r="K1904" s="10" t="s">
        <v>4687</v>
      </c>
      <c r="L1904" s="10" t="str">
        <f>IF(OR(Table1[[#This Row],[Smoker]]="Yes",Table1[[#This Row],[Smoker]]="No"),"OK","Check")</f>
        <v>OK</v>
      </c>
    </row>
    <row r="1905" spans="1:12">
      <c r="A1905" s="10" t="s">
        <v>3811</v>
      </c>
      <c r="B1905" s="10">
        <v>28.93</v>
      </c>
      <c r="C190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05" s="10">
        <v>4.4400000000000004</v>
      </c>
      <c r="E1905" s="10" t="str">
        <f>IF(OR(Table1[[#This Row],[HBA1C]]="",Table1[[#This Row],[HBA1C]]="?"),"",IF(Table1[[#This Row],[HBA1C]]&lt;5.7,"Normal",IF(Table1[[#This Row],[HBA1C]]&lt;6.5,"Prediabetes","Diabetes")))</f>
        <v>Normal</v>
      </c>
      <c r="F1905" s="10" t="s">
        <v>4687</v>
      </c>
      <c r="G1905" s="10" t="str">
        <f>IF(OR(Table1[[#This Row],[Heart Issues]]="Yes",Table1[[#This Row],[Heart Issues]]="No"),"OK","Check")</f>
        <v>OK</v>
      </c>
      <c r="H1905" s="10" t="s">
        <v>4687</v>
      </c>
      <c r="I1905" s="10" t="s">
        <v>4687</v>
      </c>
      <c r="J1905" s="9">
        <v>0</v>
      </c>
      <c r="K1905" s="10" t="s">
        <v>4687</v>
      </c>
      <c r="L1905" s="10" t="str">
        <f>IF(OR(Table1[[#This Row],[Smoker]]="Yes",Table1[[#This Row],[Smoker]]="No"),"OK","Check")</f>
        <v>OK</v>
      </c>
    </row>
    <row r="1906" spans="1:12">
      <c r="A1906" s="10" t="s">
        <v>3813</v>
      </c>
      <c r="B1906" s="10">
        <v>31.254999999999999</v>
      </c>
      <c r="C19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06" s="10">
        <v>5.84</v>
      </c>
      <c r="E1906" s="10" t="str">
        <f>IF(OR(Table1[[#This Row],[HBA1C]]="",Table1[[#This Row],[HBA1C]]="?"),"",IF(Table1[[#This Row],[HBA1C]]&lt;5.7,"Normal",IF(Table1[[#This Row],[HBA1C]]&lt;6.5,"Prediabetes","Diabetes")))</f>
        <v>Prediabetes</v>
      </c>
      <c r="F1906" s="10" t="s">
        <v>4688</v>
      </c>
      <c r="G1906" s="10" t="str">
        <f>IF(OR(Table1[[#This Row],[Heart Issues]]="Yes",Table1[[#This Row],[Heart Issues]]="No"),"OK","Check")</f>
        <v>OK</v>
      </c>
      <c r="H1906" s="10" t="s">
        <v>4687</v>
      </c>
      <c r="I1906" s="10" t="s">
        <v>4687</v>
      </c>
      <c r="J1906" s="9">
        <v>1</v>
      </c>
      <c r="K1906" s="10" t="s">
        <v>4687</v>
      </c>
      <c r="L1906" s="10" t="str">
        <f>IF(OR(Table1[[#This Row],[Smoker]]="Yes",Table1[[#This Row],[Smoker]]="No"),"OK","Check")</f>
        <v>OK</v>
      </c>
    </row>
    <row r="1907" spans="1:12">
      <c r="A1907" s="10" t="s">
        <v>3815</v>
      </c>
      <c r="B1907" s="10">
        <v>29.83</v>
      </c>
      <c r="C19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07" s="10">
        <v>5.39</v>
      </c>
      <c r="E1907" s="10" t="str">
        <f>IF(OR(Table1[[#This Row],[HBA1C]]="",Table1[[#This Row],[HBA1C]]="?"),"",IF(Table1[[#This Row],[HBA1C]]&lt;5.7,"Normal",IF(Table1[[#This Row],[HBA1C]]&lt;6.5,"Prediabetes","Diabetes")))</f>
        <v>Normal</v>
      </c>
      <c r="F1907" s="10" t="s">
        <v>4687</v>
      </c>
      <c r="G1907" s="10" t="str">
        <f>IF(OR(Table1[[#This Row],[Heart Issues]]="Yes",Table1[[#This Row],[Heart Issues]]="No"),"OK","Check")</f>
        <v>OK</v>
      </c>
      <c r="H1907" s="10" t="s">
        <v>4687</v>
      </c>
      <c r="I1907" s="10" t="s">
        <v>4687</v>
      </c>
      <c r="J1907" s="9">
        <v>0</v>
      </c>
      <c r="K1907" s="10" t="s">
        <v>4687</v>
      </c>
      <c r="L1907" s="10" t="str">
        <f>IF(OR(Table1[[#This Row],[Smoker]]="Yes",Table1[[#This Row],[Smoker]]="No"),"OK","Check")</f>
        <v>OK</v>
      </c>
    </row>
    <row r="1908" spans="1:12">
      <c r="A1908" s="10" t="s">
        <v>3817</v>
      </c>
      <c r="B1908" s="10">
        <v>29.59</v>
      </c>
      <c r="C19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08" s="10">
        <v>6.16</v>
      </c>
      <c r="E1908" s="10" t="str">
        <f>IF(OR(Table1[[#This Row],[HBA1C]]="",Table1[[#This Row],[HBA1C]]="?"),"",IF(Table1[[#This Row],[HBA1C]]&lt;5.7,"Normal",IF(Table1[[#This Row],[HBA1C]]&lt;6.5,"Prediabetes","Diabetes")))</f>
        <v>Prediabetes</v>
      </c>
      <c r="F1908" s="10" t="s">
        <v>4687</v>
      </c>
      <c r="G1908" s="10" t="str">
        <f>IF(OR(Table1[[#This Row],[Heart Issues]]="Yes",Table1[[#This Row],[Heart Issues]]="No"),"OK","Check")</f>
        <v>OK</v>
      </c>
      <c r="H1908" s="10" t="s">
        <v>4687</v>
      </c>
      <c r="I1908" s="10" t="s">
        <v>4690</v>
      </c>
      <c r="J1908" s="9">
        <v>1</v>
      </c>
      <c r="K1908" s="10" t="s">
        <v>4687</v>
      </c>
      <c r="L1908" s="10" t="str">
        <f>IF(OR(Table1[[#This Row],[Smoker]]="Yes",Table1[[#This Row],[Smoker]]="No"),"OK","Check")</f>
        <v>OK</v>
      </c>
    </row>
    <row r="1909" spans="1:12">
      <c r="A1909" s="10" t="s">
        <v>3819</v>
      </c>
      <c r="B1909" s="10">
        <v>31.16</v>
      </c>
      <c r="C19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09" s="10">
        <v>4.49</v>
      </c>
      <c r="E1909" s="10" t="str">
        <f>IF(OR(Table1[[#This Row],[HBA1C]]="",Table1[[#This Row],[HBA1C]]="?"),"",IF(Table1[[#This Row],[HBA1C]]&lt;5.7,"Normal",IF(Table1[[#This Row],[HBA1C]]&lt;6.5,"Prediabetes","Diabetes")))</f>
        <v>Normal</v>
      </c>
      <c r="F1909" s="10" t="s">
        <v>4687</v>
      </c>
      <c r="G1909" s="10" t="str">
        <f>IF(OR(Table1[[#This Row],[Heart Issues]]="Yes",Table1[[#This Row],[Heart Issues]]="No"),"OK","Check")</f>
        <v>OK</v>
      </c>
      <c r="H1909" s="10" t="s">
        <v>4687</v>
      </c>
      <c r="I1909" s="10" t="s">
        <v>4690</v>
      </c>
      <c r="J1909" s="9">
        <v>1</v>
      </c>
      <c r="K1909" s="10" t="s">
        <v>4687</v>
      </c>
      <c r="L1909" s="10" t="str">
        <f>IF(OR(Table1[[#This Row],[Smoker]]="Yes",Table1[[#This Row],[Smoker]]="No"),"OK","Check")</f>
        <v>OK</v>
      </c>
    </row>
    <row r="1910" spans="1:12">
      <c r="A1910" s="10" t="s">
        <v>3821</v>
      </c>
      <c r="B1910" s="10">
        <v>34.21</v>
      </c>
      <c r="C19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0" s="10">
        <v>4.4800000000000004</v>
      </c>
      <c r="E1910" s="10" t="str">
        <f>IF(OR(Table1[[#This Row],[HBA1C]]="",Table1[[#This Row],[HBA1C]]="?"),"",IF(Table1[[#This Row],[HBA1C]]&lt;5.7,"Normal",IF(Table1[[#This Row],[HBA1C]]&lt;6.5,"Prediabetes","Diabetes")))</f>
        <v>Normal</v>
      </c>
      <c r="F1910" s="10" t="s">
        <v>4688</v>
      </c>
      <c r="G1910" s="10" t="str">
        <f>IF(OR(Table1[[#This Row],[Heart Issues]]="Yes",Table1[[#This Row],[Heart Issues]]="No"),"OK","Check")</f>
        <v>OK</v>
      </c>
      <c r="H1910" s="10" t="s">
        <v>4687</v>
      </c>
      <c r="I1910" s="10" t="s">
        <v>4687</v>
      </c>
      <c r="J1910" s="9">
        <v>1</v>
      </c>
      <c r="K1910" s="10" t="s">
        <v>4687</v>
      </c>
      <c r="L1910" s="10" t="str">
        <f>IF(OR(Table1[[#This Row],[Smoker]]="Yes",Table1[[#This Row],[Smoker]]="No"),"OK","Check")</f>
        <v>OK</v>
      </c>
    </row>
    <row r="1911" spans="1:12">
      <c r="A1911" s="10" t="s">
        <v>3823</v>
      </c>
      <c r="B1911" s="10">
        <v>34.86</v>
      </c>
      <c r="C19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1" s="10">
        <v>10.97</v>
      </c>
      <c r="E1911" s="10" t="str">
        <f>IF(OR(Table1[[#This Row],[HBA1C]]="",Table1[[#This Row],[HBA1C]]="?"),"",IF(Table1[[#This Row],[HBA1C]]&lt;5.7,"Normal",IF(Table1[[#This Row],[HBA1C]]&lt;6.5,"Prediabetes","Diabetes")))</f>
        <v>Diabetes</v>
      </c>
      <c r="F1911" s="10" t="s">
        <v>4687</v>
      </c>
      <c r="G1911" s="10" t="str">
        <f>IF(OR(Table1[[#This Row],[Heart Issues]]="Yes",Table1[[#This Row],[Heart Issues]]="No"),"OK","Check")</f>
        <v>OK</v>
      </c>
      <c r="H1911" s="10" t="s">
        <v>4687</v>
      </c>
      <c r="I1911" s="10" t="s">
        <v>4687</v>
      </c>
      <c r="J1911" s="9">
        <v>0</v>
      </c>
      <c r="K1911" s="10" t="s">
        <v>4687</v>
      </c>
      <c r="L1911" s="10" t="str">
        <f>IF(OR(Table1[[#This Row],[Smoker]]="Yes",Table1[[#This Row],[Smoker]]="No"),"OK","Check")</f>
        <v>OK</v>
      </c>
    </row>
    <row r="1912" spans="1:12">
      <c r="A1912" s="10" t="s">
        <v>3825</v>
      </c>
      <c r="B1912" s="10">
        <v>34.58</v>
      </c>
      <c r="C19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2" s="10">
        <v>5.14</v>
      </c>
      <c r="E1912" s="10" t="str">
        <f>IF(OR(Table1[[#This Row],[HBA1C]]="",Table1[[#This Row],[HBA1C]]="?"),"",IF(Table1[[#This Row],[HBA1C]]&lt;5.7,"Normal",IF(Table1[[#This Row],[HBA1C]]&lt;6.5,"Prediabetes","Diabetes")))</f>
        <v>Normal</v>
      </c>
      <c r="F1912" s="10" t="s">
        <v>4687</v>
      </c>
      <c r="G1912" s="10" t="str">
        <f>IF(OR(Table1[[#This Row],[Heart Issues]]="Yes",Table1[[#This Row],[Heart Issues]]="No"),"OK","Check")</f>
        <v>OK</v>
      </c>
      <c r="H1912" s="10" t="s">
        <v>4688</v>
      </c>
      <c r="I1912" s="10" t="s">
        <v>4687</v>
      </c>
      <c r="J1912" s="9">
        <v>2</v>
      </c>
      <c r="K1912" s="10" t="s">
        <v>4687</v>
      </c>
      <c r="L1912" s="10" t="str">
        <f>IF(OR(Table1[[#This Row],[Smoker]]="Yes",Table1[[#This Row],[Smoker]]="No"),"OK","Check")</f>
        <v>OK</v>
      </c>
    </row>
    <row r="1913" spans="1:12">
      <c r="A1913" s="10" t="s">
        <v>3827</v>
      </c>
      <c r="B1913" s="10">
        <v>17.940000000000001</v>
      </c>
      <c r="C191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13" s="10">
        <v>5.17</v>
      </c>
      <c r="E1913" s="10" t="str">
        <f>IF(OR(Table1[[#This Row],[HBA1C]]="",Table1[[#This Row],[HBA1C]]="?"),"",IF(Table1[[#This Row],[HBA1C]]&lt;5.7,"Normal",IF(Table1[[#This Row],[HBA1C]]&lt;6.5,"Prediabetes","Diabetes")))</f>
        <v>Normal</v>
      </c>
      <c r="F1913" s="10" t="s">
        <v>4688</v>
      </c>
      <c r="G1913" s="10" t="str">
        <f>IF(OR(Table1[[#This Row],[Heart Issues]]="Yes",Table1[[#This Row],[Heart Issues]]="No"),"OK","Check")</f>
        <v>OK</v>
      </c>
      <c r="H1913" s="10" t="s">
        <v>4687</v>
      </c>
      <c r="I1913" s="10" t="s">
        <v>4687</v>
      </c>
      <c r="J1913" s="9">
        <v>0</v>
      </c>
      <c r="K1913" s="10" t="s">
        <v>4687</v>
      </c>
      <c r="L1913" s="10" t="str">
        <f>IF(OR(Table1[[#This Row],[Smoker]]="Yes",Table1[[#This Row],[Smoker]]="No"),"OK","Check")</f>
        <v>OK</v>
      </c>
    </row>
    <row r="1914" spans="1:12">
      <c r="A1914" s="10" t="s">
        <v>3829</v>
      </c>
      <c r="B1914" s="10">
        <v>26.8</v>
      </c>
      <c r="C191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14" s="10">
        <v>6.18</v>
      </c>
      <c r="E1914" s="10" t="str">
        <f>IF(OR(Table1[[#This Row],[HBA1C]]="",Table1[[#This Row],[HBA1C]]="?"),"",IF(Table1[[#This Row],[HBA1C]]&lt;5.7,"Normal",IF(Table1[[#This Row],[HBA1C]]&lt;6.5,"Prediabetes","Diabetes")))</f>
        <v>Prediabetes</v>
      </c>
      <c r="F1914" s="10" t="s">
        <v>4688</v>
      </c>
      <c r="G1914" s="10" t="str">
        <f>IF(OR(Table1[[#This Row],[Heart Issues]]="Yes",Table1[[#This Row],[Heart Issues]]="No"),"OK","Check")</f>
        <v>OK</v>
      </c>
      <c r="H1914" s="10" t="s">
        <v>4687</v>
      </c>
      <c r="I1914" s="10" t="s">
        <v>4690</v>
      </c>
      <c r="J1914" s="9">
        <v>1</v>
      </c>
      <c r="K1914" s="10" t="s">
        <v>4687</v>
      </c>
      <c r="L1914" s="10" t="str">
        <f>IF(OR(Table1[[#This Row],[Smoker]]="Yes",Table1[[#This Row],[Smoker]]="No"),"OK","Check")</f>
        <v>OK</v>
      </c>
    </row>
    <row r="1915" spans="1:12">
      <c r="A1915" s="10" t="s">
        <v>3831</v>
      </c>
      <c r="B1915" s="10">
        <v>17.690000000000001</v>
      </c>
      <c r="C191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15" s="10">
        <v>9.07</v>
      </c>
      <c r="E1915" s="10" t="str">
        <f>IF(OR(Table1[[#This Row],[HBA1C]]="",Table1[[#This Row],[HBA1C]]="?"),"",IF(Table1[[#This Row],[HBA1C]]&lt;5.7,"Normal",IF(Table1[[#This Row],[HBA1C]]&lt;6.5,"Prediabetes","Diabetes")))</f>
        <v>Diabetes</v>
      </c>
      <c r="F1915" s="10" t="s">
        <v>4688</v>
      </c>
      <c r="G1915" s="10" t="str">
        <f>IF(OR(Table1[[#This Row],[Heart Issues]]="Yes",Table1[[#This Row],[Heart Issues]]="No"),"OK","Check")</f>
        <v>OK</v>
      </c>
      <c r="H1915" s="10" t="s">
        <v>4687</v>
      </c>
      <c r="I1915" s="10" t="s">
        <v>4687</v>
      </c>
      <c r="J1915" s="9">
        <v>0</v>
      </c>
      <c r="K1915" s="10" t="s">
        <v>4687</v>
      </c>
      <c r="L1915" s="10" t="str">
        <f>IF(OR(Table1[[#This Row],[Smoker]]="Yes",Table1[[#This Row],[Smoker]]="No"),"OK","Check")</f>
        <v>OK</v>
      </c>
    </row>
    <row r="1916" spans="1:12">
      <c r="A1916" s="10" t="s">
        <v>3833</v>
      </c>
      <c r="B1916" s="10">
        <v>25.77</v>
      </c>
      <c r="C191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16" s="10">
        <v>4.43</v>
      </c>
      <c r="E1916" s="10" t="str">
        <f>IF(OR(Table1[[#This Row],[HBA1C]]="",Table1[[#This Row],[HBA1C]]="?"),"",IF(Table1[[#This Row],[HBA1C]]&lt;5.7,"Normal",IF(Table1[[#This Row],[HBA1C]]&lt;6.5,"Prediabetes","Diabetes")))</f>
        <v>Normal</v>
      </c>
      <c r="F1916" s="10" t="s">
        <v>4687</v>
      </c>
      <c r="G1916" s="10" t="str">
        <f>IF(OR(Table1[[#This Row],[Heart Issues]]="Yes",Table1[[#This Row],[Heart Issues]]="No"),"OK","Check")</f>
        <v>OK</v>
      </c>
      <c r="H1916" s="10" t="s">
        <v>4687</v>
      </c>
      <c r="I1916" s="10" t="s">
        <v>4690</v>
      </c>
      <c r="J1916" s="9">
        <v>1</v>
      </c>
      <c r="K1916" s="10" t="s">
        <v>4687</v>
      </c>
      <c r="L1916" s="10" t="str">
        <f>IF(OR(Table1[[#This Row],[Smoker]]="Yes",Table1[[#This Row],[Smoker]]="No"),"OK","Check")</f>
        <v>OK</v>
      </c>
    </row>
    <row r="1917" spans="1:12">
      <c r="A1917" s="10" t="s">
        <v>3835</v>
      </c>
      <c r="B1917" s="10">
        <v>34.46</v>
      </c>
      <c r="C191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7" s="10">
        <v>4.17</v>
      </c>
      <c r="E1917" s="10" t="str">
        <f>IF(OR(Table1[[#This Row],[HBA1C]]="",Table1[[#This Row],[HBA1C]]="?"),"",IF(Table1[[#This Row],[HBA1C]]&lt;5.7,"Normal",IF(Table1[[#This Row],[HBA1C]]&lt;6.5,"Prediabetes","Diabetes")))</f>
        <v>Normal</v>
      </c>
      <c r="F1917" s="10" t="s">
        <v>4687</v>
      </c>
      <c r="G1917" s="10" t="str">
        <f>IF(OR(Table1[[#This Row],[Heart Issues]]="Yes",Table1[[#This Row],[Heart Issues]]="No"),"OK","Check")</f>
        <v>OK</v>
      </c>
      <c r="H1917" s="10" t="s">
        <v>4688</v>
      </c>
      <c r="I1917" s="10" t="s">
        <v>4687</v>
      </c>
      <c r="J1917" s="9">
        <v>1</v>
      </c>
      <c r="K1917" s="10" t="s">
        <v>4687</v>
      </c>
      <c r="L1917" s="10" t="str">
        <f>IF(OR(Table1[[#This Row],[Smoker]]="Yes",Table1[[#This Row],[Smoker]]="No"),"OK","Check")</f>
        <v>OK</v>
      </c>
    </row>
    <row r="1918" spans="1:12">
      <c r="A1918" s="10" t="s">
        <v>3837</v>
      </c>
      <c r="B1918" s="10">
        <v>30.875</v>
      </c>
      <c r="C191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8" s="10">
        <v>4.95</v>
      </c>
      <c r="E1918" s="10" t="str">
        <f>IF(OR(Table1[[#This Row],[HBA1C]]="",Table1[[#This Row],[HBA1C]]="?"),"",IF(Table1[[#This Row],[HBA1C]]&lt;5.7,"Normal",IF(Table1[[#This Row],[HBA1C]]&lt;6.5,"Prediabetes","Diabetes")))</f>
        <v>Normal</v>
      </c>
      <c r="F1918" s="10" t="s">
        <v>4688</v>
      </c>
      <c r="G1918" s="10" t="str">
        <f>IF(OR(Table1[[#This Row],[Heart Issues]]="Yes",Table1[[#This Row],[Heart Issues]]="No"),"OK","Check")</f>
        <v>OK</v>
      </c>
      <c r="H1918" s="10" t="s">
        <v>4687</v>
      </c>
      <c r="I1918" s="10" t="s">
        <v>4687</v>
      </c>
      <c r="J1918" s="9">
        <v>0</v>
      </c>
      <c r="K1918" s="10" t="s">
        <v>4687</v>
      </c>
      <c r="L1918" s="10" t="str">
        <f>IF(OR(Table1[[#This Row],[Smoker]]="Yes",Table1[[#This Row],[Smoker]]="No"),"OK","Check")</f>
        <v>OK</v>
      </c>
    </row>
    <row r="1919" spans="1:12">
      <c r="A1919" s="10" t="s">
        <v>3839</v>
      </c>
      <c r="B1919" s="10">
        <v>39.49</v>
      </c>
      <c r="C191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19" s="10">
        <v>5.13</v>
      </c>
      <c r="E1919" s="10" t="str">
        <f>IF(OR(Table1[[#This Row],[HBA1C]]="",Table1[[#This Row],[HBA1C]]="?"),"",IF(Table1[[#This Row],[HBA1C]]&lt;5.7,"Normal",IF(Table1[[#This Row],[HBA1C]]&lt;6.5,"Prediabetes","Diabetes")))</f>
        <v>Normal</v>
      </c>
      <c r="F1919" s="10" t="s">
        <v>4687</v>
      </c>
      <c r="G1919" s="10" t="str">
        <f>IF(OR(Table1[[#This Row],[Heart Issues]]="Yes",Table1[[#This Row],[Heart Issues]]="No"),"OK","Check")</f>
        <v>OK</v>
      </c>
      <c r="H1919" s="10" t="s">
        <v>4687</v>
      </c>
      <c r="I1919" s="10" t="s">
        <v>4687</v>
      </c>
      <c r="J1919" s="9">
        <v>0</v>
      </c>
      <c r="K1919" s="10" t="s">
        <v>4687</v>
      </c>
      <c r="L1919" s="10" t="str">
        <f>IF(OR(Table1[[#This Row],[Smoker]]="Yes",Table1[[#This Row],[Smoker]]="No"),"OK","Check")</f>
        <v>OK</v>
      </c>
    </row>
    <row r="1920" spans="1:12">
      <c r="A1920" s="10" t="s">
        <v>3841</v>
      </c>
      <c r="B1920" s="10">
        <v>28.88</v>
      </c>
      <c r="C192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20" s="10">
        <v>4.0999999999999996</v>
      </c>
      <c r="E1920" s="10" t="str">
        <f>IF(OR(Table1[[#This Row],[HBA1C]]="",Table1[[#This Row],[HBA1C]]="?"),"",IF(Table1[[#This Row],[HBA1C]]&lt;5.7,"Normal",IF(Table1[[#This Row],[HBA1C]]&lt;6.5,"Prediabetes","Diabetes")))</f>
        <v>Normal</v>
      </c>
      <c r="F1920" s="10" t="s">
        <v>4687</v>
      </c>
      <c r="G1920" s="10" t="str">
        <f>IF(OR(Table1[[#This Row],[Heart Issues]]="Yes",Table1[[#This Row],[Heart Issues]]="No"),"OK","Check")</f>
        <v>OK</v>
      </c>
      <c r="H1920" s="10" t="s">
        <v>4687</v>
      </c>
      <c r="I1920" s="10" t="s">
        <v>4687</v>
      </c>
      <c r="J1920" s="9">
        <v>0</v>
      </c>
      <c r="K1920" s="10" t="s">
        <v>4687</v>
      </c>
      <c r="L1920" s="10" t="str">
        <f>IF(OR(Table1[[#This Row],[Smoker]]="Yes",Table1[[#This Row],[Smoker]]="No"),"OK","Check")</f>
        <v>OK</v>
      </c>
    </row>
    <row r="1921" spans="1:12">
      <c r="A1921" s="10" t="s">
        <v>3843</v>
      </c>
      <c r="B1921" s="10">
        <v>20.234999999999999</v>
      </c>
      <c r="C192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21" s="10">
        <v>5.01</v>
      </c>
      <c r="E1921" s="10" t="str">
        <f>IF(OR(Table1[[#This Row],[HBA1C]]="",Table1[[#This Row],[HBA1C]]="?"),"",IF(Table1[[#This Row],[HBA1C]]&lt;5.7,"Normal",IF(Table1[[#This Row],[HBA1C]]&lt;6.5,"Prediabetes","Diabetes")))</f>
        <v>Normal</v>
      </c>
      <c r="F1921" s="10" t="s">
        <v>4688</v>
      </c>
      <c r="G1921" s="10" t="str">
        <f>IF(OR(Table1[[#This Row],[Heart Issues]]="Yes",Table1[[#This Row],[Heart Issues]]="No"),"OK","Check")</f>
        <v>OK</v>
      </c>
      <c r="H1921" s="10" t="s">
        <v>4687</v>
      </c>
      <c r="I1921" s="10" t="s">
        <v>4687</v>
      </c>
      <c r="J1921" s="9">
        <v>0</v>
      </c>
      <c r="K1921" s="10" t="s">
        <v>4687</v>
      </c>
      <c r="L1921" s="10" t="str">
        <f>IF(OR(Table1[[#This Row],[Smoker]]="Yes",Table1[[#This Row],[Smoker]]="No"),"OK","Check")</f>
        <v>OK</v>
      </c>
    </row>
    <row r="1922" spans="1:12">
      <c r="A1922" s="10" t="s">
        <v>3845</v>
      </c>
      <c r="B1922" s="10">
        <v>30.67</v>
      </c>
      <c r="C19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22" s="10">
        <v>5.09</v>
      </c>
      <c r="E1922" s="10" t="str">
        <f>IF(OR(Table1[[#This Row],[HBA1C]]="",Table1[[#This Row],[HBA1C]]="?"),"",IF(Table1[[#This Row],[HBA1C]]&lt;5.7,"Normal",IF(Table1[[#This Row],[HBA1C]]&lt;6.5,"Prediabetes","Diabetes")))</f>
        <v>Normal</v>
      </c>
      <c r="F1922" s="10" t="s">
        <v>4688</v>
      </c>
      <c r="G1922" s="10" t="str">
        <f>IF(OR(Table1[[#This Row],[Heart Issues]]="Yes",Table1[[#This Row],[Heart Issues]]="No"),"OK","Check")</f>
        <v>OK</v>
      </c>
      <c r="H1922" s="10" t="s">
        <v>4687</v>
      </c>
      <c r="I1922" s="10" t="s">
        <v>4687</v>
      </c>
      <c r="J1922" s="9">
        <v>0</v>
      </c>
      <c r="K1922" s="10" t="s">
        <v>4687</v>
      </c>
      <c r="L1922" s="10" t="str">
        <f>IF(OR(Table1[[#This Row],[Smoker]]="Yes",Table1[[#This Row],[Smoker]]="No"),"OK","Check")</f>
        <v>OK</v>
      </c>
    </row>
    <row r="1923" spans="1:12">
      <c r="A1923" s="10" t="s">
        <v>3847</v>
      </c>
      <c r="B1923" s="10">
        <v>30.875</v>
      </c>
      <c r="C19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23" s="10">
        <v>6.49</v>
      </c>
      <c r="E1923" s="10" t="str">
        <f>IF(OR(Table1[[#This Row],[HBA1C]]="",Table1[[#This Row],[HBA1C]]="?"),"",IF(Table1[[#This Row],[HBA1C]]&lt;5.7,"Normal",IF(Table1[[#This Row],[HBA1C]]&lt;6.5,"Prediabetes","Diabetes")))</f>
        <v>Prediabetes</v>
      </c>
      <c r="F1923" s="10" t="s">
        <v>4687</v>
      </c>
      <c r="G1923" s="10" t="str">
        <f>IF(OR(Table1[[#This Row],[Heart Issues]]="Yes",Table1[[#This Row],[Heart Issues]]="No"),"OK","Check")</f>
        <v>OK</v>
      </c>
      <c r="H1923" s="10" t="s">
        <v>4687</v>
      </c>
      <c r="I1923" s="10" t="s">
        <v>4687</v>
      </c>
      <c r="J1923" s="9">
        <v>0</v>
      </c>
      <c r="K1923" s="10" t="s">
        <v>4687</v>
      </c>
      <c r="L1923" s="10" t="str">
        <f>IF(OR(Table1[[#This Row],[Smoker]]="Yes",Table1[[#This Row],[Smoker]]="No"),"OK","Check")</f>
        <v>OK</v>
      </c>
    </row>
    <row r="1924" spans="1:12">
      <c r="A1924" s="10" t="s">
        <v>3849</v>
      </c>
      <c r="B1924" s="10">
        <v>23.8</v>
      </c>
      <c r="C192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24" s="10">
        <v>4.08</v>
      </c>
      <c r="E1924" s="10" t="str">
        <f>IF(OR(Table1[[#This Row],[HBA1C]]="",Table1[[#This Row],[HBA1C]]="?"),"",IF(Table1[[#This Row],[HBA1C]]&lt;5.7,"Normal",IF(Table1[[#This Row],[HBA1C]]&lt;6.5,"Prediabetes","Diabetes")))</f>
        <v>Normal</v>
      </c>
      <c r="F1924" s="10" t="s">
        <v>4687</v>
      </c>
      <c r="G1924" s="10" t="str">
        <f>IF(OR(Table1[[#This Row],[Heart Issues]]="Yes",Table1[[#This Row],[Heart Issues]]="No"),"OK","Check")</f>
        <v>OK</v>
      </c>
      <c r="H1924" s="10" t="s">
        <v>4687</v>
      </c>
      <c r="I1924" s="10" t="s">
        <v>4687</v>
      </c>
      <c r="J1924" s="9">
        <v>0</v>
      </c>
      <c r="K1924" s="10" t="s">
        <v>4687</v>
      </c>
      <c r="L1924" s="10" t="str">
        <f>IF(OR(Table1[[#This Row],[Smoker]]="Yes",Table1[[#This Row],[Smoker]]="No"),"OK","Check")</f>
        <v>OK</v>
      </c>
    </row>
    <row r="1925" spans="1:12">
      <c r="A1925" s="10" t="s">
        <v>3851</v>
      </c>
      <c r="B1925" s="10">
        <v>15.37</v>
      </c>
      <c r="C192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25" s="10">
        <v>8.6300000000000008</v>
      </c>
      <c r="E1925" s="10" t="str">
        <f>IF(OR(Table1[[#This Row],[HBA1C]]="",Table1[[#This Row],[HBA1C]]="?"),"",IF(Table1[[#This Row],[HBA1C]]&lt;5.7,"Normal",IF(Table1[[#This Row],[HBA1C]]&lt;6.5,"Prediabetes","Diabetes")))</f>
        <v>Diabetes</v>
      </c>
      <c r="F1925" s="10" t="s">
        <v>4688</v>
      </c>
      <c r="G1925" s="10" t="str">
        <f>IF(OR(Table1[[#This Row],[Heart Issues]]="Yes",Table1[[#This Row],[Heart Issues]]="No"),"OK","Check")</f>
        <v>OK</v>
      </c>
      <c r="H1925" s="10" t="s">
        <v>4687</v>
      </c>
      <c r="I1925" s="10" t="s">
        <v>4687</v>
      </c>
      <c r="J1925" s="9">
        <v>0</v>
      </c>
      <c r="K1925" s="10" t="s">
        <v>4687</v>
      </c>
      <c r="L1925" s="10" t="str">
        <f>IF(OR(Table1[[#This Row],[Smoker]]="Yes",Table1[[#This Row],[Smoker]]="No"),"OK","Check")</f>
        <v>OK</v>
      </c>
    </row>
    <row r="1926" spans="1:12">
      <c r="A1926" s="10" t="s">
        <v>3853</v>
      </c>
      <c r="B1926" s="10">
        <v>30.4</v>
      </c>
      <c r="C19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26" s="10">
        <v>5.28</v>
      </c>
      <c r="E1926" s="10" t="str">
        <f>IF(OR(Table1[[#This Row],[HBA1C]]="",Table1[[#This Row],[HBA1C]]="?"),"",IF(Table1[[#This Row],[HBA1C]]&lt;5.7,"Normal",IF(Table1[[#This Row],[HBA1C]]&lt;6.5,"Prediabetes","Diabetes")))</f>
        <v>Normal</v>
      </c>
      <c r="F1926" s="10" t="s">
        <v>4687</v>
      </c>
      <c r="G1926" s="10" t="str">
        <f>IF(OR(Table1[[#This Row],[Heart Issues]]="Yes",Table1[[#This Row],[Heart Issues]]="No"),"OK","Check")</f>
        <v>OK</v>
      </c>
      <c r="H1926" s="10" t="s">
        <v>4687</v>
      </c>
      <c r="I1926" s="10" t="s">
        <v>4687</v>
      </c>
      <c r="J1926" s="9">
        <v>0</v>
      </c>
      <c r="K1926" s="10" t="s">
        <v>4687</v>
      </c>
      <c r="L1926" s="10" t="str">
        <f>IF(OR(Table1[[#This Row],[Smoker]]="Yes",Table1[[#This Row],[Smoker]]="No"),"OK","Check")</f>
        <v>OK</v>
      </c>
    </row>
    <row r="1927" spans="1:12">
      <c r="A1927" s="10" t="s">
        <v>3855</v>
      </c>
      <c r="B1927" s="10">
        <v>19.48</v>
      </c>
      <c r="C192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27" s="10">
        <v>5.63</v>
      </c>
      <c r="E1927" s="10" t="str">
        <f>IF(OR(Table1[[#This Row],[HBA1C]]="",Table1[[#This Row],[HBA1C]]="?"),"",IF(Table1[[#This Row],[HBA1C]]&lt;5.7,"Normal",IF(Table1[[#This Row],[HBA1C]]&lt;6.5,"Prediabetes","Diabetes")))</f>
        <v>Normal</v>
      </c>
      <c r="F1927" s="10" t="s">
        <v>4688</v>
      </c>
      <c r="G1927" s="10" t="str">
        <f>IF(OR(Table1[[#This Row],[Heart Issues]]="Yes",Table1[[#This Row],[Heart Issues]]="No"),"OK","Check")</f>
        <v>OK</v>
      </c>
      <c r="H1927" s="10" t="s">
        <v>4687</v>
      </c>
      <c r="I1927" s="10" t="s">
        <v>4687</v>
      </c>
      <c r="J1927" s="9">
        <v>1</v>
      </c>
      <c r="K1927" s="10" t="s">
        <v>4687</v>
      </c>
      <c r="L1927" s="10" t="str">
        <f>IF(OR(Table1[[#This Row],[Smoker]]="Yes",Table1[[#This Row],[Smoker]]="No"),"OK","Check")</f>
        <v>OK</v>
      </c>
    </row>
    <row r="1928" spans="1:12">
      <c r="A1928" s="10" t="s">
        <v>3857</v>
      </c>
      <c r="B1928" s="10">
        <v>16.96</v>
      </c>
      <c r="C192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28" s="10">
        <v>11.47</v>
      </c>
      <c r="E1928" s="10" t="str">
        <f>IF(OR(Table1[[#This Row],[HBA1C]]="",Table1[[#This Row],[HBA1C]]="?"),"",IF(Table1[[#This Row],[HBA1C]]&lt;5.7,"Normal",IF(Table1[[#This Row],[HBA1C]]&lt;6.5,"Prediabetes","Diabetes")))</f>
        <v>Diabetes</v>
      </c>
      <c r="F1928" s="10" t="s">
        <v>4688</v>
      </c>
      <c r="G1928" s="10" t="str">
        <f>IF(OR(Table1[[#This Row],[Heart Issues]]="Yes",Table1[[#This Row],[Heart Issues]]="No"),"OK","Check")</f>
        <v>OK</v>
      </c>
      <c r="H1928" s="10" t="s">
        <v>4687</v>
      </c>
      <c r="I1928" s="10" t="s">
        <v>4687</v>
      </c>
      <c r="J1928" s="9">
        <v>0</v>
      </c>
      <c r="K1928" s="10" t="s">
        <v>4687</v>
      </c>
      <c r="L1928" s="10" t="str">
        <f>IF(OR(Table1[[#This Row],[Smoker]]="Yes",Table1[[#This Row],[Smoker]]="No"),"OK","Check")</f>
        <v>OK</v>
      </c>
    </row>
    <row r="1929" spans="1:12">
      <c r="A1929" s="10" t="s">
        <v>3859</v>
      </c>
      <c r="B1929" s="10">
        <v>19.05</v>
      </c>
      <c r="C192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29" s="10">
        <v>4.92</v>
      </c>
      <c r="E1929" s="10" t="str">
        <f>IF(OR(Table1[[#This Row],[HBA1C]]="",Table1[[#This Row],[HBA1C]]="?"),"",IF(Table1[[#This Row],[HBA1C]]&lt;5.7,"Normal",IF(Table1[[#This Row],[HBA1C]]&lt;6.5,"Prediabetes","Diabetes")))</f>
        <v>Normal</v>
      </c>
      <c r="F1929" s="10" t="s">
        <v>4687</v>
      </c>
      <c r="G1929" s="10" t="str">
        <f>IF(OR(Table1[[#This Row],[Heart Issues]]="Yes",Table1[[#This Row],[Heart Issues]]="No"),"OK","Check")</f>
        <v>OK</v>
      </c>
      <c r="H1929" s="10" t="s">
        <v>4687</v>
      </c>
      <c r="I1929" s="10" t="s">
        <v>4687</v>
      </c>
      <c r="J1929" s="9">
        <v>1</v>
      </c>
      <c r="K1929" s="10" t="s">
        <v>4687</v>
      </c>
      <c r="L1929" s="10" t="str">
        <f>IF(OR(Table1[[#This Row],[Smoker]]="Yes",Table1[[#This Row],[Smoker]]="No"),"OK","Check")</f>
        <v>OK</v>
      </c>
    </row>
    <row r="1930" spans="1:12">
      <c r="A1930" s="10" t="s">
        <v>3861</v>
      </c>
      <c r="B1930" s="10">
        <v>37.619999999999997</v>
      </c>
      <c r="C19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30" s="10">
        <v>4.18</v>
      </c>
      <c r="E1930" s="10" t="str">
        <f>IF(OR(Table1[[#This Row],[HBA1C]]="",Table1[[#This Row],[HBA1C]]="?"),"",IF(Table1[[#This Row],[HBA1C]]&lt;5.7,"Normal",IF(Table1[[#This Row],[HBA1C]]&lt;6.5,"Prediabetes","Diabetes")))</f>
        <v>Normal</v>
      </c>
      <c r="F1930" s="10" t="s">
        <v>4687</v>
      </c>
      <c r="G1930" s="10" t="str">
        <f>IF(OR(Table1[[#This Row],[Heart Issues]]="Yes",Table1[[#This Row],[Heart Issues]]="No"),"OK","Check")</f>
        <v>OK</v>
      </c>
      <c r="H1930" s="10" t="s">
        <v>4687</v>
      </c>
      <c r="I1930" s="10" t="s">
        <v>4687</v>
      </c>
      <c r="J1930" s="9">
        <v>0</v>
      </c>
      <c r="K1930" s="10" t="s">
        <v>4687</v>
      </c>
      <c r="L1930" s="10" t="str">
        <f>IF(OR(Table1[[#This Row],[Smoker]]="Yes",Table1[[#This Row],[Smoker]]="No"),"OK","Check")</f>
        <v>OK</v>
      </c>
    </row>
    <row r="1931" spans="1:12">
      <c r="A1931" s="10" t="s">
        <v>3863</v>
      </c>
      <c r="B1931" s="10">
        <v>29.1</v>
      </c>
      <c r="C193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31" s="10">
        <v>4.67</v>
      </c>
      <c r="E1931" s="10" t="str">
        <f>IF(OR(Table1[[#This Row],[HBA1C]]="",Table1[[#This Row],[HBA1C]]="?"),"",IF(Table1[[#This Row],[HBA1C]]&lt;5.7,"Normal",IF(Table1[[#This Row],[HBA1C]]&lt;6.5,"Prediabetes","Diabetes")))</f>
        <v>Normal</v>
      </c>
      <c r="F1931" s="10" t="s">
        <v>4687</v>
      </c>
      <c r="G1931" s="10" t="str">
        <f>IF(OR(Table1[[#This Row],[Heart Issues]]="Yes",Table1[[#This Row],[Heart Issues]]="No"),"OK","Check")</f>
        <v>OK</v>
      </c>
      <c r="H1931" s="10" t="s">
        <v>4687</v>
      </c>
      <c r="I1931" s="10" t="s">
        <v>4687</v>
      </c>
      <c r="J1931" s="9">
        <v>0</v>
      </c>
      <c r="K1931" s="10" t="s">
        <v>4687</v>
      </c>
      <c r="L1931" s="10" t="str">
        <f>IF(OR(Table1[[#This Row],[Smoker]]="Yes",Table1[[#This Row],[Smoker]]="No"),"OK","Check")</f>
        <v>OK</v>
      </c>
    </row>
    <row r="1932" spans="1:12">
      <c r="A1932" s="10" t="s">
        <v>3865</v>
      </c>
      <c r="B1932" s="10">
        <v>26.62</v>
      </c>
      <c r="C193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32" s="10">
        <v>6.24</v>
      </c>
      <c r="E1932" s="10" t="str">
        <f>IF(OR(Table1[[#This Row],[HBA1C]]="",Table1[[#This Row],[HBA1C]]="?"),"",IF(Table1[[#This Row],[HBA1C]]&lt;5.7,"Normal",IF(Table1[[#This Row],[HBA1C]]&lt;6.5,"Prediabetes","Diabetes")))</f>
        <v>Prediabetes</v>
      </c>
      <c r="F1932" s="10" t="s">
        <v>4687</v>
      </c>
      <c r="G1932" s="10" t="str">
        <f>IF(OR(Table1[[#This Row],[Heart Issues]]="Yes",Table1[[#This Row],[Heart Issues]]="No"),"OK","Check")</f>
        <v>OK</v>
      </c>
      <c r="H1932" s="10" t="s">
        <v>4687</v>
      </c>
      <c r="I1932" s="10" t="s">
        <v>4687</v>
      </c>
      <c r="J1932" s="9">
        <v>0</v>
      </c>
      <c r="K1932" s="10" t="s">
        <v>4687</v>
      </c>
      <c r="L1932" s="10" t="str">
        <f>IF(OR(Table1[[#This Row],[Smoker]]="Yes",Table1[[#This Row],[Smoker]]="No"),"OK","Check")</f>
        <v>OK</v>
      </c>
    </row>
    <row r="1933" spans="1:12">
      <c r="A1933" s="10" t="s">
        <v>3867</v>
      </c>
      <c r="B1933" s="10">
        <v>25.74</v>
      </c>
      <c r="C193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33" s="10">
        <v>5.99</v>
      </c>
      <c r="E1933" s="10" t="str">
        <f>IF(OR(Table1[[#This Row],[HBA1C]]="",Table1[[#This Row],[HBA1C]]="?"),"",IF(Table1[[#This Row],[HBA1C]]&lt;5.7,"Normal",IF(Table1[[#This Row],[HBA1C]]&lt;6.5,"Prediabetes","Diabetes")))</f>
        <v>Prediabetes</v>
      </c>
      <c r="F1933" s="10" t="s">
        <v>4687</v>
      </c>
      <c r="G1933" s="10" t="str">
        <f>IF(OR(Table1[[#This Row],[Heart Issues]]="Yes",Table1[[#This Row],[Heart Issues]]="No"),"OK","Check")</f>
        <v>OK</v>
      </c>
      <c r="H1933" s="10" t="s">
        <v>4687</v>
      </c>
      <c r="I1933" s="10" t="s">
        <v>4687</v>
      </c>
      <c r="J1933" s="9">
        <v>0</v>
      </c>
      <c r="K1933" s="10" t="s">
        <v>4687</v>
      </c>
      <c r="L1933" s="10" t="str">
        <f>IF(OR(Table1[[#This Row],[Smoker]]="Yes",Table1[[#This Row],[Smoker]]="No"),"OK","Check")</f>
        <v>OK</v>
      </c>
    </row>
    <row r="1934" spans="1:12">
      <c r="A1934" s="10" t="s">
        <v>3869</v>
      </c>
      <c r="B1934" s="10">
        <v>18.22</v>
      </c>
      <c r="C193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34" s="10">
        <v>10.27</v>
      </c>
      <c r="E1934" s="10" t="str">
        <f>IF(OR(Table1[[#This Row],[HBA1C]]="",Table1[[#This Row],[HBA1C]]="?"),"",IF(Table1[[#This Row],[HBA1C]]&lt;5.7,"Normal",IF(Table1[[#This Row],[HBA1C]]&lt;6.5,"Prediabetes","Diabetes")))</f>
        <v>Diabetes</v>
      </c>
      <c r="F1934" s="10" t="s">
        <v>4688</v>
      </c>
      <c r="G1934" s="10" t="str">
        <f>IF(OR(Table1[[#This Row],[Heart Issues]]="Yes",Table1[[#This Row],[Heart Issues]]="No"),"OK","Check")</f>
        <v>OK</v>
      </c>
      <c r="H1934" s="10" t="s">
        <v>4687</v>
      </c>
      <c r="I1934" s="10" t="s">
        <v>4687</v>
      </c>
      <c r="J1934" s="9">
        <v>1</v>
      </c>
      <c r="K1934" s="10" t="s">
        <v>4687</v>
      </c>
      <c r="L1934" s="10" t="str">
        <f>IF(OR(Table1[[#This Row],[Smoker]]="Yes",Table1[[#This Row],[Smoker]]="No"),"OK","Check")</f>
        <v>OK</v>
      </c>
    </row>
    <row r="1935" spans="1:12">
      <c r="A1935" s="10" t="s">
        <v>3871</v>
      </c>
      <c r="B1935" s="10">
        <v>26.03</v>
      </c>
      <c r="C193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35" s="10">
        <v>5.97</v>
      </c>
      <c r="E1935" s="10" t="str">
        <f>IF(OR(Table1[[#This Row],[HBA1C]]="",Table1[[#This Row],[HBA1C]]="?"),"",IF(Table1[[#This Row],[HBA1C]]&lt;5.7,"Normal",IF(Table1[[#This Row],[HBA1C]]&lt;6.5,"Prediabetes","Diabetes")))</f>
        <v>Prediabetes</v>
      </c>
      <c r="F1935" s="10" t="s">
        <v>4687</v>
      </c>
      <c r="G1935" s="10" t="str">
        <f>IF(OR(Table1[[#This Row],[Heart Issues]]="Yes",Table1[[#This Row],[Heart Issues]]="No"),"OK","Check")</f>
        <v>OK</v>
      </c>
      <c r="H1935" s="10" t="s">
        <v>4687</v>
      </c>
      <c r="I1935" s="10" t="s">
        <v>4690</v>
      </c>
      <c r="J1935" s="9">
        <v>1</v>
      </c>
      <c r="K1935" s="10" t="s">
        <v>4687</v>
      </c>
      <c r="L1935" s="10" t="str">
        <f>IF(OR(Table1[[#This Row],[Smoker]]="Yes",Table1[[#This Row],[Smoker]]="No"),"OK","Check")</f>
        <v>OK</v>
      </c>
    </row>
    <row r="1936" spans="1:12">
      <c r="A1936" s="10" t="s">
        <v>3873</v>
      </c>
      <c r="B1936" s="10">
        <v>17.29</v>
      </c>
      <c r="C193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36" s="10">
        <v>4.9800000000000004</v>
      </c>
      <c r="E1936" s="10" t="str">
        <f>IF(OR(Table1[[#This Row],[HBA1C]]="",Table1[[#This Row],[HBA1C]]="?"),"",IF(Table1[[#This Row],[HBA1C]]&lt;5.7,"Normal",IF(Table1[[#This Row],[HBA1C]]&lt;6.5,"Prediabetes","Diabetes")))</f>
        <v>Normal</v>
      </c>
      <c r="F1936" s="10" t="s">
        <v>4687</v>
      </c>
      <c r="G1936" s="10" t="str">
        <f>IF(OR(Table1[[#This Row],[Heart Issues]]="Yes",Table1[[#This Row],[Heart Issues]]="No"),"OK","Check")</f>
        <v>OK</v>
      </c>
      <c r="H1936" s="10" t="s">
        <v>4687</v>
      </c>
      <c r="I1936" s="10" t="s">
        <v>4687</v>
      </c>
      <c r="J1936" s="9">
        <v>0</v>
      </c>
      <c r="K1936" s="10" t="s">
        <v>4687</v>
      </c>
      <c r="L1936" s="10" t="str">
        <f>IF(OR(Table1[[#This Row],[Smoker]]="Yes",Table1[[#This Row],[Smoker]]="No"),"OK","Check")</f>
        <v>OK</v>
      </c>
    </row>
    <row r="1937" spans="1:12">
      <c r="A1937" s="10" t="s">
        <v>3875</v>
      </c>
      <c r="B1937" s="10">
        <v>18.170000000000002</v>
      </c>
      <c r="C193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37" s="10">
        <v>6.91</v>
      </c>
      <c r="E1937" s="10" t="str">
        <f>IF(OR(Table1[[#This Row],[HBA1C]]="",Table1[[#This Row],[HBA1C]]="?"),"",IF(Table1[[#This Row],[HBA1C]]&lt;5.7,"Normal",IF(Table1[[#This Row],[HBA1C]]&lt;6.5,"Prediabetes","Diabetes")))</f>
        <v>Diabetes</v>
      </c>
      <c r="F1937" s="10" t="s">
        <v>4688</v>
      </c>
      <c r="G1937" s="10" t="str">
        <f>IF(OR(Table1[[#This Row],[Heart Issues]]="Yes",Table1[[#This Row],[Heart Issues]]="No"),"OK","Check")</f>
        <v>OK</v>
      </c>
      <c r="H1937" s="10" t="s">
        <v>4687</v>
      </c>
      <c r="I1937" s="10" t="s">
        <v>4687</v>
      </c>
      <c r="J1937" s="9">
        <v>1</v>
      </c>
      <c r="K1937" s="10" t="s">
        <v>4687</v>
      </c>
      <c r="L1937" s="10" t="str">
        <f>IF(OR(Table1[[#This Row],[Smoker]]="Yes",Table1[[#This Row],[Smoker]]="No"),"OK","Check")</f>
        <v>OK</v>
      </c>
    </row>
    <row r="1938" spans="1:12">
      <c r="A1938" s="10" t="s">
        <v>3877</v>
      </c>
      <c r="B1938" s="10">
        <v>32.54</v>
      </c>
      <c r="C19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38" s="10">
        <v>6.38</v>
      </c>
      <c r="E1938" s="10" t="str">
        <f>IF(OR(Table1[[#This Row],[HBA1C]]="",Table1[[#This Row],[HBA1C]]="?"),"",IF(Table1[[#This Row],[HBA1C]]&lt;5.7,"Normal",IF(Table1[[#This Row],[HBA1C]]&lt;6.5,"Prediabetes","Diabetes")))</f>
        <v>Prediabetes</v>
      </c>
      <c r="F1938" s="10" t="s">
        <v>4687</v>
      </c>
      <c r="G1938" s="10" t="str">
        <f>IF(OR(Table1[[#This Row],[Heart Issues]]="Yes",Table1[[#This Row],[Heart Issues]]="No"),"OK","Check")</f>
        <v>OK</v>
      </c>
      <c r="H1938" s="10" t="s">
        <v>4688</v>
      </c>
      <c r="I1938" s="10" t="s">
        <v>4687</v>
      </c>
      <c r="J1938" s="9">
        <v>1</v>
      </c>
      <c r="K1938" s="10" t="s">
        <v>4687</v>
      </c>
      <c r="L1938" s="10" t="str">
        <f>IF(OR(Table1[[#This Row],[Smoker]]="Yes",Table1[[#This Row],[Smoker]]="No"),"OK","Check")</f>
        <v>OK</v>
      </c>
    </row>
    <row r="1939" spans="1:12">
      <c r="A1939" s="10" t="s">
        <v>3879</v>
      </c>
      <c r="B1939" s="10">
        <v>30.25</v>
      </c>
      <c r="C193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39" s="10">
        <v>4.7699999999999996</v>
      </c>
      <c r="E1939" s="10" t="str">
        <f>IF(OR(Table1[[#This Row],[HBA1C]]="",Table1[[#This Row],[HBA1C]]="?"),"",IF(Table1[[#This Row],[HBA1C]]&lt;5.7,"Normal",IF(Table1[[#This Row],[HBA1C]]&lt;6.5,"Prediabetes","Diabetes")))</f>
        <v>Normal</v>
      </c>
      <c r="F1939" s="10" t="s">
        <v>4687</v>
      </c>
      <c r="G1939" s="10" t="str">
        <f>IF(OR(Table1[[#This Row],[Heart Issues]]="Yes",Table1[[#This Row],[Heart Issues]]="No"),"OK","Check")</f>
        <v>OK</v>
      </c>
      <c r="H1939" s="10" t="s">
        <v>4687</v>
      </c>
      <c r="I1939" s="10" t="s">
        <v>4687</v>
      </c>
      <c r="J1939" s="9">
        <v>0</v>
      </c>
      <c r="K1939" s="10" t="s">
        <v>4687</v>
      </c>
      <c r="L1939" s="10" t="str">
        <f>IF(OR(Table1[[#This Row],[Smoker]]="Yes",Table1[[#This Row],[Smoker]]="No"),"OK","Check")</f>
        <v>OK</v>
      </c>
    </row>
    <row r="1940" spans="1:12">
      <c r="A1940" s="10" t="s">
        <v>3881</v>
      </c>
      <c r="B1940" s="10">
        <v>19.59</v>
      </c>
      <c r="C194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40" s="10">
        <v>6.04</v>
      </c>
      <c r="E1940" s="10" t="str">
        <f>IF(OR(Table1[[#This Row],[HBA1C]]="",Table1[[#This Row],[HBA1C]]="?"),"",IF(Table1[[#This Row],[HBA1C]]&lt;5.7,"Normal",IF(Table1[[#This Row],[HBA1C]]&lt;6.5,"Prediabetes","Diabetes")))</f>
        <v>Prediabetes</v>
      </c>
      <c r="F1940" s="10" t="s">
        <v>4688</v>
      </c>
      <c r="G1940" s="10" t="str">
        <f>IF(OR(Table1[[#This Row],[Heart Issues]]="Yes",Table1[[#This Row],[Heart Issues]]="No"),"OK","Check")</f>
        <v>OK</v>
      </c>
      <c r="H1940" s="10" t="s">
        <v>4687</v>
      </c>
      <c r="I1940" s="10" t="s">
        <v>4687</v>
      </c>
      <c r="J1940" s="9">
        <v>1</v>
      </c>
      <c r="K1940" s="10" t="s">
        <v>4687</v>
      </c>
      <c r="L1940" s="10" t="str">
        <f>IF(OR(Table1[[#This Row],[Smoker]]="Yes",Table1[[#This Row],[Smoker]]="No"),"OK","Check")</f>
        <v>OK</v>
      </c>
    </row>
    <row r="1941" spans="1:12">
      <c r="A1941" s="10" t="s">
        <v>3883</v>
      </c>
      <c r="B1941" s="10">
        <v>45.9</v>
      </c>
      <c r="C19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41" s="10">
        <v>4.3</v>
      </c>
      <c r="E1941" s="10" t="str">
        <f>IF(OR(Table1[[#This Row],[HBA1C]]="",Table1[[#This Row],[HBA1C]]="?"),"",IF(Table1[[#This Row],[HBA1C]]&lt;5.7,"Normal",IF(Table1[[#This Row],[HBA1C]]&lt;6.5,"Prediabetes","Diabetes")))</f>
        <v>Normal</v>
      </c>
      <c r="F1941" s="10" t="s">
        <v>4688</v>
      </c>
      <c r="G1941" s="10" t="str">
        <f>IF(OR(Table1[[#This Row],[Heart Issues]]="Yes",Table1[[#This Row],[Heart Issues]]="No"),"OK","Check")</f>
        <v>OK</v>
      </c>
      <c r="H1941" s="10" t="s">
        <v>4687</v>
      </c>
      <c r="I1941" s="10" t="s">
        <v>4687</v>
      </c>
      <c r="J1941" s="9">
        <v>1</v>
      </c>
      <c r="K1941" s="10" t="s">
        <v>4687</v>
      </c>
      <c r="L1941" s="10" t="str">
        <f>IF(OR(Table1[[#This Row],[Smoker]]="Yes",Table1[[#This Row],[Smoker]]="No"),"OK","Check")</f>
        <v>OK</v>
      </c>
    </row>
    <row r="1942" spans="1:12">
      <c r="A1942" s="10" t="s">
        <v>3885</v>
      </c>
      <c r="B1942" s="10">
        <v>17.059999999999999</v>
      </c>
      <c r="C194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42" s="10">
        <v>8.75</v>
      </c>
      <c r="E1942" s="10" t="str">
        <f>IF(OR(Table1[[#This Row],[HBA1C]]="",Table1[[#This Row],[HBA1C]]="?"),"",IF(Table1[[#This Row],[HBA1C]]&lt;5.7,"Normal",IF(Table1[[#This Row],[HBA1C]]&lt;6.5,"Prediabetes","Diabetes")))</f>
        <v>Diabetes</v>
      </c>
      <c r="F1942" s="10" t="s">
        <v>4688</v>
      </c>
      <c r="G1942" s="10" t="str">
        <f>IF(OR(Table1[[#This Row],[Heart Issues]]="Yes",Table1[[#This Row],[Heart Issues]]="No"),"OK","Check")</f>
        <v>OK</v>
      </c>
      <c r="H1942" s="10" t="s">
        <v>4687</v>
      </c>
      <c r="I1942" s="10" t="s">
        <v>4687</v>
      </c>
      <c r="J1942" s="9">
        <v>0</v>
      </c>
      <c r="K1942" s="10" t="s">
        <v>4687</v>
      </c>
      <c r="L1942" s="10" t="str">
        <f>IF(OR(Table1[[#This Row],[Smoker]]="Yes",Table1[[#This Row],[Smoker]]="No"),"OK","Check")</f>
        <v>OK</v>
      </c>
    </row>
    <row r="1943" spans="1:12">
      <c r="A1943" s="10" t="s">
        <v>3887</v>
      </c>
      <c r="B1943" s="10">
        <v>32.07</v>
      </c>
      <c r="C19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43" s="10">
        <v>5.25</v>
      </c>
      <c r="E1943" s="10" t="str">
        <f>IF(OR(Table1[[#This Row],[HBA1C]]="",Table1[[#This Row],[HBA1C]]="?"),"",IF(Table1[[#This Row],[HBA1C]]&lt;5.7,"Normal",IF(Table1[[#This Row],[HBA1C]]&lt;6.5,"Prediabetes","Diabetes")))</f>
        <v>Normal</v>
      </c>
      <c r="F1943" s="10" t="s">
        <v>4687</v>
      </c>
      <c r="G1943" s="10" t="str">
        <f>IF(OR(Table1[[#This Row],[Heart Issues]]="Yes",Table1[[#This Row],[Heart Issues]]="No"),"OK","Check")</f>
        <v>OK</v>
      </c>
      <c r="H1943" s="10" t="s">
        <v>4687</v>
      </c>
      <c r="I1943" s="10" t="s">
        <v>4690</v>
      </c>
      <c r="J1943" s="9">
        <v>1</v>
      </c>
      <c r="K1943" s="10" t="s">
        <v>4687</v>
      </c>
      <c r="L1943" s="10" t="str">
        <f>IF(OR(Table1[[#This Row],[Smoker]]="Yes",Table1[[#This Row],[Smoker]]="No"),"OK","Check")</f>
        <v>OK</v>
      </c>
    </row>
    <row r="1944" spans="1:12">
      <c r="A1944" s="10" t="s">
        <v>3889</v>
      </c>
      <c r="B1944" s="10">
        <v>16.5</v>
      </c>
      <c r="C194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44" s="10">
        <v>5.03</v>
      </c>
      <c r="E1944" s="10" t="str">
        <f>IF(OR(Table1[[#This Row],[HBA1C]]="",Table1[[#This Row],[HBA1C]]="?"),"",IF(Table1[[#This Row],[HBA1C]]&lt;5.7,"Normal",IF(Table1[[#This Row],[HBA1C]]&lt;6.5,"Prediabetes","Diabetes")))</f>
        <v>Normal</v>
      </c>
      <c r="F1944" s="10" t="s">
        <v>4687</v>
      </c>
      <c r="G1944" s="10" t="str">
        <f>IF(OR(Table1[[#This Row],[Heart Issues]]="Yes",Table1[[#This Row],[Heart Issues]]="No"),"OK","Check")</f>
        <v>OK</v>
      </c>
      <c r="H1944" s="10" t="s">
        <v>4687</v>
      </c>
      <c r="I1944" s="10" t="s">
        <v>4687</v>
      </c>
      <c r="J1944" s="9">
        <v>1</v>
      </c>
      <c r="K1944" s="10" t="s">
        <v>4687</v>
      </c>
      <c r="L1944" s="10" t="str">
        <f>IF(OR(Table1[[#This Row],[Smoker]]="Yes",Table1[[#This Row],[Smoker]]="No"),"OK","Check")</f>
        <v>OK</v>
      </c>
    </row>
    <row r="1945" spans="1:12">
      <c r="A1945" s="10" t="s">
        <v>3891</v>
      </c>
      <c r="B1945" s="10">
        <v>31.4</v>
      </c>
      <c r="C194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45" s="10">
        <v>5.88</v>
      </c>
      <c r="E1945" s="10" t="str">
        <f>IF(OR(Table1[[#This Row],[HBA1C]]="",Table1[[#This Row],[HBA1C]]="?"),"",IF(Table1[[#This Row],[HBA1C]]&lt;5.7,"Normal",IF(Table1[[#This Row],[HBA1C]]&lt;6.5,"Prediabetes","Diabetes")))</f>
        <v>Prediabetes</v>
      </c>
      <c r="F1945" s="10" t="s">
        <v>4687</v>
      </c>
      <c r="G1945" s="10" t="str">
        <f>IF(OR(Table1[[#This Row],[Heart Issues]]="Yes",Table1[[#This Row],[Heart Issues]]="No"),"OK","Check")</f>
        <v>OK</v>
      </c>
      <c r="H1945" s="10" t="s">
        <v>4687</v>
      </c>
      <c r="I1945" s="10" t="s">
        <v>4687</v>
      </c>
      <c r="J1945" s="9">
        <v>1</v>
      </c>
      <c r="K1945" s="10" t="s">
        <v>4687</v>
      </c>
      <c r="L1945" s="10" t="str">
        <f>IF(OR(Table1[[#This Row],[Smoker]]="Yes",Table1[[#This Row],[Smoker]]="No"),"OK","Check")</f>
        <v>OK</v>
      </c>
    </row>
    <row r="1946" spans="1:12">
      <c r="A1946" s="10" t="s">
        <v>3893</v>
      </c>
      <c r="B1946" s="10">
        <v>20.36</v>
      </c>
      <c r="C19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46" s="10">
        <v>4.49</v>
      </c>
      <c r="E1946" s="10" t="str">
        <f>IF(OR(Table1[[#This Row],[HBA1C]]="",Table1[[#This Row],[HBA1C]]="?"),"",IF(Table1[[#This Row],[HBA1C]]&lt;5.7,"Normal",IF(Table1[[#This Row],[HBA1C]]&lt;6.5,"Prediabetes","Diabetes")))</f>
        <v>Normal</v>
      </c>
      <c r="F1946" s="10" t="s">
        <v>4687</v>
      </c>
      <c r="G1946" s="10" t="str">
        <f>IF(OR(Table1[[#This Row],[Heart Issues]]="Yes",Table1[[#This Row],[Heart Issues]]="No"),"OK","Check")</f>
        <v>OK</v>
      </c>
      <c r="H1946" s="10" t="s">
        <v>4687</v>
      </c>
      <c r="I1946" s="10" t="s">
        <v>4687</v>
      </c>
      <c r="J1946" s="9">
        <v>0</v>
      </c>
      <c r="K1946" s="10" t="s">
        <v>4687</v>
      </c>
      <c r="L1946" s="10" t="str">
        <f>IF(OR(Table1[[#This Row],[Smoker]]="Yes",Table1[[#This Row],[Smoker]]="No"),"OK","Check")</f>
        <v>OK</v>
      </c>
    </row>
    <row r="1947" spans="1:12">
      <c r="A1947" s="10" t="s">
        <v>3895</v>
      </c>
      <c r="B1947" s="10">
        <v>25.46</v>
      </c>
      <c r="C194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47" s="10">
        <v>4.1399999999999997</v>
      </c>
      <c r="E1947" s="10" t="str">
        <f>IF(OR(Table1[[#This Row],[HBA1C]]="",Table1[[#This Row],[HBA1C]]="?"),"",IF(Table1[[#This Row],[HBA1C]]&lt;5.7,"Normal",IF(Table1[[#This Row],[HBA1C]]&lt;6.5,"Prediabetes","Diabetes")))</f>
        <v>Normal</v>
      </c>
      <c r="F1947" s="10" t="s">
        <v>4687</v>
      </c>
      <c r="G1947" s="10" t="str">
        <f>IF(OR(Table1[[#This Row],[Heart Issues]]="Yes",Table1[[#This Row],[Heart Issues]]="No"),"OK","Check")</f>
        <v>OK</v>
      </c>
      <c r="H1947" s="10" t="s">
        <v>4687</v>
      </c>
      <c r="I1947" s="10" t="s">
        <v>4687</v>
      </c>
      <c r="J1947" s="9">
        <v>1</v>
      </c>
      <c r="K1947" s="10" t="s">
        <v>4687</v>
      </c>
      <c r="L1947" s="10" t="str">
        <f>IF(OR(Table1[[#This Row],[Smoker]]="Yes",Table1[[#This Row],[Smoker]]="No"),"OK","Check")</f>
        <v>OK</v>
      </c>
    </row>
    <row r="1948" spans="1:12">
      <c r="A1948" s="10" t="s">
        <v>3897</v>
      </c>
      <c r="B1948" s="10">
        <v>17.09</v>
      </c>
      <c r="C194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48" s="10">
        <v>5.8</v>
      </c>
      <c r="E1948" s="10" t="str">
        <f>IF(OR(Table1[[#This Row],[HBA1C]]="",Table1[[#This Row],[HBA1C]]="?"),"",IF(Table1[[#This Row],[HBA1C]]&lt;5.7,"Normal",IF(Table1[[#This Row],[HBA1C]]&lt;6.5,"Prediabetes","Diabetes")))</f>
        <v>Prediabetes</v>
      </c>
      <c r="F1948" s="10" t="s">
        <v>4688</v>
      </c>
      <c r="G1948" s="10" t="str">
        <f>IF(OR(Table1[[#This Row],[Heart Issues]]="Yes",Table1[[#This Row],[Heart Issues]]="No"),"OK","Check")</f>
        <v>OK</v>
      </c>
      <c r="H1948" s="10" t="s">
        <v>4687</v>
      </c>
      <c r="I1948" s="10" t="s">
        <v>4687</v>
      </c>
      <c r="J1948" s="9">
        <v>0</v>
      </c>
      <c r="K1948" s="10" t="s">
        <v>4687</v>
      </c>
      <c r="L1948" s="10" t="str">
        <f>IF(OR(Table1[[#This Row],[Smoker]]="Yes",Table1[[#This Row],[Smoker]]="No"),"OK","Check")</f>
        <v>OK</v>
      </c>
    </row>
    <row r="1949" spans="1:12">
      <c r="A1949" s="10" t="s">
        <v>3899</v>
      </c>
      <c r="B1949" s="10">
        <v>20.83</v>
      </c>
      <c r="C194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49" s="10">
        <v>5.12</v>
      </c>
      <c r="E1949" s="10" t="str">
        <f>IF(OR(Table1[[#This Row],[HBA1C]]="",Table1[[#This Row],[HBA1C]]="?"),"",IF(Table1[[#This Row],[HBA1C]]&lt;5.7,"Normal",IF(Table1[[#This Row],[HBA1C]]&lt;6.5,"Prediabetes","Diabetes")))</f>
        <v>Normal</v>
      </c>
      <c r="F1949" s="10" t="s">
        <v>4687</v>
      </c>
      <c r="G1949" s="10" t="str">
        <f>IF(OR(Table1[[#This Row],[Heart Issues]]="Yes",Table1[[#This Row],[Heart Issues]]="No"),"OK","Check")</f>
        <v>OK</v>
      </c>
      <c r="H1949" s="10" t="s">
        <v>4687</v>
      </c>
      <c r="I1949" s="10" t="s">
        <v>4687</v>
      </c>
      <c r="J1949" s="9">
        <v>0</v>
      </c>
      <c r="K1949" s="10" t="s">
        <v>4687</v>
      </c>
      <c r="L1949" s="10" t="str">
        <f>IF(OR(Table1[[#This Row],[Smoker]]="Yes",Table1[[#This Row],[Smoker]]="No"),"OK","Check")</f>
        <v>OK</v>
      </c>
    </row>
    <row r="1950" spans="1:12">
      <c r="A1950" s="10" t="s">
        <v>3901</v>
      </c>
      <c r="B1950" s="10">
        <v>18.920000000000002</v>
      </c>
      <c r="C195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50" s="10">
        <v>5.98</v>
      </c>
      <c r="E1950" s="10" t="str">
        <f>IF(OR(Table1[[#This Row],[HBA1C]]="",Table1[[#This Row],[HBA1C]]="?"),"",IF(Table1[[#This Row],[HBA1C]]&lt;5.7,"Normal",IF(Table1[[#This Row],[HBA1C]]&lt;6.5,"Prediabetes","Diabetes")))</f>
        <v>Prediabetes</v>
      </c>
      <c r="F1950" s="10" t="s">
        <v>4688</v>
      </c>
      <c r="G1950" s="10" t="str">
        <f>IF(OR(Table1[[#This Row],[Heart Issues]]="Yes",Table1[[#This Row],[Heart Issues]]="No"),"OK","Check")</f>
        <v>OK</v>
      </c>
      <c r="H1950" s="10" t="s">
        <v>4687</v>
      </c>
      <c r="I1950" s="10" t="s">
        <v>4687</v>
      </c>
      <c r="J1950" s="9">
        <v>1</v>
      </c>
      <c r="K1950" s="10" t="s">
        <v>4687</v>
      </c>
      <c r="L1950" s="10" t="str">
        <f>IF(OR(Table1[[#This Row],[Smoker]]="Yes",Table1[[#This Row],[Smoker]]="No"),"OK","Check")</f>
        <v>OK</v>
      </c>
    </row>
    <row r="1951" spans="1:12">
      <c r="A1951" s="10" t="s">
        <v>3903</v>
      </c>
      <c r="B1951" s="10">
        <v>37.1</v>
      </c>
      <c r="C195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51" s="10">
        <v>5.46</v>
      </c>
      <c r="E1951" s="10" t="str">
        <f>IF(OR(Table1[[#This Row],[HBA1C]]="",Table1[[#This Row],[HBA1C]]="?"),"",IF(Table1[[#This Row],[HBA1C]]&lt;5.7,"Normal",IF(Table1[[#This Row],[HBA1C]]&lt;6.5,"Prediabetes","Diabetes")))</f>
        <v>Normal</v>
      </c>
      <c r="F1951" s="10" t="s">
        <v>4687</v>
      </c>
      <c r="G1951" s="10" t="str">
        <f>IF(OR(Table1[[#This Row],[Heart Issues]]="Yes",Table1[[#This Row],[Heart Issues]]="No"),"OK","Check")</f>
        <v>OK</v>
      </c>
      <c r="H1951" s="10" t="s">
        <v>4687</v>
      </c>
      <c r="I1951" s="10" t="s">
        <v>4687</v>
      </c>
      <c r="J1951" s="9">
        <v>0</v>
      </c>
      <c r="K1951" s="10" t="s">
        <v>4687</v>
      </c>
      <c r="L1951" s="10" t="str">
        <f>IF(OR(Table1[[#This Row],[Smoker]]="Yes",Table1[[#This Row],[Smoker]]="No"),"OK","Check")</f>
        <v>OK</v>
      </c>
    </row>
    <row r="1952" spans="1:12">
      <c r="A1952" s="10" t="s">
        <v>3905</v>
      </c>
      <c r="B1952" s="10">
        <v>22.515000000000001</v>
      </c>
      <c r="C195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52" s="10">
        <v>4.91</v>
      </c>
      <c r="E1952" s="10" t="str">
        <f>IF(OR(Table1[[#This Row],[HBA1C]]="",Table1[[#This Row],[HBA1C]]="?"),"",IF(Table1[[#This Row],[HBA1C]]&lt;5.7,"Normal",IF(Table1[[#This Row],[HBA1C]]&lt;6.5,"Prediabetes","Diabetes")))</f>
        <v>Normal</v>
      </c>
      <c r="F1952" s="10" t="s">
        <v>4688</v>
      </c>
      <c r="G1952" s="10" t="str">
        <f>IF(OR(Table1[[#This Row],[Heart Issues]]="Yes",Table1[[#This Row],[Heart Issues]]="No"),"OK","Check")</f>
        <v>OK</v>
      </c>
      <c r="H1952" s="10" t="s">
        <v>4687</v>
      </c>
      <c r="I1952" s="10" t="s">
        <v>4690</v>
      </c>
      <c r="J1952" s="9">
        <v>1</v>
      </c>
      <c r="K1952" s="10" t="s">
        <v>4687</v>
      </c>
      <c r="L1952" s="10" t="str">
        <f>IF(OR(Table1[[#This Row],[Smoker]]="Yes",Table1[[#This Row],[Smoker]]="No"),"OK","Check")</f>
        <v>OK</v>
      </c>
    </row>
    <row r="1953" spans="1:12">
      <c r="A1953" s="10" t="s">
        <v>3907</v>
      </c>
      <c r="B1953" s="10">
        <v>32.700000000000003</v>
      </c>
      <c r="C19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53" s="10">
        <v>4.66</v>
      </c>
      <c r="E1953" s="10" t="str">
        <f>IF(OR(Table1[[#This Row],[HBA1C]]="",Table1[[#This Row],[HBA1C]]="?"),"",IF(Table1[[#This Row],[HBA1C]]&lt;5.7,"Normal",IF(Table1[[#This Row],[HBA1C]]&lt;6.5,"Prediabetes","Diabetes")))</f>
        <v>Normal</v>
      </c>
      <c r="F1953" s="10" t="s">
        <v>4687</v>
      </c>
      <c r="G1953" s="10" t="str">
        <f>IF(OR(Table1[[#This Row],[Heart Issues]]="Yes",Table1[[#This Row],[Heart Issues]]="No"),"OK","Check")</f>
        <v>OK</v>
      </c>
      <c r="H1953" s="10" t="s">
        <v>4687</v>
      </c>
      <c r="I1953" s="10" t="s">
        <v>4687</v>
      </c>
      <c r="J1953" s="9">
        <v>0</v>
      </c>
      <c r="K1953" s="10" t="s">
        <v>4687</v>
      </c>
      <c r="L1953" s="10" t="str">
        <f>IF(OR(Table1[[#This Row],[Smoker]]="Yes",Table1[[#This Row],[Smoker]]="No"),"OK","Check")</f>
        <v>OK</v>
      </c>
    </row>
    <row r="1954" spans="1:12">
      <c r="A1954" s="10" t="s">
        <v>3909</v>
      </c>
      <c r="B1954" s="10">
        <v>17.75</v>
      </c>
      <c r="C195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54" s="10">
        <v>6.8</v>
      </c>
      <c r="E1954" s="10" t="str">
        <f>IF(OR(Table1[[#This Row],[HBA1C]]="",Table1[[#This Row],[HBA1C]]="?"),"",IF(Table1[[#This Row],[HBA1C]]&lt;5.7,"Normal",IF(Table1[[#This Row],[HBA1C]]&lt;6.5,"Prediabetes","Diabetes")))</f>
        <v>Diabetes</v>
      </c>
      <c r="F1954" s="10" t="s">
        <v>4688</v>
      </c>
      <c r="G1954" s="10" t="str">
        <f>IF(OR(Table1[[#This Row],[Heart Issues]]="Yes",Table1[[#This Row],[Heart Issues]]="No"),"OK","Check")</f>
        <v>OK</v>
      </c>
      <c r="H1954" s="10" t="s">
        <v>4687</v>
      </c>
      <c r="I1954" s="10" t="s">
        <v>4687</v>
      </c>
      <c r="J1954" s="9">
        <v>1</v>
      </c>
      <c r="K1954" s="10" t="s">
        <v>4687</v>
      </c>
      <c r="L1954" s="10" t="str">
        <f>IF(OR(Table1[[#This Row],[Smoker]]="Yes",Table1[[#This Row],[Smoker]]="No"),"OK","Check")</f>
        <v>OK</v>
      </c>
    </row>
    <row r="1955" spans="1:12">
      <c r="A1955" s="10" t="s">
        <v>3911</v>
      </c>
      <c r="B1955" s="10">
        <v>33.630000000000003</v>
      </c>
      <c r="C19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55" s="10">
        <v>4.47</v>
      </c>
      <c r="E1955" s="10" t="str">
        <f>IF(OR(Table1[[#This Row],[HBA1C]]="",Table1[[#This Row],[HBA1C]]="?"),"",IF(Table1[[#This Row],[HBA1C]]&lt;5.7,"Normal",IF(Table1[[#This Row],[HBA1C]]&lt;6.5,"Prediabetes","Diabetes")))</f>
        <v>Normal</v>
      </c>
      <c r="F1955" s="10" t="s">
        <v>4688</v>
      </c>
      <c r="G1955" s="10" t="str">
        <f>IF(OR(Table1[[#This Row],[Heart Issues]]="Yes",Table1[[#This Row],[Heart Issues]]="No"),"OK","Check")</f>
        <v>OK</v>
      </c>
      <c r="H1955" s="10" t="s">
        <v>4687</v>
      </c>
      <c r="I1955" s="10" t="s">
        <v>4687</v>
      </c>
      <c r="J1955" s="9">
        <v>0</v>
      </c>
      <c r="K1955" s="10" t="s">
        <v>4687</v>
      </c>
      <c r="L1955" s="10" t="str">
        <f>IF(OR(Table1[[#This Row],[Smoker]]="Yes",Table1[[#This Row],[Smoker]]="No"),"OK","Check")</f>
        <v>OK</v>
      </c>
    </row>
    <row r="1956" spans="1:12">
      <c r="A1956" s="10" t="s">
        <v>3913</v>
      </c>
      <c r="B1956" s="10">
        <v>34.799999999999997</v>
      </c>
      <c r="C19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56" s="10">
        <v>4.08</v>
      </c>
      <c r="E1956" s="10" t="str">
        <f>IF(OR(Table1[[#This Row],[HBA1C]]="",Table1[[#This Row],[HBA1C]]="?"),"",IF(Table1[[#This Row],[HBA1C]]&lt;5.7,"Normal",IF(Table1[[#This Row],[HBA1C]]&lt;6.5,"Prediabetes","Diabetes")))</f>
        <v>Normal</v>
      </c>
      <c r="F1956" s="10" t="s">
        <v>4688</v>
      </c>
      <c r="G1956" s="10" t="str">
        <f>IF(OR(Table1[[#This Row],[Heart Issues]]="Yes",Table1[[#This Row],[Heart Issues]]="No"),"OK","Check")</f>
        <v>OK</v>
      </c>
      <c r="H1956" s="10" t="s">
        <v>4687</v>
      </c>
      <c r="I1956" s="10" t="s">
        <v>4687</v>
      </c>
      <c r="J1956" s="9">
        <v>1</v>
      </c>
      <c r="K1956" s="10" t="s">
        <v>4687</v>
      </c>
      <c r="L1956" s="10" t="str">
        <f>IF(OR(Table1[[#This Row],[Smoker]]="Yes",Table1[[#This Row],[Smoker]]="No"),"OK","Check")</f>
        <v>OK</v>
      </c>
    </row>
    <row r="1957" spans="1:12">
      <c r="A1957" s="10" t="s">
        <v>3915</v>
      </c>
      <c r="B1957" s="10">
        <v>16.809999999999999</v>
      </c>
      <c r="C195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57" s="10">
        <v>5.51</v>
      </c>
      <c r="E1957" s="10" t="str">
        <f>IF(OR(Table1[[#This Row],[HBA1C]]="",Table1[[#This Row],[HBA1C]]="?"),"",IF(Table1[[#This Row],[HBA1C]]&lt;5.7,"Normal",IF(Table1[[#This Row],[HBA1C]]&lt;6.5,"Prediabetes","Diabetes")))</f>
        <v>Normal</v>
      </c>
      <c r="F1957" s="10" t="s">
        <v>4688</v>
      </c>
      <c r="G1957" s="10" t="str">
        <f>IF(OR(Table1[[#This Row],[Heart Issues]]="Yes",Table1[[#This Row],[Heart Issues]]="No"),"OK","Check")</f>
        <v>OK</v>
      </c>
      <c r="H1957" s="10" t="s">
        <v>4687</v>
      </c>
      <c r="I1957" s="10" t="s">
        <v>4687</v>
      </c>
      <c r="J1957" s="9">
        <v>1</v>
      </c>
      <c r="K1957" s="10" t="s">
        <v>4687</v>
      </c>
      <c r="L1957" s="10" t="str">
        <f>IF(OR(Table1[[#This Row],[Smoker]]="Yes",Table1[[#This Row],[Smoker]]="No"),"OK","Check")</f>
        <v>OK</v>
      </c>
    </row>
    <row r="1958" spans="1:12">
      <c r="A1958" s="10" t="s">
        <v>3917</v>
      </c>
      <c r="B1958" s="10">
        <v>16.690000000000001</v>
      </c>
      <c r="C195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58" s="10">
        <v>8.4</v>
      </c>
      <c r="E1958" s="10" t="str">
        <f>IF(OR(Table1[[#This Row],[HBA1C]]="",Table1[[#This Row],[HBA1C]]="?"),"",IF(Table1[[#This Row],[HBA1C]]&lt;5.7,"Normal",IF(Table1[[#This Row],[HBA1C]]&lt;6.5,"Prediabetes","Diabetes")))</f>
        <v>Diabetes</v>
      </c>
      <c r="F1958" s="10" t="s">
        <v>4688</v>
      </c>
      <c r="G1958" s="10" t="str">
        <f>IF(OR(Table1[[#This Row],[Heart Issues]]="Yes",Table1[[#This Row],[Heart Issues]]="No"),"OK","Check")</f>
        <v>OK</v>
      </c>
      <c r="H1958" s="10" t="s">
        <v>4687</v>
      </c>
      <c r="I1958" s="10" t="s">
        <v>4687</v>
      </c>
      <c r="J1958" s="9">
        <v>0</v>
      </c>
      <c r="K1958" s="10" t="s">
        <v>4687</v>
      </c>
      <c r="L1958" s="10" t="str">
        <f>IF(OR(Table1[[#This Row],[Smoker]]="Yes",Table1[[#This Row],[Smoker]]="No"),"OK","Check")</f>
        <v>OK</v>
      </c>
    </row>
    <row r="1959" spans="1:12">
      <c r="A1959" s="10" t="s">
        <v>3919</v>
      </c>
      <c r="B1959" s="10">
        <v>23.21</v>
      </c>
      <c r="C195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59" s="10">
        <v>5.14</v>
      </c>
      <c r="E1959" s="10" t="str">
        <f>IF(OR(Table1[[#This Row],[HBA1C]]="",Table1[[#This Row],[HBA1C]]="?"),"",IF(Table1[[#This Row],[HBA1C]]&lt;5.7,"Normal",IF(Table1[[#This Row],[HBA1C]]&lt;6.5,"Prediabetes","Diabetes")))</f>
        <v>Normal</v>
      </c>
      <c r="F1959" s="10" t="s">
        <v>4688</v>
      </c>
      <c r="G1959" s="10" t="str">
        <f>IF(OR(Table1[[#This Row],[Heart Issues]]="Yes",Table1[[#This Row],[Heart Issues]]="No"),"OK","Check")</f>
        <v>OK</v>
      </c>
      <c r="H1959" s="10" t="s">
        <v>4687</v>
      </c>
      <c r="I1959" s="10" t="s">
        <v>4687</v>
      </c>
      <c r="J1959" s="9">
        <v>1</v>
      </c>
      <c r="K1959" s="10" t="s">
        <v>4687</v>
      </c>
      <c r="L1959" s="10" t="str">
        <f>IF(OR(Table1[[#This Row],[Smoker]]="Yes",Table1[[#This Row],[Smoker]]="No"),"OK","Check")</f>
        <v>OK</v>
      </c>
    </row>
    <row r="1960" spans="1:12">
      <c r="A1960" s="10" t="s">
        <v>3921</v>
      </c>
      <c r="B1960" s="10">
        <v>25.175000000000001</v>
      </c>
      <c r="C196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60" s="10">
        <v>5.21</v>
      </c>
      <c r="E1960" s="10" t="str">
        <f>IF(OR(Table1[[#This Row],[HBA1C]]="",Table1[[#This Row],[HBA1C]]="?"),"",IF(Table1[[#This Row],[HBA1C]]&lt;5.7,"Normal",IF(Table1[[#This Row],[HBA1C]]&lt;6.5,"Prediabetes","Diabetes")))</f>
        <v>Normal</v>
      </c>
      <c r="F1960" s="10" t="s">
        <v>4688</v>
      </c>
      <c r="G1960" s="10" t="str">
        <f>IF(OR(Table1[[#This Row],[Heart Issues]]="Yes",Table1[[#This Row],[Heart Issues]]="No"),"OK","Check")</f>
        <v>OK</v>
      </c>
      <c r="H1960" s="10" t="s">
        <v>4687</v>
      </c>
      <c r="I1960" s="10" t="s">
        <v>4687</v>
      </c>
      <c r="J1960" s="9">
        <v>1</v>
      </c>
      <c r="K1960" s="10" t="s">
        <v>4687</v>
      </c>
      <c r="L1960" s="10" t="str">
        <f>IF(OR(Table1[[#This Row],[Smoker]]="Yes",Table1[[#This Row],[Smoker]]="No"),"OK","Check")</f>
        <v>OK</v>
      </c>
    </row>
    <row r="1961" spans="1:12">
      <c r="A1961" s="10" t="s">
        <v>3923</v>
      </c>
      <c r="B1961" s="10">
        <v>34.770000000000003</v>
      </c>
      <c r="C19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61" s="10">
        <v>6.23</v>
      </c>
      <c r="E1961" s="10" t="str">
        <f>IF(OR(Table1[[#This Row],[HBA1C]]="",Table1[[#This Row],[HBA1C]]="?"),"",IF(Table1[[#This Row],[HBA1C]]&lt;5.7,"Normal",IF(Table1[[#This Row],[HBA1C]]&lt;6.5,"Prediabetes","Diabetes")))</f>
        <v>Prediabetes</v>
      </c>
      <c r="F1961" s="10" t="s">
        <v>4687</v>
      </c>
      <c r="G1961" s="10" t="str">
        <f>IF(OR(Table1[[#This Row],[Heart Issues]]="Yes",Table1[[#This Row],[Heart Issues]]="No"),"OK","Check")</f>
        <v>OK</v>
      </c>
      <c r="H1961" s="10" t="s">
        <v>4687</v>
      </c>
      <c r="I1961" s="10" t="s">
        <v>4687</v>
      </c>
      <c r="J1961" s="9">
        <v>0</v>
      </c>
      <c r="K1961" s="10" t="s">
        <v>4687</v>
      </c>
      <c r="L1961" s="10" t="str">
        <f>IF(OR(Table1[[#This Row],[Smoker]]="Yes",Table1[[#This Row],[Smoker]]="No"),"OK","Check")</f>
        <v>OK</v>
      </c>
    </row>
    <row r="1962" spans="1:12">
      <c r="A1962" s="10" t="s">
        <v>3925</v>
      </c>
      <c r="B1962" s="10">
        <v>27.7</v>
      </c>
      <c r="C19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62" s="10">
        <v>5.6</v>
      </c>
      <c r="E1962" s="10" t="str">
        <f>IF(OR(Table1[[#This Row],[HBA1C]]="",Table1[[#This Row],[HBA1C]]="?"),"",IF(Table1[[#This Row],[HBA1C]]&lt;5.7,"Normal",IF(Table1[[#This Row],[HBA1C]]&lt;6.5,"Prediabetes","Diabetes")))</f>
        <v>Normal</v>
      </c>
      <c r="F1962" s="10" t="s">
        <v>4687</v>
      </c>
      <c r="G1962" s="10" t="str">
        <f>IF(OR(Table1[[#This Row],[Heart Issues]]="Yes",Table1[[#This Row],[Heart Issues]]="No"),"OK","Check")</f>
        <v>OK</v>
      </c>
      <c r="H1962" s="10" t="s">
        <v>4687</v>
      </c>
      <c r="I1962" s="10" t="s">
        <v>4687</v>
      </c>
      <c r="J1962" s="9">
        <v>1</v>
      </c>
      <c r="K1962" s="10" t="s">
        <v>4687</v>
      </c>
      <c r="L1962" s="10" t="str">
        <f>IF(OR(Table1[[#This Row],[Smoker]]="Yes",Table1[[#This Row],[Smoker]]="No"),"OK","Check")</f>
        <v>OK</v>
      </c>
    </row>
    <row r="1963" spans="1:12">
      <c r="A1963" s="10" t="s">
        <v>3927</v>
      </c>
      <c r="B1963" s="10">
        <v>19.12</v>
      </c>
      <c r="C196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63" s="10">
        <v>4.72</v>
      </c>
      <c r="E1963" s="10" t="str">
        <f>IF(OR(Table1[[#This Row],[HBA1C]]="",Table1[[#This Row],[HBA1C]]="?"),"",IF(Table1[[#This Row],[HBA1C]]&lt;5.7,"Normal",IF(Table1[[#This Row],[HBA1C]]&lt;6.5,"Prediabetes","Diabetes")))</f>
        <v>Normal</v>
      </c>
      <c r="F1963" s="10" t="s">
        <v>4688</v>
      </c>
      <c r="G1963" s="10" t="str">
        <f>IF(OR(Table1[[#This Row],[Heart Issues]]="Yes",Table1[[#This Row],[Heart Issues]]="No"),"OK","Check")</f>
        <v>OK</v>
      </c>
      <c r="H1963" s="10" t="s">
        <v>4687</v>
      </c>
      <c r="I1963" s="10" t="s">
        <v>4687</v>
      </c>
      <c r="J1963" s="9">
        <v>1</v>
      </c>
      <c r="K1963" s="10" t="s">
        <v>4687</v>
      </c>
      <c r="L1963" s="10" t="str">
        <f>IF(OR(Table1[[#This Row],[Smoker]]="Yes",Table1[[#This Row],[Smoker]]="No"),"OK","Check")</f>
        <v>OK</v>
      </c>
    </row>
    <row r="1964" spans="1:12">
      <c r="A1964" s="10" t="s">
        <v>3929</v>
      </c>
      <c r="B1964" s="10">
        <v>32.67</v>
      </c>
      <c r="C19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64" s="10">
        <v>4.67</v>
      </c>
      <c r="E1964" s="10" t="str">
        <f>IF(OR(Table1[[#This Row],[HBA1C]]="",Table1[[#This Row],[HBA1C]]="?"),"",IF(Table1[[#This Row],[HBA1C]]&lt;5.7,"Normal",IF(Table1[[#This Row],[HBA1C]]&lt;6.5,"Prediabetes","Diabetes")))</f>
        <v>Normal</v>
      </c>
      <c r="F1964" s="10" t="s">
        <v>4687</v>
      </c>
      <c r="G1964" s="10" t="str">
        <f>IF(OR(Table1[[#This Row],[Heart Issues]]="Yes",Table1[[#This Row],[Heart Issues]]="No"),"OK","Check")</f>
        <v>OK</v>
      </c>
      <c r="H1964" s="10" t="s">
        <v>4687</v>
      </c>
      <c r="I1964" s="10" t="s">
        <v>4690</v>
      </c>
      <c r="J1964" s="9">
        <v>1</v>
      </c>
      <c r="K1964" s="10" t="s">
        <v>4687</v>
      </c>
      <c r="L1964" s="10" t="str">
        <f>IF(OR(Table1[[#This Row],[Smoker]]="Yes",Table1[[#This Row],[Smoker]]="No"),"OK","Check")</f>
        <v>OK</v>
      </c>
    </row>
    <row r="1965" spans="1:12">
      <c r="A1965" s="10" t="s">
        <v>3931</v>
      </c>
      <c r="B1965" s="10">
        <v>28.5</v>
      </c>
      <c r="C196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65" s="10">
        <v>6.11</v>
      </c>
      <c r="E1965" s="10" t="str">
        <f>IF(OR(Table1[[#This Row],[HBA1C]]="",Table1[[#This Row],[HBA1C]]="?"),"",IF(Table1[[#This Row],[HBA1C]]&lt;5.7,"Normal",IF(Table1[[#This Row],[HBA1C]]&lt;6.5,"Prediabetes","Diabetes")))</f>
        <v>Prediabetes</v>
      </c>
      <c r="F1965" s="10" t="s">
        <v>4687</v>
      </c>
      <c r="G1965" s="10" t="str">
        <f>IF(OR(Table1[[#This Row],[Heart Issues]]="Yes",Table1[[#This Row],[Heart Issues]]="No"),"OK","Check")</f>
        <v>OK</v>
      </c>
      <c r="H1965" s="10" t="s">
        <v>4687</v>
      </c>
      <c r="I1965" s="10" t="s">
        <v>4687</v>
      </c>
      <c r="J1965" s="9">
        <v>1</v>
      </c>
      <c r="K1965" s="10" t="s">
        <v>4687</v>
      </c>
      <c r="L1965" s="10" t="str">
        <f>IF(OR(Table1[[#This Row],[Smoker]]="Yes",Table1[[#This Row],[Smoker]]="No"),"OK","Check")</f>
        <v>OK</v>
      </c>
    </row>
    <row r="1966" spans="1:12">
      <c r="A1966" s="10" t="s">
        <v>3933</v>
      </c>
      <c r="B1966" s="10">
        <v>39.270000000000003</v>
      </c>
      <c r="C196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66" s="10">
        <v>6.25</v>
      </c>
      <c r="E1966" s="10" t="str">
        <f>IF(OR(Table1[[#This Row],[HBA1C]]="",Table1[[#This Row],[HBA1C]]="?"),"",IF(Table1[[#This Row],[HBA1C]]&lt;5.7,"Normal",IF(Table1[[#This Row],[HBA1C]]&lt;6.5,"Prediabetes","Diabetes")))</f>
        <v>Prediabetes</v>
      </c>
      <c r="F1966" s="10" t="s">
        <v>4687</v>
      </c>
      <c r="G1966" s="10" t="str">
        <f>IF(OR(Table1[[#This Row],[Heart Issues]]="Yes",Table1[[#This Row],[Heart Issues]]="No"),"OK","Check")</f>
        <v>OK</v>
      </c>
      <c r="H1966" s="10" t="s">
        <v>4687</v>
      </c>
      <c r="I1966" s="10" t="s">
        <v>4687</v>
      </c>
      <c r="J1966" s="9">
        <v>0</v>
      </c>
      <c r="K1966" s="10" t="s">
        <v>4687</v>
      </c>
      <c r="L1966" s="10" t="str">
        <f>IF(OR(Table1[[#This Row],[Smoker]]="Yes",Table1[[#This Row],[Smoker]]="No"),"OK","Check")</f>
        <v>OK</v>
      </c>
    </row>
    <row r="1967" spans="1:12">
      <c r="A1967" s="10" t="s">
        <v>3935</v>
      </c>
      <c r="B1967" s="10">
        <v>32.49</v>
      </c>
      <c r="C19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67" s="10">
        <v>4</v>
      </c>
      <c r="E1967" s="10" t="str">
        <f>IF(OR(Table1[[#This Row],[HBA1C]]="",Table1[[#This Row],[HBA1C]]="?"),"",IF(Table1[[#This Row],[HBA1C]]&lt;5.7,"Normal",IF(Table1[[#This Row],[HBA1C]]&lt;6.5,"Prediabetes","Diabetes")))</f>
        <v>Normal</v>
      </c>
      <c r="F1967" s="10" t="s">
        <v>4688</v>
      </c>
      <c r="G1967" s="10" t="str">
        <f>IF(OR(Table1[[#This Row],[Heart Issues]]="Yes",Table1[[#This Row],[Heart Issues]]="No"),"OK","Check")</f>
        <v>OK</v>
      </c>
      <c r="H1967" s="10" t="s">
        <v>4687</v>
      </c>
      <c r="I1967" s="10" t="s">
        <v>4687</v>
      </c>
      <c r="J1967" s="9">
        <v>0</v>
      </c>
      <c r="K1967" s="10" t="s">
        <v>4687</v>
      </c>
      <c r="L1967" s="10" t="str">
        <f>IF(OR(Table1[[#This Row],[Smoker]]="Yes",Table1[[#This Row],[Smoker]]="No"),"OK","Check")</f>
        <v>OK</v>
      </c>
    </row>
    <row r="1968" spans="1:12">
      <c r="A1968" s="10" t="s">
        <v>3937</v>
      </c>
      <c r="B1968" s="10">
        <v>23.7</v>
      </c>
      <c r="C196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68" s="10">
        <v>5.55</v>
      </c>
      <c r="E1968" s="10" t="str">
        <f>IF(OR(Table1[[#This Row],[HBA1C]]="",Table1[[#This Row],[HBA1C]]="?"),"",IF(Table1[[#This Row],[HBA1C]]&lt;5.7,"Normal",IF(Table1[[#This Row],[HBA1C]]&lt;6.5,"Prediabetes","Diabetes")))</f>
        <v>Normal</v>
      </c>
      <c r="F1968" s="10" t="s">
        <v>4688</v>
      </c>
      <c r="G1968" s="10" t="str">
        <f>IF(OR(Table1[[#This Row],[Heart Issues]]="Yes",Table1[[#This Row],[Heart Issues]]="No"),"OK","Check")</f>
        <v>OK</v>
      </c>
      <c r="H1968" s="10" t="s">
        <v>4687</v>
      </c>
      <c r="I1968" s="10" t="s">
        <v>4687</v>
      </c>
      <c r="J1968" s="9">
        <v>0</v>
      </c>
      <c r="K1968" s="10" t="s">
        <v>4687</v>
      </c>
      <c r="L1968" s="10" t="str">
        <f>IF(OR(Table1[[#This Row],[Smoker]]="Yes",Table1[[#This Row],[Smoker]]="No"),"OK","Check")</f>
        <v>OK</v>
      </c>
    </row>
    <row r="1969" spans="1:12">
      <c r="A1969" s="10" t="s">
        <v>3939</v>
      </c>
      <c r="B1969" s="10">
        <v>30.4</v>
      </c>
      <c r="C19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69" s="10">
        <v>5.95</v>
      </c>
      <c r="E1969" s="10" t="str">
        <f>IF(OR(Table1[[#This Row],[HBA1C]]="",Table1[[#This Row],[HBA1C]]="?"),"",IF(Table1[[#This Row],[HBA1C]]&lt;5.7,"Normal",IF(Table1[[#This Row],[HBA1C]]&lt;6.5,"Prediabetes","Diabetes")))</f>
        <v>Prediabetes</v>
      </c>
      <c r="F1969" s="10" t="s">
        <v>4687</v>
      </c>
      <c r="G1969" s="10" t="str">
        <f>IF(OR(Table1[[#This Row],[Heart Issues]]="Yes",Table1[[#This Row],[Heart Issues]]="No"),"OK","Check")</f>
        <v>OK</v>
      </c>
      <c r="H1969" s="10" t="s">
        <v>4688</v>
      </c>
      <c r="I1969" s="10" t="s">
        <v>4687</v>
      </c>
      <c r="J1969" s="9">
        <v>1</v>
      </c>
      <c r="K1969" s="10" t="s">
        <v>4687</v>
      </c>
      <c r="L1969" s="10" t="str">
        <f>IF(OR(Table1[[#This Row],[Smoker]]="Yes",Table1[[#This Row],[Smoker]]="No"),"OK","Check")</f>
        <v>OK</v>
      </c>
    </row>
    <row r="1970" spans="1:12">
      <c r="A1970" s="10" t="s">
        <v>3941</v>
      </c>
      <c r="B1970" s="10">
        <v>38.94</v>
      </c>
      <c r="C19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0" s="10">
        <v>4.3600000000000003</v>
      </c>
      <c r="E1970" s="10" t="str">
        <f>IF(OR(Table1[[#This Row],[HBA1C]]="",Table1[[#This Row],[HBA1C]]="?"),"",IF(Table1[[#This Row],[HBA1C]]&lt;5.7,"Normal",IF(Table1[[#This Row],[HBA1C]]&lt;6.5,"Prediabetes","Diabetes")))</f>
        <v>Normal</v>
      </c>
      <c r="F1970" s="10" t="s">
        <v>4687</v>
      </c>
      <c r="G1970" s="10" t="str">
        <f>IF(OR(Table1[[#This Row],[Heart Issues]]="Yes",Table1[[#This Row],[Heart Issues]]="No"),"OK","Check")</f>
        <v>OK</v>
      </c>
      <c r="H1970" s="10" t="s">
        <v>4687</v>
      </c>
      <c r="I1970" s="10" t="s">
        <v>4690</v>
      </c>
      <c r="J1970" s="9">
        <v>1</v>
      </c>
      <c r="K1970" s="10" t="s">
        <v>4687</v>
      </c>
      <c r="L1970" s="10" t="str">
        <f>IF(OR(Table1[[#This Row],[Smoker]]="Yes",Table1[[#This Row],[Smoker]]="No"),"OK","Check")</f>
        <v>OK</v>
      </c>
    </row>
    <row r="1971" spans="1:12">
      <c r="A1971" s="10" t="s">
        <v>3943</v>
      </c>
      <c r="B1971" s="10">
        <v>31.02</v>
      </c>
      <c r="C19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1" s="10">
        <v>4.84</v>
      </c>
      <c r="E1971" s="10" t="str">
        <f>IF(OR(Table1[[#This Row],[HBA1C]]="",Table1[[#This Row],[HBA1C]]="?"),"",IF(Table1[[#This Row],[HBA1C]]&lt;5.7,"Normal",IF(Table1[[#This Row],[HBA1C]]&lt;6.5,"Prediabetes","Diabetes")))</f>
        <v>Normal</v>
      </c>
      <c r="F1971" s="10" t="s">
        <v>4687</v>
      </c>
      <c r="G1971" s="10" t="str">
        <f>IF(OR(Table1[[#This Row],[Heart Issues]]="Yes",Table1[[#This Row],[Heart Issues]]="No"),"OK","Check")</f>
        <v>OK</v>
      </c>
      <c r="H1971" s="10" t="s">
        <v>4687</v>
      </c>
      <c r="I1971" s="10" t="s">
        <v>4690</v>
      </c>
      <c r="J1971" s="9">
        <v>1</v>
      </c>
      <c r="K1971" s="10" t="s">
        <v>4687</v>
      </c>
      <c r="L1971" s="10" t="str">
        <f>IF(OR(Table1[[#This Row],[Smoker]]="Yes",Table1[[#This Row],[Smoker]]="No"),"OK","Check")</f>
        <v>OK</v>
      </c>
    </row>
    <row r="1972" spans="1:12">
      <c r="A1972" s="10" t="s">
        <v>3945</v>
      </c>
      <c r="B1972" s="10">
        <v>17.5</v>
      </c>
      <c r="C197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72" s="10">
        <v>4.5599999999999996</v>
      </c>
      <c r="E1972" s="10" t="str">
        <f>IF(OR(Table1[[#This Row],[HBA1C]]="",Table1[[#This Row],[HBA1C]]="?"),"",IF(Table1[[#This Row],[HBA1C]]&lt;5.7,"Normal",IF(Table1[[#This Row],[HBA1C]]&lt;6.5,"Prediabetes","Diabetes")))</f>
        <v>Normal</v>
      </c>
      <c r="F1972" s="10" t="s">
        <v>4687</v>
      </c>
      <c r="G1972" s="10" t="str">
        <f>IF(OR(Table1[[#This Row],[Heart Issues]]="Yes",Table1[[#This Row],[Heart Issues]]="No"),"OK","Check")</f>
        <v>OK</v>
      </c>
      <c r="H1972" s="10" t="s">
        <v>4687</v>
      </c>
      <c r="I1972" s="10" t="s">
        <v>4687</v>
      </c>
      <c r="J1972" s="9">
        <v>1</v>
      </c>
      <c r="K1972" s="10" t="s">
        <v>4687</v>
      </c>
      <c r="L1972" s="10" t="str">
        <f>IF(OR(Table1[[#This Row],[Smoker]]="Yes",Table1[[#This Row],[Smoker]]="No"),"OK","Check")</f>
        <v>OK</v>
      </c>
    </row>
    <row r="1973" spans="1:12">
      <c r="A1973" s="10" t="s">
        <v>3947</v>
      </c>
      <c r="B1973" s="10">
        <v>34.799999999999997</v>
      </c>
      <c r="C197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3" s="10">
        <v>4.42</v>
      </c>
      <c r="E1973" s="10" t="str">
        <f>IF(OR(Table1[[#This Row],[HBA1C]]="",Table1[[#This Row],[HBA1C]]="?"),"",IF(Table1[[#This Row],[HBA1C]]&lt;5.7,"Normal",IF(Table1[[#This Row],[HBA1C]]&lt;6.5,"Prediabetes","Diabetes")))</f>
        <v>Normal</v>
      </c>
      <c r="F1973" s="10" t="s">
        <v>4688</v>
      </c>
      <c r="G1973" s="10" t="str">
        <f>IF(OR(Table1[[#This Row],[Heart Issues]]="Yes",Table1[[#This Row],[Heart Issues]]="No"),"OK","Check")</f>
        <v>OK</v>
      </c>
      <c r="H1973" s="10" t="s">
        <v>4688</v>
      </c>
      <c r="I1973" s="10" t="s">
        <v>4687</v>
      </c>
      <c r="J1973" s="9">
        <v>2</v>
      </c>
      <c r="K1973" s="10" t="s">
        <v>4687</v>
      </c>
      <c r="L1973" s="10" t="str">
        <f>IF(OR(Table1[[#This Row],[Smoker]]="Yes",Table1[[#This Row],[Smoker]]="No"),"OK","Check")</f>
        <v>OK</v>
      </c>
    </row>
    <row r="1974" spans="1:12">
      <c r="A1974" s="10" t="s">
        <v>3949</v>
      </c>
      <c r="B1974" s="10">
        <v>17.3</v>
      </c>
      <c r="C197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1974" s="10">
        <v>7.66</v>
      </c>
      <c r="E1974" s="10" t="str">
        <f>IF(OR(Table1[[#This Row],[HBA1C]]="",Table1[[#This Row],[HBA1C]]="?"),"",IF(Table1[[#This Row],[HBA1C]]&lt;5.7,"Normal",IF(Table1[[#This Row],[HBA1C]]&lt;6.5,"Prediabetes","Diabetes")))</f>
        <v>Diabetes</v>
      </c>
      <c r="F1974" s="10" t="s">
        <v>4688</v>
      </c>
      <c r="G1974" s="10" t="str">
        <f>IF(OR(Table1[[#This Row],[Heart Issues]]="Yes",Table1[[#This Row],[Heart Issues]]="No"),"OK","Check")</f>
        <v>OK</v>
      </c>
      <c r="H1974" s="10" t="s">
        <v>4687</v>
      </c>
      <c r="I1974" s="10" t="s">
        <v>4687</v>
      </c>
      <c r="J1974" s="9">
        <v>1</v>
      </c>
      <c r="K1974" s="10" t="s">
        <v>4687</v>
      </c>
      <c r="L1974" s="10" t="str">
        <f>IF(OR(Table1[[#This Row],[Smoker]]="Yes",Table1[[#This Row],[Smoker]]="No"),"OK","Check")</f>
        <v>OK</v>
      </c>
    </row>
    <row r="1975" spans="1:12">
      <c r="A1975" s="10" t="s">
        <v>3951</v>
      </c>
      <c r="B1975" s="10">
        <v>32.25</v>
      </c>
      <c r="C19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5" s="10">
        <v>5.2</v>
      </c>
      <c r="E1975" s="10" t="str">
        <f>IF(OR(Table1[[#This Row],[HBA1C]]="",Table1[[#This Row],[HBA1C]]="?"),"",IF(Table1[[#This Row],[HBA1C]]&lt;5.7,"Normal",IF(Table1[[#This Row],[HBA1C]]&lt;6.5,"Prediabetes","Diabetes")))</f>
        <v>Normal</v>
      </c>
      <c r="F1975" s="10" t="s">
        <v>4688</v>
      </c>
      <c r="G1975" s="10" t="str">
        <f>IF(OR(Table1[[#This Row],[Heart Issues]]="Yes",Table1[[#This Row],[Heart Issues]]="No"),"OK","Check")</f>
        <v>OK</v>
      </c>
      <c r="H1975" s="10" t="s">
        <v>4687</v>
      </c>
      <c r="I1975" s="10" t="s">
        <v>4687</v>
      </c>
      <c r="J1975" s="9">
        <v>0</v>
      </c>
      <c r="K1975" s="10" t="s">
        <v>4687</v>
      </c>
      <c r="L1975" s="10" t="str">
        <f>IF(OR(Table1[[#This Row],[Smoker]]="Yes",Table1[[#This Row],[Smoker]]="No"),"OK","Check")</f>
        <v>OK</v>
      </c>
    </row>
    <row r="1976" spans="1:12">
      <c r="A1976" s="10" t="s">
        <v>3953</v>
      </c>
      <c r="B1976" s="10">
        <v>42.4</v>
      </c>
      <c r="C197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6" s="10">
        <v>5.53</v>
      </c>
      <c r="E1976" s="10" t="str">
        <f>IF(OR(Table1[[#This Row],[HBA1C]]="",Table1[[#This Row],[HBA1C]]="?"),"",IF(Table1[[#This Row],[HBA1C]]&lt;5.7,"Normal",IF(Table1[[#This Row],[HBA1C]]&lt;6.5,"Prediabetes","Diabetes")))</f>
        <v>Normal</v>
      </c>
      <c r="F1976" s="10" t="s">
        <v>4688</v>
      </c>
      <c r="G1976" s="10" t="str">
        <f>IF(OR(Table1[[#This Row],[Heart Issues]]="Yes",Table1[[#This Row],[Heart Issues]]="No"),"OK","Check")</f>
        <v>OK</v>
      </c>
      <c r="H1976" s="10" t="s">
        <v>4687</v>
      </c>
      <c r="I1976" s="10" t="s">
        <v>4687</v>
      </c>
      <c r="J1976" s="9">
        <v>0</v>
      </c>
      <c r="K1976" s="10" t="s">
        <v>4687</v>
      </c>
      <c r="L1976" s="10" t="str">
        <f>IF(OR(Table1[[#This Row],[Smoker]]="Yes",Table1[[#This Row],[Smoker]]="No"),"OK","Check")</f>
        <v>OK</v>
      </c>
    </row>
    <row r="1977" spans="1:12">
      <c r="A1977" s="10" t="s">
        <v>3955</v>
      </c>
      <c r="B1977" s="10">
        <v>38.664999999999999</v>
      </c>
      <c r="C19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77" s="10">
        <v>4.8600000000000003</v>
      </c>
      <c r="E1977" s="10" t="str">
        <f>IF(OR(Table1[[#This Row],[HBA1C]]="",Table1[[#This Row],[HBA1C]]="?"),"",IF(Table1[[#This Row],[HBA1C]]&lt;5.7,"Normal",IF(Table1[[#This Row],[HBA1C]]&lt;6.5,"Prediabetes","Diabetes")))</f>
        <v>Normal</v>
      </c>
      <c r="F1977" s="10" t="s">
        <v>4687</v>
      </c>
      <c r="G1977" s="10" t="str">
        <f>IF(OR(Table1[[#This Row],[Heart Issues]]="Yes",Table1[[#This Row],[Heart Issues]]="No"),"OK","Check")</f>
        <v>OK</v>
      </c>
      <c r="H1977" s="10" t="s">
        <v>4688</v>
      </c>
      <c r="I1977" s="10" t="s">
        <v>4687</v>
      </c>
      <c r="J1977" s="9">
        <v>1</v>
      </c>
      <c r="K1977" s="10" t="s">
        <v>4687</v>
      </c>
      <c r="L1977" s="10" t="str">
        <f>IF(OR(Table1[[#This Row],[Smoker]]="Yes",Table1[[#This Row],[Smoker]]="No"),"OK","Check")</f>
        <v>OK</v>
      </c>
    </row>
    <row r="1978" spans="1:12">
      <c r="A1978" s="10" t="s">
        <v>3957</v>
      </c>
      <c r="B1978" s="10">
        <v>29.92</v>
      </c>
      <c r="C197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78" s="10">
        <v>5.49</v>
      </c>
      <c r="E1978" s="10" t="str">
        <f>IF(OR(Table1[[#This Row],[HBA1C]]="",Table1[[#This Row],[HBA1C]]="?"),"",IF(Table1[[#This Row],[HBA1C]]&lt;5.7,"Normal",IF(Table1[[#This Row],[HBA1C]]&lt;6.5,"Prediabetes","Diabetes")))</f>
        <v>Normal</v>
      </c>
      <c r="F1978" s="10" t="s">
        <v>4688</v>
      </c>
      <c r="G1978" s="10" t="str">
        <f>IF(OR(Table1[[#This Row],[Heart Issues]]="Yes",Table1[[#This Row],[Heart Issues]]="No"),"OK","Check")</f>
        <v>OK</v>
      </c>
      <c r="H1978" s="10" t="s">
        <v>4687</v>
      </c>
      <c r="I1978" s="10" t="s">
        <v>4687</v>
      </c>
      <c r="J1978" s="9">
        <v>0</v>
      </c>
      <c r="K1978" s="10" t="s">
        <v>4687</v>
      </c>
      <c r="L1978" s="10" t="str">
        <f>IF(OR(Table1[[#This Row],[Smoker]]="Yes",Table1[[#This Row],[Smoker]]="No"),"OK","Check")</f>
        <v>OK</v>
      </c>
    </row>
    <row r="1979" spans="1:12">
      <c r="A1979" s="10" t="s">
        <v>3959</v>
      </c>
      <c r="B1979" s="10">
        <v>29.48</v>
      </c>
      <c r="C197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79" s="10">
        <v>4.09</v>
      </c>
      <c r="E1979" s="10" t="str">
        <f>IF(OR(Table1[[#This Row],[HBA1C]]="",Table1[[#This Row],[HBA1C]]="?"),"",IF(Table1[[#This Row],[HBA1C]]&lt;5.7,"Normal",IF(Table1[[#This Row],[HBA1C]]&lt;6.5,"Prediabetes","Diabetes")))</f>
        <v>Normal</v>
      </c>
      <c r="F1979" s="10" t="s">
        <v>4688</v>
      </c>
      <c r="G1979" s="10" t="str">
        <f>IF(OR(Table1[[#This Row],[Heart Issues]]="Yes",Table1[[#This Row],[Heart Issues]]="No"),"OK","Check")</f>
        <v>OK</v>
      </c>
      <c r="H1979" s="10" t="s">
        <v>4687</v>
      </c>
      <c r="I1979" s="10" t="s">
        <v>4687</v>
      </c>
      <c r="J1979" s="9">
        <v>0</v>
      </c>
      <c r="K1979" s="10" t="s">
        <v>4687</v>
      </c>
      <c r="L1979" s="10" t="str">
        <f>IF(OR(Table1[[#This Row],[Smoker]]="Yes",Table1[[#This Row],[Smoker]]="No"),"OK","Check")</f>
        <v>OK</v>
      </c>
    </row>
    <row r="1980" spans="1:12">
      <c r="A1980" s="10" t="s">
        <v>3961</v>
      </c>
      <c r="B1980" s="10">
        <v>28.785</v>
      </c>
      <c r="C198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80" s="10">
        <v>4.3099999999999996</v>
      </c>
      <c r="E1980" s="10" t="str">
        <f>IF(OR(Table1[[#This Row],[HBA1C]]="",Table1[[#This Row],[HBA1C]]="?"),"",IF(Table1[[#This Row],[HBA1C]]&lt;5.7,"Normal",IF(Table1[[#This Row],[HBA1C]]&lt;6.5,"Prediabetes","Diabetes")))</f>
        <v>Normal</v>
      </c>
      <c r="F1980" s="10" t="s">
        <v>4688</v>
      </c>
      <c r="G1980" s="10" t="str">
        <f>IF(OR(Table1[[#This Row],[Heart Issues]]="Yes",Table1[[#This Row],[Heart Issues]]="No"),"OK","Check")</f>
        <v>OK</v>
      </c>
      <c r="H1980" s="10" t="s">
        <v>4687</v>
      </c>
      <c r="I1980" s="10" t="s">
        <v>4687</v>
      </c>
      <c r="J1980" s="9">
        <v>0</v>
      </c>
      <c r="K1980" s="10" t="s">
        <v>4687</v>
      </c>
      <c r="L1980" s="10" t="str">
        <f>IF(OR(Table1[[#This Row],[Smoker]]="Yes",Table1[[#This Row],[Smoker]]="No"),"OK","Check")</f>
        <v>OK</v>
      </c>
    </row>
    <row r="1981" spans="1:12">
      <c r="A1981" s="10" t="s">
        <v>3963</v>
      </c>
      <c r="B1981" s="10">
        <v>19.8</v>
      </c>
      <c r="C198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81" s="10">
        <v>4</v>
      </c>
      <c r="E1981" s="10" t="str">
        <f>IF(OR(Table1[[#This Row],[HBA1C]]="",Table1[[#This Row],[HBA1C]]="?"),"",IF(Table1[[#This Row],[HBA1C]]&lt;5.7,"Normal",IF(Table1[[#This Row],[HBA1C]]&lt;6.5,"Prediabetes","Diabetes")))</f>
        <v>Normal</v>
      </c>
      <c r="F1981" s="10" t="s">
        <v>4688</v>
      </c>
      <c r="G1981" s="10" t="str">
        <f>IF(OR(Table1[[#This Row],[Heart Issues]]="Yes",Table1[[#This Row],[Heart Issues]]="No"),"OK","Check")</f>
        <v>OK</v>
      </c>
      <c r="H1981" s="10" t="s">
        <v>4687</v>
      </c>
      <c r="I1981" s="10" t="s">
        <v>4687</v>
      </c>
      <c r="J1981" s="9">
        <v>0</v>
      </c>
      <c r="K1981" s="10" t="s">
        <v>4687</v>
      </c>
      <c r="L1981" s="10" t="str">
        <f>IF(OR(Table1[[#This Row],[Smoker]]="Yes",Table1[[#This Row],[Smoker]]="No"),"OK","Check")</f>
        <v>OK</v>
      </c>
    </row>
    <row r="1982" spans="1:12">
      <c r="A1982" s="10" t="s">
        <v>3965</v>
      </c>
      <c r="B1982" s="10">
        <v>35.53</v>
      </c>
      <c r="C19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82" s="10">
        <v>4.68</v>
      </c>
      <c r="E1982" s="10" t="str">
        <f>IF(OR(Table1[[#This Row],[HBA1C]]="",Table1[[#This Row],[HBA1C]]="?"),"",IF(Table1[[#This Row],[HBA1C]]&lt;5.7,"Normal",IF(Table1[[#This Row],[HBA1C]]&lt;6.5,"Prediabetes","Diabetes")))</f>
        <v>Normal</v>
      </c>
      <c r="F1982" s="10" t="s">
        <v>4687</v>
      </c>
      <c r="G1982" s="10" t="str">
        <f>IF(OR(Table1[[#This Row],[Heart Issues]]="Yes",Table1[[#This Row],[Heart Issues]]="No"),"OK","Check")</f>
        <v>OK</v>
      </c>
      <c r="H1982" s="10" t="s">
        <v>4687</v>
      </c>
      <c r="I1982" s="10" t="s">
        <v>4690</v>
      </c>
      <c r="J1982" s="9">
        <v>1</v>
      </c>
      <c r="K1982" s="10" t="s">
        <v>4687</v>
      </c>
      <c r="L1982" s="10" t="str">
        <f>IF(OR(Table1[[#This Row],[Smoker]]="Yes",Table1[[#This Row],[Smoker]]="No"),"OK","Check")</f>
        <v>OK</v>
      </c>
    </row>
    <row r="1983" spans="1:12">
      <c r="A1983" s="10" t="s">
        <v>3967</v>
      </c>
      <c r="B1983" s="10">
        <v>21.47</v>
      </c>
      <c r="C198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83" s="10">
        <v>4.0199999999999996</v>
      </c>
      <c r="E1983" s="10" t="str">
        <f>IF(OR(Table1[[#This Row],[HBA1C]]="",Table1[[#This Row],[HBA1C]]="?"),"",IF(Table1[[#This Row],[HBA1C]]&lt;5.7,"Normal",IF(Table1[[#This Row],[HBA1C]]&lt;6.5,"Prediabetes","Diabetes")))</f>
        <v>Normal</v>
      </c>
      <c r="F1983" s="10" t="s">
        <v>4688</v>
      </c>
      <c r="G1983" s="10" t="str">
        <f>IF(OR(Table1[[#This Row],[Heart Issues]]="Yes",Table1[[#This Row],[Heart Issues]]="No"),"OK","Check")</f>
        <v>OK</v>
      </c>
      <c r="H1983" s="10" t="s">
        <v>4687</v>
      </c>
      <c r="I1983" s="10" t="s">
        <v>4687</v>
      </c>
      <c r="J1983" s="9">
        <v>1</v>
      </c>
      <c r="K1983" s="10" t="s">
        <v>4687</v>
      </c>
      <c r="L1983" s="10" t="str">
        <f>IF(OR(Table1[[#This Row],[Smoker]]="Yes",Table1[[#This Row],[Smoker]]="No"),"OK","Check")</f>
        <v>OK</v>
      </c>
    </row>
    <row r="1984" spans="1:12">
      <c r="A1984" s="10" t="s">
        <v>3969</v>
      </c>
      <c r="B1984" s="10">
        <v>25.9</v>
      </c>
      <c r="C198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84" s="10">
        <v>5.12</v>
      </c>
      <c r="E1984" s="10" t="str">
        <f>IF(OR(Table1[[#This Row],[HBA1C]]="",Table1[[#This Row],[HBA1C]]="?"),"",IF(Table1[[#This Row],[HBA1C]]&lt;5.7,"Normal",IF(Table1[[#This Row],[HBA1C]]&lt;6.5,"Prediabetes","Diabetes")))</f>
        <v>Normal</v>
      </c>
      <c r="F1984" s="10" t="s">
        <v>4687</v>
      </c>
      <c r="G1984" s="10" t="str">
        <f>IF(OR(Table1[[#This Row],[Heart Issues]]="Yes",Table1[[#This Row],[Heart Issues]]="No"),"OK","Check")</f>
        <v>OK</v>
      </c>
      <c r="H1984" s="10" t="s">
        <v>4687</v>
      </c>
      <c r="I1984" s="10" t="s">
        <v>4690</v>
      </c>
      <c r="J1984" s="9">
        <v>1</v>
      </c>
      <c r="K1984" s="10" t="s">
        <v>4687</v>
      </c>
      <c r="L1984" s="10" t="str">
        <f>IF(OR(Table1[[#This Row],[Smoker]]="Yes",Table1[[#This Row],[Smoker]]="No"),"OK","Check")</f>
        <v>OK</v>
      </c>
    </row>
    <row r="1985" spans="1:12">
      <c r="A1985" s="10" t="s">
        <v>3971</v>
      </c>
      <c r="B1985" s="10">
        <v>20.81</v>
      </c>
      <c r="C198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85" s="10">
        <v>5.52</v>
      </c>
      <c r="E1985" s="10" t="str">
        <f>IF(OR(Table1[[#This Row],[HBA1C]]="",Table1[[#This Row],[HBA1C]]="?"),"",IF(Table1[[#This Row],[HBA1C]]&lt;5.7,"Normal",IF(Table1[[#This Row],[HBA1C]]&lt;6.5,"Prediabetes","Diabetes")))</f>
        <v>Normal</v>
      </c>
      <c r="F1985" s="10" t="s">
        <v>4687</v>
      </c>
      <c r="G1985" s="10" t="str">
        <f>IF(OR(Table1[[#This Row],[Heart Issues]]="Yes",Table1[[#This Row],[Heart Issues]]="No"),"OK","Check")</f>
        <v>OK</v>
      </c>
      <c r="H1985" s="10" t="s">
        <v>4687</v>
      </c>
      <c r="I1985" s="10" t="s">
        <v>4687</v>
      </c>
      <c r="J1985" s="9">
        <v>0</v>
      </c>
      <c r="K1985" s="10" t="s">
        <v>4687</v>
      </c>
      <c r="L1985" s="10" t="str">
        <f>IF(OR(Table1[[#This Row],[Smoker]]="Yes",Table1[[#This Row],[Smoker]]="No"),"OK","Check")</f>
        <v>OK</v>
      </c>
    </row>
    <row r="1986" spans="1:12">
      <c r="A1986" s="10" t="s">
        <v>3973</v>
      </c>
      <c r="B1986" s="10">
        <v>25.84</v>
      </c>
      <c r="C198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86" s="10">
        <v>5.81</v>
      </c>
      <c r="E1986" s="10" t="str">
        <f>IF(OR(Table1[[#This Row],[HBA1C]]="",Table1[[#This Row],[HBA1C]]="?"),"",IF(Table1[[#This Row],[HBA1C]]&lt;5.7,"Normal",IF(Table1[[#This Row],[HBA1C]]&lt;6.5,"Prediabetes","Diabetes")))</f>
        <v>Prediabetes</v>
      </c>
      <c r="F1986" s="10" t="s">
        <v>4688</v>
      </c>
      <c r="G1986" s="10" t="str">
        <f>IF(OR(Table1[[#This Row],[Heart Issues]]="Yes",Table1[[#This Row],[Heart Issues]]="No"),"OK","Check")</f>
        <v>OK</v>
      </c>
      <c r="H1986" s="10" t="s">
        <v>4687</v>
      </c>
      <c r="I1986" s="10" t="s">
        <v>4690</v>
      </c>
      <c r="J1986" s="9">
        <v>1</v>
      </c>
      <c r="K1986" s="10" t="s">
        <v>4687</v>
      </c>
      <c r="L1986" s="10" t="str">
        <f>IF(OR(Table1[[#This Row],[Smoker]]="Yes",Table1[[#This Row],[Smoker]]="No"),"OK","Check")</f>
        <v>OK</v>
      </c>
    </row>
    <row r="1987" spans="1:12">
      <c r="A1987" s="10" t="s">
        <v>3975</v>
      </c>
      <c r="B1987" s="10">
        <v>30.95</v>
      </c>
      <c r="C19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87" s="10">
        <v>5.16</v>
      </c>
      <c r="E1987" s="10" t="str">
        <f>IF(OR(Table1[[#This Row],[HBA1C]]="",Table1[[#This Row],[HBA1C]]="?"),"",IF(Table1[[#This Row],[HBA1C]]&lt;5.7,"Normal",IF(Table1[[#This Row],[HBA1C]]&lt;6.5,"Prediabetes","Diabetes")))</f>
        <v>Normal</v>
      </c>
      <c r="F1987" s="10" t="s">
        <v>4687</v>
      </c>
      <c r="G1987" s="10" t="str">
        <f>IF(OR(Table1[[#This Row],[Heart Issues]]="Yes",Table1[[#This Row],[Heart Issues]]="No"),"OK","Check")</f>
        <v>OK</v>
      </c>
      <c r="H1987" s="10" t="s">
        <v>4687</v>
      </c>
      <c r="I1987" s="10" t="s">
        <v>4690</v>
      </c>
      <c r="J1987" s="9">
        <v>1</v>
      </c>
      <c r="K1987" s="10" t="s">
        <v>4687</v>
      </c>
      <c r="L1987" s="10" t="str">
        <f>IF(OR(Table1[[#This Row],[Smoker]]="Yes",Table1[[#This Row],[Smoker]]="No"),"OK","Check")</f>
        <v>OK</v>
      </c>
    </row>
    <row r="1988" spans="1:12">
      <c r="A1988" s="10" t="s">
        <v>3977</v>
      </c>
      <c r="B1988" s="10">
        <v>30.54</v>
      </c>
      <c r="C19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88" s="10">
        <v>5</v>
      </c>
      <c r="E1988" s="10" t="str">
        <f>IF(OR(Table1[[#This Row],[HBA1C]]="",Table1[[#This Row],[HBA1C]]="?"),"",IF(Table1[[#This Row],[HBA1C]]&lt;5.7,"Normal",IF(Table1[[#This Row],[HBA1C]]&lt;6.5,"Prediabetes","Diabetes")))</f>
        <v>Normal</v>
      </c>
      <c r="F1988" s="10" t="s">
        <v>4687</v>
      </c>
      <c r="G1988" s="10" t="str">
        <f>IF(OR(Table1[[#This Row],[Heart Issues]]="Yes",Table1[[#This Row],[Heart Issues]]="No"),"OK","Check")</f>
        <v>OK</v>
      </c>
      <c r="H1988" s="10" t="s">
        <v>4687</v>
      </c>
      <c r="I1988" s="10" t="s">
        <v>4690</v>
      </c>
      <c r="J1988" s="9">
        <v>1</v>
      </c>
      <c r="K1988" s="10" t="s">
        <v>4687</v>
      </c>
      <c r="L1988" s="10" t="str">
        <f>IF(OR(Table1[[#This Row],[Smoker]]="Yes",Table1[[#This Row],[Smoker]]="No"),"OK","Check")</f>
        <v>OK</v>
      </c>
    </row>
    <row r="1989" spans="1:12">
      <c r="A1989" s="10" t="s">
        <v>3979</v>
      </c>
      <c r="B1989" s="10">
        <v>33.914999999999999</v>
      </c>
      <c r="C19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89" s="10">
        <v>5.84</v>
      </c>
      <c r="E1989" s="10" t="str">
        <f>IF(OR(Table1[[#This Row],[HBA1C]]="",Table1[[#This Row],[HBA1C]]="?"),"",IF(Table1[[#This Row],[HBA1C]]&lt;5.7,"Normal",IF(Table1[[#This Row],[HBA1C]]&lt;6.5,"Prediabetes","Diabetes")))</f>
        <v>Prediabetes</v>
      </c>
      <c r="F1989" s="10" t="s">
        <v>4688</v>
      </c>
      <c r="G1989" s="10" t="str">
        <f>IF(OR(Table1[[#This Row],[Heart Issues]]="Yes",Table1[[#This Row],[Heart Issues]]="No"),"OK","Check")</f>
        <v>OK</v>
      </c>
      <c r="H1989" s="10" t="s">
        <v>4687</v>
      </c>
      <c r="I1989" s="10" t="s">
        <v>4687</v>
      </c>
      <c r="J1989" s="9">
        <v>0</v>
      </c>
      <c r="K1989" s="10" t="s">
        <v>4687</v>
      </c>
      <c r="L1989" s="10" t="str">
        <f>IF(OR(Table1[[#This Row],[Smoker]]="Yes",Table1[[#This Row],[Smoker]]="No"),"OK","Check")</f>
        <v>OK</v>
      </c>
    </row>
    <row r="1990" spans="1:12">
      <c r="A1990" s="10" t="s">
        <v>3981</v>
      </c>
      <c r="B1990" s="10">
        <v>33.31</v>
      </c>
      <c r="C19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90" s="10">
        <v>4.1900000000000004</v>
      </c>
      <c r="E1990" s="10" t="str">
        <f>IF(OR(Table1[[#This Row],[HBA1C]]="",Table1[[#This Row],[HBA1C]]="?"),"",IF(Table1[[#This Row],[HBA1C]]&lt;5.7,"Normal",IF(Table1[[#This Row],[HBA1C]]&lt;6.5,"Prediabetes","Diabetes")))</f>
        <v>Normal</v>
      </c>
      <c r="F1990" s="10" t="s">
        <v>4687</v>
      </c>
      <c r="G1990" s="10" t="str">
        <f>IF(OR(Table1[[#This Row],[Heart Issues]]="Yes",Table1[[#This Row],[Heart Issues]]="No"),"OK","Check")</f>
        <v>OK</v>
      </c>
      <c r="H1990" s="10" t="s">
        <v>4687</v>
      </c>
      <c r="I1990" s="10" t="s">
        <v>4690</v>
      </c>
      <c r="J1990" s="9">
        <v>1</v>
      </c>
      <c r="K1990" s="10" t="s">
        <v>4687</v>
      </c>
      <c r="L1990" s="10" t="str">
        <f>IF(OR(Table1[[#This Row],[Smoker]]="Yes",Table1[[#This Row],[Smoker]]="No"),"OK","Check")</f>
        <v>OK</v>
      </c>
    </row>
    <row r="1991" spans="1:12">
      <c r="A1991" s="10" t="s">
        <v>3983</v>
      </c>
      <c r="B1991" s="10">
        <v>25.745000000000001</v>
      </c>
      <c r="C199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91" s="10">
        <v>4.62</v>
      </c>
      <c r="E1991" s="10" t="str">
        <f>IF(OR(Table1[[#This Row],[HBA1C]]="",Table1[[#This Row],[HBA1C]]="?"),"",IF(Table1[[#This Row],[HBA1C]]&lt;5.7,"Normal",IF(Table1[[#This Row],[HBA1C]]&lt;6.5,"Prediabetes","Diabetes")))</f>
        <v>Normal</v>
      </c>
      <c r="F1991" s="10" t="s">
        <v>4688</v>
      </c>
      <c r="G1991" s="10" t="str">
        <f>IF(OR(Table1[[#This Row],[Heart Issues]]="Yes",Table1[[#This Row],[Heart Issues]]="No"),"OK","Check")</f>
        <v>OK</v>
      </c>
      <c r="H1991" s="10" t="s">
        <v>4687</v>
      </c>
      <c r="I1991" s="10" t="s">
        <v>4687</v>
      </c>
      <c r="J1991" s="9">
        <v>0</v>
      </c>
      <c r="K1991" s="10" t="s">
        <v>4687</v>
      </c>
      <c r="L1991" s="10" t="str">
        <f>IF(OR(Table1[[#This Row],[Smoker]]="Yes",Table1[[#This Row],[Smoker]]="No"),"OK","Check")</f>
        <v>OK</v>
      </c>
    </row>
    <row r="1992" spans="1:12">
      <c r="A1992" s="10" t="s">
        <v>3985</v>
      </c>
      <c r="B1992" s="10">
        <v>37.1</v>
      </c>
      <c r="C199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92" s="10">
        <v>6.24</v>
      </c>
      <c r="E1992" s="10" t="str">
        <f>IF(OR(Table1[[#This Row],[HBA1C]]="",Table1[[#This Row],[HBA1C]]="?"),"",IF(Table1[[#This Row],[HBA1C]]&lt;5.7,"Normal",IF(Table1[[#This Row],[HBA1C]]&lt;6.5,"Prediabetes","Diabetes")))</f>
        <v>Prediabetes</v>
      </c>
      <c r="F1992" s="10" t="s">
        <v>4687</v>
      </c>
      <c r="G1992" s="10" t="str">
        <f>IF(OR(Table1[[#This Row],[Heart Issues]]="Yes",Table1[[#This Row],[Heart Issues]]="No"),"OK","Check")</f>
        <v>OK</v>
      </c>
      <c r="H1992" s="10" t="s">
        <v>4687</v>
      </c>
      <c r="I1992" s="10" t="s">
        <v>4687</v>
      </c>
      <c r="J1992" s="9">
        <v>0</v>
      </c>
      <c r="K1992" s="10" t="s">
        <v>4687</v>
      </c>
      <c r="L1992" s="10" t="str">
        <f>IF(OR(Table1[[#This Row],[Smoker]]="Yes",Table1[[#This Row],[Smoker]]="No"),"OK","Check")</f>
        <v>OK</v>
      </c>
    </row>
    <row r="1993" spans="1:12">
      <c r="A1993" s="10" t="s">
        <v>3987</v>
      </c>
      <c r="B1993" s="10">
        <v>35.435000000000002</v>
      </c>
      <c r="C19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93" s="10">
        <v>5.81</v>
      </c>
      <c r="E1993" s="10" t="str">
        <f>IF(OR(Table1[[#This Row],[HBA1C]]="",Table1[[#This Row],[HBA1C]]="?"),"",IF(Table1[[#This Row],[HBA1C]]&lt;5.7,"Normal",IF(Table1[[#This Row],[HBA1C]]&lt;6.5,"Prediabetes","Diabetes")))</f>
        <v>Prediabetes</v>
      </c>
      <c r="F1993" s="10" t="s">
        <v>4687</v>
      </c>
      <c r="G1993" s="10" t="str">
        <f>IF(OR(Table1[[#This Row],[Heart Issues]]="Yes",Table1[[#This Row],[Heart Issues]]="No"),"OK","Check")</f>
        <v>OK</v>
      </c>
      <c r="H1993" s="10" t="s">
        <v>4687</v>
      </c>
      <c r="I1993" s="10" t="s">
        <v>4687</v>
      </c>
      <c r="J1993" s="9">
        <v>0</v>
      </c>
      <c r="K1993" s="10" t="s">
        <v>4687</v>
      </c>
      <c r="L1993" s="10" t="str">
        <f>IF(OR(Table1[[#This Row],[Smoker]]="Yes",Table1[[#This Row],[Smoker]]="No"),"OK","Check")</f>
        <v>OK</v>
      </c>
    </row>
    <row r="1994" spans="1:12">
      <c r="A1994" s="10" t="s">
        <v>3989</v>
      </c>
      <c r="B1994" s="10">
        <v>20.399999999999999</v>
      </c>
      <c r="C19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94" s="10">
        <v>4.83</v>
      </c>
      <c r="E1994" s="10" t="str">
        <f>IF(OR(Table1[[#This Row],[HBA1C]]="",Table1[[#This Row],[HBA1C]]="?"),"",IF(Table1[[#This Row],[HBA1C]]&lt;5.7,"Normal",IF(Table1[[#This Row],[HBA1C]]&lt;6.5,"Prediabetes","Diabetes")))</f>
        <v>Normal</v>
      </c>
      <c r="F1994" s="10" t="s">
        <v>4687</v>
      </c>
      <c r="G1994" s="10" t="str">
        <f>IF(OR(Table1[[#This Row],[Heart Issues]]="Yes",Table1[[#This Row],[Heart Issues]]="No"),"OK","Check")</f>
        <v>OK</v>
      </c>
      <c r="H1994" s="10" t="s">
        <v>4687</v>
      </c>
      <c r="I1994" s="10" t="s">
        <v>4687</v>
      </c>
      <c r="J1994" s="9">
        <v>0</v>
      </c>
      <c r="K1994" s="10" t="s">
        <v>4687</v>
      </c>
      <c r="L1994" s="10" t="str">
        <f>IF(OR(Table1[[#This Row],[Smoker]]="Yes",Table1[[#This Row],[Smoker]]="No"),"OK","Check")</f>
        <v>OK</v>
      </c>
    </row>
    <row r="1995" spans="1:12">
      <c r="A1995" s="10" t="s">
        <v>3991</v>
      </c>
      <c r="B1995" s="10">
        <v>42.13</v>
      </c>
      <c r="C199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95" s="10">
        <v>5.72</v>
      </c>
      <c r="E1995" s="10" t="str">
        <f>IF(OR(Table1[[#This Row],[HBA1C]]="",Table1[[#This Row],[HBA1C]]="?"),"",IF(Table1[[#This Row],[HBA1C]]&lt;5.7,"Normal",IF(Table1[[#This Row],[HBA1C]]&lt;6.5,"Prediabetes","Diabetes")))</f>
        <v>Prediabetes</v>
      </c>
      <c r="F1995" s="10" t="s">
        <v>4688</v>
      </c>
      <c r="G1995" s="10" t="str">
        <f>IF(OR(Table1[[#This Row],[Heart Issues]]="Yes",Table1[[#This Row],[Heart Issues]]="No"),"OK","Check")</f>
        <v>OK</v>
      </c>
      <c r="H1995" s="10" t="s">
        <v>4687</v>
      </c>
      <c r="I1995" s="10" t="s">
        <v>4690</v>
      </c>
      <c r="J1995" s="9">
        <v>1</v>
      </c>
      <c r="K1995" s="10" t="s">
        <v>4687</v>
      </c>
      <c r="L1995" s="10" t="str">
        <f>IF(OR(Table1[[#This Row],[Smoker]]="Yes",Table1[[#This Row],[Smoker]]="No"),"OK","Check")</f>
        <v>OK</v>
      </c>
    </row>
    <row r="1996" spans="1:12">
      <c r="A1996" s="10" t="s">
        <v>3993</v>
      </c>
      <c r="B1996" s="10">
        <v>33.99</v>
      </c>
      <c r="C19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1996" s="10">
        <v>4.83</v>
      </c>
      <c r="E1996" s="10" t="str">
        <f>IF(OR(Table1[[#This Row],[HBA1C]]="",Table1[[#This Row],[HBA1C]]="?"),"",IF(Table1[[#This Row],[HBA1C]]&lt;5.7,"Normal",IF(Table1[[#This Row],[HBA1C]]&lt;6.5,"Prediabetes","Diabetes")))</f>
        <v>Normal</v>
      </c>
      <c r="F1996" s="10" t="s">
        <v>4688</v>
      </c>
      <c r="G1996" s="10" t="str">
        <f>IF(OR(Table1[[#This Row],[Heart Issues]]="Yes",Table1[[#This Row],[Heart Issues]]="No"),"OK","Check")</f>
        <v>OK</v>
      </c>
      <c r="H1996" s="10" t="s">
        <v>4687</v>
      </c>
      <c r="I1996" s="10" t="s">
        <v>4690</v>
      </c>
      <c r="J1996" s="9">
        <v>1</v>
      </c>
      <c r="K1996" s="10" t="s">
        <v>4687</v>
      </c>
      <c r="L1996" s="10" t="str">
        <f>IF(OR(Table1[[#This Row],[Smoker]]="Yes",Table1[[#This Row],[Smoker]]="No"),"OK","Check")</f>
        <v>OK</v>
      </c>
    </row>
    <row r="1997" spans="1:12">
      <c r="A1997" s="10" t="s">
        <v>3995</v>
      </c>
      <c r="B1997" s="10">
        <v>28.594999999999999</v>
      </c>
      <c r="C199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1997" s="10">
        <v>4.1399999999999997</v>
      </c>
      <c r="E1997" s="10" t="str">
        <f>IF(OR(Table1[[#This Row],[HBA1C]]="",Table1[[#This Row],[HBA1C]]="?"),"",IF(Table1[[#This Row],[HBA1C]]&lt;5.7,"Normal",IF(Table1[[#This Row],[HBA1C]]&lt;6.5,"Prediabetes","Diabetes")))</f>
        <v>Normal</v>
      </c>
      <c r="F1997" s="10" t="s">
        <v>4688</v>
      </c>
      <c r="G1997" s="10" t="str">
        <f>IF(OR(Table1[[#This Row],[Heart Issues]]="Yes",Table1[[#This Row],[Heart Issues]]="No"),"OK","Check")</f>
        <v>OK</v>
      </c>
      <c r="H1997" s="10" t="s">
        <v>4687</v>
      </c>
      <c r="I1997" s="10" t="s">
        <v>4690</v>
      </c>
      <c r="J1997" s="9">
        <v>1</v>
      </c>
      <c r="K1997" s="10" t="s">
        <v>4687</v>
      </c>
      <c r="L1997" s="10" t="str">
        <f>IF(OR(Table1[[#This Row],[Smoker]]="Yes",Table1[[#This Row],[Smoker]]="No"),"OK","Check")</f>
        <v>OK</v>
      </c>
    </row>
    <row r="1998" spans="1:12">
      <c r="A1998" s="10" t="s">
        <v>3997</v>
      </c>
      <c r="B1998" s="10">
        <v>20.8</v>
      </c>
      <c r="C19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98" s="10">
        <v>4.07</v>
      </c>
      <c r="E1998" s="10" t="str">
        <f>IF(OR(Table1[[#This Row],[HBA1C]]="",Table1[[#This Row],[HBA1C]]="?"),"",IF(Table1[[#This Row],[HBA1C]]&lt;5.7,"Normal",IF(Table1[[#This Row],[HBA1C]]&lt;6.5,"Prediabetes","Diabetes")))</f>
        <v>Normal</v>
      </c>
      <c r="F1998" s="10" t="s">
        <v>4688</v>
      </c>
      <c r="G1998" s="10" t="str">
        <f>IF(OR(Table1[[#This Row],[Heart Issues]]="Yes",Table1[[#This Row],[Heart Issues]]="No"),"OK","Check")</f>
        <v>OK</v>
      </c>
      <c r="H1998" s="10" t="s">
        <v>4687</v>
      </c>
      <c r="I1998" s="10" t="s">
        <v>4690</v>
      </c>
      <c r="J1998" s="9">
        <v>1</v>
      </c>
      <c r="K1998" s="10" t="s">
        <v>4687</v>
      </c>
      <c r="L1998" s="10" t="str">
        <f>IF(OR(Table1[[#This Row],[Smoker]]="Yes",Table1[[#This Row],[Smoker]]="No"),"OK","Check")</f>
        <v>OK</v>
      </c>
    </row>
    <row r="1999" spans="1:12">
      <c r="A1999" s="10" t="s">
        <v>3999</v>
      </c>
      <c r="B1999" s="10">
        <v>23.465</v>
      </c>
      <c r="C199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1999" s="10">
        <v>6.26</v>
      </c>
      <c r="E1999" s="10" t="str">
        <f>IF(OR(Table1[[#This Row],[HBA1C]]="",Table1[[#This Row],[HBA1C]]="?"),"",IF(Table1[[#This Row],[HBA1C]]&lt;5.7,"Normal",IF(Table1[[#This Row],[HBA1C]]&lt;6.5,"Prediabetes","Diabetes")))</f>
        <v>Prediabetes</v>
      </c>
      <c r="F1999" s="10" t="s">
        <v>4688</v>
      </c>
      <c r="G1999" s="10" t="str">
        <f>IF(OR(Table1[[#This Row],[Heart Issues]]="Yes",Table1[[#This Row],[Heart Issues]]="No"),"OK","Check")</f>
        <v>OK</v>
      </c>
      <c r="H1999" s="10" t="s">
        <v>4687</v>
      </c>
      <c r="I1999" s="10" t="s">
        <v>4690</v>
      </c>
      <c r="J1999" s="9">
        <v>1</v>
      </c>
      <c r="K1999" s="10" t="s">
        <v>4687</v>
      </c>
      <c r="L1999" s="10" t="str">
        <f>IF(OR(Table1[[#This Row],[Smoker]]="Yes",Table1[[#This Row],[Smoker]]="No"),"OK","Check")</f>
        <v>OK</v>
      </c>
    </row>
    <row r="2000" spans="1:12">
      <c r="A2000" s="10" t="s">
        <v>4001</v>
      </c>
      <c r="B2000" s="10">
        <v>40.185000000000002</v>
      </c>
      <c r="C20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00" s="10">
        <v>5.88</v>
      </c>
      <c r="E2000" s="10" t="str">
        <f>IF(OR(Table1[[#This Row],[HBA1C]]="",Table1[[#This Row],[HBA1C]]="?"),"",IF(Table1[[#This Row],[HBA1C]]&lt;5.7,"Normal",IF(Table1[[#This Row],[HBA1C]]&lt;6.5,"Prediabetes","Diabetes")))</f>
        <v>Prediabetes</v>
      </c>
      <c r="F2000" s="10" t="s">
        <v>4688</v>
      </c>
      <c r="G2000" s="10" t="str">
        <f>IF(OR(Table1[[#This Row],[Heart Issues]]="Yes",Table1[[#This Row],[Heart Issues]]="No"),"OK","Check")</f>
        <v>OK</v>
      </c>
      <c r="H2000" s="10" t="s">
        <v>4687</v>
      </c>
      <c r="I2000" s="10" t="s">
        <v>4687</v>
      </c>
      <c r="J2000" s="9">
        <v>0</v>
      </c>
      <c r="K2000" s="10" t="s">
        <v>4687</v>
      </c>
      <c r="L2000" s="10" t="str">
        <f>IF(OR(Table1[[#This Row],[Smoker]]="Yes",Table1[[#This Row],[Smoker]]="No"),"OK","Check")</f>
        <v>OK</v>
      </c>
    </row>
    <row r="2001" spans="1:12">
      <c r="A2001" s="10" t="s">
        <v>4003</v>
      </c>
      <c r="B2001" s="10">
        <v>21.89</v>
      </c>
      <c r="C200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01" s="10">
        <v>5.72</v>
      </c>
      <c r="E2001" s="10" t="str">
        <f>IF(OR(Table1[[#This Row],[HBA1C]]="",Table1[[#This Row],[HBA1C]]="?"),"",IF(Table1[[#This Row],[HBA1C]]&lt;5.7,"Normal",IF(Table1[[#This Row],[HBA1C]]&lt;6.5,"Prediabetes","Diabetes")))</f>
        <v>Prediabetes</v>
      </c>
      <c r="F2001" s="10" t="s">
        <v>4688</v>
      </c>
      <c r="G2001" s="10" t="str">
        <f>IF(OR(Table1[[#This Row],[Heart Issues]]="Yes",Table1[[#This Row],[Heart Issues]]="No"),"OK","Check")</f>
        <v>OK</v>
      </c>
      <c r="H2001" s="10" t="s">
        <v>4687</v>
      </c>
      <c r="I2001" s="10" t="s">
        <v>4687</v>
      </c>
      <c r="J2001" s="9">
        <v>0</v>
      </c>
      <c r="K2001" s="10" t="s">
        <v>4687</v>
      </c>
      <c r="L2001" s="10" t="str">
        <f>IF(OR(Table1[[#This Row],[Smoker]]="Yes",Table1[[#This Row],[Smoker]]="No"),"OK","Check")</f>
        <v>OK</v>
      </c>
    </row>
    <row r="2002" spans="1:12">
      <c r="A2002" s="10" t="s">
        <v>4005</v>
      </c>
      <c r="B2002" s="10">
        <v>29.34</v>
      </c>
      <c r="C20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02" s="10">
        <v>6.09</v>
      </c>
      <c r="E2002" s="10" t="str">
        <f>IF(OR(Table1[[#This Row],[HBA1C]]="",Table1[[#This Row],[HBA1C]]="?"),"",IF(Table1[[#This Row],[HBA1C]]&lt;5.7,"Normal",IF(Table1[[#This Row],[HBA1C]]&lt;6.5,"Prediabetes","Diabetes")))</f>
        <v>Prediabetes</v>
      </c>
      <c r="F2002" s="10" t="s">
        <v>4688</v>
      </c>
      <c r="G2002" s="10" t="str">
        <f>IF(OR(Table1[[#This Row],[Heart Issues]]="Yes",Table1[[#This Row],[Heart Issues]]="No"),"OK","Check")</f>
        <v>OK</v>
      </c>
      <c r="H2002" s="10" t="s">
        <v>4688</v>
      </c>
      <c r="I2002" s="10" t="s">
        <v>4687</v>
      </c>
      <c r="J2002" s="9">
        <v>2</v>
      </c>
      <c r="K2002" s="10" t="s">
        <v>4687</v>
      </c>
      <c r="L2002" s="10" t="str">
        <f>IF(OR(Table1[[#This Row],[Smoker]]="Yes",Table1[[#This Row],[Smoker]]="No"),"OK","Check")</f>
        <v>OK</v>
      </c>
    </row>
    <row r="2003" spans="1:12">
      <c r="A2003" s="10" t="s">
        <v>4007</v>
      </c>
      <c r="B2003" s="10">
        <v>22.61</v>
      </c>
      <c r="C200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03" s="10">
        <v>4.25</v>
      </c>
      <c r="E2003" s="10" t="str">
        <f>IF(OR(Table1[[#This Row],[HBA1C]]="",Table1[[#This Row],[HBA1C]]="?"),"",IF(Table1[[#This Row],[HBA1C]]&lt;5.7,"Normal",IF(Table1[[#This Row],[HBA1C]]&lt;6.5,"Prediabetes","Diabetes")))</f>
        <v>Normal</v>
      </c>
      <c r="F2003" s="10" t="s">
        <v>4688</v>
      </c>
      <c r="G2003" s="10" t="str">
        <f>IF(OR(Table1[[#This Row],[Heart Issues]]="Yes",Table1[[#This Row],[Heart Issues]]="No"),"OK","Check")</f>
        <v>OK</v>
      </c>
      <c r="H2003" s="10" t="s">
        <v>4687</v>
      </c>
      <c r="I2003" s="10" t="s">
        <v>4687</v>
      </c>
      <c r="J2003" s="9">
        <v>0</v>
      </c>
      <c r="K2003" s="10" t="s">
        <v>4687</v>
      </c>
      <c r="L2003" s="10" t="str">
        <f>IF(OR(Table1[[#This Row],[Smoker]]="Yes",Table1[[#This Row],[Smoker]]="No"),"OK","Check")</f>
        <v>OK</v>
      </c>
    </row>
    <row r="2004" spans="1:12">
      <c r="A2004" s="10" t="s">
        <v>4009</v>
      </c>
      <c r="B2004" s="10">
        <v>22.23</v>
      </c>
      <c r="C200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04" s="10">
        <v>6.09</v>
      </c>
      <c r="E2004" s="10" t="str">
        <f>IF(OR(Table1[[#This Row],[HBA1C]]="",Table1[[#This Row],[HBA1C]]="?"),"",IF(Table1[[#This Row],[HBA1C]]&lt;5.7,"Normal",IF(Table1[[#This Row],[HBA1C]]&lt;6.5,"Prediabetes","Diabetes")))</f>
        <v>Prediabetes</v>
      </c>
      <c r="F2004" s="10" t="s">
        <v>4688</v>
      </c>
      <c r="G2004" s="10" t="str">
        <f>IF(OR(Table1[[#This Row],[Heart Issues]]="Yes",Table1[[#This Row],[Heart Issues]]="No"),"OK","Check")</f>
        <v>OK</v>
      </c>
      <c r="H2004" s="10" t="s">
        <v>4687</v>
      </c>
      <c r="I2004" s="10" t="s">
        <v>4687</v>
      </c>
      <c r="J2004" s="9">
        <v>0</v>
      </c>
      <c r="K2004" s="10" t="s">
        <v>4687</v>
      </c>
      <c r="L2004" s="10" t="str">
        <f>IF(OR(Table1[[#This Row],[Smoker]]="Yes",Table1[[#This Row],[Smoker]]="No"),"OK","Check")</f>
        <v>OK</v>
      </c>
    </row>
    <row r="2005" spans="1:12">
      <c r="A2005" s="10" t="s">
        <v>4011</v>
      </c>
      <c r="B2005" s="10">
        <v>33.4</v>
      </c>
      <c r="C20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05" s="10">
        <v>5.51</v>
      </c>
      <c r="E2005" s="10" t="str">
        <f>IF(OR(Table1[[#This Row],[HBA1C]]="",Table1[[#This Row],[HBA1C]]="?"),"",IF(Table1[[#This Row],[HBA1C]]&lt;5.7,"Normal",IF(Table1[[#This Row],[HBA1C]]&lt;6.5,"Prediabetes","Diabetes")))</f>
        <v>Normal</v>
      </c>
      <c r="F2005" s="10" t="s">
        <v>4687</v>
      </c>
      <c r="G2005" s="10" t="str">
        <f>IF(OR(Table1[[#This Row],[Heart Issues]]="Yes",Table1[[#This Row],[Heart Issues]]="No"),"OK","Check")</f>
        <v>OK</v>
      </c>
      <c r="H2005" s="10" t="s">
        <v>4687</v>
      </c>
      <c r="I2005" s="10" t="s">
        <v>4687</v>
      </c>
      <c r="J2005" s="9">
        <v>0</v>
      </c>
      <c r="K2005" s="10" t="s">
        <v>4687</v>
      </c>
      <c r="L2005" s="10" t="str">
        <f>IF(OR(Table1[[#This Row],[Smoker]]="Yes",Table1[[#This Row],[Smoker]]="No"),"OK","Check")</f>
        <v>OK</v>
      </c>
    </row>
    <row r="2006" spans="1:12">
      <c r="A2006" s="10" t="s">
        <v>4013</v>
      </c>
      <c r="B2006" s="10">
        <v>33.11</v>
      </c>
      <c r="C20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06" s="10">
        <v>5.63</v>
      </c>
      <c r="E2006" s="10" t="str">
        <f>IF(OR(Table1[[#This Row],[HBA1C]]="",Table1[[#This Row],[HBA1C]]="?"),"",IF(Table1[[#This Row],[HBA1C]]&lt;5.7,"Normal",IF(Table1[[#This Row],[HBA1C]]&lt;6.5,"Prediabetes","Diabetes")))</f>
        <v>Normal</v>
      </c>
      <c r="F2006" s="10" t="s">
        <v>4687</v>
      </c>
      <c r="G2006" s="10" t="str">
        <f>IF(OR(Table1[[#This Row],[Heart Issues]]="Yes",Table1[[#This Row],[Heart Issues]]="No"),"OK","Check")</f>
        <v>OK</v>
      </c>
      <c r="H2006" s="10" t="s">
        <v>4687</v>
      </c>
      <c r="I2006" s="10" t="s">
        <v>4687</v>
      </c>
      <c r="J2006" s="9">
        <v>0</v>
      </c>
      <c r="K2006" s="10" t="s">
        <v>4687</v>
      </c>
      <c r="L2006" s="10" t="str">
        <f>IF(OR(Table1[[#This Row],[Smoker]]="Yes",Table1[[#This Row],[Smoker]]="No"),"OK","Check")</f>
        <v>OK</v>
      </c>
    </row>
    <row r="2007" spans="1:12">
      <c r="A2007" s="10" t="s">
        <v>4015</v>
      </c>
      <c r="B2007" s="10">
        <v>16.815000000000001</v>
      </c>
      <c r="C200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07" s="10">
        <v>5.29</v>
      </c>
      <c r="E2007" s="10" t="str">
        <f>IF(OR(Table1[[#This Row],[HBA1C]]="",Table1[[#This Row],[HBA1C]]="?"),"",IF(Table1[[#This Row],[HBA1C]]&lt;5.7,"Normal",IF(Table1[[#This Row],[HBA1C]]&lt;6.5,"Prediabetes","Diabetes")))</f>
        <v>Normal</v>
      </c>
      <c r="F2007" s="10" t="s">
        <v>4688</v>
      </c>
      <c r="G2007" s="10" t="str">
        <f>IF(OR(Table1[[#This Row],[Heart Issues]]="Yes",Table1[[#This Row],[Heart Issues]]="No"),"OK","Check")</f>
        <v>OK</v>
      </c>
      <c r="H2007" s="10" t="s">
        <v>4687</v>
      </c>
      <c r="I2007" s="10" t="s">
        <v>4687</v>
      </c>
      <c r="J2007" s="9">
        <v>0</v>
      </c>
      <c r="K2007" s="10" t="s">
        <v>4687</v>
      </c>
      <c r="L2007" s="10" t="str">
        <f>IF(OR(Table1[[#This Row],[Smoker]]="Yes",Table1[[#This Row],[Smoker]]="No"),"OK","Check")</f>
        <v>OK</v>
      </c>
    </row>
    <row r="2008" spans="1:12">
      <c r="A2008" s="10" t="s">
        <v>4017</v>
      </c>
      <c r="B2008" s="10">
        <v>25.61</v>
      </c>
      <c r="C20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08" s="10">
        <v>4</v>
      </c>
      <c r="E2008" s="10" t="str">
        <f>IF(OR(Table1[[#This Row],[HBA1C]]="",Table1[[#This Row],[HBA1C]]="?"),"",IF(Table1[[#This Row],[HBA1C]]&lt;5.7,"Normal",IF(Table1[[#This Row],[HBA1C]]&lt;6.5,"Prediabetes","Diabetes")))</f>
        <v>Normal</v>
      </c>
      <c r="F2008" s="10" t="s">
        <v>4687</v>
      </c>
      <c r="G2008" s="10" t="str">
        <f>IF(OR(Table1[[#This Row],[Heart Issues]]="Yes",Table1[[#This Row],[Heart Issues]]="No"),"OK","Check")</f>
        <v>OK</v>
      </c>
      <c r="H2008" s="10" t="s">
        <v>4687</v>
      </c>
      <c r="I2008" s="10" t="s">
        <v>4690</v>
      </c>
      <c r="J2008" s="9">
        <v>1</v>
      </c>
      <c r="K2008" s="10" t="s">
        <v>4687</v>
      </c>
      <c r="L2008" s="10" t="str">
        <f>IF(OR(Table1[[#This Row],[Smoker]]="Yes",Table1[[#This Row],[Smoker]]="No"),"OK","Check")</f>
        <v>OK</v>
      </c>
    </row>
    <row r="2009" spans="1:12">
      <c r="A2009" s="10" t="s">
        <v>4019</v>
      </c>
      <c r="B2009" s="10">
        <v>25.8</v>
      </c>
      <c r="C200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09" s="10">
        <v>5.49</v>
      </c>
      <c r="E2009" s="10" t="str">
        <f>IF(OR(Table1[[#This Row],[HBA1C]]="",Table1[[#This Row],[HBA1C]]="?"),"",IF(Table1[[#This Row],[HBA1C]]&lt;5.7,"Normal",IF(Table1[[#This Row],[HBA1C]]&lt;6.5,"Prediabetes","Diabetes")))</f>
        <v>Normal</v>
      </c>
      <c r="F2009" s="10" t="s">
        <v>4687</v>
      </c>
      <c r="G2009" s="10" t="str">
        <f>IF(OR(Table1[[#This Row],[Heart Issues]]="Yes",Table1[[#This Row],[Heart Issues]]="No"),"OK","Check")</f>
        <v>OK</v>
      </c>
      <c r="H2009" s="10" t="s">
        <v>4687</v>
      </c>
      <c r="I2009" s="10" t="s">
        <v>4687</v>
      </c>
      <c r="J2009" s="9">
        <v>0</v>
      </c>
      <c r="K2009" s="10" t="s">
        <v>4687</v>
      </c>
      <c r="L2009" s="10" t="str">
        <f>IF(OR(Table1[[#This Row],[Smoker]]="Yes",Table1[[#This Row],[Smoker]]="No"),"OK","Check")</f>
        <v>OK</v>
      </c>
    </row>
    <row r="2010" spans="1:12">
      <c r="A2010" s="10" t="s">
        <v>4021</v>
      </c>
      <c r="B2010" s="10">
        <v>27.39</v>
      </c>
      <c r="C201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10" s="10">
        <v>5.34</v>
      </c>
      <c r="E2010" s="10" t="str">
        <f>IF(OR(Table1[[#This Row],[HBA1C]]="",Table1[[#This Row],[HBA1C]]="?"),"",IF(Table1[[#This Row],[HBA1C]]&lt;5.7,"Normal",IF(Table1[[#This Row],[HBA1C]]&lt;6.5,"Prediabetes","Diabetes")))</f>
        <v>Normal</v>
      </c>
      <c r="F2010" s="10" t="s">
        <v>4687</v>
      </c>
      <c r="G2010" s="10" t="str">
        <f>IF(OR(Table1[[#This Row],[Heart Issues]]="Yes",Table1[[#This Row],[Heart Issues]]="No"),"OK","Check")</f>
        <v>OK</v>
      </c>
      <c r="H2010" s="10" t="s">
        <v>4687</v>
      </c>
      <c r="I2010" s="10" t="s">
        <v>4687</v>
      </c>
      <c r="J2010" s="9">
        <v>0</v>
      </c>
      <c r="K2010" s="10" t="s">
        <v>4687</v>
      </c>
      <c r="L2010" s="10" t="str">
        <f>IF(OR(Table1[[#This Row],[Smoker]]="Yes",Table1[[#This Row],[Smoker]]="No"),"OK","Check")</f>
        <v>OK</v>
      </c>
    </row>
    <row r="2011" spans="1:12">
      <c r="A2011" s="10" t="s">
        <v>4023</v>
      </c>
      <c r="B2011" s="10">
        <v>17.03</v>
      </c>
      <c r="C201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11" s="10">
        <v>4.12</v>
      </c>
      <c r="E2011" s="10" t="str">
        <f>IF(OR(Table1[[#This Row],[HBA1C]]="",Table1[[#This Row],[HBA1C]]="?"),"",IF(Table1[[#This Row],[HBA1C]]&lt;5.7,"Normal",IF(Table1[[#This Row],[HBA1C]]&lt;6.5,"Prediabetes","Diabetes")))</f>
        <v>Normal</v>
      </c>
      <c r="F2011" s="10" t="s">
        <v>4687</v>
      </c>
      <c r="G2011" s="10" t="str">
        <f>IF(OR(Table1[[#This Row],[Heart Issues]]="Yes",Table1[[#This Row],[Heart Issues]]="No"),"OK","Check")</f>
        <v>OK</v>
      </c>
      <c r="H2011" s="10" t="s">
        <v>4687</v>
      </c>
      <c r="I2011" s="10" t="s">
        <v>4687</v>
      </c>
      <c r="J2011" s="9">
        <v>1</v>
      </c>
      <c r="K2011" s="10" t="s">
        <v>4687</v>
      </c>
      <c r="L2011" s="10" t="str">
        <f>IF(OR(Table1[[#This Row],[Smoker]]="Yes",Table1[[#This Row],[Smoker]]="No"),"OK","Check")</f>
        <v>OK</v>
      </c>
    </row>
    <row r="2012" spans="1:12">
      <c r="A2012" s="10" t="s">
        <v>4025</v>
      </c>
      <c r="B2012" s="10">
        <v>23.75</v>
      </c>
      <c r="C20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12" s="10">
        <v>5.49</v>
      </c>
      <c r="E2012" s="10" t="str">
        <f>IF(OR(Table1[[#This Row],[HBA1C]]="",Table1[[#This Row],[HBA1C]]="?"),"",IF(Table1[[#This Row],[HBA1C]]&lt;5.7,"Normal",IF(Table1[[#This Row],[HBA1C]]&lt;6.5,"Prediabetes","Diabetes")))</f>
        <v>Normal</v>
      </c>
      <c r="F2012" s="10" t="s">
        <v>4688</v>
      </c>
      <c r="G2012" s="10" t="str">
        <f>IF(OR(Table1[[#This Row],[Heart Issues]]="Yes",Table1[[#This Row],[Heart Issues]]="No"),"OK","Check")</f>
        <v>OK</v>
      </c>
      <c r="H2012" s="10" t="s">
        <v>4687</v>
      </c>
      <c r="I2012" s="10" t="s">
        <v>4687</v>
      </c>
      <c r="J2012" s="9">
        <v>0</v>
      </c>
      <c r="K2012" s="10" t="s">
        <v>4687</v>
      </c>
      <c r="L2012" s="10" t="str">
        <f>IF(OR(Table1[[#This Row],[Smoker]]="Yes",Table1[[#This Row],[Smoker]]="No"),"OK","Check")</f>
        <v>OK</v>
      </c>
    </row>
    <row r="2013" spans="1:12">
      <c r="A2013" s="10" t="s">
        <v>4027</v>
      </c>
      <c r="B2013" s="10">
        <v>26.03</v>
      </c>
      <c r="C201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13" s="10">
        <v>5.1100000000000003</v>
      </c>
      <c r="E2013" s="10" t="str">
        <f>IF(OR(Table1[[#This Row],[HBA1C]]="",Table1[[#This Row],[HBA1C]]="?"),"",IF(Table1[[#This Row],[HBA1C]]&lt;5.7,"Normal",IF(Table1[[#This Row],[HBA1C]]&lt;6.5,"Prediabetes","Diabetes")))</f>
        <v>Normal</v>
      </c>
      <c r="F2013" s="10" t="s">
        <v>4688</v>
      </c>
      <c r="G2013" s="10" t="str">
        <f>IF(OR(Table1[[#This Row],[Heart Issues]]="Yes",Table1[[#This Row],[Heart Issues]]="No"),"OK","Check")</f>
        <v>OK</v>
      </c>
      <c r="H2013" s="10" t="s">
        <v>4687</v>
      </c>
      <c r="I2013" s="10" t="s">
        <v>4687</v>
      </c>
      <c r="J2013" s="9">
        <v>1</v>
      </c>
      <c r="K2013" s="10" t="s">
        <v>4687</v>
      </c>
      <c r="L2013" s="10" t="str">
        <f>IF(OR(Table1[[#This Row],[Smoker]]="Yes",Table1[[#This Row],[Smoker]]="No"),"OK","Check")</f>
        <v>OK</v>
      </c>
    </row>
    <row r="2014" spans="1:12">
      <c r="A2014" s="10" t="s">
        <v>4029</v>
      </c>
      <c r="B2014" s="10">
        <v>16.079999999999998</v>
      </c>
      <c r="C201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14" s="10">
        <v>5.94</v>
      </c>
      <c r="E2014" s="10" t="str">
        <f>IF(OR(Table1[[#This Row],[HBA1C]]="",Table1[[#This Row],[HBA1C]]="?"),"",IF(Table1[[#This Row],[HBA1C]]&lt;5.7,"Normal",IF(Table1[[#This Row],[HBA1C]]&lt;6.5,"Prediabetes","Diabetes")))</f>
        <v>Prediabetes</v>
      </c>
      <c r="F2014" s="10" t="s">
        <v>4687</v>
      </c>
      <c r="G2014" s="10" t="str">
        <f>IF(OR(Table1[[#This Row],[Heart Issues]]="Yes",Table1[[#This Row],[Heart Issues]]="No"),"OK","Check")</f>
        <v>OK</v>
      </c>
      <c r="H2014" s="10" t="s">
        <v>4687</v>
      </c>
      <c r="I2014" s="10" t="s">
        <v>4687</v>
      </c>
      <c r="J2014" s="9">
        <v>0</v>
      </c>
      <c r="K2014" s="10" t="s">
        <v>4687</v>
      </c>
      <c r="L2014" s="10" t="str">
        <f>IF(OR(Table1[[#This Row],[Smoker]]="Yes",Table1[[#This Row],[Smoker]]="No"),"OK","Check")</f>
        <v>OK</v>
      </c>
    </row>
    <row r="2015" spans="1:12">
      <c r="A2015" s="10" t="s">
        <v>4031</v>
      </c>
      <c r="B2015" s="10">
        <v>30.875</v>
      </c>
      <c r="C20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15" s="10">
        <v>5.54</v>
      </c>
      <c r="E2015" s="10" t="str">
        <f>IF(OR(Table1[[#This Row],[HBA1C]]="",Table1[[#This Row],[HBA1C]]="?"),"",IF(Table1[[#This Row],[HBA1C]]&lt;5.7,"Normal",IF(Table1[[#This Row],[HBA1C]]&lt;6.5,"Prediabetes","Diabetes")))</f>
        <v>Normal</v>
      </c>
      <c r="F2015" s="10" t="s">
        <v>4687</v>
      </c>
      <c r="G2015" s="10" t="str">
        <f>IF(OR(Table1[[#This Row],[Heart Issues]]="Yes",Table1[[#This Row],[Heart Issues]]="No"),"OK","Check")</f>
        <v>OK</v>
      </c>
      <c r="H2015" s="10" t="s">
        <v>4687</v>
      </c>
      <c r="I2015" s="10" t="s">
        <v>4687</v>
      </c>
      <c r="J2015" s="9">
        <v>0</v>
      </c>
      <c r="K2015" s="10" t="s">
        <v>4687</v>
      </c>
      <c r="L2015" s="10" t="str">
        <f>IF(OR(Table1[[#This Row],[Smoker]]="Yes",Table1[[#This Row],[Smoker]]="No"),"OK","Check")</f>
        <v>OK</v>
      </c>
    </row>
    <row r="2016" spans="1:12">
      <c r="A2016" s="10" t="s">
        <v>4033</v>
      </c>
      <c r="B2016" s="10">
        <v>31.79</v>
      </c>
      <c r="C20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16" s="10">
        <v>7.09</v>
      </c>
      <c r="E2016" s="10" t="str">
        <f>IF(OR(Table1[[#This Row],[HBA1C]]="",Table1[[#This Row],[HBA1C]]="?"),"",IF(Table1[[#This Row],[HBA1C]]&lt;5.7,"Normal",IF(Table1[[#This Row],[HBA1C]]&lt;6.5,"Prediabetes","Diabetes")))</f>
        <v>Diabetes</v>
      </c>
      <c r="F2016" s="10" t="s">
        <v>4687</v>
      </c>
      <c r="G2016" s="10" t="str">
        <f>IF(OR(Table1[[#This Row],[Heart Issues]]="Yes",Table1[[#This Row],[Heart Issues]]="No"),"OK","Check")</f>
        <v>OK</v>
      </c>
      <c r="H2016" s="10" t="s">
        <v>4687</v>
      </c>
      <c r="I2016" s="10" t="s">
        <v>4687</v>
      </c>
      <c r="J2016" s="9">
        <v>0</v>
      </c>
      <c r="K2016" s="10" t="s">
        <v>4687</v>
      </c>
      <c r="L2016" s="10" t="str">
        <f>IF(OR(Table1[[#This Row],[Smoker]]="Yes",Table1[[#This Row],[Smoker]]="No"),"OK","Check")</f>
        <v>OK</v>
      </c>
    </row>
    <row r="2017" spans="1:12">
      <c r="A2017" s="10" t="s">
        <v>4035</v>
      </c>
      <c r="B2017" s="10">
        <v>28.48</v>
      </c>
      <c r="C201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17" s="10">
        <v>6.22</v>
      </c>
      <c r="E2017" s="10" t="str">
        <f>IF(OR(Table1[[#This Row],[HBA1C]]="",Table1[[#This Row],[HBA1C]]="?"),"",IF(Table1[[#This Row],[HBA1C]]&lt;5.7,"Normal",IF(Table1[[#This Row],[HBA1C]]&lt;6.5,"Prediabetes","Diabetes")))</f>
        <v>Prediabetes</v>
      </c>
      <c r="F2017" s="10" t="s">
        <v>4688</v>
      </c>
      <c r="G2017" s="10" t="str">
        <f>IF(OR(Table1[[#This Row],[Heart Issues]]="Yes",Table1[[#This Row],[Heart Issues]]="No"),"OK","Check")</f>
        <v>OK</v>
      </c>
      <c r="H2017" s="10" t="s">
        <v>4687</v>
      </c>
      <c r="I2017" s="10" t="s">
        <v>4690</v>
      </c>
      <c r="J2017" s="9">
        <v>1</v>
      </c>
      <c r="K2017" s="10" t="s">
        <v>4687</v>
      </c>
      <c r="L2017" s="10" t="str">
        <f>IF(OR(Table1[[#This Row],[Smoker]]="Yes",Table1[[#This Row],[Smoker]]="No"),"OK","Check")</f>
        <v>OK</v>
      </c>
    </row>
    <row r="2018" spans="1:12">
      <c r="A2018" s="10" t="s">
        <v>4037</v>
      </c>
      <c r="B2018" s="10">
        <v>26.6</v>
      </c>
      <c r="C201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18" s="10">
        <v>4.33</v>
      </c>
      <c r="E2018" s="10" t="str">
        <f>IF(OR(Table1[[#This Row],[HBA1C]]="",Table1[[#This Row],[HBA1C]]="?"),"",IF(Table1[[#This Row],[HBA1C]]&lt;5.7,"Normal",IF(Table1[[#This Row],[HBA1C]]&lt;6.5,"Prediabetes","Diabetes")))</f>
        <v>Normal</v>
      </c>
      <c r="F2018" s="10" t="s">
        <v>4687</v>
      </c>
      <c r="G2018" s="10" t="str">
        <f>IF(OR(Table1[[#This Row],[Heart Issues]]="Yes",Table1[[#This Row],[Heart Issues]]="No"),"OK","Check")</f>
        <v>OK</v>
      </c>
      <c r="H2018" s="10" t="s">
        <v>4687</v>
      </c>
      <c r="I2018" s="10" t="s">
        <v>4687</v>
      </c>
      <c r="J2018" s="9">
        <v>1</v>
      </c>
      <c r="K2018" s="10" t="s">
        <v>4687</v>
      </c>
      <c r="L2018" s="10" t="str">
        <f>IF(OR(Table1[[#This Row],[Smoker]]="Yes",Table1[[#This Row],[Smoker]]="No"),"OK","Check")</f>
        <v>OK</v>
      </c>
    </row>
    <row r="2019" spans="1:12">
      <c r="A2019" s="10" t="s">
        <v>4039</v>
      </c>
      <c r="B2019" s="10">
        <v>25.27</v>
      </c>
      <c r="C20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19" s="10">
        <v>5.83</v>
      </c>
      <c r="E2019" s="10" t="str">
        <f>IF(OR(Table1[[#This Row],[HBA1C]]="",Table1[[#This Row],[HBA1C]]="?"),"",IF(Table1[[#This Row],[HBA1C]]&lt;5.7,"Normal",IF(Table1[[#This Row],[HBA1C]]&lt;6.5,"Prediabetes","Diabetes")))</f>
        <v>Prediabetes</v>
      </c>
      <c r="F2019" s="10" t="s">
        <v>4687</v>
      </c>
      <c r="G2019" s="10" t="str">
        <f>IF(OR(Table1[[#This Row],[Heart Issues]]="Yes",Table1[[#This Row],[Heart Issues]]="No"),"OK","Check")</f>
        <v>OK</v>
      </c>
      <c r="H2019" s="10" t="s">
        <v>4687</v>
      </c>
      <c r="I2019" s="10" t="s">
        <v>4687</v>
      </c>
      <c r="J2019" s="9">
        <v>1</v>
      </c>
      <c r="K2019" s="10" t="s">
        <v>4687</v>
      </c>
      <c r="L2019" s="10" t="str">
        <f>IF(OR(Table1[[#This Row],[Smoker]]="Yes",Table1[[#This Row],[Smoker]]="No"),"OK","Check")</f>
        <v>OK</v>
      </c>
    </row>
    <row r="2020" spans="1:12">
      <c r="A2020" s="10" t="s">
        <v>4041</v>
      </c>
      <c r="B2020" s="10">
        <v>34.484999999999999</v>
      </c>
      <c r="C202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20" s="10">
        <v>4.7</v>
      </c>
      <c r="E2020" s="10" t="str">
        <f>IF(OR(Table1[[#This Row],[HBA1C]]="",Table1[[#This Row],[HBA1C]]="?"),"",IF(Table1[[#This Row],[HBA1C]]&lt;5.7,"Normal",IF(Table1[[#This Row],[HBA1C]]&lt;6.5,"Prediabetes","Diabetes")))</f>
        <v>Normal</v>
      </c>
      <c r="F2020" s="10" t="s">
        <v>4688</v>
      </c>
      <c r="G2020" s="10" t="str">
        <f>IF(OR(Table1[[#This Row],[Heart Issues]]="Yes",Table1[[#This Row],[Heart Issues]]="No"),"OK","Check")</f>
        <v>OK</v>
      </c>
      <c r="H2020" s="10" t="s">
        <v>4687</v>
      </c>
      <c r="I2020" s="10" t="s">
        <v>4690</v>
      </c>
      <c r="J2020" s="9">
        <v>1</v>
      </c>
      <c r="K2020" s="10" t="s">
        <v>4687</v>
      </c>
      <c r="L2020" s="10" t="str">
        <f>IF(OR(Table1[[#This Row],[Smoker]]="Yes",Table1[[#This Row],[Smoker]]="No"),"OK","Check")</f>
        <v>OK</v>
      </c>
    </row>
    <row r="2021" spans="1:12">
      <c r="A2021" s="10" t="s">
        <v>4043</v>
      </c>
      <c r="B2021" s="10">
        <v>15.57</v>
      </c>
      <c r="C202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21" s="10">
        <v>4.07</v>
      </c>
      <c r="E2021" s="10" t="str">
        <f>IF(OR(Table1[[#This Row],[HBA1C]]="",Table1[[#This Row],[HBA1C]]="?"),"",IF(Table1[[#This Row],[HBA1C]]&lt;5.7,"Normal",IF(Table1[[#This Row],[HBA1C]]&lt;6.5,"Prediabetes","Diabetes")))</f>
        <v>Normal</v>
      </c>
      <c r="F2021" s="10" t="s">
        <v>4688</v>
      </c>
      <c r="G2021" s="10" t="str">
        <f>IF(OR(Table1[[#This Row],[Heart Issues]]="Yes",Table1[[#This Row],[Heart Issues]]="No"),"OK","Check")</f>
        <v>OK</v>
      </c>
      <c r="H2021" s="10" t="s">
        <v>4687</v>
      </c>
      <c r="I2021" s="10" t="s">
        <v>4687</v>
      </c>
      <c r="J2021" s="9">
        <v>1</v>
      </c>
      <c r="K2021" s="10" t="s">
        <v>4687</v>
      </c>
      <c r="L2021" s="10" t="str">
        <f>IF(OR(Table1[[#This Row],[Smoker]]="Yes",Table1[[#This Row],[Smoker]]="No"),"OK","Check")</f>
        <v>OK</v>
      </c>
    </row>
    <row r="2022" spans="1:12">
      <c r="A2022" s="10" t="s">
        <v>4045</v>
      </c>
      <c r="B2022" s="10">
        <v>30.36</v>
      </c>
      <c r="C20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22" s="10">
        <v>9.39</v>
      </c>
      <c r="E2022" s="10" t="str">
        <f>IF(OR(Table1[[#This Row],[HBA1C]]="",Table1[[#This Row],[HBA1C]]="?"),"",IF(Table1[[#This Row],[HBA1C]]&lt;5.7,"Normal",IF(Table1[[#This Row],[HBA1C]]&lt;6.5,"Prediabetes","Diabetes")))</f>
        <v>Diabetes</v>
      </c>
      <c r="F2022" s="10" t="s">
        <v>4687</v>
      </c>
      <c r="G2022" s="10" t="str">
        <f>IF(OR(Table1[[#This Row],[Heart Issues]]="Yes",Table1[[#This Row],[Heart Issues]]="No"),"OK","Check")</f>
        <v>OK</v>
      </c>
      <c r="H2022" s="10" t="s">
        <v>4687</v>
      </c>
      <c r="I2022" s="10" t="s">
        <v>4687</v>
      </c>
      <c r="J2022" s="9">
        <v>0</v>
      </c>
      <c r="K2022" s="10" t="s">
        <v>4687</v>
      </c>
      <c r="L2022" s="10" t="str">
        <f>IF(OR(Table1[[#This Row],[Smoker]]="Yes",Table1[[#This Row],[Smoker]]="No"),"OK","Check")</f>
        <v>OK</v>
      </c>
    </row>
    <row r="2023" spans="1:12">
      <c r="A2023" s="10" t="s">
        <v>4047</v>
      </c>
      <c r="B2023" s="10">
        <v>19.37</v>
      </c>
      <c r="C202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23" s="10">
        <v>4.18</v>
      </c>
      <c r="E2023" s="10" t="str">
        <f>IF(OR(Table1[[#This Row],[HBA1C]]="",Table1[[#This Row],[HBA1C]]="?"),"",IF(Table1[[#This Row],[HBA1C]]&lt;5.7,"Normal",IF(Table1[[#This Row],[HBA1C]]&lt;6.5,"Prediabetes","Diabetes")))</f>
        <v>Normal</v>
      </c>
      <c r="F2023" s="10" t="s">
        <v>4687</v>
      </c>
      <c r="G2023" s="10" t="str">
        <f>IF(OR(Table1[[#This Row],[Heart Issues]]="Yes",Table1[[#This Row],[Heart Issues]]="No"),"OK","Check")</f>
        <v>OK</v>
      </c>
      <c r="H2023" s="10" t="s">
        <v>4687</v>
      </c>
      <c r="I2023" s="10" t="s">
        <v>4687</v>
      </c>
      <c r="J2023" s="9">
        <v>0</v>
      </c>
      <c r="K2023" s="10" t="s">
        <v>4687</v>
      </c>
      <c r="L2023" s="10" t="str">
        <f>IF(OR(Table1[[#This Row],[Smoker]]="Yes",Table1[[#This Row],[Smoker]]="No"),"OK","Check")</f>
        <v>OK</v>
      </c>
    </row>
    <row r="2024" spans="1:12">
      <c r="A2024" s="10" t="s">
        <v>4049</v>
      </c>
      <c r="B2024" s="10">
        <v>16.71</v>
      </c>
      <c r="C202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24" s="10">
        <v>4.18</v>
      </c>
      <c r="E2024" s="10" t="str">
        <f>IF(OR(Table1[[#This Row],[HBA1C]]="",Table1[[#This Row],[HBA1C]]="?"),"",IF(Table1[[#This Row],[HBA1C]]&lt;5.7,"Normal",IF(Table1[[#This Row],[HBA1C]]&lt;6.5,"Prediabetes","Diabetes")))</f>
        <v>Normal</v>
      </c>
      <c r="F2024" s="10" t="s">
        <v>4687</v>
      </c>
      <c r="G2024" s="10" t="str">
        <f>IF(OR(Table1[[#This Row],[Heart Issues]]="Yes",Table1[[#This Row],[Heart Issues]]="No"),"OK","Check")</f>
        <v>OK</v>
      </c>
      <c r="H2024" s="10" t="s">
        <v>4687</v>
      </c>
      <c r="I2024" s="10" t="s">
        <v>4687</v>
      </c>
      <c r="J2024" s="9">
        <v>1</v>
      </c>
      <c r="K2024" s="10" t="s">
        <v>4687</v>
      </c>
      <c r="L2024" s="10" t="str">
        <f>IF(OR(Table1[[#This Row],[Smoker]]="Yes",Table1[[#This Row],[Smoker]]="No"),"OK","Check")</f>
        <v>OK</v>
      </c>
    </row>
    <row r="2025" spans="1:12">
      <c r="A2025" s="10" t="s">
        <v>4051</v>
      </c>
      <c r="B2025" s="10">
        <v>24.1</v>
      </c>
      <c r="C20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25" s="10">
        <v>4.4000000000000004</v>
      </c>
      <c r="E2025" s="10" t="str">
        <f>IF(OR(Table1[[#This Row],[HBA1C]]="",Table1[[#This Row],[HBA1C]]="?"),"",IF(Table1[[#This Row],[HBA1C]]&lt;5.7,"Normal",IF(Table1[[#This Row],[HBA1C]]&lt;6.5,"Prediabetes","Diabetes")))</f>
        <v>Normal</v>
      </c>
      <c r="F2025" s="10" t="s">
        <v>4688</v>
      </c>
      <c r="G2025" s="10" t="str">
        <f>IF(OR(Table1[[#This Row],[Heart Issues]]="Yes",Table1[[#This Row],[Heart Issues]]="No"),"OK","Check")</f>
        <v>OK</v>
      </c>
      <c r="H2025" s="10" t="s">
        <v>4687</v>
      </c>
      <c r="I2025" s="10" t="s">
        <v>4687</v>
      </c>
      <c r="J2025" s="9">
        <v>1</v>
      </c>
      <c r="K2025" s="10" t="s">
        <v>4687</v>
      </c>
      <c r="L2025" s="10" t="str">
        <f>IF(OR(Table1[[#This Row],[Smoker]]="Yes",Table1[[#This Row],[Smoker]]="No"),"OK","Check")</f>
        <v>OK</v>
      </c>
    </row>
    <row r="2026" spans="1:12">
      <c r="A2026" s="10" t="s">
        <v>4053</v>
      </c>
      <c r="B2026" s="10">
        <v>29.77</v>
      </c>
      <c r="C202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26" s="10">
        <v>9.9</v>
      </c>
      <c r="E2026" s="10" t="str">
        <f>IF(OR(Table1[[#This Row],[HBA1C]]="",Table1[[#This Row],[HBA1C]]="?"),"",IF(Table1[[#This Row],[HBA1C]]&lt;5.7,"Normal",IF(Table1[[#This Row],[HBA1C]]&lt;6.5,"Prediabetes","Diabetes")))</f>
        <v>Diabetes</v>
      </c>
      <c r="F2026" s="10" t="s">
        <v>4687</v>
      </c>
      <c r="G2026" s="10" t="str">
        <f>IF(OR(Table1[[#This Row],[Heart Issues]]="Yes",Table1[[#This Row],[Heart Issues]]="No"),"OK","Check")</f>
        <v>OK</v>
      </c>
      <c r="H2026" s="10" t="s">
        <v>4687</v>
      </c>
      <c r="I2026" s="10" t="s">
        <v>4687</v>
      </c>
      <c r="J2026" s="9">
        <v>0</v>
      </c>
      <c r="K2026" s="10" t="s">
        <v>4687</v>
      </c>
      <c r="L2026" s="10" t="str">
        <f>IF(OR(Table1[[#This Row],[Smoker]]="Yes",Table1[[#This Row],[Smoker]]="No"),"OK","Check")</f>
        <v>OK</v>
      </c>
    </row>
    <row r="2027" spans="1:12">
      <c r="A2027" s="10" t="s">
        <v>4055</v>
      </c>
      <c r="B2027" s="10">
        <v>46.53</v>
      </c>
      <c r="C20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27" s="10">
        <v>4.84</v>
      </c>
      <c r="E2027" s="10" t="str">
        <f>IF(OR(Table1[[#This Row],[HBA1C]]="",Table1[[#This Row],[HBA1C]]="?"),"",IF(Table1[[#This Row],[HBA1C]]&lt;5.7,"Normal",IF(Table1[[#This Row],[HBA1C]]&lt;6.5,"Prediabetes","Diabetes")))</f>
        <v>Normal</v>
      </c>
      <c r="F2027" s="10" t="s">
        <v>4688</v>
      </c>
      <c r="G2027" s="10" t="str">
        <f>IF(OR(Table1[[#This Row],[Heart Issues]]="Yes",Table1[[#This Row],[Heart Issues]]="No"),"OK","Check")</f>
        <v>OK</v>
      </c>
      <c r="H2027" s="10" t="s">
        <v>4687</v>
      </c>
      <c r="I2027" s="10" t="s">
        <v>4687</v>
      </c>
      <c r="J2027" s="9">
        <v>0</v>
      </c>
      <c r="K2027" s="10" t="s">
        <v>4687</v>
      </c>
      <c r="L2027" s="10" t="str">
        <f>IF(OR(Table1[[#This Row],[Smoker]]="Yes",Table1[[#This Row],[Smoker]]="No"),"OK","Check")</f>
        <v>OK</v>
      </c>
    </row>
    <row r="2028" spans="1:12">
      <c r="A2028" s="10" t="s">
        <v>4057</v>
      </c>
      <c r="B2028" s="10">
        <v>23.4</v>
      </c>
      <c r="C202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28" s="10">
        <v>5.53</v>
      </c>
      <c r="E2028" s="10" t="str">
        <f>IF(OR(Table1[[#This Row],[HBA1C]]="",Table1[[#This Row],[HBA1C]]="?"),"",IF(Table1[[#This Row],[HBA1C]]&lt;5.7,"Normal",IF(Table1[[#This Row],[HBA1C]]&lt;6.5,"Prediabetes","Diabetes")))</f>
        <v>Normal</v>
      </c>
      <c r="F2028" s="10" t="s">
        <v>4687</v>
      </c>
      <c r="G2028" s="10" t="str">
        <f>IF(OR(Table1[[#This Row],[Heart Issues]]="Yes",Table1[[#This Row],[Heart Issues]]="No"),"OK","Check")</f>
        <v>OK</v>
      </c>
      <c r="H2028" s="10" t="s">
        <v>4687</v>
      </c>
      <c r="I2028" s="10" t="s">
        <v>4690</v>
      </c>
      <c r="J2028" s="9">
        <v>1</v>
      </c>
      <c r="K2028" s="10" t="s">
        <v>4687</v>
      </c>
      <c r="L2028" s="10" t="str">
        <f>IF(OR(Table1[[#This Row],[Smoker]]="Yes",Table1[[#This Row],[Smoker]]="No"),"OK","Check")</f>
        <v>OK</v>
      </c>
    </row>
    <row r="2029" spans="1:12">
      <c r="A2029" s="10" t="s">
        <v>4059</v>
      </c>
      <c r="B2029" s="10">
        <v>30</v>
      </c>
      <c r="C20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29" s="10">
        <v>4.33</v>
      </c>
      <c r="E2029" s="10" t="str">
        <f>IF(OR(Table1[[#This Row],[HBA1C]]="",Table1[[#This Row],[HBA1C]]="?"),"",IF(Table1[[#This Row],[HBA1C]]&lt;5.7,"Normal",IF(Table1[[#This Row],[HBA1C]]&lt;6.5,"Prediabetes","Diabetes")))</f>
        <v>Normal</v>
      </c>
      <c r="F2029" s="10" t="s">
        <v>4688</v>
      </c>
      <c r="G2029" s="10" t="str">
        <f>IF(OR(Table1[[#This Row],[Heart Issues]]="Yes",Table1[[#This Row],[Heart Issues]]="No"),"OK","Check")</f>
        <v>OK</v>
      </c>
      <c r="H2029" s="10" t="s">
        <v>4687</v>
      </c>
      <c r="I2029" s="10" t="s">
        <v>4687</v>
      </c>
      <c r="J2029" s="9">
        <v>0</v>
      </c>
      <c r="K2029" s="10" t="s">
        <v>4687</v>
      </c>
      <c r="L2029" s="10" t="str">
        <f>IF(OR(Table1[[#This Row],[Smoker]]="Yes",Table1[[#This Row],[Smoker]]="No"),"OK","Check")</f>
        <v>OK</v>
      </c>
    </row>
    <row r="2030" spans="1:12">
      <c r="A2030" s="10" t="s">
        <v>4061</v>
      </c>
      <c r="B2030" s="10">
        <v>29.15</v>
      </c>
      <c r="C203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0" s="10">
        <v>4.91</v>
      </c>
      <c r="E2030" s="10" t="str">
        <f>IF(OR(Table1[[#This Row],[HBA1C]]="",Table1[[#This Row],[HBA1C]]="?"),"",IF(Table1[[#This Row],[HBA1C]]&lt;5.7,"Normal",IF(Table1[[#This Row],[HBA1C]]&lt;6.5,"Prediabetes","Diabetes")))</f>
        <v>Normal</v>
      </c>
      <c r="F2030" s="10" t="s">
        <v>4688</v>
      </c>
      <c r="G2030" s="10" t="str">
        <f>IF(OR(Table1[[#This Row],[Heart Issues]]="Yes",Table1[[#This Row],[Heart Issues]]="No"),"OK","Check")</f>
        <v>OK</v>
      </c>
      <c r="H2030" s="10" t="s">
        <v>4687</v>
      </c>
      <c r="I2030" s="10" t="s">
        <v>4687</v>
      </c>
      <c r="J2030" s="9">
        <v>0</v>
      </c>
      <c r="K2030" s="10" t="s">
        <v>4687</v>
      </c>
      <c r="L2030" s="10" t="str">
        <f>IF(OR(Table1[[#This Row],[Smoker]]="Yes",Table1[[#This Row],[Smoker]]="No"),"OK","Check")</f>
        <v>OK</v>
      </c>
    </row>
    <row r="2031" spans="1:12">
      <c r="A2031" s="10" t="s">
        <v>4063</v>
      </c>
      <c r="B2031" s="10">
        <v>34.865000000000002</v>
      </c>
      <c r="C20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31" s="10">
        <v>4.8</v>
      </c>
      <c r="E2031" s="10" t="str">
        <f>IF(OR(Table1[[#This Row],[HBA1C]]="",Table1[[#This Row],[HBA1C]]="?"),"",IF(Table1[[#This Row],[HBA1C]]&lt;5.7,"Normal",IF(Table1[[#This Row],[HBA1C]]&lt;6.5,"Prediabetes","Diabetes")))</f>
        <v>Normal</v>
      </c>
      <c r="F2031" s="10" t="s">
        <v>4687</v>
      </c>
      <c r="G2031" s="10" t="str">
        <f>IF(OR(Table1[[#This Row],[Heart Issues]]="Yes",Table1[[#This Row],[Heart Issues]]="No"),"OK","Check")</f>
        <v>OK</v>
      </c>
      <c r="H2031" s="10" t="s">
        <v>4687</v>
      </c>
      <c r="I2031" s="10" t="s">
        <v>4687</v>
      </c>
      <c r="J2031" s="9">
        <v>0</v>
      </c>
      <c r="K2031" s="10" t="s">
        <v>4687</v>
      </c>
      <c r="L2031" s="10" t="str">
        <f>IF(OR(Table1[[#This Row],[Smoker]]="Yes",Table1[[#This Row],[Smoker]]="No"),"OK","Check")</f>
        <v>OK</v>
      </c>
    </row>
    <row r="2032" spans="1:12">
      <c r="A2032" s="10" t="s">
        <v>4065</v>
      </c>
      <c r="B2032" s="10">
        <v>28.12</v>
      </c>
      <c r="C203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2" s="10">
        <v>5.55</v>
      </c>
      <c r="E2032" s="10" t="str">
        <f>IF(OR(Table1[[#This Row],[HBA1C]]="",Table1[[#This Row],[HBA1C]]="?"),"",IF(Table1[[#This Row],[HBA1C]]&lt;5.7,"Normal",IF(Table1[[#This Row],[HBA1C]]&lt;6.5,"Prediabetes","Diabetes")))</f>
        <v>Normal</v>
      </c>
      <c r="F2032" s="10" t="s">
        <v>4688</v>
      </c>
      <c r="G2032" s="10" t="str">
        <f>IF(OR(Table1[[#This Row],[Heart Issues]]="Yes",Table1[[#This Row],[Heart Issues]]="No"),"OK","Check")</f>
        <v>OK</v>
      </c>
      <c r="H2032" s="10" t="s">
        <v>4688</v>
      </c>
      <c r="I2032" s="10" t="s">
        <v>4687</v>
      </c>
      <c r="J2032" s="9">
        <v>2</v>
      </c>
      <c r="K2032" s="10" t="s">
        <v>4687</v>
      </c>
      <c r="L2032" s="10" t="str">
        <f>IF(OR(Table1[[#This Row],[Smoker]]="Yes",Table1[[#This Row],[Smoker]]="No"),"OK","Check")</f>
        <v>OK</v>
      </c>
    </row>
    <row r="2033" spans="1:12">
      <c r="A2033" s="10" t="s">
        <v>4067</v>
      </c>
      <c r="B2033" s="10">
        <v>29.45</v>
      </c>
      <c r="C203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3" s="10">
        <v>5.24</v>
      </c>
      <c r="E2033" s="10" t="str">
        <f>IF(OR(Table1[[#This Row],[HBA1C]]="",Table1[[#This Row],[HBA1C]]="?"),"",IF(Table1[[#This Row],[HBA1C]]&lt;5.7,"Normal",IF(Table1[[#This Row],[HBA1C]]&lt;6.5,"Prediabetes","Diabetes")))</f>
        <v>Normal</v>
      </c>
      <c r="F2033" s="10" t="s">
        <v>4688</v>
      </c>
      <c r="G2033" s="10" t="str">
        <f>IF(OR(Table1[[#This Row],[Heart Issues]]="Yes",Table1[[#This Row],[Heart Issues]]="No"),"OK","Check")</f>
        <v>OK</v>
      </c>
      <c r="H2033" s="10" t="s">
        <v>4687</v>
      </c>
      <c r="I2033" s="10" t="s">
        <v>4687</v>
      </c>
      <c r="J2033" s="9">
        <v>0</v>
      </c>
      <c r="K2033" s="10" t="s">
        <v>4687</v>
      </c>
      <c r="L2033" s="10" t="str">
        <f>IF(OR(Table1[[#This Row],[Smoker]]="Yes",Table1[[#This Row],[Smoker]]="No"),"OK","Check")</f>
        <v>OK</v>
      </c>
    </row>
    <row r="2034" spans="1:12">
      <c r="A2034" s="10" t="s">
        <v>4069</v>
      </c>
      <c r="B2034" s="10">
        <v>27.94</v>
      </c>
      <c r="C203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4" s="10">
        <v>6.08</v>
      </c>
      <c r="E2034" s="10" t="str">
        <f>IF(OR(Table1[[#This Row],[HBA1C]]="",Table1[[#This Row],[HBA1C]]="?"),"",IF(Table1[[#This Row],[HBA1C]]&lt;5.7,"Normal",IF(Table1[[#This Row],[HBA1C]]&lt;6.5,"Prediabetes","Diabetes")))</f>
        <v>Prediabetes</v>
      </c>
      <c r="F2034" s="10" t="s">
        <v>4687</v>
      </c>
      <c r="G2034" s="10" t="str">
        <f>IF(OR(Table1[[#This Row],[Heart Issues]]="Yes",Table1[[#This Row],[Heart Issues]]="No"),"OK","Check")</f>
        <v>OK</v>
      </c>
      <c r="H2034" s="10" t="s">
        <v>4687</v>
      </c>
      <c r="I2034" s="10" t="s">
        <v>4690</v>
      </c>
      <c r="J2034" s="9">
        <v>1</v>
      </c>
      <c r="K2034" s="10" t="s">
        <v>4687</v>
      </c>
      <c r="L2034" s="10" t="str">
        <f>IF(OR(Table1[[#This Row],[Smoker]]="Yes",Table1[[#This Row],[Smoker]]="No"),"OK","Check")</f>
        <v>OK</v>
      </c>
    </row>
    <row r="2035" spans="1:12">
      <c r="A2035" s="10" t="s">
        <v>4071</v>
      </c>
      <c r="B2035" s="10">
        <v>27.2</v>
      </c>
      <c r="C203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5" s="10">
        <v>5.83</v>
      </c>
      <c r="E2035" s="10" t="str">
        <f>IF(OR(Table1[[#This Row],[HBA1C]]="",Table1[[#This Row],[HBA1C]]="?"),"",IF(Table1[[#This Row],[HBA1C]]&lt;5.7,"Normal",IF(Table1[[#This Row],[HBA1C]]&lt;6.5,"Prediabetes","Diabetes")))</f>
        <v>Prediabetes</v>
      </c>
      <c r="F2035" s="10" t="s">
        <v>4687</v>
      </c>
      <c r="G2035" s="10" t="str">
        <f>IF(OR(Table1[[#This Row],[Heart Issues]]="Yes",Table1[[#This Row],[Heart Issues]]="No"),"OK","Check")</f>
        <v>OK</v>
      </c>
      <c r="H2035" s="10" t="s">
        <v>4687</v>
      </c>
      <c r="I2035" s="10" t="s">
        <v>4690</v>
      </c>
      <c r="J2035" s="9">
        <v>1</v>
      </c>
      <c r="K2035" s="10" t="s">
        <v>4687</v>
      </c>
      <c r="L2035" s="10" t="str">
        <f>IF(OR(Table1[[#This Row],[Smoker]]="Yes",Table1[[#This Row],[Smoker]]="No"),"OK","Check")</f>
        <v>OK</v>
      </c>
    </row>
    <row r="2036" spans="1:12">
      <c r="A2036" s="10" t="s">
        <v>4073</v>
      </c>
      <c r="B2036" s="10">
        <v>33.344999999999999</v>
      </c>
      <c r="C203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36" s="10">
        <v>4.29</v>
      </c>
      <c r="E2036" s="10" t="str">
        <f>IF(OR(Table1[[#This Row],[HBA1C]]="",Table1[[#This Row],[HBA1C]]="?"),"",IF(Table1[[#This Row],[HBA1C]]&lt;5.7,"Normal",IF(Table1[[#This Row],[HBA1C]]&lt;6.5,"Prediabetes","Diabetes")))</f>
        <v>Normal</v>
      </c>
      <c r="F2036" s="10" t="s">
        <v>4687</v>
      </c>
      <c r="G2036" s="10" t="str">
        <f>IF(OR(Table1[[#This Row],[Heart Issues]]="Yes",Table1[[#This Row],[Heart Issues]]="No"),"OK","Check")</f>
        <v>OK</v>
      </c>
      <c r="H2036" s="10" t="s">
        <v>4687</v>
      </c>
      <c r="I2036" s="10" t="s">
        <v>4687</v>
      </c>
      <c r="J2036" s="9">
        <v>1</v>
      </c>
      <c r="K2036" s="10" t="s">
        <v>4687</v>
      </c>
      <c r="L2036" s="10" t="str">
        <f>IF(OR(Table1[[#This Row],[Smoker]]="Yes",Table1[[#This Row],[Smoker]]="No"),"OK","Check")</f>
        <v>OK</v>
      </c>
    </row>
    <row r="2037" spans="1:12">
      <c r="A2037" s="10" t="s">
        <v>4075</v>
      </c>
      <c r="B2037" s="10">
        <v>29.925000000000001</v>
      </c>
      <c r="C203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7" s="10">
        <v>5.3</v>
      </c>
      <c r="E2037" s="10" t="str">
        <f>IF(OR(Table1[[#This Row],[HBA1C]]="",Table1[[#This Row],[HBA1C]]="?"),"",IF(Table1[[#This Row],[HBA1C]]&lt;5.7,"Normal",IF(Table1[[#This Row],[HBA1C]]&lt;6.5,"Prediabetes","Diabetes")))</f>
        <v>Normal</v>
      </c>
      <c r="F2037" s="10" t="s">
        <v>4687</v>
      </c>
      <c r="G2037" s="10" t="str">
        <f>IF(OR(Table1[[#This Row],[Heart Issues]]="Yes",Table1[[#This Row],[Heart Issues]]="No"),"OK","Check")</f>
        <v>OK</v>
      </c>
      <c r="H2037" s="10" t="s">
        <v>4687</v>
      </c>
      <c r="I2037" s="10" t="s">
        <v>4687</v>
      </c>
      <c r="J2037" s="9">
        <v>1</v>
      </c>
      <c r="K2037" s="10" t="s">
        <v>4687</v>
      </c>
      <c r="L2037" s="10" t="str">
        <f>IF(OR(Table1[[#This Row],[Smoker]]="Yes",Table1[[#This Row],[Smoker]]="No"),"OK","Check")</f>
        <v>OK</v>
      </c>
    </row>
    <row r="2038" spans="1:12">
      <c r="A2038" s="10" t="s">
        <v>4077</v>
      </c>
      <c r="B2038" s="10">
        <v>24.225000000000001</v>
      </c>
      <c r="C203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38" s="10">
        <v>4.42</v>
      </c>
      <c r="E2038" s="10" t="str">
        <f>IF(OR(Table1[[#This Row],[HBA1C]]="",Table1[[#This Row],[HBA1C]]="?"),"",IF(Table1[[#This Row],[HBA1C]]&lt;5.7,"Normal",IF(Table1[[#This Row],[HBA1C]]&lt;6.5,"Prediabetes","Diabetes")))</f>
        <v>Normal</v>
      </c>
      <c r="F2038" s="10" t="s">
        <v>4687</v>
      </c>
      <c r="G2038" s="10" t="str">
        <f>IF(OR(Table1[[#This Row],[Heart Issues]]="Yes",Table1[[#This Row],[Heart Issues]]="No"),"OK","Check")</f>
        <v>OK</v>
      </c>
      <c r="H2038" s="10" t="s">
        <v>4687</v>
      </c>
      <c r="I2038" s="10" t="s">
        <v>4687</v>
      </c>
      <c r="J2038" s="9">
        <v>1</v>
      </c>
      <c r="K2038" s="10" t="s">
        <v>4687</v>
      </c>
      <c r="L2038" s="10" t="str">
        <f>IF(OR(Table1[[#This Row],[Smoker]]="Yes",Table1[[#This Row],[Smoker]]="No"),"OK","Check")</f>
        <v>OK</v>
      </c>
    </row>
    <row r="2039" spans="1:12">
      <c r="A2039" s="10" t="s">
        <v>4079</v>
      </c>
      <c r="B2039" s="10">
        <v>29.68</v>
      </c>
      <c r="C203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39" s="10">
        <v>5.68</v>
      </c>
      <c r="E2039" s="10" t="str">
        <f>IF(OR(Table1[[#This Row],[HBA1C]]="",Table1[[#This Row],[HBA1C]]="?"),"",IF(Table1[[#This Row],[HBA1C]]&lt;5.7,"Normal",IF(Table1[[#This Row],[HBA1C]]&lt;6.5,"Prediabetes","Diabetes")))</f>
        <v>Normal</v>
      </c>
      <c r="F2039" s="10" t="s">
        <v>4687</v>
      </c>
      <c r="G2039" s="10" t="str">
        <f>IF(OR(Table1[[#This Row],[Heart Issues]]="Yes",Table1[[#This Row],[Heart Issues]]="No"),"OK","Check")</f>
        <v>OK</v>
      </c>
      <c r="H2039" s="10" t="s">
        <v>4688</v>
      </c>
      <c r="I2039" s="10" t="s">
        <v>4687</v>
      </c>
      <c r="J2039" s="9">
        <v>1</v>
      </c>
      <c r="K2039" s="10" t="s">
        <v>4687</v>
      </c>
      <c r="L2039" s="10" t="str">
        <f>IF(OR(Table1[[#This Row],[Smoker]]="Yes",Table1[[#This Row],[Smoker]]="No"),"OK","Check")</f>
        <v>OK</v>
      </c>
    </row>
    <row r="2040" spans="1:12">
      <c r="A2040" s="10" t="s">
        <v>4081</v>
      </c>
      <c r="B2040" s="10">
        <v>20.614999999999998</v>
      </c>
      <c r="C204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40" s="10">
        <v>6.05</v>
      </c>
      <c r="E2040" s="10" t="str">
        <f>IF(OR(Table1[[#This Row],[HBA1C]]="",Table1[[#This Row],[HBA1C]]="?"),"",IF(Table1[[#This Row],[HBA1C]]&lt;5.7,"Normal",IF(Table1[[#This Row],[HBA1C]]&lt;6.5,"Prediabetes","Diabetes")))</f>
        <v>Prediabetes</v>
      </c>
      <c r="F2040" s="10" t="s">
        <v>4687</v>
      </c>
      <c r="G2040" s="10" t="str">
        <f>IF(OR(Table1[[#This Row],[Heart Issues]]="Yes",Table1[[#This Row],[Heart Issues]]="No"),"OK","Check")</f>
        <v>OK</v>
      </c>
      <c r="H2040" s="10" t="s">
        <v>4687</v>
      </c>
      <c r="I2040" s="10" t="s">
        <v>4690</v>
      </c>
      <c r="J2040" s="9">
        <v>1</v>
      </c>
      <c r="K2040" s="10" t="s">
        <v>4687</v>
      </c>
      <c r="L2040" s="10" t="str">
        <f>IF(OR(Table1[[#This Row],[Smoker]]="Yes",Table1[[#This Row],[Smoker]]="No"),"OK","Check")</f>
        <v>OK</v>
      </c>
    </row>
    <row r="2041" spans="1:12">
      <c r="A2041" s="10" t="s">
        <v>4083</v>
      </c>
      <c r="B2041" s="10">
        <v>32.119999999999997</v>
      </c>
      <c r="C204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41" s="10">
        <v>5.33</v>
      </c>
      <c r="E2041" s="10" t="str">
        <f>IF(OR(Table1[[#This Row],[HBA1C]]="",Table1[[#This Row],[HBA1C]]="?"),"",IF(Table1[[#This Row],[HBA1C]]&lt;5.7,"Normal",IF(Table1[[#This Row],[HBA1C]]&lt;6.5,"Prediabetes","Diabetes")))</f>
        <v>Normal</v>
      </c>
      <c r="F2041" s="10" t="s">
        <v>4687</v>
      </c>
      <c r="G2041" s="10" t="str">
        <f>IF(OR(Table1[[#This Row],[Heart Issues]]="Yes",Table1[[#This Row],[Heart Issues]]="No"),"OK","Check")</f>
        <v>OK</v>
      </c>
      <c r="H2041" s="10" t="s">
        <v>4688</v>
      </c>
      <c r="I2041" s="10" t="s">
        <v>4687</v>
      </c>
      <c r="J2041" s="9">
        <v>1</v>
      </c>
      <c r="K2041" s="10" t="s">
        <v>4687</v>
      </c>
      <c r="L2041" s="10" t="str">
        <f>IF(OR(Table1[[#This Row],[Smoker]]="Yes",Table1[[#This Row],[Smoker]]="No"),"OK","Check")</f>
        <v>OK</v>
      </c>
    </row>
    <row r="2042" spans="1:12">
      <c r="A2042" s="10" t="s">
        <v>4085</v>
      </c>
      <c r="B2042" s="10">
        <v>27.36</v>
      </c>
      <c r="C204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42" s="10">
        <v>6.22</v>
      </c>
      <c r="E2042" s="10" t="str">
        <f>IF(OR(Table1[[#This Row],[HBA1C]]="",Table1[[#This Row],[HBA1C]]="?"),"",IF(Table1[[#This Row],[HBA1C]]&lt;5.7,"Normal",IF(Table1[[#This Row],[HBA1C]]&lt;6.5,"Prediabetes","Diabetes")))</f>
        <v>Prediabetes</v>
      </c>
      <c r="F2042" s="10" t="s">
        <v>4687</v>
      </c>
      <c r="G2042" s="10" t="str">
        <f>IF(OR(Table1[[#This Row],[Heart Issues]]="Yes",Table1[[#This Row],[Heart Issues]]="No"),"OK","Check")</f>
        <v>OK</v>
      </c>
      <c r="H2042" s="10" t="s">
        <v>4687</v>
      </c>
      <c r="I2042" s="10" t="s">
        <v>4687</v>
      </c>
      <c r="J2042" s="9">
        <v>0</v>
      </c>
      <c r="K2042" s="10" t="s">
        <v>4687</v>
      </c>
      <c r="L2042" s="10" t="str">
        <f>IF(OR(Table1[[#This Row],[Smoker]]="Yes",Table1[[#This Row],[Smoker]]="No"),"OK","Check")</f>
        <v>OK</v>
      </c>
    </row>
    <row r="2043" spans="1:12">
      <c r="A2043" s="10" t="s">
        <v>4087</v>
      </c>
      <c r="B2043" s="10">
        <v>17.385000000000002</v>
      </c>
      <c r="C204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43" s="10">
        <v>5.84</v>
      </c>
      <c r="E2043" s="10" t="str">
        <f>IF(OR(Table1[[#This Row],[HBA1C]]="",Table1[[#This Row],[HBA1C]]="?"),"",IF(Table1[[#This Row],[HBA1C]]&lt;5.7,"Normal",IF(Table1[[#This Row],[HBA1C]]&lt;6.5,"Prediabetes","Diabetes")))</f>
        <v>Prediabetes</v>
      </c>
      <c r="F2043" s="10" t="s">
        <v>4687</v>
      </c>
      <c r="G2043" s="10" t="str">
        <f>IF(OR(Table1[[#This Row],[Heart Issues]]="Yes",Table1[[#This Row],[Heart Issues]]="No"),"OK","Check")</f>
        <v>OK</v>
      </c>
      <c r="H2043" s="10" t="s">
        <v>4687</v>
      </c>
      <c r="I2043" s="10" t="s">
        <v>4687</v>
      </c>
      <c r="J2043" s="9">
        <v>0</v>
      </c>
      <c r="K2043" s="10" t="s">
        <v>4687</v>
      </c>
      <c r="L2043" s="10" t="str">
        <f>IF(OR(Table1[[#This Row],[Smoker]]="Yes",Table1[[#This Row],[Smoker]]="No"),"OK","Check")</f>
        <v>OK</v>
      </c>
    </row>
    <row r="2044" spans="1:12">
      <c r="A2044" s="10" t="s">
        <v>4089</v>
      </c>
      <c r="B2044" s="10">
        <v>30.13</v>
      </c>
      <c r="C20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44" s="10">
        <v>5.71</v>
      </c>
      <c r="E2044" s="10" t="str">
        <f>IF(OR(Table1[[#This Row],[HBA1C]]="",Table1[[#This Row],[HBA1C]]="?"),"",IF(Table1[[#This Row],[HBA1C]]&lt;5.7,"Normal",IF(Table1[[#This Row],[HBA1C]]&lt;6.5,"Prediabetes","Diabetes")))</f>
        <v>Prediabetes</v>
      </c>
      <c r="F2044" s="10" t="s">
        <v>4687</v>
      </c>
      <c r="G2044" s="10" t="str">
        <f>IF(OR(Table1[[#This Row],[Heart Issues]]="Yes",Table1[[#This Row],[Heart Issues]]="No"),"OK","Check")</f>
        <v>OK</v>
      </c>
      <c r="H2044" s="10" t="s">
        <v>4688</v>
      </c>
      <c r="I2044" s="10" t="s">
        <v>4687</v>
      </c>
      <c r="J2044" s="9">
        <v>1</v>
      </c>
      <c r="K2044" s="10" t="s">
        <v>4687</v>
      </c>
      <c r="L2044" s="10" t="str">
        <f>IF(OR(Table1[[#This Row],[Smoker]]="Yes",Table1[[#This Row],[Smoker]]="No"),"OK","Check")</f>
        <v>OK</v>
      </c>
    </row>
    <row r="2045" spans="1:12">
      <c r="A2045" s="10" t="s">
        <v>4091</v>
      </c>
      <c r="B2045" s="10">
        <v>25.44</v>
      </c>
      <c r="C20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45" s="10">
        <v>6.04</v>
      </c>
      <c r="E2045" s="10" t="str">
        <f>IF(OR(Table1[[#This Row],[HBA1C]]="",Table1[[#This Row],[HBA1C]]="?"),"",IF(Table1[[#This Row],[HBA1C]]&lt;5.7,"Normal",IF(Table1[[#This Row],[HBA1C]]&lt;6.5,"Prediabetes","Diabetes")))</f>
        <v>Prediabetes</v>
      </c>
      <c r="F2045" s="10" t="s">
        <v>4688</v>
      </c>
      <c r="G2045" s="10" t="str">
        <f>IF(OR(Table1[[#This Row],[Heart Issues]]="Yes",Table1[[#This Row],[Heart Issues]]="No"),"OK","Check")</f>
        <v>OK</v>
      </c>
      <c r="H2045" s="10" t="s">
        <v>4687</v>
      </c>
      <c r="I2045" s="10" t="s">
        <v>4690</v>
      </c>
      <c r="J2045" s="9">
        <v>1</v>
      </c>
      <c r="K2045" s="10" t="s">
        <v>4687</v>
      </c>
      <c r="L2045" s="10" t="str">
        <f>IF(OR(Table1[[#This Row],[Smoker]]="Yes",Table1[[#This Row],[Smoker]]="No"),"OK","Check")</f>
        <v>OK</v>
      </c>
    </row>
    <row r="2046" spans="1:12">
      <c r="A2046" s="10" t="s">
        <v>4093</v>
      </c>
      <c r="B2046" s="10">
        <v>39.805</v>
      </c>
      <c r="C20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46" s="10">
        <v>4.38</v>
      </c>
      <c r="E2046" s="10" t="str">
        <f>IF(OR(Table1[[#This Row],[HBA1C]]="",Table1[[#This Row],[HBA1C]]="?"),"",IF(Table1[[#This Row],[HBA1C]]&lt;5.7,"Normal",IF(Table1[[#This Row],[HBA1C]]&lt;6.5,"Prediabetes","Diabetes")))</f>
        <v>Normal</v>
      </c>
      <c r="F2046" s="10" t="s">
        <v>4687</v>
      </c>
      <c r="G2046" s="10" t="str">
        <f>IF(OR(Table1[[#This Row],[Heart Issues]]="Yes",Table1[[#This Row],[Heart Issues]]="No"),"OK","Check")</f>
        <v>OK</v>
      </c>
      <c r="H2046" s="10" t="s">
        <v>4688</v>
      </c>
      <c r="I2046" s="10" t="s">
        <v>4687</v>
      </c>
      <c r="J2046" s="9">
        <v>1</v>
      </c>
      <c r="K2046" s="10" t="s">
        <v>4687</v>
      </c>
      <c r="L2046" s="10" t="str">
        <f>IF(OR(Table1[[#This Row],[Smoker]]="Yes",Table1[[#This Row],[Smoker]]="No"),"OK","Check")</f>
        <v>OK</v>
      </c>
    </row>
    <row r="2047" spans="1:12">
      <c r="A2047" s="10" t="s">
        <v>4095</v>
      </c>
      <c r="B2047" s="10">
        <v>30.4</v>
      </c>
      <c r="C20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47" s="10">
        <v>5.56</v>
      </c>
      <c r="E2047" s="10" t="str">
        <f>IF(OR(Table1[[#This Row],[HBA1C]]="",Table1[[#This Row],[HBA1C]]="?"),"",IF(Table1[[#This Row],[HBA1C]]&lt;5.7,"Normal",IF(Table1[[#This Row],[HBA1C]]&lt;6.5,"Prediabetes","Diabetes")))</f>
        <v>Normal</v>
      </c>
      <c r="F2047" s="10" t="s">
        <v>4688</v>
      </c>
      <c r="G2047" s="10" t="str">
        <f>IF(OR(Table1[[#This Row],[Heart Issues]]="Yes",Table1[[#This Row],[Heart Issues]]="No"),"OK","Check")</f>
        <v>OK</v>
      </c>
      <c r="H2047" s="10" t="s">
        <v>4688</v>
      </c>
      <c r="I2047" s="10" t="s">
        <v>4687</v>
      </c>
      <c r="J2047" s="9">
        <v>1</v>
      </c>
      <c r="K2047" s="10" t="s">
        <v>4687</v>
      </c>
      <c r="L2047" s="10" t="str">
        <f>IF(OR(Table1[[#This Row],[Smoker]]="Yes",Table1[[#This Row],[Smoker]]="No"),"OK","Check")</f>
        <v>OK</v>
      </c>
    </row>
    <row r="2048" spans="1:12">
      <c r="A2048" s="10" t="s">
        <v>4097</v>
      </c>
      <c r="B2048" s="10">
        <v>23.18</v>
      </c>
      <c r="C204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48" s="10">
        <v>4.24</v>
      </c>
      <c r="E2048" s="10" t="str">
        <f>IF(OR(Table1[[#This Row],[HBA1C]]="",Table1[[#This Row],[HBA1C]]="?"),"",IF(Table1[[#This Row],[HBA1C]]&lt;5.7,"Normal",IF(Table1[[#This Row],[HBA1C]]&lt;6.5,"Prediabetes","Diabetes")))</f>
        <v>Normal</v>
      </c>
      <c r="F2048" s="10" t="s">
        <v>4687</v>
      </c>
      <c r="G2048" s="10" t="str">
        <f>IF(OR(Table1[[#This Row],[Heart Issues]]="Yes",Table1[[#This Row],[Heart Issues]]="No"),"OK","Check")</f>
        <v>OK</v>
      </c>
      <c r="H2048" s="10" t="s">
        <v>4688</v>
      </c>
      <c r="I2048" s="10" t="s">
        <v>4687</v>
      </c>
      <c r="J2048" s="9">
        <v>1</v>
      </c>
      <c r="K2048" s="10" t="s">
        <v>4687</v>
      </c>
      <c r="L2048" s="10" t="str">
        <f>IF(OR(Table1[[#This Row],[Smoker]]="Yes",Table1[[#This Row],[Smoker]]="No"),"OK","Check")</f>
        <v>OK</v>
      </c>
    </row>
    <row r="2049" spans="1:12">
      <c r="A2049" s="10" t="s">
        <v>4099</v>
      </c>
      <c r="B2049" s="10">
        <v>39.615000000000002</v>
      </c>
      <c r="C20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49" s="10">
        <v>6.32</v>
      </c>
      <c r="E2049" s="10" t="str">
        <f>IF(OR(Table1[[#This Row],[HBA1C]]="",Table1[[#This Row],[HBA1C]]="?"),"",IF(Table1[[#This Row],[HBA1C]]&lt;5.7,"Normal",IF(Table1[[#This Row],[HBA1C]]&lt;6.5,"Prediabetes","Diabetes")))</f>
        <v>Prediabetes</v>
      </c>
      <c r="F2049" s="10" t="s">
        <v>4687</v>
      </c>
      <c r="G2049" s="10" t="str">
        <f>IF(OR(Table1[[#This Row],[Heart Issues]]="Yes",Table1[[#This Row],[Heart Issues]]="No"),"OK","Check")</f>
        <v>OK</v>
      </c>
      <c r="H2049" s="10" t="s">
        <v>4687</v>
      </c>
      <c r="I2049" s="10" t="s">
        <v>4690</v>
      </c>
      <c r="J2049" s="9">
        <v>1</v>
      </c>
      <c r="K2049" s="10" t="s">
        <v>4687</v>
      </c>
      <c r="L2049" s="10" t="str">
        <f>IF(OR(Table1[[#This Row],[Smoker]]="Yes",Table1[[#This Row],[Smoker]]="No"),"OK","Check")</f>
        <v>OK</v>
      </c>
    </row>
    <row r="2050" spans="1:12">
      <c r="A2050" s="10" t="s">
        <v>4101</v>
      </c>
      <c r="B2050" s="10">
        <v>30.59</v>
      </c>
      <c r="C205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50" s="10">
        <v>6.3</v>
      </c>
      <c r="E2050" s="10" t="str">
        <f>IF(OR(Table1[[#This Row],[HBA1C]]="",Table1[[#This Row],[HBA1C]]="?"),"",IF(Table1[[#This Row],[HBA1C]]&lt;5.7,"Normal",IF(Table1[[#This Row],[HBA1C]]&lt;6.5,"Prediabetes","Diabetes")))</f>
        <v>Prediabetes</v>
      </c>
      <c r="F2050" s="10" t="s">
        <v>4688</v>
      </c>
      <c r="G2050" s="10" t="str">
        <f>IF(OR(Table1[[#This Row],[Heart Issues]]="Yes",Table1[[#This Row],[Heart Issues]]="No"),"OK","Check")</f>
        <v>OK</v>
      </c>
      <c r="H2050" s="10" t="s">
        <v>4687</v>
      </c>
      <c r="I2050" s="10" t="s">
        <v>4690</v>
      </c>
      <c r="J2050" s="9">
        <v>1</v>
      </c>
      <c r="K2050" s="10" t="s">
        <v>4687</v>
      </c>
      <c r="L2050" s="10" t="str">
        <f>IF(OR(Table1[[#This Row],[Smoker]]="Yes",Table1[[#This Row],[Smoker]]="No"),"OK","Check")</f>
        <v>OK</v>
      </c>
    </row>
    <row r="2051" spans="1:12">
      <c r="A2051" s="10" t="s">
        <v>4103</v>
      </c>
      <c r="B2051" s="10">
        <v>16.72</v>
      </c>
      <c r="C205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51" s="10">
        <v>4.38</v>
      </c>
      <c r="E2051" s="10" t="str">
        <f>IF(OR(Table1[[#This Row],[HBA1C]]="",Table1[[#This Row],[HBA1C]]="?"),"",IF(Table1[[#This Row],[HBA1C]]&lt;5.7,"Normal",IF(Table1[[#This Row],[HBA1C]]&lt;6.5,"Prediabetes","Diabetes")))</f>
        <v>Normal</v>
      </c>
      <c r="F2051" s="10" t="s">
        <v>4688</v>
      </c>
      <c r="G2051" s="10" t="str">
        <f>IF(OR(Table1[[#This Row],[Heart Issues]]="Yes",Table1[[#This Row],[Heart Issues]]="No"),"OK","Check")</f>
        <v>OK</v>
      </c>
      <c r="H2051" s="10" t="s">
        <v>4687</v>
      </c>
      <c r="I2051" s="10" t="s">
        <v>4687</v>
      </c>
      <c r="J2051" s="9">
        <v>1</v>
      </c>
      <c r="K2051" s="10" t="s">
        <v>4687</v>
      </c>
      <c r="L2051" s="10" t="str">
        <f>IF(OR(Table1[[#This Row],[Smoker]]="Yes",Table1[[#This Row],[Smoker]]="No"),"OK","Check")</f>
        <v>OK</v>
      </c>
    </row>
    <row r="2052" spans="1:12">
      <c r="A2052" s="10" t="s">
        <v>4105</v>
      </c>
      <c r="B2052" s="10">
        <v>26.22</v>
      </c>
      <c r="C205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52" s="10">
        <v>4.6500000000000004</v>
      </c>
      <c r="E2052" s="10" t="str">
        <f>IF(OR(Table1[[#This Row],[HBA1C]]="",Table1[[#This Row],[HBA1C]]="?"),"",IF(Table1[[#This Row],[HBA1C]]&lt;5.7,"Normal",IF(Table1[[#This Row],[HBA1C]]&lt;6.5,"Prediabetes","Diabetes")))</f>
        <v>Normal</v>
      </c>
      <c r="F2052" s="10" t="s">
        <v>4688</v>
      </c>
      <c r="G2052" s="10" t="str">
        <f>IF(OR(Table1[[#This Row],[Heart Issues]]="Yes",Table1[[#This Row],[Heart Issues]]="No"),"OK","Check")</f>
        <v>OK</v>
      </c>
      <c r="H2052" s="10" t="s">
        <v>4687</v>
      </c>
      <c r="I2052" s="10" t="s">
        <v>4690</v>
      </c>
      <c r="J2052" s="9">
        <v>1</v>
      </c>
      <c r="K2052" s="10" t="s">
        <v>4687</v>
      </c>
      <c r="L2052" s="10" t="str">
        <f>IF(OR(Table1[[#This Row],[Smoker]]="Yes",Table1[[#This Row],[Smoker]]="No"),"OK","Check")</f>
        <v>OK</v>
      </c>
    </row>
    <row r="2053" spans="1:12">
      <c r="A2053" s="10" t="s">
        <v>4107</v>
      </c>
      <c r="B2053" s="10">
        <v>31.824999999999999</v>
      </c>
      <c r="C205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53" s="10">
        <v>4.7</v>
      </c>
      <c r="E2053" s="10" t="str">
        <f>IF(OR(Table1[[#This Row],[HBA1C]]="",Table1[[#This Row],[HBA1C]]="?"),"",IF(Table1[[#This Row],[HBA1C]]&lt;5.7,"Normal",IF(Table1[[#This Row],[HBA1C]]&lt;6.5,"Prediabetes","Diabetes")))</f>
        <v>Normal</v>
      </c>
      <c r="F2053" s="10" t="s">
        <v>4687</v>
      </c>
      <c r="G2053" s="10" t="str">
        <f>IF(OR(Table1[[#This Row],[Heart Issues]]="Yes",Table1[[#This Row],[Heart Issues]]="No"),"OK","Check")</f>
        <v>OK</v>
      </c>
      <c r="H2053" s="10" t="s">
        <v>4687</v>
      </c>
      <c r="I2053" s="10" t="s">
        <v>4690</v>
      </c>
      <c r="J2053" s="9">
        <v>1</v>
      </c>
      <c r="K2053" s="10" t="s">
        <v>4687</v>
      </c>
      <c r="L2053" s="10" t="str">
        <f>IF(OR(Table1[[#This Row],[Smoker]]="Yes",Table1[[#This Row],[Smoker]]="No"),"OK","Check")</f>
        <v>OK</v>
      </c>
    </row>
    <row r="2054" spans="1:12">
      <c r="A2054" s="10" t="s">
        <v>4109</v>
      </c>
      <c r="B2054" s="10">
        <v>25.745000000000001</v>
      </c>
      <c r="C205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54" s="10">
        <v>4.34</v>
      </c>
      <c r="E2054" s="10" t="str">
        <f>IF(OR(Table1[[#This Row],[HBA1C]]="",Table1[[#This Row],[HBA1C]]="?"),"",IF(Table1[[#This Row],[HBA1C]]&lt;5.7,"Normal",IF(Table1[[#This Row],[HBA1C]]&lt;6.5,"Prediabetes","Diabetes")))</f>
        <v>Normal</v>
      </c>
      <c r="F2054" s="10" t="s">
        <v>4687</v>
      </c>
      <c r="G2054" s="10" t="str">
        <f>IF(OR(Table1[[#This Row],[Heart Issues]]="Yes",Table1[[#This Row],[Heart Issues]]="No"),"OK","Check")</f>
        <v>OK</v>
      </c>
      <c r="H2054" s="10" t="s">
        <v>4687</v>
      </c>
      <c r="I2054" s="10" t="s">
        <v>4690</v>
      </c>
      <c r="J2054" s="9">
        <v>1</v>
      </c>
      <c r="K2054" s="10" t="s">
        <v>4687</v>
      </c>
      <c r="L2054" s="10" t="str">
        <f>IF(OR(Table1[[#This Row],[Smoker]]="Yes",Table1[[#This Row],[Smoker]]="No"),"OK","Check")</f>
        <v>OK</v>
      </c>
    </row>
    <row r="2055" spans="1:12">
      <c r="A2055" s="10" t="s">
        <v>4111</v>
      </c>
      <c r="B2055" s="10">
        <v>24.605</v>
      </c>
      <c r="C205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55" s="10">
        <v>5.62</v>
      </c>
      <c r="E2055" s="10" t="str">
        <f>IF(OR(Table1[[#This Row],[HBA1C]]="",Table1[[#This Row],[HBA1C]]="?"),"",IF(Table1[[#This Row],[HBA1C]]&lt;5.7,"Normal",IF(Table1[[#This Row],[HBA1C]]&lt;6.5,"Prediabetes","Diabetes")))</f>
        <v>Normal</v>
      </c>
      <c r="F2055" s="10" t="s">
        <v>4687</v>
      </c>
      <c r="G2055" s="10" t="str">
        <f>IF(OR(Table1[[#This Row],[Heart Issues]]="Yes",Table1[[#This Row],[Heart Issues]]="No"),"OK","Check")</f>
        <v>OK</v>
      </c>
      <c r="H2055" s="10" t="s">
        <v>4687</v>
      </c>
      <c r="I2055" s="10" t="s">
        <v>4690</v>
      </c>
      <c r="J2055" s="9">
        <v>1</v>
      </c>
      <c r="K2055" s="10" t="s">
        <v>4687</v>
      </c>
      <c r="L2055" s="10" t="str">
        <f>IF(OR(Table1[[#This Row],[Smoker]]="Yes",Table1[[#This Row],[Smoker]]="No"),"OK","Check")</f>
        <v>OK</v>
      </c>
    </row>
    <row r="2056" spans="1:12">
      <c r="A2056" s="10" t="s">
        <v>4113</v>
      </c>
      <c r="B2056" s="10">
        <v>24.51</v>
      </c>
      <c r="C20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56" s="10">
        <v>4.24</v>
      </c>
      <c r="E2056" s="10" t="str">
        <f>IF(OR(Table1[[#This Row],[HBA1C]]="",Table1[[#This Row],[HBA1C]]="?"),"",IF(Table1[[#This Row],[HBA1C]]&lt;5.7,"Normal",IF(Table1[[#This Row],[HBA1C]]&lt;6.5,"Prediabetes","Diabetes")))</f>
        <v>Normal</v>
      </c>
      <c r="F2056" s="10" t="s">
        <v>4687</v>
      </c>
      <c r="G2056" s="10" t="str">
        <f>IF(OR(Table1[[#This Row],[Heart Issues]]="Yes",Table1[[#This Row],[Heart Issues]]="No"),"OK","Check")</f>
        <v>OK</v>
      </c>
      <c r="H2056" s="10" t="s">
        <v>4687</v>
      </c>
      <c r="I2056" s="10" t="s">
        <v>4690</v>
      </c>
      <c r="J2056" s="9">
        <v>1</v>
      </c>
      <c r="K2056" s="10" t="s">
        <v>4687</v>
      </c>
      <c r="L2056" s="10" t="str">
        <f>IF(OR(Table1[[#This Row],[Smoker]]="Yes",Table1[[#This Row],[Smoker]]="No"),"OK","Check")</f>
        <v>OK</v>
      </c>
    </row>
    <row r="2057" spans="1:12">
      <c r="A2057" s="10" t="s">
        <v>4115</v>
      </c>
      <c r="B2057" s="10">
        <v>31.065000000000001</v>
      </c>
      <c r="C20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57" s="10">
        <v>4.57</v>
      </c>
      <c r="E2057" s="10" t="str">
        <f>IF(OR(Table1[[#This Row],[HBA1C]]="",Table1[[#This Row],[HBA1C]]="?"),"",IF(Table1[[#This Row],[HBA1C]]&lt;5.7,"Normal",IF(Table1[[#This Row],[HBA1C]]&lt;6.5,"Prediabetes","Diabetes")))</f>
        <v>Normal</v>
      </c>
      <c r="F2057" s="10" t="s">
        <v>4688</v>
      </c>
      <c r="G2057" s="10" t="str">
        <f>IF(OR(Table1[[#This Row],[Heart Issues]]="Yes",Table1[[#This Row],[Heart Issues]]="No"),"OK","Check")</f>
        <v>OK</v>
      </c>
      <c r="H2057" s="10" t="s">
        <v>4687</v>
      </c>
      <c r="I2057" s="10" t="s">
        <v>4687</v>
      </c>
      <c r="J2057" s="9">
        <v>0</v>
      </c>
      <c r="K2057" s="10" t="s">
        <v>4687</v>
      </c>
      <c r="L2057" s="10" t="str">
        <f>IF(OR(Table1[[#This Row],[Smoker]]="Yes",Table1[[#This Row],[Smoker]]="No"),"OK","Check")</f>
        <v>OK</v>
      </c>
    </row>
    <row r="2058" spans="1:12">
      <c r="A2058" s="10" t="s">
        <v>4117</v>
      </c>
      <c r="B2058" s="10">
        <v>28.12</v>
      </c>
      <c r="C205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58" s="10">
        <v>5.05</v>
      </c>
      <c r="E2058" s="10" t="str">
        <f>IF(OR(Table1[[#This Row],[HBA1C]]="",Table1[[#This Row],[HBA1C]]="?"),"",IF(Table1[[#This Row],[HBA1C]]&lt;5.7,"Normal",IF(Table1[[#This Row],[HBA1C]]&lt;6.5,"Prediabetes","Diabetes")))</f>
        <v>Normal</v>
      </c>
      <c r="F2058" s="10" t="s">
        <v>4687</v>
      </c>
      <c r="G2058" s="10" t="str">
        <f>IF(OR(Table1[[#This Row],[Heart Issues]]="Yes",Table1[[#This Row],[Heart Issues]]="No"),"OK","Check")</f>
        <v>OK</v>
      </c>
      <c r="H2058" s="10" t="s">
        <v>4687</v>
      </c>
      <c r="I2058" s="10" t="s">
        <v>4687</v>
      </c>
      <c r="J2058" s="9">
        <v>0</v>
      </c>
      <c r="K2058" s="10" t="s">
        <v>4687</v>
      </c>
      <c r="L2058" s="10" t="str">
        <f>IF(OR(Table1[[#This Row],[Smoker]]="Yes",Table1[[#This Row],[Smoker]]="No"),"OK","Check")</f>
        <v>OK</v>
      </c>
    </row>
    <row r="2059" spans="1:12">
      <c r="A2059" s="10" t="s">
        <v>4119</v>
      </c>
      <c r="B2059" s="10">
        <v>38.06</v>
      </c>
      <c r="C20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59" s="10">
        <v>6.16</v>
      </c>
      <c r="E2059" s="10" t="str">
        <f>IF(OR(Table1[[#This Row],[HBA1C]]="",Table1[[#This Row],[HBA1C]]="?"),"",IF(Table1[[#This Row],[HBA1C]]&lt;5.7,"Normal",IF(Table1[[#This Row],[HBA1C]]&lt;6.5,"Prediabetes","Diabetes")))</f>
        <v>Prediabetes</v>
      </c>
      <c r="F2059" s="10" t="s">
        <v>4687</v>
      </c>
      <c r="G2059" s="10" t="str">
        <f>IF(OR(Table1[[#This Row],[Heart Issues]]="Yes",Table1[[#This Row],[Heart Issues]]="No"),"OK","Check")</f>
        <v>OK</v>
      </c>
      <c r="H2059" s="10" t="s">
        <v>4687</v>
      </c>
      <c r="I2059" s="10" t="s">
        <v>4687</v>
      </c>
      <c r="J2059" s="9">
        <v>0</v>
      </c>
      <c r="K2059" s="10" t="s">
        <v>4687</v>
      </c>
      <c r="L2059" s="10" t="str">
        <f>IF(OR(Table1[[#This Row],[Smoker]]="Yes",Table1[[#This Row],[Smoker]]="No"),"OK","Check")</f>
        <v>OK</v>
      </c>
    </row>
    <row r="2060" spans="1:12">
      <c r="A2060" s="10" t="s">
        <v>4121</v>
      </c>
      <c r="B2060" s="10">
        <v>24.96</v>
      </c>
      <c r="C206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60" s="10">
        <v>4.57</v>
      </c>
      <c r="E2060" s="10" t="str">
        <f>IF(OR(Table1[[#This Row],[HBA1C]]="",Table1[[#This Row],[HBA1C]]="?"),"",IF(Table1[[#This Row],[HBA1C]]&lt;5.7,"Normal",IF(Table1[[#This Row],[HBA1C]]&lt;6.5,"Prediabetes","Diabetes")))</f>
        <v>Normal</v>
      </c>
      <c r="F2060" s="10" t="s">
        <v>4687</v>
      </c>
      <c r="G2060" s="10" t="str">
        <f>IF(OR(Table1[[#This Row],[Heart Issues]]="Yes",Table1[[#This Row],[Heart Issues]]="No"),"OK","Check")</f>
        <v>OK</v>
      </c>
      <c r="H2060" s="10" t="s">
        <v>4687</v>
      </c>
      <c r="I2060" s="10" t="s">
        <v>4687</v>
      </c>
      <c r="J2060" s="9">
        <v>0</v>
      </c>
      <c r="K2060" s="10" t="s">
        <v>4687</v>
      </c>
      <c r="L2060" s="10" t="str">
        <f>IF(OR(Table1[[#This Row],[Smoker]]="Yes",Table1[[#This Row],[Smoker]]="No"),"OK","Check")</f>
        <v>OK</v>
      </c>
    </row>
    <row r="2061" spans="1:12">
      <c r="A2061" s="10" t="s">
        <v>4123</v>
      </c>
      <c r="B2061" s="10">
        <v>17.670000000000002</v>
      </c>
      <c r="C206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61" s="10">
        <v>5.53</v>
      </c>
      <c r="E2061" s="10" t="str">
        <f>IF(OR(Table1[[#This Row],[HBA1C]]="",Table1[[#This Row],[HBA1C]]="?"),"",IF(Table1[[#This Row],[HBA1C]]&lt;5.7,"Normal",IF(Table1[[#This Row],[HBA1C]]&lt;6.5,"Prediabetes","Diabetes")))</f>
        <v>Normal</v>
      </c>
      <c r="F2061" s="10" t="s">
        <v>4688</v>
      </c>
      <c r="G2061" s="10" t="str">
        <f>IF(OR(Table1[[#This Row],[Heart Issues]]="Yes",Table1[[#This Row],[Heart Issues]]="No"),"OK","Check")</f>
        <v>OK</v>
      </c>
      <c r="H2061" s="10" t="s">
        <v>4687</v>
      </c>
      <c r="I2061" s="10" t="s">
        <v>4687</v>
      </c>
      <c r="J2061" s="9">
        <v>0</v>
      </c>
      <c r="K2061" s="10" t="s">
        <v>4687</v>
      </c>
      <c r="L2061" s="10" t="str">
        <f>IF(OR(Table1[[#This Row],[Smoker]]="Yes",Table1[[#This Row],[Smoker]]="No"),"OK","Check")</f>
        <v>OK</v>
      </c>
    </row>
    <row r="2062" spans="1:12">
      <c r="A2062" s="10" t="s">
        <v>4125</v>
      </c>
      <c r="B2062" s="10">
        <v>31.35</v>
      </c>
      <c r="C206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62" s="10">
        <v>5.84</v>
      </c>
      <c r="E2062" s="10" t="str">
        <f>IF(OR(Table1[[#This Row],[HBA1C]]="",Table1[[#This Row],[HBA1C]]="?"),"",IF(Table1[[#This Row],[HBA1C]]&lt;5.7,"Normal",IF(Table1[[#This Row],[HBA1C]]&lt;6.5,"Prediabetes","Diabetes")))</f>
        <v>Prediabetes</v>
      </c>
      <c r="F2062" s="10" t="s">
        <v>4687</v>
      </c>
      <c r="G2062" s="10" t="str">
        <f>IF(OR(Table1[[#This Row],[Heart Issues]]="Yes",Table1[[#This Row],[Heart Issues]]="No"),"OK","Check")</f>
        <v>OK</v>
      </c>
      <c r="H2062" s="10" t="s">
        <v>4688</v>
      </c>
      <c r="I2062" s="10" t="s">
        <v>4687</v>
      </c>
      <c r="J2062" s="9">
        <v>1</v>
      </c>
      <c r="K2062" s="10" t="s">
        <v>4687</v>
      </c>
      <c r="L2062" s="10" t="str">
        <f>IF(OR(Table1[[#This Row],[Smoker]]="Yes",Table1[[#This Row],[Smoker]]="No"),"OK","Check")</f>
        <v>OK</v>
      </c>
    </row>
    <row r="2063" spans="1:12">
      <c r="A2063" s="10" t="s">
        <v>4127</v>
      </c>
      <c r="B2063" s="10">
        <v>28.31</v>
      </c>
      <c r="C206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63" s="10">
        <v>6.41</v>
      </c>
      <c r="E2063" s="10" t="str">
        <f>IF(OR(Table1[[#This Row],[HBA1C]]="",Table1[[#This Row],[HBA1C]]="?"),"",IF(Table1[[#This Row],[HBA1C]]&lt;5.7,"Normal",IF(Table1[[#This Row],[HBA1C]]&lt;6.5,"Prediabetes","Diabetes")))</f>
        <v>Prediabetes</v>
      </c>
      <c r="F2063" s="10" t="s">
        <v>4687</v>
      </c>
      <c r="G2063" s="10" t="str">
        <f>IF(OR(Table1[[#This Row],[Heart Issues]]="Yes",Table1[[#This Row],[Heart Issues]]="No"),"OK","Check")</f>
        <v>OK</v>
      </c>
      <c r="H2063" s="10" t="s">
        <v>4688</v>
      </c>
      <c r="I2063" s="10" t="s">
        <v>4687</v>
      </c>
      <c r="J2063" s="9">
        <v>1</v>
      </c>
      <c r="K2063" s="10" t="s">
        <v>4687</v>
      </c>
      <c r="L2063" s="10" t="str">
        <f>IF(OR(Table1[[#This Row],[Smoker]]="Yes",Table1[[#This Row],[Smoker]]="No"),"OK","Check")</f>
        <v>OK</v>
      </c>
    </row>
    <row r="2064" spans="1:12">
      <c r="A2064" s="10" t="s">
        <v>4129</v>
      </c>
      <c r="B2064" s="10">
        <v>30.3</v>
      </c>
      <c r="C206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64" s="10">
        <v>4.7300000000000004</v>
      </c>
      <c r="E2064" s="10" t="str">
        <f>IF(OR(Table1[[#This Row],[HBA1C]]="",Table1[[#This Row],[HBA1C]]="?"),"",IF(Table1[[#This Row],[HBA1C]]&lt;5.7,"Normal",IF(Table1[[#This Row],[HBA1C]]&lt;6.5,"Prediabetes","Diabetes")))</f>
        <v>Normal</v>
      </c>
      <c r="F2064" s="10" t="s">
        <v>4688</v>
      </c>
      <c r="G2064" s="10" t="str">
        <f>IF(OR(Table1[[#This Row],[Heart Issues]]="Yes",Table1[[#This Row],[Heart Issues]]="No"),"OK","Check")</f>
        <v>OK</v>
      </c>
      <c r="H2064" s="10" t="s">
        <v>4687</v>
      </c>
      <c r="I2064" s="10" t="s">
        <v>4690</v>
      </c>
      <c r="J2064" s="9">
        <v>1</v>
      </c>
      <c r="K2064" s="10" t="s">
        <v>4687</v>
      </c>
      <c r="L2064" s="10" t="str">
        <f>IF(OR(Table1[[#This Row],[Smoker]]="Yes",Table1[[#This Row],[Smoker]]="No"),"OK","Check")</f>
        <v>OK</v>
      </c>
    </row>
    <row r="2065" spans="1:12">
      <c r="A2065" s="10" t="s">
        <v>4131</v>
      </c>
      <c r="B2065" s="10">
        <v>26.4</v>
      </c>
      <c r="C206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65" s="10">
        <v>6.22</v>
      </c>
      <c r="E2065" s="10" t="str">
        <f>IF(OR(Table1[[#This Row],[HBA1C]]="",Table1[[#This Row],[HBA1C]]="?"),"",IF(Table1[[#This Row],[HBA1C]]&lt;5.7,"Normal",IF(Table1[[#This Row],[HBA1C]]&lt;6.5,"Prediabetes","Diabetes")))</f>
        <v>Prediabetes</v>
      </c>
      <c r="F2065" s="10" t="s">
        <v>4688</v>
      </c>
      <c r="G2065" s="10" t="str">
        <f>IF(OR(Table1[[#This Row],[Heart Issues]]="Yes",Table1[[#This Row],[Heart Issues]]="No"),"OK","Check")</f>
        <v>OK</v>
      </c>
      <c r="H2065" s="10" t="s">
        <v>4687</v>
      </c>
      <c r="I2065" s="10" t="s">
        <v>4687</v>
      </c>
      <c r="J2065" s="9">
        <v>0</v>
      </c>
      <c r="K2065" s="10" t="s">
        <v>4687</v>
      </c>
      <c r="L2065" s="10" t="str">
        <f>IF(OR(Table1[[#This Row],[Smoker]]="Yes",Table1[[#This Row],[Smoker]]="No"),"OK","Check")</f>
        <v>OK</v>
      </c>
    </row>
    <row r="2066" spans="1:12">
      <c r="A2066" s="10" t="s">
        <v>4133</v>
      </c>
      <c r="B2066" s="10">
        <v>22.135000000000002</v>
      </c>
      <c r="C206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66" s="10">
        <v>4.46</v>
      </c>
      <c r="E2066" s="10" t="str">
        <f>IF(OR(Table1[[#This Row],[HBA1C]]="",Table1[[#This Row],[HBA1C]]="?"),"",IF(Table1[[#This Row],[HBA1C]]&lt;5.7,"Normal",IF(Table1[[#This Row],[HBA1C]]&lt;6.5,"Prediabetes","Diabetes")))</f>
        <v>Normal</v>
      </c>
      <c r="F2066" s="10" t="s">
        <v>4688</v>
      </c>
      <c r="G2066" s="10" t="str">
        <f>IF(OR(Table1[[#This Row],[Heart Issues]]="Yes",Table1[[#This Row],[Heart Issues]]="No"),"OK","Check")</f>
        <v>OK</v>
      </c>
      <c r="H2066" s="10" t="s">
        <v>4687</v>
      </c>
      <c r="I2066" s="10" t="s">
        <v>4687</v>
      </c>
      <c r="J2066" s="9">
        <v>0</v>
      </c>
      <c r="K2066" s="10" t="s">
        <v>4687</v>
      </c>
      <c r="L2066" s="10" t="str">
        <f>IF(OR(Table1[[#This Row],[Smoker]]="Yes",Table1[[#This Row],[Smoker]]="No"),"OK","Check")</f>
        <v>OK</v>
      </c>
    </row>
    <row r="2067" spans="1:12">
      <c r="A2067" s="10" t="s">
        <v>4135</v>
      </c>
      <c r="B2067" s="10">
        <v>17.399999999999999</v>
      </c>
      <c r="C206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67" s="10">
        <v>4.5</v>
      </c>
      <c r="E2067" s="10" t="str">
        <f>IF(OR(Table1[[#This Row],[HBA1C]]="",Table1[[#This Row],[HBA1C]]="?"),"",IF(Table1[[#This Row],[HBA1C]]&lt;5.7,"Normal",IF(Table1[[#This Row],[HBA1C]]&lt;6.5,"Prediabetes","Diabetes")))</f>
        <v>Normal</v>
      </c>
      <c r="F2067" s="10" t="s">
        <v>4688</v>
      </c>
      <c r="G2067" s="10" t="str">
        <f>IF(OR(Table1[[#This Row],[Heart Issues]]="Yes",Table1[[#This Row],[Heart Issues]]="No"),"OK","Check")</f>
        <v>OK</v>
      </c>
      <c r="H2067" s="10" t="s">
        <v>4687</v>
      </c>
      <c r="I2067" s="10" t="s">
        <v>4687</v>
      </c>
      <c r="J2067" s="9">
        <v>0</v>
      </c>
      <c r="K2067" s="10" t="s">
        <v>4687</v>
      </c>
      <c r="L2067" s="10" t="str">
        <f>IF(OR(Table1[[#This Row],[Smoker]]="Yes",Table1[[#This Row],[Smoker]]="No"),"OK","Check")</f>
        <v>OK</v>
      </c>
    </row>
    <row r="2068" spans="1:12">
      <c r="A2068" s="10" t="s">
        <v>4137</v>
      </c>
      <c r="B2068" s="10">
        <v>28.06</v>
      </c>
      <c r="C206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68" s="10">
        <v>8.93</v>
      </c>
      <c r="E2068" s="10" t="str">
        <f>IF(OR(Table1[[#This Row],[HBA1C]]="",Table1[[#This Row],[HBA1C]]="?"),"",IF(Table1[[#This Row],[HBA1C]]&lt;5.7,"Normal",IF(Table1[[#This Row],[HBA1C]]&lt;6.5,"Prediabetes","Diabetes")))</f>
        <v>Diabetes</v>
      </c>
      <c r="F2068" s="10" t="s">
        <v>4687</v>
      </c>
      <c r="G2068" s="10" t="str">
        <f>IF(OR(Table1[[#This Row],[Heart Issues]]="Yes",Table1[[#This Row],[Heart Issues]]="No"),"OK","Check")</f>
        <v>OK</v>
      </c>
      <c r="H2068" s="10" t="s">
        <v>4687</v>
      </c>
      <c r="I2068" s="10" t="s">
        <v>4687</v>
      </c>
      <c r="J2068" s="9">
        <v>0</v>
      </c>
      <c r="K2068" s="10" t="s">
        <v>4687</v>
      </c>
      <c r="L2068" s="10" t="str">
        <f>IF(OR(Table1[[#This Row],[Smoker]]="Yes",Table1[[#This Row],[Smoker]]="No"),"OK","Check")</f>
        <v>OK</v>
      </c>
    </row>
    <row r="2069" spans="1:12">
      <c r="A2069" s="10" t="s">
        <v>4139</v>
      </c>
      <c r="B2069" s="10">
        <v>31.13</v>
      </c>
      <c r="C206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69" s="10">
        <v>11.02</v>
      </c>
      <c r="E2069" s="10" t="str">
        <f>IF(OR(Table1[[#This Row],[HBA1C]]="",Table1[[#This Row],[HBA1C]]="?"),"",IF(Table1[[#This Row],[HBA1C]]&lt;5.7,"Normal",IF(Table1[[#This Row],[HBA1C]]&lt;6.5,"Prediabetes","Diabetes")))</f>
        <v>Diabetes</v>
      </c>
      <c r="F2069" s="10" t="s">
        <v>4687</v>
      </c>
      <c r="G2069" s="10" t="str">
        <f>IF(OR(Table1[[#This Row],[Heart Issues]]="Yes",Table1[[#This Row],[Heart Issues]]="No"),"OK","Check")</f>
        <v>OK</v>
      </c>
      <c r="H2069" s="10" t="s">
        <v>4687</v>
      </c>
      <c r="I2069" s="10" t="s">
        <v>4687</v>
      </c>
      <c r="J2069" s="9">
        <v>0</v>
      </c>
      <c r="K2069" s="10" t="s">
        <v>4687</v>
      </c>
      <c r="L2069" s="10" t="str">
        <f>IF(OR(Table1[[#This Row],[Smoker]]="Yes",Table1[[#This Row],[Smoker]]="No"),"OK","Check")</f>
        <v>OK</v>
      </c>
    </row>
    <row r="2070" spans="1:12">
      <c r="A2070" s="10" t="s">
        <v>4141</v>
      </c>
      <c r="B2070" s="10">
        <v>18.46</v>
      </c>
      <c r="C207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70" s="10">
        <v>5.25</v>
      </c>
      <c r="E2070" s="10" t="str">
        <f>IF(OR(Table1[[#This Row],[HBA1C]]="",Table1[[#This Row],[HBA1C]]="?"),"",IF(Table1[[#This Row],[HBA1C]]&lt;5.7,"Normal",IF(Table1[[#This Row],[HBA1C]]&lt;6.5,"Prediabetes","Diabetes")))</f>
        <v>Normal</v>
      </c>
      <c r="F2070" s="10" t="s">
        <v>4687</v>
      </c>
      <c r="G2070" s="10" t="str">
        <f>IF(OR(Table1[[#This Row],[Heart Issues]]="Yes",Table1[[#This Row],[Heart Issues]]="No"),"OK","Check")</f>
        <v>OK</v>
      </c>
      <c r="H2070" s="10" t="s">
        <v>4687</v>
      </c>
      <c r="I2070" s="10" t="s">
        <v>4687</v>
      </c>
      <c r="J2070" s="9">
        <v>0</v>
      </c>
      <c r="K2070" s="10" t="s">
        <v>4687</v>
      </c>
      <c r="L2070" s="10" t="str">
        <f>IF(OR(Table1[[#This Row],[Smoker]]="Yes",Table1[[#This Row],[Smoker]]="No"),"OK","Check")</f>
        <v>OK</v>
      </c>
    </row>
    <row r="2071" spans="1:12">
      <c r="A2071" s="10" t="s">
        <v>4143</v>
      </c>
      <c r="B2071" s="10">
        <v>17.3</v>
      </c>
      <c r="C207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71" s="10">
        <v>4.75</v>
      </c>
      <c r="E2071" s="10" t="str">
        <f>IF(OR(Table1[[#This Row],[HBA1C]]="",Table1[[#This Row],[HBA1C]]="?"),"",IF(Table1[[#This Row],[HBA1C]]&lt;5.7,"Normal",IF(Table1[[#This Row],[HBA1C]]&lt;6.5,"Prediabetes","Diabetes")))</f>
        <v>Normal</v>
      </c>
      <c r="F2071" s="10" t="s">
        <v>4687</v>
      </c>
      <c r="G2071" s="10" t="str">
        <f>IF(OR(Table1[[#This Row],[Heart Issues]]="Yes",Table1[[#This Row],[Heart Issues]]="No"),"OK","Check")</f>
        <v>OK</v>
      </c>
      <c r="H2071" s="10" t="s">
        <v>4687</v>
      </c>
      <c r="I2071" s="10" t="s">
        <v>4687</v>
      </c>
      <c r="J2071" s="9">
        <v>0</v>
      </c>
      <c r="K2071" s="10" t="s">
        <v>4687</v>
      </c>
      <c r="L2071" s="10" t="str">
        <f>IF(OR(Table1[[#This Row],[Smoker]]="Yes",Table1[[#This Row],[Smoker]]="No"),"OK","Check")</f>
        <v>OK</v>
      </c>
    </row>
    <row r="2072" spans="1:12">
      <c r="A2072" s="10" t="s">
        <v>4145</v>
      </c>
      <c r="B2072" s="10">
        <v>35.625</v>
      </c>
      <c r="C207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72" s="10">
        <v>4.68</v>
      </c>
      <c r="E2072" s="10" t="str">
        <f>IF(OR(Table1[[#This Row],[HBA1C]]="",Table1[[#This Row],[HBA1C]]="?"),"",IF(Table1[[#This Row],[HBA1C]]&lt;5.7,"Normal",IF(Table1[[#This Row],[HBA1C]]&lt;6.5,"Prediabetes","Diabetes")))</f>
        <v>Normal</v>
      </c>
      <c r="F2072" s="10" t="s">
        <v>4688</v>
      </c>
      <c r="G2072" s="10" t="str">
        <f>IF(OR(Table1[[#This Row],[Heart Issues]]="Yes",Table1[[#This Row],[Heart Issues]]="No"),"OK","Check")</f>
        <v>OK</v>
      </c>
      <c r="H2072" s="10" t="s">
        <v>4687</v>
      </c>
      <c r="I2072" s="10" t="s">
        <v>4690</v>
      </c>
      <c r="J2072" s="9">
        <v>1</v>
      </c>
      <c r="K2072" s="10" t="s">
        <v>4687</v>
      </c>
      <c r="L2072" s="10" t="str">
        <f>IF(OR(Table1[[#This Row],[Smoker]]="Yes",Table1[[#This Row],[Smoker]]="No"),"OK","Check")</f>
        <v>OK</v>
      </c>
    </row>
    <row r="2073" spans="1:12">
      <c r="A2073" s="10" t="s">
        <v>4147</v>
      </c>
      <c r="B2073" s="10">
        <v>20.234999999999999</v>
      </c>
      <c r="C207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73" s="10">
        <v>6.17</v>
      </c>
      <c r="E2073" s="10" t="str">
        <f>IF(OR(Table1[[#This Row],[HBA1C]]="",Table1[[#This Row],[HBA1C]]="?"),"",IF(Table1[[#This Row],[HBA1C]]&lt;5.7,"Normal",IF(Table1[[#This Row],[HBA1C]]&lt;6.5,"Prediabetes","Diabetes")))</f>
        <v>Prediabetes</v>
      </c>
      <c r="F2073" s="10" t="s">
        <v>4688</v>
      </c>
      <c r="G2073" s="10" t="str">
        <f>IF(OR(Table1[[#This Row],[Heart Issues]]="Yes",Table1[[#This Row],[Heart Issues]]="No"),"OK","Check")</f>
        <v>OK</v>
      </c>
      <c r="H2073" s="10" t="s">
        <v>4688</v>
      </c>
      <c r="I2073" s="10" t="s">
        <v>4687</v>
      </c>
      <c r="J2073" s="9">
        <v>2</v>
      </c>
      <c r="K2073" s="10" t="s">
        <v>4687</v>
      </c>
      <c r="L2073" s="10" t="str">
        <f>IF(OR(Table1[[#This Row],[Smoker]]="Yes",Table1[[#This Row],[Smoker]]="No"),"OK","Check")</f>
        <v>OK</v>
      </c>
    </row>
    <row r="2074" spans="1:12">
      <c r="A2074" s="10" t="s">
        <v>4149</v>
      </c>
      <c r="B2074" s="10">
        <v>27.55</v>
      </c>
      <c r="C20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74" s="10">
        <v>4.5599999999999996</v>
      </c>
      <c r="E2074" s="10" t="str">
        <f>IF(OR(Table1[[#This Row],[HBA1C]]="",Table1[[#This Row],[HBA1C]]="?"),"",IF(Table1[[#This Row],[HBA1C]]&lt;5.7,"Normal",IF(Table1[[#This Row],[HBA1C]]&lt;6.5,"Prediabetes","Diabetes")))</f>
        <v>Normal</v>
      </c>
      <c r="F2074" s="10" t="s">
        <v>4688</v>
      </c>
      <c r="G2074" s="10" t="str">
        <f>IF(OR(Table1[[#This Row],[Heart Issues]]="Yes",Table1[[#This Row],[Heart Issues]]="No"),"OK","Check")</f>
        <v>OK</v>
      </c>
      <c r="H2074" s="10" t="s">
        <v>4687</v>
      </c>
      <c r="I2074" s="10" t="s">
        <v>4690</v>
      </c>
      <c r="J2074" s="9">
        <v>1</v>
      </c>
      <c r="K2074" s="10" t="s">
        <v>4687</v>
      </c>
      <c r="L2074" s="10" t="str">
        <f>IF(OR(Table1[[#This Row],[Smoker]]="Yes",Table1[[#This Row],[Smoker]]="No"),"OK","Check")</f>
        <v>OK</v>
      </c>
    </row>
    <row r="2075" spans="1:12">
      <c r="A2075" s="10" t="s">
        <v>4151</v>
      </c>
      <c r="B2075" s="10">
        <v>17.97</v>
      </c>
      <c r="C207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75" s="10">
        <v>6.3</v>
      </c>
      <c r="E2075" s="10" t="str">
        <f>IF(OR(Table1[[#This Row],[HBA1C]]="",Table1[[#This Row],[HBA1C]]="?"),"",IF(Table1[[#This Row],[HBA1C]]&lt;5.7,"Normal",IF(Table1[[#This Row],[HBA1C]]&lt;6.5,"Prediabetes","Diabetes")))</f>
        <v>Prediabetes</v>
      </c>
      <c r="F2075" s="10" t="s">
        <v>4687</v>
      </c>
      <c r="G2075" s="10" t="str">
        <f>IF(OR(Table1[[#This Row],[Heart Issues]]="Yes",Table1[[#This Row],[Heart Issues]]="No"),"OK","Check")</f>
        <v>OK</v>
      </c>
      <c r="H2075" s="10" t="s">
        <v>4687</v>
      </c>
      <c r="I2075" s="10" t="s">
        <v>4687</v>
      </c>
      <c r="J2075" s="9">
        <v>0</v>
      </c>
      <c r="K2075" s="10" t="s">
        <v>4687</v>
      </c>
      <c r="L2075" s="10" t="str">
        <f>IF(OR(Table1[[#This Row],[Smoker]]="Yes",Table1[[#This Row],[Smoker]]="No"),"OK","Check")</f>
        <v>OK</v>
      </c>
    </row>
    <row r="2076" spans="1:12">
      <c r="A2076" s="10" t="s">
        <v>4153</v>
      </c>
      <c r="B2076" s="10">
        <v>29.98</v>
      </c>
      <c r="C20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76" s="10">
        <v>6.03</v>
      </c>
      <c r="E2076" s="10" t="str">
        <f>IF(OR(Table1[[#This Row],[HBA1C]]="",Table1[[#This Row],[HBA1C]]="?"),"",IF(Table1[[#This Row],[HBA1C]]&lt;5.7,"Normal",IF(Table1[[#This Row],[HBA1C]]&lt;6.5,"Prediabetes","Diabetes")))</f>
        <v>Prediabetes</v>
      </c>
      <c r="F2076" s="10" t="s">
        <v>4687</v>
      </c>
      <c r="G2076" s="10" t="str">
        <f>IF(OR(Table1[[#This Row],[Heart Issues]]="Yes",Table1[[#This Row],[Heart Issues]]="No"),"OK","Check")</f>
        <v>OK</v>
      </c>
      <c r="H2076" s="10" t="s">
        <v>4688</v>
      </c>
      <c r="I2076" s="10" t="s">
        <v>4687</v>
      </c>
      <c r="J2076" s="9">
        <v>1</v>
      </c>
      <c r="K2076" s="10" t="s">
        <v>4687</v>
      </c>
      <c r="L2076" s="10" t="str">
        <f>IF(OR(Table1[[#This Row],[Smoker]]="Yes",Table1[[#This Row],[Smoker]]="No"),"OK","Check")</f>
        <v>OK</v>
      </c>
    </row>
    <row r="2077" spans="1:12">
      <c r="A2077" s="10" t="s">
        <v>4155</v>
      </c>
      <c r="B2077" s="10">
        <v>33.659999999999997</v>
      </c>
      <c r="C20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77" s="10">
        <v>4.2</v>
      </c>
      <c r="E2077" s="10" t="str">
        <f>IF(OR(Table1[[#This Row],[HBA1C]]="",Table1[[#This Row],[HBA1C]]="?"),"",IF(Table1[[#This Row],[HBA1C]]&lt;5.7,"Normal",IF(Table1[[#This Row],[HBA1C]]&lt;6.5,"Prediabetes","Diabetes")))</f>
        <v>Normal</v>
      </c>
      <c r="F2077" s="10" t="s">
        <v>4688</v>
      </c>
      <c r="G2077" s="10" t="str">
        <f>IF(OR(Table1[[#This Row],[Heart Issues]]="Yes",Table1[[#This Row],[Heart Issues]]="No"),"OK","Check")</f>
        <v>OK</v>
      </c>
      <c r="H2077" s="10" t="s">
        <v>4687</v>
      </c>
      <c r="I2077" s="10" t="s">
        <v>4687</v>
      </c>
      <c r="J2077" s="9">
        <v>1</v>
      </c>
      <c r="K2077" s="10" t="s">
        <v>4687</v>
      </c>
      <c r="L2077" s="10" t="str">
        <f>IF(OR(Table1[[#This Row],[Smoker]]="Yes",Table1[[#This Row],[Smoker]]="No"),"OK","Check")</f>
        <v>OK</v>
      </c>
    </row>
    <row r="2078" spans="1:12">
      <c r="A2078" s="10" t="s">
        <v>4157</v>
      </c>
      <c r="B2078" s="10">
        <v>32.67</v>
      </c>
      <c r="C207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78" s="10">
        <v>5.61</v>
      </c>
      <c r="E2078" s="10" t="str">
        <f>IF(OR(Table1[[#This Row],[HBA1C]]="",Table1[[#This Row],[HBA1C]]="?"),"",IF(Table1[[#This Row],[HBA1C]]&lt;5.7,"Normal",IF(Table1[[#This Row],[HBA1C]]&lt;6.5,"Prediabetes","Diabetes")))</f>
        <v>Normal</v>
      </c>
      <c r="F2078" s="10" t="s">
        <v>4688</v>
      </c>
      <c r="G2078" s="10" t="str">
        <f>IF(OR(Table1[[#This Row],[Heart Issues]]="Yes",Table1[[#This Row],[Heart Issues]]="No"),"OK","Check")</f>
        <v>OK</v>
      </c>
      <c r="H2078" s="10" t="s">
        <v>4687</v>
      </c>
      <c r="I2078" s="10" t="s">
        <v>4687</v>
      </c>
      <c r="J2078" s="9">
        <v>1</v>
      </c>
      <c r="K2078" s="10" t="s">
        <v>4687</v>
      </c>
      <c r="L2078" s="10" t="str">
        <f>IF(OR(Table1[[#This Row],[Smoker]]="Yes",Table1[[#This Row],[Smoker]]="No"),"OK","Check")</f>
        <v>OK</v>
      </c>
    </row>
    <row r="2079" spans="1:12">
      <c r="A2079" s="10" t="s">
        <v>4159</v>
      </c>
      <c r="B2079" s="10">
        <v>30.5</v>
      </c>
      <c r="C207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79" s="10">
        <v>5.88</v>
      </c>
      <c r="E2079" s="10" t="str">
        <f>IF(OR(Table1[[#This Row],[HBA1C]]="",Table1[[#This Row],[HBA1C]]="?"),"",IF(Table1[[#This Row],[HBA1C]]&lt;5.7,"Normal",IF(Table1[[#This Row],[HBA1C]]&lt;6.5,"Prediabetes","Diabetes")))</f>
        <v>Prediabetes</v>
      </c>
      <c r="F2079" s="10" t="s">
        <v>4688</v>
      </c>
      <c r="G2079" s="10" t="str">
        <f>IF(OR(Table1[[#This Row],[Heart Issues]]="Yes",Table1[[#This Row],[Heart Issues]]="No"),"OK","Check")</f>
        <v>OK</v>
      </c>
      <c r="H2079" s="10" t="s">
        <v>4687</v>
      </c>
      <c r="I2079" s="10" t="s">
        <v>4687</v>
      </c>
      <c r="J2079" s="9">
        <v>1</v>
      </c>
      <c r="K2079" s="10" t="s">
        <v>4687</v>
      </c>
      <c r="L2079" s="10" t="str">
        <f>IF(OR(Table1[[#This Row],[Smoker]]="Yes",Table1[[#This Row],[Smoker]]="No"),"OK","Check")</f>
        <v>OK</v>
      </c>
    </row>
    <row r="2080" spans="1:12">
      <c r="A2080" s="10" t="s">
        <v>4161</v>
      </c>
      <c r="B2080" s="10">
        <v>23.1</v>
      </c>
      <c r="C20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80" s="10">
        <v>5.92</v>
      </c>
      <c r="E2080" s="10" t="str">
        <f>IF(OR(Table1[[#This Row],[HBA1C]]="",Table1[[#This Row],[HBA1C]]="?"),"",IF(Table1[[#This Row],[HBA1C]]&lt;5.7,"Normal",IF(Table1[[#This Row],[HBA1C]]&lt;6.5,"Prediabetes","Diabetes")))</f>
        <v>Prediabetes</v>
      </c>
      <c r="F2080" s="10" t="s">
        <v>4688</v>
      </c>
      <c r="G2080" s="10" t="str">
        <f>IF(OR(Table1[[#This Row],[Heart Issues]]="Yes",Table1[[#This Row],[Heart Issues]]="No"),"OK","Check")</f>
        <v>OK</v>
      </c>
      <c r="H2080" s="10" t="s">
        <v>4687</v>
      </c>
      <c r="I2080" s="10" t="s">
        <v>4687</v>
      </c>
      <c r="J2080" s="9">
        <v>1</v>
      </c>
      <c r="K2080" s="10" t="s">
        <v>4687</v>
      </c>
      <c r="L2080" s="10" t="str">
        <f>IF(OR(Table1[[#This Row],[Smoker]]="Yes",Table1[[#This Row],[Smoker]]="No"),"OK","Check")</f>
        <v>OK</v>
      </c>
    </row>
    <row r="2081" spans="1:12">
      <c r="A2081" s="10" t="s">
        <v>4163</v>
      </c>
      <c r="B2081" s="10">
        <v>39.49</v>
      </c>
      <c r="C208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1" s="10">
        <v>4.8099999999999996</v>
      </c>
      <c r="E2081" s="10" t="str">
        <f>IF(OR(Table1[[#This Row],[HBA1C]]="",Table1[[#This Row],[HBA1C]]="?"),"",IF(Table1[[#This Row],[HBA1C]]&lt;5.7,"Normal",IF(Table1[[#This Row],[HBA1C]]&lt;6.5,"Prediabetes","Diabetes")))</f>
        <v>Normal</v>
      </c>
      <c r="F2081" s="10" t="s">
        <v>4687</v>
      </c>
      <c r="G2081" s="10" t="str">
        <f>IF(OR(Table1[[#This Row],[Heart Issues]]="Yes",Table1[[#This Row],[Heart Issues]]="No"),"OK","Check")</f>
        <v>OK</v>
      </c>
      <c r="H2081" s="10" t="s">
        <v>4687</v>
      </c>
      <c r="I2081" s="10" t="s">
        <v>4687</v>
      </c>
      <c r="J2081" s="9">
        <v>1</v>
      </c>
      <c r="K2081" s="10" t="s">
        <v>4687</v>
      </c>
      <c r="L2081" s="10" t="str">
        <f>IF(OR(Table1[[#This Row],[Smoker]]="Yes",Table1[[#This Row],[Smoker]]="No"),"OK","Check")</f>
        <v>OK</v>
      </c>
    </row>
    <row r="2082" spans="1:12">
      <c r="A2082" s="10" t="s">
        <v>4165</v>
      </c>
      <c r="B2082" s="10">
        <v>33.99</v>
      </c>
      <c r="C20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2" s="10">
        <v>4.55</v>
      </c>
      <c r="E2082" s="10" t="str">
        <f>IF(OR(Table1[[#This Row],[HBA1C]]="",Table1[[#This Row],[HBA1C]]="?"),"",IF(Table1[[#This Row],[HBA1C]]&lt;5.7,"Normal",IF(Table1[[#This Row],[HBA1C]]&lt;6.5,"Prediabetes","Diabetes")))</f>
        <v>Normal</v>
      </c>
      <c r="F2082" s="10" t="s">
        <v>4687</v>
      </c>
      <c r="G2082" s="10" t="str">
        <f>IF(OR(Table1[[#This Row],[Heart Issues]]="Yes",Table1[[#This Row],[Heart Issues]]="No"),"OK","Check")</f>
        <v>OK</v>
      </c>
      <c r="H2082" s="10" t="s">
        <v>4687</v>
      </c>
      <c r="I2082" s="10" t="s">
        <v>4687</v>
      </c>
      <c r="J2082" s="9">
        <v>1</v>
      </c>
      <c r="K2082" s="10" t="s">
        <v>4687</v>
      </c>
      <c r="L2082" s="10" t="str">
        <f>IF(OR(Table1[[#This Row],[Smoker]]="Yes",Table1[[#This Row],[Smoker]]="No"),"OK","Check")</f>
        <v>OK</v>
      </c>
    </row>
    <row r="2083" spans="1:12">
      <c r="A2083" s="10" t="s">
        <v>4167</v>
      </c>
      <c r="B2083" s="10">
        <v>27.72</v>
      </c>
      <c r="C208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83" s="10">
        <v>6.43</v>
      </c>
      <c r="E2083" s="10" t="str">
        <f>IF(OR(Table1[[#This Row],[HBA1C]]="",Table1[[#This Row],[HBA1C]]="?"),"",IF(Table1[[#This Row],[HBA1C]]&lt;5.7,"Normal",IF(Table1[[#This Row],[HBA1C]]&lt;6.5,"Prediabetes","Diabetes")))</f>
        <v>Prediabetes</v>
      </c>
      <c r="F2083" s="10" t="s">
        <v>4687</v>
      </c>
      <c r="G2083" s="10" t="str">
        <f>IF(OR(Table1[[#This Row],[Heart Issues]]="Yes",Table1[[#This Row],[Heart Issues]]="No"),"OK","Check")</f>
        <v>OK</v>
      </c>
      <c r="H2083" s="10" t="s">
        <v>4687</v>
      </c>
      <c r="I2083" s="10" t="s">
        <v>4687</v>
      </c>
      <c r="J2083" s="9">
        <v>1</v>
      </c>
      <c r="K2083" s="10" t="s">
        <v>4687</v>
      </c>
      <c r="L2083" s="10" t="str">
        <f>IF(OR(Table1[[#This Row],[Smoker]]="Yes",Table1[[#This Row],[Smoker]]="No"),"OK","Check")</f>
        <v>OK</v>
      </c>
    </row>
    <row r="2084" spans="1:12">
      <c r="A2084" s="10" t="s">
        <v>4169</v>
      </c>
      <c r="B2084" s="10">
        <v>30.59</v>
      </c>
      <c r="C20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4" s="10">
        <v>11.62</v>
      </c>
      <c r="E2084" s="10" t="str">
        <f>IF(OR(Table1[[#This Row],[HBA1C]]="",Table1[[#This Row],[HBA1C]]="?"),"",IF(Table1[[#This Row],[HBA1C]]&lt;5.7,"Normal",IF(Table1[[#This Row],[HBA1C]]&lt;6.5,"Prediabetes","Diabetes")))</f>
        <v>Diabetes</v>
      </c>
      <c r="F2084" s="10" t="s">
        <v>4687</v>
      </c>
      <c r="G2084" s="10" t="str">
        <f>IF(OR(Table1[[#This Row],[Heart Issues]]="Yes",Table1[[#This Row],[Heart Issues]]="No"),"OK","Check")</f>
        <v>OK</v>
      </c>
      <c r="H2084" s="10" t="s">
        <v>4687</v>
      </c>
      <c r="I2084" s="10" t="s">
        <v>4687</v>
      </c>
      <c r="J2084" s="9">
        <v>0</v>
      </c>
      <c r="K2084" s="10" t="s">
        <v>4687</v>
      </c>
      <c r="L2084" s="10" t="str">
        <f>IF(OR(Table1[[#This Row],[Smoker]]="Yes",Table1[[#This Row],[Smoker]]="No"),"OK","Check")</f>
        <v>OK</v>
      </c>
    </row>
    <row r="2085" spans="1:12">
      <c r="A2085" s="10" t="s">
        <v>4171</v>
      </c>
      <c r="B2085" s="10">
        <v>22.6</v>
      </c>
      <c r="C208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85" s="10">
        <v>6.04</v>
      </c>
      <c r="E2085" s="10" t="str">
        <f>IF(OR(Table1[[#This Row],[HBA1C]]="",Table1[[#This Row],[HBA1C]]="?"),"",IF(Table1[[#This Row],[HBA1C]]&lt;5.7,"Normal",IF(Table1[[#This Row],[HBA1C]]&lt;6.5,"Prediabetes","Diabetes")))</f>
        <v>Prediabetes</v>
      </c>
      <c r="F2085" s="10" t="s">
        <v>4687</v>
      </c>
      <c r="G2085" s="10" t="str">
        <f>IF(OR(Table1[[#This Row],[Heart Issues]]="Yes",Table1[[#This Row],[Heart Issues]]="No"),"OK","Check")</f>
        <v>OK</v>
      </c>
      <c r="H2085" s="10" t="s">
        <v>4687</v>
      </c>
      <c r="I2085" s="10" t="s">
        <v>4687</v>
      </c>
      <c r="J2085" s="9">
        <v>1</v>
      </c>
      <c r="K2085" s="10" t="s">
        <v>4687</v>
      </c>
      <c r="L2085" s="10" t="str">
        <f>IF(OR(Table1[[#This Row],[Smoker]]="Yes",Table1[[#This Row],[Smoker]]="No"),"OK","Check")</f>
        <v>OK</v>
      </c>
    </row>
    <row r="2086" spans="1:12">
      <c r="A2086" s="10" t="s">
        <v>4173</v>
      </c>
      <c r="B2086" s="10">
        <v>28.785</v>
      </c>
      <c r="C208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86" s="10">
        <v>8.82</v>
      </c>
      <c r="E2086" s="10" t="str">
        <f>IF(OR(Table1[[#This Row],[HBA1C]]="",Table1[[#This Row],[HBA1C]]="?"),"",IF(Table1[[#This Row],[HBA1C]]&lt;5.7,"Normal",IF(Table1[[#This Row],[HBA1C]]&lt;6.5,"Prediabetes","Diabetes")))</f>
        <v>Diabetes</v>
      </c>
      <c r="F2086" s="10" t="s">
        <v>4687</v>
      </c>
      <c r="G2086" s="10" t="str">
        <f>IF(OR(Table1[[#This Row],[Heart Issues]]="Yes",Table1[[#This Row],[Heart Issues]]="No"),"OK","Check")</f>
        <v>OK</v>
      </c>
      <c r="H2086" s="10" t="s">
        <v>4687</v>
      </c>
      <c r="I2086" s="10" t="s">
        <v>4687</v>
      </c>
      <c r="J2086" s="9">
        <v>0</v>
      </c>
      <c r="K2086" s="10" t="s">
        <v>4687</v>
      </c>
      <c r="L2086" s="10" t="str">
        <f>IF(OR(Table1[[#This Row],[Smoker]]="Yes",Table1[[#This Row],[Smoker]]="No"),"OK","Check")</f>
        <v>OK</v>
      </c>
    </row>
    <row r="2087" spans="1:12">
      <c r="A2087" s="10" t="s">
        <v>4175</v>
      </c>
      <c r="B2087" s="10">
        <v>50.38</v>
      </c>
      <c r="C208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7" s="10">
        <v>5.8</v>
      </c>
      <c r="E2087" s="10" t="str">
        <f>IF(OR(Table1[[#This Row],[HBA1C]]="",Table1[[#This Row],[HBA1C]]="?"),"",IF(Table1[[#This Row],[HBA1C]]&lt;5.7,"Normal",IF(Table1[[#This Row],[HBA1C]]&lt;6.5,"Prediabetes","Diabetes")))</f>
        <v>Prediabetes</v>
      </c>
      <c r="F2087" s="10" t="s">
        <v>4687</v>
      </c>
      <c r="G2087" s="10" t="str">
        <f>IF(OR(Table1[[#This Row],[Heart Issues]]="Yes",Table1[[#This Row],[Heart Issues]]="No"),"OK","Check")</f>
        <v>OK</v>
      </c>
      <c r="H2087" s="10" t="s">
        <v>4687</v>
      </c>
      <c r="I2087" s="10" t="s">
        <v>4687</v>
      </c>
      <c r="J2087" s="9">
        <v>0</v>
      </c>
      <c r="K2087" s="10" t="s">
        <v>4687</v>
      </c>
      <c r="L2087" s="10" t="str">
        <f>IF(OR(Table1[[#This Row],[Smoker]]="Yes",Table1[[#This Row],[Smoker]]="No"),"OK","Check")</f>
        <v>OK</v>
      </c>
    </row>
    <row r="2088" spans="1:12">
      <c r="A2088" s="10" t="s">
        <v>4177</v>
      </c>
      <c r="B2088" s="10">
        <v>35.200000000000003</v>
      </c>
      <c r="C20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8" s="10">
        <v>4.28</v>
      </c>
      <c r="E2088" s="10" t="str">
        <f>IF(OR(Table1[[#This Row],[HBA1C]]="",Table1[[#This Row],[HBA1C]]="?"),"",IF(Table1[[#This Row],[HBA1C]]&lt;5.7,"Normal",IF(Table1[[#This Row],[HBA1C]]&lt;6.5,"Prediabetes","Diabetes")))</f>
        <v>Normal</v>
      </c>
      <c r="F2088" s="10" t="s">
        <v>4687</v>
      </c>
      <c r="G2088" s="10" t="str">
        <f>IF(OR(Table1[[#This Row],[Heart Issues]]="Yes",Table1[[#This Row],[Heart Issues]]="No"),"OK","Check")</f>
        <v>OK</v>
      </c>
      <c r="H2088" s="10" t="s">
        <v>4687</v>
      </c>
      <c r="I2088" s="10" t="s">
        <v>4687</v>
      </c>
      <c r="J2088" s="9">
        <v>0</v>
      </c>
      <c r="K2088" s="10" t="s">
        <v>4687</v>
      </c>
      <c r="L2088" s="10" t="str">
        <f>IF(OR(Table1[[#This Row],[Smoker]]="Yes",Table1[[#This Row],[Smoker]]="No"),"OK","Check")</f>
        <v>OK</v>
      </c>
    </row>
    <row r="2089" spans="1:12">
      <c r="A2089" s="10" t="s">
        <v>4179</v>
      </c>
      <c r="B2089" s="10">
        <v>35.72</v>
      </c>
      <c r="C208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89" s="10">
        <v>5.5</v>
      </c>
      <c r="E2089" s="10" t="str">
        <f>IF(OR(Table1[[#This Row],[HBA1C]]="",Table1[[#This Row],[HBA1C]]="?"),"",IF(Table1[[#This Row],[HBA1C]]&lt;5.7,"Normal",IF(Table1[[#This Row],[HBA1C]]&lt;6.5,"Prediabetes","Diabetes")))</f>
        <v>Normal</v>
      </c>
      <c r="F2089" s="10" t="s">
        <v>4688</v>
      </c>
      <c r="G2089" s="10" t="str">
        <f>IF(OR(Table1[[#This Row],[Heart Issues]]="Yes",Table1[[#This Row],[Heart Issues]]="No"),"OK","Check")</f>
        <v>OK</v>
      </c>
      <c r="H2089" s="10" t="s">
        <v>4687</v>
      </c>
      <c r="I2089" s="10" t="s">
        <v>4687</v>
      </c>
      <c r="J2089" s="9">
        <v>0</v>
      </c>
      <c r="K2089" s="10" t="s">
        <v>4687</v>
      </c>
      <c r="L2089" s="10" t="str">
        <f>IF(OR(Table1[[#This Row],[Smoker]]="Yes",Table1[[#This Row],[Smoker]]="No"),"OK","Check")</f>
        <v>OK</v>
      </c>
    </row>
    <row r="2090" spans="1:12">
      <c r="A2090" s="10" t="s">
        <v>4181</v>
      </c>
      <c r="B2090" s="10">
        <v>24.51</v>
      </c>
      <c r="C209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90" s="10">
        <v>4.6900000000000004</v>
      </c>
      <c r="E2090" s="10" t="str">
        <f>IF(OR(Table1[[#This Row],[HBA1C]]="",Table1[[#This Row],[HBA1C]]="?"),"",IF(Table1[[#This Row],[HBA1C]]&lt;5.7,"Normal",IF(Table1[[#This Row],[HBA1C]]&lt;6.5,"Prediabetes","Diabetes")))</f>
        <v>Normal</v>
      </c>
      <c r="F2090" s="10" t="s">
        <v>4687</v>
      </c>
      <c r="G2090" s="10" t="str">
        <f>IF(OR(Table1[[#This Row],[Heart Issues]]="Yes",Table1[[#This Row],[Heart Issues]]="No"),"OK","Check")</f>
        <v>OK</v>
      </c>
      <c r="H2090" s="10" t="s">
        <v>4687</v>
      </c>
      <c r="I2090" s="10" t="s">
        <v>4687</v>
      </c>
      <c r="J2090" s="9">
        <v>0</v>
      </c>
      <c r="K2090" s="10" t="s">
        <v>4687</v>
      </c>
      <c r="L2090" s="10" t="str">
        <f>IF(OR(Table1[[#This Row],[Smoker]]="Yes",Table1[[#This Row],[Smoker]]="No"),"OK","Check")</f>
        <v>OK</v>
      </c>
    </row>
    <row r="2091" spans="1:12">
      <c r="A2091" s="10" t="s">
        <v>4183</v>
      </c>
      <c r="B2091" s="10">
        <v>23.844999999999999</v>
      </c>
      <c r="C209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91" s="10">
        <v>4.43</v>
      </c>
      <c r="E2091" s="10" t="str">
        <f>IF(OR(Table1[[#This Row],[HBA1C]]="",Table1[[#This Row],[HBA1C]]="?"),"",IF(Table1[[#This Row],[HBA1C]]&lt;5.7,"Normal",IF(Table1[[#This Row],[HBA1C]]&lt;6.5,"Prediabetes","Diabetes")))</f>
        <v>Normal</v>
      </c>
      <c r="F2091" s="10" t="s">
        <v>4687</v>
      </c>
      <c r="G2091" s="10" t="str">
        <f>IF(OR(Table1[[#This Row],[Heart Issues]]="Yes",Table1[[#This Row],[Heart Issues]]="No"),"OK","Check")</f>
        <v>OK</v>
      </c>
      <c r="H2091" s="10" t="s">
        <v>4687</v>
      </c>
      <c r="I2091" s="10" t="s">
        <v>4687</v>
      </c>
      <c r="J2091" s="9">
        <v>0</v>
      </c>
      <c r="K2091" s="10" t="s">
        <v>4687</v>
      </c>
      <c r="L2091" s="10" t="str">
        <f>IF(OR(Table1[[#This Row],[Smoker]]="Yes",Table1[[#This Row],[Smoker]]="No"),"OK","Check")</f>
        <v>OK</v>
      </c>
    </row>
    <row r="2092" spans="1:12">
      <c r="A2092" s="10" t="s">
        <v>4185</v>
      </c>
      <c r="B2092" s="10">
        <v>15.68</v>
      </c>
      <c r="C209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92" s="10">
        <v>6.16</v>
      </c>
      <c r="E2092" s="10" t="str">
        <f>IF(OR(Table1[[#This Row],[HBA1C]]="",Table1[[#This Row],[HBA1C]]="?"),"",IF(Table1[[#This Row],[HBA1C]]&lt;5.7,"Normal",IF(Table1[[#This Row],[HBA1C]]&lt;6.5,"Prediabetes","Diabetes")))</f>
        <v>Prediabetes</v>
      </c>
      <c r="F2092" s="10" t="s">
        <v>4688</v>
      </c>
      <c r="G2092" s="10" t="str">
        <f>IF(OR(Table1[[#This Row],[Heart Issues]]="Yes",Table1[[#This Row],[Heart Issues]]="No"),"OK","Check")</f>
        <v>OK</v>
      </c>
      <c r="H2092" s="10" t="s">
        <v>4687</v>
      </c>
      <c r="I2092" s="10" t="s">
        <v>4687</v>
      </c>
      <c r="J2092" s="9">
        <v>1</v>
      </c>
      <c r="K2092" s="10" t="s">
        <v>4687</v>
      </c>
      <c r="L2092" s="10" t="str">
        <f>IF(OR(Table1[[#This Row],[Smoker]]="Yes",Table1[[#This Row],[Smoker]]="No"),"OK","Check")</f>
        <v>OK</v>
      </c>
    </row>
    <row r="2093" spans="1:12">
      <c r="A2093" s="10" t="s">
        <v>4187</v>
      </c>
      <c r="B2093" s="10">
        <v>32.395000000000003</v>
      </c>
      <c r="C20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93" s="10">
        <v>6.66</v>
      </c>
      <c r="E2093" s="10" t="str">
        <f>IF(OR(Table1[[#This Row],[HBA1C]]="",Table1[[#This Row],[HBA1C]]="?"),"",IF(Table1[[#This Row],[HBA1C]]&lt;5.7,"Normal",IF(Table1[[#This Row],[HBA1C]]&lt;6.5,"Prediabetes","Diabetes")))</f>
        <v>Diabetes</v>
      </c>
      <c r="F2093" s="10" t="s">
        <v>4687</v>
      </c>
      <c r="G2093" s="10" t="str">
        <f>IF(OR(Table1[[#This Row],[Heart Issues]]="Yes",Table1[[#This Row],[Heart Issues]]="No"),"OK","Check")</f>
        <v>OK</v>
      </c>
      <c r="H2093" s="10" t="s">
        <v>4687</v>
      </c>
      <c r="I2093" s="10" t="s">
        <v>4687</v>
      </c>
      <c r="J2093" s="9">
        <v>0</v>
      </c>
      <c r="K2093" s="10" t="s">
        <v>4687</v>
      </c>
      <c r="L2093" s="10" t="str">
        <f>IF(OR(Table1[[#This Row],[Smoker]]="Yes",Table1[[#This Row],[Smoker]]="No"),"OK","Check")</f>
        <v>OK</v>
      </c>
    </row>
    <row r="2094" spans="1:12">
      <c r="A2094" s="10" t="s">
        <v>4189</v>
      </c>
      <c r="B2094" s="10">
        <v>23.655000000000001</v>
      </c>
      <c r="C20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94" s="10">
        <v>5.92</v>
      </c>
      <c r="E2094" s="10" t="str">
        <f>IF(OR(Table1[[#This Row],[HBA1C]]="",Table1[[#This Row],[HBA1C]]="?"),"",IF(Table1[[#This Row],[HBA1C]]&lt;5.7,"Normal",IF(Table1[[#This Row],[HBA1C]]&lt;6.5,"Prediabetes","Diabetes")))</f>
        <v>Prediabetes</v>
      </c>
      <c r="F2094" s="10" t="s">
        <v>4687</v>
      </c>
      <c r="G2094" s="10" t="str">
        <f>IF(OR(Table1[[#This Row],[Heart Issues]]="Yes",Table1[[#This Row],[Heart Issues]]="No"),"OK","Check")</f>
        <v>OK</v>
      </c>
      <c r="H2094" s="10" t="s">
        <v>4687</v>
      </c>
      <c r="I2094" s="10" t="s">
        <v>4687</v>
      </c>
      <c r="J2094" s="9">
        <v>1</v>
      </c>
      <c r="K2094" s="10" t="s">
        <v>4687</v>
      </c>
      <c r="L2094" s="10" t="str">
        <f>IF(OR(Table1[[#This Row],[Smoker]]="Yes",Table1[[#This Row],[Smoker]]="No"),"OK","Check")</f>
        <v>OK</v>
      </c>
    </row>
    <row r="2095" spans="1:12">
      <c r="A2095" s="10" t="s">
        <v>4191</v>
      </c>
      <c r="B2095" s="10">
        <v>28.4</v>
      </c>
      <c r="C209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95" s="10">
        <v>5.97</v>
      </c>
      <c r="E2095" s="10" t="str">
        <f>IF(OR(Table1[[#This Row],[HBA1C]]="",Table1[[#This Row],[HBA1C]]="?"),"",IF(Table1[[#This Row],[HBA1C]]&lt;5.7,"Normal",IF(Table1[[#This Row],[HBA1C]]&lt;6.5,"Prediabetes","Diabetes")))</f>
        <v>Prediabetes</v>
      </c>
      <c r="F2095" s="10" t="s">
        <v>4687</v>
      </c>
      <c r="G2095" s="10" t="str">
        <f>IF(OR(Table1[[#This Row],[Heart Issues]]="Yes",Table1[[#This Row],[Heart Issues]]="No"),"OK","Check")</f>
        <v>OK</v>
      </c>
      <c r="H2095" s="10" t="s">
        <v>4687</v>
      </c>
      <c r="I2095" s="10" t="s">
        <v>4690</v>
      </c>
      <c r="J2095" s="9">
        <v>1</v>
      </c>
      <c r="K2095" s="10" t="s">
        <v>4687</v>
      </c>
      <c r="L2095" s="10" t="str">
        <f>IF(OR(Table1[[#This Row],[Smoker]]="Yes",Table1[[#This Row],[Smoker]]="No"),"OK","Check")</f>
        <v>OK</v>
      </c>
    </row>
    <row r="2096" spans="1:12">
      <c r="A2096" s="10" t="s">
        <v>4193</v>
      </c>
      <c r="B2096" s="10">
        <v>35.42</v>
      </c>
      <c r="C209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096" s="10">
        <v>4.6399999999999997</v>
      </c>
      <c r="E2096" s="10" t="str">
        <f>IF(OR(Table1[[#This Row],[HBA1C]]="",Table1[[#This Row],[HBA1C]]="?"),"",IF(Table1[[#This Row],[HBA1C]]&lt;5.7,"Normal",IF(Table1[[#This Row],[HBA1C]]&lt;6.5,"Prediabetes","Diabetes")))</f>
        <v>Normal</v>
      </c>
      <c r="F2096" s="10" t="s">
        <v>4688</v>
      </c>
      <c r="G2096" s="10" t="str">
        <f>IF(OR(Table1[[#This Row],[Heart Issues]]="Yes",Table1[[#This Row],[Heart Issues]]="No"),"OK","Check")</f>
        <v>OK</v>
      </c>
      <c r="H2096" s="10" t="s">
        <v>4687</v>
      </c>
      <c r="I2096" s="10" t="s">
        <v>4687</v>
      </c>
      <c r="J2096" s="9">
        <v>0</v>
      </c>
      <c r="K2096" s="10" t="s">
        <v>4687</v>
      </c>
      <c r="L2096" s="10" t="str">
        <f>IF(OR(Table1[[#This Row],[Smoker]]="Yes",Table1[[#This Row],[Smoker]]="No"),"OK","Check")</f>
        <v>OK</v>
      </c>
    </row>
    <row r="2097" spans="1:12">
      <c r="A2097" s="10" t="s">
        <v>4195</v>
      </c>
      <c r="B2097" s="10">
        <v>26.18</v>
      </c>
      <c r="C209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097" s="10">
        <v>6.12</v>
      </c>
      <c r="E2097" s="10" t="str">
        <f>IF(OR(Table1[[#This Row],[HBA1C]]="",Table1[[#This Row],[HBA1C]]="?"),"",IF(Table1[[#This Row],[HBA1C]]&lt;5.7,"Normal",IF(Table1[[#This Row],[HBA1C]]&lt;6.5,"Prediabetes","Diabetes")))</f>
        <v>Prediabetes</v>
      </c>
      <c r="F2097" s="10" t="s">
        <v>4687</v>
      </c>
      <c r="G2097" s="10" t="str">
        <f>IF(OR(Table1[[#This Row],[Heart Issues]]="Yes",Table1[[#This Row],[Heart Issues]]="No"),"OK","Check")</f>
        <v>OK</v>
      </c>
      <c r="H2097" s="10" t="s">
        <v>4688</v>
      </c>
      <c r="I2097" s="10" t="s">
        <v>4687</v>
      </c>
      <c r="J2097" s="9">
        <v>1</v>
      </c>
      <c r="K2097" s="10" t="s">
        <v>4687</v>
      </c>
      <c r="L2097" s="10" t="str">
        <f>IF(OR(Table1[[#This Row],[Smoker]]="Yes",Table1[[#This Row],[Smoker]]="No"),"OK","Check")</f>
        <v>OK</v>
      </c>
    </row>
    <row r="2098" spans="1:12">
      <c r="A2098" s="10" t="s">
        <v>4197</v>
      </c>
      <c r="B2098" s="10">
        <v>20.8</v>
      </c>
      <c r="C20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098" s="10">
        <v>4.87</v>
      </c>
      <c r="E2098" s="10" t="str">
        <f>IF(OR(Table1[[#This Row],[HBA1C]]="",Table1[[#This Row],[HBA1C]]="?"),"",IF(Table1[[#This Row],[HBA1C]]&lt;5.7,"Normal",IF(Table1[[#This Row],[HBA1C]]&lt;6.5,"Prediabetes","Diabetes")))</f>
        <v>Normal</v>
      </c>
      <c r="F2098" s="10" t="s">
        <v>4688</v>
      </c>
      <c r="G2098" s="10" t="str">
        <f>IF(OR(Table1[[#This Row],[Heart Issues]]="Yes",Table1[[#This Row],[Heart Issues]]="No"),"OK","Check")</f>
        <v>OK</v>
      </c>
      <c r="H2098" s="10" t="s">
        <v>4687</v>
      </c>
      <c r="I2098" s="10" t="s">
        <v>4687</v>
      </c>
      <c r="J2098" s="9">
        <v>0</v>
      </c>
      <c r="K2098" s="10" t="s">
        <v>4687</v>
      </c>
      <c r="L2098" s="10" t="str">
        <f>IF(OR(Table1[[#This Row],[Smoker]]="Yes",Table1[[#This Row],[Smoker]]="No"),"OK","Check")</f>
        <v>OK</v>
      </c>
    </row>
    <row r="2099" spans="1:12">
      <c r="A2099" s="10" t="s">
        <v>4199</v>
      </c>
      <c r="B2099" s="10">
        <v>15.82</v>
      </c>
      <c r="C209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099" s="10">
        <v>4.5999999999999996</v>
      </c>
      <c r="E2099" s="10" t="str">
        <f>IF(OR(Table1[[#This Row],[HBA1C]]="",Table1[[#This Row],[HBA1C]]="?"),"",IF(Table1[[#This Row],[HBA1C]]&lt;5.7,"Normal",IF(Table1[[#This Row],[HBA1C]]&lt;6.5,"Prediabetes","Diabetes")))</f>
        <v>Normal</v>
      </c>
      <c r="F2099" s="10" t="s">
        <v>4687</v>
      </c>
      <c r="G2099" s="10" t="str">
        <f>IF(OR(Table1[[#This Row],[Heart Issues]]="Yes",Table1[[#This Row],[Heart Issues]]="No"),"OK","Check")</f>
        <v>OK</v>
      </c>
      <c r="H2099" s="10" t="s">
        <v>4687</v>
      </c>
      <c r="I2099" s="10" t="s">
        <v>4687</v>
      </c>
      <c r="J2099" s="9">
        <v>0</v>
      </c>
      <c r="K2099" s="10" t="s">
        <v>4687</v>
      </c>
      <c r="L2099" s="10" t="str">
        <f>IF(OR(Table1[[#This Row],[Smoker]]="Yes",Table1[[#This Row],[Smoker]]="No"),"OK","Check")</f>
        <v>OK</v>
      </c>
    </row>
    <row r="2100" spans="1:12">
      <c r="A2100" s="10" t="s">
        <v>4201</v>
      </c>
      <c r="B2100" s="10">
        <v>17.670000000000002</v>
      </c>
      <c r="C210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100" s="10">
        <v>4.78</v>
      </c>
      <c r="E2100" s="10" t="str">
        <f>IF(OR(Table1[[#This Row],[HBA1C]]="",Table1[[#This Row],[HBA1C]]="?"),"",IF(Table1[[#This Row],[HBA1C]]&lt;5.7,"Normal",IF(Table1[[#This Row],[HBA1C]]&lt;6.5,"Prediabetes","Diabetes")))</f>
        <v>Normal</v>
      </c>
      <c r="F2100" s="10" t="s">
        <v>4687</v>
      </c>
      <c r="G2100" s="10" t="str">
        <f>IF(OR(Table1[[#This Row],[Heart Issues]]="Yes",Table1[[#This Row],[Heart Issues]]="No"),"OK","Check")</f>
        <v>OK</v>
      </c>
      <c r="H2100" s="10" t="s">
        <v>4687</v>
      </c>
      <c r="I2100" s="10" t="s">
        <v>4687</v>
      </c>
      <c r="J2100" s="9">
        <v>0</v>
      </c>
      <c r="K2100" s="10" t="s">
        <v>4687</v>
      </c>
      <c r="L2100" s="10" t="str">
        <f>IF(OR(Table1[[#This Row],[Smoker]]="Yes",Table1[[#This Row],[Smoker]]="No"),"OK","Check")</f>
        <v>OK</v>
      </c>
    </row>
    <row r="2101" spans="1:12">
      <c r="A2101" s="10" t="s">
        <v>4203</v>
      </c>
      <c r="B2101" s="10">
        <v>31.92</v>
      </c>
      <c r="C21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01" s="10">
        <v>11.05</v>
      </c>
      <c r="E2101" s="10" t="str">
        <f>IF(OR(Table1[[#This Row],[HBA1C]]="",Table1[[#This Row],[HBA1C]]="?"),"",IF(Table1[[#This Row],[HBA1C]]&lt;5.7,"Normal",IF(Table1[[#This Row],[HBA1C]]&lt;6.5,"Prediabetes","Diabetes")))</f>
        <v>Diabetes</v>
      </c>
      <c r="F2101" s="10" t="s">
        <v>4687</v>
      </c>
      <c r="G2101" s="10" t="str">
        <f>IF(OR(Table1[[#This Row],[Heart Issues]]="Yes",Table1[[#This Row],[Heart Issues]]="No"),"OK","Check")</f>
        <v>OK</v>
      </c>
      <c r="H2101" s="10" t="s">
        <v>4687</v>
      </c>
      <c r="I2101" s="10" t="s">
        <v>4687</v>
      </c>
      <c r="J2101" s="9">
        <v>0</v>
      </c>
      <c r="K2101" s="10" t="s">
        <v>4687</v>
      </c>
      <c r="L2101" s="10" t="str">
        <f>IF(OR(Table1[[#This Row],[Smoker]]="Yes",Table1[[#This Row],[Smoker]]="No"),"OK","Check")</f>
        <v>OK</v>
      </c>
    </row>
    <row r="2102" spans="1:12">
      <c r="A2102" s="10" t="s">
        <v>4205</v>
      </c>
      <c r="B2102" s="10">
        <v>28.975000000000001</v>
      </c>
      <c r="C210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02" s="10">
        <v>7.62</v>
      </c>
      <c r="E2102" s="10" t="str">
        <f>IF(OR(Table1[[#This Row],[HBA1C]]="",Table1[[#This Row],[HBA1C]]="?"),"",IF(Table1[[#This Row],[HBA1C]]&lt;5.7,"Normal",IF(Table1[[#This Row],[HBA1C]]&lt;6.5,"Prediabetes","Diabetes")))</f>
        <v>Diabetes</v>
      </c>
      <c r="F2102" s="10" t="s">
        <v>4687</v>
      </c>
      <c r="G2102" s="10" t="str">
        <f>IF(OR(Table1[[#This Row],[Heart Issues]]="Yes",Table1[[#This Row],[Heart Issues]]="No"),"OK","Check")</f>
        <v>OK</v>
      </c>
      <c r="H2102" s="10" t="s">
        <v>4687</v>
      </c>
      <c r="I2102" s="10" t="s">
        <v>4687</v>
      </c>
      <c r="J2102" s="9">
        <v>0</v>
      </c>
      <c r="K2102" s="10" t="s">
        <v>4687</v>
      </c>
      <c r="L2102" s="10" t="str">
        <f>IF(OR(Table1[[#This Row],[Smoker]]="Yes",Table1[[#This Row],[Smoker]]="No"),"OK","Check")</f>
        <v>OK</v>
      </c>
    </row>
    <row r="2103" spans="1:12">
      <c r="A2103" s="10" t="s">
        <v>4207</v>
      </c>
      <c r="B2103" s="10">
        <v>31.73</v>
      </c>
      <c r="C210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03" s="10">
        <v>4.78</v>
      </c>
      <c r="E2103" s="10" t="str">
        <f>IF(OR(Table1[[#This Row],[HBA1C]]="",Table1[[#This Row],[HBA1C]]="?"),"",IF(Table1[[#This Row],[HBA1C]]&lt;5.7,"Normal",IF(Table1[[#This Row],[HBA1C]]&lt;6.5,"Prediabetes","Diabetes")))</f>
        <v>Normal</v>
      </c>
      <c r="F2103" s="10" t="s">
        <v>4688</v>
      </c>
      <c r="G2103" s="10" t="str">
        <f>IF(OR(Table1[[#This Row],[Heart Issues]]="Yes",Table1[[#This Row],[Heart Issues]]="No"),"OK","Check")</f>
        <v>OK</v>
      </c>
      <c r="H2103" s="10" t="s">
        <v>4688</v>
      </c>
      <c r="I2103" s="10" t="s">
        <v>4687</v>
      </c>
      <c r="J2103" s="9">
        <v>2</v>
      </c>
      <c r="K2103" s="10" t="s">
        <v>4687</v>
      </c>
      <c r="L2103" s="10" t="str">
        <f>IF(OR(Table1[[#This Row],[Smoker]]="Yes",Table1[[#This Row],[Smoker]]="No"),"OK","Check")</f>
        <v>OK</v>
      </c>
    </row>
    <row r="2104" spans="1:12">
      <c r="A2104" s="10" t="s">
        <v>4209</v>
      </c>
      <c r="B2104" s="10">
        <v>28.88</v>
      </c>
      <c r="C210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04" s="10">
        <v>6.09</v>
      </c>
      <c r="E2104" s="10" t="str">
        <f>IF(OR(Table1[[#This Row],[HBA1C]]="",Table1[[#This Row],[HBA1C]]="?"),"",IF(Table1[[#This Row],[HBA1C]]&lt;5.7,"Normal",IF(Table1[[#This Row],[HBA1C]]&lt;6.5,"Prediabetes","Diabetes")))</f>
        <v>Prediabetes</v>
      </c>
      <c r="F2104" s="10" t="s">
        <v>4688</v>
      </c>
      <c r="G2104" s="10" t="str">
        <f>IF(OR(Table1[[#This Row],[Heart Issues]]="Yes",Table1[[#This Row],[Heart Issues]]="No"),"OK","Check")</f>
        <v>OK</v>
      </c>
      <c r="H2104" s="10" t="s">
        <v>4688</v>
      </c>
      <c r="I2104" s="10" t="s">
        <v>4687</v>
      </c>
      <c r="J2104" s="9">
        <v>2</v>
      </c>
      <c r="K2104" s="10" t="s">
        <v>4687</v>
      </c>
      <c r="L2104" s="10" t="str">
        <f>IF(OR(Table1[[#This Row],[Smoker]]="Yes",Table1[[#This Row],[Smoker]]="No"),"OK","Check")</f>
        <v>OK</v>
      </c>
    </row>
    <row r="2105" spans="1:12">
      <c r="A2105" s="10" t="s">
        <v>4211</v>
      </c>
      <c r="B2105" s="10">
        <v>25.555</v>
      </c>
      <c r="C210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05" s="10">
        <v>5.1100000000000003</v>
      </c>
      <c r="E2105" s="10" t="str">
        <f>IF(OR(Table1[[#This Row],[HBA1C]]="",Table1[[#This Row],[HBA1C]]="?"),"",IF(Table1[[#This Row],[HBA1C]]&lt;5.7,"Normal",IF(Table1[[#This Row],[HBA1C]]&lt;6.5,"Prediabetes","Diabetes")))</f>
        <v>Normal</v>
      </c>
      <c r="F2105" s="10" t="s">
        <v>4687</v>
      </c>
      <c r="G2105" s="10" t="str">
        <f>IF(OR(Table1[[#This Row],[Heart Issues]]="Yes",Table1[[#This Row],[Heart Issues]]="No"),"OK","Check")</f>
        <v>OK</v>
      </c>
      <c r="H2105" s="10" t="s">
        <v>4687</v>
      </c>
      <c r="I2105" s="10" t="s">
        <v>4690</v>
      </c>
      <c r="J2105" s="9">
        <v>1</v>
      </c>
      <c r="K2105" s="10" t="s">
        <v>4687</v>
      </c>
      <c r="L2105" s="10" t="str">
        <f>IF(OR(Table1[[#This Row],[Smoker]]="Yes",Table1[[#This Row],[Smoker]]="No"),"OK","Check")</f>
        <v>OK</v>
      </c>
    </row>
    <row r="2106" spans="1:12">
      <c r="A2106" s="10" t="s">
        <v>4213</v>
      </c>
      <c r="B2106" s="10">
        <v>37.29</v>
      </c>
      <c r="C21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06" s="10">
        <v>4.46</v>
      </c>
      <c r="E2106" s="10" t="str">
        <f>IF(OR(Table1[[#This Row],[HBA1C]]="",Table1[[#This Row],[HBA1C]]="?"),"",IF(Table1[[#This Row],[HBA1C]]&lt;5.7,"Normal",IF(Table1[[#This Row],[HBA1C]]&lt;6.5,"Prediabetes","Diabetes")))</f>
        <v>Normal</v>
      </c>
      <c r="F2106" s="10" t="s">
        <v>4687</v>
      </c>
      <c r="G2106" s="10" t="str">
        <f>IF(OR(Table1[[#This Row],[Heart Issues]]="Yes",Table1[[#This Row],[Heart Issues]]="No"),"OK","Check")</f>
        <v>OK</v>
      </c>
      <c r="H2106" s="10" t="s">
        <v>4688</v>
      </c>
      <c r="I2106" s="10" t="s">
        <v>4687</v>
      </c>
      <c r="J2106" s="9">
        <v>1</v>
      </c>
      <c r="K2106" s="10" t="s">
        <v>4687</v>
      </c>
      <c r="L2106" s="10" t="str">
        <f>IF(OR(Table1[[#This Row],[Smoker]]="Yes",Table1[[#This Row],[Smoker]]="No"),"OK","Check")</f>
        <v>OK</v>
      </c>
    </row>
    <row r="2107" spans="1:12">
      <c r="A2107" s="10" t="s">
        <v>4215</v>
      </c>
      <c r="B2107" s="10">
        <v>40.28</v>
      </c>
      <c r="C210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07" s="10">
        <v>6.11</v>
      </c>
      <c r="E2107" s="10" t="str">
        <f>IF(OR(Table1[[#This Row],[HBA1C]]="",Table1[[#This Row],[HBA1C]]="?"),"",IF(Table1[[#This Row],[HBA1C]]&lt;5.7,"Normal",IF(Table1[[#This Row],[HBA1C]]&lt;6.5,"Prediabetes","Diabetes")))</f>
        <v>Prediabetes</v>
      </c>
      <c r="F2107" s="10" t="s">
        <v>4687</v>
      </c>
      <c r="G2107" s="10" t="str">
        <f>IF(OR(Table1[[#This Row],[Heart Issues]]="Yes",Table1[[#This Row],[Heart Issues]]="No"),"OK","Check")</f>
        <v>OK</v>
      </c>
      <c r="H2107" s="10" t="s">
        <v>4688</v>
      </c>
      <c r="I2107" s="10" t="s">
        <v>4687</v>
      </c>
      <c r="J2107" s="9">
        <v>1</v>
      </c>
      <c r="K2107" s="10" t="s">
        <v>4687</v>
      </c>
      <c r="L2107" s="10" t="str">
        <f>IF(OR(Table1[[#This Row],[Smoker]]="Yes",Table1[[#This Row],[Smoker]]="No"),"OK","Check")</f>
        <v>OK</v>
      </c>
    </row>
    <row r="2108" spans="1:12">
      <c r="A2108" s="10" t="s">
        <v>4217</v>
      </c>
      <c r="B2108" s="10">
        <v>40.185000000000002</v>
      </c>
      <c r="C210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08" s="10">
        <v>4.66</v>
      </c>
      <c r="E2108" s="10" t="str">
        <f>IF(OR(Table1[[#This Row],[HBA1C]]="",Table1[[#This Row],[HBA1C]]="?"),"",IF(Table1[[#This Row],[HBA1C]]&lt;5.7,"Normal",IF(Table1[[#This Row],[HBA1C]]&lt;6.5,"Prediabetes","Diabetes")))</f>
        <v>Normal</v>
      </c>
      <c r="F2108" s="10" t="s">
        <v>4687</v>
      </c>
      <c r="G2108" s="10" t="str">
        <f>IF(OR(Table1[[#This Row],[Heart Issues]]="Yes",Table1[[#This Row],[Heart Issues]]="No"),"OK","Check")</f>
        <v>OK</v>
      </c>
      <c r="H2108" s="10" t="s">
        <v>4688</v>
      </c>
      <c r="I2108" s="10" t="s">
        <v>4687</v>
      </c>
      <c r="J2108" s="9">
        <v>1</v>
      </c>
      <c r="K2108" s="10" t="s">
        <v>4687</v>
      </c>
      <c r="L2108" s="10" t="str">
        <f>IF(OR(Table1[[#This Row],[Smoker]]="Yes",Table1[[#This Row],[Smoker]]="No"),"OK","Check")</f>
        <v>OK</v>
      </c>
    </row>
    <row r="2109" spans="1:12">
      <c r="A2109" s="10" t="s">
        <v>4219</v>
      </c>
      <c r="B2109" s="10">
        <v>23.57</v>
      </c>
      <c r="C210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09" s="10">
        <v>6.14</v>
      </c>
      <c r="E2109" s="10" t="str">
        <f>IF(OR(Table1[[#This Row],[HBA1C]]="",Table1[[#This Row],[HBA1C]]="?"),"",IF(Table1[[#This Row],[HBA1C]]&lt;5.7,"Normal",IF(Table1[[#This Row],[HBA1C]]&lt;6.5,"Prediabetes","Diabetes")))</f>
        <v>Prediabetes</v>
      </c>
      <c r="F2109" s="10" t="s">
        <v>4687</v>
      </c>
      <c r="G2109" s="10" t="str">
        <f>IF(OR(Table1[[#This Row],[Heart Issues]]="Yes",Table1[[#This Row],[Heart Issues]]="No"),"OK","Check")</f>
        <v>OK</v>
      </c>
      <c r="H2109" s="10" t="s">
        <v>4687</v>
      </c>
      <c r="I2109" s="10" t="s">
        <v>4687</v>
      </c>
      <c r="J2109" s="9">
        <v>0</v>
      </c>
      <c r="K2109" s="10" t="s">
        <v>4687</v>
      </c>
      <c r="L2109" s="10" t="str">
        <f>IF(OR(Table1[[#This Row],[Smoker]]="Yes",Table1[[#This Row],[Smoker]]="No"),"OK","Check")</f>
        <v>OK</v>
      </c>
    </row>
    <row r="2110" spans="1:12">
      <c r="A2110" s="10" t="s">
        <v>4221</v>
      </c>
      <c r="B2110" s="10">
        <v>35.625</v>
      </c>
      <c r="C21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10" s="10">
        <v>6.21</v>
      </c>
      <c r="E2110" s="10" t="str">
        <f>IF(OR(Table1[[#This Row],[HBA1C]]="",Table1[[#This Row],[HBA1C]]="?"),"",IF(Table1[[#This Row],[HBA1C]]&lt;5.7,"Normal",IF(Table1[[#This Row],[HBA1C]]&lt;6.5,"Prediabetes","Diabetes")))</f>
        <v>Prediabetes</v>
      </c>
      <c r="F2110" s="10" t="s">
        <v>4687</v>
      </c>
      <c r="G2110" s="10" t="str">
        <f>IF(OR(Table1[[#This Row],[Heart Issues]]="Yes",Table1[[#This Row],[Heart Issues]]="No"),"OK","Check")</f>
        <v>OK</v>
      </c>
      <c r="H2110" s="10" t="s">
        <v>4688</v>
      </c>
      <c r="I2110" s="10" t="s">
        <v>4687</v>
      </c>
      <c r="J2110" s="9">
        <v>1</v>
      </c>
      <c r="K2110" s="10" t="s">
        <v>4687</v>
      </c>
      <c r="L2110" s="10" t="str">
        <f>IF(OR(Table1[[#This Row],[Smoker]]="Yes",Table1[[#This Row],[Smoker]]="No"),"OK","Check")</f>
        <v>OK</v>
      </c>
    </row>
    <row r="2111" spans="1:12">
      <c r="A2111" s="10" t="s">
        <v>4223</v>
      </c>
      <c r="B2111" s="10">
        <v>33.155000000000001</v>
      </c>
      <c r="C21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11" s="10">
        <v>4.5999999999999996</v>
      </c>
      <c r="E2111" s="10" t="str">
        <f>IF(OR(Table1[[#This Row],[HBA1C]]="",Table1[[#This Row],[HBA1C]]="?"),"",IF(Table1[[#This Row],[HBA1C]]&lt;5.7,"Normal",IF(Table1[[#This Row],[HBA1C]]&lt;6.5,"Prediabetes","Diabetes")))</f>
        <v>Normal</v>
      </c>
      <c r="F2111" s="10" t="s">
        <v>4687</v>
      </c>
      <c r="G2111" s="10" t="str">
        <f>IF(OR(Table1[[#This Row],[Heart Issues]]="Yes",Table1[[#This Row],[Heart Issues]]="No"),"OK","Check")</f>
        <v>OK</v>
      </c>
      <c r="H2111" s="10" t="s">
        <v>4688</v>
      </c>
      <c r="I2111" s="10" t="s">
        <v>4687</v>
      </c>
      <c r="J2111" s="9">
        <v>1</v>
      </c>
      <c r="K2111" s="10" t="s">
        <v>4687</v>
      </c>
      <c r="L2111" s="10" t="str">
        <f>IF(OR(Table1[[#This Row],[Smoker]]="Yes",Table1[[#This Row],[Smoker]]="No"),"OK","Check")</f>
        <v>OK</v>
      </c>
    </row>
    <row r="2112" spans="1:12">
      <c r="A2112" s="10" t="s">
        <v>4225</v>
      </c>
      <c r="B2112" s="10">
        <v>31.92</v>
      </c>
      <c r="C211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12" s="10">
        <v>5.04</v>
      </c>
      <c r="E2112" s="10" t="str">
        <f>IF(OR(Table1[[#This Row],[HBA1C]]="",Table1[[#This Row],[HBA1C]]="?"),"",IF(Table1[[#This Row],[HBA1C]]&lt;5.7,"Normal",IF(Table1[[#This Row],[HBA1C]]&lt;6.5,"Prediabetes","Diabetes")))</f>
        <v>Normal</v>
      </c>
      <c r="F2112" s="10" t="s">
        <v>4687</v>
      </c>
      <c r="G2112" s="10" t="str">
        <f>IF(OR(Table1[[#This Row],[Heart Issues]]="Yes",Table1[[#This Row],[Heart Issues]]="No"),"OK","Check")</f>
        <v>OK</v>
      </c>
      <c r="H2112" s="10" t="s">
        <v>4688</v>
      </c>
      <c r="I2112" s="10" t="s">
        <v>4687</v>
      </c>
      <c r="J2112" s="9">
        <v>1</v>
      </c>
      <c r="K2112" s="10" t="s">
        <v>4687</v>
      </c>
      <c r="L2112" s="10" t="str">
        <f>IF(OR(Table1[[#This Row],[Smoker]]="Yes",Table1[[#This Row],[Smoker]]="No"),"OK","Check")</f>
        <v>OK</v>
      </c>
    </row>
    <row r="2113" spans="1:12">
      <c r="A2113" s="10" t="s">
        <v>4227</v>
      </c>
      <c r="B2113" s="10">
        <v>30.305</v>
      </c>
      <c r="C211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13" s="10">
        <v>5.08</v>
      </c>
      <c r="E2113" s="10" t="str">
        <f>IF(OR(Table1[[#This Row],[HBA1C]]="",Table1[[#This Row],[HBA1C]]="?"),"",IF(Table1[[#This Row],[HBA1C]]&lt;5.7,"Normal",IF(Table1[[#This Row],[HBA1C]]&lt;6.5,"Prediabetes","Diabetes")))</f>
        <v>Normal</v>
      </c>
      <c r="F2113" s="10" t="s">
        <v>4687</v>
      </c>
      <c r="G2113" s="10" t="str">
        <f>IF(OR(Table1[[#This Row],[Heart Issues]]="Yes",Table1[[#This Row],[Heart Issues]]="No"),"OK","Check")</f>
        <v>OK</v>
      </c>
      <c r="H2113" s="10" t="s">
        <v>4688</v>
      </c>
      <c r="I2113" s="10" t="s">
        <v>4687</v>
      </c>
      <c r="J2113" s="9">
        <v>1</v>
      </c>
      <c r="K2113" s="10" t="s">
        <v>4687</v>
      </c>
      <c r="L2113" s="10" t="str">
        <f>IF(OR(Table1[[#This Row],[Smoker]]="Yes",Table1[[#This Row],[Smoker]]="No"),"OK","Check")</f>
        <v>OK</v>
      </c>
    </row>
    <row r="2114" spans="1:12">
      <c r="A2114" s="10" t="s">
        <v>4229</v>
      </c>
      <c r="B2114" s="10">
        <v>30.114999999999998</v>
      </c>
      <c r="C211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14" s="10">
        <v>4.38</v>
      </c>
      <c r="E2114" s="10" t="str">
        <f>IF(OR(Table1[[#This Row],[HBA1C]]="",Table1[[#This Row],[HBA1C]]="?"),"",IF(Table1[[#This Row],[HBA1C]]&lt;5.7,"Normal",IF(Table1[[#This Row],[HBA1C]]&lt;6.5,"Prediabetes","Diabetes")))</f>
        <v>Normal</v>
      </c>
      <c r="F2114" s="10" t="s">
        <v>4687</v>
      </c>
      <c r="G2114" s="10" t="str">
        <f>IF(OR(Table1[[#This Row],[Heart Issues]]="Yes",Table1[[#This Row],[Heart Issues]]="No"),"OK","Check")</f>
        <v>OK</v>
      </c>
      <c r="H2114" s="10" t="s">
        <v>4688</v>
      </c>
      <c r="I2114" s="10" t="s">
        <v>4687</v>
      </c>
      <c r="J2114" s="9">
        <v>1</v>
      </c>
      <c r="K2114" s="10" t="s">
        <v>4687</v>
      </c>
      <c r="L2114" s="10" t="str">
        <f>IF(OR(Table1[[#This Row],[Smoker]]="Yes",Table1[[#This Row],[Smoker]]="No"),"OK","Check")</f>
        <v>OK</v>
      </c>
    </row>
    <row r="2115" spans="1:12">
      <c r="A2115" s="10" t="s">
        <v>4231</v>
      </c>
      <c r="B2115" s="10">
        <v>24.09</v>
      </c>
      <c r="C211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15" s="10">
        <v>4.79</v>
      </c>
      <c r="E2115" s="10" t="str">
        <f>IF(OR(Table1[[#This Row],[HBA1C]]="",Table1[[#This Row],[HBA1C]]="?"),"",IF(Table1[[#This Row],[HBA1C]]&lt;5.7,"Normal",IF(Table1[[#This Row],[HBA1C]]&lt;6.5,"Prediabetes","Diabetes")))</f>
        <v>Normal</v>
      </c>
      <c r="F2115" s="10" t="s">
        <v>4687</v>
      </c>
      <c r="G2115" s="10" t="str">
        <f>IF(OR(Table1[[#This Row],[Heart Issues]]="Yes",Table1[[#This Row],[Heart Issues]]="No"),"OK","Check")</f>
        <v>OK</v>
      </c>
      <c r="H2115" s="10" t="s">
        <v>4688</v>
      </c>
      <c r="I2115" s="10" t="s">
        <v>4687</v>
      </c>
      <c r="J2115" s="9">
        <v>1</v>
      </c>
      <c r="K2115" s="10" t="s">
        <v>4687</v>
      </c>
      <c r="L2115" s="10" t="str">
        <f>IF(OR(Table1[[#This Row],[Smoker]]="Yes",Table1[[#This Row],[Smoker]]="No"),"OK","Check")</f>
        <v>OK</v>
      </c>
    </row>
    <row r="2116" spans="1:12">
      <c r="A2116" s="10" t="s">
        <v>4233</v>
      </c>
      <c r="B2116" s="10">
        <v>28.215</v>
      </c>
      <c r="C211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16" s="10">
        <v>4.21</v>
      </c>
      <c r="E2116" s="10" t="str">
        <f>IF(OR(Table1[[#This Row],[HBA1C]]="",Table1[[#This Row],[HBA1C]]="?"),"",IF(Table1[[#This Row],[HBA1C]]&lt;5.7,"Normal",IF(Table1[[#This Row],[HBA1C]]&lt;6.5,"Prediabetes","Diabetes")))</f>
        <v>Normal</v>
      </c>
      <c r="F2116" s="10" t="s">
        <v>4687</v>
      </c>
      <c r="G2116" s="10" t="str">
        <f>IF(OR(Table1[[#This Row],[Heart Issues]]="Yes",Table1[[#This Row],[Heart Issues]]="No"),"OK","Check")</f>
        <v>OK</v>
      </c>
      <c r="H2116" s="10" t="s">
        <v>4688</v>
      </c>
      <c r="I2116" s="10" t="s">
        <v>4687</v>
      </c>
      <c r="J2116" s="9">
        <v>1</v>
      </c>
      <c r="K2116" s="10" t="s">
        <v>4687</v>
      </c>
      <c r="L2116" s="10" t="str">
        <f>IF(OR(Table1[[#This Row],[Smoker]]="Yes",Table1[[#This Row],[Smoker]]="No"),"OK","Check")</f>
        <v>OK</v>
      </c>
    </row>
    <row r="2117" spans="1:12">
      <c r="A2117" s="10" t="s">
        <v>4235</v>
      </c>
      <c r="B2117" s="10">
        <v>26.315000000000001</v>
      </c>
      <c r="C211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17" s="10">
        <v>5.47</v>
      </c>
      <c r="E2117" s="10" t="str">
        <f>IF(OR(Table1[[#This Row],[HBA1C]]="",Table1[[#This Row],[HBA1C]]="?"),"",IF(Table1[[#This Row],[HBA1C]]&lt;5.7,"Normal",IF(Table1[[#This Row],[HBA1C]]&lt;6.5,"Prediabetes","Diabetes")))</f>
        <v>Normal</v>
      </c>
      <c r="F2117" s="10" t="s">
        <v>4687</v>
      </c>
      <c r="G2117" s="10" t="str">
        <f>IF(OR(Table1[[#This Row],[Heart Issues]]="Yes",Table1[[#This Row],[Heart Issues]]="No"),"OK","Check")</f>
        <v>OK</v>
      </c>
      <c r="H2117" s="10" t="s">
        <v>4688</v>
      </c>
      <c r="I2117" s="10" t="s">
        <v>4687</v>
      </c>
      <c r="J2117" s="9">
        <v>1</v>
      </c>
      <c r="K2117" s="10" t="s">
        <v>4687</v>
      </c>
      <c r="L2117" s="10" t="str">
        <f>IF(OR(Table1[[#This Row],[Smoker]]="Yes",Table1[[#This Row],[Smoker]]="No"),"OK","Check")</f>
        <v>OK</v>
      </c>
    </row>
    <row r="2118" spans="1:12">
      <c r="A2118" s="10" t="s">
        <v>4237</v>
      </c>
      <c r="B2118" s="10">
        <v>25.08</v>
      </c>
      <c r="C211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18" s="10">
        <v>5.09</v>
      </c>
      <c r="E2118" s="10" t="str">
        <f>IF(OR(Table1[[#This Row],[HBA1C]]="",Table1[[#This Row],[HBA1C]]="?"),"",IF(Table1[[#This Row],[HBA1C]]&lt;5.7,"Normal",IF(Table1[[#This Row],[HBA1C]]&lt;6.5,"Prediabetes","Diabetes")))</f>
        <v>Normal</v>
      </c>
      <c r="F2118" s="10" t="s">
        <v>4687</v>
      </c>
      <c r="G2118" s="10" t="str">
        <f>IF(OR(Table1[[#This Row],[Heart Issues]]="Yes",Table1[[#This Row],[Heart Issues]]="No"),"OK","Check")</f>
        <v>OK</v>
      </c>
      <c r="H2118" s="10" t="s">
        <v>4688</v>
      </c>
      <c r="I2118" s="10" t="s">
        <v>4687</v>
      </c>
      <c r="J2118" s="9">
        <v>1</v>
      </c>
      <c r="K2118" s="10" t="s">
        <v>4687</v>
      </c>
      <c r="L2118" s="10" t="str">
        <f>IF(OR(Table1[[#This Row],[Smoker]]="Yes",Table1[[#This Row],[Smoker]]="No"),"OK","Check")</f>
        <v>OK</v>
      </c>
    </row>
    <row r="2119" spans="1:12">
      <c r="A2119" s="10" t="s">
        <v>4239</v>
      </c>
      <c r="B2119" s="10">
        <v>15.41</v>
      </c>
      <c r="C211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119" s="10">
        <v>5.08</v>
      </c>
      <c r="E2119" s="10" t="str">
        <f>IF(OR(Table1[[#This Row],[HBA1C]]="",Table1[[#This Row],[HBA1C]]="?"),"",IF(Table1[[#This Row],[HBA1C]]&lt;5.7,"Normal",IF(Table1[[#This Row],[HBA1C]]&lt;6.5,"Prediabetes","Diabetes")))</f>
        <v>Normal</v>
      </c>
      <c r="F2119" s="10" t="s">
        <v>4687</v>
      </c>
      <c r="G2119" s="10" t="str">
        <f>IF(OR(Table1[[#This Row],[Heart Issues]]="Yes",Table1[[#This Row],[Heart Issues]]="No"),"OK","Check")</f>
        <v>OK</v>
      </c>
      <c r="H2119" s="10" t="s">
        <v>4687</v>
      </c>
      <c r="I2119" s="10" t="s">
        <v>4687</v>
      </c>
      <c r="J2119" s="9">
        <v>0</v>
      </c>
      <c r="K2119" s="10" t="s">
        <v>4687</v>
      </c>
      <c r="L2119" s="10" t="str">
        <f>IF(OR(Table1[[#This Row],[Smoker]]="Yes",Table1[[#This Row],[Smoker]]="No"),"OK","Check")</f>
        <v>OK</v>
      </c>
    </row>
    <row r="2120" spans="1:12">
      <c r="A2120" s="10" t="s">
        <v>4241</v>
      </c>
      <c r="B2120" s="10">
        <v>23.83</v>
      </c>
      <c r="C212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20" s="10">
        <v>5.68</v>
      </c>
      <c r="E2120" s="10" t="str">
        <f>IF(OR(Table1[[#This Row],[HBA1C]]="",Table1[[#This Row],[HBA1C]]="?"),"",IF(Table1[[#This Row],[HBA1C]]&lt;5.7,"Normal",IF(Table1[[#This Row],[HBA1C]]&lt;6.5,"Prediabetes","Diabetes")))</f>
        <v>Normal</v>
      </c>
      <c r="F2120" s="10" t="s">
        <v>4687</v>
      </c>
      <c r="G2120" s="10" t="str">
        <f>IF(OR(Table1[[#This Row],[Heart Issues]]="Yes",Table1[[#This Row],[Heart Issues]]="No"),"OK","Check")</f>
        <v>OK</v>
      </c>
      <c r="H2120" s="10" t="s">
        <v>4687</v>
      </c>
      <c r="I2120" s="10" t="s">
        <v>4687</v>
      </c>
      <c r="J2120" s="9">
        <v>0</v>
      </c>
      <c r="K2120" s="10" t="s">
        <v>4687</v>
      </c>
      <c r="L2120" s="10" t="str">
        <f>IF(OR(Table1[[#This Row],[Smoker]]="Yes",Table1[[#This Row],[Smoker]]="No"),"OK","Check")</f>
        <v>OK</v>
      </c>
    </row>
    <row r="2121" spans="1:12">
      <c r="A2121" s="10" t="s">
        <v>4243</v>
      </c>
      <c r="B2121" s="10">
        <v>36</v>
      </c>
      <c r="C212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21" s="10">
        <v>4.66</v>
      </c>
      <c r="E2121" s="10" t="str">
        <f>IF(OR(Table1[[#This Row],[HBA1C]]="",Table1[[#This Row],[HBA1C]]="?"),"",IF(Table1[[#This Row],[HBA1C]]&lt;5.7,"Normal",IF(Table1[[#This Row],[HBA1C]]&lt;6.5,"Prediabetes","Diabetes")))</f>
        <v>Normal</v>
      </c>
      <c r="F2121" s="10" t="s">
        <v>4687</v>
      </c>
      <c r="G2121" s="10" t="str">
        <f>IF(OR(Table1[[#This Row],[Heart Issues]]="Yes",Table1[[#This Row],[Heart Issues]]="No"),"OK","Check")</f>
        <v>OK</v>
      </c>
      <c r="H2121" s="10" t="s">
        <v>4688</v>
      </c>
      <c r="I2121" s="10" t="s">
        <v>4687</v>
      </c>
      <c r="J2121" s="9">
        <v>1</v>
      </c>
      <c r="K2121" s="10" t="s">
        <v>4687</v>
      </c>
      <c r="L2121" s="10" t="str">
        <f>IF(OR(Table1[[#This Row],[Smoker]]="Yes",Table1[[#This Row],[Smoker]]="No"),"OK","Check")</f>
        <v>OK</v>
      </c>
    </row>
    <row r="2122" spans="1:12">
      <c r="A2122" s="10" t="s">
        <v>4245</v>
      </c>
      <c r="B2122" s="10">
        <v>28.82</v>
      </c>
      <c r="C212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22" s="10">
        <v>5.59</v>
      </c>
      <c r="E2122" s="10" t="str">
        <f>IF(OR(Table1[[#This Row],[HBA1C]]="",Table1[[#This Row],[HBA1C]]="?"),"",IF(Table1[[#This Row],[HBA1C]]&lt;5.7,"Normal",IF(Table1[[#This Row],[HBA1C]]&lt;6.5,"Prediabetes","Diabetes")))</f>
        <v>Normal</v>
      </c>
      <c r="F2122" s="10" t="s">
        <v>4687</v>
      </c>
      <c r="G2122" s="10" t="str">
        <f>IF(OR(Table1[[#This Row],[Heart Issues]]="Yes",Table1[[#This Row],[Heart Issues]]="No"),"OK","Check")</f>
        <v>OK</v>
      </c>
      <c r="H2122" s="10" t="s">
        <v>4688</v>
      </c>
      <c r="I2122" s="10" t="s">
        <v>4687</v>
      </c>
      <c r="J2122" s="9">
        <v>1</v>
      </c>
      <c r="K2122" s="10" t="s">
        <v>4687</v>
      </c>
      <c r="L2122" s="10" t="str">
        <f>IF(OR(Table1[[#This Row],[Smoker]]="Yes",Table1[[#This Row],[Smoker]]="No"),"OK","Check")</f>
        <v>OK</v>
      </c>
    </row>
    <row r="2123" spans="1:12">
      <c r="A2123" s="10" t="s">
        <v>4247</v>
      </c>
      <c r="B2123" s="10">
        <v>28.05</v>
      </c>
      <c r="C212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23" s="10">
        <v>6.2</v>
      </c>
      <c r="E2123" s="10" t="str">
        <f>IF(OR(Table1[[#This Row],[HBA1C]]="",Table1[[#This Row],[HBA1C]]="?"),"",IF(Table1[[#This Row],[HBA1C]]&lt;5.7,"Normal",IF(Table1[[#This Row],[HBA1C]]&lt;6.5,"Prediabetes","Diabetes")))</f>
        <v>Prediabetes</v>
      </c>
      <c r="F2123" s="10" t="s">
        <v>4687</v>
      </c>
      <c r="G2123" s="10" t="str">
        <f>IF(OR(Table1[[#This Row],[Heart Issues]]="Yes",Table1[[#This Row],[Heart Issues]]="No"),"OK","Check")</f>
        <v>OK</v>
      </c>
      <c r="H2123" s="10" t="s">
        <v>4688</v>
      </c>
      <c r="I2123" s="10" t="s">
        <v>4687</v>
      </c>
      <c r="J2123" s="9">
        <v>1</v>
      </c>
      <c r="K2123" s="10" t="s">
        <v>4687</v>
      </c>
      <c r="L2123" s="10" t="str">
        <f>IF(OR(Table1[[#This Row],[Smoker]]="Yes",Table1[[#This Row],[Smoker]]="No"),"OK","Check")</f>
        <v>OK</v>
      </c>
    </row>
    <row r="2124" spans="1:12">
      <c r="A2124" s="10" t="s">
        <v>4249</v>
      </c>
      <c r="B2124" s="10">
        <v>27.1</v>
      </c>
      <c r="C212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24" s="10">
        <v>4.45</v>
      </c>
      <c r="E2124" s="10" t="str">
        <f>IF(OR(Table1[[#This Row],[HBA1C]]="",Table1[[#This Row],[HBA1C]]="?"),"",IF(Table1[[#This Row],[HBA1C]]&lt;5.7,"Normal",IF(Table1[[#This Row],[HBA1C]]&lt;6.5,"Prediabetes","Diabetes")))</f>
        <v>Normal</v>
      </c>
      <c r="F2124" s="10" t="s">
        <v>4687</v>
      </c>
      <c r="G2124" s="10" t="str">
        <f>IF(OR(Table1[[#This Row],[Heart Issues]]="Yes",Table1[[#This Row],[Heart Issues]]="No"),"OK","Check")</f>
        <v>OK</v>
      </c>
      <c r="H2124" s="10" t="s">
        <v>4688</v>
      </c>
      <c r="I2124" s="10" t="s">
        <v>4687</v>
      </c>
      <c r="J2124" s="9">
        <v>1</v>
      </c>
      <c r="K2124" s="10" t="s">
        <v>4687</v>
      </c>
      <c r="L2124" s="10" t="str">
        <f>IF(OR(Table1[[#This Row],[Smoker]]="Yes",Table1[[#This Row],[Smoker]]="No"),"OK","Check")</f>
        <v>OK</v>
      </c>
    </row>
    <row r="2125" spans="1:12">
      <c r="A2125" s="10" t="s">
        <v>4251</v>
      </c>
      <c r="B2125" s="10">
        <v>24.3</v>
      </c>
      <c r="C21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25" s="10">
        <v>6.1</v>
      </c>
      <c r="E2125" s="10" t="str">
        <f>IF(OR(Table1[[#This Row],[HBA1C]]="",Table1[[#This Row],[HBA1C]]="?"),"",IF(Table1[[#This Row],[HBA1C]]&lt;5.7,"Normal",IF(Table1[[#This Row],[HBA1C]]&lt;6.5,"Prediabetes","Diabetes")))</f>
        <v>Prediabetes</v>
      </c>
      <c r="F2125" s="10" t="s">
        <v>4688</v>
      </c>
      <c r="G2125" s="10" t="str">
        <f>IF(OR(Table1[[#This Row],[Heart Issues]]="Yes",Table1[[#This Row],[Heart Issues]]="No"),"OK","Check")</f>
        <v>OK</v>
      </c>
      <c r="H2125" s="10" t="s">
        <v>4688</v>
      </c>
      <c r="I2125" s="10" t="s">
        <v>4687</v>
      </c>
      <c r="J2125" s="9">
        <v>1</v>
      </c>
      <c r="K2125" s="10" t="s">
        <v>4687</v>
      </c>
      <c r="L2125" s="10" t="str">
        <f>IF(OR(Table1[[#This Row],[Smoker]]="Yes",Table1[[#This Row],[Smoker]]="No"),"OK","Check")</f>
        <v>OK</v>
      </c>
    </row>
    <row r="2126" spans="1:12">
      <c r="A2126" s="10" t="s">
        <v>4253</v>
      </c>
      <c r="B2126" s="10">
        <v>30.72</v>
      </c>
      <c r="C212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26" s="10">
        <v>6.06</v>
      </c>
      <c r="E2126" s="10" t="str">
        <f>IF(OR(Table1[[#This Row],[HBA1C]]="",Table1[[#This Row],[HBA1C]]="?"),"",IF(Table1[[#This Row],[HBA1C]]&lt;5.7,"Normal",IF(Table1[[#This Row],[HBA1C]]&lt;6.5,"Prediabetes","Diabetes")))</f>
        <v>Prediabetes</v>
      </c>
      <c r="F2126" s="10" t="s">
        <v>4687</v>
      </c>
      <c r="G2126" s="10" t="str">
        <f>IF(OR(Table1[[#This Row],[Heart Issues]]="Yes",Table1[[#This Row],[Heart Issues]]="No"),"OK","Check")</f>
        <v>OK</v>
      </c>
      <c r="H2126" s="10" t="s">
        <v>4688</v>
      </c>
      <c r="I2126" s="10" t="s">
        <v>4687</v>
      </c>
      <c r="J2126" s="9">
        <v>1</v>
      </c>
      <c r="K2126" s="10" t="s">
        <v>4687</v>
      </c>
      <c r="L2126" s="10" t="str">
        <f>IF(OR(Table1[[#This Row],[Smoker]]="Yes",Table1[[#This Row],[Smoker]]="No"),"OK","Check")</f>
        <v>OK</v>
      </c>
    </row>
    <row r="2127" spans="1:12">
      <c r="A2127" s="10" t="s">
        <v>4255</v>
      </c>
      <c r="B2127" s="10">
        <v>37.43</v>
      </c>
      <c r="C212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27" s="10">
        <v>4.5599999999999996</v>
      </c>
      <c r="E2127" s="10" t="str">
        <f>IF(OR(Table1[[#This Row],[HBA1C]]="",Table1[[#This Row],[HBA1C]]="?"),"",IF(Table1[[#This Row],[HBA1C]]&lt;5.7,"Normal",IF(Table1[[#This Row],[HBA1C]]&lt;6.5,"Prediabetes","Diabetes")))</f>
        <v>Normal</v>
      </c>
      <c r="F2127" s="10" t="s">
        <v>4687</v>
      </c>
      <c r="G2127" s="10" t="str">
        <f>IF(OR(Table1[[#This Row],[Heart Issues]]="Yes",Table1[[#This Row],[Heart Issues]]="No"),"OK","Check")</f>
        <v>OK</v>
      </c>
      <c r="H2127" s="10" t="s">
        <v>4687</v>
      </c>
      <c r="I2127" s="10" t="s">
        <v>4690</v>
      </c>
      <c r="J2127" s="9">
        <v>1</v>
      </c>
      <c r="K2127" s="10" t="s">
        <v>4687</v>
      </c>
      <c r="L2127" s="10" t="str">
        <f>IF(OR(Table1[[#This Row],[Smoker]]="Yes",Table1[[#This Row],[Smoker]]="No"),"OK","Check")</f>
        <v>OK</v>
      </c>
    </row>
    <row r="2128" spans="1:12">
      <c r="A2128" s="10" t="s">
        <v>4257</v>
      </c>
      <c r="B2128" s="10">
        <v>25.74</v>
      </c>
      <c r="C212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28" s="10">
        <v>6.41</v>
      </c>
      <c r="E2128" s="10" t="str">
        <f>IF(OR(Table1[[#This Row],[HBA1C]]="",Table1[[#This Row],[HBA1C]]="?"),"",IF(Table1[[#This Row],[HBA1C]]&lt;5.7,"Normal",IF(Table1[[#This Row],[HBA1C]]&lt;6.5,"Prediabetes","Diabetes")))</f>
        <v>Prediabetes</v>
      </c>
      <c r="F2128" s="10" t="s">
        <v>4688</v>
      </c>
      <c r="G2128" s="10" t="str">
        <f>IF(OR(Table1[[#This Row],[Heart Issues]]="Yes",Table1[[#This Row],[Heart Issues]]="No"),"OK","Check")</f>
        <v>OK</v>
      </c>
      <c r="H2128" s="10" t="s">
        <v>4687</v>
      </c>
      <c r="I2128" s="10" t="s">
        <v>4690</v>
      </c>
      <c r="J2128" s="9">
        <v>1</v>
      </c>
      <c r="K2128" s="10" t="s">
        <v>4687</v>
      </c>
      <c r="L2128" s="10" t="str">
        <f>IF(OR(Table1[[#This Row],[Smoker]]="Yes",Table1[[#This Row],[Smoker]]="No"),"OK","Check")</f>
        <v>OK</v>
      </c>
    </row>
    <row r="2129" spans="1:12">
      <c r="A2129" s="10" t="s">
        <v>4259</v>
      </c>
      <c r="B2129" s="10">
        <v>36.575000000000003</v>
      </c>
      <c r="C212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29" s="10">
        <v>5.57</v>
      </c>
      <c r="E2129" s="10" t="str">
        <f>IF(OR(Table1[[#This Row],[HBA1C]]="",Table1[[#This Row],[HBA1C]]="?"),"",IF(Table1[[#This Row],[HBA1C]]&lt;5.7,"Normal",IF(Table1[[#This Row],[HBA1C]]&lt;6.5,"Prediabetes","Diabetes")))</f>
        <v>Normal</v>
      </c>
      <c r="F2129" s="10" t="s">
        <v>4687</v>
      </c>
      <c r="G2129" s="10" t="str">
        <f>IF(OR(Table1[[#This Row],[Heart Issues]]="Yes",Table1[[#This Row],[Heart Issues]]="No"),"OK","Check")</f>
        <v>OK</v>
      </c>
      <c r="H2129" s="10" t="s">
        <v>4687</v>
      </c>
      <c r="I2129" s="10" t="s">
        <v>4690</v>
      </c>
      <c r="J2129" s="9">
        <v>1</v>
      </c>
      <c r="K2129" s="10" t="s">
        <v>4687</v>
      </c>
      <c r="L2129" s="10" t="str">
        <f>IF(OR(Table1[[#This Row],[Smoker]]="Yes",Table1[[#This Row],[Smoker]]="No"),"OK","Check")</f>
        <v>OK</v>
      </c>
    </row>
    <row r="2130" spans="1:12">
      <c r="A2130" s="10" t="s">
        <v>4261</v>
      </c>
      <c r="B2130" s="10">
        <v>35.15</v>
      </c>
      <c r="C213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30" s="10">
        <v>5.47</v>
      </c>
      <c r="E2130" s="10" t="str">
        <f>IF(OR(Table1[[#This Row],[HBA1C]]="",Table1[[#This Row],[HBA1C]]="?"),"",IF(Table1[[#This Row],[HBA1C]]&lt;5.7,"Normal",IF(Table1[[#This Row],[HBA1C]]&lt;6.5,"Prediabetes","Diabetes")))</f>
        <v>Normal</v>
      </c>
      <c r="F2130" s="10" t="s">
        <v>4687</v>
      </c>
      <c r="G2130" s="10" t="str">
        <f>IF(OR(Table1[[#This Row],[Heart Issues]]="Yes",Table1[[#This Row],[Heart Issues]]="No"),"OK","Check")</f>
        <v>OK</v>
      </c>
      <c r="H2130" s="10" t="s">
        <v>4687</v>
      </c>
      <c r="I2130" s="10" t="s">
        <v>4690</v>
      </c>
      <c r="J2130" s="9">
        <v>1</v>
      </c>
      <c r="K2130" s="10" t="s">
        <v>4687</v>
      </c>
      <c r="L2130" s="10" t="str">
        <f>IF(OR(Table1[[#This Row],[Smoker]]="Yes",Table1[[#This Row],[Smoker]]="No"),"OK","Check")</f>
        <v>OK</v>
      </c>
    </row>
    <row r="2131" spans="1:12">
      <c r="A2131" s="10" t="s">
        <v>4263</v>
      </c>
      <c r="B2131" s="10">
        <v>32.11</v>
      </c>
      <c r="C213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31" s="10">
        <v>4.43</v>
      </c>
      <c r="E2131" s="10" t="str">
        <f>IF(OR(Table1[[#This Row],[HBA1C]]="",Table1[[#This Row],[HBA1C]]="?"),"",IF(Table1[[#This Row],[HBA1C]]&lt;5.7,"Normal",IF(Table1[[#This Row],[HBA1C]]&lt;6.5,"Prediabetes","Diabetes")))</f>
        <v>Normal</v>
      </c>
      <c r="F2131" s="10" t="s">
        <v>4687</v>
      </c>
      <c r="G2131" s="10" t="str">
        <f>IF(OR(Table1[[#This Row],[Heart Issues]]="Yes",Table1[[#This Row],[Heart Issues]]="No"),"OK","Check")</f>
        <v>OK</v>
      </c>
      <c r="H2131" s="10" t="s">
        <v>4687</v>
      </c>
      <c r="I2131" s="10" t="s">
        <v>4690</v>
      </c>
      <c r="J2131" s="9">
        <v>1</v>
      </c>
      <c r="K2131" s="10" t="s">
        <v>4687</v>
      </c>
      <c r="L2131" s="10" t="str">
        <f>IF(OR(Table1[[#This Row],[Smoker]]="Yes",Table1[[#This Row],[Smoker]]="No"),"OK","Check")</f>
        <v>OK</v>
      </c>
    </row>
    <row r="2132" spans="1:12">
      <c r="A2132" s="10" t="s">
        <v>4265</v>
      </c>
      <c r="B2132" s="10">
        <v>30.495000000000001</v>
      </c>
      <c r="C213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32" s="10">
        <v>4.95</v>
      </c>
      <c r="E2132" s="10" t="str">
        <f>IF(OR(Table1[[#This Row],[HBA1C]]="",Table1[[#This Row],[HBA1C]]="?"),"",IF(Table1[[#This Row],[HBA1C]]&lt;5.7,"Normal",IF(Table1[[#This Row],[HBA1C]]&lt;6.5,"Prediabetes","Diabetes")))</f>
        <v>Normal</v>
      </c>
      <c r="F2132" s="10" t="s">
        <v>4687</v>
      </c>
      <c r="G2132" s="10" t="str">
        <f>IF(OR(Table1[[#This Row],[Heart Issues]]="Yes",Table1[[#This Row],[Heart Issues]]="No"),"OK","Check")</f>
        <v>OK</v>
      </c>
      <c r="H2132" s="10" t="s">
        <v>4687</v>
      </c>
      <c r="I2132" s="10" t="s">
        <v>4690</v>
      </c>
      <c r="J2132" s="9">
        <v>1</v>
      </c>
      <c r="K2132" s="10" t="s">
        <v>4687</v>
      </c>
      <c r="L2132" s="10" t="str">
        <f>IF(OR(Table1[[#This Row],[Smoker]]="Yes",Table1[[#This Row],[Smoker]]="No"),"OK","Check")</f>
        <v>OK</v>
      </c>
    </row>
    <row r="2133" spans="1:12">
      <c r="A2133" s="10" t="s">
        <v>4267</v>
      </c>
      <c r="B2133" s="10">
        <v>29.24</v>
      </c>
      <c r="C213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33" s="10">
        <v>4.04</v>
      </c>
      <c r="E2133" s="10" t="str">
        <f>IF(OR(Table1[[#This Row],[HBA1C]]="",Table1[[#This Row],[HBA1C]]="?"),"",IF(Table1[[#This Row],[HBA1C]]&lt;5.7,"Normal",IF(Table1[[#This Row],[HBA1C]]&lt;6.5,"Prediabetes","Diabetes")))</f>
        <v>Normal</v>
      </c>
      <c r="F2133" s="10" t="s">
        <v>4687</v>
      </c>
      <c r="G2133" s="10" t="str">
        <f>IF(OR(Table1[[#This Row],[Heart Issues]]="Yes",Table1[[#This Row],[Heart Issues]]="No"),"OK","Check")</f>
        <v>OK</v>
      </c>
      <c r="H2133" s="10" t="s">
        <v>4688</v>
      </c>
      <c r="I2133" s="10" t="s">
        <v>4687</v>
      </c>
      <c r="J2133" s="9">
        <v>1</v>
      </c>
      <c r="K2133" s="10" t="s">
        <v>4687</v>
      </c>
      <c r="L2133" s="10" t="str">
        <f>IF(OR(Table1[[#This Row],[Smoker]]="Yes",Table1[[#This Row],[Smoker]]="No"),"OK","Check")</f>
        <v>OK</v>
      </c>
    </row>
    <row r="2134" spans="1:12">
      <c r="A2134" s="10" t="s">
        <v>4269</v>
      </c>
      <c r="B2134" s="10">
        <v>22.515000000000001</v>
      </c>
      <c r="C213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34" s="10">
        <v>5.93</v>
      </c>
      <c r="E2134" s="10" t="str">
        <f>IF(OR(Table1[[#This Row],[HBA1C]]="",Table1[[#This Row],[HBA1C]]="?"),"",IF(Table1[[#This Row],[HBA1C]]&lt;5.7,"Normal",IF(Table1[[#This Row],[HBA1C]]&lt;6.5,"Prediabetes","Diabetes")))</f>
        <v>Prediabetes</v>
      </c>
      <c r="F2134" s="10" t="s">
        <v>4687</v>
      </c>
      <c r="G2134" s="10" t="str">
        <f>IF(OR(Table1[[#This Row],[Heart Issues]]="Yes",Table1[[#This Row],[Heart Issues]]="No"),"OK","Check")</f>
        <v>OK</v>
      </c>
      <c r="H2134" s="10" t="s">
        <v>4687</v>
      </c>
      <c r="I2134" s="10" t="s">
        <v>4690</v>
      </c>
      <c r="J2134" s="9">
        <v>1</v>
      </c>
      <c r="K2134" s="10" t="s">
        <v>4687</v>
      </c>
      <c r="L2134" s="10" t="str">
        <f>IF(OR(Table1[[#This Row],[Smoker]]="Yes",Table1[[#This Row],[Smoker]]="No"),"OK","Check")</f>
        <v>OK</v>
      </c>
    </row>
    <row r="2135" spans="1:12">
      <c r="A2135" s="10" t="s">
        <v>4271</v>
      </c>
      <c r="B2135" s="10">
        <v>15.65</v>
      </c>
      <c r="C213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135" s="10">
        <v>4.2300000000000004</v>
      </c>
      <c r="E2135" s="10" t="str">
        <f>IF(OR(Table1[[#This Row],[HBA1C]]="",Table1[[#This Row],[HBA1C]]="?"),"",IF(Table1[[#This Row],[HBA1C]]&lt;5.7,"Normal",IF(Table1[[#This Row],[HBA1C]]&lt;6.5,"Prediabetes","Diabetes")))</f>
        <v>Normal</v>
      </c>
      <c r="F2135" s="10" t="s">
        <v>4687</v>
      </c>
      <c r="G2135" s="10" t="str">
        <f>IF(OR(Table1[[#This Row],[Heart Issues]]="Yes",Table1[[#This Row],[Heart Issues]]="No"),"OK","Check")</f>
        <v>OK</v>
      </c>
      <c r="H2135" s="10" t="s">
        <v>4687</v>
      </c>
      <c r="I2135" s="10" t="s">
        <v>4687</v>
      </c>
      <c r="J2135" s="9">
        <v>0</v>
      </c>
      <c r="K2135" s="10" t="s">
        <v>4687</v>
      </c>
      <c r="L2135" s="10" t="str">
        <f>IF(OR(Table1[[#This Row],[Smoker]]="Yes",Table1[[#This Row],[Smoker]]="No"),"OK","Check")</f>
        <v>OK</v>
      </c>
    </row>
    <row r="2136" spans="1:12">
      <c r="A2136" s="10" t="s">
        <v>4273</v>
      </c>
      <c r="B2136" s="10">
        <v>27.36</v>
      </c>
      <c r="C213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36" s="10">
        <v>5.59</v>
      </c>
      <c r="E2136" s="10" t="str">
        <f>IF(OR(Table1[[#This Row],[HBA1C]]="",Table1[[#This Row],[HBA1C]]="?"),"",IF(Table1[[#This Row],[HBA1C]]&lt;5.7,"Normal",IF(Table1[[#This Row],[HBA1C]]&lt;6.5,"Prediabetes","Diabetes")))</f>
        <v>Normal</v>
      </c>
      <c r="F2136" s="10" t="s">
        <v>4688</v>
      </c>
      <c r="G2136" s="10" t="str">
        <f>IF(OR(Table1[[#This Row],[Heart Issues]]="Yes",Table1[[#This Row],[Heart Issues]]="No"),"OK","Check")</f>
        <v>OK</v>
      </c>
      <c r="H2136" s="10" t="s">
        <v>4687</v>
      </c>
      <c r="I2136" s="10" t="s">
        <v>4687</v>
      </c>
      <c r="J2136" s="9">
        <v>0</v>
      </c>
      <c r="K2136" s="10" t="s">
        <v>4687</v>
      </c>
      <c r="L2136" s="10" t="str">
        <f>IF(OR(Table1[[#This Row],[Smoker]]="Yes",Table1[[#This Row],[Smoker]]="No"),"OK","Check")</f>
        <v>OK</v>
      </c>
    </row>
    <row r="2137" spans="1:12">
      <c r="A2137" s="10" t="s">
        <v>4275</v>
      </c>
      <c r="B2137" s="10">
        <v>22.3</v>
      </c>
      <c r="C213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37" s="10">
        <v>4.8899999999999997</v>
      </c>
      <c r="E2137" s="10" t="str">
        <f>IF(OR(Table1[[#This Row],[HBA1C]]="",Table1[[#This Row],[HBA1C]]="?"),"",IF(Table1[[#This Row],[HBA1C]]&lt;5.7,"Normal",IF(Table1[[#This Row],[HBA1C]]&lt;6.5,"Prediabetes","Diabetes")))</f>
        <v>Normal</v>
      </c>
      <c r="F2137" s="10" t="s">
        <v>4688</v>
      </c>
      <c r="G2137" s="10" t="str">
        <f>IF(OR(Table1[[#This Row],[Heart Issues]]="Yes",Table1[[#This Row],[Heart Issues]]="No"),"OK","Check")</f>
        <v>OK</v>
      </c>
      <c r="H2137" s="10" t="s">
        <v>4687</v>
      </c>
      <c r="I2137" s="10" t="s">
        <v>4687</v>
      </c>
      <c r="J2137" s="9">
        <v>0</v>
      </c>
      <c r="K2137" s="10" t="s">
        <v>4687</v>
      </c>
      <c r="L2137" s="10" t="str">
        <f>IF(OR(Table1[[#This Row],[Smoker]]="Yes",Table1[[#This Row],[Smoker]]="No"),"OK","Check")</f>
        <v>OK</v>
      </c>
    </row>
    <row r="2138" spans="1:12">
      <c r="A2138" s="10" t="s">
        <v>4277</v>
      </c>
      <c r="B2138" s="10">
        <v>26.03</v>
      </c>
      <c r="C213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38" s="10">
        <v>5.81</v>
      </c>
      <c r="E2138" s="10" t="str">
        <f>IF(OR(Table1[[#This Row],[HBA1C]]="",Table1[[#This Row],[HBA1C]]="?"),"",IF(Table1[[#This Row],[HBA1C]]&lt;5.7,"Normal",IF(Table1[[#This Row],[HBA1C]]&lt;6.5,"Prediabetes","Diabetes")))</f>
        <v>Prediabetes</v>
      </c>
      <c r="F2138" s="10" t="s">
        <v>4688</v>
      </c>
      <c r="G2138" s="10" t="str">
        <f>IF(OR(Table1[[#This Row],[Heart Issues]]="Yes",Table1[[#This Row],[Heart Issues]]="No"),"OK","Check")</f>
        <v>OK</v>
      </c>
      <c r="H2138" s="10" t="s">
        <v>4687</v>
      </c>
      <c r="I2138" s="10" t="s">
        <v>4687</v>
      </c>
      <c r="J2138" s="9">
        <v>0</v>
      </c>
      <c r="K2138" s="10" t="s">
        <v>4687</v>
      </c>
      <c r="L2138" s="10" t="str">
        <f>IF(OR(Table1[[#This Row],[Smoker]]="Yes",Table1[[#This Row],[Smoker]]="No"),"OK","Check")</f>
        <v>OK</v>
      </c>
    </row>
    <row r="2139" spans="1:12">
      <c r="A2139" s="10" t="s">
        <v>4279</v>
      </c>
      <c r="B2139" s="10">
        <v>27.74</v>
      </c>
      <c r="C213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39" s="10">
        <v>4.29</v>
      </c>
      <c r="E2139" s="10" t="str">
        <f>IF(OR(Table1[[#This Row],[HBA1C]]="",Table1[[#This Row],[HBA1C]]="?"),"",IF(Table1[[#This Row],[HBA1C]]&lt;5.7,"Normal",IF(Table1[[#This Row],[HBA1C]]&lt;6.5,"Prediabetes","Diabetes")))</f>
        <v>Normal</v>
      </c>
      <c r="F2139" s="10" t="s">
        <v>4687</v>
      </c>
      <c r="G2139" s="10" t="str">
        <f>IF(OR(Table1[[#This Row],[Heart Issues]]="Yes",Table1[[#This Row],[Heart Issues]]="No"),"OK","Check")</f>
        <v>OK</v>
      </c>
      <c r="H2139" s="10" t="s">
        <v>4688</v>
      </c>
      <c r="I2139" s="10" t="s">
        <v>4687</v>
      </c>
      <c r="J2139" s="9">
        <v>1</v>
      </c>
      <c r="K2139" s="10" t="s">
        <v>4687</v>
      </c>
      <c r="L2139" s="10" t="str">
        <f>IF(OR(Table1[[#This Row],[Smoker]]="Yes",Table1[[#This Row],[Smoker]]="No"),"OK","Check")</f>
        <v>OK</v>
      </c>
    </row>
    <row r="2140" spans="1:12">
      <c r="A2140" s="10" t="s">
        <v>4281</v>
      </c>
      <c r="B2140" s="10">
        <v>32.11</v>
      </c>
      <c r="C214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0" s="10">
        <v>4.03</v>
      </c>
      <c r="E2140" s="10" t="str">
        <f>IF(OR(Table1[[#This Row],[HBA1C]]="",Table1[[#This Row],[HBA1C]]="?"),"",IF(Table1[[#This Row],[HBA1C]]&lt;5.7,"Normal",IF(Table1[[#This Row],[HBA1C]]&lt;6.5,"Prediabetes","Diabetes")))</f>
        <v>Normal</v>
      </c>
      <c r="F2140" s="10" t="s">
        <v>4688</v>
      </c>
      <c r="G2140" s="10" t="str">
        <f>IF(OR(Table1[[#This Row],[Heart Issues]]="Yes",Table1[[#This Row],[Heart Issues]]="No"),"OK","Check")</f>
        <v>OK</v>
      </c>
      <c r="H2140" s="10" t="s">
        <v>4688</v>
      </c>
      <c r="I2140" s="10" t="s">
        <v>4687</v>
      </c>
      <c r="J2140" s="9">
        <v>2</v>
      </c>
      <c r="K2140" s="10" t="s">
        <v>4687</v>
      </c>
      <c r="L2140" s="10" t="str">
        <f>IF(OR(Table1[[#This Row],[Smoker]]="Yes",Table1[[#This Row],[Smoker]]="No"),"OK","Check")</f>
        <v>OK</v>
      </c>
    </row>
    <row r="2141" spans="1:12">
      <c r="A2141" s="10" t="s">
        <v>4283</v>
      </c>
      <c r="B2141" s="10">
        <v>25.175000000000001</v>
      </c>
      <c r="C214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41" s="10">
        <v>6.29</v>
      </c>
      <c r="E2141" s="10" t="str">
        <f>IF(OR(Table1[[#This Row],[HBA1C]]="",Table1[[#This Row],[HBA1C]]="?"),"",IF(Table1[[#This Row],[HBA1C]]&lt;5.7,"Normal",IF(Table1[[#This Row],[HBA1C]]&lt;6.5,"Prediabetes","Diabetes")))</f>
        <v>Prediabetes</v>
      </c>
      <c r="F2141" s="10" t="s">
        <v>4688</v>
      </c>
      <c r="G2141" s="10" t="str">
        <f>IF(OR(Table1[[#This Row],[Heart Issues]]="Yes",Table1[[#This Row],[Heart Issues]]="No"),"OK","Check")</f>
        <v>OK</v>
      </c>
      <c r="H2141" s="10" t="s">
        <v>4688</v>
      </c>
      <c r="I2141" s="10" t="s">
        <v>4687</v>
      </c>
      <c r="J2141" s="9">
        <v>2</v>
      </c>
      <c r="K2141" s="10" t="s">
        <v>4687</v>
      </c>
      <c r="L2141" s="10" t="str">
        <f>IF(OR(Table1[[#This Row],[Smoker]]="Yes",Table1[[#This Row],[Smoker]]="No"),"OK","Check")</f>
        <v>OK</v>
      </c>
    </row>
    <row r="2142" spans="1:12">
      <c r="A2142" s="10" t="s">
        <v>4285</v>
      </c>
      <c r="B2142" s="10">
        <v>39.49</v>
      </c>
      <c r="C214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2" s="10">
        <v>4.4800000000000004</v>
      </c>
      <c r="E2142" s="10" t="str">
        <f>IF(OR(Table1[[#This Row],[HBA1C]]="",Table1[[#This Row],[HBA1C]]="?"),"",IF(Table1[[#This Row],[HBA1C]]&lt;5.7,"Normal",IF(Table1[[#This Row],[HBA1C]]&lt;6.5,"Prediabetes","Diabetes")))</f>
        <v>Normal</v>
      </c>
      <c r="F2142" s="10" t="s">
        <v>4688</v>
      </c>
      <c r="G2142" s="10" t="str">
        <f>IF(OR(Table1[[#This Row],[Heart Issues]]="Yes",Table1[[#This Row],[Heart Issues]]="No"),"OK","Check")</f>
        <v>OK</v>
      </c>
      <c r="H2142" s="10" t="s">
        <v>4687</v>
      </c>
      <c r="I2142" s="10" t="s">
        <v>4687</v>
      </c>
      <c r="J2142" s="9">
        <v>0</v>
      </c>
      <c r="K2142" s="10" t="s">
        <v>4687</v>
      </c>
      <c r="L2142" s="10" t="str">
        <f>IF(OR(Table1[[#This Row],[Smoker]]="Yes",Table1[[#This Row],[Smoker]]="No"),"OK","Check")</f>
        <v>OK</v>
      </c>
    </row>
    <row r="2143" spans="1:12">
      <c r="A2143" s="10" t="s">
        <v>4287</v>
      </c>
      <c r="B2143" s="10">
        <v>34.869999999999997</v>
      </c>
      <c r="C214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3" s="10">
        <v>5.51</v>
      </c>
      <c r="E2143" s="10" t="str">
        <f>IF(OR(Table1[[#This Row],[HBA1C]]="",Table1[[#This Row],[HBA1C]]="?"),"",IF(Table1[[#This Row],[HBA1C]]&lt;5.7,"Normal",IF(Table1[[#This Row],[HBA1C]]&lt;6.5,"Prediabetes","Diabetes")))</f>
        <v>Normal</v>
      </c>
      <c r="F2143" s="10" t="s">
        <v>4688</v>
      </c>
      <c r="G2143" s="10" t="str">
        <f>IF(OR(Table1[[#This Row],[Heart Issues]]="Yes",Table1[[#This Row],[Heart Issues]]="No"),"OK","Check")</f>
        <v>OK</v>
      </c>
      <c r="H2143" s="10" t="s">
        <v>4687</v>
      </c>
      <c r="I2143" s="10" t="s">
        <v>4687</v>
      </c>
      <c r="J2143" s="9">
        <v>0</v>
      </c>
      <c r="K2143" s="10" t="s">
        <v>4687</v>
      </c>
      <c r="L2143" s="10" t="str">
        <f>IF(OR(Table1[[#This Row],[Smoker]]="Yes",Table1[[#This Row],[Smoker]]="No"),"OK","Check")</f>
        <v>OK</v>
      </c>
    </row>
    <row r="2144" spans="1:12">
      <c r="A2144" s="10" t="s">
        <v>4289</v>
      </c>
      <c r="B2144" s="10">
        <v>34.6</v>
      </c>
      <c r="C214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4" s="10">
        <v>4.5</v>
      </c>
      <c r="E2144" s="10" t="str">
        <f>IF(OR(Table1[[#This Row],[HBA1C]]="",Table1[[#This Row],[HBA1C]]="?"),"",IF(Table1[[#This Row],[HBA1C]]&lt;5.7,"Normal",IF(Table1[[#This Row],[HBA1C]]&lt;6.5,"Prediabetes","Diabetes")))</f>
        <v>Normal</v>
      </c>
      <c r="F2144" s="10" t="s">
        <v>4688</v>
      </c>
      <c r="G2144" s="10" t="str">
        <f>IF(OR(Table1[[#This Row],[Heart Issues]]="Yes",Table1[[#This Row],[Heart Issues]]="No"),"OK","Check")</f>
        <v>OK</v>
      </c>
      <c r="H2144" s="10" t="s">
        <v>4687</v>
      </c>
      <c r="I2144" s="10" t="s">
        <v>4687</v>
      </c>
      <c r="J2144" s="9">
        <v>0</v>
      </c>
      <c r="K2144" s="10" t="s">
        <v>4687</v>
      </c>
      <c r="L2144" s="10" t="str">
        <f>IF(OR(Table1[[#This Row],[Smoker]]="Yes",Table1[[#This Row],[Smoker]]="No"),"OK","Check")</f>
        <v>OK</v>
      </c>
    </row>
    <row r="2145" spans="1:12">
      <c r="A2145" s="10" t="s">
        <v>4291</v>
      </c>
      <c r="B2145" s="10">
        <v>25.8</v>
      </c>
      <c r="C2145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45" s="10">
        <v>6.29</v>
      </c>
      <c r="E2145" s="10" t="str">
        <f>IF(OR(Table1[[#This Row],[HBA1C]]="",Table1[[#This Row],[HBA1C]]="?"),"",IF(Table1[[#This Row],[HBA1C]]&lt;5.7,"Normal",IF(Table1[[#This Row],[HBA1C]]&lt;6.5,"Prediabetes","Diabetes")))</f>
        <v>Prediabetes</v>
      </c>
      <c r="F2145" s="10" t="s">
        <v>4688</v>
      </c>
      <c r="G2145" s="10" t="str">
        <f>IF(OR(Table1[[#This Row],[Heart Issues]]="Yes",Table1[[#This Row],[Heart Issues]]="No"),"OK","Check")</f>
        <v>OK</v>
      </c>
      <c r="H2145" s="10" t="s">
        <v>4687</v>
      </c>
      <c r="I2145" s="10" t="s">
        <v>4687</v>
      </c>
      <c r="J2145" s="9">
        <v>0</v>
      </c>
      <c r="K2145" s="10" t="s">
        <v>4687</v>
      </c>
      <c r="L2145" s="10" t="str">
        <f>IF(OR(Table1[[#This Row],[Smoker]]="Yes",Table1[[#This Row],[Smoker]]="No"),"OK","Check")</f>
        <v>OK</v>
      </c>
    </row>
    <row r="2146" spans="1:12">
      <c r="A2146" s="10" t="s">
        <v>4293</v>
      </c>
      <c r="B2146" s="10">
        <v>35.86</v>
      </c>
      <c r="C214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6" s="10">
        <v>4.33</v>
      </c>
      <c r="E2146" s="10" t="str">
        <f>IF(OR(Table1[[#This Row],[HBA1C]]="",Table1[[#This Row],[HBA1C]]="?"),"",IF(Table1[[#This Row],[HBA1C]]&lt;5.7,"Normal",IF(Table1[[#This Row],[HBA1C]]&lt;6.5,"Prediabetes","Diabetes")))</f>
        <v>Normal</v>
      </c>
      <c r="F2146" s="10" t="s">
        <v>4687</v>
      </c>
      <c r="G2146" s="10" t="str">
        <f>IF(OR(Table1[[#This Row],[Heart Issues]]="Yes",Table1[[#This Row],[Heart Issues]]="No"),"OK","Check")</f>
        <v>OK</v>
      </c>
      <c r="H2146" s="10" t="s">
        <v>4687</v>
      </c>
      <c r="I2146" s="10" t="s">
        <v>4687</v>
      </c>
      <c r="J2146" s="9">
        <v>1</v>
      </c>
      <c r="K2146" s="10" t="s">
        <v>4687</v>
      </c>
      <c r="L2146" s="10" t="str">
        <f>IF(OR(Table1[[#This Row],[Smoker]]="Yes",Table1[[#This Row],[Smoker]]="No"),"OK","Check")</f>
        <v>OK</v>
      </c>
    </row>
    <row r="2147" spans="1:12">
      <c r="A2147" s="10" t="s">
        <v>4295</v>
      </c>
      <c r="B2147" s="10">
        <v>40.47</v>
      </c>
      <c r="C214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7" s="10">
        <v>11.15</v>
      </c>
      <c r="E2147" s="10" t="str">
        <f>IF(OR(Table1[[#This Row],[HBA1C]]="",Table1[[#This Row],[HBA1C]]="?"),"",IF(Table1[[#This Row],[HBA1C]]&lt;5.7,"Normal",IF(Table1[[#This Row],[HBA1C]]&lt;6.5,"Prediabetes","Diabetes")))</f>
        <v>Diabetes</v>
      </c>
      <c r="F2147" s="10" t="s">
        <v>4687</v>
      </c>
      <c r="G2147" s="10" t="str">
        <f>IF(OR(Table1[[#This Row],[Heart Issues]]="Yes",Table1[[#This Row],[Heart Issues]]="No"),"OK","Check")</f>
        <v>OK</v>
      </c>
      <c r="H2147" s="10" t="s">
        <v>4687</v>
      </c>
      <c r="I2147" s="10" t="s">
        <v>4687</v>
      </c>
      <c r="J2147" s="9">
        <v>0</v>
      </c>
      <c r="K2147" s="10" t="s">
        <v>4687</v>
      </c>
      <c r="L2147" s="10" t="str">
        <f>IF(OR(Table1[[#This Row],[Smoker]]="Yes",Table1[[#This Row],[Smoker]]="No"),"OK","Check")</f>
        <v>OK</v>
      </c>
    </row>
    <row r="2148" spans="1:12">
      <c r="A2148" s="10" t="s">
        <v>4297</v>
      </c>
      <c r="B2148" s="10">
        <v>32.01</v>
      </c>
      <c r="C214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8" s="10">
        <v>6.45</v>
      </c>
      <c r="E2148" s="10" t="str">
        <f>IF(OR(Table1[[#This Row],[HBA1C]]="",Table1[[#This Row],[HBA1C]]="?"),"",IF(Table1[[#This Row],[HBA1C]]&lt;5.7,"Normal",IF(Table1[[#This Row],[HBA1C]]&lt;6.5,"Prediabetes","Diabetes")))</f>
        <v>Prediabetes</v>
      </c>
      <c r="F2148" s="10" t="s">
        <v>4687</v>
      </c>
      <c r="G2148" s="10" t="str">
        <f>IF(OR(Table1[[#This Row],[Heart Issues]]="Yes",Table1[[#This Row],[Heart Issues]]="No"),"OK","Check")</f>
        <v>OK</v>
      </c>
      <c r="H2148" s="10" t="s">
        <v>4687</v>
      </c>
      <c r="I2148" s="10" t="s">
        <v>4687</v>
      </c>
      <c r="J2148" s="9">
        <v>1</v>
      </c>
      <c r="K2148" s="10" t="s">
        <v>4687</v>
      </c>
      <c r="L2148" s="10" t="str">
        <f>IF(OR(Table1[[#This Row],[Smoker]]="Yes",Table1[[#This Row],[Smoker]]="No"),"OK","Check")</f>
        <v>OK</v>
      </c>
    </row>
    <row r="2149" spans="1:12">
      <c r="A2149" s="10" t="s">
        <v>4299</v>
      </c>
      <c r="B2149" s="10">
        <v>33</v>
      </c>
      <c r="C214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49" s="10">
        <v>9.27</v>
      </c>
      <c r="E2149" s="10" t="str">
        <f>IF(OR(Table1[[#This Row],[HBA1C]]="",Table1[[#This Row],[HBA1C]]="?"),"",IF(Table1[[#This Row],[HBA1C]]&lt;5.7,"Normal",IF(Table1[[#This Row],[HBA1C]]&lt;6.5,"Prediabetes","Diabetes")))</f>
        <v>Diabetes</v>
      </c>
      <c r="F2149" s="10" t="s">
        <v>4687</v>
      </c>
      <c r="G2149" s="10" t="str">
        <f>IF(OR(Table1[[#This Row],[Heart Issues]]="Yes",Table1[[#This Row],[Heart Issues]]="No"),"OK","Check")</f>
        <v>OK</v>
      </c>
      <c r="H2149" s="10" t="s">
        <v>4687</v>
      </c>
      <c r="I2149" s="10" t="s">
        <v>4687</v>
      </c>
      <c r="J2149" s="9">
        <v>0</v>
      </c>
      <c r="K2149" s="10" t="s">
        <v>4687</v>
      </c>
      <c r="L2149" s="10" t="str">
        <f>IF(OR(Table1[[#This Row],[Smoker]]="Yes",Table1[[#This Row],[Smoker]]="No"),"OK","Check")</f>
        <v>OK</v>
      </c>
    </row>
    <row r="2150" spans="1:12">
      <c r="A2150" s="10" t="s">
        <v>4301</v>
      </c>
      <c r="B2150" s="10">
        <v>29.3</v>
      </c>
      <c r="C215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50" s="10">
        <v>6.15</v>
      </c>
      <c r="E2150" s="10" t="str">
        <f>IF(OR(Table1[[#This Row],[HBA1C]]="",Table1[[#This Row],[HBA1C]]="?"),"",IF(Table1[[#This Row],[HBA1C]]&lt;5.7,"Normal",IF(Table1[[#This Row],[HBA1C]]&lt;6.5,"Prediabetes","Diabetes")))</f>
        <v>Prediabetes</v>
      </c>
      <c r="F2150" s="10" t="s">
        <v>4687</v>
      </c>
      <c r="G2150" s="10" t="str">
        <f>IF(OR(Table1[[#This Row],[Heart Issues]]="Yes",Table1[[#This Row],[Heart Issues]]="No"),"OK","Check")</f>
        <v>OK</v>
      </c>
      <c r="H2150" s="10" t="s">
        <v>4687</v>
      </c>
      <c r="I2150" s="10" t="s">
        <v>4687</v>
      </c>
      <c r="J2150" s="9">
        <v>1</v>
      </c>
      <c r="K2150" s="10" t="s">
        <v>4687</v>
      </c>
      <c r="L2150" s="10" t="str">
        <f>IF(OR(Table1[[#This Row],[Smoker]]="Yes",Table1[[#This Row],[Smoker]]="No"),"OK","Check")</f>
        <v>OK</v>
      </c>
    </row>
    <row r="2151" spans="1:12">
      <c r="A2151" s="10" t="s">
        <v>4303</v>
      </c>
      <c r="B2151" s="10">
        <v>25.8</v>
      </c>
      <c r="C215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51" s="10">
        <v>4.13</v>
      </c>
      <c r="E2151" s="10" t="str">
        <f>IF(OR(Table1[[#This Row],[HBA1C]]="",Table1[[#This Row],[HBA1C]]="?"),"",IF(Table1[[#This Row],[HBA1C]]&lt;5.7,"Normal",IF(Table1[[#This Row],[HBA1C]]&lt;6.5,"Prediabetes","Diabetes")))</f>
        <v>Normal</v>
      </c>
      <c r="F2151" s="10" t="s">
        <v>4687</v>
      </c>
      <c r="G2151" s="10" t="str">
        <f>IF(OR(Table1[[#This Row],[Heart Issues]]="Yes",Table1[[#This Row],[Heart Issues]]="No"),"OK","Check")</f>
        <v>OK</v>
      </c>
      <c r="H2151" s="10" t="s">
        <v>4687</v>
      </c>
      <c r="I2151" s="10" t="s">
        <v>4687</v>
      </c>
      <c r="J2151" s="9">
        <v>1</v>
      </c>
      <c r="K2151" s="10" t="s">
        <v>4687</v>
      </c>
      <c r="L2151" s="10" t="str">
        <f>IF(OR(Table1[[#This Row],[Smoker]]="Yes",Table1[[#This Row],[Smoker]]="No"),"OK","Check")</f>
        <v>OK</v>
      </c>
    </row>
    <row r="2152" spans="1:12">
      <c r="A2152" s="10" t="s">
        <v>4305</v>
      </c>
      <c r="B2152" s="10">
        <v>23.4</v>
      </c>
      <c r="C215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52" s="10">
        <v>4.24</v>
      </c>
      <c r="E2152" s="10" t="str">
        <f>IF(OR(Table1[[#This Row],[HBA1C]]="",Table1[[#This Row],[HBA1C]]="?"),"",IF(Table1[[#This Row],[HBA1C]]&lt;5.7,"Normal",IF(Table1[[#This Row],[HBA1C]]&lt;6.5,"Prediabetes","Diabetes")))</f>
        <v>Normal</v>
      </c>
      <c r="F2152" s="10" t="s">
        <v>4687</v>
      </c>
      <c r="G2152" s="10" t="str">
        <f>IF(OR(Table1[[#This Row],[Heart Issues]]="Yes",Table1[[#This Row],[Heart Issues]]="No"),"OK","Check")</f>
        <v>OK</v>
      </c>
      <c r="H2152" s="10" t="s">
        <v>4687</v>
      </c>
      <c r="I2152" s="10" t="s">
        <v>4687</v>
      </c>
      <c r="J2152" s="9">
        <v>1</v>
      </c>
      <c r="K2152" s="10" t="s">
        <v>4687</v>
      </c>
      <c r="L2152" s="10" t="str">
        <f>IF(OR(Table1[[#This Row],[Smoker]]="Yes",Table1[[#This Row],[Smoker]]="No"),"OK","Check")</f>
        <v>OK</v>
      </c>
    </row>
    <row r="2153" spans="1:12">
      <c r="A2153" s="10" t="s">
        <v>4307</v>
      </c>
      <c r="B2153" s="10">
        <v>27.93</v>
      </c>
      <c r="C215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53" s="10">
        <v>9.8800000000000008</v>
      </c>
      <c r="E2153" s="10" t="str">
        <f>IF(OR(Table1[[#This Row],[HBA1C]]="",Table1[[#This Row],[HBA1C]]="?"),"",IF(Table1[[#This Row],[HBA1C]]&lt;5.7,"Normal",IF(Table1[[#This Row],[HBA1C]]&lt;6.5,"Prediabetes","Diabetes")))</f>
        <v>Diabetes</v>
      </c>
      <c r="F2153" s="10" t="s">
        <v>4687</v>
      </c>
      <c r="G2153" s="10" t="str">
        <f>IF(OR(Table1[[#This Row],[Heart Issues]]="Yes",Table1[[#This Row],[Heart Issues]]="No"),"OK","Check")</f>
        <v>OK</v>
      </c>
      <c r="H2153" s="10" t="s">
        <v>4687</v>
      </c>
      <c r="I2153" s="10" t="s">
        <v>4687</v>
      </c>
      <c r="J2153" s="9">
        <v>0</v>
      </c>
      <c r="K2153" s="10" t="s">
        <v>4687</v>
      </c>
      <c r="L2153" s="10" t="str">
        <f>IF(OR(Table1[[#This Row],[Smoker]]="Yes",Table1[[#This Row],[Smoker]]="No"),"OK","Check")</f>
        <v>OK</v>
      </c>
    </row>
    <row r="2154" spans="1:12">
      <c r="A2154" s="10" t="s">
        <v>4309</v>
      </c>
      <c r="B2154" s="10">
        <v>22</v>
      </c>
      <c r="C215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54" s="10">
        <v>9.5</v>
      </c>
      <c r="E2154" s="10" t="str">
        <f>IF(OR(Table1[[#This Row],[HBA1C]]="",Table1[[#This Row],[HBA1C]]="?"),"",IF(Table1[[#This Row],[HBA1C]]&lt;5.7,"Normal",IF(Table1[[#This Row],[HBA1C]]&lt;6.5,"Prediabetes","Diabetes")))</f>
        <v>Diabetes</v>
      </c>
      <c r="F2154" s="10" t="s">
        <v>4687</v>
      </c>
      <c r="G2154" s="10" t="str">
        <f>IF(OR(Table1[[#This Row],[Heart Issues]]="Yes",Table1[[#This Row],[Heart Issues]]="No"),"OK","Check")</f>
        <v>OK</v>
      </c>
      <c r="H2154" s="10" t="s">
        <v>4687</v>
      </c>
      <c r="I2154" s="10" t="s">
        <v>4687</v>
      </c>
      <c r="J2154" s="9">
        <v>0</v>
      </c>
      <c r="K2154" s="10" t="s">
        <v>4687</v>
      </c>
      <c r="L2154" s="10" t="str">
        <f>IF(OR(Table1[[#This Row],[Smoker]]="Yes",Table1[[#This Row],[Smoker]]="No"),"OK","Check")</f>
        <v>OK</v>
      </c>
    </row>
    <row r="2155" spans="1:12">
      <c r="A2155" s="10" t="s">
        <v>4311</v>
      </c>
      <c r="B2155" s="10">
        <v>36.86</v>
      </c>
      <c r="C215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55" s="10">
        <v>4.97</v>
      </c>
      <c r="E2155" s="10" t="str">
        <f>IF(OR(Table1[[#This Row],[HBA1C]]="",Table1[[#This Row],[HBA1C]]="?"),"",IF(Table1[[#This Row],[HBA1C]]&lt;5.7,"Normal",IF(Table1[[#This Row],[HBA1C]]&lt;6.5,"Prediabetes","Diabetes")))</f>
        <v>Normal</v>
      </c>
      <c r="F2155" s="10" t="s">
        <v>4688</v>
      </c>
      <c r="G2155" s="10" t="str">
        <f>IF(OR(Table1[[#This Row],[Heart Issues]]="Yes",Table1[[#This Row],[Heart Issues]]="No"),"OK","Check")</f>
        <v>OK</v>
      </c>
      <c r="H2155" s="10" t="s">
        <v>4687</v>
      </c>
      <c r="I2155" s="10" t="s">
        <v>4687</v>
      </c>
      <c r="J2155" s="9">
        <v>0</v>
      </c>
      <c r="K2155" s="10" t="s">
        <v>4687</v>
      </c>
      <c r="L2155" s="10" t="str">
        <f>IF(OR(Table1[[#This Row],[Smoker]]="Yes",Table1[[#This Row],[Smoker]]="No"),"OK","Check")</f>
        <v>OK</v>
      </c>
    </row>
    <row r="2156" spans="1:12">
      <c r="A2156" s="10" t="s">
        <v>4313</v>
      </c>
      <c r="B2156" s="10">
        <v>31.254999999999999</v>
      </c>
      <c r="C215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56" s="10">
        <v>5.49</v>
      </c>
      <c r="E2156" s="10" t="str">
        <f>IF(OR(Table1[[#This Row],[HBA1C]]="",Table1[[#This Row],[HBA1C]]="?"),"",IF(Table1[[#This Row],[HBA1C]]&lt;5.7,"Normal",IF(Table1[[#This Row],[HBA1C]]&lt;6.5,"Prediabetes","Diabetes")))</f>
        <v>Normal</v>
      </c>
      <c r="F2156" s="10" t="s">
        <v>4688</v>
      </c>
      <c r="G2156" s="10" t="str">
        <f>IF(OR(Table1[[#This Row],[Heart Issues]]="Yes",Table1[[#This Row],[Heart Issues]]="No"),"OK","Check")</f>
        <v>OK</v>
      </c>
      <c r="H2156" s="10" t="s">
        <v>4687</v>
      </c>
      <c r="I2156" s="10" t="s">
        <v>4687</v>
      </c>
      <c r="J2156" s="9">
        <v>0</v>
      </c>
      <c r="K2156" s="10" t="s">
        <v>4687</v>
      </c>
      <c r="L2156" s="10" t="str">
        <f>IF(OR(Table1[[#This Row],[Smoker]]="Yes",Table1[[#This Row],[Smoker]]="No"),"OK","Check")</f>
        <v>OK</v>
      </c>
    </row>
    <row r="2157" spans="1:12">
      <c r="A2157" s="10" t="s">
        <v>4315</v>
      </c>
      <c r="B2157" s="10">
        <v>23.06</v>
      </c>
      <c r="C215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57" s="10">
        <v>4.47</v>
      </c>
      <c r="E2157" s="10" t="str">
        <f>IF(OR(Table1[[#This Row],[HBA1C]]="",Table1[[#This Row],[HBA1C]]="?"),"",IF(Table1[[#This Row],[HBA1C]]&lt;5.7,"Normal",IF(Table1[[#This Row],[HBA1C]]&lt;6.5,"Prediabetes","Diabetes")))</f>
        <v>Normal</v>
      </c>
      <c r="F2157" s="10" t="s">
        <v>4687</v>
      </c>
      <c r="G2157" s="10" t="str">
        <f>IF(OR(Table1[[#This Row],[Heart Issues]]="Yes",Table1[[#This Row],[Heart Issues]]="No"),"OK","Check")</f>
        <v>OK</v>
      </c>
      <c r="H2157" s="10" t="s">
        <v>4687</v>
      </c>
      <c r="I2157" s="10" t="s">
        <v>4687</v>
      </c>
      <c r="J2157" s="9">
        <v>0</v>
      </c>
      <c r="K2157" s="10" t="s">
        <v>4687</v>
      </c>
      <c r="L2157" s="10" t="str">
        <f>IF(OR(Table1[[#This Row],[Smoker]]="Yes",Table1[[#This Row],[Smoker]]="No"),"OK","Check")</f>
        <v>OK</v>
      </c>
    </row>
    <row r="2158" spans="1:12">
      <c r="A2158" s="10" t="s">
        <v>4317</v>
      </c>
      <c r="B2158" s="10">
        <v>28.975000000000001</v>
      </c>
      <c r="C215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58" s="10">
        <v>4.34</v>
      </c>
      <c r="E2158" s="10" t="str">
        <f>IF(OR(Table1[[#This Row],[HBA1C]]="",Table1[[#This Row],[HBA1C]]="?"),"",IF(Table1[[#This Row],[HBA1C]]&lt;5.7,"Normal",IF(Table1[[#This Row],[HBA1C]]&lt;6.5,"Prediabetes","Diabetes")))</f>
        <v>Normal</v>
      </c>
      <c r="F2158" s="10" t="s">
        <v>4688</v>
      </c>
      <c r="G2158" s="10" t="str">
        <f>IF(OR(Table1[[#This Row],[Heart Issues]]="Yes",Table1[[#This Row],[Heart Issues]]="No"),"OK","Check")</f>
        <v>OK</v>
      </c>
      <c r="H2158" s="10" t="s">
        <v>4687</v>
      </c>
      <c r="I2158" s="10" t="s">
        <v>4687</v>
      </c>
      <c r="J2158" s="9">
        <v>0</v>
      </c>
      <c r="K2158" s="10" t="s">
        <v>4687</v>
      </c>
      <c r="L2158" s="10" t="str">
        <f>IF(OR(Table1[[#This Row],[Smoker]]="Yes",Table1[[#This Row],[Smoker]]="No"),"OK","Check")</f>
        <v>OK</v>
      </c>
    </row>
    <row r="2159" spans="1:12">
      <c r="A2159" s="10" t="s">
        <v>4319</v>
      </c>
      <c r="B2159" s="10">
        <v>33.299999999999997</v>
      </c>
      <c r="C21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59" s="10">
        <v>9.49</v>
      </c>
      <c r="E2159" s="10" t="str">
        <f>IF(OR(Table1[[#This Row],[HBA1C]]="",Table1[[#This Row],[HBA1C]]="?"),"",IF(Table1[[#This Row],[HBA1C]]&lt;5.7,"Normal",IF(Table1[[#This Row],[HBA1C]]&lt;6.5,"Prediabetes","Diabetes")))</f>
        <v>Diabetes</v>
      </c>
      <c r="F2159" s="10" t="s">
        <v>4687</v>
      </c>
      <c r="G2159" s="10" t="str">
        <f>IF(OR(Table1[[#This Row],[Heart Issues]]="Yes",Table1[[#This Row],[Heart Issues]]="No"),"OK","Check")</f>
        <v>OK</v>
      </c>
      <c r="H2159" s="10" t="s">
        <v>4687</v>
      </c>
      <c r="I2159" s="10" t="s">
        <v>4687</v>
      </c>
      <c r="J2159" s="9">
        <v>0</v>
      </c>
      <c r="K2159" s="10" t="s">
        <v>4687</v>
      </c>
      <c r="L2159" s="10" t="str">
        <f>IF(OR(Table1[[#This Row],[Smoker]]="Yes",Table1[[#This Row],[Smoker]]="No"),"OK","Check")</f>
        <v>OK</v>
      </c>
    </row>
    <row r="2160" spans="1:12">
      <c r="A2160" s="10" t="s">
        <v>4321</v>
      </c>
      <c r="B2160" s="10">
        <v>33</v>
      </c>
      <c r="C21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60" s="10">
        <v>10.16</v>
      </c>
      <c r="E2160" s="10" t="str">
        <f>IF(OR(Table1[[#This Row],[HBA1C]]="",Table1[[#This Row],[HBA1C]]="?"),"",IF(Table1[[#This Row],[HBA1C]]&lt;5.7,"Normal",IF(Table1[[#This Row],[HBA1C]]&lt;6.5,"Prediabetes","Diabetes")))</f>
        <v>Diabetes</v>
      </c>
      <c r="F2160" s="10" t="s">
        <v>4687</v>
      </c>
      <c r="G2160" s="10" t="str">
        <f>IF(OR(Table1[[#This Row],[Heart Issues]]="Yes",Table1[[#This Row],[Heart Issues]]="No"),"OK","Check")</f>
        <v>OK</v>
      </c>
      <c r="H2160" s="10" t="s">
        <v>4687</v>
      </c>
      <c r="I2160" s="10" t="s">
        <v>4687</v>
      </c>
      <c r="J2160" s="9">
        <v>0</v>
      </c>
      <c r="K2160" s="10" t="s">
        <v>4687</v>
      </c>
      <c r="L2160" s="10" t="str">
        <f>IF(OR(Table1[[#This Row],[Smoker]]="Yes",Table1[[#This Row],[Smoker]]="No"),"OK","Check")</f>
        <v>OK</v>
      </c>
    </row>
    <row r="2161" spans="1:12">
      <c r="A2161" s="10" t="s">
        <v>4323</v>
      </c>
      <c r="B2161" s="10">
        <v>31.46</v>
      </c>
      <c r="C216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61" s="10">
        <v>11.19</v>
      </c>
      <c r="E2161" s="10" t="str">
        <f>IF(OR(Table1[[#This Row],[HBA1C]]="",Table1[[#This Row],[HBA1C]]="?"),"",IF(Table1[[#This Row],[HBA1C]]&lt;5.7,"Normal",IF(Table1[[#This Row],[HBA1C]]&lt;6.5,"Prediabetes","Diabetes")))</f>
        <v>Diabetes</v>
      </c>
      <c r="F2161" s="10" t="s">
        <v>4687</v>
      </c>
      <c r="G2161" s="10" t="str">
        <f>IF(OR(Table1[[#This Row],[Heart Issues]]="Yes",Table1[[#This Row],[Heart Issues]]="No"),"OK","Check")</f>
        <v>OK</v>
      </c>
      <c r="H2161" s="10" t="s">
        <v>4687</v>
      </c>
      <c r="I2161" s="10" t="s">
        <v>4687</v>
      </c>
      <c r="J2161" s="9">
        <v>0</v>
      </c>
      <c r="K2161" s="10" t="s">
        <v>4687</v>
      </c>
      <c r="L2161" s="10" t="str">
        <f>IF(OR(Table1[[#This Row],[Smoker]]="Yes",Table1[[#This Row],[Smoker]]="No"),"OK","Check")</f>
        <v>OK</v>
      </c>
    </row>
    <row r="2162" spans="1:12">
      <c r="A2162" s="10" t="s">
        <v>4325</v>
      </c>
      <c r="B2162" s="10">
        <v>29.6</v>
      </c>
      <c r="C216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62" s="10">
        <v>11.03</v>
      </c>
      <c r="E2162" s="10" t="str">
        <f>IF(OR(Table1[[#This Row],[HBA1C]]="",Table1[[#This Row],[HBA1C]]="?"),"",IF(Table1[[#This Row],[HBA1C]]&lt;5.7,"Normal",IF(Table1[[#This Row],[HBA1C]]&lt;6.5,"Prediabetes","Diabetes")))</f>
        <v>Diabetes</v>
      </c>
      <c r="F2162" s="10" t="s">
        <v>4687</v>
      </c>
      <c r="G2162" s="10" t="str">
        <f>IF(OR(Table1[[#This Row],[Heart Issues]]="Yes",Table1[[#This Row],[Heart Issues]]="No"),"OK","Check")</f>
        <v>OK</v>
      </c>
      <c r="H2162" s="10" t="s">
        <v>4687</v>
      </c>
      <c r="I2162" s="10" t="s">
        <v>4687</v>
      </c>
      <c r="J2162" s="9">
        <v>0</v>
      </c>
      <c r="K2162" s="10" t="s">
        <v>4687</v>
      </c>
      <c r="L2162" s="10" t="str">
        <f>IF(OR(Table1[[#This Row],[Smoker]]="Yes",Table1[[#This Row],[Smoker]]="No"),"OK","Check")</f>
        <v>OK</v>
      </c>
    </row>
    <row r="2163" spans="1:12">
      <c r="A2163" s="10" t="s">
        <v>4327</v>
      </c>
      <c r="B2163" s="10">
        <v>22.05</v>
      </c>
      <c r="C216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63" s="10">
        <v>4.43</v>
      </c>
      <c r="E2163" s="10" t="str">
        <f>IF(OR(Table1[[#This Row],[HBA1C]]="",Table1[[#This Row],[HBA1C]]="?"),"",IF(Table1[[#This Row],[HBA1C]]&lt;5.7,"Normal",IF(Table1[[#This Row],[HBA1C]]&lt;6.5,"Prediabetes","Diabetes")))</f>
        <v>Normal</v>
      </c>
      <c r="F2163" s="10" t="s">
        <v>4688</v>
      </c>
      <c r="G2163" s="10" t="str">
        <f>IF(OR(Table1[[#This Row],[Heart Issues]]="Yes",Table1[[#This Row],[Heart Issues]]="No"),"OK","Check")</f>
        <v>OK</v>
      </c>
      <c r="H2163" s="10" t="s">
        <v>4687</v>
      </c>
      <c r="I2163" s="10" t="s">
        <v>4687</v>
      </c>
      <c r="J2163" s="9">
        <v>0</v>
      </c>
      <c r="K2163" s="10" t="s">
        <v>4687</v>
      </c>
      <c r="L2163" s="10" t="str">
        <f>IF(OR(Table1[[#This Row],[Smoker]]="Yes",Table1[[#This Row],[Smoker]]="No"),"OK","Check")</f>
        <v>OK</v>
      </c>
    </row>
    <row r="2164" spans="1:12">
      <c r="A2164" s="10" t="s">
        <v>4329</v>
      </c>
      <c r="B2164" s="10">
        <v>27.06</v>
      </c>
      <c r="C216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64" s="10">
        <v>6.14</v>
      </c>
      <c r="E2164" s="10" t="str">
        <f>IF(OR(Table1[[#This Row],[HBA1C]]="",Table1[[#This Row],[HBA1C]]="?"),"",IF(Table1[[#This Row],[HBA1C]]&lt;5.7,"Normal",IF(Table1[[#This Row],[HBA1C]]&lt;6.5,"Prediabetes","Diabetes")))</f>
        <v>Prediabetes</v>
      </c>
      <c r="F2164" s="10" t="s">
        <v>4687</v>
      </c>
      <c r="G2164" s="10" t="str">
        <f>IF(OR(Table1[[#This Row],[Heart Issues]]="Yes",Table1[[#This Row],[Heart Issues]]="No"),"OK","Check")</f>
        <v>OK</v>
      </c>
      <c r="H2164" s="10" t="s">
        <v>4688</v>
      </c>
      <c r="I2164" s="10" t="s">
        <v>4687</v>
      </c>
      <c r="J2164" s="9">
        <v>1</v>
      </c>
      <c r="K2164" s="10" t="s">
        <v>4687</v>
      </c>
      <c r="L2164" s="10" t="str">
        <f>IF(OR(Table1[[#This Row],[Smoker]]="Yes",Table1[[#This Row],[Smoker]]="No"),"OK","Check")</f>
        <v>OK</v>
      </c>
    </row>
    <row r="2165" spans="1:12">
      <c r="A2165" s="10" t="s">
        <v>4331</v>
      </c>
      <c r="B2165" s="10">
        <v>20.49</v>
      </c>
      <c r="C216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65" s="10">
        <v>4.87</v>
      </c>
      <c r="E2165" s="10" t="str">
        <f>IF(OR(Table1[[#This Row],[HBA1C]]="",Table1[[#This Row],[HBA1C]]="?"),"",IF(Table1[[#This Row],[HBA1C]]&lt;5.7,"Normal",IF(Table1[[#This Row],[HBA1C]]&lt;6.5,"Prediabetes","Diabetes")))</f>
        <v>Normal</v>
      </c>
      <c r="F2165" s="10" t="s">
        <v>4687</v>
      </c>
      <c r="G2165" s="10" t="str">
        <f>IF(OR(Table1[[#This Row],[Heart Issues]]="Yes",Table1[[#This Row],[Heart Issues]]="No"),"OK","Check")</f>
        <v>OK</v>
      </c>
      <c r="H2165" s="10" t="s">
        <v>4687</v>
      </c>
      <c r="I2165" s="10" t="s">
        <v>4687</v>
      </c>
      <c r="J2165" s="9">
        <v>0</v>
      </c>
      <c r="K2165" s="10" t="s">
        <v>4687</v>
      </c>
      <c r="L2165" s="10" t="str">
        <f>IF(OR(Table1[[#This Row],[Smoker]]="Yes",Table1[[#This Row],[Smoker]]="No"),"OK","Check")</f>
        <v>OK</v>
      </c>
    </row>
    <row r="2166" spans="1:12">
      <c r="A2166" s="10" t="s">
        <v>4333</v>
      </c>
      <c r="B2166" s="10">
        <v>28.4</v>
      </c>
      <c r="C216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66" s="10">
        <v>4.3</v>
      </c>
      <c r="E2166" s="10" t="str">
        <f>IF(OR(Table1[[#This Row],[HBA1C]]="",Table1[[#This Row],[HBA1C]]="?"),"",IF(Table1[[#This Row],[HBA1C]]&lt;5.7,"Normal",IF(Table1[[#This Row],[HBA1C]]&lt;6.5,"Prediabetes","Diabetes")))</f>
        <v>Normal</v>
      </c>
      <c r="F2166" s="10" t="s">
        <v>4687</v>
      </c>
      <c r="G2166" s="10" t="str">
        <f>IF(OR(Table1[[#This Row],[Heart Issues]]="Yes",Table1[[#This Row],[Heart Issues]]="No"),"OK","Check")</f>
        <v>OK</v>
      </c>
      <c r="H2166" s="10" t="s">
        <v>4687</v>
      </c>
      <c r="I2166" s="10" t="s">
        <v>4690</v>
      </c>
      <c r="J2166" s="9">
        <v>1</v>
      </c>
      <c r="K2166" s="10" t="s">
        <v>4687</v>
      </c>
      <c r="L2166" s="10" t="str">
        <f>IF(OR(Table1[[#This Row],[Smoker]]="Yes",Table1[[#This Row],[Smoker]]="No"),"OK","Check")</f>
        <v>OK</v>
      </c>
    </row>
    <row r="2167" spans="1:12">
      <c r="A2167" s="10" t="s">
        <v>4335</v>
      </c>
      <c r="B2167" s="10">
        <v>41.91</v>
      </c>
      <c r="C216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67" s="10">
        <v>6.19</v>
      </c>
      <c r="E2167" s="10" t="str">
        <f>IF(OR(Table1[[#This Row],[HBA1C]]="",Table1[[#This Row],[HBA1C]]="?"),"",IF(Table1[[#This Row],[HBA1C]]&lt;5.7,"Normal",IF(Table1[[#This Row],[HBA1C]]&lt;6.5,"Prediabetes","Diabetes")))</f>
        <v>Prediabetes</v>
      </c>
      <c r="F2167" s="10" t="s">
        <v>4687</v>
      </c>
      <c r="G2167" s="10" t="str">
        <f>IF(OR(Table1[[#This Row],[Heart Issues]]="Yes",Table1[[#This Row],[Heart Issues]]="No"),"OK","Check")</f>
        <v>OK</v>
      </c>
      <c r="H2167" s="10" t="s">
        <v>4687</v>
      </c>
      <c r="I2167" s="10" t="s">
        <v>4687</v>
      </c>
      <c r="J2167" s="9">
        <v>0</v>
      </c>
      <c r="K2167" s="10" t="s">
        <v>4687</v>
      </c>
      <c r="L2167" s="10" t="str">
        <f>IF(OR(Table1[[#This Row],[Smoker]]="Yes",Table1[[#This Row],[Smoker]]="No"),"OK","Check")</f>
        <v>OK</v>
      </c>
    </row>
    <row r="2168" spans="1:12">
      <c r="A2168" s="10" t="s">
        <v>4337</v>
      </c>
      <c r="B2168" s="10">
        <v>24.6</v>
      </c>
      <c r="C216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68" s="10">
        <v>6.19</v>
      </c>
      <c r="E2168" s="10" t="str">
        <f>IF(OR(Table1[[#This Row],[HBA1C]]="",Table1[[#This Row],[HBA1C]]="?"),"",IF(Table1[[#This Row],[HBA1C]]&lt;5.7,"Normal",IF(Table1[[#This Row],[HBA1C]]&lt;6.5,"Prediabetes","Diabetes")))</f>
        <v>Prediabetes</v>
      </c>
      <c r="F2168" s="10" t="s">
        <v>4687</v>
      </c>
      <c r="G2168" s="10" t="str">
        <f>IF(OR(Table1[[#This Row],[Heart Issues]]="Yes",Table1[[#This Row],[Heart Issues]]="No"),"OK","Check")</f>
        <v>OK</v>
      </c>
      <c r="H2168" s="10" t="s">
        <v>4687</v>
      </c>
      <c r="I2168" s="10" t="s">
        <v>4690</v>
      </c>
      <c r="J2168" s="9">
        <v>1</v>
      </c>
      <c r="K2168" s="10" t="s">
        <v>4687</v>
      </c>
      <c r="L2168" s="10" t="str">
        <f>IF(OR(Table1[[#This Row],[Smoker]]="Yes",Table1[[#This Row],[Smoker]]="No"),"OK","Check")</f>
        <v>OK</v>
      </c>
    </row>
    <row r="2169" spans="1:12">
      <c r="A2169" s="10" t="s">
        <v>4339</v>
      </c>
      <c r="B2169" s="10">
        <v>20.9</v>
      </c>
      <c r="C216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69" s="10">
        <v>5.12</v>
      </c>
      <c r="E2169" s="10" t="str">
        <f>IF(OR(Table1[[#This Row],[HBA1C]]="",Table1[[#This Row],[HBA1C]]="?"),"",IF(Table1[[#This Row],[HBA1C]]&lt;5.7,"Normal",IF(Table1[[#This Row],[HBA1C]]&lt;6.5,"Prediabetes","Diabetes")))</f>
        <v>Normal</v>
      </c>
      <c r="F2169" s="10" t="s">
        <v>4687</v>
      </c>
      <c r="G2169" s="10" t="str">
        <f>IF(OR(Table1[[#This Row],[Heart Issues]]="Yes",Table1[[#This Row],[Heart Issues]]="No"),"OK","Check")</f>
        <v>OK</v>
      </c>
      <c r="H2169" s="10" t="s">
        <v>4687</v>
      </c>
      <c r="I2169" s="10" t="s">
        <v>4690</v>
      </c>
      <c r="J2169" s="9">
        <v>1</v>
      </c>
      <c r="K2169" s="10" t="s">
        <v>4687</v>
      </c>
      <c r="L2169" s="10" t="str">
        <f>IF(OR(Table1[[#This Row],[Smoker]]="Yes",Table1[[#This Row],[Smoker]]="No"),"OK","Check")</f>
        <v>OK</v>
      </c>
    </row>
    <row r="2170" spans="1:12">
      <c r="A2170" s="10" t="s">
        <v>4341</v>
      </c>
      <c r="B2170" s="10">
        <v>34.4</v>
      </c>
      <c r="C217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70" s="10">
        <v>4.04</v>
      </c>
      <c r="E2170" s="10" t="str">
        <f>IF(OR(Table1[[#This Row],[HBA1C]]="",Table1[[#This Row],[HBA1C]]="?"),"",IF(Table1[[#This Row],[HBA1C]]&lt;5.7,"Normal",IF(Table1[[#This Row],[HBA1C]]&lt;6.5,"Prediabetes","Diabetes")))</f>
        <v>Normal</v>
      </c>
      <c r="F2170" s="10" t="s">
        <v>4687</v>
      </c>
      <c r="G2170" s="10" t="str">
        <f>IF(OR(Table1[[#This Row],[Heart Issues]]="Yes",Table1[[#This Row],[Heart Issues]]="No"),"OK","Check")</f>
        <v>OK</v>
      </c>
      <c r="H2170" s="10" t="s">
        <v>4687</v>
      </c>
      <c r="I2170" s="10" t="s">
        <v>4687</v>
      </c>
      <c r="J2170" s="9">
        <v>0</v>
      </c>
      <c r="K2170" s="10" t="s">
        <v>4687</v>
      </c>
      <c r="L2170" s="10" t="str">
        <f>IF(OR(Table1[[#This Row],[Smoker]]="Yes",Table1[[#This Row],[Smoker]]="No"),"OK","Check")</f>
        <v>OK</v>
      </c>
    </row>
    <row r="2171" spans="1:12">
      <c r="A2171" s="10" t="s">
        <v>4343</v>
      </c>
      <c r="B2171" s="10">
        <v>32.56</v>
      </c>
      <c r="C217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71" s="10">
        <v>5.36</v>
      </c>
      <c r="E2171" s="10" t="str">
        <f>IF(OR(Table1[[#This Row],[HBA1C]]="",Table1[[#This Row],[HBA1C]]="?"),"",IF(Table1[[#This Row],[HBA1C]]&lt;5.7,"Normal",IF(Table1[[#This Row],[HBA1C]]&lt;6.5,"Prediabetes","Diabetes")))</f>
        <v>Normal</v>
      </c>
      <c r="F2171" s="10" t="s">
        <v>4687</v>
      </c>
      <c r="G2171" s="10" t="str">
        <f>IF(OR(Table1[[#This Row],[Heart Issues]]="Yes",Table1[[#This Row],[Heart Issues]]="No"),"OK","Check")</f>
        <v>OK</v>
      </c>
      <c r="H2171" s="10" t="s">
        <v>4687</v>
      </c>
      <c r="I2171" s="10" t="s">
        <v>4687</v>
      </c>
      <c r="J2171" s="9">
        <v>0</v>
      </c>
      <c r="K2171" s="10" t="s">
        <v>4687</v>
      </c>
      <c r="L2171" s="10" t="str">
        <f>IF(OR(Table1[[#This Row],[Smoker]]="Yes",Table1[[#This Row],[Smoker]]="No"),"OK","Check")</f>
        <v>OK</v>
      </c>
    </row>
    <row r="2172" spans="1:12">
      <c r="A2172" s="10" t="s">
        <v>4345</v>
      </c>
      <c r="B2172" s="10">
        <v>27.98</v>
      </c>
      <c r="C217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72" s="10">
        <v>4.38</v>
      </c>
      <c r="E2172" s="10" t="str">
        <f>IF(OR(Table1[[#This Row],[HBA1C]]="",Table1[[#This Row],[HBA1C]]="?"),"",IF(Table1[[#This Row],[HBA1C]]&lt;5.7,"Normal",IF(Table1[[#This Row],[HBA1C]]&lt;6.5,"Prediabetes","Diabetes")))</f>
        <v>Normal</v>
      </c>
      <c r="F2172" s="10" t="s">
        <v>4687</v>
      </c>
      <c r="G2172" s="10" t="str">
        <f>IF(OR(Table1[[#This Row],[Heart Issues]]="Yes",Table1[[#This Row],[Heart Issues]]="No"),"OK","Check")</f>
        <v>OK</v>
      </c>
      <c r="H2172" s="10" t="s">
        <v>4688</v>
      </c>
      <c r="I2172" s="10" t="s">
        <v>4687</v>
      </c>
      <c r="J2172" s="9">
        <v>1</v>
      </c>
      <c r="K2172" s="10" t="s">
        <v>4687</v>
      </c>
      <c r="L2172" s="10" t="str">
        <f>IF(OR(Table1[[#This Row],[Smoker]]="Yes",Table1[[#This Row],[Smoker]]="No"),"OK","Check")</f>
        <v>OK</v>
      </c>
    </row>
    <row r="2173" spans="1:12">
      <c r="A2173" s="10" t="s">
        <v>4347</v>
      </c>
      <c r="B2173" s="10">
        <v>26.51</v>
      </c>
      <c r="C217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73" s="10">
        <v>4.58</v>
      </c>
      <c r="E2173" s="10" t="str">
        <f>IF(OR(Table1[[#This Row],[HBA1C]]="",Table1[[#This Row],[HBA1C]]="?"),"",IF(Table1[[#This Row],[HBA1C]]&lt;5.7,"Normal",IF(Table1[[#This Row],[HBA1C]]&lt;6.5,"Prediabetes","Diabetes")))</f>
        <v>Normal</v>
      </c>
      <c r="F2173" s="10" t="s">
        <v>4687</v>
      </c>
      <c r="G2173" s="10" t="str">
        <f>IF(OR(Table1[[#This Row],[Heart Issues]]="Yes",Table1[[#This Row],[Heart Issues]]="No"),"OK","Check")</f>
        <v>OK</v>
      </c>
      <c r="H2173" s="10" t="s">
        <v>4687</v>
      </c>
      <c r="I2173" s="10" t="s">
        <v>4687</v>
      </c>
      <c r="J2173" s="9">
        <v>0</v>
      </c>
      <c r="K2173" s="10" t="s">
        <v>4687</v>
      </c>
      <c r="L2173" s="10" t="str">
        <f>IF(OR(Table1[[#This Row],[Smoker]]="Yes",Table1[[#This Row],[Smoker]]="No"),"OK","Check")</f>
        <v>OK</v>
      </c>
    </row>
    <row r="2174" spans="1:12">
      <c r="A2174" s="10" t="s">
        <v>4349</v>
      </c>
      <c r="B2174" s="10">
        <v>29.734999999999999</v>
      </c>
      <c r="C2174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74" s="10">
        <v>11.92</v>
      </c>
      <c r="E2174" s="10" t="str">
        <f>IF(OR(Table1[[#This Row],[HBA1C]]="",Table1[[#This Row],[HBA1C]]="?"),"",IF(Table1[[#This Row],[HBA1C]]&lt;5.7,"Normal",IF(Table1[[#This Row],[HBA1C]]&lt;6.5,"Prediabetes","Diabetes")))</f>
        <v>Diabetes</v>
      </c>
      <c r="F2174" s="10" t="s">
        <v>4687</v>
      </c>
      <c r="G2174" s="10" t="str">
        <f>IF(OR(Table1[[#This Row],[Heart Issues]]="Yes",Table1[[#This Row],[Heart Issues]]="No"),"OK","Check")</f>
        <v>OK</v>
      </c>
      <c r="H2174" s="10" t="s">
        <v>4687</v>
      </c>
      <c r="I2174" s="10" t="s">
        <v>4687</v>
      </c>
      <c r="J2174" s="9">
        <v>0</v>
      </c>
      <c r="K2174" s="10" t="s">
        <v>4687</v>
      </c>
      <c r="L2174" s="10" t="str">
        <f>IF(OR(Table1[[#This Row],[Smoker]]="Yes",Table1[[#This Row],[Smoker]]="No"),"OK","Check")</f>
        <v>OK</v>
      </c>
    </row>
    <row r="2175" spans="1:12">
      <c r="A2175" s="10" t="s">
        <v>4351</v>
      </c>
      <c r="B2175" s="10">
        <v>40.5</v>
      </c>
      <c r="C217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75" s="10">
        <v>5.4</v>
      </c>
      <c r="E2175" s="10" t="str">
        <f>IF(OR(Table1[[#This Row],[HBA1C]]="",Table1[[#This Row],[HBA1C]]="?"),"",IF(Table1[[#This Row],[HBA1C]]&lt;5.7,"Normal",IF(Table1[[#This Row],[HBA1C]]&lt;6.5,"Prediabetes","Diabetes")))</f>
        <v>Normal</v>
      </c>
      <c r="F2175" s="10" t="s">
        <v>4687</v>
      </c>
      <c r="G2175" s="10" t="str">
        <f>IF(OR(Table1[[#This Row],[Heart Issues]]="Yes",Table1[[#This Row],[Heart Issues]]="No"),"OK","Check")</f>
        <v>OK</v>
      </c>
      <c r="H2175" s="10" t="s">
        <v>4687</v>
      </c>
      <c r="I2175" s="10" t="s">
        <v>4690</v>
      </c>
      <c r="J2175" s="9">
        <v>1</v>
      </c>
      <c r="K2175" s="10" t="s">
        <v>4687</v>
      </c>
      <c r="L2175" s="10" t="str">
        <f>IF(OR(Table1[[#This Row],[Smoker]]="Yes",Table1[[#This Row],[Smoker]]="No"),"OK","Check")</f>
        <v>OK</v>
      </c>
    </row>
    <row r="2176" spans="1:12">
      <c r="A2176" s="10" t="s">
        <v>4353</v>
      </c>
      <c r="B2176" s="10">
        <v>25.64</v>
      </c>
      <c r="C2176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76" s="10">
        <v>4.76</v>
      </c>
      <c r="E2176" s="10" t="str">
        <f>IF(OR(Table1[[#This Row],[HBA1C]]="",Table1[[#This Row],[HBA1C]]="?"),"",IF(Table1[[#This Row],[HBA1C]]&lt;5.7,"Normal",IF(Table1[[#This Row],[HBA1C]]&lt;6.5,"Prediabetes","Diabetes")))</f>
        <v>Normal</v>
      </c>
      <c r="F2176" s="10" t="s">
        <v>4687</v>
      </c>
      <c r="G2176" s="10" t="str">
        <f>IF(OR(Table1[[#This Row],[Heart Issues]]="Yes",Table1[[#This Row],[Heart Issues]]="No"),"OK","Check")</f>
        <v>OK</v>
      </c>
      <c r="H2176" s="10" t="s">
        <v>4687</v>
      </c>
      <c r="I2176" s="10" t="s">
        <v>4687</v>
      </c>
      <c r="J2176" s="9">
        <v>1</v>
      </c>
      <c r="K2176" s="10" t="s">
        <v>4687</v>
      </c>
      <c r="L2176" s="10" t="str">
        <f>IF(OR(Table1[[#This Row],[Smoker]]="Yes",Table1[[#This Row],[Smoker]]="No"),"OK","Check")</f>
        <v>OK</v>
      </c>
    </row>
    <row r="2177" spans="1:12">
      <c r="A2177" s="10" t="s">
        <v>4355</v>
      </c>
      <c r="B2177" s="10">
        <v>32.9</v>
      </c>
      <c r="C217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77" s="10">
        <v>4.78</v>
      </c>
      <c r="E2177" s="10" t="str">
        <f>IF(OR(Table1[[#This Row],[HBA1C]]="",Table1[[#This Row],[HBA1C]]="?"),"",IF(Table1[[#This Row],[HBA1C]]&lt;5.7,"Normal",IF(Table1[[#This Row],[HBA1C]]&lt;6.5,"Prediabetes","Diabetes")))</f>
        <v>Normal</v>
      </c>
      <c r="F2177" s="10" t="s">
        <v>4687</v>
      </c>
      <c r="G2177" s="10" t="str">
        <f>IF(OR(Table1[[#This Row],[Heart Issues]]="Yes",Table1[[#This Row],[Heart Issues]]="No"),"OK","Check")</f>
        <v>OK</v>
      </c>
      <c r="H2177" s="10" t="s">
        <v>4687</v>
      </c>
      <c r="I2177" s="10" t="s">
        <v>4690</v>
      </c>
      <c r="J2177" s="9">
        <v>1</v>
      </c>
      <c r="K2177" s="10" t="s">
        <v>4687</v>
      </c>
      <c r="L2177" s="10" t="str">
        <f>IF(OR(Table1[[#This Row],[Smoker]]="Yes",Table1[[#This Row],[Smoker]]="No"),"OK","Check")</f>
        <v>OK</v>
      </c>
    </row>
    <row r="2178" spans="1:12">
      <c r="A2178" s="10" t="s">
        <v>4357</v>
      </c>
      <c r="B2178" s="10">
        <v>29.8</v>
      </c>
      <c r="C217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78" s="10">
        <v>4.26</v>
      </c>
      <c r="E2178" s="10" t="str">
        <f>IF(OR(Table1[[#This Row],[HBA1C]]="",Table1[[#This Row],[HBA1C]]="?"),"",IF(Table1[[#This Row],[HBA1C]]&lt;5.7,"Normal",IF(Table1[[#This Row],[HBA1C]]&lt;6.5,"Prediabetes","Diabetes")))</f>
        <v>Normal</v>
      </c>
      <c r="F2178" s="10" t="s">
        <v>4687</v>
      </c>
      <c r="G2178" s="10" t="str">
        <f>IF(OR(Table1[[#This Row],[Heart Issues]]="Yes",Table1[[#This Row],[Heart Issues]]="No"),"OK","Check")</f>
        <v>OK</v>
      </c>
      <c r="H2178" s="10" t="s">
        <v>4687</v>
      </c>
      <c r="I2178" s="10" t="s">
        <v>4690</v>
      </c>
      <c r="J2178" s="9">
        <v>1</v>
      </c>
      <c r="K2178" s="10" t="s">
        <v>4687</v>
      </c>
      <c r="L2178" s="10" t="str">
        <f>IF(OR(Table1[[#This Row],[Smoker]]="Yes",Table1[[#This Row],[Smoker]]="No"),"OK","Check")</f>
        <v>OK</v>
      </c>
    </row>
    <row r="2179" spans="1:12">
      <c r="A2179" s="10" t="s">
        <v>4359</v>
      </c>
      <c r="B2179" s="10">
        <v>28.9</v>
      </c>
      <c r="C217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79" s="10">
        <v>5.85</v>
      </c>
      <c r="E2179" s="10" t="str">
        <f>IF(OR(Table1[[#This Row],[HBA1C]]="",Table1[[#This Row],[HBA1C]]="?"),"",IF(Table1[[#This Row],[HBA1C]]&lt;5.7,"Normal",IF(Table1[[#This Row],[HBA1C]]&lt;6.5,"Prediabetes","Diabetes")))</f>
        <v>Prediabetes</v>
      </c>
      <c r="F2179" s="10" t="s">
        <v>4687</v>
      </c>
      <c r="G2179" s="10" t="str">
        <f>IF(OR(Table1[[#This Row],[Heart Issues]]="Yes",Table1[[#This Row],[Heart Issues]]="No"),"OK","Check")</f>
        <v>OK</v>
      </c>
      <c r="H2179" s="10" t="s">
        <v>4687</v>
      </c>
      <c r="I2179" s="10" t="s">
        <v>4690</v>
      </c>
      <c r="J2179" s="9">
        <v>1</v>
      </c>
      <c r="K2179" s="10" t="s">
        <v>4687</v>
      </c>
      <c r="L2179" s="10" t="str">
        <f>IF(OR(Table1[[#This Row],[Smoker]]="Yes",Table1[[#This Row],[Smoker]]="No"),"OK","Check")</f>
        <v>OK</v>
      </c>
    </row>
    <row r="2180" spans="1:12">
      <c r="A2180" s="10" t="s">
        <v>4361</v>
      </c>
      <c r="B2180" s="10">
        <v>24.7</v>
      </c>
      <c r="C21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80" s="10">
        <v>5.32</v>
      </c>
      <c r="E2180" s="10" t="str">
        <f>IF(OR(Table1[[#This Row],[HBA1C]]="",Table1[[#This Row],[HBA1C]]="?"),"",IF(Table1[[#This Row],[HBA1C]]&lt;5.7,"Normal",IF(Table1[[#This Row],[HBA1C]]&lt;6.5,"Prediabetes","Diabetes")))</f>
        <v>Normal</v>
      </c>
      <c r="F2180" s="10" t="s">
        <v>4687</v>
      </c>
      <c r="G2180" s="10" t="str">
        <f>IF(OR(Table1[[#This Row],[Heart Issues]]="Yes",Table1[[#This Row],[Heart Issues]]="No"),"OK","Check")</f>
        <v>OK</v>
      </c>
      <c r="H2180" s="10" t="s">
        <v>4687</v>
      </c>
      <c r="I2180" s="10" t="s">
        <v>4690</v>
      </c>
      <c r="J2180" s="9">
        <v>1</v>
      </c>
      <c r="K2180" s="10" t="s">
        <v>4687</v>
      </c>
      <c r="L2180" s="10" t="str">
        <f>IF(OR(Table1[[#This Row],[Smoker]]="Yes",Table1[[#This Row],[Smoker]]="No"),"OK","Check")</f>
        <v>OK</v>
      </c>
    </row>
    <row r="2181" spans="1:12">
      <c r="A2181" s="10" t="s">
        <v>4363</v>
      </c>
      <c r="B2181" s="10">
        <v>20.6</v>
      </c>
      <c r="C218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81" s="10">
        <v>5.14</v>
      </c>
      <c r="E2181" s="10" t="str">
        <f>IF(OR(Table1[[#This Row],[HBA1C]]="",Table1[[#This Row],[HBA1C]]="?"),"",IF(Table1[[#This Row],[HBA1C]]&lt;5.7,"Normal",IF(Table1[[#This Row],[HBA1C]]&lt;6.5,"Prediabetes","Diabetes")))</f>
        <v>Normal</v>
      </c>
      <c r="F2181" s="10" t="s">
        <v>4687</v>
      </c>
      <c r="G2181" s="10" t="str">
        <f>IF(OR(Table1[[#This Row],[Heart Issues]]="Yes",Table1[[#This Row],[Heart Issues]]="No"),"OK","Check")</f>
        <v>OK</v>
      </c>
      <c r="H2181" s="10" t="s">
        <v>4687</v>
      </c>
      <c r="I2181" s="10" t="s">
        <v>4690</v>
      </c>
      <c r="J2181" s="9">
        <v>1</v>
      </c>
      <c r="K2181" s="10" t="s">
        <v>4687</v>
      </c>
      <c r="L2181" s="10" t="str">
        <f>IF(OR(Table1[[#This Row],[Smoker]]="Yes",Table1[[#This Row],[Smoker]]="No"),"OK","Check")</f>
        <v>OK</v>
      </c>
    </row>
    <row r="2182" spans="1:12">
      <c r="A2182" s="10" t="s">
        <v>4365</v>
      </c>
      <c r="B2182" s="10">
        <v>18.600000000000001</v>
      </c>
      <c r="C218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82" s="10">
        <v>5</v>
      </c>
      <c r="E2182" s="10" t="str">
        <f>IF(OR(Table1[[#This Row],[HBA1C]]="",Table1[[#This Row],[HBA1C]]="?"),"",IF(Table1[[#This Row],[HBA1C]]&lt;5.7,"Normal",IF(Table1[[#This Row],[HBA1C]]&lt;6.5,"Prediabetes","Diabetes")))</f>
        <v>Normal</v>
      </c>
      <c r="F2182" s="10" t="s">
        <v>4687</v>
      </c>
      <c r="G2182" s="10" t="str">
        <f>IF(OR(Table1[[#This Row],[Heart Issues]]="Yes",Table1[[#This Row],[Heart Issues]]="No"),"OK","Check")</f>
        <v>OK</v>
      </c>
      <c r="H2182" s="10" t="s">
        <v>4687</v>
      </c>
      <c r="I2182" s="10" t="s">
        <v>4690</v>
      </c>
      <c r="J2182" s="9">
        <v>1</v>
      </c>
      <c r="K2182" s="10" t="s">
        <v>4687</v>
      </c>
      <c r="L2182" s="10" t="str">
        <f>IF(OR(Table1[[#This Row],[Smoker]]="Yes",Table1[[#This Row],[Smoker]]="No"),"OK","Check")</f>
        <v>OK</v>
      </c>
    </row>
    <row r="2183" spans="1:12">
      <c r="A2183" s="10" t="s">
        <v>4367</v>
      </c>
      <c r="B2183" s="10">
        <v>17.8</v>
      </c>
      <c r="C218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183" s="10">
        <v>4.55</v>
      </c>
      <c r="E2183" s="10" t="str">
        <f>IF(OR(Table1[[#This Row],[HBA1C]]="",Table1[[#This Row],[HBA1C]]="?"),"",IF(Table1[[#This Row],[HBA1C]]&lt;5.7,"Normal",IF(Table1[[#This Row],[HBA1C]]&lt;6.5,"Prediabetes","Diabetes")))</f>
        <v>Normal</v>
      </c>
      <c r="F2183" s="10" t="s">
        <v>4687</v>
      </c>
      <c r="G2183" s="10" t="str">
        <f>IF(OR(Table1[[#This Row],[Heart Issues]]="Yes",Table1[[#This Row],[Heart Issues]]="No"),"OK","Check")</f>
        <v>OK</v>
      </c>
      <c r="H2183" s="10" t="s">
        <v>4687</v>
      </c>
      <c r="I2183" s="10" t="s">
        <v>4690</v>
      </c>
      <c r="J2183" s="9">
        <v>1</v>
      </c>
      <c r="K2183" s="10" t="s">
        <v>4687</v>
      </c>
      <c r="L2183" s="10" t="str">
        <f>IF(OR(Table1[[#This Row],[Smoker]]="Yes",Table1[[#This Row],[Smoker]]="No"),"OK","Check")</f>
        <v>OK</v>
      </c>
    </row>
    <row r="2184" spans="1:12">
      <c r="A2184" s="10" t="s">
        <v>4369</v>
      </c>
      <c r="B2184" s="10">
        <v>35.200000000000003</v>
      </c>
      <c r="C21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84" s="10">
        <v>5.97</v>
      </c>
      <c r="E2184" s="10" t="str">
        <f>IF(OR(Table1[[#This Row],[HBA1C]]="",Table1[[#This Row],[HBA1C]]="?"),"",IF(Table1[[#This Row],[HBA1C]]&lt;5.7,"Normal",IF(Table1[[#This Row],[HBA1C]]&lt;6.5,"Prediabetes","Diabetes")))</f>
        <v>Prediabetes</v>
      </c>
      <c r="F2184" s="10" t="s">
        <v>4687</v>
      </c>
      <c r="G2184" s="10" t="str">
        <f>IF(OR(Table1[[#This Row],[Heart Issues]]="Yes",Table1[[#This Row],[Heart Issues]]="No"),"OK","Check")</f>
        <v>OK</v>
      </c>
      <c r="H2184" s="10" t="s">
        <v>4688</v>
      </c>
      <c r="I2184" s="10" t="s">
        <v>4687</v>
      </c>
      <c r="J2184" s="9">
        <v>1</v>
      </c>
      <c r="K2184" s="10" t="s">
        <v>4687</v>
      </c>
      <c r="L2184" s="10" t="str">
        <f>IF(OR(Table1[[#This Row],[Smoker]]="Yes",Table1[[#This Row],[Smoker]]="No"),"OK","Check")</f>
        <v>OK</v>
      </c>
    </row>
    <row r="2185" spans="1:12">
      <c r="A2185" s="10" t="s">
        <v>4371</v>
      </c>
      <c r="B2185" s="10">
        <v>33.770000000000003</v>
      </c>
      <c r="C218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85" s="10">
        <v>4.0199999999999996</v>
      </c>
      <c r="E2185" s="10" t="str">
        <f>IF(OR(Table1[[#This Row],[HBA1C]]="",Table1[[#This Row],[HBA1C]]="?"),"",IF(Table1[[#This Row],[HBA1C]]&lt;5.7,"Normal",IF(Table1[[#This Row],[HBA1C]]&lt;6.5,"Prediabetes","Diabetes")))</f>
        <v>Normal</v>
      </c>
      <c r="F2185" s="10" t="s">
        <v>4687</v>
      </c>
      <c r="G2185" s="10" t="str">
        <f>IF(OR(Table1[[#This Row],[Heart Issues]]="Yes",Table1[[#This Row],[Heart Issues]]="No"),"OK","Check")</f>
        <v>OK</v>
      </c>
      <c r="H2185" s="10" t="s">
        <v>4688</v>
      </c>
      <c r="I2185" s="10" t="s">
        <v>4687</v>
      </c>
      <c r="J2185" s="9">
        <v>1</v>
      </c>
      <c r="K2185" s="10" t="s">
        <v>4687</v>
      </c>
      <c r="L2185" s="10" t="str">
        <f>IF(OR(Table1[[#This Row],[Smoker]]="Yes",Table1[[#This Row],[Smoker]]="No"),"OK","Check")</f>
        <v>OK</v>
      </c>
    </row>
    <row r="2186" spans="1:12">
      <c r="A2186" s="10" t="s">
        <v>4373</v>
      </c>
      <c r="B2186" s="10">
        <v>30.03</v>
      </c>
      <c r="C21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86" s="10">
        <v>4.04</v>
      </c>
      <c r="E2186" s="10" t="str">
        <f>IF(OR(Table1[[#This Row],[HBA1C]]="",Table1[[#This Row],[HBA1C]]="?"),"",IF(Table1[[#This Row],[HBA1C]]&lt;5.7,"Normal",IF(Table1[[#This Row],[HBA1C]]&lt;6.5,"Prediabetes","Diabetes")))</f>
        <v>Normal</v>
      </c>
      <c r="F2186" s="10" t="s">
        <v>4687</v>
      </c>
      <c r="G2186" s="10" t="str">
        <f>IF(OR(Table1[[#This Row],[Heart Issues]]="Yes",Table1[[#This Row],[Heart Issues]]="No"),"OK","Check")</f>
        <v>OK</v>
      </c>
      <c r="H2186" s="10" t="s">
        <v>4688</v>
      </c>
      <c r="I2186" s="10" t="s">
        <v>4687</v>
      </c>
      <c r="J2186" s="9">
        <v>1</v>
      </c>
      <c r="K2186" s="10" t="s">
        <v>4687</v>
      </c>
      <c r="L2186" s="10" t="str">
        <f>IF(OR(Table1[[#This Row],[Smoker]]="Yes",Table1[[#This Row],[Smoker]]="No"),"OK","Check")</f>
        <v>OK</v>
      </c>
    </row>
    <row r="2187" spans="1:12">
      <c r="A2187" s="10" t="s">
        <v>4375</v>
      </c>
      <c r="B2187" s="10">
        <v>29.37</v>
      </c>
      <c r="C218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87" s="10">
        <v>5.54</v>
      </c>
      <c r="E2187" s="10" t="str">
        <f>IF(OR(Table1[[#This Row],[HBA1C]]="",Table1[[#This Row],[HBA1C]]="?"),"",IF(Table1[[#This Row],[HBA1C]]&lt;5.7,"Normal",IF(Table1[[#This Row],[HBA1C]]&lt;6.5,"Prediabetes","Diabetes")))</f>
        <v>Normal</v>
      </c>
      <c r="F2187" s="10" t="s">
        <v>4687</v>
      </c>
      <c r="G2187" s="10" t="str">
        <f>IF(OR(Table1[[#This Row],[Heart Issues]]="Yes",Table1[[#This Row],[Heart Issues]]="No"),"OK","Check")</f>
        <v>OK</v>
      </c>
      <c r="H2187" s="10" t="s">
        <v>4688</v>
      </c>
      <c r="I2187" s="10" t="s">
        <v>4687</v>
      </c>
      <c r="J2187" s="9">
        <v>1</v>
      </c>
      <c r="K2187" s="10" t="s">
        <v>4687</v>
      </c>
      <c r="L2187" s="10" t="str">
        <f>IF(OR(Table1[[#This Row],[Smoker]]="Yes",Table1[[#This Row],[Smoker]]="No"),"OK","Check")</f>
        <v>OK</v>
      </c>
    </row>
    <row r="2188" spans="1:12">
      <c r="A2188" s="10" t="s">
        <v>4377</v>
      </c>
      <c r="B2188" s="10">
        <v>28.5</v>
      </c>
      <c r="C218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88" s="10">
        <v>4.03</v>
      </c>
      <c r="E2188" s="10" t="str">
        <f>IF(OR(Table1[[#This Row],[HBA1C]]="",Table1[[#This Row],[HBA1C]]="?"),"",IF(Table1[[#This Row],[HBA1C]]&lt;5.7,"Normal",IF(Table1[[#This Row],[HBA1C]]&lt;6.5,"Prediabetes","Diabetes")))</f>
        <v>Normal</v>
      </c>
      <c r="F2188" s="10" t="s">
        <v>4687</v>
      </c>
      <c r="G2188" s="10" t="str">
        <f>IF(OR(Table1[[#This Row],[Heart Issues]]="Yes",Table1[[#This Row],[Heart Issues]]="No"),"OK","Check")</f>
        <v>OK</v>
      </c>
      <c r="H2188" s="10" t="s">
        <v>4688</v>
      </c>
      <c r="I2188" s="10" t="s">
        <v>4687</v>
      </c>
      <c r="J2188" s="9">
        <v>1</v>
      </c>
      <c r="K2188" s="10" t="s">
        <v>4687</v>
      </c>
      <c r="L2188" s="10" t="str">
        <f>IF(OR(Table1[[#This Row],[Smoker]]="Yes",Table1[[#This Row],[Smoker]]="No"),"OK","Check")</f>
        <v>OK</v>
      </c>
    </row>
    <row r="2189" spans="1:12">
      <c r="A2189" s="10" t="s">
        <v>4379</v>
      </c>
      <c r="B2189" s="10">
        <v>23.32</v>
      </c>
      <c r="C218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89" s="10">
        <v>5.62</v>
      </c>
      <c r="E2189" s="10" t="str">
        <f>IF(OR(Table1[[#This Row],[HBA1C]]="",Table1[[#This Row],[HBA1C]]="?"),"",IF(Table1[[#This Row],[HBA1C]]&lt;5.7,"Normal",IF(Table1[[#This Row],[HBA1C]]&lt;6.5,"Prediabetes","Diabetes")))</f>
        <v>Normal</v>
      </c>
      <c r="F2189" s="10" t="s">
        <v>4687</v>
      </c>
      <c r="G2189" s="10" t="str">
        <f>IF(OR(Table1[[#This Row],[Heart Issues]]="Yes",Table1[[#This Row],[Heart Issues]]="No"),"OK","Check")</f>
        <v>OK</v>
      </c>
      <c r="H2189" s="10" t="s">
        <v>4688</v>
      </c>
      <c r="I2189" s="10" t="s">
        <v>4687</v>
      </c>
      <c r="J2189" s="9">
        <v>1</v>
      </c>
      <c r="K2189" s="10" t="s">
        <v>4687</v>
      </c>
      <c r="L2189" s="10" t="str">
        <f>IF(OR(Table1[[#This Row],[Smoker]]="Yes",Table1[[#This Row],[Smoker]]="No"),"OK","Check")</f>
        <v>OK</v>
      </c>
    </row>
    <row r="2190" spans="1:12">
      <c r="A2190" s="10" t="s">
        <v>4381</v>
      </c>
      <c r="B2190" s="10">
        <v>26.125</v>
      </c>
      <c r="C2190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90" s="10">
        <v>5.27</v>
      </c>
      <c r="E2190" s="10" t="str">
        <f>IF(OR(Table1[[#This Row],[HBA1C]]="",Table1[[#This Row],[HBA1C]]="?"),"",IF(Table1[[#This Row],[HBA1C]]&lt;5.7,"Normal",IF(Table1[[#This Row],[HBA1C]]&lt;6.5,"Prediabetes","Diabetes")))</f>
        <v>Normal</v>
      </c>
      <c r="F2190" s="10" t="s">
        <v>4687</v>
      </c>
      <c r="G2190" s="10" t="str">
        <f>IF(OR(Table1[[#This Row],[Heart Issues]]="Yes",Table1[[#This Row],[Heart Issues]]="No"),"OK","Check")</f>
        <v>OK</v>
      </c>
      <c r="H2190" s="10" t="s">
        <v>4688</v>
      </c>
      <c r="I2190" s="10" t="s">
        <v>4687</v>
      </c>
      <c r="J2190" s="9">
        <v>1</v>
      </c>
      <c r="K2190" s="10" t="s">
        <v>4687</v>
      </c>
      <c r="L2190" s="10" t="str">
        <f>IF(OR(Table1[[#This Row],[Smoker]]="Yes",Table1[[#This Row],[Smoker]]="No"),"OK","Check")</f>
        <v>OK</v>
      </c>
    </row>
    <row r="2191" spans="1:12">
      <c r="A2191" s="10" t="s">
        <v>4383</v>
      </c>
      <c r="B2191" s="10">
        <v>25.46</v>
      </c>
      <c r="C219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91" s="10">
        <v>5.18</v>
      </c>
      <c r="E2191" s="10" t="str">
        <f>IF(OR(Table1[[#This Row],[HBA1C]]="",Table1[[#This Row],[HBA1C]]="?"),"",IF(Table1[[#This Row],[HBA1C]]&lt;5.7,"Normal",IF(Table1[[#This Row],[HBA1C]]&lt;6.5,"Prediabetes","Diabetes")))</f>
        <v>Normal</v>
      </c>
      <c r="F2191" s="10" t="s">
        <v>4687</v>
      </c>
      <c r="G2191" s="10" t="str">
        <f>IF(OR(Table1[[#This Row],[Heart Issues]]="Yes",Table1[[#This Row],[Heart Issues]]="No"),"OK","Check")</f>
        <v>OK</v>
      </c>
      <c r="H2191" s="10" t="s">
        <v>4688</v>
      </c>
      <c r="I2191" s="10" t="s">
        <v>4687</v>
      </c>
      <c r="J2191" s="9">
        <v>1</v>
      </c>
      <c r="K2191" s="10" t="s">
        <v>4687</v>
      </c>
      <c r="L2191" s="10" t="str">
        <f>IF(OR(Table1[[#This Row],[Smoker]]="Yes",Table1[[#This Row],[Smoker]]="No"),"OK","Check")</f>
        <v>OK</v>
      </c>
    </row>
    <row r="2192" spans="1:12">
      <c r="A2192" s="10" t="s">
        <v>4385</v>
      </c>
      <c r="B2192" s="10">
        <v>23.75</v>
      </c>
      <c r="C219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92" s="10">
        <v>5.27</v>
      </c>
      <c r="E2192" s="10" t="str">
        <f>IF(OR(Table1[[#This Row],[HBA1C]]="",Table1[[#This Row],[HBA1C]]="?"),"",IF(Table1[[#This Row],[HBA1C]]&lt;5.7,"Normal",IF(Table1[[#This Row],[HBA1C]]&lt;6.5,"Prediabetes","Diabetes")))</f>
        <v>Normal</v>
      </c>
      <c r="F2192" s="10" t="s">
        <v>4687</v>
      </c>
      <c r="G2192" s="10" t="str">
        <f>IF(OR(Table1[[#This Row],[Heart Issues]]="Yes",Table1[[#This Row],[Heart Issues]]="No"),"OK","Check")</f>
        <v>OK</v>
      </c>
      <c r="H2192" s="10" t="s">
        <v>4688</v>
      </c>
      <c r="I2192" s="10" t="s">
        <v>4687</v>
      </c>
      <c r="J2192" s="9">
        <v>1</v>
      </c>
      <c r="K2192" s="10" t="s">
        <v>4687</v>
      </c>
      <c r="L2192" s="10" t="str">
        <f>IF(OR(Table1[[#This Row],[Smoker]]="Yes",Table1[[#This Row],[Smoker]]="No"),"OK","Check")</f>
        <v>OK</v>
      </c>
    </row>
    <row r="2193" spans="1:12">
      <c r="A2193" s="10" t="s">
        <v>4387</v>
      </c>
      <c r="B2193" s="10">
        <v>23.085000000000001</v>
      </c>
      <c r="C219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93" s="10">
        <v>5.62</v>
      </c>
      <c r="E2193" s="10" t="str">
        <f>IF(OR(Table1[[#This Row],[HBA1C]]="",Table1[[#This Row],[HBA1C]]="?"),"",IF(Table1[[#This Row],[HBA1C]]&lt;5.7,"Normal",IF(Table1[[#This Row],[HBA1C]]&lt;6.5,"Prediabetes","Diabetes")))</f>
        <v>Normal</v>
      </c>
      <c r="F2193" s="10" t="s">
        <v>4687</v>
      </c>
      <c r="G2193" s="10" t="str">
        <f>IF(OR(Table1[[#This Row],[Heart Issues]]="Yes",Table1[[#This Row],[Heart Issues]]="No"),"OK","Check")</f>
        <v>OK</v>
      </c>
      <c r="H2193" s="10" t="s">
        <v>4688</v>
      </c>
      <c r="I2193" s="10" t="s">
        <v>4687</v>
      </c>
      <c r="J2193" s="9">
        <v>1</v>
      </c>
      <c r="K2193" s="10" t="s">
        <v>4687</v>
      </c>
      <c r="L2193" s="10" t="str">
        <f>IF(OR(Table1[[#This Row],[Smoker]]="Yes",Table1[[#This Row],[Smoker]]="No"),"OK","Check")</f>
        <v>OK</v>
      </c>
    </row>
    <row r="2194" spans="1:12">
      <c r="A2194" s="10" t="s">
        <v>4389</v>
      </c>
      <c r="B2194" s="10">
        <v>22.99</v>
      </c>
      <c r="C219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94" s="10">
        <v>5.0599999999999996</v>
      </c>
      <c r="E2194" s="10" t="str">
        <f>IF(OR(Table1[[#This Row],[HBA1C]]="",Table1[[#This Row],[HBA1C]]="?"),"",IF(Table1[[#This Row],[HBA1C]]&lt;5.7,"Normal",IF(Table1[[#This Row],[HBA1C]]&lt;6.5,"Prediabetes","Diabetes")))</f>
        <v>Normal</v>
      </c>
      <c r="F2194" s="10" t="s">
        <v>4687</v>
      </c>
      <c r="G2194" s="10" t="str">
        <f>IF(OR(Table1[[#This Row],[Heart Issues]]="Yes",Table1[[#This Row],[Heart Issues]]="No"),"OK","Check")</f>
        <v>OK</v>
      </c>
      <c r="H2194" s="10" t="s">
        <v>4688</v>
      </c>
      <c r="I2194" s="10" t="s">
        <v>4687</v>
      </c>
      <c r="J2194" s="9">
        <v>1</v>
      </c>
      <c r="K2194" s="10" t="s">
        <v>4687</v>
      </c>
      <c r="L2194" s="10" t="str">
        <f>IF(OR(Table1[[#This Row],[Smoker]]="Yes",Table1[[#This Row],[Smoker]]="No"),"OK","Check")</f>
        <v>OK</v>
      </c>
    </row>
    <row r="2195" spans="1:12">
      <c r="A2195" s="10" t="s">
        <v>4391</v>
      </c>
      <c r="B2195" s="10">
        <v>21.47</v>
      </c>
      <c r="C21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195" s="10">
        <v>4.6900000000000004</v>
      </c>
      <c r="E2195" s="10" t="str">
        <f>IF(OR(Table1[[#This Row],[HBA1C]]="",Table1[[#This Row],[HBA1C]]="?"),"",IF(Table1[[#This Row],[HBA1C]]&lt;5.7,"Normal",IF(Table1[[#This Row],[HBA1C]]&lt;6.5,"Prediabetes","Diabetes")))</f>
        <v>Normal</v>
      </c>
      <c r="F2195" s="10" t="s">
        <v>4687</v>
      </c>
      <c r="G2195" s="10" t="str">
        <f>IF(OR(Table1[[#This Row],[Heart Issues]]="Yes",Table1[[#This Row],[Heart Issues]]="No"),"OK","Check")</f>
        <v>OK</v>
      </c>
      <c r="H2195" s="10" t="s">
        <v>4688</v>
      </c>
      <c r="I2195" s="10" t="s">
        <v>4687</v>
      </c>
      <c r="J2195" s="9">
        <v>1</v>
      </c>
      <c r="K2195" s="10" t="s">
        <v>4687</v>
      </c>
      <c r="L2195" s="10" t="str">
        <f>IF(OR(Table1[[#This Row],[Smoker]]="Yes",Table1[[#This Row],[Smoker]]="No"),"OK","Check")</f>
        <v>OK</v>
      </c>
    </row>
    <row r="2196" spans="1:12">
      <c r="A2196" s="10" t="s">
        <v>4393</v>
      </c>
      <c r="B2196" s="10">
        <v>15.96</v>
      </c>
      <c r="C219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196" s="10">
        <v>5.44</v>
      </c>
      <c r="E2196" s="10" t="str">
        <f>IF(OR(Table1[[#This Row],[HBA1C]]="",Table1[[#This Row],[HBA1C]]="?"),"",IF(Table1[[#This Row],[HBA1C]]&lt;5.7,"Normal",IF(Table1[[#This Row],[HBA1C]]&lt;6.5,"Prediabetes","Diabetes")))</f>
        <v>Normal</v>
      </c>
      <c r="F2196" s="10" t="s">
        <v>4687</v>
      </c>
      <c r="G2196" s="10" t="str">
        <f>IF(OR(Table1[[#This Row],[Heart Issues]]="Yes",Table1[[#This Row],[Heart Issues]]="No"),"OK","Check")</f>
        <v>OK</v>
      </c>
      <c r="H2196" s="10" t="s">
        <v>4688</v>
      </c>
      <c r="I2196" s="10" t="s">
        <v>4687</v>
      </c>
      <c r="J2196" s="9">
        <v>1</v>
      </c>
      <c r="K2196" s="10" t="s">
        <v>4687</v>
      </c>
      <c r="L2196" s="10" t="str">
        <f>IF(OR(Table1[[#This Row],[Smoker]]="Yes",Table1[[#This Row],[Smoker]]="No"),"OK","Check")</f>
        <v>OK</v>
      </c>
    </row>
    <row r="2197" spans="1:12">
      <c r="A2197" s="10" t="s">
        <v>4395</v>
      </c>
      <c r="B2197" s="10">
        <v>39.5</v>
      </c>
      <c r="C21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97" s="10">
        <v>5.05</v>
      </c>
      <c r="E2197" s="10" t="str">
        <f>IF(OR(Table1[[#This Row],[HBA1C]]="",Table1[[#This Row],[HBA1C]]="?"),"",IF(Table1[[#This Row],[HBA1C]]&lt;5.7,"Normal",IF(Table1[[#This Row],[HBA1C]]&lt;6.5,"Prediabetes","Diabetes")))</f>
        <v>Normal</v>
      </c>
      <c r="F2197" s="10" t="s">
        <v>4687</v>
      </c>
      <c r="G2197" s="10" t="str">
        <f>IF(OR(Table1[[#This Row],[Heart Issues]]="Yes",Table1[[#This Row],[Heart Issues]]="No"),"OK","Check")</f>
        <v>OK</v>
      </c>
      <c r="H2197" s="10" t="s">
        <v>4688</v>
      </c>
      <c r="I2197" s="10" t="s">
        <v>4687</v>
      </c>
      <c r="J2197" s="9">
        <v>1</v>
      </c>
      <c r="K2197" s="10" t="s">
        <v>4687</v>
      </c>
      <c r="L2197" s="10" t="str">
        <f>IF(OR(Table1[[#This Row],[Smoker]]="Yes",Table1[[#This Row],[Smoker]]="No"),"OK","Check")</f>
        <v>OK</v>
      </c>
    </row>
    <row r="2198" spans="1:12">
      <c r="A2198" s="10" t="s">
        <v>4397</v>
      </c>
      <c r="B2198" s="10">
        <v>33.770000000000003</v>
      </c>
      <c r="C219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198" s="10">
        <v>6</v>
      </c>
      <c r="E2198" s="10" t="str">
        <f>IF(OR(Table1[[#This Row],[HBA1C]]="",Table1[[#This Row],[HBA1C]]="?"),"",IF(Table1[[#This Row],[HBA1C]]&lt;5.7,"Normal",IF(Table1[[#This Row],[HBA1C]]&lt;6.5,"Prediabetes","Diabetes")))</f>
        <v>Prediabetes</v>
      </c>
      <c r="F2198" s="10" t="s">
        <v>4687</v>
      </c>
      <c r="G2198" s="10" t="str">
        <f>IF(OR(Table1[[#This Row],[Heart Issues]]="Yes",Table1[[#This Row],[Heart Issues]]="No"),"OK","Check")</f>
        <v>OK</v>
      </c>
      <c r="H2198" s="10" t="s">
        <v>4688</v>
      </c>
      <c r="I2198" s="10" t="s">
        <v>4687</v>
      </c>
      <c r="J2198" s="9">
        <v>1</v>
      </c>
      <c r="K2198" s="10" t="s">
        <v>4687</v>
      </c>
      <c r="L2198" s="10" t="str">
        <f>IF(OR(Table1[[#This Row],[Smoker]]="Yes",Table1[[#This Row],[Smoker]]="No"),"OK","Check")</f>
        <v>OK</v>
      </c>
    </row>
    <row r="2199" spans="1:12">
      <c r="A2199" s="10" t="s">
        <v>4399</v>
      </c>
      <c r="B2199" s="10">
        <v>26.84</v>
      </c>
      <c r="C219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199" s="10">
        <v>5.99</v>
      </c>
      <c r="E2199" s="10" t="str">
        <f>IF(OR(Table1[[#This Row],[HBA1C]]="",Table1[[#This Row],[HBA1C]]="?"),"",IF(Table1[[#This Row],[HBA1C]]&lt;5.7,"Normal",IF(Table1[[#This Row],[HBA1C]]&lt;6.5,"Prediabetes","Diabetes")))</f>
        <v>Prediabetes</v>
      </c>
      <c r="F2199" s="10" t="s">
        <v>4688</v>
      </c>
      <c r="G2199" s="10" t="str">
        <f>IF(OR(Table1[[#This Row],[Heart Issues]]="Yes",Table1[[#This Row],[Heart Issues]]="No"),"OK","Check")</f>
        <v>OK</v>
      </c>
      <c r="H2199" s="10" t="s">
        <v>4688</v>
      </c>
      <c r="I2199" s="10" t="s">
        <v>4687</v>
      </c>
      <c r="J2199" s="9">
        <v>1</v>
      </c>
      <c r="K2199" s="10" t="s">
        <v>4687</v>
      </c>
      <c r="L2199" s="10" t="str">
        <f>IF(OR(Table1[[#This Row],[Smoker]]="Yes",Table1[[#This Row],[Smoker]]="No"),"OK","Check")</f>
        <v>OK</v>
      </c>
    </row>
    <row r="2200" spans="1:12">
      <c r="A2200" s="10" t="s">
        <v>4401</v>
      </c>
      <c r="B2200" s="10">
        <v>35.53</v>
      </c>
      <c r="C220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0" s="10">
        <v>4.3600000000000003</v>
      </c>
      <c r="E2200" s="10" t="str">
        <f>IF(OR(Table1[[#This Row],[HBA1C]]="",Table1[[#This Row],[HBA1C]]="?"),"",IF(Table1[[#This Row],[HBA1C]]&lt;5.7,"Normal",IF(Table1[[#This Row],[HBA1C]]&lt;6.5,"Prediabetes","Diabetes")))</f>
        <v>Normal</v>
      </c>
      <c r="F2200" s="10" t="s">
        <v>4687</v>
      </c>
      <c r="G2200" s="10" t="str">
        <f>IF(OR(Table1[[#This Row],[Heart Issues]]="Yes",Table1[[#This Row],[Heart Issues]]="No"),"OK","Check")</f>
        <v>OK</v>
      </c>
      <c r="H2200" s="10" t="s">
        <v>4687</v>
      </c>
      <c r="I2200" s="10" t="s">
        <v>4690</v>
      </c>
      <c r="J2200" s="9">
        <v>1</v>
      </c>
      <c r="K2200" s="10" t="s">
        <v>4687</v>
      </c>
      <c r="L2200" s="10" t="str">
        <f>IF(OR(Table1[[#This Row],[Smoker]]="Yes",Table1[[#This Row],[Smoker]]="No"),"OK","Check")</f>
        <v>OK</v>
      </c>
    </row>
    <row r="2201" spans="1:12">
      <c r="A2201" s="10" t="s">
        <v>4403</v>
      </c>
      <c r="B2201" s="10">
        <v>30.59</v>
      </c>
      <c r="C220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1" s="10">
        <v>4.41</v>
      </c>
      <c r="E2201" s="10" t="str">
        <f>IF(OR(Table1[[#This Row],[HBA1C]]="",Table1[[#This Row],[HBA1C]]="?"),"",IF(Table1[[#This Row],[HBA1C]]&lt;5.7,"Normal",IF(Table1[[#This Row],[HBA1C]]&lt;6.5,"Prediabetes","Diabetes")))</f>
        <v>Normal</v>
      </c>
      <c r="F2201" s="10" t="s">
        <v>4687</v>
      </c>
      <c r="G2201" s="10" t="str">
        <f>IF(OR(Table1[[#This Row],[Heart Issues]]="Yes",Table1[[#This Row],[Heart Issues]]="No"),"OK","Check")</f>
        <v>OK</v>
      </c>
      <c r="H2201" s="10" t="s">
        <v>4687</v>
      </c>
      <c r="I2201" s="10" t="s">
        <v>4690</v>
      </c>
      <c r="J2201" s="9">
        <v>1</v>
      </c>
      <c r="K2201" s="10" t="s">
        <v>4687</v>
      </c>
      <c r="L2201" s="10" t="str">
        <f>IF(OR(Table1[[#This Row],[Smoker]]="Yes",Table1[[#This Row],[Smoker]]="No"),"OK","Check")</f>
        <v>OK</v>
      </c>
    </row>
    <row r="2202" spans="1:12">
      <c r="A2202" s="10" t="s">
        <v>4405</v>
      </c>
      <c r="B2202" s="10">
        <v>30.59</v>
      </c>
      <c r="C220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2" s="10">
        <v>4.17</v>
      </c>
      <c r="E2202" s="10" t="str">
        <f>IF(OR(Table1[[#This Row],[HBA1C]]="",Table1[[#This Row],[HBA1C]]="?"),"",IF(Table1[[#This Row],[HBA1C]]&lt;5.7,"Normal",IF(Table1[[#This Row],[HBA1C]]&lt;6.5,"Prediabetes","Diabetes")))</f>
        <v>Normal</v>
      </c>
      <c r="F2202" s="10" t="s">
        <v>4687</v>
      </c>
      <c r="G2202" s="10" t="str">
        <f>IF(OR(Table1[[#This Row],[Heart Issues]]="Yes",Table1[[#This Row],[Heart Issues]]="No"),"OK","Check")</f>
        <v>OK</v>
      </c>
      <c r="H2202" s="10" t="s">
        <v>4687</v>
      </c>
      <c r="I2202" s="10" t="s">
        <v>4690</v>
      </c>
      <c r="J2202" s="9">
        <v>1</v>
      </c>
      <c r="K2202" s="10" t="s">
        <v>4687</v>
      </c>
      <c r="L2202" s="10" t="str">
        <f>IF(OR(Table1[[#This Row],[Smoker]]="Yes",Table1[[#This Row],[Smoker]]="No"),"OK","Check")</f>
        <v>OK</v>
      </c>
    </row>
    <row r="2203" spans="1:12">
      <c r="A2203" s="10" t="s">
        <v>4407</v>
      </c>
      <c r="B2203" s="10">
        <v>27.835000000000001</v>
      </c>
      <c r="C220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03" s="10">
        <v>4.4400000000000004</v>
      </c>
      <c r="E2203" s="10" t="str">
        <f>IF(OR(Table1[[#This Row],[HBA1C]]="",Table1[[#This Row],[HBA1C]]="?"),"",IF(Table1[[#This Row],[HBA1C]]&lt;5.7,"Normal",IF(Table1[[#This Row],[HBA1C]]&lt;6.5,"Prediabetes","Diabetes")))</f>
        <v>Normal</v>
      </c>
      <c r="F2203" s="10" t="s">
        <v>4687</v>
      </c>
      <c r="G2203" s="10" t="str">
        <f>IF(OR(Table1[[#This Row],[Heart Issues]]="Yes",Table1[[#This Row],[Heart Issues]]="No"),"OK","Check")</f>
        <v>OK</v>
      </c>
      <c r="H2203" s="10" t="s">
        <v>4687</v>
      </c>
      <c r="I2203" s="10" t="s">
        <v>4690</v>
      </c>
      <c r="J2203" s="9">
        <v>1</v>
      </c>
      <c r="K2203" s="10" t="s">
        <v>4687</v>
      </c>
      <c r="L2203" s="10" t="str">
        <f>IF(OR(Table1[[#This Row],[Smoker]]="Yes",Table1[[#This Row],[Smoker]]="No"),"OK","Check")</f>
        <v>OK</v>
      </c>
    </row>
    <row r="2204" spans="1:12">
      <c r="A2204" s="10" t="s">
        <v>4409</v>
      </c>
      <c r="B2204" s="10">
        <v>40.26</v>
      </c>
      <c r="C220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4" s="10">
        <v>5.52</v>
      </c>
      <c r="E2204" s="10" t="str">
        <f>IF(OR(Table1[[#This Row],[HBA1C]]="",Table1[[#This Row],[HBA1C]]="?"),"",IF(Table1[[#This Row],[HBA1C]]&lt;5.7,"Normal",IF(Table1[[#This Row],[HBA1C]]&lt;6.5,"Prediabetes","Diabetes")))</f>
        <v>Normal</v>
      </c>
      <c r="F2204" s="10" t="s">
        <v>4687</v>
      </c>
      <c r="G2204" s="10" t="str">
        <f>IF(OR(Table1[[#This Row],[Heart Issues]]="Yes",Table1[[#This Row],[Heart Issues]]="No"),"OK","Check")</f>
        <v>OK</v>
      </c>
      <c r="H2204" s="10" t="s">
        <v>4688</v>
      </c>
      <c r="I2204" s="10" t="s">
        <v>4687</v>
      </c>
      <c r="J2204" s="9">
        <v>1</v>
      </c>
      <c r="K2204" s="10" t="s">
        <v>4687</v>
      </c>
      <c r="L2204" s="10" t="str">
        <f>IF(OR(Table1[[#This Row],[Smoker]]="Yes",Table1[[#This Row],[Smoker]]="No"),"OK","Check")</f>
        <v>OK</v>
      </c>
    </row>
    <row r="2205" spans="1:12">
      <c r="A2205" s="10" t="s">
        <v>4411</v>
      </c>
      <c r="B2205" s="10">
        <v>39.82</v>
      </c>
      <c r="C220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5" s="10">
        <v>6.01</v>
      </c>
      <c r="E2205" s="10" t="str">
        <f>IF(OR(Table1[[#This Row],[HBA1C]]="",Table1[[#This Row],[HBA1C]]="?"),"",IF(Table1[[#This Row],[HBA1C]]&lt;5.7,"Normal",IF(Table1[[#This Row],[HBA1C]]&lt;6.5,"Prediabetes","Diabetes")))</f>
        <v>Prediabetes</v>
      </c>
      <c r="F2205" s="10" t="s">
        <v>4687</v>
      </c>
      <c r="G2205" s="10" t="str">
        <f>IF(OR(Table1[[#This Row],[Heart Issues]]="Yes",Table1[[#This Row],[Heart Issues]]="No"),"OK","Check")</f>
        <v>OK</v>
      </c>
      <c r="H2205" s="10" t="s">
        <v>4688</v>
      </c>
      <c r="I2205" s="10" t="s">
        <v>4687</v>
      </c>
      <c r="J2205" s="9">
        <v>1</v>
      </c>
      <c r="K2205" s="10" t="s">
        <v>4687</v>
      </c>
      <c r="L2205" s="10" t="str">
        <f>IF(OR(Table1[[#This Row],[Smoker]]="Yes",Table1[[#This Row],[Smoker]]="No"),"OK","Check")</f>
        <v>OK</v>
      </c>
    </row>
    <row r="2206" spans="1:12">
      <c r="A2206" s="10" t="s">
        <v>4413</v>
      </c>
      <c r="B2206" s="10">
        <v>39.159999999999997</v>
      </c>
      <c r="C220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6" s="10">
        <v>5.81</v>
      </c>
      <c r="E2206" s="10" t="str">
        <f>IF(OR(Table1[[#This Row],[HBA1C]]="",Table1[[#This Row],[HBA1C]]="?"),"",IF(Table1[[#This Row],[HBA1C]]&lt;5.7,"Normal",IF(Table1[[#This Row],[HBA1C]]&lt;6.5,"Prediabetes","Diabetes")))</f>
        <v>Prediabetes</v>
      </c>
      <c r="F2206" s="10" t="s">
        <v>4687</v>
      </c>
      <c r="G2206" s="10" t="str">
        <f>IF(OR(Table1[[#This Row],[Heart Issues]]="Yes",Table1[[#This Row],[Heart Issues]]="No"),"OK","Check")</f>
        <v>OK</v>
      </c>
      <c r="H2206" s="10" t="s">
        <v>4688</v>
      </c>
      <c r="I2206" s="10" t="s">
        <v>4687</v>
      </c>
      <c r="J2206" s="9">
        <v>1</v>
      </c>
      <c r="K2206" s="10" t="s">
        <v>4687</v>
      </c>
      <c r="L2206" s="10" t="str">
        <f>IF(OR(Table1[[#This Row],[Smoker]]="Yes",Table1[[#This Row],[Smoker]]="No"),"OK","Check")</f>
        <v>OK</v>
      </c>
    </row>
    <row r="2207" spans="1:12">
      <c r="A2207" s="10" t="s">
        <v>4415</v>
      </c>
      <c r="B2207" s="10">
        <v>25.555</v>
      </c>
      <c r="C220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07" s="10">
        <v>4.37</v>
      </c>
      <c r="E2207" s="10" t="str">
        <f>IF(OR(Table1[[#This Row],[HBA1C]]="",Table1[[#This Row],[HBA1C]]="?"),"",IF(Table1[[#This Row],[HBA1C]]&lt;5.7,"Normal",IF(Table1[[#This Row],[HBA1C]]&lt;6.5,"Prediabetes","Diabetes")))</f>
        <v>Normal</v>
      </c>
      <c r="F2207" s="10" t="s">
        <v>4687</v>
      </c>
      <c r="G2207" s="10" t="str">
        <f>IF(OR(Table1[[#This Row],[Heart Issues]]="Yes",Table1[[#This Row],[Heart Issues]]="No"),"OK","Check")</f>
        <v>OK</v>
      </c>
      <c r="H2207" s="10" t="s">
        <v>4687</v>
      </c>
      <c r="I2207" s="10" t="s">
        <v>4690</v>
      </c>
      <c r="J2207" s="9">
        <v>1</v>
      </c>
      <c r="K2207" s="10" t="s">
        <v>4687</v>
      </c>
      <c r="L2207" s="10" t="str">
        <f>IF(OR(Table1[[#This Row],[Smoker]]="Yes",Table1[[#This Row],[Smoker]]="No"),"OK","Check")</f>
        <v>OK</v>
      </c>
    </row>
    <row r="2208" spans="1:12">
      <c r="A2208" s="10" t="s">
        <v>4417</v>
      </c>
      <c r="B2208" s="10">
        <v>25.175000000000001</v>
      </c>
      <c r="C2208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08" s="10">
        <v>5.74</v>
      </c>
      <c r="E2208" s="10" t="str">
        <f>IF(OR(Table1[[#This Row],[HBA1C]]="",Table1[[#This Row],[HBA1C]]="?"),"",IF(Table1[[#This Row],[HBA1C]]&lt;5.7,"Normal",IF(Table1[[#This Row],[HBA1C]]&lt;6.5,"Prediabetes","Diabetes")))</f>
        <v>Prediabetes</v>
      </c>
      <c r="F2208" s="10" t="s">
        <v>4687</v>
      </c>
      <c r="G2208" s="10" t="str">
        <f>IF(OR(Table1[[#This Row],[Heart Issues]]="Yes",Table1[[#This Row],[Heart Issues]]="No"),"OK","Check")</f>
        <v>OK</v>
      </c>
      <c r="H2208" s="10" t="s">
        <v>4687</v>
      </c>
      <c r="I2208" s="10" t="s">
        <v>4690</v>
      </c>
      <c r="J2208" s="9">
        <v>1</v>
      </c>
      <c r="K2208" s="10" t="s">
        <v>4687</v>
      </c>
      <c r="L2208" s="10" t="str">
        <f>IF(OR(Table1[[#This Row],[Smoker]]="Yes",Table1[[#This Row],[Smoker]]="No"),"OK","Check")</f>
        <v>OK</v>
      </c>
    </row>
    <row r="2209" spans="1:12">
      <c r="A2209" s="10" t="s">
        <v>4419</v>
      </c>
      <c r="B2209" s="10">
        <v>38.28</v>
      </c>
      <c r="C220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09" s="10">
        <v>5.39</v>
      </c>
      <c r="E2209" s="10" t="str">
        <f>IF(OR(Table1[[#This Row],[HBA1C]]="",Table1[[#This Row],[HBA1C]]="?"),"",IF(Table1[[#This Row],[HBA1C]]&lt;5.7,"Normal",IF(Table1[[#This Row],[HBA1C]]&lt;6.5,"Prediabetes","Diabetes")))</f>
        <v>Normal</v>
      </c>
      <c r="F2209" s="10" t="s">
        <v>4687</v>
      </c>
      <c r="G2209" s="10" t="str">
        <f>IF(OR(Table1[[#This Row],[Heart Issues]]="Yes",Table1[[#This Row],[Heart Issues]]="No"),"OK","Check")</f>
        <v>OK</v>
      </c>
      <c r="H2209" s="10" t="s">
        <v>4688</v>
      </c>
      <c r="I2209" s="10" t="s">
        <v>4687</v>
      </c>
      <c r="J2209" s="9">
        <v>1</v>
      </c>
      <c r="K2209" s="10" t="s">
        <v>4687</v>
      </c>
      <c r="L2209" s="10" t="str">
        <f>IF(OR(Table1[[#This Row],[Smoker]]="Yes",Table1[[#This Row],[Smoker]]="No"),"OK","Check")</f>
        <v>OK</v>
      </c>
    </row>
    <row r="2210" spans="1:12">
      <c r="A2210" s="10" t="s">
        <v>4421</v>
      </c>
      <c r="B2210" s="10">
        <v>38.17</v>
      </c>
      <c r="C221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10" s="10">
        <v>4.07</v>
      </c>
      <c r="E2210" s="10" t="str">
        <f>IF(OR(Table1[[#This Row],[HBA1C]]="",Table1[[#This Row],[HBA1C]]="?"),"",IF(Table1[[#This Row],[HBA1C]]&lt;5.7,"Normal",IF(Table1[[#This Row],[HBA1C]]&lt;6.5,"Prediabetes","Diabetes")))</f>
        <v>Normal</v>
      </c>
      <c r="F2210" s="10" t="s">
        <v>4687</v>
      </c>
      <c r="G2210" s="10" t="str">
        <f>IF(OR(Table1[[#This Row],[Heart Issues]]="Yes",Table1[[#This Row],[Heart Issues]]="No"),"OK","Check")</f>
        <v>OK</v>
      </c>
      <c r="H2210" s="10" t="s">
        <v>4688</v>
      </c>
      <c r="I2210" s="10" t="s">
        <v>4687</v>
      </c>
      <c r="J2210" s="9">
        <v>1</v>
      </c>
      <c r="K2210" s="10" t="s">
        <v>4687</v>
      </c>
      <c r="L2210" s="10" t="str">
        <f>IF(OR(Table1[[#This Row],[Smoker]]="Yes",Table1[[#This Row],[Smoker]]="No"),"OK","Check")</f>
        <v>OK</v>
      </c>
    </row>
    <row r="2211" spans="1:12">
      <c r="A2211" s="10" t="s">
        <v>4423</v>
      </c>
      <c r="B2211" s="10">
        <v>36.85</v>
      </c>
      <c r="C221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11" s="10">
        <v>5.49</v>
      </c>
      <c r="E2211" s="10" t="str">
        <f>IF(OR(Table1[[#This Row],[HBA1C]]="",Table1[[#This Row],[HBA1C]]="?"),"",IF(Table1[[#This Row],[HBA1C]]&lt;5.7,"Normal",IF(Table1[[#This Row],[HBA1C]]&lt;6.5,"Prediabetes","Diabetes")))</f>
        <v>Normal</v>
      </c>
      <c r="F2211" s="10" t="s">
        <v>4687</v>
      </c>
      <c r="G2211" s="10" t="str">
        <f>IF(OR(Table1[[#This Row],[Heart Issues]]="Yes",Table1[[#This Row],[Heart Issues]]="No"),"OK","Check")</f>
        <v>OK</v>
      </c>
      <c r="H2211" s="10" t="s">
        <v>4688</v>
      </c>
      <c r="I2211" s="10" t="s">
        <v>4687</v>
      </c>
      <c r="J2211" s="9">
        <v>1</v>
      </c>
      <c r="K2211" s="10" t="s">
        <v>4687</v>
      </c>
      <c r="L2211" s="10" t="str">
        <f>IF(OR(Table1[[#This Row],[Smoker]]="Yes",Table1[[#This Row],[Smoker]]="No"),"OK","Check")</f>
        <v>OK</v>
      </c>
    </row>
    <row r="2212" spans="1:12">
      <c r="A2212" s="10" t="s">
        <v>4425</v>
      </c>
      <c r="B2212" s="10">
        <v>22.61</v>
      </c>
      <c r="C221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12" s="10">
        <v>5.68</v>
      </c>
      <c r="E2212" s="10" t="str">
        <f>IF(OR(Table1[[#This Row],[HBA1C]]="",Table1[[#This Row],[HBA1C]]="?"),"",IF(Table1[[#This Row],[HBA1C]]&lt;5.7,"Normal",IF(Table1[[#This Row],[HBA1C]]&lt;6.5,"Prediabetes","Diabetes")))</f>
        <v>Normal</v>
      </c>
      <c r="F2212" s="10" t="s">
        <v>4687</v>
      </c>
      <c r="G2212" s="10" t="str">
        <f>IF(OR(Table1[[#This Row],[Heart Issues]]="Yes",Table1[[#This Row],[Heart Issues]]="No"),"OK","Check")</f>
        <v>OK</v>
      </c>
      <c r="H2212" s="10" t="s">
        <v>4687</v>
      </c>
      <c r="I2212" s="10" t="s">
        <v>4690</v>
      </c>
      <c r="J2212" s="9">
        <v>1</v>
      </c>
      <c r="K2212" s="10" t="s">
        <v>4687</v>
      </c>
      <c r="L2212" s="10" t="str">
        <f>IF(OR(Table1[[#This Row],[Smoker]]="Yes",Table1[[#This Row],[Smoker]]="No"),"OK","Check")</f>
        <v>OK</v>
      </c>
    </row>
    <row r="2213" spans="1:12">
      <c r="A2213" s="10" t="s">
        <v>4427</v>
      </c>
      <c r="B2213" s="10">
        <v>21.754999999999999</v>
      </c>
      <c r="C221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13" s="10">
        <v>6.09</v>
      </c>
      <c r="E2213" s="10" t="str">
        <f>IF(OR(Table1[[#This Row],[HBA1C]]="",Table1[[#This Row],[HBA1C]]="?"),"",IF(Table1[[#This Row],[HBA1C]]&lt;5.7,"Normal",IF(Table1[[#This Row],[HBA1C]]&lt;6.5,"Prediabetes","Diabetes")))</f>
        <v>Prediabetes</v>
      </c>
      <c r="F2213" s="10" t="s">
        <v>4687</v>
      </c>
      <c r="G2213" s="10" t="str">
        <f>IF(OR(Table1[[#This Row],[Heart Issues]]="Yes",Table1[[#This Row],[Heart Issues]]="No"),"OK","Check")</f>
        <v>OK</v>
      </c>
      <c r="H2213" s="10" t="s">
        <v>4687</v>
      </c>
      <c r="I2213" s="10" t="s">
        <v>4690</v>
      </c>
      <c r="J2213" s="9">
        <v>1</v>
      </c>
      <c r="K2213" s="10" t="s">
        <v>4687</v>
      </c>
      <c r="L2213" s="10" t="str">
        <f>IF(OR(Table1[[#This Row],[Smoker]]="Yes",Table1[[#This Row],[Smoker]]="No"),"OK","Check")</f>
        <v>OK</v>
      </c>
    </row>
    <row r="2214" spans="1:12">
      <c r="A2214" s="10" t="s">
        <v>4429</v>
      </c>
      <c r="B2214" s="10">
        <v>20.425000000000001</v>
      </c>
      <c r="C22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14" s="10">
        <v>5.53</v>
      </c>
      <c r="E2214" s="10" t="str">
        <f>IF(OR(Table1[[#This Row],[HBA1C]]="",Table1[[#This Row],[HBA1C]]="?"),"",IF(Table1[[#This Row],[HBA1C]]&lt;5.7,"Normal",IF(Table1[[#This Row],[HBA1C]]&lt;6.5,"Prediabetes","Diabetes")))</f>
        <v>Normal</v>
      </c>
      <c r="F2214" s="10" t="s">
        <v>4687</v>
      </c>
      <c r="G2214" s="10" t="str">
        <f>IF(OR(Table1[[#This Row],[Heart Issues]]="Yes",Table1[[#This Row],[Heart Issues]]="No"),"OK","Check")</f>
        <v>OK</v>
      </c>
      <c r="H2214" s="10" t="s">
        <v>4687</v>
      </c>
      <c r="I2214" s="10" t="s">
        <v>4690</v>
      </c>
      <c r="J2214" s="9">
        <v>1</v>
      </c>
      <c r="K2214" s="10" t="s">
        <v>4687</v>
      </c>
      <c r="L2214" s="10" t="str">
        <f>IF(OR(Table1[[#This Row],[Smoker]]="Yes",Table1[[#This Row],[Smoker]]="No"),"OK","Check")</f>
        <v>OK</v>
      </c>
    </row>
    <row r="2215" spans="1:12">
      <c r="A2215" s="10" t="s">
        <v>4431</v>
      </c>
      <c r="B2215" s="10">
        <v>31.35</v>
      </c>
      <c r="C2215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15" s="10">
        <v>4.28</v>
      </c>
      <c r="E2215" s="10" t="str">
        <f>IF(OR(Table1[[#This Row],[HBA1C]]="",Table1[[#This Row],[HBA1C]]="?"),"",IF(Table1[[#This Row],[HBA1C]]&lt;5.7,"Normal",IF(Table1[[#This Row],[HBA1C]]&lt;6.5,"Prediabetes","Diabetes")))</f>
        <v>Normal</v>
      </c>
      <c r="F2215" s="10" t="s">
        <v>4687</v>
      </c>
      <c r="G2215" s="10" t="str">
        <f>IF(OR(Table1[[#This Row],[Heart Issues]]="Yes",Table1[[#This Row],[Heart Issues]]="No"),"OK","Check")</f>
        <v>OK</v>
      </c>
      <c r="H2215" s="10" t="s">
        <v>4688</v>
      </c>
      <c r="I2215" s="10" t="s">
        <v>4687</v>
      </c>
      <c r="J2215" s="9">
        <v>1</v>
      </c>
      <c r="K2215" s="10" t="s">
        <v>4687</v>
      </c>
      <c r="L2215" s="10" t="str">
        <f>IF(OR(Table1[[#This Row],[Smoker]]="Yes",Table1[[#This Row],[Smoker]]="No"),"OK","Check")</f>
        <v>OK</v>
      </c>
    </row>
    <row r="2216" spans="1:12">
      <c r="A2216" s="10" t="s">
        <v>4433</v>
      </c>
      <c r="B2216" s="10">
        <v>31.13</v>
      </c>
      <c r="C221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16" s="10">
        <v>6.01</v>
      </c>
      <c r="E2216" s="10" t="str">
        <f>IF(OR(Table1[[#This Row],[HBA1C]]="",Table1[[#This Row],[HBA1C]]="?"),"",IF(Table1[[#This Row],[HBA1C]]&lt;5.7,"Normal",IF(Table1[[#This Row],[HBA1C]]&lt;6.5,"Prediabetes","Diabetes")))</f>
        <v>Prediabetes</v>
      </c>
      <c r="F2216" s="10" t="s">
        <v>4687</v>
      </c>
      <c r="G2216" s="10" t="str">
        <f>IF(OR(Table1[[#This Row],[Heart Issues]]="Yes",Table1[[#This Row],[Heart Issues]]="No"),"OK","Check")</f>
        <v>OK</v>
      </c>
      <c r="H2216" s="10" t="s">
        <v>4688</v>
      </c>
      <c r="I2216" s="10" t="s">
        <v>4687</v>
      </c>
      <c r="J2216" s="9">
        <v>1</v>
      </c>
      <c r="K2216" s="10" t="s">
        <v>4687</v>
      </c>
      <c r="L2216" s="10" t="str">
        <f>IF(OR(Table1[[#This Row],[Smoker]]="Yes",Table1[[#This Row],[Smoker]]="No"),"OK","Check")</f>
        <v>OK</v>
      </c>
    </row>
    <row r="2217" spans="1:12">
      <c r="A2217" s="10" t="s">
        <v>4435</v>
      </c>
      <c r="B2217" s="10">
        <v>17.48</v>
      </c>
      <c r="C221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17" s="10">
        <v>4.59</v>
      </c>
      <c r="E2217" s="10" t="str">
        <f>IF(OR(Table1[[#This Row],[HBA1C]]="",Table1[[#This Row],[HBA1C]]="?"),"",IF(Table1[[#This Row],[HBA1C]]&lt;5.7,"Normal",IF(Table1[[#This Row],[HBA1C]]&lt;6.5,"Prediabetes","Diabetes")))</f>
        <v>Normal</v>
      </c>
      <c r="F2217" s="10" t="s">
        <v>4687</v>
      </c>
      <c r="G2217" s="10" t="str">
        <f>IF(OR(Table1[[#This Row],[Heart Issues]]="Yes",Table1[[#This Row],[Heart Issues]]="No"),"OK","Check")</f>
        <v>OK</v>
      </c>
      <c r="H2217" s="10" t="s">
        <v>4687</v>
      </c>
      <c r="I2217" s="10" t="s">
        <v>4690</v>
      </c>
      <c r="J2217" s="9">
        <v>1</v>
      </c>
      <c r="K2217" s="10" t="s">
        <v>4687</v>
      </c>
      <c r="L2217" s="10" t="str">
        <f>IF(OR(Table1[[#This Row],[Smoker]]="Yes",Table1[[#This Row],[Smoker]]="No"),"OK","Check")</f>
        <v>OK</v>
      </c>
    </row>
    <row r="2218" spans="1:12">
      <c r="A2218" s="10" t="s">
        <v>4437</v>
      </c>
      <c r="B2218" s="10">
        <v>22.57</v>
      </c>
      <c r="C221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18" s="10">
        <v>5.8</v>
      </c>
      <c r="E2218" s="10" t="str">
        <f>IF(OR(Table1[[#This Row],[HBA1C]]="",Table1[[#This Row],[HBA1C]]="?"),"",IF(Table1[[#This Row],[HBA1C]]&lt;5.7,"Normal",IF(Table1[[#This Row],[HBA1C]]&lt;6.5,"Prediabetes","Diabetes")))</f>
        <v>Prediabetes</v>
      </c>
      <c r="F2218" s="10" t="s">
        <v>4688</v>
      </c>
      <c r="G2218" s="10" t="str">
        <f>IF(OR(Table1[[#This Row],[Heart Issues]]="Yes",Table1[[#This Row],[Heart Issues]]="No"),"OK","Check")</f>
        <v>OK</v>
      </c>
      <c r="H2218" s="10" t="s">
        <v>4687</v>
      </c>
      <c r="I2218" s="10" t="s">
        <v>4687</v>
      </c>
      <c r="J2218" s="9">
        <v>1</v>
      </c>
      <c r="K2218" s="10" t="s">
        <v>4687</v>
      </c>
      <c r="L2218" s="10" t="str">
        <f>IF(OR(Table1[[#This Row],[Smoker]]="Yes",Table1[[#This Row],[Smoker]]="No"),"OK","Check")</f>
        <v>OK</v>
      </c>
    </row>
    <row r="2219" spans="1:12">
      <c r="A2219" s="10" t="s">
        <v>4439</v>
      </c>
      <c r="B2219" s="10">
        <v>26.73</v>
      </c>
      <c r="C2219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19" s="10">
        <v>5.08</v>
      </c>
      <c r="E2219" s="10" t="str">
        <f>IF(OR(Table1[[#This Row],[HBA1C]]="",Table1[[#This Row],[HBA1C]]="?"),"",IF(Table1[[#This Row],[HBA1C]]&lt;5.7,"Normal",IF(Table1[[#This Row],[HBA1C]]&lt;6.5,"Prediabetes","Diabetes")))</f>
        <v>Normal</v>
      </c>
      <c r="F2219" s="10" t="s">
        <v>4687</v>
      </c>
      <c r="G2219" s="10" t="str">
        <f>IF(OR(Table1[[#This Row],[Heart Issues]]="Yes",Table1[[#This Row],[Heart Issues]]="No"),"OK","Check")</f>
        <v>OK</v>
      </c>
      <c r="H2219" s="10" t="s">
        <v>4688</v>
      </c>
      <c r="I2219" s="10" t="s">
        <v>4687</v>
      </c>
      <c r="J2219" s="9">
        <v>1</v>
      </c>
      <c r="K2219" s="10" t="s">
        <v>4687</v>
      </c>
      <c r="L2219" s="10" t="str">
        <f>IF(OR(Table1[[#This Row],[Smoker]]="Yes",Table1[[#This Row],[Smoker]]="No"),"OK","Check")</f>
        <v>OK</v>
      </c>
    </row>
    <row r="2220" spans="1:12">
      <c r="A2220" s="10" t="s">
        <v>4441</v>
      </c>
      <c r="B2220" s="10">
        <v>20.79</v>
      </c>
      <c r="C222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20" s="10">
        <v>5.84</v>
      </c>
      <c r="E2220" s="10" t="str">
        <f>IF(OR(Table1[[#This Row],[HBA1C]]="",Table1[[#This Row],[HBA1C]]="?"),"",IF(Table1[[#This Row],[HBA1C]]&lt;5.7,"Normal",IF(Table1[[#This Row],[HBA1C]]&lt;6.5,"Prediabetes","Diabetes")))</f>
        <v>Prediabetes</v>
      </c>
      <c r="F2220" s="10" t="s">
        <v>4687</v>
      </c>
      <c r="G2220" s="10" t="str">
        <f>IF(OR(Table1[[#This Row],[Heart Issues]]="Yes",Table1[[#This Row],[Heart Issues]]="No"),"OK","Check")</f>
        <v>OK</v>
      </c>
      <c r="H2220" s="10" t="s">
        <v>4688</v>
      </c>
      <c r="I2220" s="10" t="s">
        <v>4687</v>
      </c>
      <c r="J2220" s="9">
        <v>1</v>
      </c>
      <c r="K2220" s="10" t="s">
        <v>4687</v>
      </c>
      <c r="L2220" s="10" t="str">
        <f>IF(OR(Table1[[#This Row],[Smoker]]="Yes",Table1[[#This Row],[Smoker]]="No"),"OK","Check")</f>
        <v>OK</v>
      </c>
    </row>
    <row r="2221" spans="1:12">
      <c r="A2221" s="10" t="s">
        <v>4443</v>
      </c>
      <c r="B2221" s="10">
        <v>20.149999999999999</v>
      </c>
      <c r="C222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21" s="10">
        <v>4.1500000000000004</v>
      </c>
      <c r="E2221" s="10" t="str">
        <f>IF(OR(Table1[[#This Row],[HBA1C]]="",Table1[[#This Row],[HBA1C]]="?"),"",IF(Table1[[#This Row],[HBA1C]]&lt;5.7,"Normal",IF(Table1[[#This Row],[HBA1C]]&lt;6.5,"Prediabetes","Diabetes")))</f>
        <v>Normal</v>
      </c>
      <c r="F2221" s="10" t="s">
        <v>4687</v>
      </c>
      <c r="G2221" s="10" t="str">
        <f>IF(OR(Table1[[#This Row],[Heart Issues]]="Yes",Table1[[#This Row],[Heart Issues]]="No"),"OK","Check")</f>
        <v>OK</v>
      </c>
      <c r="H2221" s="10" t="s">
        <v>4687</v>
      </c>
      <c r="I2221" s="10" t="s">
        <v>4687</v>
      </c>
      <c r="J2221" s="9">
        <v>1</v>
      </c>
      <c r="K2221" s="10" t="s">
        <v>4687</v>
      </c>
      <c r="L2221" s="10" t="str">
        <f>IF(OR(Table1[[#This Row],[Smoker]]="Yes",Table1[[#This Row],[Smoker]]="No"),"OK","Check")</f>
        <v>OK</v>
      </c>
    </row>
    <row r="2222" spans="1:12">
      <c r="A2222" s="10" t="s">
        <v>4445</v>
      </c>
      <c r="B2222" s="10">
        <v>36.85</v>
      </c>
      <c r="C222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22" s="10">
        <v>4.3600000000000003</v>
      </c>
      <c r="E2222" s="10" t="str">
        <f>IF(OR(Table1[[#This Row],[HBA1C]]="",Table1[[#This Row],[HBA1C]]="?"),"",IF(Table1[[#This Row],[HBA1C]]&lt;5.7,"Normal",IF(Table1[[#This Row],[HBA1C]]&lt;6.5,"Prediabetes","Diabetes")))</f>
        <v>Normal</v>
      </c>
      <c r="F2222" s="10" t="s">
        <v>4688</v>
      </c>
      <c r="G2222" s="10" t="str">
        <f>IF(OR(Table1[[#This Row],[Heart Issues]]="Yes",Table1[[#This Row],[Heart Issues]]="No"),"OK","Check")</f>
        <v>OK</v>
      </c>
      <c r="H2222" s="10" t="s">
        <v>4687</v>
      </c>
      <c r="I2222" s="10" t="s">
        <v>4687</v>
      </c>
      <c r="J2222" s="9">
        <v>0</v>
      </c>
      <c r="K2222" s="10" t="s">
        <v>4687</v>
      </c>
      <c r="L2222" s="10" t="str">
        <f>IF(OR(Table1[[#This Row],[Smoker]]="Yes",Table1[[#This Row],[Smoker]]="No"),"OK","Check")</f>
        <v>OK</v>
      </c>
    </row>
    <row r="2223" spans="1:12">
      <c r="A2223" s="10" t="s">
        <v>4447</v>
      </c>
      <c r="B2223" s="10">
        <v>35.53</v>
      </c>
      <c r="C222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23" s="10">
        <v>4.55</v>
      </c>
      <c r="E2223" s="10" t="str">
        <f>IF(OR(Table1[[#This Row],[HBA1C]]="",Table1[[#This Row],[HBA1C]]="?"),"",IF(Table1[[#This Row],[HBA1C]]&lt;5.7,"Normal",IF(Table1[[#This Row],[HBA1C]]&lt;6.5,"Prediabetes","Diabetes")))</f>
        <v>Normal</v>
      </c>
      <c r="F2223" s="10" t="s">
        <v>4688</v>
      </c>
      <c r="G2223" s="10" t="str">
        <f>IF(OR(Table1[[#This Row],[Heart Issues]]="Yes",Table1[[#This Row],[Heart Issues]]="No"),"OK","Check")</f>
        <v>OK</v>
      </c>
      <c r="H2223" s="10" t="s">
        <v>4687</v>
      </c>
      <c r="I2223" s="10" t="s">
        <v>4687</v>
      </c>
      <c r="J2223" s="9">
        <v>0</v>
      </c>
      <c r="K2223" s="10" t="s">
        <v>4687</v>
      </c>
      <c r="L2223" s="10" t="str">
        <f>IF(OR(Table1[[#This Row],[Smoker]]="Yes",Table1[[#This Row],[Smoker]]="No"),"OK","Check")</f>
        <v>OK</v>
      </c>
    </row>
    <row r="2224" spans="1:12">
      <c r="A2224" s="10" t="s">
        <v>4449</v>
      </c>
      <c r="B2224" s="10">
        <v>31.1</v>
      </c>
      <c r="C222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24" s="10">
        <v>4.37</v>
      </c>
      <c r="E2224" s="10" t="str">
        <f>IF(OR(Table1[[#This Row],[HBA1C]]="",Table1[[#This Row],[HBA1C]]="?"),"",IF(Table1[[#This Row],[HBA1C]]&lt;5.7,"Normal",IF(Table1[[#This Row],[HBA1C]]&lt;6.5,"Prediabetes","Diabetes")))</f>
        <v>Normal</v>
      </c>
      <c r="F2224" s="10" t="s">
        <v>4688</v>
      </c>
      <c r="G2224" s="10" t="str">
        <f>IF(OR(Table1[[#This Row],[Heart Issues]]="Yes",Table1[[#This Row],[Heart Issues]]="No"),"OK","Check")</f>
        <v>OK</v>
      </c>
      <c r="H2224" s="10" t="s">
        <v>4687</v>
      </c>
      <c r="I2224" s="10" t="s">
        <v>4687</v>
      </c>
      <c r="J2224" s="9">
        <v>0</v>
      </c>
      <c r="K2224" s="10" t="s">
        <v>4687</v>
      </c>
      <c r="L2224" s="10" t="str">
        <f>IF(OR(Table1[[#This Row],[Smoker]]="Yes",Table1[[#This Row],[Smoker]]="No"),"OK","Check")</f>
        <v>OK</v>
      </c>
    </row>
    <row r="2225" spans="1:12">
      <c r="A2225" s="10" t="s">
        <v>4451</v>
      </c>
      <c r="B2225" s="10">
        <v>23.21</v>
      </c>
      <c r="C22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25" s="10">
        <v>5.24</v>
      </c>
      <c r="E2225" s="10" t="str">
        <f>IF(OR(Table1[[#This Row],[HBA1C]]="",Table1[[#This Row],[HBA1C]]="?"),"",IF(Table1[[#This Row],[HBA1C]]&lt;5.7,"Normal",IF(Table1[[#This Row],[HBA1C]]&lt;6.5,"Prediabetes","Diabetes")))</f>
        <v>Normal</v>
      </c>
      <c r="F2225" s="10" t="s">
        <v>4688</v>
      </c>
      <c r="G2225" s="10" t="str">
        <f>IF(OR(Table1[[#This Row],[Heart Issues]]="Yes",Table1[[#This Row],[Heart Issues]]="No"),"OK","Check")</f>
        <v>OK</v>
      </c>
      <c r="H2225" s="10" t="s">
        <v>4687</v>
      </c>
      <c r="I2225" s="10" t="s">
        <v>4687</v>
      </c>
      <c r="J2225" s="9">
        <v>0</v>
      </c>
      <c r="K2225" s="10" t="s">
        <v>4687</v>
      </c>
      <c r="L2225" s="10" t="str">
        <f>IF(OR(Table1[[#This Row],[Smoker]]="Yes",Table1[[#This Row],[Smoker]]="No"),"OK","Check")</f>
        <v>OK</v>
      </c>
    </row>
    <row r="2226" spans="1:12">
      <c r="A2226" s="10" t="s">
        <v>4453</v>
      </c>
      <c r="B2226" s="10">
        <v>18.36</v>
      </c>
      <c r="C222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26" s="10">
        <v>5.96</v>
      </c>
      <c r="E2226" s="10" t="str">
        <f>IF(OR(Table1[[#This Row],[HBA1C]]="",Table1[[#This Row],[HBA1C]]="?"),"",IF(Table1[[#This Row],[HBA1C]]&lt;5.7,"Normal",IF(Table1[[#This Row],[HBA1C]]&lt;6.5,"Prediabetes","Diabetes")))</f>
        <v>Prediabetes</v>
      </c>
      <c r="F2226" s="10" t="s">
        <v>4687</v>
      </c>
      <c r="G2226" s="10" t="str">
        <f>IF(OR(Table1[[#This Row],[Heart Issues]]="Yes",Table1[[#This Row],[Heart Issues]]="No"),"OK","Check")</f>
        <v>OK</v>
      </c>
      <c r="H2226" s="10" t="s">
        <v>4687</v>
      </c>
      <c r="I2226" s="10" t="s">
        <v>4687</v>
      </c>
      <c r="J2226" s="9">
        <v>1</v>
      </c>
      <c r="K2226" s="10" t="s">
        <v>4687</v>
      </c>
      <c r="L2226" s="10" t="str">
        <f>IF(OR(Table1[[#This Row],[Smoker]]="Yes",Table1[[#This Row],[Smoker]]="No"),"OK","Check")</f>
        <v>OK</v>
      </c>
    </row>
    <row r="2227" spans="1:12">
      <c r="A2227" s="10" t="s">
        <v>4455</v>
      </c>
      <c r="B2227" s="10">
        <v>15.92</v>
      </c>
      <c r="C222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27" s="10">
        <v>4.76</v>
      </c>
      <c r="E2227" s="10" t="str">
        <f>IF(OR(Table1[[#This Row],[HBA1C]]="",Table1[[#This Row],[HBA1C]]="?"),"",IF(Table1[[#This Row],[HBA1C]]&lt;5.7,"Normal",IF(Table1[[#This Row],[HBA1C]]&lt;6.5,"Prediabetes","Diabetes")))</f>
        <v>Normal</v>
      </c>
      <c r="F2227" s="10" t="s">
        <v>4688</v>
      </c>
      <c r="G2227" s="10" t="str">
        <f>IF(OR(Table1[[#This Row],[Heart Issues]]="Yes",Table1[[#This Row],[Heart Issues]]="No"),"OK","Check")</f>
        <v>OK</v>
      </c>
      <c r="H2227" s="10" t="s">
        <v>4687</v>
      </c>
      <c r="I2227" s="10" t="s">
        <v>4687</v>
      </c>
      <c r="J2227" s="9">
        <v>1</v>
      </c>
      <c r="K2227" s="10" t="s">
        <v>4687</v>
      </c>
      <c r="L2227" s="10" t="str">
        <f>IF(OR(Table1[[#This Row],[Smoker]]="Yes",Table1[[#This Row],[Smoker]]="No"),"OK","Check")</f>
        <v>OK</v>
      </c>
    </row>
    <row r="2228" spans="1:12">
      <c r="A2228" s="10" t="s">
        <v>4457</v>
      </c>
      <c r="B2228" s="10">
        <v>15.17</v>
      </c>
      <c r="C222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28" s="10">
        <v>4.3</v>
      </c>
      <c r="E2228" s="10" t="str">
        <f>IF(OR(Table1[[#This Row],[HBA1C]]="",Table1[[#This Row],[HBA1C]]="?"),"",IF(Table1[[#This Row],[HBA1C]]&lt;5.7,"Normal",IF(Table1[[#This Row],[HBA1C]]&lt;6.5,"Prediabetes","Diabetes")))</f>
        <v>Normal</v>
      </c>
      <c r="F2228" s="10" t="s">
        <v>4688</v>
      </c>
      <c r="G2228" s="10" t="str">
        <f>IF(OR(Table1[[#This Row],[Heart Issues]]="Yes",Table1[[#This Row],[Heart Issues]]="No"),"OK","Check")</f>
        <v>OK</v>
      </c>
      <c r="H2228" s="10" t="s">
        <v>4687</v>
      </c>
      <c r="I2228" s="10" t="s">
        <v>4690</v>
      </c>
      <c r="J2228" s="9">
        <v>1</v>
      </c>
      <c r="K2228" s="10" t="s">
        <v>4687</v>
      </c>
      <c r="L2228" s="10" t="str">
        <f>IF(OR(Table1[[#This Row],[Smoker]]="Yes",Table1[[#This Row],[Smoker]]="No"),"OK","Check")</f>
        <v>OK</v>
      </c>
    </row>
    <row r="2229" spans="1:12">
      <c r="A2229" s="10" t="s">
        <v>4459</v>
      </c>
      <c r="B2229" s="10">
        <v>16.63</v>
      </c>
      <c r="C222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29" s="10">
        <v>4.5</v>
      </c>
      <c r="E2229" s="10" t="str">
        <f>IF(OR(Table1[[#This Row],[HBA1C]]="",Table1[[#This Row],[HBA1C]]="?"),"",IF(Table1[[#This Row],[HBA1C]]&lt;5.7,"Normal",IF(Table1[[#This Row],[HBA1C]]&lt;6.5,"Prediabetes","Diabetes")))</f>
        <v>Normal</v>
      </c>
      <c r="F2229" s="10" t="s">
        <v>4687</v>
      </c>
      <c r="G2229" s="10" t="str">
        <f>IF(OR(Table1[[#This Row],[Heart Issues]]="Yes",Table1[[#This Row],[Heart Issues]]="No"),"OK","Check")</f>
        <v>OK</v>
      </c>
      <c r="H2229" s="10" t="s">
        <v>4687</v>
      </c>
      <c r="I2229" s="10" t="s">
        <v>4687</v>
      </c>
      <c r="J2229" s="9">
        <v>1</v>
      </c>
      <c r="K2229" s="10" t="s">
        <v>4687</v>
      </c>
      <c r="L2229" s="10" t="str">
        <f>IF(OR(Table1[[#This Row],[Smoker]]="Yes",Table1[[#This Row],[Smoker]]="No"),"OK","Check")</f>
        <v>OK</v>
      </c>
    </row>
    <row r="2230" spans="1:12">
      <c r="A2230" s="10" t="s">
        <v>4461</v>
      </c>
      <c r="B2230" s="10">
        <v>19.39</v>
      </c>
      <c r="C223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30" s="10">
        <v>5.59</v>
      </c>
      <c r="E2230" s="10" t="str">
        <f>IF(OR(Table1[[#This Row],[HBA1C]]="",Table1[[#This Row],[HBA1C]]="?"),"",IF(Table1[[#This Row],[HBA1C]]&lt;5.7,"Normal",IF(Table1[[#This Row],[HBA1C]]&lt;6.5,"Prediabetes","Diabetes")))</f>
        <v>Normal</v>
      </c>
      <c r="F2230" s="10" t="s">
        <v>4687</v>
      </c>
      <c r="G2230" s="10" t="str">
        <f>IF(OR(Table1[[#This Row],[Heart Issues]]="Yes",Table1[[#This Row],[Heart Issues]]="No"),"OK","Check")</f>
        <v>OK</v>
      </c>
      <c r="H2230" s="10" t="s">
        <v>4687</v>
      </c>
      <c r="I2230" s="10" t="s">
        <v>4690</v>
      </c>
      <c r="J2230" s="9">
        <v>1</v>
      </c>
      <c r="K2230" s="10" t="s">
        <v>4687</v>
      </c>
      <c r="L2230" s="10" t="str">
        <f>IF(OR(Table1[[#This Row],[Smoker]]="Yes",Table1[[#This Row],[Smoker]]="No"),"OK","Check")</f>
        <v>OK</v>
      </c>
    </row>
    <row r="2231" spans="1:12">
      <c r="A2231" s="10" t="s">
        <v>4463</v>
      </c>
      <c r="B2231" s="10">
        <v>17.34</v>
      </c>
      <c r="C223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31" s="10">
        <v>6.29</v>
      </c>
      <c r="E2231" s="10" t="str">
        <f>IF(OR(Table1[[#This Row],[HBA1C]]="",Table1[[#This Row],[HBA1C]]="?"),"",IF(Table1[[#This Row],[HBA1C]]&lt;5.7,"Normal",IF(Table1[[#This Row],[HBA1C]]&lt;6.5,"Prediabetes","Diabetes")))</f>
        <v>Prediabetes</v>
      </c>
      <c r="F2231" s="10" t="s">
        <v>4688</v>
      </c>
      <c r="G2231" s="10" t="str">
        <f>IF(OR(Table1[[#This Row],[Heart Issues]]="Yes",Table1[[#This Row],[Heart Issues]]="No"),"OK","Check")</f>
        <v>OK</v>
      </c>
      <c r="H2231" s="10" t="s">
        <v>4687</v>
      </c>
      <c r="I2231" s="10" t="s">
        <v>4690</v>
      </c>
      <c r="J2231" s="9">
        <v>1</v>
      </c>
      <c r="K2231" s="10" t="s">
        <v>4687</v>
      </c>
      <c r="L2231" s="10" t="str">
        <f>IF(OR(Table1[[#This Row],[Smoker]]="Yes",Table1[[#This Row],[Smoker]]="No"),"OK","Check")</f>
        <v>OK</v>
      </c>
    </row>
    <row r="2232" spans="1:12">
      <c r="A2232" s="10" t="s">
        <v>4465</v>
      </c>
      <c r="B2232" s="10">
        <v>17.940000000000001</v>
      </c>
      <c r="C223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32" s="10">
        <v>4.1900000000000004</v>
      </c>
      <c r="E2232" s="10" t="str">
        <f>IF(OR(Table1[[#This Row],[HBA1C]]="",Table1[[#This Row],[HBA1C]]="?"),"",IF(Table1[[#This Row],[HBA1C]]&lt;5.7,"Normal",IF(Table1[[#This Row],[HBA1C]]&lt;6.5,"Prediabetes","Diabetes")))</f>
        <v>Normal</v>
      </c>
      <c r="F2232" s="10" t="s">
        <v>4687</v>
      </c>
      <c r="G2232" s="10" t="str">
        <f>IF(OR(Table1[[#This Row],[Heart Issues]]="Yes",Table1[[#This Row],[Heart Issues]]="No"),"OK","Check")</f>
        <v>OK</v>
      </c>
      <c r="H2232" s="10" t="s">
        <v>4688</v>
      </c>
      <c r="I2232" s="10" t="s">
        <v>4687</v>
      </c>
      <c r="J2232" s="9">
        <v>1</v>
      </c>
      <c r="K2232" s="10" t="s">
        <v>4687</v>
      </c>
      <c r="L2232" s="10" t="str">
        <f>IF(OR(Table1[[#This Row],[Smoker]]="Yes",Table1[[#This Row],[Smoker]]="No"),"OK","Check")</f>
        <v>OK</v>
      </c>
    </row>
    <row r="2233" spans="1:12">
      <c r="A2233" s="10" t="s">
        <v>4467</v>
      </c>
      <c r="B2233" s="10">
        <v>16.670000000000002</v>
      </c>
      <c r="C223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33" s="10">
        <v>4.7</v>
      </c>
      <c r="E2233" s="10" t="str">
        <f>IF(OR(Table1[[#This Row],[HBA1C]]="",Table1[[#This Row],[HBA1C]]="?"),"",IF(Table1[[#This Row],[HBA1C]]&lt;5.7,"Normal",IF(Table1[[#This Row],[HBA1C]]&lt;6.5,"Prediabetes","Diabetes")))</f>
        <v>Normal</v>
      </c>
      <c r="F2233" s="10" t="s">
        <v>4688</v>
      </c>
      <c r="G2233" s="10" t="str">
        <f>IF(OR(Table1[[#This Row],[Heart Issues]]="Yes",Table1[[#This Row],[Heart Issues]]="No"),"OK","Check")</f>
        <v>OK</v>
      </c>
      <c r="H2233" s="10" t="s">
        <v>4687</v>
      </c>
      <c r="I2233" s="10" t="s">
        <v>4690</v>
      </c>
      <c r="J2233" s="9">
        <v>1</v>
      </c>
      <c r="K2233" s="10" t="s">
        <v>4687</v>
      </c>
      <c r="L2233" s="10" t="str">
        <f>IF(OR(Table1[[#This Row],[Smoker]]="Yes",Table1[[#This Row],[Smoker]]="No"),"OK","Check")</f>
        <v>OK</v>
      </c>
    </row>
    <row r="2234" spans="1:12">
      <c r="A2234" s="10" t="s">
        <v>4469</v>
      </c>
      <c r="B2234" s="10">
        <v>20.58</v>
      </c>
      <c r="C223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34" s="10">
        <v>5.64</v>
      </c>
      <c r="E2234" s="10" t="str">
        <f>IF(OR(Table1[[#This Row],[HBA1C]]="",Table1[[#This Row],[HBA1C]]="?"),"",IF(Table1[[#This Row],[HBA1C]]&lt;5.7,"Normal",IF(Table1[[#This Row],[HBA1C]]&lt;6.5,"Prediabetes","Diabetes")))</f>
        <v>Normal</v>
      </c>
      <c r="F2234" s="10" t="s">
        <v>4688</v>
      </c>
      <c r="G2234" s="10" t="str">
        <f>IF(OR(Table1[[#This Row],[Heart Issues]]="Yes",Table1[[#This Row],[Heart Issues]]="No"),"OK","Check")</f>
        <v>OK</v>
      </c>
      <c r="H2234" s="10" t="s">
        <v>4687</v>
      </c>
      <c r="I2234" s="10" t="s">
        <v>4687</v>
      </c>
      <c r="J2234" s="9">
        <v>0</v>
      </c>
      <c r="K2234" s="10" t="s">
        <v>4687</v>
      </c>
      <c r="L2234" s="10" t="str">
        <f>IF(OR(Table1[[#This Row],[Smoker]]="Yes",Table1[[#This Row],[Smoker]]="No"),"OK","Check")</f>
        <v>OK</v>
      </c>
    </row>
    <row r="2235" spans="1:12">
      <c r="A2235" s="10" t="s">
        <v>4471</v>
      </c>
      <c r="B2235" s="10">
        <v>16.5</v>
      </c>
      <c r="C223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35" s="10">
        <v>4.1100000000000003</v>
      </c>
      <c r="E2235" s="10" t="str">
        <f>IF(OR(Table1[[#This Row],[HBA1C]]="",Table1[[#This Row],[HBA1C]]="?"),"",IF(Table1[[#This Row],[HBA1C]]&lt;5.7,"Normal",IF(Table1[[#This Row],[HBA1C]]&lt;6.5,"Prediabetes","Diabetes")))</f>
        <v>Normal</v>
      </c>
      <c r="F2235" s="10" t="s">
        <v>4688</v>
      </c>
      <c r="G2235" s="10" t="str">
        <f>IF(OR(Table1[[#This Row],[Heart Issues]]="Yes",Table1[[#This Row],[Heart Issues]]="No"),"OK","Check")</f>
        <v>OK</v>
      </c>
      <c r="H2235" s="10" t="s">
        <v>4687</v>
      </c>
      <c r="I2235" s="10" t="s">
        <v>4687</v>
      </c>
      <c r="J2235" s="9">
        <v>0</v>
      </c>
      <c r="K2235" s="10" t="s">
        <v>4687</v>
      </c>
      <c r="L2235" s="10" t="str">
        <f>IF(OR(Table1[[#This Row],[Smoker]]="Yes",Table1[[#This Row],[Smoker]]="No"),"OK","Check")</f>
        <v>OK</v>
      </c>
    </row>
    <row r="2236" spans="1:12">
      <c r="A2236" s="10" t="s">
        <v>4473</v>
      </c>
      <c r="B2236" s="10">
        <v>15.41</v>
      </c>
      <c r="C223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36" s="10">
        <v>5.43</v>
      </c>
      <c r="E2236" s="10" t="str">
        <f>IF(OR(Table1[[#This Row],[HBA1C]]="",Table1[[#This Row],[HBA1C]]="?"),"",IF(Table1[[#This Row],[HBA1C]]&lt;5.7,"Normal",IF(Table1[[#This Row],[HBA1C]]&lt;6.5,"Prediabetes","Diabetes")))</f>
        <v>Normal</v>
      </c>
      <c r="F2236" s="10" t="s">
        <v>4688</v>
      </c>
      <c r="G2236" s="10" t="str">
        <f>IF(OR(Table1[[#This Row],[Heart Issues]]="Yes",Table1[[#This Row],[Heart Issues]]="No"),"OK","Check")</f>
        <v>OK</v>
      </c>
      <c r="H2236" s="10" t="s">
        <v>4687</v>
      </c>
      <c r="I2236" s="10" t="s">
        <v>4690</v>
      </c>
      <c r="J2236" s="9">
        <v>1</v>
      </c>
      <c r="K2236" s="10" t="s">
        <v>4687</v>
      </c>
      <c r="L2236" s="10" t="str">
        <f>IF(OR(Table1[[#This Row],[Smoker]]="Yes",Table1[[#This Row],[Smoker]]="No"),"OK","Check")</f>
        <v>OK</v>
      </c>
    </row>
    <row r="2237" spans="1:12">
      <c r="A2237" s="10" t="s">
        <v>4475</v>
      </c>
      <c r="B2237" s="10">
        <v>24.59</v>
      </c>
      <c r="C223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37" s="10">
        <v>4.38</v>
      </c>
      <c r="E2237" s="10" t="str">
        <f>IF(OR(Table1[[#This Row],[HBA1C]]="",Table1[[#This Row],[HBA1C]]="?"),"",IF(Table1[[#This Row],[HBA1C]]&lt;5.7,"Normal",IF(Table1[[#This Row],[HBA1C]]&lt;6.5,"Prediabetes","Diabetes")))</f>
        <v>Normal</v>
      </c>
      <c r="F2237" s="10" t="s">
        <v>4687</v>
      </c>
      <c r="G2237" s="10" t="str">
        <f>IF(OR(Table1[[#This Row],[Heart Issues]]="Yes",Table1[[#This Row],[Heart Issues]]="No"),"OK","Check")</f>
        <v>OK</v>
      </c>
      <c r="H2237" s="10" t="s">
        <v>4687</v>
      </c>
      <c r="I2237" s="10" t="s">
        <v>4687</v>
      </c>
      <c r="J2237" s="9">
        <v>1</v>
      </c>
      <c r="K2237" s="10" t="s">
        <v>4687</v>
      </c>
      <c r="L2237" s="10" t="str">
        <f>IF(OR(Table1[[#This Row],[Smoker]]="Yes",Table1[[#This Row],[Smoker]]="No"),"OK","Check")</f>
        <v>OK</v>
      </c>
    </row>
    <row r="2238" spans="1:12">
      <c r="A2238" s="10" t="s">
        <v>4477</v>
      </c>
      <c r="B2238" s="10">
        <v>33.33</v>
      </c>
      <c r="C223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38" s="10">
        <v>9.7899999999999991</v>
      </c>
      <c r="E2238" s="10" t="str">
        <f>IF(OR(Table1[[#This Row],[HBA1C]]="",Table1[[#This Row],[HBA1C]]="?"),"",IF(Table1[[#This Row],[HBA1C]]&lt;5.7,"Normal",IF(Table1[[#This Row],[HBA1C]]&lt;6.5,"Prediabetes","Diabetes")))</f>
        <v>Diabetes</v>
      </c>
      <c r="F2238" s="10" t="s">
        <v>4687</v>
      </c>
      <c r="G2238" s="10" t="str">
        <f>IF(OR(Table1[[#This Row],[Heart Issues]]="Yes",Table1[[#This Row],[Heart Issues]]="No"),"OK","Check")</f>
        <v>OK</v>
      </c>
      <c r="H2238" s="10" t="s">
        <v>4687</v>
      </c>
      <c r="I2238" s="10" t="s">
        <v>4687</v>
      </c>
      <c r="J2238" s="9">
        <v>0</v>
      </c>
      <c r="K2238" s="10" t="s">
        <v>4687</v>
      </c>
      <c r="L2238" s="10" t="str">
        <f>IF(OR(Table1[[#This Row],[Smoker]]="Yes",Table1[[#This Row],[Smoker]]="No"),"OK","Check")</f>
        <v>OK</v>
      </c>
    </row>
    <row r="2239" spans="1:12">
      <c r="A2239" s="10" t="s">
        <v>4479</v>
      </c>
      <c r="B2239" s="10">
        <v>18.5</v>
      </c>
      <c r="C223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39" s="10">
        <v>11.84</v>
      </c>
      <c r="E2239" s="10" t="str">
        <f>IF(OR(Table1[[#This Row],[HBA1C]]="",Table1[[#This Row],[HBA1C]]="?"),"",IF(Table1[[#This Row],[HBA1C]]&lt;5.7,"Normal",IF(Table1[[#This Row],[HBA1C]]&lt;6.5,"Prediabetes","Diabetes")))</f>
        <v>Diabetes</v>
      </c>
      <c r="F2239" s="10" t="s">
        <v>4687</v>
      </c>
      <c r="G2239" s="10" t="str">
        <f>IF(OR(Table1[[#This Row],[Heart Issues]]="Yes",Table1[[#This Row],[Heart Issues]]="No"),"OK","Check")</f>
        <v>OK</v>
      </c>
      <c r="H2239" s="10" t="s">
        <v>4687</v>
      </c>
      <c r="I2239" s="10" t="s">
        <v>4687</v>
      </c>
      <c r="J2239" s="9">
        <v>0</v>
      </c>
      <c r="K2239" s="10" t="s">
        <v>4687</v>
      </c>
      <c r="L2239" s="10" t="str">
        <f>IF(OR(Table1[[#This Row],[Smoker]]="Yes",Table1[[#This Row],[Smoker]]="No"),"OK","Check")</f>
        <v>OK</v>
      </c>
    </row>
    <row r="2240" spans="1:12">
      <c r="A2240" s="10" t="s">
        <v>4481</v>
      </c>
      <c r="B2240" s="10">
        <v>18.579999999999998</v>
      </c>
      <c r="C224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0" s="10">
        <v>6.22</v>
      </c>
      <c r="E2240" s="10" t="str">
        <f>IF(OR(Table1[[#This Row],[HBA1C]]="",Table1[[#This Row],[HBA1C]]="?"),"",IF(Table1[[#This Row],[HBA1C]]&lt;5.7,"Normal",IF(Table1[[#This Row],[HBA1C]]&lt;6.5,"Prediabetes","Diabetes")))</f>
        <v>Prediabetes</v>
      </c>
      <c r="F2240" s="10" t="s">
        <v>4687</v>
      </c>
      <c r="G2240" s="10" t="str">
        <f>IF(OR(Table1[[#This Row],[Heart Issues]]="Yes",Table1[[#This Row],[Heart Issues]]="No"),"OK","Check")</f>
        <v>OK</v>
      </c>
      <c r="H2240" s="10" t="s">
        <v>4687</v>
      </c>
      <c r="I2240" s="10" t="s">
        <v>4687</v>
      </c>
      <c r="J2240" s="9">
        <v>0</v>
      </c>
      <c r="K2240" s="10" t="s">
        <v>4687</v>
      </c>
      <c r="L2240" s="10" t="str">
        <f>IF(OR(Table1[[#This Row],[Smoker]]="Yes",Table1[[#This Row],[Smoker]]="No"),"OK","Check")</f>
        <v>OK</v>
      </c>
    </row>
    <row r="2241" spans="1:12">
      <c r="A2241" s="10" t="s">
        <v>4483</v>
      </c>
      <c r="B2241" s="10">
        <v>16.64</v>
      </c>
      <c r="C224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41" s="10">
        <v>10.01</v>
      </c>
      <c r="E2241" s="10" t="str">
        <f>IF(OR(Table1[[#This Row],[HBA1C]]="",Table1[[#This Row],[HBA1C]]="?"),"",IF(Table1[[#This Row],[HBA1C]]&lt;5.7,"Normal",IF(Table1[[#This Row],[HBA1C]]&lt;6.5,"Prediabetes","Diabetes")))</f>
        <v>Diabetes</v>
      </c>
      <c r="F2241" s="10" t="s">
        <v>4687</v>
      </c>
      <c r="G2241" s="10" t="str">
        <f>IF(OR(Table1[[#This Row],[Heart Issues]]="Yes",Table1[[#This Row],[Heart Issues]]="No"),"OK","Check")</f>
        <v>OK</v>
      </c>
      <c r="H2241" s="10" t="s">
        <v>4687</v>
      </c>
      <c r="I2241" s="10" t="s">
        <v>4687</v>
      </c>
      <c r="J2241" s="9">
        <v>0</v>
      </c>
      <c r="K2241" s="10" t="s">
        <v>4687</v>
      </c>
      <c r="L2241" s="10" t="str">
        <f>IF(OR(Table1[[#This Row],[Smoker]]="Yes",Table1[[#This Row],[Smoker]]="No"),"OK","Check")</f>
        <v>OK</v>
      </c>
    </row>
    <row r="2242" spans="1:12">
      <c r="A2242" s="10" t="s">
        <v>4485</v>
      </c>
      <c r="B2242" s="10">
        <v>19.329999999999998</v>
      </c>
      <c r="C224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2" s="10">
        <v>4.32</v>
      </c>
      <c r="E2242" s="10" t="str">
        <f>IF(OR(Table1[[#This Row],[HBA1C]]="",Table1[[#This Row],[HBA1C]]="?"),"",IF(Table1[[#This Row],[HBA1C]]&lt;5.7,"Normal",IF(Table1[[#This Row],[HBA1C]]&lt;6.5,"Prediabetes","Diabetes")))</f>
        <v>Normal</v>
      </c>
      <c r="F2242" s="10" t="s">
        <v>4687</v>
      </c>
      <c r="G2242" s="10" t="str">
        <f>IF(OR(Table1[[#This Row],[Heart Issues]]="Yes",Table1[[#This Row],[Heart Issues]]="No"),"OK","Check")</f>
        <v>OK</v>
      </c>
      <c r="H2242" s="10" t="s">
        <v>4687</v>
      </c>
      <c r="I2242" s="10" t="s">
        <v>4687</v>
      </c>
      <c r="J2242" s="9">
        <v>1</v>
      </c>
      <c r="K2242" s="10" t="s">
        <v>4687</v>
      </c>
      <c r="L2242" s="10" t="str">
        <f>IF(OR(Table1[[#This Row],[Smoker]]="Yes",Table1[[#This Row],[Smoker]]="No"),"OK","Check")</f>
        <v>OK</v>
      </c>
    </row>
    <row r="2243" spans="1:12">
      <c r="A2243" s="10" t="s">
        <v>4487</v>
      </c>
      <c r="B2243" s="10">
        <v>21.26</v>
      </c>
      <c r="C224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3" s="10">
        <v>5.65</v>
      </c>
      <c r="E2243" s="10" t="str">
        <f>IF(OR(Table1[[#This Row],[HBA1C]]="",Table1[[#This Row],[HBA1C]]="?"),"",IF(Table1[[#This Row],[HBA1C]]&lt;5.7,"Normal",IF(Table1[[#This Row],[HBA1C]]&lt;6.5,"Prediabetes","Diabetes")))</f>
        <v>Normal</v>
      </c>
      <c r="F2243" s="10" t="s">
        <v>4688</v>
      </c>
      <c r="G2243" s="10" t="str">
        <f>IF(OR(Table1[[#This Row],[Heart Issues]]="Yes",Table1[[#This Row],[Heart Issues]]="No"),"OK","Check")</f>
        <v>OK</v>
      </c>
      <c r="H2243" s="10" t="s">
        <v>4687</v>
      </c>
      <c r="I2243" s="10" t="s">
        <v>4690</v>
      </c>
      <c r="J2243" s="9">
        <v>1</v>
      </c>
      <c r="K2243" s="10" t="s">
        <v>4687</v>
      </c>
      <c r="L2243" s="10" t="str">
        <f>IF(OR(Table1[[#This Row],[Smoker]]="Yes",Table1[[#This Row],[Smoker]]="No"),"OK","Check")</f>
        <v>OK</v>
      </c>
    </row>
    <row r="2244" spans="1:12">
      <c r="A2244" s="10" t="s">
        <v>4489</v>
      </c>
      <c r="B2244" s="10">
        <v>15.6</v>
      </c>
      <c r="C224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44" s="10">
        <v>4.12</v>
      </c>
      <c r="E2244" s="10" t="str">
        <f>IF(OR(Table1[[#This Row],[HBA1C]]="",Table1[[#This Row],[HBA1C]]="?"),"",IF(Table1[[#This Row],[HBA1C]]&lt;5.7,"Normal",IF(Table1[[#This Row],[HBA1C]]&lt;6.5,"Prediabetes","Diabetes")))</f>
        <v>Normal</v>
      </c>
      <c r="F2244" s="10" t="s">
        <v>4688</v>
      </c>
      <c r="G2244" s="10" t="str">
        <f>IF(OR(Table1[[#This Row],[Heart Issues]]="Yes",Table1[[#This Row],[Heart Issues]]="No"),"OK","Check")</f>
        <v>OK</v>
      </c>
      <c r="H2244" s="10" t="s">
        <v>4687</v>
      </c>
      <c r="I2244" s="10" t="s">
        <v>4687</v>
      </c>
      <c r="J2244" s="9">
        <v>1</v>
      </c>
      <c r="K2244" s="10" t="s">
        <v>4687</v>
      </c>
      <c r="L2244" s="10" t="str">
        <f>IF(OR(Table1[[#This Row],[Smoker]]="Yes",Table1[[#This Row],[Smoker]]="No"),"OK","Check")</f>
        <v>OK</v>
      </c>
    </row>
    <row r="2245" spans="1:12">
      <c r="A2245" s="10" t="s">
        <v>4491</v>
      </c>
      <c r="B2245" s="10">
        <v>24.39</v>
      </c>
      <c r="C224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5" s="10">
        <v>6.24</v>
      </c>
      <c r="E2245" s="10" t="str">
        <f>IF(OR(Table1[[#This Row],[HBA1C]]="",Table1[[#This Row],[HBA1C]]="?"),"",IF(Table1[[#This Row],[HBA1C]]&lt;5.7,"Normal",IF(Table1[[#This Row],[HBA1C]]&lt;6.5,"Prediabetes","Diabetes")))</f>
        <v>Prediabetes</v>
      </c>
      <c r="F2245" s="10" t="s">
        <v>4687</v>
      </c>
      <c r="G2245" s="10" t="str">
        <f>IF(OR(Table1[[#This Row],[Heart Issues]]="Yes",Table1[[#This Row],[Heart Issues]]="No"),"OK","Check")</f>
        <v>OK</v>
      </c>
      <c r="H2245" s="10" t="s">
        <v>4687</v>
      </c>
      <c r="I2245" s="10" t="s">
        <v>4687</v>
      </c>
      <c r="J2245" s="9">
        <v>1</v>
      </c>
      <c r="K2245" s="10" t="s">
        <v>4687</v>
      </c>
      <c r="L2245" s="10" t="str">
        <f>IF(OR(Table1[[#This Row],[Smoker]]="Yes",Table1[[#This Row],[Smoker]]="No"),"OK","Check")</f>
        <v>OK</v>
      </c>
    </row>
    <row r="2246" spans="1:12">
      <c r="A2246" s="10" t="s">
        <v>4493</v>
      </c>
      <c r="B2246" s="10">
        <v>24.75</v>
      </c>
      <c r="C224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6" s="10">
        <v>4.83</v>
      </c>
      <c r="E2246" s="10" t="str">
        <f>IF(OR(Table1[[#This Row],[HBA1C]]="",Table1[[#This Row],[HBA1C]]="?"),"",IF(Table1[[#This Row],[HBA1C]]&lt;5.7,"Normal",IF(Table1[[#This Row],[HBA1C]]&lt;6.5,"Prediabetes","Diabetes")))</f>
        <v>Normal</v>
      </c>
      <c r="F2246" s="10" t="s">
        <v>4687</v>
      </c>
      <c r="G2246" s="10" t="str">
        <f>IF(OR(Table1[[#This Row],[Heart Issues]]="Yes",Table1[[#This Row],[Heart Issues]]="No"),"OK","Check")</f>
        <v>OK</v>
      </c>
      <c r="H2246" s="10" t="s">
        <v>4687</v>
      </c>
      <c r="I2246" s="10" t="s">
        <v>4687</v>
      </c>
      <c r="J2246" s="9">
        <v>0</v>
      </c>
      <c r="K2246" s="10" t="s">
        <v>4687</v>
      </c>
      <c r="L2246" s="10" t="str">
        <f>IF(OR(Table1[[#This Row],[Smoker]]="Yes",Table1[[#This Row],[Smoker]]="No"),"OK","Check")</f>
        <v>OK</v>
      </c>
    </row>
    <row r="2247" spans="1:12">
      <c r="A2247" s="10" t="s">
        <v>4495</v>
      </c>
      <c r="B2247" s="10">
        <v>20.88</v>
      </c>
      <c r="C224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7" s="10">
        <v>7.4</v>
      </c>
      <c r="E2247" s="10" t="str">
        <f>IF(OR(Table1[[#This Row],[HBA1C]]="",Table1[[#This Row],[HBA1C]]="?"),"",IF(Table1[[#This Row],[HBA1C]]&lt;5.7,"Normal",IF(Table1[[#This Row],[HBA1C]]&lt;6.5,"Prediabetes","Diabetes")))</f>
        <v>Diabetes</v>
      </c>
      <c r="F2247" s="10" t="s">
        <v>4687</v>
      </c>
      <c r="G2247" s="10" t="str">
        <f>IF(OR(Table1[[#This Row],[Heart Issues]]="Yes",Table1[[#This Row],[Heart Issues]]="No"),"OK","Check")</f>
        <v>OK</v>
      </c>
      <c r="H2247" s="10" t="s">
        <v>4687</v>
      </c>
      <c r="I2247" s="10" t="s">
        <v>4687</v>
      </c>
      <c r="J2247" s="9">
        <v>0</v>
      </c>
      <c r="K2247" s="10" t="s">
        <v>4687</v>
      </c>
      <c r="L2247" s="10" t="str">
        <f>IF(OR(Table1[[#This Row],[Smoker]]="Yes",Table1[[#This Row],[Smoker]]="No"),"OK","Check")</f>
        <v>OK</v>
      </c>
    </row>
    <row r="2248" spans="1:12">
      <c r="A2248" s="10" t="s">
        <v>4497</v>
      </c>
      <c r="B2248" s="10">
        <v>20.43</v>
      </c>
      <c r="C224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48" s="10">
        <v>4.54</v>
      </c>
      <c r="E2248" s="10" t="str">
        <f>IF(OR(Table1[[#This Row],[HBA1C]]="",Table1[[#This Row],[HBA1C]]="?"),"",IF(Table1[[#This Row],[HBA1C]]&lt;5.7,"Normal",IF(Table1[[#This Row],[HBA1C]]&lt;6.5,"Prediabetes","Diabetes")))</f>
        <v>Normal</v>
      </c>
      <c r="F2248" s="10" t="s">
        <v>4687</v>
      </c>
      <c r="G2248" s="10" t="str">
        <f>IF(OR(Table1[[#This Row],[Heart Issues]]="Yes",Table1[[#This Row],[Heart Issues]]="No"),"OK","Check")</f>
        <v>OK</v>
      </c>
      <c r="H2248" s="10" t="s">
        <v>4687</v>
      </c>
      <c r="I2248" s="10" t="s">
        <v>4687</v>
      </c>
      <c r="J2248" s="9">
        <v>0</v>
      </c>
      <c r="K2248" s="10" t="s">
        <v>4687</v>
      </c>
      <c r="L2248" s="10" t="str">
        <f>IF(OR(Table1[[#This Row],[Smoker]]="Yes",Table1[[#This Row],[Smoker]]="No"),"OK","Check")</f>
        <v>OK</v>
      </c>
    </row>
    <row r="2249" spans="1:12">
      <c r="A2249" s="10" t="s">
        <v>4499</v>
      </c>
      <c r="B2249" s="10">
        <v>15.18</v>
      </c>
      <c r="C224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49" s="10">
        <v>11.11</v>
      </c>
      <c r="E2249" s="10" t="str">
        <f>IF(OR(Table1[[#This Row],[HBA1C]]="",Table1[[#This Row],[HBA1C]]="?"),"",IF(Table1[[#This Row],[HBA1C]]&lt;5.7,"Normal",IF(Table1[[#This Row],[HBA1C]]&lt;6.5,"Prediabetes","Diabetes")))</f>
        <v>Diabetes</v>
      </c>
      <c r="F2249" s="10" t="s">
        <v>4687</v>
      </c>
      <c r="G2249" s="10" t="str">
        <f>IF(OR(Table1[[#This Row],[Heart Issues]]="Yes",Table1[[#This Row],[Heart Issues]]="No"),"OK","Check")</f>
        <v>OK</v>
      </c>
      <c r="H2249" s="10" t="s">
        <v>4687</v>
      </c>
      <c r="I2249" s="10" t="s">
        <v>4687</v>
      </c>
      <c r="J2249" s="9">
        <v>0</v>
      </c>
      <c r="K2249" s="10" t="s">
        <v>4687</v>
      </c>
      <c r="L2249" s="10" t="str">
        <f>IF(OR(Table1[[#This Row],[Smoker]]="Yes",Table1[[#This Row],[Smoker]]="No"),"OK","Check")</f>
        <v>OK</v>
      </c>
    </row>
    <row r="2250" spans="1:12">
      <c r="A2250" s="10" t="s">
        <v>4501</v>
      </c>
      <c r="B2250" s="10">
        <v>15.12</v>
      </c>
      <c r="C225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50" s="10">
        <v>4.03</v>
      </c>
      <c r="E2250" s="10" t="str">
        <f>IF(OR(Table1[[#This Row],[HBA1C]]="",Table1[[#This Row],[HBA1C]]="?"),"",IF(Table1[[#This Row],[HBA1C]]&lt;5.7,"Normal",IF(Table1[[#This Row],[HBA1C]]&lt;6.5,"Prediabetes","Diabetes")))</f>
        <v>Normal</v>
      </c>
      <c r="F2250" s="10" t="s">
        <v>4688</v>
      </c>
      <c r="G2250" s="10" t="str">
        <f>IF(OR(Table1[[#This Row],[Heart Issues]]="Yes",Table1[[#This Row],[Heart Issues]]="No"),"OK","Check")</f>
        <v>OK</v>
      </c>
      <c r="H2250" s="10" t="s">
        <v>4687</v>
      </c>
      <c r="I2250" s="10" t="s">
        <v>4687</v>
      </c>
      <c r="J2250" s="9">
        <v>0</v>
      </c>
      <c r="K2250" s="10" t="s">
        <v>4687</v>
      </c>
      <c r="L2250" s="10" t="str">
        <f>IF(OR(Table1[[#This Row],[Smoker]]="Yes",Table1[[#This Row],[Smoker]]="No"),"OK","Check")</f>
        <v>OK</v>
      </c>
    </row>
    <row r="2251" spans="1:12">
      <c r="A2251" s="10" t="s">
        <v>4503</v>
      </c>
      <c r="B2251" s="10">
        <v>23.88</v>
      </c>
      <c r="C225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51" s="10">
        <v>4.51</v>
      </c>
      <c r="E2251" s="10" t="str">
        <f>IF(OR(Table1[[#This Row],[HBA1C]]="",Table1[[#This Row],[HBA1C]]="?"),"",IF(Table1[[#This Row],[HBA1C]]&lt;5.7,"Normal",IF(Table1[[#This Row],[HBA1C]]&lt;6.5,"Prediabetes","Diabetes")))</f>
        <v>Normal</v>
      </c>
      <c r="F2251" s="10" t="s">
        <v>4687</v>
      </c>
      <c r="G2251" s="10" t="str">
        <f>IF(OR(Table1[[#This Row],[Heart Issues]]="Yes",Table1[[#This Row],[Heart Issues]]="No"),"OK","Check")</f>
        <v>OK</v>
      </c>
      <c r="H2251" s="10" t="s">
        <v>4687</v>
      </c>
      <c r="I2251" s="10" t="s">
        <v>4687</v>
      </c>
      <c r="J2251" s="9">
        <v>1</v>
      </c>
      <c r="K2251" s="10" t="s">
        <v>4687</v>
      </c>
      <c r="L2251" s="10" t="str">
        <f>IF(OR(Table1[[#This Row],[Smoker]]="Yes",Table1[[#This Row],[Smoker]]="No"),"OK","Check")</f>
        <v>OK</v>
      </c>
    </row>
    <row r="2252" spans="1:12">
      <c r="A2252" s="10" t="s">
        <v>4505</v>
      </c>
      <c r="B2252" s="10">
        <v>16.13</v>
      </c>
      <c r="C225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52" s="10">
        <v>5.56</v>
      </c>
      <c r="E2252" s="10" t="str">
        <f>IF(OR(Table1[[#This Row],[HBA1C]]="",Table1[[#This Row],[HBA1C]]="?"),"",IF(Table1[[#This Row],[HBA1C]]&lt;5.7,"Normal",IF(Table1[[#This Row],[HBA1C]]&lt;6.5,"Prediabetes","Diabetes")))</f>
        <v>Normal</v>
      </c>
      <c r="F2252" s="10" t="s">
        <v>4687</v>
      </c>
      <c r="G2252" s="10" t="str">
        <f>IF(OR(Table1[[#This Row],[Heart Issues]]="Yes",Table1[[#This Row],[Heart Issues]]="No"),"OK","Check")</f>
        <v>OK</v>
      </c>
      <c r="H2252" s="10" t="s">
        <v>4688</v>
      </c>
      <c r="I2252" s="10" t="s">
        <v>4687</v>
      </c>
      <c r="J2252" s="9">
        <v>1</v>
      </c>
      <c r="K2252" s="10" t="s">
        <v>4687</v>
      </c>
      <c r="L2252" s="10" t="str">
        <f>IF(OR(Table1[[#This Row],[Smoker]]="Yes",Table1[[#This Row],[Smoker]]="No"),"OK","Check")</f>
        <v>OK</v>
      </c>
    </row>
    <row r="2253" spans="1:12">
      <c r="A2253" s="10" t="s">
        <v>4507</v>
      </c>
      <c r="B2253" s="10">
        <v>24.09</v>
      </c>
      <c r="C225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53" s="10">
        <v>4.0999999999999996</v>
      </c>
      <c r="E2253" s="10" t="str">
        <f>IF(OR(Table1[[#This Row],[HBA1C]]="",Table1[[#This Row],[HBA1C]]="?"),"",IF(Table1[[#This Row],[HBA1C]]&lt;5.7,"Normal",IF(Table1[[#This Row],[HBA1C]]&lt;6.5,"Prediabetes","Diabetes")))</f>
        <v>Normal</v>
      </c>
      <c r="F2253" s="10" t="s">
        <v>4687</v>
      </c>
      <c r="G2253" s="10" t="str">
        <f>IF(OR(Table1[[#This Row],[Heart Issues]]="Yes",Table1[[#This Row],[Heart Issues]]="No"),"OK","Check")</f>
        <v>OK</v>
      </c>
      <c r="H2253" s="10" t="s">
        <v>4688</v>
      </c>
      <c r="I2253" s="10" t="s">
        <v>4687</v>
      </c>
      <c r="J2253" s="9">
        <v>1</v>
      </c>
      <c r="K2253" s="10" t="s">
        <v>4687</v>
      </c>
      <c r="L2253" s="10" t="str">
        <f>IF(OR(Table1[[#This Row],[Smoker]]="Yes",Table1[[#This Row],[Smoker]]="No"),"OK","Check")</f>
        <v>OK</v>
      </c>
    </row>
    <row r="2254" spans="1:12">
      <c r="A2254" s="10" t="s">
        <v>4509</v>
      </c>
      <c r="B2254" s="10">
        <v>19.43</v>
      </c>
      <c r="C225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54" s="10">
        <v>5.85</v>
      </c>
      <c r="E2254" s="10" t="str">
        <f>IF(OR(Table1[[#This Row],[HBA1C]]="",Table1[[#This Row],[HBA1C]]="?"),"",IF(Table1[[#This Row],[HBA1C]]&lt;5.7,"Normal",IF(Table1[[#This Row],[HBA1C]]&lt;6.5,"Prediabetes","Diabetes")))</f>
        <v>Prediabetes</v>
      </c>
      <c r="F2254" s="10" t="s">
        <v>4687</v>
      </c>
      <c r="G2254" s="10" t="str">
        <f>IF(OR(Table1[[#This Row],[Heart Issues]]="Yes",Table1[[#This Row],[Heart Issues]]="No"),"OK","Check")</f>
        <v>OK</v>
      </c>
      <c r="H2254" s="10" t="s">
        <v>4688</v>
      </c>
      <c r="I2254" s="10" t="s">
        <v>4687</v>
      </c>
      <c r="J2254" s="9">
        <v>1</v>
      </c>
      <c r="K2254" s="10" t="s">
        <v>4687</v>
      </c>
      <c r="L2254" s="10" t="str">
        <f>IF(OR(Table1[[#This Row],[Smoker]]="Yes",Table1[[#This Row],[Smoker]]="No"),"OK","Check")</f>
        <v>OK</v>
      </c>
    </row>
    <row r="2255" spans="1:12">
      <c r="A2255" s="10" t="s">
        <v>4511</v>
      </c>
      <c r="B2255" s="10">
        <v>15.22</v>
      </c>
      <c r="C225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55" s="10">
        <v>4.92</v>
      </c>
      <c r="E2255" s="10" t="str">
        <f>IF(OR(Table1[[#This Row],[HBA1C]]="",Table1[[#This Row],[HBA1C]]="?"),"",IF(Table1[[#This Row],[HBA1C]]&lt;5.7,"Normal",IF(Table1[[#This Row],[HBA1C]]&lt;6.5,"Prediabetes","Diabetes")))</f>
        <v>Normal</v>
      </c>
      <c r="F2255" s="10" t="s">
        <v>4688</v>
      </c>
      <c r="G2255" s="10" t="str">
        <f>IF(OR(Table1[[#This Row],[Heart Issues]]="Yes",Table1[[#This Row],[Heart Issues]]="No"),"OK","Check")</f>
        <v>OK</v>
      </c>
      <c r="H2255" s="10" t="s">
        <v>4687</v>
      </c>
      <c r="I2255" s="10" t="s">
        <v>4690</v>
      </c>
      <c r="J2255" s="9">
        <v>1</v>
      </c>
      <c r="K2255" s="10" t="s">
        <v>4687</v>
      </c>
      <c r="L2255" s="10" t="str">
        <f>IF(OR(Table1[[#This Row],[Smoker]]="Yes",Table1[[#This Row],[Smoker]]="No"),"OK","Check")</f>
        <v>OK</v>
      </c>
    </row>
    <row r="2256" spans="1:12">
      <c r="A2256" s="10" t="s">
        <v>4513</v>
      </c>
      <c r="B2256" s="10">
        <v>20.72</v>
      </c>
      <c r="C225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56" s="10">
        <v>9.4600000000000009</v>
      </c>
      <c r="E2256" s="10" t="str">
        <f>IF(OR(Table1[[#This Row],[HBA1C]]="",Table1[[#This Row],[HBA1C]]="?"),"",IF(Table1[[#This Row],[HBA1C]]&lt;5.7,"Normal",IF(Table1[[#This Row],[HBA1C]]&lt;6.5,"Prediabetes","Diabetes")))</f>
        <v>Diabetes</v>
      </c>
      <c r="F2256" s="10" t="s">
        <v>4687</v>
      </c>
      <c r="G2256" s="10" t="str">
        <f>IF(OR(Table1[[#This Row],[Heart Issues]]="Yes",Table1[[#This Row],[Heart Issues]]="No"),"OK","Check")</f>
        <v>OK</v>
      </c>
      <c r="H2256" s="10" t="s">
        <v>4687</v>
      </c>
      <c r="I2256" s="10" t="s">
        <v>4687</v>
      </c>
      <c r="J2256" s="9">
        <v>0</v>
      </c>
      <c r="K2256" s="10" t="s">
        <v>4687</v>
      </c>
      <c r="L2256" s="10" t="str">
        <f>IF(OR(Table1[[#This Row],[Smoker]]="Yes",Table1[[#This Row],[Smoker]]="No"),"OK","Check")</f>
        <v>OK</v>
      </c>
    </row>
    <row r="2257" spans="1:12">
      <c r="A2257" s="10" t="s">
        <v>4515</v>
      </c>
      <c r="B2257" s="10">
        <v>35.4</v>
      </c>
      <c r="C225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57" s="10">
        <v>5.94</v>
      </c>
      <c r="E2257" s="10" t="str">
        <f>IF(OR(Table1[[#This Row],[HBA1C]]="",Table1[[#This Row],[HBA1C]]="?"),"",IF(Table1[[#This Row],[HBA1C]]&lt;5.7,"Normal",IF(Table1[[#This Row],[HBA1C]]&lt;6.5,"Prediabetes","Diabetes")))</f>
        <v>Prediabetes</v>
      </c>
      <c r="F2257" s="10" t="s">
        <v>4687</v>
      </c>
      <c r="G2257" s="10" t="str">
        <f>IF(OR(Table1[[#This Row],[Heart Issues]]="Yes",Table1[[#This Row],[Heart Issues]]="No"),"OK","Check")</f>
        <v>OK</v>
      </c>
      <c r="H2257" s="10" t="s">
        <v>4687</v>
      </c>
      <c r="I2257" s="10" t="s">
        <v>4690</v>
      </c>
      <c r="J2257" s="9">
        <v>1</v>
      </c>
      <c r="K2257" s="10" t="s">
        <v>4687</v>
      </c>
      <c r="L2257" s="10" t="str">
        <f>IF(OR(Table1[[#This Row],[Smoker]]="Yes",Table1[[#This Row],[Smoker]]="No"),"OK","Check")</f>
        <v>OK</v>
      </c>
    </row>
    <row r="2258" spans="1:12">
      <c r="A2258" s="10" t="s">
        <v>4517</v>
      </c>
      <c r="B2258" s="10">
        <v>34.4</v>
      </c>
      <c r="C225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58" s="10">
        <v>5.7</v>
      </c>
      <c r="E2258" s="10" t="str">
        <f>IF(OR(Table1[[#This Row],[HBA1C]]="",Table1[[#This Row],[HBA1C]]="?"),"",IF(Table1[[#This Row],[HBA1C]]&lt;5.7,"Normal",IF(Table1[[#This Row],[HBA1C]]&lt;6.5,"Prediabetes","Diabetes")))</f>
        <v>Prediabetes</v>
      </c>
      <c r="F2258" s="10" t="s">
        <v>4687</v>
      </c>
      <c r="G2258" s="10" t="str">
        <f>IF(OR(Table1[[#This Row],[Heart Issues]]="Yes",Table1[[#This Row],[Heart Issues]]="No"),"OK","Check")</f>
        <v>OK</v>
      </c>
      <c r="H2258" s="10" t="s">
        <v>4687</v>
      </c>
      <c r="I2258" s="10" t="s">
        <v>4690</v>
      </c>
      <c r="J2258" s="9">
        <v>1</v>
      </c>
      <c r="K2258" s="10" t="s">
        <v>4687</v>
      </c>
      <c r="L2258" s="10" t="str">
        <f>IF(OR(Table1[[#This Row],[Smoker]]="Yes",Table1[[#This Row],[Smoker]]="No"),"OK","Check")</f>
        <v>OK</v>
      </c>
    </row>
    <row r="2259" spans="1:12">
      <c r="A2259" s="10" t="s">
        <v>4519</v>
      </c>
      <c r="B2259" s="10">
        <v>34.1</v>
      </c>
      <c r="C2259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59" s="10">
        <v>4.13</v>
      </c>
      <c r="E2259" s="10" t="str">
        <f>IF(OR(Table1[[#This Row],[HBA1C]]="",Table1[[#This Row],[HBA1C]]="?"),"",IF(Table1[[#This Row],[HBA1C]]&lt;5.7,"Normal",IF(Table1[[#This Row],[HBA1C]]&lt;6.5,"Prediabetes","Diabetes")))</f>
        <v>Normal</v>
      </c>
      <c r="F2259" s="10" t="s">
        <v>4687</v>
      </c>
      <c r="G2259" s="10" t="str">
        <f>IF(OR(Table1[[#This Row],[Heart Issues]]="Yes",Table1[[#This Row],[Heart Issues]]="No"),"OK","Check")</f>
        <v>OK</v>
      </c>
      <c r="H2259" s="10" t="s">
        <v>4687</v>
      </c>
      <c r="I2259" s="10" t="s">
        <v>4690</v>
      </c>
      <c r="J2259" s="9">
        <v>1</v>
      </c>
      <c r="K2259" s="10" t="s">
        <v>4687</v>
      </c>
      <c r="L2259" s="10" t="str">
        <f>IF(OR(Table1[[#This Row],[Smoker]]="Yes",Table1[[#This Row],[Smoker]]="No"),"OK","Check")</f>
        <v>OK</v>
      </c>
    </row>
    <row r="2260" spans="1:12">
      <c r="A2260" s="10" t="s">
        <v>4521</v>
      </c>
      <c r="B2260" s="10">
        <v>30.4</v>
      </c>
      <c r="C226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60" s="10">
        <v>4.7699999999999996</v>
      </c>
      <c r="E2260" s="10" t="str">
        <f>IF(OR(Table1[[#This Row],[HBA1C]]="",Table1[[#This Row],[HBA1C]]="?"),"",IF(Table1[[#This Row],[HBA1C]]&lt;5.7,"Normal",IF(Table1[[#This Row],[HBA1C]]&lt;6.5,"Prediabetes","Diabetes")))</f>
        <v>Normal</v>
      </c>
      <c r="F2260" s="10" t="s">
        <v>4687</v>
      </c>
      <c r="G2260" s="10" t="str">
        <f>IF(OR(Table1[[#This Row],[Heart Issues]]="Yes",Table1[[#This Row],[Heart Issues]]="No"),"OK","Check")</f>
        <v>OK</v>
      </c>
      <c r="H2260" s="10" t="s">
        <v>4687</v>
      </c>
      <c r="I2260" s="10" t="s">
        <v>4690</v>
      </c>
      <c r="J2260" s="9">
        <v>1</v>
      </c>
      <c r="K2260" s="10" t="s">
        <v>4687</v>
      </c>
      <c r="L2260" s="10" t="str">
        <f>IF(OR(Table1[[#This Row],[Smoker]]="Yes",Table1[[#This Row],[Smoker]]="No"),"OK","Check")</f>
        <v>OK</v>
      </c>
    </row>
    <row r="2261" spans="1:12">
      <c r="A2261" s="10" t="s">
        <v>4523</v>
      </c>
      <c r="B2261" s="10">
        <v>28.7</v>
      </c>
      <c r="C2261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61" s="10">
        <v>4.99</v>
      </c>
      <c r="E2261" s="10" t="str">
        <f>IF(OR(Table1[[#This Row],[HBA1C]]="",Table1[[#This Row],[HBA1C]]="?"),"",IF(Table1[[#This Row],[HBA1C]]&lt;5.7,"Normal",IF(Table1[[#This Row],[HBA1C]]&lt;6.5,"Prediabetes","Diabetes")))</f>
        <v>Normal</v>
      </c>
      <c r="F2261" s="10" t="s">
        <v>4687</v>
      </c>
      <c r="G2261" s="10" t="str">
        <f>IF(OR(Table1[[#This Row],[Heart Issues]]="Yes",Table1[[#This Row],[Heart Issues]]="No"),"OK","Check")</f>
        <v>OK</v>
      </c>
      <c r="H2261" s="10" t="s">
        <v>4687</v>
      </c>
      <c r="I2261" s="10" t="s">
        <v>4690</v>
      </c>
      <c r="J2261" s="9">
        <v>1</v>
      </c>
      <c r="K2261" s="10" t="s">
        <v>4687</v>
      </c>
      <c r="L2261" s="10" t="str">
        <f>IF(OR(Table1[[#This Row],[Smoker]]="Yes",Table1[[#This Row],[Smoker]]="No"),"OK","Check")</f>
        <v>OK</v>
      </c>
    </row>
    <row r="2262" spans="1:12">
      <c r="A2262" s="10" t="s">
        <v>4525</v>
      </c>
      <c r="B2262" s="10">
        <v>17.440000000000001</v>
      </c>
      <c r="C226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62" s="10">
        <v>4.42</v>
      </c>
      <c r="E2262" s="10" t="str">
        <f>IF(OR(Table1[[#This Row],[HBA1C]]="",Table1[[#This Row],[HBA1C]]="?"),"",IF(Table1[[#This Row],[HBA1C]]&lt;5.7,"Normal",IF(Table1[[#This Row],[HBA1C]]&lt;6.5,"Prediabetes","Diabetes")))</f>
        <v>Normal</v>
      </c>
      <c r="F2262" s="10" t="s">
        <v>4688</v>
      </c>
      <c r="G2262" s="10" t="str">
        <f>IF(OR(Table1[[#This Row],[Heart Issues]]="Yes",Table1[[#This Row],[Heart Issues]]="No"),"OK","Check")</f>
        <v>OK</v>
      </c>
      <c r="H2262" s="10" t="s">
        <v>4687</v>
      </c>
      <c r="I2262" s="10" t="s">
        <v>4690</v>
      </c>
      <c r="J2262" s="9">
        <v>1</v>
      </c>
      <c r="K2262" s="10" t="s">
        <v>4687</v>
      </c>
      <c r="L2262" s="10" t="str">
        <f>IF(OR(Table1[[#This Row],[Smoker]]="Yes",Table1[[#This Row],[Smoker]]="No"),"OK","Check")</f>
        <v>OK</v>
      </c>
    </row>
    <row r="2263" spans="1:12">
      <c r="A2263" s="10" t="s">
        <v>4527</v>
      </c>
      <c r="B2263" s="10">
        <v>27.6</v>
      </c>
      <c r="C2263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263" s="10">
        <v>4.01</v>
      </c>
      <c r="E2263" s="10" t="str">
        <f>IF(OR(Table1[[#This Row],[HBA1C]]="",Table1[[#This Row],[HBA1C]]="?"),"",IF(Table1[[#This Row],[HBA1C]]&lt;5.7,"Normal",IF(Table1[[#This Row],[HBA1C]]&lt;6.5,"Prediabetes","Diabetes")))</f>
        <v>Normal</v>
      </c>
      <c r="F2263" s="10" t="s">
        <v>4687</v>
      </c>
      <c r="G2263" s="10" t="str">
        <f>IF(OR(Table1[[#This Row],[Heart Issues]]="Yes",Table1[[#This Row],[Heart Issues]]="No"),"OK","Check")</f>
        <v>OK</v>
      </c>
      <c r="H2263" s="10" t="s">
        <v>4687</v>
      </c>
      <c r="I2263" s="10" t="s">
        <v>4690</v>
      </c>
      <c r="J2263" s="9">
        <v>1</v>
      </c>
      <c r="K2263" s="10" t="s">
        <v>4687</v>
      </c>
      <c r="L2263" s="10" t="str">
        <f>IF(OR(Table1[[#This Row],[Smoker]]="Yes",Table1[[#This Row],[Smoker]]="No"),"OK","Check")</f>
        <v>OK</v>
      </c>
    </row>
    <row r="2264" spans="1:12">
      <c r="A2264" s="10" t="s">
        <v>4529</v>
      </c>
      <c r="B2264" s="10">
        <v>20.7</v>
      </c>
      <c r="C226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64" s="10">
        <v>4.49</v>
      </c>
      <c r="E2264" s="10" t="str">
        <f>IF(OR(Table1[[#This Row],[HBA1C]]="",Table1[[#This Row],[HBA1C]]="?"),"",IF(Table1[[#This Row],[HBA1C]]&lt;5.7,"Normal",IF(Table1[[#This Row],[HBA1C]]&lt;6.5,"Prediabetes","Diabetes")))</f>
        <v>Normal</v>
      </c>
      <c r="F2264" s="10" t="s">
        <v>4687</v>
      </c>
      <c r="G2264" s="10" t="str">
        <f>IF(OR(Table1[[#This Row],[Heart Issues]]="Yes",Table1[[#This Row],[Heart Issues]]="No"),"OK","Check")</f>
        <v>OK</v>
      </c>
      <c r="H2264" s="10" t="s">
        <v>4687</v>
      </c>
      <c r="I2264" s="10" t="s">
        <v>4690</v>
      </c>
      <c r="J2264" s="9">
        <v>1</v>
      </c>
      <c r="K2264" s="10" t="s">
        <v>4687</v>
      </c>
      <c r="L2264" s="10" t="str">
        <f>IF(OR(Table1[[#This Row],[Smoker]]="Yes",Table1[[#This Row],[Smoker]]="No"),"OK","Check")</f>
        <v>OK</v>
      </c>
    </row>
    <row r="2265" spans="1:12">
      <c r="A2265" s="10" t="s">
        <v>4531</v>
      </c>
      <c r="B2265" s="10">
        <v>20.3</v>
      </c>
      <c r="C226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65" s="10">
        <v>6.37</v>
      </c>
      <c r="E2265" s="10" t="str">
        <f>IF(OR(Table1[[#This Row],[HBA1C]]="",Table1[[#This Row],[HBA1C]]="?"),"",IF(Table1[[#This Row],[HBA1C]]&lt;5.7,"Normal",IF(Table1[[#This Row],[HBA1C]]&lt;6.5,"Prediabetes","Diabetes")))</f>
        <v>Prediabetes</v>
      </c>
      <c r="F2265" s="10" t="s">
        <v>4687</v>
      </c>
      <c r="G2265" s="10" t="str">
        <f>IF(OR(Table1[[#This Row],[Heart Issues]]="Yes",Table1[[#This Row],[Heart Issues]]="No"),"OK","Check")</f>
        <v>OK</v>
      </c>
      <c r="H2265" s="10" t="s">
        <v>4687</v>
      </c>
      <c r="I2265" s="10" t="s">
        <v>4690</v>
      </c>
      <c r="J2265" s="9">
        <v>1</v>
      </c>
      <c r="K2265" s="10" t="s">
        <v>4687</v>
      </c>
      <c r="L2265" s="10" t="str">
        <f>IF(OR(Table1[[#This Row],[Smoker]]="Yes",Table1[[#This Row],[Smoker]]="No"),"OK","Check")</f>
        <v>OK</v>
      </c>
    </row>
    <row r="2266" spans="1:12">
      <c r="A2266" s="10" t="s">
        <v>4533</v>
      </c>
      <c r="B2266" s="10">
        <v>19.8</v>
      </c>
      <c r="C226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66" s="10">
        <v>5.12</v>
      </c>
      <c r="E2266" s="10" t="str">
        <f>IF(OR(Table1[[#This Row],[HBA1C]]="",Table1[[#This Row],[HBA1C]]="?"),"",IF(Table1[[#This Row],[HBA1C]]&lt;5.7,"Normal",IF(Table1[[#This Row],[HBA1C]]&lt;6.5,"Prediabetes","Diabetes")))</f>
        <v>Normal</v>
      </c>
      <c r="F2266" s="10" t="s">
        <v>4687</v>
      </c>
      <c r="G2266" s="10" t="str">
        <f>IF(OR(Table1[[#This Row],[Heart Issues]]="Yes",Table1[[#This Row],[Heart Issues]]="No"),"OK","Check")</f>
        <v>OK</v>
      </c>
      <c r="H2266" s="10" t="s">
        <v>4687</v>
      </c>
      <c r="I2266" s="10" t="s">
        <v>4690</v>
      </c>
      <c r="J2266" s="9">
        <v>1</v>
      </c>
      <c r="K2266" s="10" t="s">
        <v>4687</v>
      </c>
      <c r="L2266" s="10" t="str">
        <f>IF(OR(Table1[[#This Row],[Smoker]]="Yes",Table1[[#This Row],[Smoker]]="No"),"OK","Check")</f>
        <v>OK</v>
      </c>
    </row>
    <row r="2267" spans="1:12">
      <c r="A2267" s="10" t="s">
        <v>4535</v>
      </c>
      <c r="B2267" s="10">
        <v>21.87</v>
      </c>
      <c r="C226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67" s="10">
        <v>8.59</v>
      </c>
      <c r="E2267" s="10" t="str">
        <f>IF(OR(Table1[[#This Row],[HBA1C]]="",Table1[[#This Row],[HBA1C]]="?"),"",IF(Table1[[#This Row],[HBA1C]]&lt;5.7,"Normal",IF(Table1[[#This Row],[HBA1C]]&lt;6.5,"Prediabetes","Diabetes")))</f>
        <v>Diabetes</v>
      </c>
      <c r="F2267" s="10" t="s">
        <v>4687</v>
      </c>
      <c r="G2267" s="10" t="str">
        <f>IF(OR(Table1[[#This Row],[Heart Issues]]="Yes",Table1[[#This Row],[Heart Issues]]="No"),"OK","Check")</f>
        <v>OK</v>
      </c>
      <c r="H2267" s="10" t="s">
        <v>4687</v>
      </c>
      <c r="I2267" s="10" t="s">
        <v>4687</v>
      </c>
      <c r="J2267" s="9">
        <v>0</v>
      </c>
      <c r="K2267" s="10" t="s">
        <v>4687</v>
      </c>
      <c r="L2267" s="10" t="str">
        <f>IF(OR(Table1[[#This Row],[Smoker]]="Yes",Table1[[#This Row],[Smoker]]="No"),"OK","Check")</f>
        <v>OK</v>
      </c>
    </row>
    <row r="2268" spans="1:12">
      <c r="A2268" s="10" t="s">
        <v>4537</v>
      </c>
      <c r="B2268" s="10">
        <v>16.600000000000001</v>
      </c>
      <c r="C2268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68" s="10">
        <v>5.87</v>
      </c>
      <c r="E2268" s="10" t="str">
        <f>IF(OR(Table1[[#This Row],[HBA1C]]="",Table1[[#This Row],[HBA1C]]="?"),"",IF(Table1[[#This Row],[HBA1C]]&lt;5.7,"Normal",IF(Table1[[#This Row],[HBA1C]]&lt;6.5,"Prediabetes","Diabetes")))</f>
        <v>Prediabetes</v>
      </c>
      <c r="F2268" s="10" t="s">
        <v>4687</v>
      </c>
      <c r="G2268" s="10" t="str">
        <f>IF(OR(Table1[[#This Row],[Heart Issues]]="Yes",Table1[[#This Row],[Heart Issues]]="No"),"OK","Check")</f>
        <v>OK</v>
      </c>
      <c r="H2268" s="10" t="s">
        <v>4687</v>
      </c>
      <c r="I2268" s="10" t="s">
        <v>4687</v>
      </c>
      <c r="J2268" s="9">
        <v>1</v>
      </c>
      <c r="K2268" s="10" t="s">
        <v>4687</v>
      </c>
      <c r="L2268" s="10" t="str">
        <f>IF(OR(Table1[[#This Row],[Smoker]]="Yes",Table1[[#This Row],[Smoker]]="No"),"OK","Check")</f>
        <v>OK</v>
      </c>
    </row>
    <row r="2269" spans="1:12">
      <c r="A2269" s="10" t="s">
        <v>4539</v>
      </c>
      <c r="B2269" s="10">
        <v>21.98</v>
      </c>
      <c r="C226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69" s="10">
        <v>7.03</v>
      </c>
      <c r="E2269" s="10" t="str">
        <f>IF(OR(Table1[[#This Row],[HBA1C]]="",Table1[[#This Row],[HBA1C]]="?"),"",IF(Table1[[#This Row],[HBA1C]]&lt;5.7,"Normal",IF(Table1[[#This Row],[HBA1C]]&lt;6.5,"Prediabetes","Diabetes")))</f>
        <v>Diabetes</v>
      </c>
      <c r="F2269" s="10" t="s">
        <v>4687</v>
      </c>
      <c r="G2269" s="10" t="str">
        <f>IF(OR(Table1[[#This Row],[Heart Issues]]="Yes",Table1[[#This Row],[Heart Issues]]="No"),"OK","Check")</f>
        <v>OK</v>
      </c>
      <c r="H2269" s="10" t="s">
        <v>4687</v>
      </c>
      <c r="I2269" s="10" t="s">
        <v>4687</v>
      </c>
      <c r="J2269" s="9">
        <v>0</v>
      </c>
      <c r="K2269" s="10" t="s">
        <v>4687</v>
      </c>
      <c r="L2269" s="10" t="str">
        <f>IF(OR(Table1[[#This Row],[Smoker]]="Yes",Table1[[#This Row],[Smoker]]="No"),"OK","Check")</f>
        <v>OK</v>
      </c>
    </row>
    <row r="2270" spans="1:12">
      <c r="A2270" s="10" t="s">
        <v>4541</v>
      </c>
      <c r="B2270" s="10">
        <v>19.7</v>
      </c>
      <c r="C227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70" s="10">
        <v>5.51</v>
      </c>
      <c r="E2270" s="10" t="str">
        <f>IF(OR(Table1[[#This Row],[HBA1C]]="",Table1[[#This Row],[HBA1C]]="?"),"",IF(Table1[[#This Row],[HBA1C]]&lt;5.7,"Normal",IF(Table1[[#This Row],[HBA1C]]&lt;6.5,"Prediabetes","Diabetes")))</f>
        <v>Normal</v>
      </c>
      <c r="F2270" s="10" t="s">
        <v>4687</v>
      </c>
      <c r="G2270" s="10" t="str">
        <f>IF(OR(Table1[[#This Row],[Heart Issues]]="Yes",Table1[[#This Row],[Heart Issues]]="No"),"OK","Check")</f>
        <v>OK</v>
      </c>
      <c r="H2270" s="10" t="s">
        <v>4687</v>
      </c>
      <c r="I2270" s="10" t="s">
        <v>4687</v>
      </c>
      <c r="J2270" s="9">
        <v>1</v>
      </c>
      <c r="K2270" s="10" t="s">
        <v>4687</v>
      </c>
      <c r="L2270" s="10" t="str">
        <f>IF(OR(Table1[[#This Row],[Smoker]]="Yes",Table1[[#This Row],[Smoker]]="No"),"OK","Check")</f>
        <v>OK</v>
      </c>
    </row>
    <row r="2271" spans="1:12">
      <c r="A2271" s="10" t="s">
        <v>4543</v>
      </c>
      <c r="B2271" s="10">
        <v>19.21</v>
      </c>
      <c r="C227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71" s="10">
        <v>4.76</v>
      </c>
      <c r="E2271" s="10" t="str">
        <f>IF(OR(Table1[[#This Row],[HBA1C]]="",Table1[[#This Row],[HBA1C]]="?"),"",IF(Table1[[#This Row],[HBA1C]]&lt;5.7,"Normal",IF(Table1[[#This Row],[HBA1C]]&lt;6.5,"Prediabetes","Diabetes")))</f>
        <v>Normal</v>
      </c>
      <c r="F2271" s="10" t="s">
        <v>4687</v>
      </c>
      <c r="G2271" s="10" t="str">
        <f>IF(OR(Table1[[#This Row],[Heart Issues]]="Yes",Table1[[#This Row],[Heart Issues]]="No"),"OK","Check")</f>
        <v>OK</v>
      </c>
      <c r="H2271" s="10" t="s">
        <v>4688</v>
      </c>
      <c r="I2271" s="10" t="s">
        <v>4687</v>
      </c>
      <c r="J2271" s="9">
        <v>1</v>
      </c>
      <c r="K2271" s="10" t="s">
        <v>4687</v>
      </c>
      <c r="L2271" s="10" t="str">
        <f>IF(OR(Table1[[#This Row],[Smoker]]="Yes",Table1[[#This Row],[Smoker]]="No"),"OK","Check")</f>
        <v>OK</v>
      </c>
    </row>
    <row r="2272" spans="1:12">
      <c r="A2272" s="10" t="s">
        <v>4545</v>
      </c>
      <c r="B2272" s="10">
        <v>19.3</v>
      </c>
      <c r="C227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72" s="10">
        <v>4.7</v>
      </c>
      <c r="E2272" s="10" t="str">
        <f>IF(OR(Table1[[#This Row],[HBA1C]]="",Table1[[#This Row],[HBA1C]]="?"),"",IF(Table1[[#This Row],[HBA1C]]&lt;5.7,"Normal",IF(Table1[[#This Row],[HBA1C]]&lt;6.5,"Prediabetes","Diabetes")))</f>
        <v>Normal</v>
      </c>
      <c r="F2272" s="10" t="s">
        <v>4687</v>
      </c>
      <c r="G2272" s="10" t="str">
        <f>IF(OR(Table1[[#This Row],[Heart Issues]]="Yes",Table1[[#This Row],[Heart Issues]]="No"),"OK","Check")</f>
        <v>OK</v>
      </c>
      <c r="H2272" s="10" t="s">
        <v>4688</v>
      </c>
      <c r="I2272" s="10" t="s">
        <v>4687</v>
      </c>
      <c r="J2272" s="9">
        <v>1</v>
      </c>
      <c r="K2272" s="10" t="s">
        <v>4687</v>
      </c>
      <c r="L2272" s="10" t="str">
        <f>IF(OR(Table1[[#This Row],[Smoker]]="Yes",Table1[[#This Row],[Smoker]]="No"),"OK","Check")</f>
        <v>OK</v>
      </c>
    </row>
    <row r="2273" spans="1:12">
      <c r="A2273" s="10" t="s">
        <v>4547</v>
      </c>
      <c r="B2273" s="10">
        <v>16.22</v>
      </c>
      <c r="C227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73" s="10">
        <v>6.21</v>
      </c>
      <c r="E2273" s="10" t="str">
        <f>IF(OR(Table1[[#This Row],[HBA1C]]="",Table1[[#This Row],[HBA1C]]="?"),"",IF(Table1[[#This Row],[HBA1C]]&lt;5.7,"Normal",IF(Table1[[#This Row],[HBA1C]]&lt;6.5,"Prediabetes","Diabetes")))</f>
        <v>Prediabetes</v>
      </c>
      <c r="F2273" s="10" t="s">
        <v>4688</v>
      </c>
      <c r="G2273" s="10" t="str">
        <f>IF(OR(Table1[[#This Row],[Heart Issues]]="Yes",Table1[[#This Row],[Heart Issues]]="No"),"OK","Check")</f>
        <v>OK</v>
      </c>
      <c r="H2273" s="10" t="s">
        <v>4687</v>
      </c>
      <c r="I2273" s="10" t="s">
        <v>4687</v>
      </c>
      <c r="J2273" s="9">
        <v>0</v>
      </c>
      <c r="K2273" s="10" t="s">
        <v>4687</v>
      </c>
      <c r="L2273" s="10" t="str">
        <f>IF(OR(Table1[[#This Row],[Smoker]]="Yes",Table1[[#This Row],[Smoker]]="No"),"OK","Check")</f>
        <v>OK</v>
      </c>
    </row>
    <row r="2274" spans="1:12">
      <c r="A2274" s="10" t="s">
        <v>4549</v>
      </c>
      <c r="B2274" s="10">
        <v>17.12</v>
      </c>
      <c r="C227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74" s="10">
        <v>4.5199999999999996</v>
      </c>
      <c r="E2274" s="10" t="str">
        <f>IF(OR(Table1[[#This Row],[HBA1C]]="",Table1[[#This Row],[HBA1C]]="?"),"",IF(Table1[[#This Row],[HBA1C]]&lt;5.7,"Normal",IF(Table1[[#This Row],[HBA1C]]&lt;6.5,"Prediabetes","Diabetes")))</f>
        <v>Normal</v>
      </c>
      <c r="F2274" s="10" t="s">
        <v>4687</v>
      </c>
      <c r="G2274" s="10" t="str">
        <f>IF(OR(Table1[[#This Row],[Heart Issues]]="Yes",Table1[[#This Row],[Heart Issues]]="No"),"OK","Check")</f>
        <v>OK</v>
      </c>
      <c r="H2274" s="10" t="s">
        <v>4688</v>
      </c>
      <c r="I2274" s="10" t="s">
        <v>4687</v>
      </c>
      <c r="J2274" s="9">
        <v>1</v>
      </c>
      <c r="K2274" s="10" t="s">
        <v>4687</v>
      </c>
      <c r="L2274" s="10" t="str">
        <f>IF(OR(Table1[[#This Row],[Smoker]]="Yes",Table1[[#This Row],[Smoker]]="No"),"OK","Check")</f>
        <v>OK</v>
      </c>
    </row>
    <row r="2275" spans="1:12">
      <c r="A2275" s="10" t="s">
        <v>4551</v>
      </c>
      <c r="B2275" s="10">
        <v>19.07</v>
      </c>
      <c r="C227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75" s="10">
        <v>5.45</v>
      </c>
      <c r="E2275" s="10" t="str">
        <f>IF(OR(Table1[[#This Row],[HBA1C]]="",Table1[[#This Row],[HBA1C]]="?"),"",IF(Table1[[#This Row],[HBA1C]]&lt;5.7,"Normal",IF(Table1[[#This Row],[HBA1C]]&lt;6.5,"Prediabetes","Diabetes")))</f>
        <v>Normal</v>
      </c>
      <c r="F2275" s="10" t="s">
        <v>4687</v>
      </c>
      <c r="G2275" s="10" t="str">
        <f>IF(OR(Table1[[#This Row],[Heart Issues]]="Yes",Table1[[#This Row],[Heart Issues]]="No"),"OK","Check")</f>
        <v>OK</v>
      </c>
      <c r="H2275" s="10" t="s">
        <v>4687</v>
      </c>
      <c r="I2275" s="10" t="s">
        <v>4687</v>
      </c>
      <c r="J2275" s="9">
        <v>1</v>
      </c>
      <c r="K2275" s="10" t="s">
        <v>4687</v>
      </c>
      <c r="L2275" s="10" t="str">
        <f>IF(OR(Table1[[#This Row],[Smoker]]="Yes",Table1[[#This Row],[Smoker]]="No"),"OK","Check")</f>
        <v>OK</v>
      </c>
    </row>
    <row r="2276" spans="1:12">
      <c r="A2276" s="10" t="s">
        <v>4553</v>
      </c>
      <c r="B2276" s="10">
        <v>15.56</v>
      </c>
      <c r="C227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76" s="10">
        <v>4.42</v>
      </c>
      <c r="E2276" s="10" t="str">
        <f>IF(OR(Table1[[#This Row],[HBA1C]]="",Table1[[#This Row],[HBA1C]]="?"),"",IF(Table1[[#This Row],[HBA1C]]&lt;5.7,"Normal",IF(Table1[[#This Row],[HBA1C]]&lt;6.5,"Prediabetes","Diabetes")))</f>
        <v>Normal</v>
      </c>
      <c r="F2276" s="10" t="s">
        <v>4687</v>
      </c>
      <c r="G2276" s="10" t="str">
        <f>IF(OR(Table1[[#This Row],[Heart Issues]]="Yes",Table1[[#This Row],[Heart Issues]]="No"),"OK","Check")</f>
        <v>OK</v>
      </c>
      <c r="H2276" s="10" t="s">
        <v>4687</v>
      </c>
      <c r="I2276" s="10" t="s">
        <v>4687</v>
      </c>
      <c r="J2276" s="9">
        <v>0</v>
      </c>
      <c r="K2276" s="10" t="s">
        <v>4687</v>
      </c>
      <c r="L2276" s="10" t="str">
        <f>IF(OR(Table1[[#This Row],[Smoker]]="Yes",Table1[[#This Row],[Smoker]]="No"),"OK","Check")</f>
        <v>OK</v>
      </c>
    </row>
    <row r="2277" spans="1:12">
      <c r="A2277" s="10" t="s">
        <v>4555</v>
      </c>
      <c r="B2277" s="10">
        <v>22.76</v>
      </c>
      <c r="C227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77" s="10">
        <v>9.44</v>
      </c>
      <c r="E2277" s="10" t="str">
        <f>IF(OR(Table1[[#This Row],[HBA1C]]="",Table1[[#This Row],[HBA1C]]="?"),"",IF(Table1[[#This Row],[HBA1C]]&lt;5.7,"Normal",IF(Table1[[#This Row],[HBA1C]]&lt;6.5,"Prediabetes","Diabetes")))</f>
        <v>Diabetes</v>
      </c>
      <c r="F2277" s="10" t="s">
        <v>4687</v>
      </c>
      <c r="G2277" s="10" t="str">
        <f>IF(OR(Table1[[#This Row],[Heart Issues]]="Yes",Table1[[#This Row],[Heart Issues]]="No"),"OK","Check")</f>
        <v>OK</v>
      </c>
      <c r="H2277" s="10" t="s">
        <v>4687</v>
      </c>
      <c r="I2277" s="10" t="s">
        <v>4687</v>
      </c>
      <c r="J2277" s="9">
        <v>0</v>
      </c>
      <c r="K2277" s="10" t="s">
        <v>4687</v>
      </c>
      <c r="L2277" s="10" t="str">
        <f>IF(OR(Table1[[#This Row],[Smoker]]="Yes",Table1[[#This Row],[Smoker]]="No"),"OK","Check")</f>
        <v>OK</v>
      </c>
    </row>
    <row r="2278" spans="1:12">
      <c r="A2278" s="10" t="s">
        <v>4557</v>
      </c>
      <c r="B2278" s="10">
        <v>22.79</v>
      </c>
      <c r="C227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78" s="10">
        <v>6.15</v>
      </c>
      <c r="E2278" s="10" t="str">
        <f>IF(OR(Table1[[#This Row],[HBA1C]]="",Table1[[#This Row],[HBA1C]]="?"),"",IF(Table1[[#This Row],[HBA1C]]&lt;5.7,"Normal",IF(Table1[[#This Row],[HBA1C]]&lt;6.5,"Prediabetes","Diabetes")))</f>
        <v>Prediabetes</v>
      </c>
      <c r="F2278" s="10" t="s">
        <v>4688</v>
      </c>
      <c r="G2278" s="10" t="str">
        <f>IF(OR(Table1[[#This Row],[Heart Issues]]="Yes",Table1[[#This Row],[Heart Issues]]="No"),"OK","Check")</f>
        <v>OK</v>
      </c>
      <c r="H2278" s="10" t="s">
        <v>4687</v>
      </c>
      <c r="I2278" s="10" t="s">
        <v>4690</v>
      </c>
      <c r="J2278" s="9">
        <v>1</v>
      </c>
      <c r="K2278" s="10" t="s">
        <v>4687</v>
      </c>
      <c r="L2278" s="10" t="str">
        <f>IF(OR(Table1[[#This Row],[Smoker]]="Yes",Table1[[#This Row],[Smoker]]="No"),"OK","Check")</f>
        <v>OK</v>
      </c>
    </row>
    <row r="2279" spans="1:12">
      <c r="A2279" s="10" t="s">
        <v>4559</v>
      </c>
      <c r="B2279" s="10">
        <v>17.41</v>
      </c>
      <c r="C227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79" s="10">
        <v>5.13</v>
      </c>
      <c r="E2279" s="10" t="str">
        <f>IF(OR(Table1[[#This Row],[HBA1C]]="",Table1[[#This Row],[HBA1C]]="?"),"",IF(Table1[[#This Row],[HBA1C]]&lt;5.7,"Normal",IF(Table1[[#This Row],[HBA1C]]&lt;6.5,"Prediabetes","Diabetes")))</f>
        <v>Normal</v>
      </c>
      <c r="F2279" s="10" t="s">
        <v>4688</v>
      </c>
      <c r="G2279" s="10" t="str">
        <f>IF(OR(Table1[[#This Row],[Heart Issues]]="Yes",Table1[[#This Row],[Heart Issues]]="No"),"OK","Check")</f>
        <v>OK</v>
      </c>
      <c r="H2279" s="10" t="s">
        <v>4687</v>
      </c>
      <c r="I2279" s="10" t="s">
        <v>4687</v>
      </c>
      <c r="J2279" s="9">
        <v>0</v>
      </c>
      <c r="K2279" s="10" t="s">
        <v>4687</v>
      </c>
      <c r="L2279" s="10" t="str">
        <f>IF(OR(Table1[[#This Row],[Smoker]]="Yes",Table1[[#This Row],[Smoker]]="No"),"OK","Check")</f>
        <v>OK</v>
      </c>
    </row>
    <row r="2280" spans="1:12">
      <c r="A2280" s="10" t="s">
        <v>4561</v>
      </c>
      <c r="B2280" s="10">
        <v>19.32</v>
      </c>
      <c r="C228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80" s="10">
        <v>4.96</v>
      </c>
      <c r="E2280" s="10" t="str">
        <f>IF(OR(Table1[[#This Row],[HBA1C]]="",Table1[[#This Row],[HBA1C]]="?"),"",IF(Table1[[#This Row],[HBA1C]]&lt;5.7,"Normal",IF(Table1[[#This Row],[HBA1C]]&lt;6.5,"Prediabetes","Diabetes")))</f>
        <v>Normal</v>
      </c>
      <c r="F2280" s="10" t="s">
        <v>4688</v>
      </c>
      <c r="G2280" s="10" t="str">
        <f>IF(OR(Table1[[#This Row],[Heart Issues]]="Yes",Table1[[#This Row],[Heart Issues]]="No"),"OK","Check")</f>
        <v>OK</v>
      </c>
      <c r="H2280" s="10" t="s">
        <v>4687</v>
      </c>
      <c r="I2280" s="10" t="s">
        <v>4687</v>
      </c>
      <c r="J2280" s="9">
        <v>0</v>
      </c>
      <c r="K2280" s="10" t="s">
        <v>4687</v>
      </c>
      <c r="L2280" s="10" t="str">
        <f>IF(OR(Table1[[#This Row],[Smoker]]="Yes",Table1[[#This Row],[Smoker]]="No"),"OK","Check")</f>
        <v>OK</v>
      </c>
    </row>
    <row r="2281" spans="1:12">
      <c r="A2281" s="10" t="s">
        <v>4563</v>
      </c>
      <c r="B2281" s="10">
        <v>18.25</v>
      </c>
      <c r="C228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81" s="10">
        <v>10.95</v>
      </c>
      <c r="E2281" s="10" t="str">
        <f>IF(OR(Table1[[#This Row],[HBA1C]]="",Table1[[#This Row],[HBA1C]]="?"),"",IF(Table1[[#This Row],[HBA1C]]&lt;5.7,"Normal",IF(Table1[[#This Row],[HBA1C]]&lt;6.5,"Prediabetes","Diabetes")))</f>
        <v>Diabetes</v>
      </c>
      <c r="F2281" s="10" t="s">
        <v>4687</v>
      </c>
      <c r="G2281" s="10" t="str">
        <f>IF(OR(Table1[[#This Row],[Heart Issues]]="Yes",Table1[[#This Row],[Heart Issues]]="No"),"OK","Check")</f>
        <v>OK</v>
      </c>
      <c r="H2281" s="10" t="s">
        <v>4687</v>
      </c>
      <c r="I2281" s="10" t="s">
        <v>4687</v>
      </c>
      <c r="J2281" s="9">
        <v>0</v>
      </c>
      <c r="K2281" s="10" t="s">
        <v>4687</v>
      </c>
      <c r="L2281" s="10" t="str">
        <f>IF(OR(Table1[[#This Row],[Smoker]]="Yes",Table1[[#This Row],[Smoker]]="No"),"OK","Check")</f>
        <v>OK</v>
      </c>
    </row>
    <row r="2282" spans="1:12">
      <c r="A2282" s="10" t="s">
        <v>4565</v>
      </c>
      <c r="B2282" s="10">
        <v>53.13</v>
      </c>
      <c r="C2282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82" s="10">
        <v>4.4400000000000004</v>
      </c>
      <c r="E2282" s="10" t="str">
        <f>IF(OR(Table1[[#This Row],[HBA1C]]="",Table1[[#This Row],[HBA1C]]="?"),"",IF(Table1[[#This Row],[HBA1C]]&lt;5.7,"Normal",IF(Table1[[#This Row],[HBA1C]]&lt;6.5,"Prediabetes","Diabetes")))</f>
        <v>Normal</v>
      </c>
      <c r="F2282" s="10" t="s">
        <v>4687</v>
      </c>
      <c r="G2282" s="10" t="str">
        <f>IF(OR(Table1[[#This Row],[Heart Issues]]="Yes",Table1[[#This Row],[Heart Issues]]="No"),"OK","Check")</f>
        <v>OK</v>
      </c>
      <c r="H2282" s="10" t="s">
        <v>4688</v>
      </c>
      <c r="I2282" s="10" t="s">
        <v>4687</v>
      </c>
      <c r="J2282" s="9">
        <v>1</v>
      </c>
      <c r="K2282" s="10" t="s">
        <v>4687</v>
      </c>
      <c r="L2282" s="10" t="str">
        <f>IF(OR(Table1[[#This Row],[Smoker]]="Yes",Table1[[#This Row],[Smoker]]="No"),"OK","Check")</f>
        <v>OK</v>
      </c>
    </row>
    <row r="2283" spans="1:12">
      <c r="A2283" s="10" t="s">
        <v>4567</v>
      </c>
      <c r="B2283" s="10">
        <v>20.46</v>
      </c>
      <c r="C228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83" s="10">
        <v>4.0199999999999996</v>
      </c>
      <c r="E2283" s="10" t="str">
        <f>IF(OR(Table1[[#This Row],[HBA1C]]="",Table1[[#This Row],[HBA1C]]="?"),"",IF(Table1[[#This Row],[HBA1C]]&lt;5.7,"Normal",IF(Table1[[#This Row],[HBA1C]]&lt;6.5,"Prediabetes","Diabetes")))</f>
        <v>Normal</v>
      </c>
      <c r="F2283" s="10" t="s">
        <v>4687</v>
      </c>
      <c r="G2283" s="10" t="str">
        <f>IF(OR(Table1[[#This Row],[Heart Issues]]="Yes",Table1[[#This Row],[Heart Issues]]="No"),"OK","Check")</f>
        <v>OK</v>
      </c>
      <c r="H2283" s="10" t="s">
        <v>4687</v>
      </c>
      <c r="I2283" s="10" t="s">
        <v>4687</v>
      </c>
      <c r="J2283" s="9">
        <v>0</v>
      </c>
      <c r="K2283" s="10" t="s">
        <v>4687</v>
      </c>
      <c r="L2283" s="10" t="str">
        <f>IF(OR(Table1[[#This Row],[Smoker]]="Yes",Table1[[#This Row],[Smoker]]="No"),"OK","Check")</f>
        <v>OK</v>
      </c>
    </row>
    <row r="2284" spans="1:12">
      <c r="A2284" s="10" t="s">
        <v>4569</v>
      </c>
      <c r="B2284" s="10">
        <v>43.01</v>
      </c>
      <c r="C228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84" s="10">
        <v>5.44</v>
      </c>
      <c r="E2284" s="10" t="str">
        <f>IF(OR(Table1[[#This Row],[HBA1C]]="",Table1[[#This Row],[HBA1C]]="?"),"",IF(Table1[[#This Row],[HBA1C]]&lt;5.7,"Normal",IF(Table1[[#This Row],[HBA1C]]&lt;6.5,"Prediabetes","Diabetes")))</f>
        <v>Normal</v>
      </c>
      <c r="F2284" s="10" t="s">
        <v>4687</v>
      </c>
      <c r="G2284" s="10" t="str">
        <f>IF(OR(Table1[[#This Row],[Heart Issues]]="Yes",Table1[[#This Row],[Heart Issues]]="No"),"OK","Check")</f>
        <v>OK</v>
      </c>
      <c r="H2284" s="10" t="s">
        <v>4688</v>
      </c>
      <c r="I2284" s="10" t="s">
        <v>4687</v>
      </c>
      <c r="J2284" s="9">
        <v>1</v>
      </c>
      <c r="K2284" s="10" t="s">
        <v>4687</v>
      </c>
      <c r="L2284" s="10" t="str">
        <f>IF(OR(Table1[[#This Row],[Smoker]]="Yes",Table1[[#This Row],[Smoker]]="No"),"OK","Check")</f>
        <v>OK</v>
      </c>
    </row>
    <row r="2285" spans="1:12">
      <c r="A2285" s="10" t="s">
        <v>4571</v>
      </c>
      <c r="B2285" s="10">
        <v>15.01</v>
      </c>
      <c r="C228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85" s="10">
        <v>4.1500000000000004</v>
      </c>
      <c r="E2285" s="10" t="str">
        <f>IF(OR(Table1[[#This Row],[HBA1C]]="",Table1[[#This Row],[HBA1C]]="?"),"",IF(Table1[[#This Row],[HBA1C]]&lt;5.7,"Normal",IF(Table1[[#This Row],[HBA1C]]&lt;6.5,"Prediabetes","Diabetes")))</f>
        <v>Normal</v>
      </c>
      <c r="F2285" s="10" t="s">
        <v>4687</v>
      </c>
      <c r="G2285" s="10" t="str">
        <f>IF(OR(Table1[[#This Row],[Heart Issues]]="Yes",Table1[[#This Row],[Heart Issues]]="No"),"OK","Check")</f>
        <v>OK</v>
      </c>
      <c r="H2285" s="10" t="s">
        <v>4687</v>
      </c>
      <c r="I2285" s="10" t="s">
        <v>4690</v>
      </c>
      <c r="J2285" s="9">
        <v>1</v>
      </c>
      <c r="K2285" s="10" t="s">
        <v>4687</v>
      </c>
      <c r="L2285" s="10" t="str">
        <f>IF(OR(Table1[[#This Row],[Smoker]]="Yes",Table1[[#This Row],[Smoker]]="No"),"OK","Check")</f>
        <v>OK</v>
      </c>
    </row>
    <row r="2286" spans="1:12">
      <c r="A2286" s="10" t="s">
        <v>4573</v>
      </c>
      <c r="B2286" s="10">
        <v>41.14</v>
      </c>
      <c r="C2286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86" s="10">
        <v>6.02</v>
      </c>
      <c r="E2286" s="10" t="str">
        <f>IF(OR(Table1[[#This Row],[HBA1C]]="",Table1[[#This Row],[HBA1C]]="?"),"",IF(Table1[[#This Row],[HBA1C]]&lt;5.7,"Normal",IF(Table1[[#This Row],[HBA1C]]&lt;6.5,"Prediabetes","Diabetes")))</f>
        <v>Prediabetes</v>
      </c>
      <c r="F2286" s="10" t="s">
        <v>4687</v>
      </c>
      <c r="G2286" s="10" t="str">
        <f>IF(OR(Table1[[#This Row],[Heart Issues]]="Yes",Table1[[#This Row],[Heart Issues]]="No"),"OK","Check")</f>
        <v>OK</v>
      </c>
      <c r="H2286" s="10" t="s">
        <v>4688</v>
      </c>
      <c r="I2286" s="10" t="s">
        <v>4687</v>
      </c>
      <c r="J2286" s="9">
        <v>1</v>
      </c>
      <c r="K2286" s="10" t="s">
        <v>4687</v>
      </c>
      <c r="L2286" s="10" t="str">
        <f>IF(OR(Table1[[#This Row],[Smoker]]="Yes",Table1[[#This Row],[Smoker]]="No"),"OK","Check")</f>
        <v>OK</v>
      </c>
    </row>
    <row r="2287" spans="1:12">
      <c r="A2287" s="10" t="s">
        <v>4575</v>
      </c>
      <c r="B2287" s="10">
        <v>16.55</v>
      </c>
      <c r="C228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87" s="10">
        <v>7.73</v>
      </c>
      <c r="E2287" s="10" t="str">
        <f>IF(OR(Table1[[#This Row],[HBA1C]]="",Table1[[#This Row],[HBA1C]]="?"),"",IF(Table1[[#This Row],[HBA1C]]&lt;5.7,"Normal",IF(Table1[[#This Row],[HBA1C]]&lt;6.5,"Prediabetes","Diabetes")))</f>
        <v>Diabetes</v>
      </c>
      <c r="F2287" s="10" t="s">
        <v>4687</v>
      </c>
      <c r="G2287" s="10" t="str">
        <f>IF(OR(Table1[[#This Row],[Heart Issues]]="Yes",Table1[[#This Row],[Heart Issues]]="No"),"OK","Check")</f>
        <v>OK</v>
      </c>
      <c r="H2287" s="10" t="s">
        <v>4687</v>
      </c>
      <c r="I2287" s="10" t="s">
        <v>4687</v>
      </c>
      <c r="J2287" s="9">
        <v>0</v>
      </c>
      <c r="K2287" s="10" t="s">
        <v>4687</v>
      </c>
      <c r="L2287" s="10" t="str">
        <f>IF(OR(Table1[[#This Row],[Smoker]]="Yes",Table1[[#This Row],[Smoker]]="No"),"OK","Check")</f>
        <v>OK</v>
      </c>
    </row>
    <row r="2288" spans="1:12">
      <c r="A2288" s="10" t="s">
        <v>4577</v>
      </c>
      <c r="B2288" s="10">
        <v>37.29</v>
      </c>
      <c r="C2288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88" s="10">
        <v>5.03</v>
      </c>
      <c r="E2288" s="10" t="str">
        <f>IF(OR(Table1[[#This Row],[HBA1C]]="",Table1[[#This Row],[HBA1C]]="?"),"",IF(Table1[[#This Row],[HBA1C]]&lt;5.7,"Normal",IF(Table1[[#This Row],[HBA1C]]&lt;6.5,"Prediabetes","Diabetes")))</f>
        <v>Normal</v>
      </c>
      <c r="F2288" s="10" t="s">
        <v>4687</v>
      </c>
      <c r="G2288" s="10" t="str">
        <f>IF(OR(Table1[[#This Row],[Heart Issues]]="Yes",Table1[[#This Row],[Heart Issues]]="No"),"OK","Check")</f>
        <v>OK</v>
      </c>
      <c r="H2288" s="10" t="s">
        <v>4688</v>
      </c>
      <c r="I2288" s="10" t="s">
        <v>4687</v>
      </c>
      <c r="J2288" s="9">
        <v>1</v>
      </c>
      <c r="K2288" s="10" t="s">
        <v>4687</v>
      </c>
      <c r="L2288" s="10" t="str">
        <f>IF(OR(Table1[[#This Row],[Smoker]]="Yes",Table1[[#This Row],[Smoker]]="No"),"OK","Check")</f>
        <v>OK</v>
      </c>
    </row>
    <row r="2289" spans="1:12">
      <c r="A2289" s="10" t="s">
        <v>4579</v>
      </c>
      <c r="B2289" s="10">
        <v>16.739999999999998</v>
      </c>
      <c r="C228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89" s="10">
        <v>4.08</v>
      </c>
      <c r="E2289" s="10" t="str">
        <f>IF(OR(Table1[[#This Row],[HBA1C]]="",Table1[[#This Row],[HBA1C]]="?"),"",IF(Table1[[#This Row],[HBA1C]]&lt;5.7,"Normal",IF(Table1[[#This Row],[HBA1C]]&lt;6.5,"Prediabetes","Diabetes")))</f>
        <v>Normal</v>
      </c>
      <c r="F2289" s="10" t="s">
        <v>4688</v>
      </c>
      <c r="G2289" s="10" t="str">
        <f>IF(OR(Table1[[#This Row],[Heart Issues]]="Yes",Table1[[#This Row],[Heart Issues]]="No"),"OK","Check")</f>
        <v>OK</v>
      </c>
      <c r="H2289" s="10" t="s">
        <v>4687</v>
      </c>
      <c r="I2289" s="10" t="s">
        <v>4687</v>
      </c>
      <c r="J2289" s="9">
        <v>0</v>
      </c>
      <c r="K2289" s="10" t="s">
        <v>4687</v>
      </c>
      <c r="L2289" s="10" t="str">
        <f>IF(OR(Table1[[#This Row],[Smoker]]="Yes",Table1[[#This Row],[Smoker]]="No"),"OK","Check")</f>
        <v>OK</v>
      </c>
    </row>
    <row r="2290" spans="1:12">
      <c r="A2290" s="10" t="s">
        <v>4581</v>
      </c>
      <c r="B2290" s="10">
        <v>34.43</v>
      </c>
      <c r="C2290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90" s="10">
        <v>4.2699999999999996</v>
      </c>
      <c r="E2290" s="10" t="str">
        <f>IF(OR(Table1[[#This Row],[HBA1C]]="",Table1[[#This Row],[HBA1C]]="?"),"",IF(Table1[[#This Row],[HBA1C]]&lt;5.7,"Normal",IF(Table1[[#This Row],[HBA1C]]&lt;6.5,"Prediabetes","Diabetes")))</f>
        <v>Normal</v>
      </c>
      <c r="F2290" s="10" t="s">
        <v>4687</v>
      </c>
      <c r="G2290" s="10" t="str">
        <f>IF(OR(Table1[[#This Row],[Heart Issues]]="Yes",Table1[[#This Row],[Heart Issues]]="No"),"OK","Check")</f>
        <v>OK</v>
      </c>
      <c r="H2290" s="10" t="s">
        <v>4688</v>
      </c>
      <c r="I2290" s="10" t="s">
        <v>4687</v>
      </c>
      <c r="J2290" s="9">
        <v>1</v>
      </c>
      <c r="K2290" s="10" t="s">
        <v>4687</v>
      </c>
      <c r="L2290" s="10" t="str">
        <f>IF(OR(Table1[[#This Row],[Smoker]]="Yes",Table1[[#This Row],[Smoker]]="No"),"OK","Check")</f>
        <v>OK</v>
      </c>
    </row>
    <row r="2291" spans="1:12">
      <c r="A2291" s="10" t="s">
        <v>4583</v>
      </c>
      <c r="B2291" s="10">
        <v>34.1</v>
      </c>
      <c r="C2291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91" s="10">
        <v>4.07</v>
      </c>
      <c r="E2291" s="10" t="str">
        <f>IF(OR(Table1[[#This Row],[HBA1C]]="",Table1[[#This Row],[HBA1C]]="?"),"",IF(Table1[[#This Row],[HBA1C]]&lt;5.7,"Normal",IF(Table1[[#This Row],[HBA1C]]&lt;6.5,"Prediabetes","Diabetes")))</f>
        <v>Normal</v>
      </c>
      <c r="F2291" s="10" t="s">
        <v>4687</v>
      </c>
      <c r="G2291" s="10" t="str">
        <f>IF(OR(Table1[[#This Row],[Heart Issues]]="Yes",Table1[[#This Row],[Heart Issues]]="No"),"OK","Check")</f>
        <v>OK</v>
      </c>
      <c r="H2291" s="10" t="s">
        <v>4688</v>
      </c>
      <c r="I2291" s="10" t="s">
        <v>4687</v>
      </c>
      <c r="J2291" s="9">
        <v>1</v>
      </c>
      <c r="K2291" s="10" t="s">
        <v>4687</v>
      </c>
      <c r="L2291" s="10" t="str">
        <f>IF(OR(Table1[[#This Row],[Smoker]]="Yes",Table1[[#This Row],[Smoker]]="No"),"OK","Check")</f>
        <v>OK</v>
      </c>
    </row>
    <row r="2292" spans="1:12">
      <c r="A2292" s="10" t="s">
        <v>4585</v>
      </c>
      <c r="B2292" s="10">
        <v>19.3</v>
      </c>
      <c r="C229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92" s="10">
        <v>10.36</v>
      </c>
      <c r="E2292" s="10" t="str">
        <f>IF(OR(Table1[[#This Row],[HBA1C]]="",Table1[[#This Row],[HBA1C]]="?"),"",IF(Table1[[#This Row],[HBA1C]]&lt;5.7,"Normal",IF(Table1[[#This Row],[HBA1C]]&lt;6.5,"Prediabetes","Diabetes")))</f>
        <v>Diabetes</v>
      </c>
      <c r="F2292" s="10" t="s">
        <v>4687</v>
      </c>
      <c r="G2292" s="10" t="str">
        <f>IF(OR(Table1[[#This Row],[Heart Issues]]="Yes",Table1[[#This Row],[Heart Issues]]="No"),"OK","Check")</f>
        <v>OK</v>
      </c>
      <c r="H2292" s="10" t="s">
        <v>4687</v>
      </c>
      <c r="I2292" s="10" t="s">
        <v>4687</v>
      </c>
      <c r="J2292" s="9">
        <v>0</v>
      </c>
      <c r="K2292" s="10" t="s">
        <v>4687</v>
      </c>
      <c r="L2292" s="10" t="str">
        <f>IF(OR(Table1[[#This Row],[Smoker]]="Yes",Table1[[#This Row],[Smoker]]="No"),"OK","Check")</f>
        <v>OK</v>
      </c>
    </row>
    <row r="2293" spans="1:12">
      <c r="A2293" s="10" t="s">
        <v>4587</v>
      </c>
      <c r="B2293" s="10">
        <v>33.659999999999997</v>
      </c>
      <c r="C2293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93" s="10">
        <v>5.71</v>
      </c>
      <c r="E2293" s="10" t="str">
        <f>IF(OR(Table1[[#This Row],[HBA1C]]="",Table1[[#This Row],[HBA1C]]="?"),"",IF(Table1[[#This Row],[HBA1C]]&lt;5.7,"Normal",IF(Table1[[#This Row],[HBA1C]]&lt;6.5,"Prediabetes","Diabetes")))</f>
        <v>Prediabetes</v>
      </c>
      <c r="F2293" s="10" t="s">
        <v>4687</v>
      </c>
      <c r="G2293" s="10" t="str">
        <f>IF(OR(Table1[[#This Row],[Heart Issues]]="Yes",Table1[[#This Row],[Heart Issues]]="No"),"OK","Check")</f>
        <v>OK</v>
      </c>
      <c r="H2293" s="10" t="s">
        <v>4688</v>
      </c>
      <c r="I2293" s="10" t="s">
        <v>4687</v>
      </c>
      <c r="J2293" s="9">
        <v>1</v>
      </c>
      <c r="K2293" s="10" t="s">
        <v>4687</v>
      </c>
      <c r="L2293" s="10" t="str">
        <f>IF(OR(Table1[[#This Row],[Smoker]]="Yes",Table1[[#This Row],[Smoker]]="No"),"OK","Check")</f>
        <v>OK</v>
      </c>
    </row>
    <row r="2294" spans="1:12">
      <c r="A2294" s="10" t="s">
        <v>4589</v>
      </c>
      <c r="B2294" s="10">
        <v>33.33</v>
      </c>
      <c r="C2294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94" s="10">
        <v>6.08</v>
      </c>
      <c r="E2294" s="10" t="str">
        <f>IF(OR(Table1[[#This Row],[HBA1C]]="",Table1[[#This Row],[HBA1C]]="?"),"",IF(Table1[[#This Row],[HBA1C]]&lt;5.7,"Normal",IF(Table1[[#This Row],[HBA1C]]&lt;6.5,"Prediabetes","Diabetes")))</f>
        <v>Prediabetes</v>
      </c>
      <c r="F2294" s="10" t="s">
        <v>4687</v>
      </c>
      <c r="G2294" s="10" t="str">
        <f>IF(OR(Table1[[#This Row],[Heart Issues]]="Yes",Table1[[#This Row],[Heart Issues]]="No"),"OK","Check")</f>
        <v>OK</v>
      </c>
      <c r="H2294" s="10" t="s">
        <v>4688</v>
      </c>
      <c r="I2294" s="10" t="s">
        <v>4687</v>
      </c>
      <c r="J2294" s="9">
        <v>1</v>
      </c>
      <c r="K2294" s="10" t="s">
        <v>4687</v>
      </c>
      <c r="L2294" s="10" t="str">
        <f>IF(OR(Table1[[#This Row],[Smoker]]="Yes",Table1[[#This Row],[Smoker]]="No"),"OK","Check")</f>
        <v>OK</v>
      </c>
    </row>
    <row r="2295" spans="1:12">
      <c r="A2295" s="10" t="s">
        <v>4591</v>
      </c>
      <c r="B2295" s="10">
        <v>21.84</v>
      </c>
      <c r="C229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95" s="10">
        <v>5.71</v>
      </c>
      <c r="E2295" s="10" t="str">
        <f>IF(OR(Table1[[#This Row],[HBA1C]]="",Table1[[#This Row],[HBA1C]]="?"),"",IF(Table1[[#This Row],[HBA1C]]&lt;5.7,"Normal",IF(Table1[[#This Row],[HBA1C]]&lt;6.5,"Prediabetes","Diabetes")))</f>
        <v>Prediabetes</v>
      </c>
      <c r="F2295" s="10" t="s">
        <v>4687</v>
      </c>
      <c r="G2295" s="10" t="str">
        <f>IF(OR(Table1[[#This Row],[Heart Issues]]="Yes",Table1[[#This Row],[Heart Issues]]="No"),"OK","Check")</f>
        <v>OK</v>
      </c>
      <c r="H2295" s="10" t="s">
        <v>4688</v>
      </c>
      <c r="I2295" s="10" t="s">
        <v>4687</v>
      </c>
      <c r="J2295" s="9">
        <v>1</v>
      </c>
      <c r="K2295" s="10" t="s">
        <v>4687</v>
      </c>
      <c r="L2295" s="10" t="str">
        <f>IF(OR(Table1[[#This Row],[Smoker]]="Yes",Table1[[#This Row],[Smoker]]="No"),"OK","Check")</f>
        <v>OK</v>
      </c>
    </row>
    <row r="2296" spans="1:12">
      <c r="A2296" s="10" t="s">
        <v>4593</v>
      </c>
      <c r="B2296" s="10">
        <v>16.87</v>
      </c>
      <c r="C229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96" s="10">
        <v>9.1300000000000008</v>
      </c>
      <c r="E2296" s="10" t="str">
        <f>IF(OR(Table1[[#This Row],[HBA1C]]="",Table1[[#This Row],[HBA1C]]="?"),"",IF(Table1[[#This Row],[HBA1C]]&lt;5.7,"Normal",IF(Table1[[#This Row],[HBA1C]]&lt;6.5,"Prediabetes","Diabetes")))</f>
        <v>Diabetes</v>
      </c>
      <c r="F2296" s="10" t="s">
        <v>4687</v>
      </c>
      <c r="G2296" s="10" t="str">
        <f>IF(OR(Table1[[#This Row],[Heart Issues]]="Yes",Table1[[#This Row],[Heart Issues]]="No"),"OK","Check")</f>
        <v>OK</v>
      </c>
      <c r="H2296" s="10" t="s">
        <v>4687</v>
      </c>
      <c r="I2296" s="10" t="s">
        <v>4687</v>
      </c>
      <c r="J2296" s="9">
        <v>0</v>
      </c>
      <c r="K2296" s="10" t="s">
        <v>4687</v>
      </c>
      <c r="L2296" s="10" t="str">
        <f>IF(OR(Table1[[#This Row],[Smoker]]="Yes",Table1[[#This Row],[Smoker]]="No"),"OK","Check")</f>
        <v>OK</v>
      </c>
    </row>
    <row r="2297" spans="1:12">
      <c r="A2297" s="10" t="s">
        <v>4595</v>
      </c>
      <c r="B2297" s="10">
        <v>30.14</v>
      </c>
      <c r="C2297" s="10" t="str">
        <f>IF(Table1[[#This Row],[BMI]]="","",IF(Table1[[#This Row],[BMI]]&lt;18.5,"Underweight",IF(Table1[[#This Row],[BMI]]&lt;25,"Normal Weight",IF(Table1[[#This Row],[BMI]]&lt;30,"Overweight","Obesity"))))</f>
        <v>Obesity</v>
      </c>
      <c r="D2297" s="10">
        <v>5.49</v>
      </c>
      <c r="E2297" s="10" t="str">
        <f>IF(OR(Table1[[#This Row],[HBA1C]]="",Table1[[#This Row],[HBA1C]]="?"),"",IF(Table1[[#This Row],[HBA1C]]&lt;5.7,"Normal",IF(Table1[[#This Row],[HBA1C]]&lt;6.5,"Prediabetes","Diabetes")))</f>
        <v>Normal</v>
      </c>
      <c r="F2297" s="10" t="s">
        <v>4687</v>
      </c>
      <c r="G2297" s="10" t="str">
        <f>IF(OR(Table1[[#This Row],[Heart Issues]]="Yes",Table1[[#This Row],[Heart Issues]]="No"),"OK","Check")</f>
        <v>OK</v>
      </c>
      <c r="H2297" s="10" t="s">
        <v>4688</v>
      </c>
      <c r="I2297" s="10" t="s">
        <v>4687</v>
      </c>
      <c r="J2297" s="9">
        <v>1</v>
      </c>
      <c r="K2297" s="10" t="s">
        <v>4687</v>
      </c>
      <c r="L2297" s="10" t="str">
        <f>IF(OR(Table1[[#This Row],[Smoker]]="Yes",Table1[[#This Row],[Smoker]]="No"),"OK","Check")</f>
        <v>OK</v>
      </c>
    </row>
    <row r="2298" spans="1:12">
      <c r="A2298" s="10" t="s">
        <v>4597</v>
      </c>
      <c r="B2298" s="10">
        <v>23.21</v>
      </c>
      <c r="C229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298" s="10">
        <v>4.37</v>
      </c>
      <c r="E2298" s="10" t="str">
        <f>IF(OR(Table1[[#This Row],[HBA1C]]="",Table1[[#This Row],[HBA1C]]="?"),"",IF(Table1[[#This Row],[HBA1C]]&lt;5.7,"Normal",IF(Table1[[#This Row],[HBA1C]]&lt;6.5,"Prediabetes","Diabetes")))</f>
        <v>Normal</v>
      </c>
      <c r="F2298" s="10" t="s">
        <v>4687</v>
      </c>
      <c r="G2298" s="10" t="str">
        <f>IF(OR(Table1[[#This Row],[Heart Issues]]="Yes",Table1[[#This Row],[Heart Issues]]="No"),"OK","Check")</f>
        <v>OK</v>
      </c>
      <c r="H2298" s="10" t="s">
        <v>4688</v>
      </c>
      <c r="I2298" s="10" t="s">
        <v>4687</v>
      </c>
      <c r="J2298" s="9">
        <v>1</v>
      </c>
      <c r="K2298" s="10" t="s">
        <v>4687</v>
      </c>
      <c r="L2298" s="10" t="str">
        <f>IF(OR(Table1[[#This Row],[Smoker]]="Yes",Table1[[#This Row],[Smoker]]="No"),"OK","Check")</f>
        <v>OK</v>
      </c>
    </row>
    <row r="2299" spans="1:12">
      <c r="A2299" s="10" t="s">
        <v>4599</v>
      </c>
      <c r="B2299" s="10">
        <v>17.170000000000002</v>
      </c>
      <c r="C229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299" s="10">
        <v>8.4600000000000009</v>
      </c>
      <c r="E2299" s="10" t="str">
        <f>IF(OR(Table1[[#This Row],[HBA1C]]="",Table1[[#This Row],[HBA1C]]="?"),"",IF(Table1[[#This Row],[HBA1C]]&lt;5.7,"Normal",IF(Table1[[#This Row],[HBA1C]]&lt;6.5,"Prediabetes","Diabetes")))</f>
        <v>Diabetes</v>
      </c>
      <c r="F2299" s="10" t="s">
        <v>4687</v>
      </c>
      <c r="G2299" s="10" t="str">
        <f>IF(OR(Table1[[#This Row],[Heart Issues]]="Yes",Table1[[#This Row],[Heart Issues]]="No"),"OK","Check")</f>
        <v>OK</v>
      </c>
      <c r="H2299" s="10" t="s">
        <v>4687</v>
      </c>
      <c r="I2299" s="10" t="s">
        <v>4687</v>
      </c>
      <c r="J2299" s="9">
        <v>0</v>
      </c>
      <c r="K2299" s="10" t="s">
        <v>4687</v>
      </c>
      <c r="L2299" s="10" t="str">
        <f>IF(OR(Table1[[#This Row],[Smoker]]="Yes",Table1[[#This Row],[Smoker]]="No"),"OK","Check")</f>
        <v>OK</v>
      </c>
    </row>
    <row r="2300" spans="1:12">
      <c r="A2300" s="10" t="s">
        <v>4601</v>
      </c>
      <c r="B2300" s="10">
        <v>15.61</v>
      </c>
      <c r="C230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0" s="10">
        <v>5.28</v>
      </c>
      <c r="E2300" s="10" t="str">
        <f>IF(OR(Table1[[#This Row],[HBA1C]]="",Table1[[#This Row],[HBA1C]]="?"),"",IF(Table1[[#This Row],[HBA1C]]&lt;5.7,"Normal",IF(Table1[[#This Row],[HBA1C]]&lt;6.5,"Prediabetes","Diabetes")))</f>
        <v>Normal</v>
      </c>
      <c r="F2300" s="10" t="s">
        <v>4687</v>
      </c>
      <c r="G2300" s="10" t="str">
        <f>IF(OR(Table1[[#This Row],[Heart Issues]]="Yes",Table1[[#This Row],[Heart Issues]]="No"),"OK","Check")</f>
        <v>OK</v>
      </c>
      <c r="H2300" s="10" t="s">
        <v>4687</v>
      </c>
      <c r="I2300" s="10" t="s">
        <v>4687</v>
      </c>
      <c r="J2300" s="9">
        <v>1</v>
      </c>
      <c r="K2300" s="10" t="s">
        <v>4687</v>
      </c>
      <c r="L2300" s="10" t="str">
        <f>IF(OR(Table1[[#This Row],[Smoker]]="Yes",Table1[[#This Row],[Smoker]]="No"),"OK","Check")</f>
        <v>OK</v>
      </c>
    </row>
    <row r="2301" spans="1:12">
      <c r="A2301" s="10" t="s">
        <v>4603</v>
      </c>
      <c r="B2301" s="10">
        <v>17.98</v>
      </c>
      <c r="C2301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1" s="10">
        <v>5.33</v>
      </c>
      <c r="E2301" s="10" t="str">
        <f>IF(OR(Table1[[#This Row],[HBA1C]]="",Table1[[#This Row],[HBA1C]]="?"),"",IF(Table1[[#This Row],[HBA1C]]&lt;5.7,"Normal",IF(Table1[[#This Row],[HBA1C]]&lt;6.5,"Prediabetes","Diabetes")))</f>
        <v>Normal</v>
      </c>
      <c r="F2301" s="10" t="s">
        <v>4688</v>
      </c>
      <c r="G2301" s="10" t="str">
        <f>IF(OR(Table1[[#This Row],[Heart Issues]]="Yes",Table1[[#This Row],[Heart Issues]]="No"),"OK","Check")</f>
        <v>OK</v>
      </c>
      <c r="H2301" s="10" t="s">
        <v>4687</v>
      </c>
      <c r="I2301" s="10" t="s">
        <v>4690</v>
      </c>
      <c r="J2301" s="9">
        <v>1</v>
      </c>
      <c r="K2301" s="10" t="s">
        <v>4687</v>
      </c>
      <c r="L2301" s="10" t="str">
        <f>IF(OR(Table1[[#This Row],[Smoker]]="Yes",Table1[[#This Row],[Smoker]]="No"),"OK","Check")</f>
        <v>OK</v>
      </c>
    </row>
    <row r="2302" spans="1:12">
      <c r="A2302" s="10" t="s">
        <v>4605</v>
      </c>
      <c r="B2302" s="10">
        <v>21.64</v>
      </c>
      <c r="C230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02" s="10">
        <v>5.5</v>
      </c>
      <c r="E2302" s="10" t="str">
        <f>IF(OR(Table1[[#This Row],[HBA1C]]="",Table1[[#This Row],[HBA1C]]="?"),"",IF(Table1[[#This Row],[HBA1C]]&lt;5.7,"Normal",IF(Table1[[#This Row],[HBA1C]]&lt;6.5,"Prediabetes","Diabetes")))</f>
        <v>Normal</v>
      </c>
      <c r="F2302" s="10" t="s">
        <v>4687</v>
      </c>
      <c r="G2302" s="10" t="str">
        <f>IF(OR(Table1[[#This Row],[Heart Issues]]="Yes",Table1[[#This Row],[Heart Issues]]="No"),"OK","Check")</f>
        <v>OK</v>
      </c>
      <c r="H2302" s="10" t="s">
        <v>4688</v>
      </c>
      <c r="I2302" s="10" t="s">
        <v>4687</v>
      </c>
      <c r="J2302" s="9">
        <v>1</v>
      </c>
      <c r="K2302" s="10" t="s">
        <v>4687</v>
      </c>
      <c r="L2302" s="10" t="str">
        <f>IF(OR(Table1[[#This Row],[Smoker]]="Yes",Table1[[#This Row],[Smoker]]="No"),"OK","Check")</f>
        <v>OK</v>
      </c>
    </row>
    <row r="2303" spans="1:12">
      <c r="A2303" s="10" t="s">
        <v>4607</v>
      </c>
      <c r="B2303" s="10">
        <v>16.399999999999999</v>
      </c>
      <c r="C230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3" s="10">
        <v>5.4</v>
      </c>
      <c r="E2303" s="10" t="str">
        <f>IF(OR(Table1[[#This Row],[HBA1C]]="",Table1[[#This Row],[HBA1C]]="?"),"",IF(Table1[[#This Row],[HBA1C]]&lt;5.7,"Normal",IF(Table1[[#This Row],[HBA1C]]&lt;6.5,"Prediabetes","Diabetes")))</f>
        <v>Normal</v>
      </c>
      <c r="F2303" s="10" t="s">
        <v>4687</v>
      </c>
      <c r="G2303" s="10" t="str">
        <f>IF(OR(Table1[[#This Row],[Heart Issues]]="Yes",Table1[[#This Row],[Heart Issues]]="No"),"OK","Check")</f>
        <v>OK</v>
      </c>
      <c r="H2303" s="10" t="s">
        <v>4687</v>
      </c>
      <c r="I2303" s="10" t="s">
        <v>4690</v>
      </c>
      <c r="J2303" s="9">
        <v>1</v>
      </c>
      <c r="K2303" s="10" t="s">
        <v>4687</v>
      </c>
      <c r="L2303" s="10" t="str">
        <f>IF(OR(Table1[[#This Row],[Smoker]]="Yes",Table1[[#This Row],[Smoker]]="No"),"OK","Check")</f>
        <v>OK</v>
      </c>
    </row>
    <row r="2304" spans="1:12">
      <c r="A2304" s="10" t="s">
        <v>4609</v>
      </c>
      <c r="B2304" s="10">
        <v>15.77</v>
      </c>
      <c r="C230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4" s="10">
        <v>6.05</v>
      </c>
      <c r="E2304" s="10" t="str">
        <f>IF(OR(Table1[[#This Row],[HBA1C]]="",Table1[[#This Row],[HBA1C]]="?"),"",IF(Table1[[#This Row],[HBA1C]]&lt;5.7,"Normal",IF(Table1[[#This Row],[HBA1C]]&lt;6.5,"Prediabetes","Diabetes")))</f>
        <v>Prediabetes</v>
      </c>
      <c r="F2304" s="10" t="s">
        <v>4688</v>
      </c>
      <c r="G2304" s="10" t="str">
        <f>IF(OR(Table1[[#This Row],[Heart Issues]]="Yes",Table1[[#This Row],[Heart Issues]]="No"),"OK","Check")</f>
        <v>OK</v>
      </c>
      <c r="H2304" s="10" t="s">
        <v>4687</v>
      </c>
      <c r="I2304" s="10" t="s">
        <v>4687</v>
      </c>
      <c r="J2304" s="9">
        <v>1</v>
      </c>
      <c r="K2304" s="10" t="s">
        <v>4687</v>
      </c>
      <c r="L2304" s="10" t="str">
        <f>IF(OR(Table1[[#This Row],[Smoker]]="Yes",Table1[[#This Row],[Smoker]]="No"),"OK","Check")</f>
        <v>OK</v>
      </c>
    </row>
    <row r="2305" spans="1:12">
      <c r="A2305" s="10" t="s">
        <v>4611</v>
      </c>
      <c r="B2305" s="10">
        <v>18.27</v>
      </c>
      <c r="C230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5" s="10">
        <v>11.46</v>
      </c>
      <c r="E2305" s="10" t="str">
        <f>IF(OR(Table1[[#This Row],[HBA1C]]="",Table1[[#This Row],[HBA1C]]="?"),"",IF(Table1[[#This Row],[HBA1C]]&lt;5.7,"Normal",IF(Table1[[#This Row],[HBA1C]]&lt;6.5,"Prediabetes","Diabetes")))</f>
        <v>Diabetes</v>
      </c>
      <c r="F2305" s="10" t="s">
        <v>4687</v>
      </c>
      <c r="G2305" s="10" t="str">
        <f>IF(OR(Table1[[#This Row],[Heart Issues]]="Yes",Table1[[#This Row],[Heart Issues]]="No"),"OK","Check")</f>
        <v>OK</v>
      </c>
      <c r="H2305" s="10" t="s">
        <v>4687</v>
      </c>
      <c r="I2305" s="10" t="s">
        <v>4687</v>
      </c>
      <c r="J2305" s="9">
        <v>0</v>
      </c>
      <c r="K2305" s="10" t="s">
        <v>4687</v>
      </c>
      <c r="L2305" s="10" t="str">
        <f>IF(OR(Table1[[#This Row],[Smoker]]="Yes",Table1[[#This Row],[Smoker]]="No"),"OK","Check")</f>
        <v>OK</v>
      </c>
    </row>
    <row r="2306" spans="1:12">
      <c r="A2306" s="10" t="s">
        <v>4613</v>
      </c>
      <c r="B2306" s="10">
        <v>16.489999999999998</v>
      </c>
      <c r="C230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6" s="10">
        <v>8.48</v>
      </c>
      <c r="E2306" s="10" t="str">
        <f>IF(OR(Table1[[#This Row],[HBA1C]]="",Table1[[#This Row],[HBA1C]]="?"),"",IF(Table1[[#This Row],[HBA1C]]&lt;5.7,"Normal",IF(Table1[[#This Row],[HBA1C]]&lt;6.5,"Prediabetes","Diabetes")))</f>
        <v>Diabetes</v>
      </c>
      <c r="F2306" s="10" t="s">
        <v>4687</v>
      </c>
      <c r="G2306" s="10" t="str">
        <f>IF(OR(Table1[[#This Row],[Heart Issues]]="Yes",Table1[[#This Row],[Heart Issues]]="No"),"OK","Check")</f>
        <v>OK</v>
      </c>
      <c r="H2306" s="10" t="s">
        <v>4687</v>
      </c>
      <c r="I2306" s="10" t="s">
        <v>4687</v>
      </c>
      <c r="J2306" s="9">
        <v>0</v>
      </c>
      <c r="K2306" s="10" t="s">
        <v>4687</v>
      </c>
      <c r="L2306" s="10" t="str">
        <f>IF(OR(Table1[[#This Row],[Smoker]]="Yes",Table1[[#This Row],[Smoker]]="No"),"OK","Check")</f>
        <v>OK</v>
      </c>
    </row>
    <row r="2307" spans="1:12">
      <c r="A2307" s="10" t="s">
        <v>4615</v>
      </c>
      <c r="B2307" s="10">
        <v>16.14</v>
      </c>
      <c r="C2307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7" s="10">
        <v>4.8600000000000003</v>
      </c>
      <c r="E2307" s="10" t="str">
        <f>IF(OR(Table1[[#This Row],[HBA1C]]="",Table1[[#This Row],[HBA1C]]="?"),"",IF(Table1[[#This Row],[HBA1C]]&lt;5.7,"Normal",IF(Table1[[#This Row],[HBA1C]]&lt;6.5,"Prediabetes","Diabetes")))</f>
        <v>Normal</v>
      </c>
      <c r="F2307" s="10" t="s">
        <v>4687</v>
      </c>
      <c r="G2307" s="10" t="str">
        <f>IF(OR(Table1[[#This Row],[Heart Issues]]="Yes",Table1[[#This Row],[Heart Issues]]="No"),"OK","Check")</f>
        <v>OK</v>
      </c>
      <c r="H2307" s="10" t="s">
        <v>4687</v>
      </c>
      <c r="I2307" s="10" t="s">
        <v>4687</v>
      </c>
      <c r="J2307" s="9">
        <v>0</v>
      </c>
      <c r="K2307" s="10" t="s">
        <v>4687</v>
      </c>
      <c r="L2307" s="10" t="str">
        <f>IF(OR(Table1[[#This Row],[Smoker]]="Yes",Table1[[#This Row],[Smoker]]="No"),"OK","Check")</f>
        <v>OK</v>
      </c>
    </row>
    <row r="2308" spans="1:12">
      <c r="A2308" s="10" t="s">
        <v>4617</v>
      </c>
      <c r="B2308" s="10">
        <v>20.85</v>
      </c>
      <c r="C230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08" s="10">
        <v>4.45</v>
      </c>
      <c r="E2308" s="10" t="str">
        <f>IF(OR(Table1[[#This Row],[HBA1C]]="",Table1[[#This Row],[HBA1C]]="?"),"",IF(Table1[[#This Row],[HBA1C]]&lt;5.7,"Normal",IF(Table1[[#This Row],[HBA1C]]&lt;6.5,"Prediabetes","Diabetes")))</f>
        <v>Normal</v>
      </c>
      <c r="F2308" s="10" t="s">
        <v>4688</v>
      </c>
      <c r="G2308" s="10" t="str">
        <f>IF(OR(Table1[[#This Row],[Heart Issues]]="Yes",Table1[[#This Row],[Heart Issues]]="No"),"OK","Check")</f>
        <v>OK</v>
      </c>
      <c r="H2308" s="10" t="s">
        <v>4687</v>
      </c>
      <c r="I2308" s="10" t="s">
        <v>4687</v>
      </c>
      <c r="J2308" s="9">
        <v>1</v>
      </c>
      <c r="K2308" s="10" t="s">
        <v>4687</v>
      </c>
      <c r="L2308" s="10" t="str">
        <f>IF(OR(Table1[[#This Row],[Smoker]]="Yes",Table1[[#This Row],[Smoker]]="No"),"OK","Check")</f>
        <v>OK</v>
      </c>
    </row>
    <row r="2309" spans="1:12">
      <c r="A2309" s="10" t="s">
        <v>4619</v>
      </c>
      <c r="B2309" s="10">
        <v>15.88</v>
      </c>
      <c r="C230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09" s="10">
        <v>4.3600000000000003</v>
      </c>
      <c r="E2309" s="10" t="str">
        <f>IF(OR(Table1[[#This Row],[HBA1C]]="",Table1[[#This Row],[HBA1C]]="?"),"",IF(Table1[[#This Row],[HBA1C]]&lt;5.7,"Normal",IF(Table1[[#This Row],[HBA1C]]&lt;6.5,"Prediabetes","Diabetes")))</f>
        <v>Normal</v>
      </c>
      <c r="F2309" s="10" t="s">
        <v>4687</v>
      </c>
      <c r="G2309" s="10" t="str">
        <f>IF(OR(Table1[[#This Row],[Heart Issues]]="Yes",Table1[[#This Row],[Heart Issues]]="No"),"OK","Check")</f>
        <v>OK</v>
      </c>
      <c r="H2309" s="10" t="s">
        <v>4687</v>
      </c>
      <c r="I2309" s="10" t="s">
        <v>4687</v>
      </c>
      <c r="J2309" s="9">
        <v>0</v>
      </c>
      <c r="K2309" s="10" t="s">
        <v>4687</v>
      </c>
      <c r="L2309" s="10" t="str">
        <f>IF(OR(Table1[[#This Row],[Smoker]]="Yes",Table1[[#This Row],[Smoker]]="No"),"OK","Check")</f>
        <v>OK</v>
      </c>
    </row>
    <row r="2310" spans="1:12">
      <c r="A2310" s="10" t="s">
        <v>4621</v>
      </c>
      <c r="B2310" s="10">
        <v>20.66</v>
      </c>
      <c r="C2310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0" s="10">
        <v>5.8</v>
      </c>
      <c r="E2310" s="10" t="str">
        <f>IF(OR(Table1[[#This Row],[HBA1C]]="",Table1[[#This Row],[HBA1C]]="?"),"",IF(Table1[[#This Row],[HBA1C]]&lt;5.7,"Normal",IF(Table1[[#This Row],[HBA1C]]&lt;6.5,"Prediabetes","Diabetes")))</f>
        <v>Prediabetes</v>
      </c>
      <c r="F2310" s="10" t="s">
        <v>4687</v>
      </c>
      <c r="G2310" s="10" t="str">
        <f>IF(OR(Table1[[#This Row],[Heart Issues]]="Yes",Table1[[#This Row],[Heart Issues]]="No"),"OK","Check")</f>
        <v>OK</v>
      </c>
      <c r="H2310" s="10" t="s">
        <v>4688</v>
      </c>
      <c r="I2310" s="10" t="s">
        <v>4687</v>
      </c>
      <c r="J2310" s="9">
        <v>1</v>
      </c>
      <c r="K2310" s="10" t="s">
        <v>4687</v>
      </c>
      <c r="L2310" s="10" t="str">
        <f>IF(OR(Table1[[#This Row],[Smoker]]="Yes",Table1[[#This Row],[Smoker]]="No"),"OK","Check")</f>
        <v>OK</v>
      </c>
    </row>
    <row r="2311" spans="1:12">
      <c r="A2311" s="10" t="s">
        <v>4623</v>
      </c>
      <c r="B2311" s="10">
        <v>20.399999999999999</v>
      </c>
      <c r="C231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1" s="10">
        <v>5.27</v>
      </c>
      <c r="E2311" s="10" t="str">
        <f>IF(OR(Table1[[#This Row],[HBA1C]]="",Table1[[#This Row],[HBA1C]]="?"),"",IF(Table1[[#This Row],[HBA1C]]&lt;5.7,"Normal",IF(Table1[[#This Row],[HBA1C]]&lt;6.5,"Prediabetes","Diabetes")))</f>
        <v>Normal</v>
      </c>
      <c r="F2311" s="10" t="s">
        <v>4687</v>
      </c>
      <c r="G2311" s="10" t="str">
        <f>IF(OR(Table1[[#This Row],[Heart Issues]]="Yes",Table1[[#This Row],[Heart Issues]]="No"),"OK","Check")</f>
        <v>OK</v>
      </c>
      <c r="H2311" s="10" t="s">
        <v>4687</v>
      </c>
      <c r="I2311" s="10" t="s">
        <v>4687</v>
      </c>
      <c r="J2311" s="9">
        <v>0</v>
      </c>
      <c r="K2311" s="10" t="s">
        <v>4687</v>
      </c>
      <c r="L2311" s="10" t="str">
        <f>IF(OR(Table1[[#This Row],[Smoker]]="Yes",Table1[[#This Row],[Smoker]]="No"),"OK","Check")</f>
        <v>OK</v>
      </c>
    </row>
    <row r="2312" spans="1:12">
      <c r="A2312" s="10" t="s">
        <v>4625</v>
      </c>
      <c r="B2312" s="10">
        <v>25.19</v>
      </c>
      <c r="C2312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312" s="10">
        <v>5.64</v>
      </c>
      <c r="E2312" s="10" t="str">
        <f>IF(OR(Table1[[#This Row],[HBA1C]]="",Table1[[#This Row],[HBA1C]]="?"),"",IF(Table1[[#This Row],[HBA1C]]&lt;5.7,"Normal",IF(Table1[[#This Row],[HBA1C]]&lt;6.5,"Prediabetes","Diabetes")))</f>
        <v>Normal</v>
      </c>
      <c r="F2312" s="10" t="s">
        <v>4688</v>
      </c>
      <c r="G2312" s="10" t="str">
        <f>IF(OR(Table1[[#This Row],[Heart Issues]]="Yes",Table1[[#This Row],[Heart Issues]]="No"),"OK","Check")</f>
        <v>OK</v>
      </c>
      <c r="H2312" s="10" t="s">
        <v>4687</v>
      </c>
      <c r="I2312" s="10" t="s">
        <v>4687</v>
      </c>
      <c r="J2312" s="9">
        <v>0</v>
      </c>
      <c r="K2312" s="10" t="s">
        <v>4687</v>
      </c>
      <c r="L2312" s="10" t="str">
        <f>IF(OR(Table1[[#This Row],[Smoker]]="Yes",Table1[[#This Row],[Smoker]]="No"),"OK","Check")</f>
        <v>OK</v>
      </c>
    </row>
    <row r="2313" spans="1:12">
      <c r="A2313" s="10" t="s">
        <v>4627</v>
      </c>
      <c r="B2313" s="10">
        <v>20.54</v>
      </c>
      <c r="C231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3" s="10">
        <v>4.2</v>
      </c>
      <c r="E2313" s="10" t="str">
        <f>IF(OR(Table1[[#This Row],[HBA1C]]="",Table1[[#This Row],[HBA1C]]="?"),"",IF(Table1[[#This Row],[HBA1C]]&lt;5.7,"Normal",IF(Table1[[#This Row],[HBA1C]]&lt;6.5,"Prediabetes","Diabetes")))</f>
        <v>Normal</v>
      </c>
      <c r="F2313" s="10" t="s">
        <v>4688</v>
      </c>
      <c r="G2313" s="10" t="str">
        <f>IF(OR(Table1[[#This Row],[Heart Issues]]="Yes",Table1[[#This Row],[Heart Issues]]="No"),"OK","Check")</f>
        <v>OK</v>
      </c>
      <c r="H2313" s="10" t="s">
        <v>4687</v>
      </c>
      <c r="I2313" s="10" t="s">
        <v>4687</v>
      </c>
      <c r="J2313" s="9">
        <v>1</v>
      </c>
      <c r="K2313" s="10" t="s">
        <v>4687</v>
      </c>
      <c r="L2313" s="10" t="str">
        <f>IF(OR(Table1[[#This Row],[Smoker]]="Yes",Table1[[#This Row],[Smoker]]="No"),"OK","Check")</f>
        <v>OK</v>
      </c>
    </row>
    <row r="2314" spans="1:12">
      <c r="A2314" s="10" t="s">
        <v>4629</v>
      </c>
      <c r="B2314" s="10">
        <v>20.13</v>
      </c>
      <c r="C231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4" s="10">
        <v>5.42</v>
      </c>
      <c r="E2314" s="10" t="str">
        <f>IF(OR(Table1[[#This Row],[HBA1C]]="",Table1[[#This Row],[HBA1C]]="?"),"",IF(Table1[[#This Row],[HBA1C]]&lt;5.7,"Normal",IF(Table1[[#This Row],[HBA1C]]&lt;6.5,"Prediabetes","Diabetes")))</f>
        <v>Normal</v>
      </c>
      <c r="F2314" s="10" t="s">
        <v>4687</v>
      </c>
      <c r="G2314" s="10" t="str">
        <f>IF(OR(Table1[[#This Row],[Heart Issues]]="Yes",Table1[[#This Row],[Heart Issues]]="No"),"OK","Check")</f>
        <v>OK</v>
      </c>
      <c r="H2314" s="10" t="s">
        <v>4687</v>
      </c>
      <c r="I2314" s="10" t="s">
        <v>4687</v>
      </c>
      <c r="J2314" s="9">
        <v>0</v>
      </c>
      <c r="K2314" s="10" t="s">
        <v>4687</v>
      </c>
      <c r="L2314" s="10" t="str">
        <f>IF(OR(Table1[[#This Row],[Smoker]]="Yes",Table1[[#This Row],[Smoker]]="No"),"OK","Check")</f>
        <v>OK</v>
      </c>
    </row>
    <row r="2315" spans="1:12">
      <c r="A2315" s="10" t="s">
        <v>4631</v>
      </c>
      <c r="B2315" s="10">
        <v>18.93</v>
      </c>
      <c r="C231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5" s="10">
        <v>6.11</v>
      </c>
      <c r="E2315" s="10" t="str">
        <f>IF(OR(Table1[[#This Row],[HBA1C]]="",Table1[[#This Row],[HBA1C]]="?"),"",IF(Table1[[#This Row],[HBA1C]]&lt;5.7,"Normal",IF(Table1[[#This Row],[HBA1C]]&lt;6.5,"Prediabetes","Diabetes")))</f>
        <v>Prediabetes</v>
      </c>
      <c r="F2315" s="10" t="s">
        <v>4687</v>
      </c>
      <c r="G2315" s="10" t="str">
        <f>IF(OR(Table1[[#This Row],[Heart Issues]]="Yes",Table1[[#This Row],[Heart Issues]]="No"),"OK","Check")</f>
        <v>OK</v>
      </c>
      <c r="H2315" s="10" t="s">
        <v>4687</v>
      </c>
      <c r="I2315" s="10" t="s">
        <v>4690</v>
      </c>
      <c r="J2315" s="9">
        <v>1</v>
      </c>
      <c r="K2315" s="10" t="s">
        <v>4687</v>
      </c>
      <c r="L2315" s="10" t="str">
        <f>IF(OR(Table1[[#This Row],[Smoker]]="Yes",Table1[[#This Row],[Smoker]]="No"),"OK","Check")</f>
        <v>OK</v>
      </c>
    </row>
    <row r="2316" spans="1:12">
      <c r="A2316" s="10" t="s">
        <v>4633</v>
      </c>
      <c r="B2316" s="10">
        <v>24.14</v>
      </c>
      <c r="C231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6" s="10">
        <v>5.29</v>
      </c>
      <c r="E2316" s="10" t="str">
        <f>IF(OR(Table1[[#This Row],[HBA1C]]="",Table1[[#This Row],[HBA1C]]="?"),"",IF(Table1[[#This Row],[HBA1C]]&lt;5.7,"Normal",IF(Table1[[#This Row],[HBA1C]]&lt;6.5,"Prediabetes","Diabetes")))</f>
        <v>Normal</v>
      </c>
      <c r="F2316" s="10" t="s">
        <v>4687</v>
      </c>
      <c r="G2316" s="10" t="str">
        <f>IF(OR(Table1[[#This Row],[Heart Issues]]="Yes",Table1[[#This Row],[Heart Issues]]="No"),"OK","Check")</f>
        <v>OK</v>
      </c>
      <c r="H2316" s="10" t="s">
        <v>4688</v>
      </c>
      <c r="I2316" s="10" t="s">
        <v>4687</v>
      </c>
      <c r="J2316" s="9">
        <v>1</v>
      </c>
      <c r="K2316" s="10" t="s">
        <v>4687</v>
      </c>
      <c r="L2316" s="10" t="str">
        <f>IF(OR(Table1[[#This Row],[Smoker]]="Yes",Table1[[#This Row],[Smoker]]="No"),"OK","Check")</f>
        <v>OK</v>
      </c>
    </row>
    <row r="2317" spans="1:12">
      <c r="A2317" s="10" t="s">
        <v>4635</v>
      </c>
      <c r="B2317" s="10">
        <v>25.03</v>
      </c>
      <c r="C2317" s="10" t="str">
        <f>IF(Table1[[#This Row],[BMI]]="","",IF(Table1[[#This Row],[BMI]]&lt;18.5,"Underweight",IF(Table1[[#This Row],[BMI]]&lt;25,"Normal Weight",IF(Table1[[#This Row],[BMI]]&lt;30,"Overweight","Obesity"))))</f>
        <v>Overweight</v>
      </c>
      <c r="D2317" s="10">
        <v>5.91</v>
      </c>
      <c r="E2317" s="10" t="str">
        <f>IF(OR(Table1[[#This Row],[HBA1C]]="",Table1[[#This Row],[HBA1C]]="?"),"",IF(Table1[[#This Row],[HBA1C]]&lt;5.7,"Normal",IF(Table1[[#This Row],[HBA1C]]&lt;6.5,"Prediabetes","Diabetes")))</f>
        <v>Prediabetes</v>
      </c>
      <c r="F2317" s="10" t="s">
        <v>4687</v>
      </c>
      <c r="G2317" s="10" t="str">
        <f>IF(OR(Table1[[#This Row],[Heart Issues]]="Yes",Table1[[#This Row],[Heart Issues]]="No"),"OK","Check")</f>
        <v>OK</v>
      </c>
      <c r="H2317" s="10" t="s">
        <v>4688</v>
      </c>
      <c r="I2317" s="10" t="s">
        <v>4687</v>
      </c>
      <c r="J2317" s="9">
        <v>1</v>
      </c>
      <c r="K2317" s="10" t="s">
        <v>4687</v>
      </c>
      <c r="L2317" s="10" t="str">
        <f>IF(OR(Table1[[#This Row],[Smoker]]="Yes",Table1[[#This Row],[Smoker]]="No"),"OK","Check")</f>
        <v>OK</v>
      </c>
    </row>
    <row r="2318" spans="1:12">
      <c r="A2318" s="10" t="s">
        <v>4637</v>
      </c>
      <c r="B2318" s="10">
        <v>20.47</v>
      </c>
      <c r="C231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8" s="10">
        <v>5.81</v>
      </c>
      <c r="E2318" s="10" t="str">
        <f>IF(OR(Table1[[#This Row],[HBA1C]]="",Table1[[#This Row],[HBA1C]]="?"),"",IF(Table1[[#This Row],[HBA1C]]&lt;5.7,"Normal",IF(Table1[[#This Row],[HBA1C]]&lt;6.5,"Prediabetes","Diabetes")))</f>
        <v>Prediabetes</v>
      </c>
      <c r="F2318" s="10" t="s">
        <v>4688</v>
      </c>
      <c r="G2318" s="10" t="str">
        <f>IF(OR(Table1[[#This Row],[Heart Issues]]="Yes",Table1[[#This Row],[Heart Issues]]="No"),"OK","Check")</f>
        <v>OK</v>
      </c>
      <c r="H2318" s="10" t="s">
        <v>4687</v>
      </c>
      <c r="I2318" s="10" t="s">
        <v>4687</v>
      </c>
      <c r="J2318" s="9">
        <v>1</v>
      </c>
      <c r="K2318" s="10" t="s">
        <v>4687</v>
      </c>
      <c r="L2318" s="10" t="str">
        <f>IF(OR(Table1[[#This Row],[Smoker]]="Yes",Table1[[#This Row],[Smoker]]="No"),"OK","Check")</f>
        <v>OK</v>
      </c>
    </row>
    <row r="2319" spans="1:12">
      <c r="A2319" s="10" t="s">
        <v>4639</v>
      </c>
      <c r="B2319" s="10">
        <v>18.82</v>
      </c>
      <c r="C2319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19" s="10">
        <v>5.51</v>
      </c>
      <c r="E2319" s="10" t="str">
        <f>IF(OR(Table1[[#This Row],[HBA1C]]="",Table1[[#This Row],[HBA1C]]="?"),"",IF(Table1[[#This Row],[HBA1C]]&lt;5.7,"Normal",IF(Table1[[#This Row],[HBA1C]]&lt;6.5,"Prediabetes","Diabetes")))</f>
        <v>Normal</v>
      </c>
      <c r="F2319" s="10" t="s">
        <v>4688</v>
      </c>
      <c r="G2319" s="10" t="str">
        <f>IF(OR(Table1[[#This Row],[Heart Issues]]="Yes",Table1[[#This Row],[Heart Issues]]="No"),"OK","Check")</f>
        <v>OK</v>
      </c>
      <c r="H2319" s="10" t="s">
        <v>4687</v>
      </c>
      <c r="I2319" s="10" t="s">
        <v>4687</v>
      </c>
      <c r="J2319" s="9">
        <v>0</v>
      </c>
      <c r="K2319" s="10" t="s">
        <v>4687</v>
      </c>
      <c r="L2319" s="10" t="str">
        <f>IF(OR(Table1[[#This Row],[Smoker]]="Yes",Table1[[#This Row],[Smoker]]="No"),"OK","Check")</f>
        <v>OK</v>
      </c>
    </row>
    <row r="2320" spans="1:12">
      <c r="A2320" s="10" t="s">
        <v>4641</v>
      </c>
      <c r="B2320" s="10">
        <v>17.079999999999998</v>
      </c>
      <c r="C232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20" s="10">
        <v>5.73</v>
      </c>
      <c r="E2320" s="10" t="str">
        <f>IF(OR(Table1[[#This Row],[HBA1C]]="",Table1[[#This Row],[HBA1C]]="?"),"",IF(Table1[[#This Row],[HBA1C]]&lt;5.7,"Normal",IF(Table1[[#This Row],[HBA1C]]&lt;6.5,"Prediabetes","Diabetes")))</f>
        <v>Prediabetes</v>
      </c>
      <c r="F2320" s="10" t="s">
        <v>4687</v>
      </c>
      <c r="G2320" s="10" t="str">
        <f>IF(OR(Table1[[#This Row],[Heart Issues]]="Yes",Table1[[#This Row],[Heart Issues]]="No"),"OK","Check")</f>
        <v>OK</v>
      </c>
      <c r="H2320" s="10" t="s">
        <v>4687</v>
      </c>
      <c r="I2320" s="10" t="s">
        <v>4690</v>
      </c>
      <c r="J2320" s="9">
        <v>1</v>
      </c>
      <c r="K2320" s="10" t="s">
        <v>4687</v>
      </c>
      <c r="L2320" s="10" t="str">
        <f>IF(OR(Table1[[#This Row],[Smoker]]="Yes",Table1[[#This Row],[Smoker]]="No"),"OK","Check")</f>
        <v>OK</v>
      </c>
    </row>
    <row r="2321" spans="1:12">
      <c r="A2321" s="10" t="s">
        <v>4643</v>
      </c>
      <c r="B2321" s="10">
        <v>19.21</v>
      </c>
      <c r="C232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1" s="10">
        <v>5.53</v>
      </c>
      <c r="E2321" s="10" t="str">
        <f>IF(OR(Table1[[#This Row],[HBA1C]]="",Table1[[#This Row],[HBA1C]]="?"),"",IF(Table1[[#This Row],[HBA1C]]&lt;5.7,"Normal",IF(Table1[[#This Row],[HBA1C]]&lt;6.5,"Prediabetes","Diabetes")))</f>
        <v>Normal</v>
      </c>
      <c r="F2321" s="10" t="s">
        <v>4688</v>
      </c>
      <c r="G2321" s="10" t="str">
        <f>IF(OR(Table1[[#This Row],[Heart Issues]]="Yes",Table1[[#This Row],[Heart Issues]]="No"),"OK","Check")</f>
        <v>OK</v>
      </c>
      <c r="H2321" s="10" t="s">
        <v>4687</v>
      </c>
      <c r="I2321" s="10" t="s">
        <v>4687</v>
      </c>
      <c r="J2321" s="9">
        <v>0</v>
      </c>
      <c r="K2321" s="10" t="s">
        <v>4687</v>
      </c>
      <c r="L2321" s="10" t="str">
        <f>IF(OR(Table1[[#This Row],[Smoker]]="Yes",Table1[[#This Row],[Smoker]]="No"),"OK","Check")</f>
        <v>OK</v>
      </c>
    </row>
    <row r="2322" spans="1:12">
      <c r="A2322" s="10" t="s">
        <v>4645</v>
      </c>
      <c r="B2322" s="10">
        <v>17.86</v>
      </c>
      <c r="C2322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22" s="10">
        <v>5.43</v>
      </c>
      <c r="E2322" s="10" t="str">
        <f>IF(OR(Table1[[#This Row],[HBA1C]]="",Table1[[#This Row],[HBA1C]]="?"),"",IF(Table1[[#This Row],[HBA1C]]&lt;5.7,"Normal",IF(Table1[[#This Row],[HBA1C]]&lt;6.5,"Prediabetes","Diabetes")))</f>
        <v>Normal</v>
      </c>
      <c r="F2322" s="10" t="s">
        <v>4687</v>
      </c>
      <c r="G2322" s="10" t="str">
        <f>IF(OR(Table1[[#This Row],[Heart Issues]]="Yes",Table1[[#This Row],[Heart Issues]]="No"),"OK","Check")</f>
        <v>OK</v>
      </c>
      <c r="H2322" s="10" t="s">
        <v>4687</v>
      </c>
      <c r="I2322" s="10" t="s">
        <v>4690</v>
      </c>
      <c r="J2322" s="9">
        <v>1</v>
      </c>
      <c r="K2322" s="10" t="s">
        <v>4687</v>
      </c>
      <c r="L2322" s="10" t="str">
        <f>IF(OR(Table1[[#This Row],[Smoker]]="Yes",Table1[[#This Row],[Smoker]]="No"),"OK","Check")</f>
        <v>OK</v>
      </c>
    </row>
    <row r="2323" spans="1:12">
      <c r="A2323" s="10" t="s">
        <v>4647</v>
      </c>
      <c r="B2323" s="10">
        <v>21.38</v>
      </c>
      <c r="C2323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3" s="10">
        <v>8.01</v>
      </c>
      <c r="E2323" s="10" t="str">
        <f>IF(OR(Table1[[#This Row],[HBA1C]]="",Table1[[#This Row],[HBA1C]]="?"),"",IF(Table1[[#This Row],[HBA1C]]&lt;5.7,"Normal",IF(Table1[[#This Row],[HBA1C]]&lt;6.5,"Prediabetes","Diabetes")))</f>
        <v>Diabetes</v>
      </c>
      <c r="F2323" s="10" t="s">
        <v>4687</v>
      </c>
      <c r="G2323" s="10" t="str">
        <f>IF(OR(Table1[[#This Row],[Heart Issues]]="Yes",Table1[[#This Row],[Heart Issues]]="No"),"OK","Check")</f>
        <v>OK</v>
      </c>
      <c r="H2323" s="10" t="s">
        <v>4687</v>
      </c>
      <c r="I2323" s="10" t="s">
        <v>4687</v>
      </c>
      <c r="J2323" s="9">
        <v>0</v>
      </c>
      <c r="K2323" s="10" t="s">
        <v>4687</v>
      </c>
      <c r="L2323" s="10" t="str">
        <f>IF(OR(Table1[[#This Row],[Smoker]]="Yes",Table1[[#This Row],[Smoker]]="No"),"OK","Check")</f>
        <v>OK</v>
      </c>
    </row>
    <row r="2324" spans="1:12">
      <c r="A2324" s="10" t="s">
        <v>4649</v>
      </c>
      <c r="B2324" s="10">
        <v>23.35</v>
      </c>
      <c r="C2324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4" s="10">
        <v>5.94</v>
      </c>
      <c r="E2324" s="10" t="str">
        <f>IF(OR(Table1[[#This Row],[HBA1C]]="",Table1[[#This Row],[HBA1C]]="?"),"",IF(Table1[[#This Row],[HBA1C]]&lt;5.7,"Normal",IF(Table1[[#This Row],[HBA1C]]&lt;6.5,"Prediabetes","Diabetes")))</f>
        <v>Prediabetes</v>
      </c>
      <c r="F2324" s="10" t="s">
        <v>4687</v>
      </c>
      <c r="G2324" s="10" t="str">
        <f>IF(OR(Table1[[#This Row],[Heart Issues]]="Yes",Table1[[#This Row],[Heart Issues]]="No"),"OK","Check")</f>
        <v>OK</v>
      </c>
      <c r="H2324" s="10" t="s">
        <v>4687</v>
      </c>
      <c r="I2324" s="10" t="s">
        <v>4687</v>
      </c>
      <c r="J2324" s="9">
        <v>0</v>
      </c>
      <c r="K2324" s="10" t="s">
        <v>4687</v>
      </c>
      <c r="L2324" s="10" t="str">
        <f>IF(OR(Table1[[#This Row],[Smoker]]="Yes",Table1[[#This Row],[Smoker]]="No"),"OK","Check")</f>
        <v>OK</v>
      </c>
    </row>
    <row r="2325" spans="1:12">
      <c r="A2325" s="10" t="s">
        <v>4651</v>
      </c>
      <c r="B2325" s="10">
        <v>22.24</v>
      </c>
      <c r="C2325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5" s="10">
        <v>5.04</v>
      </c>
      <c r="E2325" s="10" t="str">
        <f>IF(OR(Table1[[#This Row],[HBA1C]]="",Table1[[#This Row],[HBA1C]]="?"),"",IF(Table1[[#This Row],[HBA1C]]&lt;5.7,"Normal",IF(Table1[[#This Row],[HBA1C]]&lt;6.5,"Prediabetes","Diabetes")))</f>
        <v>Normal</v>
      </c>
      <c r="F2325" s="10" t="s">
        <v>4687</v>
      </c>
      <c r="G2325" s="10" t="str">
        <f>IF(OR(Table1[[#This Row],[Heart Issues]]="Yes",Table1[[#This Row],[Heart Issues]]="No"),"OK","Check")</f>
        <v>OK</v>
      </c>
      <c r="H2325" s="10" t="s">
        <v>4687</v>
      </c>
      <c r="I2325" s="10" t="s">
        <v>4687</v>
      </c>
      <c r="J2325" s="9">
        <v>0</v>
      </c>
      <c r="K2325" s="10" t="s">
        <v>4687</v>
      </c>
      <c r="L2325" s="10" t="str">
        <f>IF(OR(Table1[[#This Row],[Smoker]]="Yes",Table1[[#This Row],[Smoker]]="No"),"OK","Check")</f>
        <v>OK</v>
      </c>
    </row>
    <row r="2326" spans="1:12">
      <c r="A2326" s="10" t="s">
        <v>4653</v>
      </c>
      <c r="B2326" s="10">
        <v>24.76</v>
      </c>
      <c r="C2326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6" s="10">
        <v>4.54</v>
      </c>
      <c r="E2326" s="10" t="str">
        <f>IF(OR(Table1[[#This Row],[HBA1C]]="",Table1[[#This Row],[HBA1C]]="?"),"",IF(Table1[[#This Row],[HBA1C]]&lt;5.7,"Normal",IF(Table1[[#This Row],[HBA1C]]&lt;6.5,"Prediabetes","Diabetes")))</f>
        <v>Normal</v>
      </c>
      <c r="F2326" s="10" t="s">
        <v>4688</v>
      </c>
      <c r="G2326" s="10" t="str">
        <f>IF(OR(Table1[[#This Row],[Heart Issues]]="Yes",Table1[[#This Row],[Heart Issues]]="No"),"OK","Check")</f>
        <v>OK</v>
      </c>
      <c r="H2326" s="10" t="s">
        <v>4687</v>
      </c>
      <c r="I2326" s="10" t="s">
        <v>4687</v>
      </c>
      <c r="J2326" s="9">
        <v>0</v>
      </c>
      <c r="K2326" s="10" t="s">
        <v>4687</v>
      </c>
      <c r="L2326" s="10" t="str">
        <f>IF(OR(Table1[[#This Row],[Smoker]]="Yes",Table1[[#This Row],[Smoker]]="No"),"OK","Check")</f>
        <v>OK</v>
      </c>
    </row>
    <row r="2327" spans="1:12">
      <c r="A2327" s="10" t="s">
        <v>4655</v>
      </c>
      <c r="B2327" s="10">
        <v>20.100000000000001</v>
      </c>
      <c r="C2327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7" s="10">
        <v>5.6</v>
      </c>
      <c r="E2327" s="10" t="str">
        <f>IF(OR(Table1[[#This Row],[HBA1C]]="",Table1[[#This Row],[HBA1C]]="?"),"",IF(Table1[[#This Row],[HBA1C]]&lt;5.7,"Normal",IF(Table1[[#This Row],[HBA1C]]&lt;6.5,"Prediabetes","Diabetes")))</f>
        <v>Normal</v>
      </c>
      <c r="F2327" s="10" t="s">
        <v>4688</v>
      </c>
      <c r="G2327" s="10" t="str">
        <f>IF(OR(Table1[[#This Row],[Heart Issues]]="Yes",Table1[[#This Row],[Heart Issues]]="No"),"OK","Check")</f>
        <v>OK</v>
      </c>
      <c r="H2327" s="10" t="s">
        <v>4687</v>
      </c>
      <c r="I2327" s="10" t="s">
        <v>4690</v>
      </c>
      <c r="J2327" s="9">
        <v>1</v>
      </c>
      <c r="K2327" s="10" t="s">
        <v>4687</v>
      </c>
      <c r="L2327" s="10" t="str">
        <f>IF(OR(Table1[[#This Row],[Smoker]]="Yes",Table1[[#This Row],[Smoker]]="No"),"OK","Check")</f>
        <v>OK</v>
      </c>
    </row>
    <row r="2328" spans="1:12">
      <c r="A2328" s="10" t="s">
        <v>4657</v>
      </c>
      <c r="B2328" s="10">
        <v>21.77</v>
      </c>
      <c r="C2328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28" s="10">
        <v>10.67</v>
      </c>
      <c r="E2328" s="10" t="str">
        <f>IF(OR(Table1[[#This Row],[HBA1C]]="",Table1[[#This Row],[HBA1C]]="?"),"",IF(Table1[[#This Row],[HBA1C]]&lt;5.7,"Normal",IF(Table1[[#This Row],[HBA1C]]&lt;6.5,"Prediabetes","Diabetes")))</f>
        <v>Diabetes</v>
      </c>
      <c r="F2328" s="10" t="s">
        <v>4687</v>
      </c>
      <c r="G2328" s="10" t="str">
        <f>IF(OR(Table1[[#This Row],[Heart Issues]]="Yes",Table1[[#This Row],[Heart Issues]]="No"),"OK","Check")</f>
        <v>OK</v>
      </c>
      <c r="H2328" s="10" t="s">
        <v>4687</v>
      </c>
      <c r="I2328" s="10" t="s">
        <v>4687</v>
      </c>
      <c r="J2328" s="9">
        <v>0</v>
      </c>
      <c r="K2328" s="10" t="s">
        <v>4687</v>
      </c>
      <c r="L2328" s="10" t="str">
        <f>IF(OR(Table1[[#This Row],[Smoker]]="Yes",Table1[[#This Row],[Smoker]]="No"),"OK","Check")</f>
        <v>OK</v>
      </c>
    </row>
    <row r="2329" spans="1:12">
      <c r="A2329" s="10" t="s">
        <v>4659</v>
      </c>
      <c r="B2329" s="10">
        <v>17.82</v>
      </c>
      <c r="C2329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29" s="10">
        <v>5.26</v>
      </c>
      <c r="E2329" s="10" t="str">
        <f>IF(OR(Table1[[#This Row],[HBA1C]]="",Table1[[#This Row],[HBA1C]]="?"),"",IF(Table1[[#This Row],[HBA1C]]&lt;5.7,"Normal",IF(Table1[[#This Row],[HBA1C]]&lt;6.5,"Prediabetes","Diabetes")))</f>
        <v>Normal</v>
      </c>
      <c r="F2329" s="10" t="s">
        <v>4688</v>
      </c>
      <c r="G2329" s="10" t="str">
        <f>IF(OR(Table1[[#This Row],[Heart Issues]]="Yes",Table1[[#This Row],[Heart Issues]]="No"),"OK","Check")</f>
        <v>OK</v>
      </c>
      <c r="H2329" s="10" t="s">
        <v>4687</v>
      </c>
      <c r="I2329" s="10" t="s">
        <v>4687</v>
      </c>
      <c r="J2329" s="9">
        <v>1</v>
      </c>
      <c r="K2329" s="10" t="s">
        <v>4687</v>
      </c>
      <c r="L2329" s="10" t="str">
        <f>IF(OR(Table1[[#This Row],[Smoker]]="Yes",Table1[[#This Row],[Smoker]]="No"),"OK","Check")</f>
        <v>OK</v>
      </c>
    </row>
    <row r="2330" spans="1:12">
      <c r="A2330" s="10" t="s">
        <v>4661</v>
      </c>
      <c r="B2330" s="10">
        <v>17.07</v>
      </c>
      <c r="C2330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30" s="10">
        <v>5.22</v>
      </c>
      <c r="E2330" s="10" t="str">
        <f>IF(OR(Table1[[#This Row],[HBA1C]]="",Table1[[#This Row],[HBA1C]]="?"),"",IF(Table1[[#This Row],[HBA1C]]&lt;5.7,"Normal",IF(Table1[[#This Row],[HBA1C]]&lt;6.5,"Prediabetes","Diabetes")))</f>
        <v>Normal</v>
      </c>
      <c r="F2330" s="10" t="s">
        <v>4687</v>
      </c>
      <c r="G2330" s="10" t="str">
        <f>IF(OR(Table1[[#This Row],[Heart Issues]]="Yes",Table1[[#This Row],[Heart Issues]]="No"),"OK","Check")</f>
        <v>OK</v>
      </c>
      <c r="H2330" s="10" t="s">
        <v>4687</v>
      </c>
      <c r="I2330" s="10" t="s">
        <v>4690</v>
      </c>
      <c r="J2330" s="9">
        <v>1</v>
      </c>
      <c r="K2330" s="10" t="s">
        <v>4687</v>
      </c>
      <c r="L2330" s="10" t="str">
        <f>IF(OR(Table1[[#This Row],[Smoker]]="Yes",Table1[[#This Row],[Smoker]]="No"),"OK","Check")</f>
        <v>OK</v>
      </c>
    </row>
    <row r="2331" spans="1:12">
      <c r="A2331" s="10" t="s">
        <v>4663</v>
      </c>
      <c r="B2331" s="10">
        <v>22.24</v>
      </c>
      <c r="C2331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31" s="10">
        <v>4.29</v>
      </c>
      <c r="E2331" s="10" t="str">
        <f>IF(OR(Table1[[#This Row],[HBA1C]]="",Table1[[#This Row],[HBA1C]]="?"),"",IF(Table1[[#This Row],[HBA1C]]&lt;5.7,"Normal",IF(Table1[[#This Row],[HBA1C]]&lt;6.5,"Prediabetes","Diabetes")))</f>
        <v>Normal</v>
      </c>
      <c r="F2331" s="10" t="s">
        <v>4688</v>
      </c>
      <c r="G2331" s="10" t="str">
        <f>IF(OR(Table1[[#This Row],[Heart Issues]]="Yes",Table1[[#This Row],[Heart Issues]]="No"),"OK","Check")</f>
        <v>OK</v>
      </c>
      <c r="H2331" s="10" t="s">
        <v>4687</v>
      </c>
      <c r="I2331" s="10" t="s">
        <v>4687</v>
      </c>
      <c r="J2331" s="9">
        <v>0</v>
      </c>
      <c r="K2331" s="10" t="s">
        <v>4687</v>
      </c>
      <c r="L2331" s="10" t="str">
        <f>IF(OR(Table1[[#This Row],[Smoker]]="Yes",Table1[[#This Row],[Smoker]]="No"),"OK","Check")</f>
        <v>OK</v>
      </c>
    </row>
    <row r="2332" spans="1:12">
      <c r="A2332" s="10" t="s">
        <v>4665</v>
      </c>
      <c r="B2332" s="10">
        <v>22.34</v>
      </c>
      <c r="C2332" s="10" t="str">
        <f>IF(Table1[[#This Row],[BMI]]="","",IF(Table1[[#This Row],[BMI]]&lt;18.5,"Underweight",IF(Table1[[#This Row],[BMI]]&lt;25,"Normal Weight",IF(Table1[[#This Row],[BMI]]&lt;30,"Overweight","Obesity"))))</f>
        <v>Normal Weight</v>
      </c>
      <c r="D2332" s="10">
        <v>5.57</v>
      </c>
      <c r="E2332" s="10" t="str">
        <f>IF(OR(Table1[[#This Row],[HBA1C]]="",Table1[[#This Row],[HBA1C]]="?"),"",IF(Table1[[#This Row],[HBA1C]]&lt;5.7,"Normal",IF(Table1[[#This Row],[HBA1C]]&lt;6.5,"Prediabetes","Diabetes")))</f>
        <v>Normal</v>
      </c>
      <c r="F2332" s="10" t="s">
        <v>4687</v>
      </c>
      <c r="G2332" s="10" t="str">
        <f>IF(OR(Table1[[#This Row],[Heart Issues]]="Yes",Table1[[#This Row],[Heart Issues]]="No"),"OK","Check")</f>
        <v>OK</v>
      </c>
      <c r="H2332" s="10" t="s">
        <v>4687</v>
      </c>
      <c r="I2332" s="10" t="s">
        <v>4687</v>
      </c>
      <c r="J2332" s="9">
        <v>1</v>
      </c>
      <c r="K2332" s="10" t="s">
        <v>4687</v>
      </c>
      <c r="L2332" s="10" t="str">
        <f>IF(OR(Table1[[#This Row],[Smoker]]="Yes",Table1[[#This Row],[Smoker]]="No"),"OK","Check")</f>
        <v>OK</v>
      </c>
    </row>
    <row r="2333" spans="1:12">
      <c r="A2333" s="10" t="s">
        <v>4667</v>
      </c>
      <c r="B2333" s="10">
        <v>17.7</v>
      </c>
      <c r="C2333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33" s="10">
        <v>6.28</v>
      </c>
      <c r="E2333" s="10" t="str">
        <f>IF(OR(Table1[[#This Row],[HBA1C]]="",Table1[[#This Row],[HBA1C]]="?"),"",IF(Table1[[#This Row],[HBA1C]]&lt;5.7,"Normal",IF(Table1[[#This Row],[HBA1C]]&lt;6.5,"Prediabetes","Diabetes")))</f>
        <v>Prediabetes</v>
      </c>
      <c r="F2333" s="10" t="s">
        <v>4687</v>
      </c>
      <c r="G2333" s="10" t="str">
        <f>IF(OR(Table1[[#This Row],[Heart Issues]]="Yes",Table1[[#This Row],[Heart Issues]]="No"),"OK","Check")</f>
        <v>OK</v>
      </c>
      <c r="H2333" s="10" t="s">
        <v>4687</v>
      </c>
      <c r="I2333" s="10" t="s">
        <v>4687</v>
      </c>
      <c r="J2333" s="9">
        <v>1</v>
      </c>
      <c r="K2333" s="10" t="s">
        <v>4687</v>
      </c>
      <c r="L2333" s="10" t="str">
        <f>IF(OR(Table1[[#This Row],[Smoker]]="Yes",Table1[[#This Row],[Smoker]]="No"),"OK","Check")</f>
        <v>OK</v>
      </c>
    </row>
    <row r="2334" spans="1:12">
      <c r="A2334" s="10" t="s">
        <v>4669</v>
      </c>
      <c r="B2334" s="10">
        <v>16.47</v>
      </c>
      <c r="C2334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34" s="10">
        <v>6.35</v>
      </c>
      <c r="E2334" s="10" t="str">
        <f>IF(OR(Table1[[#This Row],[HBA1C]]="",Table1[[#This Row],[HBA1C]]="?"),"",IF(Table1[[#This Row],[HBA1C]]&lt;5.7,"Normal",IF(Table1[[#This Row],[HBA1C]]&lt;6.5,"Prediabetes","Diabetes")))</f>
        <v>Prediabetes</v>
      </c>
      <c r="F2334" s="10" t="s">
        <v>4687</v>
      </c>
      <c r="G2334" s="10" t="str">
        <f>IF(OR(Table1[[#This Row],[Heart Issues]]="Yes",Table1[[#This Row],[Heart Issues]]="No"),"OK","Check")</f>
        <v>OK</v>
      </c>
      <c r="H2334" s="10" t="s">
        <v>4687</v>
      </c>
      <c r="I2334" s="10" t="s">
        <v>4690</v>
      </c>
      <c r="J2334" s="9">
        <v>1</v>
      </c>
      <c r="K2334" s="10" t="s">
        <v>4687</v>
      </c>
      <c r="L2334" s="10" t="str">
        <f>IF(OR(Table1[[#This Row],[Smoker]]="Yes",Table1[[#This Row],[Smoker]]="No"),"OK","Check")</f>
        <v>OK</v>
      </c>
    </row>
    <row r="2335" spans="1:12">
      <c r="A2335" s="10" t="s">
        <v>4671</v>
      </c>
      <c r="B2335" s="10">
        <v>17.600000000000001</v>
      </c>
      <c r="C2335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35" s="10">
        <v>4.3899999999999997</v>
      </c>
      <c r="E2335" s="10" t="str">
        <f>IF(OR(Table1[[#This Row],[HBA1C]]="",Table1[[#This Row],[HBA1C]]="?"),"",IF(Table1[[#This Row],[HBA1C]]&lt;5.7,"Normal",IF(Table1[[#This Row],[HBA1C]]&lt;6.5,"Prediabetes","Diabetes")))</f>
        <v>Normal</v>
      </c>
      <c r="F2335" s="10" t="s">
        <v>4687</v>
      </c>
      <c r="G2335" s="10" t="str">
        <f>IF(OR(Table1[[#This Row],[Heart Issues]]="Yes",Table1[[#This Row],[Heart Issues]]="No"),"OK","Check")</f>
        <v>OK</v>
      </c>
      <c r="H2335" s="10" t="s">
        <v>4687</v>
      </c>
      <c r="I2335" s="10" t="s">
        <v>4687</v>
      </c>
      <c r="J2335" s="9">
        <v>1</v>
      </c>
      <c r="K2335" s="10" t="s">
        <v>4687</v>
      </c>
      <c r="L2335" s="10" t="str">
        <f>IF(OR(Table1[[#This Row],[Smoker]]="Yes",Table1[[#This Row],[Smoker]]="No"),"OK","Check")</f>
        <v>OK</v>
      </c>
    </row>
    <row r="2336" spans="1:12">
      <c r="A2336" s="10" t="s">
        <v>4673</v>
      </c>
      <c r="B2336" s="10">
        <v>17.579999999999998</v>
      </c>
      <c r="C2336" s="10" t="str">
        <f>IF(Table1[[#This Row],[BMI]]="","",IF(Table1[[#This Row],[BMI]]&lt;18.5,"Underweight",IF(Table1[[#This Row],[BMI]]&lt;25,"Normal Weight",IF(Table1[[#This Row],[BMI]]&lt;30,"Overweight","Obesity"))))</f>
        <v>Underweight</v>
      </c>
      <c r="D2336" s="10">
        <v>4.51</v>
      </c>
      <c r="E2336" s="10" t="str">
        <f>IF(OR(Table1[[#This Row],[HBA1C]]="",Table1[[#This Row],[HBA1C]]="?"),"",IF(Table1[[#This Row],[HBA1C]]&lt;5.7,"Normal",IF(Table1[[#This Row],[HBA1C]]&lt;6.5,"Prediabetes","Diabetes")))</f>
        <v>Normal</v>
      </c>
      <c r="F2336" s="10" t="s">
        <v>4687</v>
      </c>
      <c r="G2336" s="10" t="str">
        <f>IF(OR(Table1[[#This Row],[Heart Issues]]="Yes",Table1[[#This Row],[Heart Issues]]="No"),"OK","Check")</f>
        <v>OK</v>
      </c>
      <c r="H2336" s="10" t="s">
        <v>4687</v>
      </c>
      <c r="I2336" s="10" t="s">
        <v>4687</v>
      </c>
      <c r="J2336" s="9">
        <v>1</v>
      </c>
      <c r="K2336" s="10" t="s">
        <v>4687</v>
      </c>
      <c r="L2336" s="10" t="str">
        <f>IF(OR(Table1[[#This Row],[Smoker]]="Yes",Table1[[#This Row],[Smoker]]="No"),"OK","Check")</f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60"/>
  <sheetViews>
    <sheetView workbookViewId="0">
      <selection activeCell="P8" sqref="P8"/>
    </sheetView>
  </sheetViews>
  <sheetFormatPr defaultRowHeight="15"/>
  <cols>
    <col min="1" max="1" width="12.85546875" style="10" bestFit="1" customWidth="1"/>
    <col min="2" max="2" width="9.140625" style="10"/>
    <col min="3" max="3" width="0" style="10" hidden="1" customWidth="1"/>
    <col min="4" max="5" width="9.140625" style="10"/>
    <col min="6" max="6" width="15.7109375" style="10" customWidth="1"/>
    <col min="7" max="7" width="9.140625" style="10"/>
    <col min="8" max="8" width="9" style="10" customWidth="1"/>
    <col min="9" max="9" width="10.85546875" style="15" bestFit="1" customWidth="1"/>
    <col min="10" max="10" width="13.140625" style="10" bestFit="1" customWidth="1"/>
    <col min="11" max="16384" width="9.140625" style="10"/>
  </cols>
  <sheetData>
    <row r="1" spans="1:26" s="2" customFormat="1" ht="18.95" customHeight="1">
      <c r="A1" s="3" t="s">
        <v>0</v>
      </c>
      <c r="B1" s="3" t="s">
        <v>4692</v>
      </c>
      <c r="C1" s="3" t="s">
        <v>4693</v>
      </c>
      <c r="D1" s="3" t="s">
        <v>4694</v>
      </c>
      <c r="E1" s="3" t="s">
        <v>4695</v>
      </c>
      <c r="F1" s="3" t="s">
        <v>4696</v>
      </c>
      <c r="G1" s="3" t="s">
        <v>4697</v>
      </c>
      <c r="H1" s="3" t="s">
        <v>4698</v>
      </c>
      <c r="I1" s="14" t="s">
        <v>4699</v>
      </c>
      <c r="J1" s="3" t="s">
        <v>4700</v>
      </c>
      <c r="K1" s="3" t="s">
        <v>4701</v>
      </c>
      <c r="L1" s="3" t="s">
        <v>4702</v>
      </c>
      <c r="M1" s="3" t="s">
        <v>4702</v>
      </c>
      <c r="P1" s="2" t="s">
        <v>4703</v>
      </c>
      <c r="R1" s="2" t="s">
        <v>4704</v>
      </c>
      <c r="W1" s="3" t="s">
        <v>4698</v>
      </c>
      <c r="X1" s="27" t="s">
        <v>4705</v>
      </c>
      <c r="Y1" s="3" t="s">
        <v>4698</v>
      </c>
      <c r="Z1" s="27" t="s">
        <v>4675</v>
      </c>
    </row>
    <row r="2" spans="1:26">
      <c r="A2" s="10" t="s">
        <v>4673</v>
      </c>
      <c r="B2" s="10">
        <v>1992</v>
      </c>
      <c r="C2" s="10" t="s">
        <v>4706</v>
      </c>
      <c r="D2" s="10" t="str">
        <f>IF(C2="?","Sep",C2)</f>
        <v>Jul</v>
      </c>
      <c r="E2" s="10">
        <v>9</v>
      </c>
      <c r="F2" s="12" t="str">
        <f>TEXT(DATE(B2,MONTH(DATEVALUE(D2&amp;" 1")),E2),"dd-mmm-yyyy")</f>
        <v>09-Jul-1992</v>
      </c>
      <c r="G2" s="10">
        <v>0</v>
      </c>
      <c r="H2" s="13">
        <f ca="1">DATEDIF(G2,TODAY(),"Y")</f>
        <v>126</v>
      </c>
      <c r="I2" s="15">
        <v>563.84</v>
      </c>
      <c r="J2" s="10" t="s">
        <v>4707</v>
      </c>
      <c r="K2" s="10" t="s">
        <v>4708</v>
      </c>
      <c r="L2" s="10" t="s">
        <v>4709</v>
      </c>
      <c r="M2" s="10" t="str">
        <f>IF(L2="?","Unknown",L2)</f>
        <v>R1013</v>
      </c>
      <c r="P2" s="10">
        <f>ROUND(AVERAGE(B:B),0)</f>
        <v>1983</v>
      </c>
      <c r="R2" s="10">
        <f>COUNTIF(L:L,"~?")</f>
        <v>2</v>
      </c>
      <c r="W2" s="13">
        <f ca="1">DATEDIF(F2,TODAY(),"Y")</f>
        <v>34</v>
      </c>
      <c r="X2" s="28">
        <f>VLOOKUP($A2,'Medical Examinations'!$A:$Z,MATCH(X$1,'Medical Examinations'!$A$1:$Z$1,0),FALSE)</f>
        <v>4.51</v>
      </c>
      <c r="Y2" s="13">
        <f ca="1">DATEDIF(X2,TODAY(),"Y")</f>
        <v>126</v>
      </c>
      <c r="Z2" s="28">
        <f>VLOOKUP($A2,'Medical Examinations'!$A:$Z,2,FALSE)</f>
        <v>17.579999999999998</v>
      </c>
    </row>
    <row r="3" spans="1:26">
      <c r="A3" s="10" t="s">
        <v>4671</v>
      </c>
      <c r="B3" s="10">
        <v>1992</v>
      </c>
      <c r="C3" s="10" t="s">
        <v>4710</v>
      </c>
      <c r="D3" s="10" t="str">
        <f>IF(C3="?","Sep",C3)</f>
        <v>Nov</v>
      </c>
      <c r="E3" s="10">
        <v>30</v>
      </c>
      <c r="F3" s="12" t="str">
        <f>TEXT(DATE(B3,MONTH(DATEVALUE(D3&amp;" 1")),E3),"dd-mmm-yyyy")</f>
        <v>30-Nov-1992</v>
      </c>
      <c r="G3" s="10">
        <v>0</v>
      </c>
      <c r="H3" s="13">
        <f t="shared" ref="H3:H66" ca="1" si="0">DATEDIF(G3,TODAY(),"Y")</f>
        <v>126</v>
      </c>
      <c r="I3" s="15">
        <v>570.62</v>
      </c>
      <c r="J3" s="10" t="s">
        <v>4707</v>
      </c>
      <c r="K3" s="10" t="s">
        <v>4711</v>
      </c>
      <c r="L3" s="10" t="s">
        <v>4709</v>
      </c>
      <c r="M3" s="10" t="str">
        <f>IF(L3="?","Unknown",L3)</f>
        <v>R1013</v>
      </c>
      <c r="W3" s="13">
        <f ca="1">DATEDIF(F3,TODAY(),"Y")</f>
        <v>33</v>
      </c>
      <c r="X3" s="29">
        <f>VLOOKUP($A3,'Medical Examinations'!$A:$Z,MATCH(X$1,'Medical Examinations'!$A$1:$Z$1,0),FALSE)</f>
        <v>4.3899999999999997</v>
      </c>
      <c r="Y3" s="13">
        <f ca="1">DATEDIF(X3,TODAY(),"Y")</f>
        <v>126</v>
      </c>
      <c r="Z3" s="29">
        <f>VLOOKUP($A3,'Medical Examinations'!$A:$Z,2,FALSE)</f>
        <v>17.600000000000001</v>
      </c>
    </row>
    <row r="4" spans="1:26">
      <c r="A4" s="10" t="s">
        <v>4669</v>
      </c>
      <c r="B4" s="10">
        <v>1993</v>
      </c>
      <c r="C4" s="10" t="s">
        <v>4712</v>
      </c>
      <c r="D4" s="10" t="str">
        <f>IF(C4="?","Sep",C4)</f>
        <v>Jun</v>
      </c>
      <c r="E4" s="10">
        <v>30</v>
      </c>
      <c r="F4" s="12" t="str">
        <f>TEXT(DATE(B4,MONTH(DATEVALUE(D4&amp;" 1")),E4),"dd-mmm-yyyy")</f>
        <v>30-Jun-1993</v>
      </c>
      <c r="G4" s="10">
        <v>0</v>
      </c>
      <c r="H4" s="13">
        <f t="shared" ca="1" si="0"/>
        <v>126</v>
      </c>
      <c r="I4" s="15">
        <v>600</v>
      </c>
      <c r="J4" s="10" t="s">
        <v>4707</v>
      </c>
      <c r="K4" s="10" t="s">
        <v>4711</v>
      </c>
      <c r="L4" s="10" t="s">
        <v>4709</v>
      </c>
      <c r="M4" s="10" t="str">
        <f>IF(L4="?","Unknown",L4)</f>
        <v>R1013</v>
      </c>
      <c r="W4" s="13">
        <f ca="1">DATEDIF(F4,TODAY(),"Y")</f>
        <v>33</v>
      </c>
      <c r="X4" s="28">
        <f>VLOOKUP($A4,'Medical Examinations'!$A:$Z,MATCH(X$1,'Medical Examinations'!$A$1:$Z$1,0),FALSE)</f>
        <v>6.35</v>
      </c>
      <c r="Y4" s="13">
        <f ca="1">DATEDIF(X4,TODAY(),"Y")</f>
        <v>126</v>
      </c>
      <c r="Z4" s="28">
        <f>VLOOKUP($A4,'Medical Examinations'!$A:$Z,2,FALSE)</f>
        <v>16.47</v>
      </c>
    </row>
    <row r="5" spans="1:26">
      <c r="A5" s="10" t="s">
        <v>4667</v>
      </c>
      <c r="B5" s="10">
        <v>1992</v>
      </c>
      <c r="C5" s="10" t="s">
        <v>4713</v>
      </c>
      <c r="D5" s="10" t="str">
        <f>IF(C5="?","Sep",C5)</f>
        <v>Sep</v>
      </c>
      <c r="E5" s="10">
        <v>13</v>
      </c>
      <c r="F5" s="12" t="str">
        <f>TEXT(DATE(B5,MONTH(DATEVALUE(D5&amp;" 1")),E5),"dd-mmm-yyyy")</f>
        <v>13-Sep-1992</v>
      </c>
      <c r="G5" s="10">
        <v>0</v>
      </c>
      <c r="H5" s="13">
        <f t="shared" ca="1" si="0"/>
        <v>126</v>
      </c>
      <c r="I5" s="15">
        <v>604.54</v>
      </c>
      <c r="J5" s="10" t="s">
        <v>4708</v>
      </c>
      <c r="K5" s="10" t="s">
        <v>4708</v>
      </c>
      <c r="L5" s="10" t="s">
        <v>4709</v>
      </c>
      <c r="M5" s="10" t="str">
        <f>IF(L5="?","Unknown",L5)</f>
        <v>R1013</v>
      </c>
      <c r="R5" s="11"/>
      <c r="W5" s="13">
        <f ca="1">DATEDIF(F5,TODAY(),"Y")</f>
        <v>34</v>
      </c>
      <c r="X5" s="29">
        <f>VLOOKUP($A5,'Medical Examinations'!$A:$Z,MATCH(X$1,'Medical Examinations'!$A$1:$Z$1,0),FALSE)</f>
        <v>6.28</v>
      </c>
      <c r="Y5" s="13">
        <f ca="1">DATEDIF(X5,TODAY(),"Y")</f>
        <v>126</v>
      </c>
      <c r="Z5" s="29">
        <f>VLOOKUP($A5,'Medical Examinations'!$A:$Z,2,FALSE)</f>
        <v>17.7</v>
      </c>
    </row>
    <row r="6" spans="1:26">
      <c r="A6" s="10" t="s">
        <v>4665</v>
      </c>
      <c r="B6" s="10">
        <v>1998</v>
      </c>
      <c r="C6" s="10" t="s">
        <v>4706</v>
      </c>
      <c r="D6" s="10" t="str">
        <f>IF(C6="?","Sep",C6)</f>
        <v>Jul</v>
      </c>
      <c r="E6" s="10">
        <v>27</v>
      </c>
      <c r="F6" s="12" t="str">
        <f>TEXT(DATE(B6,MONTH(DATEVALUE(D6&amp;" 1")),E6),"dd-mmm-yyyy")</f>
        <v>27-Jul-1998</v>
      </c>
      <c r="G6" s="10">
        <v>0</v>
      </c>
      <c r="H6" s="13">
        <f t="shared" ca="1" si="0"/>
        <v>126</v>
      </c>
      <c r="I6" s="15">
        <v>637.26</v>
      </c>
      <c r="J6" s="10" t="s">
        <v>4708</v>
      </c>
      <c r="K6" s="10" t="s">
        <v>4708</v>
      </c>
      <c r="L6" s="10" t="s">
        <v>4709</v>
      </c>
      <c r="M6" s="10" t="str">
        <f>IF(L6="?","Unknown",L6)</f>
        <v>R1013</v>
      </c>
      <c r="W6" s="13">
        <f ca="1">DATEDIF(F6,TODAY(),"Y")</f>
        <v>28</v>
      </c>
      <c r="X6" s="28">
        <f>VLOOKUP($A6,'Medical Examinations'!$A:$Z,MATCH(X$1,'Medical Examinations'!$A$1:$Z$1,0),FALSE)</f>
        <v>5.57</v>
      </c>
      <c r="Y6" s="13">
        <f ca="1">DATEDIF(X6,TODAY(),"Y")</f>
        <v>126</v>
      </c>
      <c r="Z6" s="28">
        <f>VLOOKUP($A6,'Medical Examinations'!$A:$Z,2,FALSE)</f>
        <v>22.34</v>
      </c>
    </row>
    <row r="7" spans="1:26">
      <c r="A7" s="10" t="s">
        <v>4663</v>
      </c>
      <c r="B7" s="10">
        <v>2001</v>
      </c>
      <c r="C7" s="10" t="s">
        <v>4710</v>
      </c>
      <c r="D7" s="10" t="str">
        <f>IF(C7="?","Sep",C7)</f>
        <v>Nov</v>
      </c>
      <c r="E7" s="10">
        <v>20</v>
      </c>
      <c r="F7" s="12" t="str">
        <f>TEXT(DATE(B7,MONTH(DATEVALUE(D7&amp;" 1")),E7),"dd-mmm-yyyy")</f>
        <v>20-Nov-2001</v>
      </c>
      <c r="G7" s="10">
        <v>0</v>
      </c>
      <c r="H7" s="13">
        <f t="shared" ca="1" si="0"/>
        <v>126</v>
      </c>
      <c r="I7" s="15">
        <v>646.14</v>
      </c>
      <c r="J7" s="10" t="s">
        <v>4708</v>
      </c>
      <c r="K7" s="10" t="s">
        <v>4708</v>
      </c>
      <c r="L7" s="10" t="s">
        <v>4714</v>
      </c>
      <c r="M7" s="10" t="str">
        <f>IF(L7="?","Unknown",L7)</f>
        <v>R1012</v>
      </c>
      <c r="W7" s="13">
        <f ca="1">DATEDIF(F7,TODAY(),"Y")</f>
        <v>24</v>
      </c>
      <c r="X7" s="29">
        <f>VLOOKUP($A7,'Medical Examinations'!$A:$Z,MATCH(X$1,'Medical Examinations'!$A$1:$Z$1,0),FALSE)</f>
        <v>4.29</v>
      </c>
      <c r="Y7" s="13">
        <f ca="1">DATEDIF(X7,TODAY(),"Y")</f>
        <v>126</v>
      </c>
      <c r="Z7" s="29">
        <f>VLOOKUP($A7,'Medical Examinations'!$A:$Z,2,FALSE)</f>
        <v>22.24</v>
      </c>
    </row>
    <row r="8" spans="1:26">
      <c r="A8" s="10" t="s">
        <v>4661</v>
      </c>
      <c r="B8" s="10">
        <v>1993</v>
      </c>
      <c r="C8" s="10" t="s">
        <v>4712</v>
      </c>
      <c r="D8" s="10" t="str">
        <f>IF(C8="?","Sep",C8)</f>
        <v>Jun</v>
      </c>
      <c r="E8" s="10">
        <v>1</v>
      </c>
      <c r="F8" s="12" t="str">
        <f>TEXT(DATE(B8,MONTH(DATEVALUE(D8&amp;" 1")),E8),"dd-mmm-yyyy")</f>
        <v>01-Jun-1993</v>
      </c>
      <c r="G8" s="10">
        <v>0</v>
      </c>
      <c r="H8" s="13">
        <f t="shared" ca="1" si="0"/>
        <v>126</v>
      </c>
      <c r="I8" s="15">
        <v>650</v>
      </c>
      <c r="J8" s="10" t="s">
        <v>4708</v>
      </c>
      <c r="K8" s="10" t="s">
        <v>4708</v>
      </c>
      <c r="L8" s="10" t="s">
        <v>4709</v>
      </c>
      <c r="M8" s="10" t="str">
        <f>IF(L8="?","Unknown",L8)</f>
        <v>R1013</v>
      </c>
      <c r="W8" s="13">
        <f ca="1">DATEDIF(F8,TODAY(),"Y")</f>
        <v>33</v>
      </c>
      <c r="X8" s="28">
        <f>VLOOKUP($A8,'Medical Examinations'!$A:$Z,MATCH(X$1,'Medical Examinations'!$A$1:$Z$1,0),FALSE)</f>
        <v>5.22</v>
      </c>
      <c r="Y8" s="13">
        <f ca="1">DATEDIF(X8,TODAY(),"Y")</f>
        <v>126</v>
      </c>
      <c r="Z8" s="28">
        <f>VLOOKUP($A8,'Medical Examinations'!$A:$Z,2,FALSE)</f>
        <v>17.07</v>
      </c>
    </row>
    <row r="9" spans="1:26">
      <c r="A9" s="10" t="s">
        <v>4659</v>
      </c>
      <c r="B9" s="10">
        <v>1995</v>
      </c>
      <c r="C9" s="10" t="s">
        <v>4706</v>
      </c>
      <c r="D9" s="10" t="str">
        <f>IF(C9="?","Sep",C9)</f>
        <v>Jul</v>
      </c>
      <c r="E9" s="10">
        <v>4</v>
      </c>
      <c r="F9" s="12" t="str">
        <f>TEXT(DATE(B9,MONTH(DATEVALUE(D9&amp;" 1")),E9),"dd-mmm-yyyy")</f>
        <v>04-Jul-1995</v>
      </c>
      <c r="G9" s="10">
        <v>0</v>
      </c>
      <c r="H9" s="13">
        <f t="shared" ca="1" si="0"/>
        <v>126</v>
      </c>
      <c r="I9" s="15">
        <v>650</v>
      </c>
      <c r="J9" s="10" t="s">
        <v>4708</v>
      </c>
      <c r="K9" s="10" t="s">
        <v>4708</v>
      </c>
      <c r="L9" s="10" t="s">
        <v>4709</v>
      </c>
      <c r="M9" s="10" t="str">
        <f>IF(L9="?","Unknown",L9)</f>
        <v>R1013</v>
      </c>
      <c r="W9" s="13">
        <f ca="1">DATEDIF(F9,TODAY(),"Y")</f>
        <v>31</v>
      </c>
      <c r="X9" s="29">
        <f>VLOOKUP($A9,'Medical Examinations'!$A:$Z,MATCH(X$1,'Medical Examinations'!$A$1:$Z$1,0),FALSE)</f>
        <v>5.26</v>
      </c>
      <c r="Y9" s="13">
        <f ca="1">DATEDIF(X9,TODAY(),"Y")</f>
        <v>126</v>
      </c>
      <c r="Z9" s="29">
        <f>VLOOKUP($A9,'Medical Examinations'!$A:$Z,2,FALSE)</f>
        <v>17.82</v>
      </c>
    </row>
    <row r="10" spans="1:26">
      <c r="A10" s="10" t="s">
        <v>4657</v>
      </c>
      <c r="B10" s="10">
        <v>2002</v>
      </c>
      <c r="C10" s="10" t="s">
        <v>4710</v>
      </c>
      <c r="D10" s="10" t="str">
        <f>IF(C10="?","Sep",C10)</f>
        <v>Nov</v>
      </c>
      <c r="E10" s="10">
        <v>29</v>
      </c>
      <c r="F10" s="12" t="str">
        <f>TEXT(DATE(B10,MONTH(DATEVALUE(D10&amp;" 1")),E10),"dd-mmm-yyyy")</f>
        <v>29-Nov-2002</v>
      </c>
      <c r="G10" s="10">
        <v>0</v>
      </c>
      <c r="H10" s="13">
        <f t="shared" ca="1" si="0"/>
        <v>126</v>
      </c>
      <c r="I10" s="15">
        <v>668</v>
      </c>
      <c r="J10" s="10" t="s">
        <v>4708</v>
      </c>
      <c r="K10" s="10" t="s">
        <v>4707</v>
      </c>
      <c r="L10" s="10" t="s">
        <v>4714</v>
      </c>
      <c r="M10" s="10" t="str">
        <f>IF(L10="?","Unknown",L10)</f>
        <v>R1012</v>
      </c>
      <c r="W10" s="13">
        <f ca="1">DATEDIF(F10,TODAY(),"Y")</f>
        <v>23</v>
      </c>
      <c r="X10" s="28">
        <f>VLOOKUP($A10,'Medical Examinations'!$A:$Z,MATCH(X$1,'Medical Examinations'!$A$1:$Z$1,0),FALSE)</f>
        <v>10.67</v>
      </c>
      <c r="Y10" s="13">
        <f ca="1">DATEDIF(X10,TODAY(),"Y")</f>
        <v>126</v>
      </c>
      <c r="Z10" s="28">
        <f>VLOOKUP($A10,'Medical Examinations'!$A:$Z,2,FALSE)</f>
        <v>21.77</v>
      </c>
    </row>
    <row r="11" spans="1:26">
      <c r="A11" s="10" t="s">
        <v>4655</v>
      </c>
      <c r="B11" s="10">
        <v>1997</v>
      </c>
      <c r="C11" s="10" t="s">
        <v>4710</v>
      </c>
      <c r="D11" s="10" t="str">
        <f>IF(C11="?","Sep",C11)</f>
        <v>Nov</v>
      </c>
      <c r="E11" s="10">
        <v>9</v>
      </c>
      <c r="F11" s="12" t="str">
        <f>TEXT(DATE(B11,MONTH(DATEVALUE(D11&amp;" 1")),E11),"dd-mmm-yyyy")</f>
        <v>09-Nov-1997</v>
      </c>
      <c r="G11" s="10">
        <v>0</v>
      </c>
      <c r="H11" s="13">
        <f t="shared" ca="1" si="0"/>
        <v>126</v>
      </c>
      <c r="I11" s="15">
        <v>670</v>
      </c>
      <c r="J11" s="10" t="s">
        <v>4708</v>
      </c>
      <c r="K11" s="10" t="s">
        <v>4708</v>
      </c>
      <c r="L11" s="10" t="s">
        <v>4709</v>
      </c>
      <c r="M11" s="10" t="str">
        <f>IF(L11="?","Unknown",L11)</f>
        <v>R1013</v>
      </c>
      <c r="W11" s="13">
        <f ca="1">DATEDIF(F11,TODAY(),"Y")</f>
        <v>28</v>
      </c>
      <c r="X11" s="29">
        <f>VLOOKUP($A11,'Medical Examinations'!$A:$Z,MATCH(X$1,'Medical Examinations'!$A$1:$Z$1,0),FALSE)</f>
        <v>5.6</v>
      </c>
      <c r="Y11" s="13">
        <f ca="1">DATEDIF(X11,TODAY(),"Y")</f>
        <v>126</v>
      </c>
      <c r="Z11" s="29">
        <f>VLOOKUP($A11,'Medical Examinations'!$A:$Z,2,FALSE)</f>
        <v>20.100000000000001</v>
      </c>
    </row>
    <row r="12" spans="1:26">
      <c r="A12" s="10" t="s">
        <v>4653</v>
      </c>
      <c r="B12" s="10">
        <v>2001</v>
      </c>
      <c r="C12" s="10" t="s">
        <v>4713</v>
      </c>
      <c r="D12" s="10" t="str">
        <f>IF(C12="?","Sep",C12)</f>
        <v>Sep</v>
      </c>
      <c r="E12" s="10">
        <v>12</v>
      </c>
      <c r="F12" s="12" t="str">
        <f>TEXT(DATE(B12,MONTH(DATEVALUE(D12&amp;" 1")),E12),"dd-mmm-yyyy")</f>
        <v>12-Sep-2001</v>
      </c>
      <c r="G12" s="10">
        <v>0</v>
      </c>
      <c r="H12" s="13">
        <f t="shared" ca="1" si="0"/>
        <v>126</v>
      </c>
      <c r="I12" s="15">
        <v>687.54</v>
      </c>
      <c r="J12" s="10" t="s">
        <v>4708</v>
      </c>
      <c r="K12" s="10" t="s">
        <v>4707</v>
      </c>
      <c r="L12" s="10" t="s">
        <v>4709</v>
      </c>
      <c r="M12" s="10" t="str">
        <f>IF(L12="?","Unknown",L12)</f>
        <v>R1013</v>
      </c>
      <c r="W12" s="13">
        <f ca="1">DATEDIF(F12,TODAY(),"Y")</f>
        <v>25</v>
      </c>
      <c r="X12" s="28">
        <f>VLOOKUP($A12,'Medical Examinations'!$A:$Z,MATCH(X$1,'Medical Examinations'!$A$1:$Z$1,0),FALSE)</f>
        <v>4.54</v>
      </c>
      <c r="Y12" s="13">
        <f ca="1">DATEDIF(X12,TODAY(),"Y")</f>
        <v>126</v>
      </c>
      <c r="Z12" s="28">
        <f>VLOOKUP($A12,'Medical Examinations'!$A:$Z,2,FALSE)</f>
        <v>24.76</v>
      </c>
    </row>
    <row r="13" spans="1:26">
      <c r="A13" s="10" t="s">
        <v>4651</v>
      </c>
      <c r="B13" s="10">
        <v>1999</v>
      </c>
      <c r="C13" s="10" t="s">
        <v>4715</v>
      </c>
      <c r="D13" s="10" t="str">
        <f>IF(C13="?","Sep",C13)</f>
        <v>Dec</v>
      </c>
      <c r="E13" s="10">
        <v>26</v>
      </c>
      <c r="F13" s="12" t="str">
        <f>TEXT(DATE(B13,MONTH(DATEVALUE(D13&amp;" 1")),E13),"dd-mmm-yyyy")</f>
        <v>26-Dec-1999</v>
      </c>
      <c r="G13" s="10">
        <v>0</v>
      </c>
      <c r="H13" s="13">
        <f t="shared" ca="1" si="0"/>
        <v>126</v>
      </c>
      <c r="I13" s="15">
        <v>700</v>
      </c>
      <c r="J13" s="10" t="s">
        <v>4708</v>
      </c>
      <c r="K13" s="10" t="s">
        <v>4708</v>
      </c>
      <c r="L13" s="10" t="s">
        <v>4709</v>
      </c>
      <c r="M13" s="10" t="str">
        <f>IF(L13="?","Unknown",L13)</f>
        <v>R1013</v>
      </c>
      <c r="W13" s="13">
        <f ca="1">DATEDIF(F13,TODAY(),"Y")</f>
        <v>26</v>
      </c>
      <c r="X13" s="29">
        <f>VLOOKUP($A13,'Medical Examinations'!$A:$Z,MATCH(X$1,'Medical Examinations'!$A$1:$Z$1,0),FALSE)</f>
        <v>5.04</v>
      </c>
      <c r="Y13" s="13">
        <f ca="1">DATEDIF(X13,TODAY(),"Y")</f>
        <v>126</v>
      </c>
      <c r="Z13" s="29">
        <f>VLOOKUP($A13,'Medical Examinations'!$A:$Z,2,FALSE)</f>
        <v>22.24</v>
      </c>
    </row>
    <row r="14" spans="1:26">
      <c r="A14" s="10" t="s">
        <v>4649</v>
      </c>
      <c r="B14" s="10">
        <v>1999</v>
      </c>
      <c r="C14" s="10" t="s">
        <v>4715</v>
      </c>
      <c r="D14" s="10" t="str">
        <f>IF(C14="?","Sep",C14)</f>
        <v>Dec</v>
      </c>
      <c r="E14" s="10">
        <v>14</v>
      </c>
      <c r="F14" s="12" t="str">
        <f>TEXT(DATE(B14,MONTH(DATEVALUE(D14&amp;" 1")),E14),"dd-mmm-yyyy")</f>
        <v>14-Dec-1999</v>
      </c>
      <c r="G14" s="10">
        <v>0</v>
      </c>
      <c r="H14" s="13">
        <f t="shared" ca="1" si="0"/>
        <v>126</v>
      </c>
      <c r="I14" s="15">
        <v>722.99</v>
      </c>
      <c r="J14" s="10" t="s">
        <v>4708</v>
      </c>
      <c r="K14" s="10" t="s">
        <v>4711</v>
      </c>
      <c r="L14" s="10" t="s">
        <v>4709</v>
      </c>
      <c r="M14" s="10" t="str">
        <f>IF(L14="?","Unknown",L14)</f>
        <v>R1013</v>
      </c>
      <c r="W14" s="13">
        <f ca="1">DATEDIF(F14,TODAY(),"Y")</f>
        <v>26</v>
      </c>
      <c r="X14" s="28">
        <f>VLOOKUP($A14,'Medical Examinations'!$A:$Z,MATCH(X$1,'Medical Examinations'!$A$1:$Z$1,0),FALSE)</f>
        <v>5.94</v>
      </c>
      <c r="Y14" s="13">
        <f ca="1">DATEDIF(X14,TODAY(),"Y")</f>
        <v>126</v>
      </c>
      <c r="Z14" s="28">
        <f>VLOOKUP($A14,'Medical Examinations'!$A:$Z,2,FALSE)</f>
        <v>23.35</v>
      </c>
    </row>
    <row r="15" spans="1:26">
      <c r="A15" s="10" t="s">
        <v>4647</v>
      </c>
      <c r="B15" s="10">
        <v>2002</v>
      </c>
      <c r="C15" s="10" t="s">
        <v>4691</v>
      </c>
      <c r="D15" s="10" t="str">
        <f>IF(C15="?","Sep",C15)</f>
        <v>Sep</v>
      </c>
      <c r="E15" s="10">
        <v>19</v>
      </c>
      <c r="F15" s="12" t="str">
        <f>TEXT(DATE(B15,MONTH(DATEVALUE(D15&amp;" 1")),E15),"dd-mmm-yyyy")</f>
        <v>19-Sep-2002</v>
      </c>
      <c r="G15" s="10">
        <v>0</v>
      </c>
      <c r="H15" s="13">
        <f t="shared" ca="1" si="0"/>
        <v>126</v>
      </c>
      <c r="I15" s="15">
        <v>750</v>
      </c>
      <c r="J15" s="10" t="s">
        <v>4708</v>
      </c>
      <c r="K15" s="10" t="s">
        <v>4711</v>
      </c>
      <c r="L15" s="10" t="s">
        <v>4714</v>
      </c>
      <c r="M15" s="10" t="str">
        <f>IF(L15="?","Unknown",L15)</f>
        <v>R1012</v>
      </c>
      <c r="W15" s="13">
        <f ca="1">DATEDIF(F15,TODAY(),"Y")</f>
        <v>24</v>
      </c>
      <c r="X15" s="29">
        <f>VLOOKUP($A15,'Medical Examinations'!$A:$Z,MATCH(X$1,'Medical Examinations'!$A$1:$Z$1,0),FALSE)</f>
        <v>8.01</v>
      </c>
      <c r="Y15" s="13">
        <f ca="1">DATEDIF(X15,TODAY(),"Y")</f>
        <v>126</v>
      </c>
      <c r="Z15" s="29">
        <f>VLOOKUP($A15,'Medical Examinations'!$A:$Z,2,FALSE)</f>
        <v>21.38</v>
      </c>
    </row>
    <row r="16" spans="1:26">
      <c r="A16" s="10" t="s">
        <v>4645</v>
      </c>
      <c r="B16" s="10">
        <v>1993</v>
      </c>
      <c r="C16" s="10" t="s">
        <v>4716</v>
      </c>
      <c r="D16" s="10" t="str">
        <f>IF(C16="?","Sep",C16)</f>
        <v>Aug</v>
      </c>
      <c r="E16" s="10">
        <v>9</v>
      </c>
      <c r="F16" s="12" t="str">
        <f>TEXT(DATE(B16,MONTH(DATEVALUE(D16&amp;" 1")),E16),"dd-mmm-yyyy")</f>
        <v>09-Aug-1993</v>
      </c>
      <c r="G16" s="10">
        <v>0</v>
      </c>
      <c r="H16" s="13">
        <f t="shared" ca="1" si="0"/>
        <v>126</v>
      </c>
      <c r="I16" s="15">
        <v>760</v>
      </c>
      <c r="J16" s="10" t="s">
        <v>4708</v>
      </c>
      <c r="K16" s="10" t="s">
        <v>4711</v>
      </c>
      <c r="L16" s="10" t="s">
        <v>4709</v>
      </c>
      <c r="M16" s="10" t="str">
        <f>IF(L16="?","Unknown",L16)</f>
        <v>R1013</v>
      </c>
      <c r="W16" s="13">
        <f ca="1">DATEDIF(F16,TODAY(),"Y")</f>
        <v>33</v>
      </c>
      <c r="X16" s="28">
        <f>VLOOKUP($A16,'Medical Examinations'!$A:$Z,MATCH(X$1,'Medical Examinations'!$A$1:$Z$1,0),FALSE)</f>
        <v>5.43</v>
      </c>
      <c r="Y16" s="13">
        <f ca="1">DATEDIF(X16,TODAY(),"Y")</f>
        <v>126</v>
      </c>
      <c r="Z16" s="28">
        <f>VLOOKUP($A16,'Medical Examinations'!$A:$Z,2,FALSE)</f>
        <v>17.86</v>
      </c>
    </row>
    <row r="17" spans="1:26">
      <c r="A17" s="10" t="s">
        <v>4643</v>
      </c>
      <c r="B17" s="10">
        <v>1996</v>
      </c>
      <c r="C17" s="10" t="s">
        <v>4717</v>
      </c>
      <c r="D17" s="10" t="str">
        <f>IF(C17="?","Sep",C17)</f>
        <v>Oct</v>
      </c>
      <c r="E17" s="10">
        <v>22</v>
      </c>
      <c r="F17" s="12" t="str">
        <f>TEXT(DATE(B17,MONTH(DATEVALUE(D17&amp;" 1")),E17),"dd-mmm-yyyy")</f>
        <v>22-Oct-1996</v>
      </c>
      <c r="G17" s="10">
        <v>0</v>
      </c>
      <c r="H17" s="13">
        <f t="shared" ca="1" si="0"/>
        <v>126</v>
      </c>
      <c r="I17" s="15">
        <v>760</v>
      </c>
      <c r="J17" s="10" t="s">
        <v>4708</v>
      </c>
      <c r="K17" s="10" t="s">
        <v>4708</v>
      </c>
      <c r="L17" s="10" t="s">
        <v>4709</v>
      </c>
      <c r="M17" s="10" t="str">
        <f>IF(L17="?","Unknown",L17)</f>
        <v>R1013</v>
      </c>
      <c r="W17" s="13">
        <f ca="1">DATEDIF(F17,TODAY(),"Y")</f>
        <v>30</v>
      </c>
      <c r="X17" s="29">
        <f>VLOOKUP($A17,'Medical Examinations'!$A:$Z,MATCH(X$1,'Medical Examinations'!$A$1:$Z$1,0),FALSE)</f>
        <v>5.53</v>
      </c>
      <c r="Y17" s="13">
        <f ca="1">DATEDIF(X17,TODAY(),"Y")</f>
        <v>126</v>
      </c>
      <c r="Z17" s="29">
        <f>VLOOKUP($A17,'Medical Examinations'!$A:$Z,2,FALSE)</f>
        <v>19.21</v>
      </c>
    </row>
    <row r="18" spans="1:26">
      <c r="A18" s="10" t="s">
        <v>4641</v>
      </c>
      <c r="B18" s="10">
        <v>1993</v>
      </c>
      <c r="C18" s="10" t="s">
        <v>4712</v>
      </c>
      <c r="D18" s="10" t="str">
        <f>IF(C18="?","Sep",C18)</f>
        <v>Jun</v>
      </c>
      <c r="E18" s="10">
        <v>28</v>
      </c>
      <c r="F18" s="12" t="str">
        <f>TEXT(DATE(B18,MONTH(DATEVALUE(D18&amp;" 1")),E18),"dd-mmm-yyyy")</f>
        <v>28-Jun-1993</v>
      </c>
      <c r="G18" s="10">
        <v>0</v>
      </c>
      <c r="H18" s="13">
        <f t="shared" ca="1" si="0"/>
        <v>126</v>
      </c>
      <c r="I18" s="15">
        <v>770</v>
      </c>
      <c r="J18" s="10" t="s">
        <v>4708</v>
      </c>
      <c r="K18" s="10" t="s">
        <v>4708</v>
      </c>
      <c r="L18" s="10" t="s">
        <v>4709</v>
      </c>
      <c r="M18" s="10" t="str">
        <f>IF(L18="?","Unknown",L18)</f>
        <v>R1013</v>
      </c>
      <c r="W18" s="13">
        <f ca="1">DATEDIF(F18,TODAY(),"Y")</f>
        <v>33</v>
      </c>
      <c r="X18" s="28">
        <f>VLOOKUP($A18,'Medical Examinations'!$A:$Z,MATCH(X$1,'Medical Examinations'!$A$1:$Z$1,0),FALSE)</f>
        <v>5.73</v>
      </c>
      <c r="Y18" s="13">
        <f ca="1">DATEDIF(X18,TODAY(),"Y")</f>
        <v>126</v>
      </c>
      <c r="Z18" s="28">
        <f>VLOOKUP($A18,'Medical Examinations'!$A:$Z,2,FALSE)</f>
        <v>17.079999999999998</v>
      </c>
    </row>
    <row r="19" spans="1:26">
      <c r="A19" s="10" t="s">
        <v>4639</v>
      </c>
      <c r="B19" s="10">
        <v>1996</v>
      </c>
      <c r="C19" s="10" t="s">
        <v>4691</v>
      </c>
      <c r="D19" s="10" t="str">
        <f>IF(C19="?","Sep",C19)</f>
        <v>Sep</v>
      </c>
      <c r="E19" s="10">
        <v>18</v>
      </c>
      <c r="F19" s="12" t="str">
        <f>TEXT(DATE(B19,MONTH(DATEVALUE(D19&amp;" 1")),E19),"dd-mmm-yyyy")</f>
        <v>18-Sep-1996</v>
      </c>
      <c r="G19" s="10">
        <v>0</v>
      </c>
      <c r="H19" s="13">
        <f t="shared" ca="1" si="0"/>
        <v>126</v>
      </c>
      <c r="I19" s="15">
        <v>770.38</v>
      </c>
      <c r="J19" s="10" t="s">
        <v>4708</v>
      </c>
      <c r="K19" s="10" t="s">
        <v>4708</v>
      </c>
      <c r="L19" s="10" t="s">
        <v>4714</v>
      </c>
      <c r="M19" s="10" t="str">
        <f>IF(L19="?","Unknown",L19)</f>
        <v>R1012</v>
      </c>
      <c r="W19" s="13">
        <f ca="1">DATEDIF(F19,TODAY(),"Y")</f>
        <v>30</v>
      </c>
      <c r="X19" s="29">
        <f>VLOOKUP($A19,'Medical Examinations'!$A:$Z,MATCH(X$1,'Medical Examinations'!$A$1:$Z$1,0),FALSE)</f>
        <v>5.51</v>
      </c>
      <c r="Y19" s="13">
        <f ca="1">DATEDIF(X19,TODAY(),"Y")</f>
        <v>126</v>
      </c>
      <c r="Z19" s="29">
        <f>VLOOKUP($A19,'Medical Examinations'!$A:$Z,2,FALSE)</f>
        <v>18.82</v>
      </c>
    </row>
    <row r="20" spans="1:26">
      <c r="A20" s="10" t="s">
        <v>4637</v>
      </c>
      <c r="B20" s="10">
        <v>1995</v>
      </c>
      <c r="C20" s="10" t="s">
        <v>4715</v>
      </c>
      <c r="D20" s="10" t="str">
        <f>IF(C20="?","Sep",C20)</f>
        <v>Dec</v>
      </c>
      <c r="E20" s="10">
        <v>7</v>
      </c>
      <c r="F20" s="12" t="str">
        <f>TEXT(DATE(B20,MONTH(DATEVALUE(D20&amp;" 1")),E20),"dd-mmm-yyyy")</f>
        <v>07-Dec-1995</v>
      </c>
      <c r="G20" s="10">
        <v>0</v>
      </c>
      <c r="H20" s="13">
        <f t="shared" ca="1" si="0"/>
        <v>126</v>
      </c>
      <c r="I20" s="15">
        <v>773.54</v>
      </c>
      <c r="J20" s="10" t="s">
        <v>4708</v>
      </c>
      <c r="K20" s="10" t="s">
        <v>4707</v>
      </c>
      <c r="L20" s="10" t="s">
        <v>4709</v>
      </c>
      <c r="M20" s="10" t="str">
        <f>IF(L20="?","Unknown",L20)</f>
        <v>R1013</v>
      </c>
      <c r="W20" s="13">
        <f ca="1">DATEDIF(F20,TODAY(),"Y")</f>
        <v>30</v>
      </c>
      <c r="X20" s="28">
        <f>VLOOKUP($A20,'Medical Examinations'!$A:$Z,MATCH(X$1,'Medical Examinations'!$A$1:$Z$1,0),FALSE)</f>
        <v>5.81</v>
      </c>
      <c r="Y20" s="13">
        <f ca="1">DATEDIF(X20,TODAY(),"Y")</f>
        <v>126</v>
      </c>
      <c r="Z20" s="28">
        <f>VLOOKUP($A20,'Medical Examinations'!$A:$Z,2,FALSE)</f>
        <v>20.47</v>
      </c>
    </row>
    <row r="21" spans="1:26">
      <c r="A21" s="10" t="s">
        <v>4635</v>
      </c>
      <c r="B21" s="10">
        <v>2004</v>
      </c>
      <c r="C21" s="10" t="s">
        <v>4717</v>
      </c>
      <c r="D21" s="10" t="str">
        <f>IF(C21="?","Sep",C21)</f>
        <v>Oct</v>
      </c>
      <c r="E21" s="10">
        <v>7</v>
      </c>
      <c r="F21" s="12" t="str">
        <f>TEXT(DATE(B21,MONTH(DATEVALUE(D21&amp;" 1")),E21),"dd-mmm-yyyy")</f>
        <v>07-Oct-2004</v>
      </c>
      <c r="G21" s="10">
        <v>0</v>
      </c>
      <c r="H21" s="13">
        <f t="shared" ca="1" si="0"/>
        <v>126</v>
      </c>
      <c r="I21" s="15">
        <v>830.52</v>
      </c>
      <c r="J21" s="10" t="s">
        <v>4708</v>
      </c>
      <c r="K21" s="10" t="s">
        <v>4707</v>
      </c>
      <c r="L21" s="10" t="s">
        <v>4718</v>
      </c>
      <c r="M21" s="10" t="str">
        <f>IF(L21="?","Unknown",L21)</f>
        <v>R1011</v>
      </c>
      <c r="W21" s="13">
        <f ca="1">DATEDIF(F21,TODAY(),"Y")</f>
        <v>22</v>
      </c>
      <c r="X21" s="29">
        <f>VLOOKUP($A21,'Medical Examinations'!$A:$Z,MATCH(X$1,'Medical Examinations'!$A$1:$Z$1,0),FALSE)</f>
        <v>5.91</v>
      </c>
      <c r="Y21" s="13">
        <f ca="1">DATEDIF(X21,TODAY(),"Y")</f>
        <v>126</v>
      </c>
      <c r="Z21" s="29">
        <f>VLOOKUP($A21,'Medical Examinations'!$A:$Z,2,FALSE)</f>
        <v>25.03</v>
      </c>
    </row>
    <row r="22" spans="1:26">
      <c r="A22" s="10" t="s">
        <v>4633</v>
      </c>
      <c r="B22" s="10">
        <v>2000</v>
      </c>
      <c r="C22" s="10" t="s">
        <v>4710</v>
      </c>
      <c r="D22" s="10" t="str">
        <f>IF(C22="?","Sep",C22)</f>
        <v>Nov</v>
      </c>
      <c r="E22" s="10">
        <v>18</v>
      </c>
      <c r="F22" s="12" t="str">
        <f>TEXT(DATE(B22,MONTH(DATEVALUE(D22&amp;" 1")),E22),"dd-mmm-yyyy")</f>
        <v>18-Nov-2000</v>
      </c>
      <c r="G22" s="10">
        <v>0</v>
      </c>
      <c r="H22" s="13">
        <f t="shared" ca="1" si="0"/>
        <v>126</v>
      </c>
      <c r="I22" s="15">
        <v>865.41</v>
      </c>
      <c r="J22" s="10" t="s">
        <v>4708</v>
      </c>
      <c r="K22" s="10" t="s">
        <v>4711</v>
      </c>
      <c r="L22" s="10" t="s">
        <v>4709</v>
      </c>
      <c r="M22" s="10" t="str">
        <f>IF(L22="?","Unknown",L22)</f>
        <v>R1013</v>
      </c>
      <c r="W22" s="13">
        <f ca="1">DATEDIF(F22,TODAY(),"Y")</f>
        <v>25</v>
      </c>
      <c r="X22" s="28">
        <f>VLOOKUP($A22,'Medical Examinations'!$A:$Z,MATCH(X$1,'Medical Examinations'!$A$1:$Z$1,0),FALSE)</f>
        <v>5.29</v>
      </c>
      <c r="Y22" s="13">
        <f ca="1">DATEDIF(X22,TODAY(),"Y")</f>
        <v>126</v>
      </c>
      <c r="Z22" s="28">
        <f>VLOOKUP($A22,'Medical Examinations'!$A:$Z,2,FALSE)</f>
        <v>24.14</v>
      </c>
    </row>
    <row r="23" spans="1:26">
      <c r="A23" s="10" t="s">
        <v>4631</v>
      </c>
      <c r="B23" s="10">
        <v>1993</v>
      </c>
      <c r="C23" s="10" t="s">
        <v>4710</v>
      </c>
      <c r="D23" s="10" t="str">
        <f>IF(C23="?","Sep",C23)</f>
        <v>Nov</v>
      </c>
      <c r="E23" s="10">
        <v>27</v>
      </c>
      <c r="F23" s="12" t="str">
        <f>TEXT(DATE(B23,MONTH(DATEVALUE(D23&amp;" 1")),E23),"dd-mmm-yyyy")</f>
        <v>27-Nov-1993</v>
      </c>
      <c r="G23" s="10">
        <v>0</v>
      </c>
      <c r="H23" s="13">
        <f t="shared" ca="1" si="0"/>
        <v>126</v>
      </c>
      <c r="I23" s="15">
        <v>896.21</v>
      </c>
      <c r="J23" s="10" t="s">
        <v>4708</v>
      </c>
      <c r="K23" s="10" t="s">
        <v>4711</v>
      </c>
      <c r="L23" s="10" t="s">
        <v>4709</v>
      </c>
      <c r="M23" s="10" t="str">
        <f>IF(L23="?","Unknown",L23)</f>
        <v>R1013</v>
      </c>
      <c r="W23" s="13">
        <f ca="1">DATEDIF(F23,TODAY(),"Y")</f>
        <v>32</v>
      </c>
      <c r="X23" s="29">
        <f>VLOOKUP($A23,'Medical Examinations'!$A:$Z,MATCH(X$1,'Medical Examinations'!$A$1:$Z$1,0),FALSE)</f>
        <v>6.11</v>
      </c>
      <c r="Y23" s="13">
        <f ca="1">DATEDIF(X23,TODAY(),"Y")</f>
        <v>126</v>
      </c>
      <c r="Z23" s="29">
        <f>VLOOKUP($A23,'Medical Examinations'!$A:$Z,2,FALSE)</f>
        <v>18.93</v>
      </c>
    </row>
    <row r="24" spans="1:26">
      <c r="A24" s="10" t="s">
        <v>4629</v>
      </c>
      <c r="B24" s="10">
        <v>1994</v>
      </c>
      <c r="C24" s="10" t="s">
        <v>4717</v>
      </c>
      <c r="D24" s="10" t="str">
        <f>IF(C24="?","Sep",C24)</f>
        <v>Oct</v>
      </c>
      <c r="E24" s="10">
        <v>30</v>
      </c>
      <c r="F24" s="12" t="str">
        <f>TEXT(DATE(B24,MONTH(DATEVALUE(D24&amp;" 1")),E24),"dd-mmm-yyyy")</f>
        <v>30-Oct-1994</v>
      </c>
      <c r="G24" s="10">
        <v>0</v>
      </c>
      <c r="H24" s="13">
        <f t="shared" ca="1" si="0"/>
        <v>126</v>
      </c>
      <c r="I24" s="15">
        <v>915.07</v>
      </c>
      <c r="J24" s="10" t="s">
        <v>4708</v>
      </c>
      <c r="K24" s="10" t="s">
        <v>4711</v>
      </c>
      <c r="L24" s="10" t="s">
        <v>4709</v>
      </c>
      <c r="M24" s="10" t="str">
        <f>IF(L24="?","Unknown",L24)</f>
        <v>R1013</v>
      </c>
      <c r="W24" s="13">
        <f ca="1">DATEDIF(F24,TODAY(),"Y")</f>
        <v>31</v>
      </c>
      <c r="X24" s="28">
        <f>VLOOKUP($A24,'Medical Examinations'!$A:$Z,MATCH(X$1,'Medical Examinations'!$A$1:$Z$1,0),FALSE)</f>
        <v>5.42</v>
      </c>
      <c r="Y24" s="13">
        <f ca="1">DATEDIF(X24,TODAY(),"Y")</f>
        <v>126</v>
      </c>
      <c r="Z24" s="28">
        <f>VLOOKUP($A24,'Medical Examinations'!$A:$Z,2,FALSE)</f>
        <v>20.13</v>
      </c>
    </row>
    <row r="25" spans="1:26">
      <c r="A25" s="10" t="s">
        <v>4627</v>
      </c>
      <c r="B25" s="10">
        <v>1995</v>
      </c>
      <c r="C25" s="10" t="s">
        <v>4717</v>
      </c>
      <c r="D25" s="10" t="str">
        <f>IF(C25="?","Sep",C25)</f>
        <v>Oct</v>
      </c>
      <c r="E25" s="10">
        <v>28</v>
      </c>
      <c r="F25" s="12" t="str">
        <f>TEXT(DATE(B25,MONTH(DATEVALUE(D25&amp;" 1")),E25),"dd-mmm-yyyy")</f>
        <v>28-Oct-1995</v>
      </c>
      <c r="G25" s="10">
        <v>0</v>
      </c>
      <c r="H25" s="13">
        <f t="shared" ca="1" si="0"/>
        <v>126</v>
      </c>
      <c r="I25" s="15">
        <v>928.59</v>
      </c>
      <c r="J25" s="10" t="s">
        <v>4708</v>
      </c>
      <c r="K25" s="10" t="s">
        <v>4711</v>
      </c>
      <c r="L25" s="10" t="s">
        <v>4709</v>
      </c>
      <c r="M25" s="10" t="str">
        <f>IF(L25="?","Unknown",L25)</f>
        <v>R1013</v>
      </c>
      <c r="W25" s="13">
        <f ca="1">DATEDIF(F25,TODAY(),"Y")</f>
        <v>31</v>
      </c>
      <c r="X25" s="29">
        <f>VLOOKUP($A25,'Medical Examinations'!$A:$Z,MATCH(X$1,'Medical Examinations'!$A$1:$Z$1,0),FALSE)</f>
        <v>4.2</v>
      </c>
      <c r="Y25" s="13">
        <f ca="1">DATEDIF(X25,TODAY(),"Y")</f>
        <v>126</v>
      </c>
      <c r="Z25" s="29">
        <f>VLOOKUP($A25,'Medical Examinations'!$A:$Z,2,FALSE)</f>
        <v>20.54</v>
      </c>
    </row>
    <row r="26" spans="1:26">
      <c r="A26" s="10" t="s">
        <v>4625</v>
      </c>
      <c r="B26" s="10">
        <v>2001</v>
      </c>
      <c r="C26" s="10" t="s">
        <v>4716</v>
      </c>
      <c r="D26" s="10" t="str">
        <f>IF(C26="?","Sep",C26)</f>
        <v>Aug</v>
      </c>
      <c r="E26" s="10">
        <v>19</v>
      </c>
      <c r="F26" s="12" t="str">
        <f>TEXT(DATE(B26,MONTH(DATEVALUE(D26&amp;" 1")),E26),"dd-mmm-yyyy")</f>
        <v>19-Aug-2001</v>
      </c>
      <c r="G26" s="10">
        <v>0</v>
      </c>
      <c r="H26" s="13">
        <f t="shared" ca="1" si="0"/>
        <v>126</v>
      </c>
      <c r="I26" s="15">
        <v>964.71</v>
      </c>
      <c r="J26" s="10" t="s">
        <v>4708</v>
      </c>
      <c r="K26" s="10" t="s">
        <v>4707</v>
      </c>
      <c r="L26" s="10" t="s">
        <v>4709</v>
      </c>
      <c r="M26" s="10" t="str">
        <f>IF(L26="?","Unknown",L26)</f>
        <v>R1013</v>
      </c>
      <c r="W26" s="13">
        <f ca="1">DATEDIF(F26,TODAY(),"Y")</f>
        <v>25</v>
      </c>
      <c r="X26" s="28">
        <f>VLOOKUP($A26,'Medical Examinations'!$A:$Z,MATCH(X$1,'Medical Examinations'!$A$1:$Z$1,0),FALSE)</f>
        <v>5.64</v>
      </c>
      <c r="Y26" s="13">
        <f ca="1">DATEDIF(X26,TODAY(),"Y")</f>
        <v>126</v>
      </c>
      <c r="Z26" s="28">
        <f>VLOOKUP($A26,'Medical Examinations'!$A:$Z,2,FALSE)</f>
        <v>25.19</v>
      </c>
    </row>
    <row r="27" spans="1:26">
      <c r="A27" s="10" t="s">
        <v>4623</v>
      </c>
      <c r="B27" s="10">
        <v>1994</v>
      </c>
      <c r="C27" s="10" t="s">
        <v>4710</v>
      </c>
      <c r="D27" s="10" t="str">
        <f>IF(C27="?","Sep",C27)</f>
        <v>Nov</v>
      </c>
      <c r="E27" s="10">
        <v>22</v>
      </c>
      <c r="F27" s="12" t="str">
        <f>TEXT(DATE(B27,MONTH(DATEVALUE(D27&amp;" 1")),E27),"dd-mmm-yyyy")</f>
        <v>22-Nov-1994</v>
      </c>
      <c r="G27" s="10">
        <v>0</v>
      </c>
      <c r="H27" s="13">
        <f t="shared" ca="1" si="0"/>
        <v>126</v>
      </c>
      <c r="I27" s="15">
        <v>1006.65</v>
      </c>
      <c r="J27" s="10" t="s">
        <v>4708</v>
      </c>
      <c r="K27" s="10" t="s">
        <v>4707</v>
      </c>
      <c r="L27" s="10" t="s">
        <v>4709</v>
      </c>
      <c r="M27" s="10" t="str">
        <f>IF(L27="?","Unknown",L27)</f>
        <v>R1013</v>
      </c>
      <c r="W27" s="13">
        <f ca="1">DATEDIF(F27,TODAY(),"Y")</f>
        <v>31</v>
      </c>
      <c r="X27" s="29">
        <f>VLOOKUP($A27,'Medical Examinations'!$A:$Z,MATCH(X$1,'Medical Examinations'!$A$1:$Z$1,0),FALSE)</f>
        <v>5.27</v>
      </c>
      <c r="Y27" s="13">
        <f ca="1">DATEDIF(X27,TODAY(),"Y")</f>
        <v>126</v>
      </c>
      <c r="Z27" s="29">
        <f>VLOOKUP($A27,'Medical Examinations'!$A:$Z,2,FALSE)</f>
        <v>20.399999999999999</v>
      </c>
    </row>
    <row r="28" spans="1:26">
      <c r="A28" s="10" t="s">
        <v>4621</v>
      </c>
      <c r="B28" s="10">
        <v>2000</v>
      </c>
      <c r="C28" s="10" t="s">
        <v>4717</v>
      </c>
      <c r="D28" s="10" t="str">
        <f>IF(C28="?","Sep",C28)</f>
        <v>Oct</v>
      </c>
      <c r="E28" s="10">
        <v>9</v>
      </c>
      <c r="F28" s="12" t="str">
        <f>TEXT(DATE(B28,MONTH(DATEVALUE(D28&amp;" 1")),E28),"dd-mmm-yyyy")</f>
        <v>09-Oct-2000</v>
      </c>
      <c r="G28" s="10">
        <v>0</v>
      </c>
      <c r="H28" s="13">
        <f t="shared" ca="1" si="0"/>
        <v>126</v>
      </c>
      <c r="I28" s="15">
        <v>1012</v>
      </c>
      <c r="J28" s="10" t="s">
        <v>4708</v>
      </c>
      <c r="K28" s="10" t="s">
        <v>4707</v>
      </c>
      <c r="L28" s="10" t="s">
        <v>4709</v>
      </c>
      <c r="M28" s="10" t="str">
        <f>IF(L28="?","Unknown",L28)</f>
        <v>R1013</v>
      </c>
      <c r="W28" s="13">
        <f ca="1">DATEDIF(F28,TODAY(),"Y")</f>
        <v>26</v>
      </c>
      <c r="X28" s="28">
        <f>VLOOKUP($A28,'Medical Examinations'!$A:$Z,MATCH(X$1,'Medical Examinations'!$A$1:$Z$1,0),FALSE)</f>
        <v>5.8</v>
      </c>
      <c r="Y28" s="13">
        <f ca="1">DATEDIF(X28,TODAY(),"Y")</f>
        <v>126</v>
      </c>
      <c r="Z28" s="28">
        <f>VLOOKUP($A28,'Medical Examinations'!$A:$Z,2,FALSE)</f>
        <v>20.66</v>
      </c>
    </row>
    <row r="29" spans="1:26">
      <c r="A29" s="10" t="s">
        <v>4619</v>
      </c>
      <c r="B29" s="10">
        <v>1999</v>
      </c>
      <c r="C29" s="10" t="s">
        <v>4716</v>
      </c>
      <c r="D29" s="10" t="str">
        <f>IF(C29="?","Sep",C29)</f>
        <v>Aug</v>
      </c>
      <c r="E29" s="10">
        <v>5</v>
      </c>
      <c r="F29" s="12" t="str">
        <f>TEXT(DATE(B29,MONTH(DATEVALUE(D29&amp;" 1")),E29),"dd-mmm-yyyy")</f>
        <v>05-Aug-1999</v>
      </c>
      <c r="G29" s="10">
        <v>0</v>
      </c>
      <c r="H29" s="13">
        <f t="shared" ca="1" si="0"/>
        <v>126</v>
      </c>
      <c r="I29" s="15">
        <v>1019</v>
      </c>
      <c r="J29" s="10" t="s">
        <v>4708</v>
      </c>
      <c r="K29" s="10" t="s">
        <v>4707</v>
      </c>
      <c r="L29" s="10" t="s">
        <v>4709</v>
      </c>
      <c r="M29" s="10" t="str">
        <f>IF(L29="?","Unknown",L29)</f>
        <v>R1013</v>
      </c>
      <c r="W29" s="13">
        <f ca="1">DATEDIF(F29,TODAY(),"Y")</f>
        <v>27</v>
      </c>
      <c r="X29" s="29">
        <f>VLOOKUP($A29,'Medical Examinations'!$A:$Z,MATCH(X$1,'Medical Examinations'!$A$1:$Z$1,0),FALSE)</f>
        <v>4.3600000000000003</v>
      </c>
      <c r="Y29" s="13">
        <f ca="1">DATEDIF(X29,TODAY(),"Y")</f>
        <v>126</v>
      </c>
      <c r="Z29" s="29">
        <f>VLOOKUP($A29,'Medical Examinations'!$A:$Z,2,FALSE)</f>
        <v>15.88</v>
      </c>
    </row>
    <row r="30" spans="1:26">
      <c r="A30" s="10" t="s">
        <v>4617</v>
      </c>
      <c r="B30" s="10">
        <v>1995</v>
      </c>
      <c r="C30" s="10" t="s">
        <v>4717</v>
      </c>
      <c r="D30" s="10" t="str">
        <f>IF(C30="?","Sep",C30)</f>
        <v>Oct</v>
      </c>
      <c r="E30" s="10">
        <v>5</v>
      </c>
      <c r="F30" s="12" t="str">
        <f>TEXT(DATE(B30,MONTH(DATEVALUE(D30&amp;" 1")),E30),"dd-mmm-yyyy")</f>
        <v>05-Oct-1995</v>
      </c>
      <c r="G30" s="10">
        <v>0</v>
      </c>
      <c r="H30" s="13">
        <f t="shared" ca="1" si="0"/>
        <v>126</v>
      </c>
      <c r="I30" s="15">
        <v>1033.74</v>
      </c>
      <c r="J30" s="10" t="s">
        <v>4708</v>
      </c>
      <c r="K30" s="10" t="s">
        <v>4711</v>
      </c>
      <c r="L30" s="10" t="s">
        <v>4709</v>
      </c>
      <c r="M30" s="10" t="str">
        <f>IF(L30="?","Unknown",L30)</f>
        <v>R1013</v>
      </c>
      <c r="W30" s="13">
        <f ca="1">DATEDIF(F30,TODAY(),"Y")</f>
        <v>31</v>
      </c>
      <c r="X30" s="28">
        <f>VLOOKUP($A30,'Medical Examinations'!$A:$Z,MATCH(X$1,'Medical Examinations'!$A$1:$Z$1,0),FALSE)</f>
        <v>4.45</v>
      </c>
      <c r="Y30" s="13">
        <f ca="1">DATEDIF(X30,TODAY(),"Y")</f>
        <v>126</v>
      </c>
      <c r="Z30" s="28">
        <f>VLOOKUP($A30,'Medical Examinations'!$A:$Z,2,FALSE)</f>
        <v>20.85</v>
      </c>
    </row>
    <row r="31" spans="1:26">
      <c r="A31" s="10" t="s">
        <v>4615</v>
      </c>
      <c r="B31" s="10">
        <v>1994</v>
      </c>
      <c r="C31" s="10" t="s">
        <v>4710</v>
      </c>
      <c r="D31" s="10" t="str">
        <f>IF(C31="?","Sep",C31)</f>
        <v>Nov</v>
      </c>
      <c r="E31" s="10">
        <v>17</v>
      </c>
      <c r="F31" s="12" t="str">
        <f>TEXT(DATE(B31,MONTH(DATEVALUE(D31&amp;" 1")),E31),"dd-mmm-yyyy")</f>
        <v>17-Nov-1994</v>
      </c>
      <c r="G31" s="10">
        <v>0</v>
      </c>
      <c r="H31" s="13">
        <f t="shared" ca="1" si="0"/>
        <v>126</v>
      </c>
      <c r="I31" s="15">
        <v>1044</v>
      </c>
      <c r="J31" s="10" t="s">
        <v>4708</v>
      </c>
      <c r="K31" s="10" t="s">
        <v>4707</v>
      </c>
      <c r="L31" s="10" t="s">
        <v>4709</v>
      </c>
      <c r="M31" s="10" t="str">
        <f>IF(L31="?","Unknown",L31)</f>
        <v>R1013</v>
      </c>
      <c r="W31" s="13">
        <f ca="1">DATEDIF(F31,TODAY(),"Y")</f>
        <v>31</v>
      </c>
      <c r="X31" s="29">
        <f>VLOOKUP($A31,'Medical Examinations'!$A:$Z,MATCH(X$1,'Medical Examinations'!$A$1:$Z$1,0),FALSE)</f>
        <v>4.8600000000000003</v>
      </c>
      <c r="Y31" s="13">
        <f ca="1">DATEDIF(X31,TODAY(),"Y")</f>
        <v>126</v>
      </c>
      <c r="Z31" s="29">
        <f>VLOOKUP($A31,'Medical Examinations'!$A:$Z,2,FALSE)</f>
        <v>16.14</v>
      </c>
    </row>
    <row r="32" spans="1:26">
      <c r="A32" s="10" t="s">
        <v>4613</v>
      </c>
      <c r="B32" s="10">
        <v>2002</v>
      </c>
      <c r="C32" s="10" t="s">
        <v>4706</v>
      </c>
      <c r="D32" s="10" t="str">
        <f>IF(C32="?","Sep",C32)</f>
        <v>Jul</v>
      </c>
      <c r="E32" s="10">
        <v>20</v>
      </c>
      <c r="F32" s="12" t="str">
        <f>TEXT(DATE(B32,MONTH(DATEVALUE(D32&amp;" 1")),E32),"dd-mmm-yyyy")</f>
        <v>20-Jul-2002</v>
      </c>
      <c r="G32" s="10">
        <v>0</v>
      </c>
      <c r="H32" s="13">
        <f t="shared" ca="1" si="0"/>
        <v>126</v>
      </c>
      <c r="I32" s="15">
        <v>1047</v>
      </c>
      <c r="J32" s="10" t="s">
        <v>4708</v>
      </c>
      <c r="K32" s="10" t="s">
        <v>4711</v>
      </c>
      <c r="L32" s="10" t="s">
        <v>4709</v>
      </c>
      <c r="M32" s="10" t="str">
        <f>IF(L32="?","Unknown",L32)</f>
        <v>R1013</v>
      </c>
      <c r="W32" s="13">
        <f ca="1">DATEDIF(F32,TODAY(),"Y")</f>
        <v>24</v>
      </c>
      <c r="X32" s="28">
        <f>VLOOKUP($A32,'Medical Examinations'!$A:$Z,MATCH(X$1,'Medical Examinations'!$A$1:$Z$1,0),FALSE)</f>
        <v>8.48</v>
      </c>
      <c r="Y32" s="13">
        <f ca="1">DATEDIF(X32,TODAY(),"Y")</f>
        <v>126</v>
      </c>
      <c r="Z32" s="28">
        <f>VLOOKUP($A32,'Medical Examinations'!$A:$Z,2,FALSE)</f>
        <v>16.489999999999998</v>
      </c>
    </row>
    <row r="33" spans="1:26">
      <c r="A33" s="10" t="s">
        <v>4611</v>
      </c>
      <c r="B33" s="10">
        <v>2002</v>
      </c>
      <c r="C33" s="10" t="s">
        <v>4706</v>
      </c>
      <c r="D33" s="10" t="str">
        <f>IF(C33="?","Sep",C33)</f>
        <v>Jul</v>
      </c>
      <c r="E33" s="10">
        <v>1</v>
      </c>
      <c r="F33" s="12" t="str">
        <f>TEXT(DATE(B33,MONTH(DATEVALUE(D33&amp;" 1")),E33),"dd-mmm-yyyy")</f>
        <v>01-Jul-2002</v>
      </c>
      <c r="G33" s="10">
        <v>0</v>
      </c>
      <c r="H33" s="13">
        <f t="shared" ca="1" si="0"/>
        <v>126</v>
      </c>
      <c r="I33" s="15">
        <v>1049</v>
      </c>
      <c r="J33" s="10" t="s">
        <v>4708</v>
      </c>
      <c r="K33" s="10" t="s">
        <v>4707</v>
      </c>
      <c r="L33" s="10" t="s">
        <v>4714</v>
      </c>
      <c r="M33" s="10" t="str">
        <f>IF(L33="?","Unknown",L33)</f>
        <v>R1012</v>
      </c>
      <c r="W33" s="13">
        <f ca="1">DATEDIF(F33,TODAY(),"Y")</f>
        <v>24</v>
      </c>
      <c r="X33" s="29">
        <f>VLOOKUP($A33,'Medical Examinations'!$A:$Z,MATCH(X$1,'Medical Examinations'!$A$1:$Z$1,0),FALSE)</f>
        <v>11.46</v>
      </c>
      <c r="Y33" s="13">
        <f ca="1">DATEDIF(X33,TODAY(),"Y")</f>
        <v>126</v>
      </c>
      <c r="Z33" s="29">
        <f>VLOOKUP($A33,'Medical Examinations'!$A:$Z,2,FALSE)</f>
        <v>18.27</v>
      </c>
    </row>
    <row r="34" spans="1:26">
      <c r="A34" s="10" t="s">
        <v>4609</v>
      </c>
      <c r="B34" s="10">
        <v>1995</v>
      </c>
      <c r="C34" s="10" t="s">
        <v>4712</v>
      </c>
      <c r="D34" s="10" t="str">
        <f>IF(C34="?","Sep",C34)</f>
        <v>Jun</v>
      </c>
      <c r="E34" s="10">
        <v>1</v>
      </c>
      <c r="F34" s="12" t="str">
        <f>TEXT(DATE(B34,MONTH(DATEVALUE(D34&amp;" 1")),E34),"dd-mmm-yyyy")</f>
        <v>01-Jun-1995</v>
      </c>
      <c r="G34" s="10">
        <v>0</v>
      </c>
      <c r="H34" s="13">
        <f t="shared" ca="1" si="0"/>
        <v>126</v>
      </c>
      <c r="I34" s="15">
        <v>1056</v>
      </c>
      <c r="J34" s="10" t="s">
        <v>4708</v>
      </c>
      <c r="K34" s="10" t="s">
        <v>4707</v>
      </c>
      <c r="L34" s="10" t="s">
        <v>4709</v>
      </c>
      <c r="M34" s="10" t="str">
        <f>IF(L34="?","Unknown",L34)</f>
        <v>R1013</v>
      </c>
      <c r="W34" s="13">
        <f ca="1">DATEDIF(F34,TODAY(),"Y")</f>
        <v>31</v>
      </c>
      <c r="X34" s="28">
        <f>VLOOKUP($A34,'Medical Examinations'!$A:$Z,MATCH(X$1,'Medical Examinations'!$A$1:$Z$1,0),FALSE)</f>
        <v>6.05</v>
      </c>
      <c r="Y34" s="13">
        <f ca="1">DATEDIF(X34,TODAY(),"Y")</f>
        <v>126</v>
      </c>
      <c r="Z34" s="28">
        <f>VLOOKUP($A34,'Medical Examinations'!$A:$Z,2,FALSE)</f>
        <v>15.77</v>
      </c>
    </row>
    <row r="35" spans="1:26">
      <c r="A35" s="10" t="s">
        <v>4607</v>
      </c>
      <c r="B35" s="10">
        <v>1993</v>
      </c>
      <c r="C35" s="10" t="s">
        <v>4713</v>
      </c>
      <c r="D35" s="10" t="str">
        <f>IF(C35="?","Sep",C35)</f>
        <v>Sep</v>
      </c>
      <c r="E35" s="10">
        <v>28</v>
      </c>
      <c r="F35" s="12" t="str">
        <f>TEXT(DATE(B35,MONTH(DATEVALUE(D35&amp;" 1")),E35),"dd-mmm-yyyy")</f>
        <v>28-Sep-1993</v>
      </c>
      <c r="G35" s="10">
        <v>0</v>
      </c>
      <c r="H35" s="13">
        <f t="shared" ca="1" si="0"/>
        <v>126</v>
      </c>
      <c r="I35" s="15">
        <v>1068</v>
      </c>
      <c r="J35" s="10" t="s">
        <v>4708</v>
      </c>
      <c r="K35" s="10" t="s">
        <v>4711</v>
      </c>
      <c r="L35" s="10" t="s">
        <v>4709</v>
      </c>
      <c r="M35" s="10" t="str">
        <f>IF(L35="?","Unknown",L35)</f>
        <v>R1013</v>
      </c>
      <c r="W35" s="13">
        <f ca="1">DATEDIF(F35,TODAY(),"Y")</f>
        <v>33</v>
      </c>
      <c r="X35" s="29">
        <f>VLOOKUP($A35,'Medical Examinations'!$A:$Z,MATCH(X$1,'Medical Examinations'!$A$1:$Z$1,0),FALSE)</f>
        <v>5.4</v>
      </c>
      <c r="Y35" s="13">
        <f ca="1">DATEDIF(X35,TODAY(),"Y")</f>
        <v>126</v>
      </c>
      <c r="Z35" s="29">
        <f>VLOOKUP($A35,'Medical Examinations'!$A:$Z,2,FALSE)</f>
        <v>16.399999999999999</v>
      </c>
    </row>
    <row r="36" spans="1:26">
      <c r="A36" s="10" t="s">
        <v>4605</v>
      </c>
      <c r="B36" s="10">
        <v>2004</v>
      </c>
      <c r="C36" s="10" t="s">
        <v>4716</v>
      </c>
      <c r="D36" s="10" t="str">
        <f>IF(C36="?","Sep",C36)</f>
        <v>Aug</v>
      </c>
      <c r="E36" s="10">
        <v>24</v>
      </c>
      <c r="F36" s="12" t="str">
        <f>TEXT(DATE(B36,MONTH(DATEVALUE(D36&amp;" 1")),E36),"dd-mmm-yyyy")</f>
        <v>24-Aug-2004</v>
      </c>
      <c r="G36" s="10">
        <v>0</v>
      </c>
      <c r="H36" s="13">
        <f t="shared" ca="1" si="0"/>
        <v>126</v>
      </c>
      <c r="I36" s="15">
        <v>1070</v>
      </c>
      <c r="J36" s="10" t="s">
        <v>4708</v>
      </c>
      <c r="K36" s="10" t="s">
        <v>4708</v>
      </c>
      <c r="L36" s="10" t="s">
        <v>4709</v>
      </c>
      <c r="M36" s="10" t="str">
        <f>IF(L36="?","Unknown",L36)</f>
        <v>R1013</v>
      </c>
      <c r="W36" s="13">
        <f ca="1">DATEDIF(F36,TODAY(),"Y")</f>
        <v>22</v>
      </c>
      <c r="X36" s="28">
        <f>VLOOKUP($A36,'Medical Examinations'!$A:$Z,MATCH(X$1,'Medical Examinations'!$A$1:$Z$1,0),FALSE)</f>
        <v>5.5</v>
      </c>
      <c r="Y36" s="13">
        <f ca="1">DATEDIF(X36,TODAY(),"Y")</f>
        <v>126</v>
      </c>
      <c r="Z36" s="28">
        <f>VLOOKUP($A36,'Medical Examinations'!$A:$Z,2,FALSE)</f>
        <v>21.64</v>
      </c>
    </row>
    <row r="37" spans="1:26">
      <c r="A37" s="10" t="s">
        <v>4603</v>
      </c>
      <c r="B37" s="10">
        <v>1997</v>
      </c>
      <c r="C37" s="10" t="s">
        <v>4716</v>
      </c>
      <c r="D37" s="10" t="str">
        <f>IF(C37="?","Sep",C37)</f>
        <v>Aug</v>
      </c>
      <c r="E37" s="10">
        <v>13</v>
      </c>
      <c r="F37" s="12" t="str">
        <f>TEXT(DATE(B37,MONTH(DATEVALUE(D37&amp;" 1")),E37),"dd-mmm-yyyy")</f>
        <v>13-Aug-1997</v>
      </c>
      <c r="G37" s="10">
        <v>0</v>
      </c>
      <c r="H37" s="13">
        <f t="shared" ca="1" si="0"/>
        <v>126</v>
      </c>
      <c r="I37" s="15">
        <v>1071</v>
      </c>
      <c r="J37" s="10" t="s">
        <v>4708</v>
      </c>
      <c r="K37" s="10" t="s">
        <v>4708</v>
      </c>
      <c r="L37" s="10" t="s">
        <v>4709</v>
      </c>
      <c r="M37" s="10" t="str">
        <f>IF(L37="?","Unknown",L37)</f>
        <v>R1013</v>
      </c>
      <c r="W37" s="13">
        <f ca="1">DATEDIF(F37,TODAY(),"Y")</f>
        <v>29</v>
      </c>
      <c r="X37" s="29">
        <f>VLOOKUP($A37,'Medical Examinations'!$A:$Z,MATCH(X$1,'Medical Examinations'!$A$1:$Z$1,0),FALSE)</f>
        <v>5.33</v>
      </c>
      <c r="Y37" s="13">
        <f ca="1">DATEDIF(X37,TODAY(),"Y")</f>
        <v>126</v>
      </c>
      <c r="Z37" s="29">
        <f>VLOOKUP($A37,'Medical Examinations'!$A:$Z,2,FALSE)</f>
        <v>17.98</v>
      </c>
    </row>
    <row r="38" spans="1:26">
      <c r="A38" s="10" t="s">
        <v>4601</v>
      </c>
      <c r="B38" s="10">
        <v>1998</v>
      </c>
      <c r="C38" s="10" t="s">
        <v>4715</v>
      </c>
      <c r="D38" s="10" t="str">
        <f>IF(C38="?","Sep",C38)</f>
        <v>Dec</v>
      </c>
      <c r="E38" s="10">
        <v>26</v>
      </c>
      <c r="F38" s="12" t="str">
        <f>TEXT(DATE(B38,MONTH(DATEVALUE(D38&amp;" 1")),E38),"dd-mmm-yyyy")</f>
        <v>26-Dec-1998</v>
      </c>
      <c r="G38" s="10">
        <v>0</v>
      </c>
      <c r="H38" s="13">
        <f t="shared" ca="1" si="0"/>
        <v>126</v>
      </c>
      <c r="I38" s="15">
        <v>1082</v>
      </c>
      <c r="J38" s="10" t="s">
        <v>4708</v>
      </c>
      <c r="K38" s="10" t="s">
        <v>4707</v>
      </c>
      <c r="L38" s="10" t="s">
        <v>4709</v>
      </c>
      <c r="M38" s="10" t="str">
        <f>IF(L38="?","Unknown",L38)</f>
        <v>R1013</v>
      </c>
      <c r="W38" s="13">
        <f ca="1">DATEDIF(F38,TODAY(),"Y")</f>
        <v>27</v>
      </c>
      <c r="X38" s="28">
        <f>VLOOKUP($A38,'Medical Examinations'!$A:$Z,MATCH(X$1,'Medical Examinations'!$A$1:$Z$1,0),FALSE)</f>
        <v>5.28</v>
      </c>
      <c r="Y38" s="13">
        <f ca="1">DATEDIF(X38,TODAY(),"Y")</f>
        <v>126</v>
      </c>
      <c r="Z38" s="28">
        <f>VLOOKUP($A38,'Medical Examinations'!$A:$Z,2,FALSE)</f>
        <v>15.61</v>
      </c>
    </row>
    <row r="39" spans="1:26">
      <c r="A39" s="10" t="s">
        <v>4599</v>
      </c>
      <c r="B39" s="10">
        <v>2002</v>
      </c>
      <c r="C39" s="10" t="s">
        <v>4716</v>
      </c>
      <c r="D39" s="10" t="str">
        <f>IF(C39="?","Sep",C39)</f>
        <v>Aug</v>
      </c>
      <c r="E39" s="10">
        <v>13</v>
      </c>
      <c r="F39" s="12" t="str">
        <f>TEXT(DATE(B39,MONTH(DATEVALUE(D39&amp;" 1")),E39),"dd-mmm-yyyy")</f>
        <v>13-Aug-2002</v>
      </c>
      <c r="G39" s="10">
        <v>0</v>
      </c>
      <c r="H39" s="13">
        <f t="shared" ca="1" si="0"/>
        <v>126</v>
      </c>
      <c r="I39" s="15">
        <v>1086</v>
      </c>
      <c r="J39" s="10" t="s">
        <v>4708</v>
      </c>
      <c r="K39" s="10" t="s">
        <v>4708</v>
      </c>
      <c r="L39" s="10" t="s">
        <v>4709</v>
      </c>
      <c r="M39" s="10" t="str">
        <f>IF(L39="?","Unknown",L39)</f>
        <v>R1013</v>
      </c>
      <c r="W39" s="13">
        <f ca="1">DATEDIF(F39,TODAY(),"Y")</f>
        <v>24</v>
      </c>
      <c r="X39" s="29">
        <f>VLOOKUP($A39,'Medical Examinations'!$A:$Z,MATCH(X$1,'Medical Examinations'!$A$1:$Z$1,0),FALSE)</f>
        <v>8.4600000000000009</v>
      </c>
      <c r="Y39" s="13">
        <f ca="1">DATEDIF(X39,TODAY(),"Y")</f>
        <v>126</v>
      </c>
      <c r="Z39" s="29">
        <f>VLOOKUP($A39,'Medical Examinations'!$A:$Z,2,FALSE)</f>
        <v>17.170000000000002</v>
      </c>
    </row>
    <row r="40" spans="1:26">
      <c r="A40" s="10" t="s">
        <v>4597</v>
      </c>
      <c r="B40" s="10">
        <v>2004</v>
      </c>
      <c r="C40" s="10" t="s">
        <v>4710</v>
      </c>
      <c r="D40" s="10" t="str">
        <f>IF(C40="?","Sep",C40)</f>
        <v>Nov</v>
      </c>
      <c r="E40" s="10">
        <v>12</v>
      </c>
      <c r="F40" s="12" t="str">
        <f>TEXT(DATE(B40,MONTH(DATEVALUE(D40&amp;" 1")),E40),"dd-mmm-yyyy")</f>
        <v>12-Nov-2004</v>
      </c>
      <c r="G40" s="10">
        <v>0</v>
      </c>
      <c r="H40" s="13">
        <f t="shared" ca="1" si="0"/>
        <v>126</v>
      </c>
      <c r="I40" s="15">
        <v>1121.8699999999999</v>
      </c>
      <c r="J40" s="10" t="s">
        <v>4708</v>
      </c>
      <c r="K40" s="10" t="s">
        <v>4711</v>
      </c>
      <c r="L40" s="10" t="s">
        <v>4709</v>
      </c>
      <c r="M40" s="10" t="str">
        <f>IF(L40="?","Unknown",L40)</f>
        <v>R1013</v>
      </c>
      <c r="W40" s="13">
        <f ca="1">DATEDIF(F40,TODAY(),"Y")</f>
        <v>21</v>
      </c>
      <c r="X40" s="28">
        <f>VLOOKUP($A40,'Medical Examinations'!$A:$Z,MATCH(X$1,'Medical Examinations'!$A$1:$Z$1,0),FALSE)</f>
        <v>4.37</v>
      </c>
      <c r="Y40" s="13">
        <f ca="1">DATEDIF(X40,TODAY(),"Y")</f>
        <v>126</v>
      </c>
      <c r="Z40" s="28">
        <f>VLOOKUP($A40,'Medical Examinations'!$A:$Z,2,FALSE)</f>
        <v>23.21</v>
      </c>
    </row>
    <row r="41" spans="1:26">
      <c r="A41" s="10" t="s">
        <v>4595</v>
      </c>
      <c r="B41" s="10">
        <v>2004</v>
      </c>
      <c r="C41" s="10" t="s">
        <v>4712</v>
      </c>
      <c r="D41" s="10" t="str">
        <f>IF(C41="?","Sep",C41)</f>
        <v>Jun</v>
      </c>
      <c r="E41" s="10">
        <v>14</v>
      </c>
      <c r="F41" s="12" t="str">
        <f>TEXT(DATE(B41,MONTH(DATEVALUE(D41&amp;" 1")),E41),"dd-mmm-yyyy")</f>
        <v>14-Jun-2004</v>
      </c>
      <c r="G41" s="10">
        <v>0</v>
      </c>
      <c r="H41" s="13">
        <f t="shared" ca="1" si="0"/>
        <v>126</v>
      </c>
      <c r="I41" s="15">
        <v>1131.51</v>
      </c>
      <c r="J41" s="10" t="s">
        <v>4708</v>
      </c>
      <c r="K41" s="10" t="s">
        <v>4711</v>
      </c>
      <c r="L41" s="10" t="s">
        <v>4709</v>
      </c>
      <c r="M41" s="10" t="str">
        <f>IF(L41="?","Unknown",L41)</f>
        <v>R1013</v>
      </c>
      <c r="W41" s="13">
        <f ca="1">DATEDIF(F41,TODAY(),"Y")</f>
        <v>22</v>
      </c>
      <c r="X41" s="29">
        <f>VLOOKUP($A41,'Medical Examinations'!$A:$Z,MATCH(X$1,'Medical Examinations'!$A$1:$Z$1,0),FALSE)</f>
        <v>5.49</v>
      </c>
      <c r="Y41" s="13">
        <f ca="1">DATEDIF(X41,TODAY(),"Y")</f>
        <v>126</v>
      </c>
      <c r="Z41" s="29">
        <f>VLOOKUP($A41,'Medical Examinations'!$A:$Z,2,FALSE)</f>
        <v>30.14</v>
      </c>
    </row>
    <row r="42" spans="1:26">
      <c r="A42" s="10" t="s">
        <v>4593</v>
      </c>
      <c r="B42" s="10">
        <v>2002</v>
      </c>
      <c r="C42" s="10" t="s">
        <v>4706</v>
      </c>
      <c r="D42" s="10" t="str">
        <f>IF(C42="?","Sep",C42)</f>
        <v>Jul</v>
      </c>
      <c r="E42" s="10">
        <v>19</v>
      </c>
      <c r="F42" s="12" t="str">
        <f>TEXT(DATE(B42,MONTH(DATEVALUE(D42&amp;" 1")),E42),"dd-mmm-yyyy")</f>
        <v>19-Jul-2002</v>
      </c>
      <c r="G42" s="10">
        <v>0</v>
      </c>
      <c r="H42" s="13">
        <f t="shared" ca="1" si="0"/>
        <v>126</v>
      </c>
      <c r="I42" s="15">
        <v>1132</v>
      </c>
      <c r="J42" s="10" t="s">
        <v>4708</v>
      </c>
      <c r="K42" s="10" t="s">
        <v>4711</v>
      </c>
      <c r="L42" s="10" t="s">
        <v>4709</v>
      </c>
      <c r="M42" s="10" t="str">
        <f>IF(L42="?","Unknown",L42)</f>
        <v>R1013</v>
      </c>
      <c r="W42" s="13">
        <f ca="1">DATEDIF(F42,TODAY(),"Y")</f>
        <v>24</v>
      </c>
      <c r="X42" s="28">
        <f>VLOOKUP($A42,'Medical Examinations'!$A:$Z,MATCH(X$1,'Medical Examinations'!$A$1:$Z$1,0),FALSE)</f>
        <v>9.1300000000000008</v>
      </c>
      <c r="Y42" s="13">
        <f ca="1">DATEDIF(X42,TODAY(),"Y")</f>
        <v>126</v>
      </c>
      <c r="Z42" s="28">
        <f>VLOOKUP($A42,'Medical Examinations'!$A:$Z,2,FALSE)</f>
        <v>16.87</v>
      </c>
    </row>
    <row r="43" spans="1:26">
      <c r="A43" s="10" t="s">
        <v>4591</v>
      </c>
      <c r="B43" s="10">
        <v>2004</v>
      </c>
      <c r="C43" s="10" t="s">
        <v>4717</v>
      </c>
      <c r="D43" s="10" t="str">
        <f>IF(C43="?","Sep",C43)</f>
        <v>Oct</v>
      </c>
      <c r="E43" s="10">
        <v>6</v>
      </c>
      <c r="F43" s="12" t="str">
        <f>TEXT(DATE(B43,MONTH(DATEVALUE(D43&amp;" 1")),E43),"dd-mmm-yyyy")</f>
        <v>06-Oct-2004</v>
      </c>
      <c r="G43" s="10">
        <v>0</v>
      </c>
      <c r="H43" s="13">
        <f t="shared" ca="1" si="0"/>
        <v>126</v>
      </c>
      <c r="I43" s="15">
        <v>1135</v>
      </c>
      <c r="J43" s="10" t="s">
        <v>4708</v>
      </c>
      <c r="K43" s="10" t="s">
        <v>4708</v>
      </c>
      <c r="L43" s="10" t="s">
        <v>4709</v>
      </c>
      <c r="M43" s="10" t="str">
        <f>IF(L43="?","Unknown",L43)</f>
        <v>R1013</v>
      </c>
      <c r="W43" s="13">
        <f ca="1">DATEDIF(F43,TODAY(),"Y")</f>
        <v>22</v>
      </c>
      <c r="X43" s="29">
        <f>VLOOKUP($A43,'Medical Examinations'!$A:$Z,MATCH(X$1,'Medical Examinations'!$A$1:$Z$1,0),FALSE)</f>
        <v>5.71</v>
      </c>
      <c r="Y43" s="13">
        <f ca="1">DATEDIF(X43,TODAY(),"Y")</f>
        <v>126</v>
      </c>
      <c r="Z43" s="29">
        <f>VLOOKUP($A43,'Medical Examinations'!$A:$Z,2,FALSE)</f>
        <v>21.84</v>
      </c>
    </row>
    <row r="44" spans="1:26">
      <c r="A44" s="10" t="s">
        <v>4589</v>
      </c>
      <c r="B44" s="10">
        <v>2004</v>
      </c>
      <c r="C44" s="10" t="s">
        <v>4712</v>
      </c>
      <c r="D44" s="10" t="str">
        <f>IF(C44="?","Sep",C44)</f>
        <v>Jun</v>
      </c>
      <c r="E44" s="10">
        <v>11</v>
      </c>
      <c r="F44" s="12" t="str">
        <f>TEXT(DATE(B44,MONTH(DATEVALUE(D44&amp;" 1")),E44),"dd-mmm-yyyy")</f>
        <v>11-Jun-2004</v>
      </c>
      <c r="G44" s="10">
        <v>0</v>
      </c>
      <c r="H44" s="13">
        <f t="shared" ca="1" si="0"/>
        <v>126</v>
      </c>
      <c r="I44" s="15">
        <v>1135.94</v>
      </c>
      <c r="J44" s="10" t="s">
        <v>4708</v>
      </c>
      <c r="K44" s="10" t="s">
        <v>4708</v>
      </c>
      <c r="L44" s="10" t="s">
        <v>4709</v>
      </c>
      <c r="M44" s="10" t="str">
        <f>IF(L44="?","Unknown",L44)</f>
        <v>R1013</v>
      </c>
      <c r="W44" s="13">
        <f ca="1">DATEDIF(F44,TODAY(),"Y")</f>
        <v>22</v>
      </c>
      <c r="X44" s="28">
        <f>VLOOKUP($A44,'Medical Examinations'!$A:$Z,MATCH(X$1,'Medical Examinations'!$A$1:$Z$1,0),FALSE)</f>
        <v>6.08</v>
      </c>
      <c r="Y44" s="13">
        <f ca="1">DATEDIF(X44,TODAY(),"Y")</f>
        <v>126</v>
      </c>
      <c r="Z44" s="28">
        <f>VLOOKUP($A44,'Medical Examinations'!$A:$Z,2,FALSE)</f>
        <v>33.33</v>
      </c>
    </row>
    <row r="45" spans="1:26">
      <c r="A45" s="10" t="s">
        <v>4587</v>
      </c>
      <c r="B45" s="10">
        <v>2004</v>
      </c>
      <c r="C45" s="10" t="s">
        <v>4710</v>
      </c>
      <c r="D45" s="10" t="str">
        <f>IF(C45="?","Sep",C45)</f>
        <v>Nov</v>
      </c>
      <c r="E45" s="10">
        <v>28</v>
      </c>
      <c r="F45" s="12" t="str">
        <f>TEXT(DATE(B45,MONTH(DATEVALUE(D45&amp;" 1")),E45),"dd-mmm-yyyy")</f>
        <v>28-Nov-2004</v>
      </c>
      <c r="G45" s="10">
        <v>0</v>
      </c>
      <c r="H45" s="13">
        <f t="shared" ca="1" si="0"/>
        <v>126</v>
      </c>
      <c r="I45" s="15">
        <v>1136.4000000000001</v>
      </c>
      <c r="J45" s="10" t="s">
        <v>4708</v>
      </c>
      <c r="K45" s="10" t="s">
        <v>4708</v>
      </c>
      <c r="L45" s="10" t="s">
        <v>4709</v>
      </c>
      <c r="M45" s="10" t="str">
        <f>IF(L45="?","Unknown",L45)</f>
        <v>R1013</v>
      </c>
      <c r="W45" s="13">
        <f ca="1">DATEDIF(F45,TODAY(),"Y")</f>
        <v>21</v>
      </c>
      <c r="X45" s="29">
        <f>VLOOKUP($A45,'Medical Examinations'!$A:$Z,MATCH(X$1,'Medical Examinations'!$A$1:$Z$1,0),FALSE)</f>
        <v>5.71</v>
      </c>
      <c r="Y45" s="13">
        <f ca="1">DATEDIF(X45,TODAY(),"Y")</f>
        <v>126</v>
      </c>
      <c r="Z45" s="29">
        <f>VLOOKUP($A45,'Medical Examinations'!$A:$Z,2,FALSE)</f>
        <v>33.659999999999997</v>
      </c>
    </row>
    <row r="46" spans="1:26">
      <c r="A46" s="10" t="s">
        <v>4585</v>
      </c>
      <c r="B46" s="10">
        <v>2002</v>
      </c>
      <c r="C46" s="10" t="s">
        <v>4716</v>
      </c>
      <c r="D46" s="10" t="str">
        <f>IF(C46="?","Sep",C46)</f>
        <v>Aug</v>
      </c>
      <c r="E46" s="10">
        <v>11</v>
      </c>
      <c r="F46" s="12" t="str">
        <f>TEXT(DATE(B46,MONTH(DATEVALUE(D46&amp;" 1")),E46),"dd-mmm-yyyy")</f>
        <v>11-Aug-2002</v>
      </c>
      <c r="G46" s="10">
        <v>0</v>
      </c>
      <c r="H46" s="13">
        <f t="shared" ca="1" si="0"/>
        <v>126</v>
      </c>
      <c r="I46" s="15">
        <v>1137</v>
      </c>
      <c r="J46" s="10" t="s">
        <v>4708</v>
      </c>
      <c r="K46" s="10" t="s">
        <v>4711</v>
      </c>
      <c r="L46" s="10" t="s">
        <v>4709</v>
      </c>
      <c r="M46" s="10" t="str">
        <f>IF(L46="?","Unknown",L46)</f>
        <v>R1013</v>
      </c>
      <c r="W46" s="13">
        <f ca="1">DATEDIF(F46,TODAY(),"Y")</f>
        <v>24</v>
      </c>
      <c r="X46" s="28">
        <f>VLOOKUP($A46,'Medical Examinations'!$A:$Z,MATCH(X$1,'Medical Examinations'!$A$1:$Z$1,0),FALSE)</f>
        <v>10.36</v>
      </c>
      <c r="Y46" s="13">
        <f ca="1">DATEDIF(X46,TODAY(),"Y")</f>
        <v>126</v>
      </c>
      <c r="Z46" s="28">
        <f>VLOOKUP($A46,'Medical Examinations'!$A:$Z,2,FALSE)</f>
        <v>19.3</v>
      </c>
    </row>
    <row r="47" spans="1:26">
      <c r="A47" s="10" t="s">
        <v>4691</v>
      </c>
      <c r="B47" s="10">
        <v>2004</v>
      </c>
      <c r="C47" s="10" t="s">
        <v>4710</v>
      </c>
      <c r="D47" s="10" t="str">
        <f>IF(C47="?","Sep",C47)</f>
        <v>Nov</v>
      </c>
      <c r="E47" s="10">
        <v>6</v>
      </c>
      <c r="F47" s="12" t="str">
        <f>TEXT(DATE(B47,MONTH(DATEVALUE(D47&amp;" 1")),E47),"dd-mmm-yyyy")</f>
        <v>06-Nov-2004</v>
      </c>
      <c r="G47" s="10">
        <v>0</v>
      </c>
      <c r="H47" s="13">
        <f t="shared" ca="1" si="0"/>
        <v>126</v>
      </c>
      <c r="I47" s="15">
        <v>1137.01</v>
      </c>
      <c r="J47" s="10" t="s">
        <v>4708</v>
      </c>
      <c r="K47" s="10" t="s">
        <v>4711</v>
      </c>
      <c r="L47" s="10" t="s">
        <v>4709</v>
      </c>
      <c r="M47" s="10" t="str">
        <f>IF(L47="?","Unknown",L47)</f>
        <v>R1013</v>
      </c>
      <c r="W47" s="13">
        <f ca="1">DATEDIF(F47,TODAY(),"Y")</f>
        <v>21</v>
      </c>
      <c r="X47" s="29" t="e">
        <f>VLOOKUP($A47,'Medical Examinations'!$A:$Z,MATCH(X$1,'Medical Examinations'!$A$1:$Z$1,0),FALSE)</f>
        <v>#N/A</v>
      </c>
      <c r="Y47" s="13" t="e">
        <f ca="1">DATEDIF(X47,TODAY(),"Y")</f>
        <v>#N/A</v>
      </c>
      <c r="Z47" s="29" t="e">
        <f>VLOOKUP($A47,'Medical Examinations'!$A:$Z,2,FALSE)</f>
        <v>#N/A</v>
      </c>
    </row>
    <row r="48" spans="1:26">
      <c r="A48" s="10" t="s">
        <v>4583</v>
      </c>
      <c r="B48" s="10">
        <v>2004</v>
      </c>
      <c r="C48" s="10" t="s">
        <v>4717</v>
      </c>
      <c r="D48" s="10" t="str">
        <f>IF(C48="?","Sep",C48)</f>
        <v>Oct</v>
      </c>
      <c r="E48" s="10">
        <v>15</v>
      </c>
      <c r="F48" s="12" t="str">
        <f>TEXT(DATE(B48,MONTH(DATEVALUE(D48&amp;" 1")),E48),"dd-mmm-yyyy")</f>
        <v>15-Oct-2004</v>
      </c>
      <c r="G48" s="10">
        <v>0</v>
      </c>
      <c r="H48" s="13">
        <f t="shared" ca="1" si="0"/>
        <v>126</v>
      </c>
      <c r="I48" s="15">
        <v>1137.01</v>
      </c>
      <c r="J48" s="10" t="s">
        <v>4708</v>
      </c>
      <c r="K48" s="10" t="s">
        <v>4711</v>
      </c>
      <c r="L48" s="10" t="s">
        <v>4709</v>
      </c>
      <c r="M48" s="10" t="str">
        <f>IF(L48="?","Unknown",L48)</f>
        <v>R1013</v>
      </c>
      <c r="W48" s="13">
        <f ca="1">DATEDIF(F48,TODAY(),"Y")</f>
        <v>22</v>
      </c>
      <c r="X48" s="28">
        <f>VLOOKUP($A48,'Medical Examinations'!$A:$Z,MATCH(X$1,'Medical Examinations'!$A$1:$Z$1,0),FALSE)</f>
        <v>4.07</v>
      </c>
      <c r="Y48" s="13">
        <f ca="1">DATEDIF(X48,TODAY(),"Y")</f>
        <v>126</v>
      </c>
      <c r="Z48" s="28">
        <f>VLOOKUP($A48,'Medical Examinations'!$A:$Z,2,FALSE)</f>
        <v>34.1</v>
      </c>
    </row>
    <row r="49" spans="1:26">
      <c r="A49" s="10" t="s">
        <v>4581</v>
      </c>
      <c r="B49" s="10">
        <v>2004</v>
      </c>
      <c r="C49" s="10" t="s">
        <v>4710</v>
      </c>
      <c r="D49" s="10" t="str">
        <f>IF(C49="?","Sep",C49)</f>
        <v>Nov</v>
      </c>
      <c r="E49" s="10">
        <v>27</v>
      </c>
      <c r="F49" s="12" t="str">
        <f>TEXT(DATE(B49,MONTH(DATEVALUE(D49&amp;" 1")),E49),"dd-mmm-yyyy")</f>
        <v>27-Nov-2004</v>
      </c>
      <c r="G49" s="10">
        <v>0</v>
      </c>
      <c r="H49" s="13">
        <f t="shared" ca="1" si="0"/>
        <v>126</v>
      </c>
      <c r="I49" s="15">
        <v>1137.47</v>
      </c>
      <c r="J49" s="10" t="s">
        <v>4708</v>
      </c>
      <c r="K49" s="10" t="s">
        <v>4707</v>
      </c>
      <c r="L49" s="10" t="s">
        <v>4709</v>
      </c>
      <c r="M49" s="10" t="str">
        <f>IF(L49="?","Unknown",L49)</f>
        <v>R1013</v>
      </c>
      <c r="W49" s="13">
        <f ca="1">DATEDIF(F49,TODAY(),"Y")</f>
        <v>21</v>
      </c>
      <c r="X49" s="29">
        <f>VLOOKUP($A49,'Medical Examinations'!$A:$Z,MATCH(X$1,'Medical Examinations'!$A$1:$Z$1,0),FALSE)</f>
        <v>4.2699999999999996</v>
      </c>
      <c r="Y49" s="13">
        <f ca="1">DATEDIF(X49,TODAY(),"Y")</f>
        <v>126</v>
      </c>
      <c r="Z49" s="29">
        <f>VLOOKUP($A49,'Medical Examinations'!$A:$Z,2,FALSE)</f>
        <v>34.43</v>
      </c>
    </row>
    <row r="50" spans="1:26">
      <c r="A50" s="10" t="s">
        <v>4579</v>
      </c>
      <c r="B50" s="10">
        <v>2001</v>
      </c>
      <c r="C50" s="10" t="s">
        <v>4717</v>
      </c>
      <c r="D50" s="10" t="str">
        <f>IF(C50="?","Sep",C50)</f>
        <v>Oct</v>
      </c>
      <c r="E50" s="10">
        <v>25</v>
      </c>
      <c r="F50" s="12" t="str">
        <f>TEXT(DATE(B50,MONTH(DATEVALUE(D50&amp;" 1")),E50),"dd-mmm-yyyy")</f>
        <v>25-Oct-2001</v>
      </c>
      <c r="G50" s="10">
        <v>0</v>
      </c>
      <c r="H50" s="13">
        <f t="shared" ca="1" si="0"/>
        <v>126</v>
      </c>
      <c r="I50" s="15">
        <v>1141</v>
      </c>
      <c r="J50" s="10" t="s">
        <v>4708</v>
      </c>
      <c r="K50" s="10" t="s">
        <v>4711</v>
      </c>
      <c r="L50" s="10" t="s">
        <v>4709</v>
      </c>
      <c r="M50" s="10" t="str">
        <f>IF(L50="?","Unknown",L50)</f>
        <v>R1013</v>
      </c>
      <c r="W50" s="13">
        <f ca="1">DATEDIF(F50,TODAY(),"Y")</f>
        <v>25</v>
      </c>
      <c r="X50" s="28">
        <f>VLOOKUP($A50,'Medical Examinations'!$A:$Z,MATCH(X$1,'Medical Examinations'!$A$1:$Z$1,0),FALSE)</f>
        <v>4.08</v>
      </c>
      <c r="Y50" s="13">
        <f ca="1">DATEDIF(X50,TODAY(),"Y")</f>
        <v>126</v>
      </c>
      <c r="Z50" s="28">
        <f>VLOOKUP($A50,'Medical Examinations'!$A:$Z,2,FALSE)</f>
        <v>16.739999999999998</v>
      </c>
    </row>
    <row r="51" spans="1:26">
      <c r="A51" s="10" t="s">
        <v>4577</v>
      </c>
      <c r="B51" s="10">
        <v>2004</v>
      </c>
      <c r="C51" s="10" t="s">
        <v>4713</v>
      </c>
      <c r="D51" s="10" t="str">
        <f>IF(C51="?","Sep",C51)</f>
        <v>Sep</v>
      </c>
      <c r="E51" s="10">
        <v>12</v>
      </c>
      <c r="F51" s="12" t="str">
        <f>TEXT(DATE(B51,MONTH(DATEVALUE(D51&amp;" 1")),E51),"dd-mmm-yyyy")</f>
        <v>12-Sep-2004</v>
      </c>
      <c r="G51" s="10">
        <v>0</v>
      </c>
      <c r="H51" s="13">
        <f t="shared" ca="1" si="0"/>
        <v>126</v>
      </c>
      <c r="I51" s="15">
        <v>1141.45</v>
      </c>
      <c r="J51" s="10" t="s">
        <v>4708</v>
      </c>
      <c r="K51" s="10" t="s">
        <v>4708</v>
      </c>
      <c r="L51" s="10" t="s">
        <v>4709</v>
      </c>
      <c r="M51" s="10" t="str">
        <f>IF(L51="?","Unknown",L51)</f>
        <v>R1013</v>
      </c>
      <c r="W51" s="13">
        <f ca="1">DATEDIF(F51,TODAY(),"Y")</f>
        <v>22</v>
      </c>
      <c r="X51" s="29">
        <f>VLOOKUP($A51,'Medical Examinations'!$A:$Z,MATCH(X$1,'Medical Examinations'!$A$1:$Z$1,0),FALSE)</f>
        <v>5.03</v>
      </c>
      <c r="Y51" s="13">
        <f ca="1">DATEDIF(X51,TODAY(),"Y")</f>
        <v>126</v>
      </c>
      <c r="Z51" s="29">
        <f>VLOOKUP($A51,'Medical Examinations'!$A:$Z,2,FALSE)</f>
        <v>37.29</v>
      </c>
    </row>
    <row r="52" spans="1:26">
      <c r="A52" s="10" t="s">
        <v>4575</v>
      </c>
      <c r="B52" s="10">
        <v>2002</v>
      </c>
      <c r="C52" s="10" t="s">
        <v>4717</v>
      </c>
      <c r="D52" s="10" t="str">
        <f>IF(C52="?","Sep",C52)</f>
        <v>Oct</v>
      </c>
      <c r="E52" s="10">
        <v>1</v>
      </c>
      <c r="F52" s="12" t="str">
        <f>TEXT(DATE(B52,MONTH(DATEVALUE(D52&amp;" 1")),E52),"dd-mmm-yyyy")</f>
        <v>01-Oct-2002</v>
      </c>
      <c r="G52" s="10">
        <v>0</v>
      </c>
      <c r="H52" s="13">
        <f t="shared" ca="1" si="0"/>
        <v>126</v>
      </c>
      <c r="I52" s="15">
        <v>1142</v>
      </c>
      <c r="J52" s="10" t="s">
        <v>4708</v>
      </c>
      <c r="K52" s="10" t="s">
        <v>4707</v>
      </c>
      <c r="L52" s="10" t="s">
        <v>4718</v>
      </c>
      <c r="M52" s="10" t="str">
        <f>IF(L52="?","Unknown",L52)</f>
        <v>R1011</v>
      </c>
      <c r="W52" s="13">
        <f ca="1">DATEDIF(F52,TODAY(),"Y")</f>
        <v>24</v>
      </c>
      <c r="X52" s="28">
        <f>VLOOKUP($A52,'Medical Examinations'!$A:$Z,MATCH(X$1,'Medical Examinations'!$A$1:$Z$1,0),FALSE)</f>
        <v>7.73</v>
      </c>
      <c r="Y52" s="13">
        <f ca="1">DATEDIF(X52,TODAY(),"Y")</f>
        <v>126</v>
      </c>
      <c r="Z52" s="28">
        <f>VLOOKUP($A52,'Medical Examinations'!$A:$Z,2,FALSE)</f>
        <v>16.55</v>
      </c>
    </row>
    <row r="53" spans="1:26">
      <c r="A53" s="10" t="s">
        <v>4573</v>
      </c>
      <c r="B53" s="10">
        <v>2004</v>
      </c>
      <c r="C53" s="10" t="s">
        <v>4712</v>
      </c>
      <c r="D53" s="10" t="str">
        <f>IF(C53="?","Sep",C53)</f>
        <v>Jun</v>
      </c>
      <c r="E53" s="10">
        <v>10</v>
      </c>
      <c r="F53" s="12" t="str">
        <f>TEXT(DATE(B53,MONTH(DATEVALUE(D53&amp;" 1")),E53),"dd-mmm-yyyy")</f>
        <v>10-Jun-2004</v>
      </c>
      <c r="G53" s="10">
        <v>0</v>
      </c>
      <c r="H53" s="13">
        <f t="shared" ca="1" si="0"/>
        <v>126</v>
      </c>
      <c r="I53" s="15">
        <v>1146.8</v>
      </c>
      <c r="J53" s="10" t="s">
        <v>4707</v>
      </c>
      <c r="K53" s="10" t="s">
        <v>4707</v>
      </c>
      <c r="L53" s="10" t="s">
        <v>4709</v>
      </c>
      <c r="M53" s="10" t="str">
        <f>IF(L53="?","Unknown",L53)</f>
        <v>R1013</v>
      </c>
      <c r="W53" s="13">
        <f ca="1">DATEDIF(F53,TODAY(),"Y")</f>
        <v>22</v>
      </c>
      <c r="X53" s="29">
        <f>VLOOKUP($A53,'Medical Examinations'!$A:$Z,MATCH(X$1,'Medical Examinations'!$A$1:$Z$1,0),FALSE)</f>
        <v>6.02</v>
      </c>
      <c r="Y53" s="13">
        <f ca="1">DATEDIF(X53,TODAY(),"Y")</f>
        <v>126</v>
      </c>
      <c r="Z53" s="29">
        <f>VLOOKUP($A53,'Medical Examinations'!$A:$Z,2,FALSE)</f>
        <v>41.14</v>
      </c>
    </row>
    <row r="54" spans="1:26">
      <c r="A54" s="10" t="s">
        <v>4571</v>
      </c>
      <c r="B54" s="10">
        <v>2003</v>
      </c>
      <c r="C54" s="10" t="s">
        <v>4712</v>
      </c>
      <c r="D54" s="10" t="str">
        <f>IF(C54="?","Sep",C54)</f>
        <v>Jun</v>
      </c>
      <c r="E54" s="10">
        <v>12</v>
      </c>
      <c r="F54" s="12" t="str">
        <f>TEXT(DATE(B54,MONTH(DATEVALUE(D54&amp;" 1")),E54),"dd-mmm-yyyy")</f>
        <v>12-Jun-2003</v>
      </c>
      <c r="G54" s="10">
        <v>0</v>
      </c>
      <c r="H54" s="13">
        <f t="shared" ca="1" si="0"/>
        <v>126</v>
      </c>
      <c r="I54" s="15">
        <v>1149</v>
      </c>
      <c r="J54" s="10" t="s">
        <v>4707</v>
      </c>
      <c r="K54" s="10" t="s">
        <v>4711</v>
      </c>
      <c r="L54" s="10" t="s">
        <v>4714</v>
      </c>
      <c r="M54" s="10" t="str">
        <f>IF(L54="?","Unknown",L54)</f>
        <v>R1012</v>
      </c>
      <c r="W54" s="13">
        <f ca="1">DATEDIF(F54,TODAY(),"Y")</f>
        <v>23</v>
      </c>
      <c r="X54" s="28">
        <f>VLOOKUP($A54,'Medical Examinations'!$A:$Z,MATCH(X$1,'Medical Examinations'!$A$1:$Z$1,0),FALSE)</f>
        <v>4.1500000000000004</v>
      </c>
      <c r="Y54" s="13">
        <f ca="1">DATEDIF(X54,TODAY(),"Y")</f>
        <v>126</v>
      </c>
      <c r="Z54" s="28">
        <f>VLOOKUP($A54,'Medical Examinations'!$A:$Z,2,FALSE)</f>
        <v>15.01</v>
      </c>
    </row>
    <row r="55" spans="1:26">
      <c r="A55" s="10" t="s">
        <v>4569</v>
      </c>
      <c r="B55" s="10">
        <v>2004</v>
      </c>
      <c r="C55" s="10" t="s">
        <v>4706</v>
      </c>
      <c r="D55" s="10" t="str">
        <f>IF(C55="?","Sep",C55)</f>
        <v>Jul</v>
      </c>
      <c r="E55" s="10">
        <v>18</v>
      </c>
      <c r="F55" s="12" t="str">
        <f>TEXT(DATE(B55,MONTH(DATEVALUE(D55&amp;" 1")),E55),"dd-mmm-yyyy")</f>
        <v>18-Jul-2004</v>
      </c>
      <c r="G55" s="10">
        <v>0</v>
      </c>
      <c r="H55" s="13">
        <f t="shared" ca="1" si="0"/>
        <v>126</v>
      </c>
      <c r="I55" s="15">
        <v>1149.4000000000001</v>
      </c>
      <c r="J55" s="10" t="s">
        <v>4707</v>
      </c>
      <c r="K55" s="10" t="s">
        <v>4707</v>
      </c>
      <c r="L55" s="10" t="s">
        <v>4709</v>
      </c>
      <c r="M55" s="10" t="str">
        <f>IF(L55="?","Unknown",L55)</f>
        <v>R1013</v>
      </c>
      <c r="W55" s="13">
        <f ca="1">DATEDIF(F55,TODAY(),"Y")</f>
        <v>22</v>
      </c>
      <c r="X55" s="29">
        <f>VLOOKUP($A55,'Medical Examinations'!$A:$Z,MATCH(X$1,'Medical Examinations'!$A$1:$Z$1,0),FALSE)</f>
        <v>5.44</v>
      </c>
      <c r="Y55" s="13">
        <f ca="1">DATEDIF(X55,TODAY(),"Y")</f>
        <v>126</v>
      </c>
      <c r="Z55" s="29">
        <f>VLOOKUP($A55,'Medical Examinations'!$A:$Z,2,FALSE)</f>
        <v>43.01</v>
      </c>
    </row>
    <row r="56" spans="1:26">
      <c r="A56" s="10" t="s">
        <v>4567</v>
      </c>
      <c r="B56" s="10">
        <v>1994</v>
      </c>
      <c r="C56" s="10" t="s">
        <v>4706</v>
      </c>
      <c r="D56" s="10" t="str">
        <f>IF(C56="?","Sep",C56)</f>
        <v>Jul</v>
      </c>
      <c r="E56" s="10">
        <v>26</v>
      </c>
      <c r="F56" s="12" t="str">
        <f>TEXT(DATE(B56,MONTH(DATEVALUE(D56&amp;" 1")),E56),"dd-mmm-yyyy")</f>
        <v>26-Jul-1994</v>
      </c>
      <c r="G56" s="10">
        <v>0</v>
      </c>
      <c r="H56" s="13">
        <f t="shared" ca="1" si="0"/>
        <v>126</v>
      </c>
      <c r="I56" s="15">
        <v>1158.32</v>
      </c>
      <c r="J56" s="10" t="s">
        <v>4707</v>
      </c>
      <c r="K56" s="10" t="s">
        <v>4711</v>
      </c>
      <c r="L56" s="10" t="s">
        <v>4709</v>
      </c>
      <c r="M56" s="10" t="str">
        <f>IF(L56="?","Unknown",L56)</f>
        <v>R1013</v>
      </c>
      <c r="W56" s="13">
        <f ca="1">DATEDIF(F56,TODAY(),"Y")</f>
        <v>32</v>
      </c>
      <c r="X56" s="28">
        <f>VLOOKUP($A56,'Medical Examinations'!$A:$Z,MATCH(X$1,'Medical Examinations'!$A$1:$Z$1,0),FALSE)</f>
        <v>4.0199999999999996</v>
      </c>
      <c r="Y56" s="13">
        <f ca="1">DATEDIF(X56,TODAY(),"Y")</f>
        <v>126</v>
      </c>
      <c r="Z56" s="28">
        <f>VLOOKUP($A56,'Medical Examinations'!$A:$Z,2,FALSE)</f>
        <v>20.46</v>
      </c>
    </row>
    <row r="57" spans="1:26">
      <c r="A57" s="10" t="s">
        <v>4565</v>
      </c>
      <c r="B57" s="10">
        <v>2004</v>
      </c>
      <c r="C57" s="10" t="s">
        <v>4710</v>
      </c>
      <c r="D57" s="10" t="str">
        <f>IF(C57="?","Sep",C57)</f>
        <v>Nov</v>
      </c>
      <c r="E57" s="10">
        <v>11</v>
      </c>
      <c r="F57" s="12" t="str">
        <f>TEXT(DATE(B57,MONTH(DATEVALUE(D57&amp;" 1")),E57),"dd-mmm-yyyy")</f>
        <v>11-Nov-2004</v>
      </c>
      <c r="G57" s="10">
        <v>0</v>
      </c>
      <c r="H57" s="13">
        <f t="shared" ca="1" si="0"/>
        <v>126</v>
      </c>
      <c r="I57" s="15">
        <v>1163.46</v>
      </c>
      <c r="J57" s="10" t="s">
        <v>4707</v>
      </c>
      <c r="K57" s="10" t="s">
        <v>4708</v>
      </c>
      <c r="L57" s="10" t="s">
        <v>4709</v>
      </c>
      <c r="M57" s="10" t="str">
        <f>IF(L57="?","Unknown",L57)</f>
        <v>R1013</v>
      </c>
      <c r="W57" s="13">
        <f ca="1">DATEDIF(F57,TODAY(),"Y")</f>
        <v>21</v>
      </c>
      <c r="X57" s="29">
        <f>VLOOKUP($A57,'Medical Examinations'!$A:$Z,MATCH(X$1,'Medical Examinations'!$A$1:$Z$1,0),FALSE)</f>
        <v>4.4400000000000004</v>
      </c>
      <c r="Y57" s="13">
        <f ca="1">DATEDIF(X57,TODAY(),"Y")</f>
        <v>126</v>
      </c>
      <c r="Z57" s="29">
        <f>VLOOKUP($A57,'Medical Examinations'!$A:$Z,2,FALSE)</f>
        <v>53.13</v>
      </c>
    </row>
    <row r="58" spans="1:26">
      <c r="A58" s="10" t="s">
        <v>4563</v>
      </c>
      <c r="B58" s="10">
        <v>2002</v>
      </c>
      <c r="C58" s="10" t="s">
        <v>4712</v>
      </c>
      <c r="D58" s="10" t="str">
        <f>IF(C58="?","Sep",C58)</f>
        <v>Jun</v>
      </c>
      <c r="E58" s="10">
        <v>11</v>
      </c>
      <c r="F58" s="12" t="str">
        <f>TEXT(DATE(B58,MONTH(DATEVALUE(D58&amp;" 1")),E58),"dd-mmm-yyyy")</f>
        <v>11-Jun-2002</v>
      </c>
      <c r="G58" s="10">
        <v>0</v>
      </c>
      <c r="H58" s="13">
        <f t="shared" ca="1" si="0"/>
        <v>126</v>
      </c>
      <c r="I58" s="15">
        <v>1165</v>
      </c>
      <c r="J58" s="10" t="s">
        <v>4707</v>
      </c>
      <c r="K58" s="10" t="s">
        <v>4708</v>
      </c>
      <c r="L58" s="10" t="s">
        <v>4714</v>
      </c>
      <c r="M58" s="10" t="str">
        <f>IF(L58="?","Unknown",L58)</f>
        <v>R1012</v>
      </c>
      <c r="W58" s="13">
        <f ca="1">DATEDIF(F58,TODAY(),"Y")</f>
        <v>24</v>
      </c>
      <c r="X58" s="28">
        <f>VLOOKUP($A58,'Medical Examinations'!$A:$Z,MATCH(X$1,'Medical Examinations'!$A$1:$Z$1,0),FALSE)</f>
        <v>10.95</v>
      </c>
      <c r="Y58" s="13">
        <f ca="1">DATEDIF(X58,TODAY(),"Y")</f>
        <v>126</v>
      </c>
      <c r="Z58" s="28">
        <f>VLOOKUP($A58,'Medical Examinations'!$A:$Z,2,FALSE)</f>
        <v>18.25</v>
      </c>
    </row>
    <row r="59" spans="1:26">
      <c r="A59" s="10" t="s">
        <v>4561</v>
      </c>
      <c r="B59" s="10">
        <v>2001</v>
      </c>
      <c r="C59" s="10" t="s">
        <v>4710</v>
      </c>
      <c r="D59" s="10" t="str">
        <f>IF(C59="?","Sep",C59)</f>
        <v>Nov</v>
      </c>
      <c r="E59" s="10">
        <v>12</v>
      </c>
      <c r="F59" s="12" t="str">
        <f>TEXT(DATE(B59,MONTH(DATEVALUE(D59&amp;" 1")),E59),"dd-mmm-yyyy")</f>
        <v>12-Nov-2001</v>
      </c>
      <c r="G59" s="10">
        <v>0</v>
      </c>
      <c r="H59" s="13">
        <f t="shared" ca="1" si="0"/>
        <v>126</v>
      </c>
      <c r="I59" s="15">
        <v>1167</v>
      </c>
      <c r="J59" s="10" t="s">
        <v>4707</v>
      </c>
      <c r="K59" s="10" t="s">
        <v>4711</v>
      </c>
      <c r="L59" s="10" t="s">
        <v>4709</v>
      </c>
      <c r="M59" s="10" t="str">
        <f>IF(L59="?","Unknown",L59)</f>
        <v>R1013</v>
      </c>
      <c r="W59" s="13">
        <f ca="1">DATEDIF(F59,TODAY(),"Y")</f>
        <v>24</v>
      </c>
      <c r="X59" s="29">
        <f>VLOOKUP($A59,'Medical Examinations'!$A:$Z,MATCH(X$1,'Medical Examinations'!$A$1:$Z$1,0),FALSE)</f>
        <v>4.96</v>
      </c>
      <c r="Y59" s="13">
        <f ca="1">DATEDIF(X59,TODAY(),"Y")</f>
        <v>126</v>
      </c>
      <c r="Z59" s="29">
        <f>VLOOKUP($A59,'Medical Examinations'!$A:$Z,2,FALSE)</f>
        <v>19.32</v>
      </c>
    </row>
    <row r="60" spans="1:26">
      <c r="A60" s="10" t="s">
        <v>4559</v>
      </c>
      <c r="B60" s="10">
        <v>1996</v>
      </c>
      <c r="C60" s="10" t="s">
        <v>4716</v>
      </c>
      <c r="D60" s="10" t="str">
        <f>IF(C60="?","Sep",C60)</f>
        <v>Aug</v>
      </c>
      <c r="E60" s="10">
        <v>11</v>
      </c>
      <c r="F60" s="12" t="str">
        <f>TEXT(DATE(B60,MONTH(DATEVALUE(D60&amp;" 1")),E60),"dd-mmm-yyyy")</f>
        <v>11-Aug-1996</v>
      </c>
      <c r="G60" s="10">
        <v>0</v>
      </c>
      <c r="H60" s="13">
        <f t="shared" ca="1" si="0"/>
        <v>126</v>
      </c>
      <c r="I60" s="15">
        <v>1178</v>
      </c>
      <c r="J60" s="10" t="s">
        <v>4707</v>
      </c>
      <c r="K60" s="10" t="s">
        <v>4708</v>
      </c>
      <c r="L60" s="10" t="s">
        <v>4709</v>
      </c>
      <c r="M60" s="10" t="str">
        <f>IF(L60="?","Unknown",L60)</f>
        <v>R1013</v>
      </c>
      <c r="W60" s="13">
        <f ca="1">DATEDIF(F60,TODAY(),"Y")</f>
        <v>30</v>
      </c>
      <c r="X60" s="28">
        <f>VLOOKUP($A60,'Medical Examinations'!$A:$Z,MATCH(X$1,'Medical Examinations'!$A$1:$Z$1,0),FALSE)</f>
        <v>5.13</v>
      </c>
      <c r="Y60" s="13">
        <f ca="1">DATEDIF(X60,TODAY(),"Y")</f>
        <v>126</v>
      </c>
      <c r="Z60" s="28">
        <f>VLOOKUP($A60,'Medical Examinations'!$A:$Z,2,FALSE)</f>
        <v>17.41</v>
      </c>
    </row>
    <row r="61" spans="1:26">
      <c r="A61" s="10" t="s">
        <v>4557</v>
      </c>
      <c r="B61" s="10">
        <v>1997</v>
      </c>
      <c r="C61" s="10" t="s">
        <v>4712</v>
      </c>
      <c r="D61" s="10" t="str">
        <f>IF(C61="?","Sep",C61)</f>
        <v>Jun</v>
      </c>
      <c r="E61" s="10">
        <v>28</v>
      </c>
      <c r="F61" s="12" t="str">
        <f>TEXT(DATE(B61,MONTH(DATEVALUE(D61&amp;" 1")),E61),"dd-mmm-yyyy")</f>
        <v>28-Jun-1997</v>
      </c>
      <c r="G61" s="10">
        <v>0</v>
      </c>
      <c r="H61" s="13">
        <f t="shared" ca="1" si="0"/>
        <v>126</v>
      </c>
      <c r="I61" s="15">
        <v>1178.07</v>
      </c>
      <c r="J61" s="10" t="s">
        <v>4707</v>
      </c>
      <c r="K61" s="10" t="s">
        <v>4707</v>
      </c>
      <c r="L61" s="10" t="s">
        <v>4709</v>
      </c>
      <c r="M61" s="10" t="str">
        <f>IF(L61="?","Unknown",L61)</f>
        <v>R1013</v>
      </c>
      <c r="W61" s="13">
        <f ca="1">DATEDIF(F61,TODAY(),"Y")</f>
        <v>29</v>
      </c>
      <c r="X61" s="29">
        <f>VLOOKUP($A61,'Medical Examinations'!$A:$Z,MATCH(X$1,'Medical Examinations'!$A$1:$Z$1,0),FALSE)</f>
        <v>6.15</v>
      </c>
      <c r="Y61" s="13">
        <f ca="1">DATEDIF(X61,TODAY(),"Y")</f>
        <v>126</v>
      </c>
      <c r="Z61" s="29">
        <f>VLOOKUP($A61,'Medical Examinations'!$A:$Z,2,FALSE)</f>
        <v>22.79</v>
      </c>
    </row>
    <row r="62" spans="1:26">
      <c r="A62" s="10" t="s">
        <v>4555</v>
      </c>
      <c r="B62" s="10">
        <v>2002</v>
      </c>
      <c r="C62" s="10" t="s">
        <v>4716</v>
      </c>
      <c r="D62" s="10" t="str">
        <f>IF(C62="?","Sep",C62)</f>
        <v>Aug</v>
      </c>
      <c r="E62" s="10">
        <v>26</v>
      </c>
      <c r="F62" s="12" t="str">
        <f>TEXT(DATE(B62,MONTH(DATEVALUE(D62&amp;" 1")),E62),"dd-mmm-yyyy")</f>
        <v>26-Aug-2002</v>
      </c>
      <c r="G62" s="10">
        <v>0</v>
      </c>
      <c r="H62" s="13">
        <f t="shared" ca="1" si="0"/>
        <v>126</v>
      </c>
      <c r="I62" s="15">
        <v>1191</v>
      </c>
      <c r="J62" s="10" t="s">
        <v>4707</v>
      </c>
      <c r="K62" s="10" t="s">
        <v>4711</v>
      </c>
      <c r="L62" s="10" t="s">
        <v>4709</v>
      </c>
      <c r="M62" s="10" t="str">
        <f>IF(L62="?","Unknown",L62)</f>
        <v>R1013</v>
      </c>
      <c r="W62" s="13">
        <f ca="1">DATEDIF(F62,TODAY(),"Y")</f>
        <v>24</v>
      </c>
      <c r="X62" s="28">
        <f>VLOOKUP($A62,'Medical Examinations'!$A:$Z,MATCH(X$1,'Medical Examinations'!$A$1:$Z$1,0),FALSE)</f>
        <v>9.44</v>
      </c>
      <c r="Y62" s="13">
        <f ca="1">DATEDIF(X62,TODAY(),"Y")</f>
        <v>126</v>
      </c>
      <c r="Z62" s="28">
        <f>VLOOKUP($A62,'Medical Examinations'!$A:$Z,2,FALSE)</f>
        <v>22.76</v>
      </c>
    </row>
    <row r="63" spans="1:26">
      <c r="A63" s="10" t="s">
        <v>4553</v>
      </c>
      <c r="B63" s="10">
        <v>1999</v>
      </c>
      <c r="C63" s="10" t="s">
        <v>4712</v>
      </c>
      <c r="D63" s="10" t="str">
        <f>IF(C63="?","Sep",C63)</f>
        <v>Jun</v>
      </c>
      <c r="E63" s="10">
        <v>28</v>
      </c>
      <c r="F63" s="12" t="str">
        <f>TEXT(DATE(B63,MONTH(DATEVALUE(D63&amp;" 1")),E63),"dd-mmm-yyyy")</f>
        <v>28-Jun-1999</v>
      </c>
      <c r="G63" s="10">
        <v>0</v>
      </c>
      <c r="H63" s="13">
        <f t="shared" ca="1" si="0"/>
        <v>126</v>
      </c>
      <c r="I63" s="15">
        <v>1200</v>
      </c>
      <c r="J63" s="10" t="s">
        <v>4707</v>
      </c>
      <c r="K63" s="10" t="s">
        <v>4708</v>
      </c>
      <c r="L63" s="10" t="s">
        <v>4714</v>
      </c>
      <c r="M63" s="10" t="str">
        <f>IF(L63="?","Unknown",L63)</f>
        <v>R1012</v>
      </c>
      <c r="W63" s="13">
        <f ca="1">DATEDIF(F63,TODAY(),"Y")</f>
        <v>27</v>
      </c>
      <c r="X63" s="29">
        <f>VLOOKUP($A63,'Medical Examinations'!$A:$Z,MATCH(X$1,'Medical Examinations'!$A$1:$Z$1,0),FALSE)</f>
        <v>4.42</v>
      </c>
      <c r="Y63" s="13">
        <f ca="1">DATEDIF(X63,TODAY(),"Y")</f>
        <v>126</v>
      </c>
      <c r="Z63" s="29">
        <f>VLOOKUP($A63,'Medical Examinations'!$A:$Z,2,FALSE)</f>
        <v>15.56</v>
      </c>
    </row>
    <row r="64" spans="1:26">
      <c r="A64" s="10" t="s">
        <v>4551</v>
      </c>
      <c r="B64" s="10">
        <v>1992</v>
      </c>
      <c r="C64" s="10" t="s">
        <v>4717</v>
      </c>
      <c r="D64" s="10" t="str">
        <f>IF(C64="?","Sep",C64)</f>
        <v>Oct</v>
      </c>
      <c r="E64" s="10">
        <v>6</v>
      </c>
      <c r="F64" s="12" t="str">
        <f>TEXT(DATE(B64,MONTH(DATEVALUE(D64&amp;" 1")),E64),"dd-mmm-yyyy")</f>
        <v>06-Oct-1992</v>
      </c>
      <c r="G64" s="10">
        <v>0</v>
      </c>
      <c r="H64" s="13">
        <f t="shared" ca="1" si="0"/>
        <v>126</v>
      </c>
      <c r="I64" s="15">
        <v>1200.55</v>
      </c>
      <c r="J64" s="10" t="s">
        <v>4707</v>
      </c>
      <c r="K64" s="10" t="s">
        <v>4708</v>
      </c>
      <c r="L64" s="10" t="s">
        <v>4709</v>
      </c>
      <c r="M64" s="10" t="str">
        <f>IF(L64="?","Unknown",L64)</f>
        <v>R1013</v>
      </c>
      <c r="W64" s="13">
        <f ca="1">DATEDIF(F64,TODAY(),"Y")</f>
        <v>34</v>
      </c>
      <c r="X64" s="28">
        <f>VLOOKUP($A64,'Medical Examinations'!$A:$Z,MATCH(X$1,'Medical Examinations'!$A$1:$Z$1,0),FALSE)</f>
        <v>5.45</v>
      </c>
      <c r="Y64" s="13">
        <f ca="1">DATEDIF(X64,TODAY(),"Y")</f>
        <v>126</v>
      </c>
      <c r="Z64" s="28">
        <f>VLOOKUP($A64,'Medical Examinations'!$A:$Z,2,FALSE)</f>
        <v>19.07</v>
      </c>
    </row>
    <row r="65" spans="1:26">
      <c r="A65" s="10" t="s">
        <v>4549</v>
      </c>
      <c r="B65" s="10">
        <v>2004</v>
      </c>
      <c r="C65" s="10" t="s">
        <v>4712</v>
      </c>
      <c r="D65" s="10" t="str">
        <f>IF(C65="?","Sep",C65)</f>
        <v>Jun</v>
      </c>
      <c r="E65" s="10">
        <v>2</v>
      </c>
      <c r="F65" s="12" t="str">
        <f>TEXT(DATE(B65,MONTH(DATEVALUE(D65&amp;" 1")),E65),"dd-mmm-yyyy")</f>
        <v>02-Jun-2004</v>
      </c>
      <c r="G65" s="10">
        <v>0</v>
      </c>
      <c r="H65" s="13">
        <f t="shared" ca="1" si="0"/>
        <v>126</v>
      </c>
      <c r="I65" s="15">
        <v>1210</v>
      </c>
      <c r="J65" s="10" t="s">
        <v>4707</v>
      </c>
      <c r="K65" s="10" t="s">
        <v>4711</v>
      </c>
      <c r="L65" s="10" t="s">
        <v>4709</v>
      </c>
      <c r="M65" s="10" t="str">
        <f>IF(L65="?","Unknown",L65)</f>
        <v>R1013</v>
      </c>
      <c r="W65" s="13">
        <f ca="1">DATEDIF(F65,TODAY(),"Y")</f>
        <v>22</v>
      </c>
      <c r="X65" s="29">
        <f>VLOOKUP($A65,'Medical Examinations'!$A:$Z,MATCH(X$1,'Medical Examinations'!$A$1:$Z$1,0),FALSE)</f>
        <v>4.5199999999999996</v>
      </c>
      <c r="Y65" s="13">
        <f ca="1">DATEDIF(X65,TODAY(),"Y")</f>
        <v>126</v>
      </c>
      <c r="Z65" s="29">
        <f>VLOOKUP($A65,'Medical Examinations'!$A:$Z,2,FALSE)</f>
        <v>17.12</v>
      </c>
    </row>
    <row r="66" spans="1:26">
      <c r="A66" s="10" t="s">
        <v>4547</v>
      </c>
      <c r="B66" s="10">
        <v>1996</v>
      </c>
      <c r="C66" s="10" t="s">
        <v>4710</v>
      </c>
      <c r="D66" s="10" t="str">
        <f>IF(C66="?","Sep",C66)</f>
        <v>Nov</v>
      </c>
      <c r="E66" s="10">
        <v>4</v>
      </c>
      <c r="F66" s="12" t="str">
        <f>TEXT(DATE(B66,MONTH(DATEVALUE(D66&amp;" 1")),E66),"dd-mmm-yyyy")</f>
        <v>04-Nov-1996</v>
      </c>
      <c r="G66" s="10">
        <v>0</v>
      </c>
      <c r="H66" s="13">
        <f t="shared" ca="1" si="0"/>
        <v>126</v>
      </c>
      <c r="I66" s="15">
        <v>1220</v>
      </c>
      <c r="J66" s="10" t="s">
        <v>4707</v>
      </c>
      <c r="K66" s="10" t="s">
        <v>4708</v>
      </c>
      <c r="L66" s="10" t="s">
        <v>4714</v>
      </c>
      <c r="M66" s="10" t="str">
        <f>IF(L66="?","Unknown",L66)</f>
        <v>R1012</v>
      </c>
      <c r="W66" s="13">
        <f ca="1">DATEDIF(F66,TODAY(),"Y")</f>
        <v>29</v>
      </c>
      <c r="X66" s="28">
        <f>VLOOKUP($A66,'Medical Examinations'!$A:$Z,MATCH(X$1,'Medical Examinations'!$A$1:$Z$1,0),FALSE)</f>
        <v>6.21</v>
      </c>
      <c r="Y66" s="13">
        <f ca="1">DATEDIF(X66,TODAY(),"Y")</f>
        <v>126</v>
      </c>
      <c r="Z66" s="28">
        <f>VLOOKUP($A66,'Medical Examinations'!$A:$Z,2,FALSE)</f>
        <v>16.22</v>
      </c>
    </row>
    <row r="67" spans="1:26">
      <c r="A67" s="10" t="s">
        <v>4545</v>
      </c>
      <c r="B67" s="10">
        <v>2004</v>
      </c>
      <c r="C67" s="10" t="s">
        <v>4706</v>
      </c>
      <c r="D67" s="10" t="str">
        <f>IF(C67="?","Sep",C67)</f>
        <v>Jul</v>
      </c>
      <c r="E67" s="10">
        <v>9</v>
      </c>
      <c r="F67" s="12" t="str">
        <f>TEXT(DATE(B67,MONTH(DATEVALUE(D67&amp;" 1")),E67),"dd-mmm-yyyy")</f>
        <v>09-Jul-2004</v>
      </c>
      <c r="G67" s="10">
        <v>0</v>
      </c>
      <c r="H67" s="13">
        <f t="shared" ref="H67:H130" ca="1" si="1">DATEDIF(G67,TODAY(),"Y")</f>
        <v>126</v>
      </c>
      <c r="I67" s="15">
        <v>1224</v>
      </c>
      <c r="J67" s="10" t="s">
        <v>4707</v>
      </c>
      <c r="K67" s="10" t="s">
        <v>4711</v>
      </c>
      <c r="L67" s="10" t="s">
        <v>4709</v>
      </c>
      <c r="M67" s="10" t="str">
        <f>IF(L67="?","Unknown",L67)</f>
        <v>R1013</v>
      </c>
      <c r="W67" s="13">
        <f ca="1">DATEDIF(F67,TODAY(),"Y")</f>
        <v>22</v>
      </c>
      <c r="X67" s="29">
        <f>VLOOKUP($A67,'Medical Examinations'!$A:$Z,MATCH(X$1,'Medical Examinations'!$A$1:$Z$1,0),FALSE)</f>
        <v>4.7</v>
      </c>
      <c r="Y67" s="13">
        <f ca="1">DATEDIF(X67,TODAY(),"Y")</f>
        <v>126</v>
      </c>
      <c r="Z67" s="29">
        <f>VLOOKUP($A67,'Medical Examinations'!$A:$Z,2,FALSE)</f>
        <v>19.3</v>
      </c>
    </row>
    <row r="68" spans="1:26">
      <c r="A68" s="10" t="s">
        <v>4543</v>
      </c>
      <c r="B68" s="10">
        <v>2004</v>
      </c>
      <c r="C68" s="10" t="s">
        <v>4717</v>
      </c>
      <c r="D68" s="10" t="str">
        <f>IF(C68="?","Sep",C68)</f>
        <v>Oct</v>
      </c>
      <c r="E68" s="10">
        <v>16</v>
      </c>
      <c r="F68" s="12" t="str">
        <f>TEXT(DATE(B68,MONTH(DATEVALUE(D68&amp;" 1")),E68),"dd-mmm-yyyy")</f>
        <v>16-Oct-2004</v>
      </c>
      <c r="G68" s="10">
        <v>0</v>
      </c>
      <c r="H68" s="13">
        <f t="shared" ca="1" si="1"/>
        <v>126</v>
      </c>
      <c r="I68" s="15">
        <v>1228</v>
      </c>
      <c r="J68" s="10" t="s">
        <v>4707</v>
      </c>
      <c r="K68" s="10" t="s">
        <v>4711</v>
      </c>
      <c r="L68" s="10" t="s">
        <v>4714</v>
      </c>
      <c r="M68" s="10" t="str">
        <f>IF(L68="?","Unknown",L68)</f>
        <v>R1012</v>
      </c>
      <c r="W68" s="13">
        <f ca="1">DATEDIF(F68,TODAY(),"Y")</f>
        <v>22</v>
      </c>
      <c r="X68" s="28">
        <f>VLOOKUP($A68,'Medical Examinations'!$A:$Z,MATCH(X$1,'Medical Examinations'!$A$1:$Z$1,0),FALSE)</f>
        <v>4.76</v>
      </c>
      <c r="Y68" s="13">
        <f ca="1">DATEDIF(X68,TODAY(),"Y")</f>
        <v>126</v>
      </c>
      <c r="Z68" s="28">
        <f>VLOOKUP($A68,'Medical Examinations'!$A:$Z,2,FALSE)</f>
        <v>19.21</v>
      </c>
    </row>
    <row r="69" spans="1:26">
      <c r="A69" s="10" t="s">
        <v>4541</v>
      </c>
      <c r="B69" s="10">
        <v>1998</v>
      </c>
      <c r="C69" s="10" t="s">
        <v>4706</v>
      </c>
      <c r="D69" s="10" t="str">
        <f>IF(C69="?","Sep",C69)</f>
        <v>Jul</v>
      </c>
      <c r="E69" s="10">
        <v>13</v>
      </c>
      <c r="F69" s="12" t="str">
        <f>TEXT(DATE(B69,MONTH(DATEVALUE(D69&amp;" 1")),E69),"dd-mmm-yyyy")</f>
        <v>13-Jul-1998</v>
      </c>
      <c r="G69" s="10">
        <v>0</v>
      </c>
      <c r="H69" s="13">
        <f t="shared" ca="1" si="1"/>
        <v>126</v>
      </c>
      <c r="I69" s="15">
        <v>1234</v>
      </c>
      <c r="J69" s="10" t="s">
        <v>4707</v>
      </c>
      <c r="K69" s="10" t="s">
        <v>4711</v>
      </c>
      <c r="L69" s="10" t="s">
        <v>4709</v>
      </c>
      <c r="M69" s="10" t="str">
        <f>IF(L69="?","Unknown",L69)</f>
        <v>R1013</v>
      </c>
      <c r="W69" s="13">
        <f ca="1">DATEDIF(F69,TODAY(),"Y")</f>
        <v>28</v>
      </c>
      <c r="X69" s="29">
        <f>VLOOKUP($A69,'Medical Examinations'!$A:$Z,MATCH(X$1,'Medical Examinations'!$A$1:$Z$1,0),FALSE)</f>
        <v>5.51</v>
      </c>
      <c r="Y69" s="13">
        <f ca="1">DATEDIF(X69,TODAY(),"Y")</f>
        <v>126</v>
      </c>
      <c r="Z69" s="29">
        <f>VLOOKUP($A69,'Medical Examinations'!$A:$Z,2,FALSE)</f>
        <v>19.7</v>
      </c>
    </row>
    <row r="70" spans="1:26">
      <c r="A70" s="10" t="s">
        <v>4539</v>
      </c>
      <c r="B70" s="10">
        <v>2002</v>
      </c>
      <c r="C70" s="10" t="s">
        <v>4715</v>
      </c>
      <c r="D70" s="10" t="str">
        <f>IF(C70="?","Sep",C70)</f>
        <v>Dec</v>
      </c>
      <c r="E70" s="10">
        <v>12</v>
      </c>
      <c r="F70" s="12" t="str">
        <f>TEXT(DATE(B70,MONTH(DATEVALUE(D70&amp;" 1")),E70),"dd-mmm-yyyy")</f>
        <v>12-Dec-2002</v>
      </c>
      <c r="G70" s="10">
        <v>0</v>
      </c>
      <c r="H70" s="13">
        <f t="shared" ca="1" si="1"/>
        <v>126</v>
      </c>
      <c r="I70" s="15">
        <v>1237</v>
      </c>
      <c r="J70" s="10" t="s">
        <v>4707</v>
      </c>
      <c r="K70" s="10" t="s">
        <v>4707</v>
      </c>
      <c r="L70" s="10" t="s">
        <v>4709</v>
      </c>
      <c r="M70" s="10" t="str">
        <f>IF(L70="?","Unknown",L70)</f>
        <v>R1013</v>
      </c>
      <c r="W70" s="13">
        <f ca="1">DATEDIF(F70,TODAY(),"Y")</f>
        <v>23</v>
      </c>
      <c r="X70" s="28">
        <f>VLOOKUP($A70,'Medical Examinations'!$A:$Z,MATCH(X$1,'Medical Examinations'!$A$1:$Z$1,0),FALSE)</f>
        <v>7.03</v>
      </c>
      <c r="Y70" s="13">
        <f ca="1">DATEDIF(X70,TODAY(),"Y")</f>
        <v>126</v>
      </c>
      <c r="Z70" s="28">
        <f>VLOOKUP($A70,'Medical Examinations'!$A:$Z,2,FALSE)</f>
        <v>21.98</v>
      </c>
    </row>
    <row r="71" spans="1:26">
      <c r="A71" s="10" t="s">
        <v>4537</v>
      </c>
      <c r="B71" s="10">
        <v>1998</v>
      </c>
      <c r="C71" s="10" t="s">
        <v>4717</v>
      </c>
      <c r="D71" s="10" t="str">
        <f>IF(C71="?","Sep",C71)</f>
        <v>Oct</v>
      </c>
      <c r="E71" s="10">
        <v>11</v>
      </c>
      <c r="F71" s="12" t="str">
        <f>TEXT(DATE(B71,MONTH(DATEVALUE(D71&amp;" 1")),E71),"dd-mmm-yyyy")</f>
        <v>11-Oct-1998</v>
      </c>
      <c r="G71" s="10">
        <v>0</v>
      </c>
      <c r="H71" s="13">
        <f t="shared" ca="1" si="1"/>
        <v>126</v>
      </c>
      <c r="I71" s="15">
        <v>1240</v>
      </c>
      <c r="J71" s="10" t="s">
        <v>4707</v>
      </c>
      <c r="K71" s="10" t="s">
        <v>4711</v>
      </c>
      <c r="L71" s="10" t="s">
        <v>4714</v>
      </c>
      <c r="M71" s="10" t="str">
        <f>IF(L71="?","Unknown",L71)</f>
        <v>R1012</v>
      </c>
      <c r="W71" s="13">
        <f ca="1">DATEDIF(F71,TODAY(),"Y")</f>
        <v>28</v>
      </c>
      <c r="X71" s="29">
        <f>VLOOKUP($A71,'Medical Examinations'!$A:$Z,MATCH(X$1,'Medical Examinations'!$A$1:$Z$1,0),FALSE)</f>
        <v>5.87</v>
      </c>
      <c r="Y71" s="13">
        <f ca="1">DATEDIF(X71,TODAY(),"Y")</f>
        <v>126</v>
      </c>
      <c r="Z71" s="29">
        <f>VLOOKUP($A71,'Medical Examinations'!$A:$Z,2,FALSE)</f>
        <v>16.600000000000001</v>
      </c>
    </row>
    <row r="72" spans="1:26">
      <c r="A72" s="10" t="s">
        <v>4535</v>
      </c>
      <c r="B72" s="10">
        <v>2002</v>
      </c>
      <c r="C72" s="10" t="s">
        <v>4706</v>
      </c>
      <c r="D72" s="10" t="str">
        <f>IF(C72="?","Sep",C72)</f>
        <v>Jul</v>
      </c>
      <c r="E72" s="10">
        <v>1</v>
      </c>
      <c r="F72" s="12" t="str">
        <f>TEXT(DATE(B72,MONTH(DATEVALUE(D72&amp;" 1")),E72),"dd-mmm-yyyy")</f>
        <v>01-Jul-2002</v>
      </c>
      <c r="G72" s="10">
        <v>0</v>
      </c>
      <c r="H72" s="13">
        <f t="shared" ca="1" si="1"/>
        <v>126</v>
      </c>
      <c r="I72" s="15">
        <v>1241</v>
      </c>
      <c r="J72" s="10" t="s">
        <v>4707</v>
      </c>
      <c r="K72" s="10" t="s">
        <v>4707</v>
      </c>
      <c r="L72" s="10" t="s">
        <v>4709</v>
      </c>
      <c r="M72" s="10" t="str">
        <f>IF(L72="?","Unknown",L72)</f>
        <v>R1013</v>
      </c>
      <c r="W72" s="13">
        <f ca="1">DATEDIF(F72,TODAY(),"Y")</f>
        <v>24</v>
      </c>
      <c r="X72" s="28">
        <f>VLOOKUP($A72,'Medical Examinations'!$A:$Z,MATCH(X$1,'Medical Examinations'!$A$1:$Z$1,0),FALSE)</f>
        <v>8.59</v>
      </c>
      <c r="Y72" s="13">
        <f ca="1">DATEDIF(X72,TODAY(),"Y")</f>
        <v>126</v>
      </c>
      <c r="Z72" s="28">
        <f>VLOOKUP($A72,'Medical Examinations'!$A:$Z,2,FALSE)</f>
        <v>21.87</v>
      </c>
    </row>
    <row r="73" spans="1:26">
      <c r="A73" s="10" t="s">
        <v>4533</v>
      </c>
      <c r="B73" s="10">
        <v>2003</v>
      </c>
      <c r="C73" s="10" t="s">
        <v>4716</v>
      </c>
      <c r="D73" s="10" t="str">
        <f>IF(C73="?","Sep",C73)</f>
        <v>Aug</v>
      </c>
      <c r="E73" s="10">
        <v>2</v>
      </c>
      <c r="F73" s="12" t="str">
        <f>TEXT(DATE(B73,MONTH(DATEVALUE(D73&amp;" 1")),E73),"dd-mmm-yyyy")</f>
        <v>02-Aug-2003</v>
      </c>
      <c r="G73" s="10">
        <v>0</v>
      </c>
      <c r="H73" s="13">
        <f t="shared" ca="1" si="1"/>
        <v>126</v>
      </c>
      <c r="I73" s="15">
        <v>1241.57</v>
      </c>
      <c r="J73" s="10" t="s">
        <v>4707</v>
      </c>
      <c r="K73" s="10" t="s">
        <v>4707</v>
      </c>
      <c r="L73" s="10" t="s">
        <v>4718</v>
      </c>
      <c r="M73" s="10" t="str">
        <f>IF(L73="?","Unknown",L73)</f>
        <v>R1011</v>
      </c>
      <c r="W73" s="13">
        <f ca="1">DATEDIF(F73,TODAY(),"Y")</f>
        <v>23</v>
      </c>
      <c r="X73" s="29">
        <f>VLOOKUP($A73,'Medical Examinations'!$A:$Z,MATCH(X$1,'Medical Examinations'!$A$1:$Z$1,0),FALSE)</f>
        <v>5.12</v>
      </c>
      <c r="Y73" s="13">
        <f ca="1">DATEDIF(X73,TODAY(),"Y")</f>
        <v>126</v>
      </c>
      <c r="Z73" s="29">
        <f>VLOOKUP($A73,'Medical Examinations'!$A:$Z,2,FALSE)</f>
        <v>19.8</v>
      </c>
    </row>
    <row r="74" spans="1:26">
      <c r="A74" s="10" t="s">
        <v>4531</v>
      </c>
      <c r="B74" s="10">
        <v>2003</v>
      </c>
      <c r="C74" s="10" t="s">
        <v>4713</v>
      </c>
      <c r="D74" s="10" t="str">
        <f>IF(C74="?","Sep",C74)</f>
        <v>Sep</v>
      </c>
      <c r="E74" s="10">
        <v>15</v>
      </c>
      <c r="F74" s="12" t="str">
        <f>TEXT(DATE(B74,MONTH(DATEVALUE(D74&amp;" 1")),E74),"dd-mmm-yyyy")</f>
        <v>15-Sep-2003</v>
      </c>
      <c r="G74" s="10">
        <v>0</v>
      </c>
      <c r="H74" s="13">
        <f t="shared" ca="1" si="1"/>
        <v>126</v>
      </c>
      <c r="I74" s="15">
        <v>1242.26</v>
      </c>
      <c r="J74" s="10" t="s">
        <v>4707</v>
      </c>
      <c r="K74" s="10" t="s">
        <v>4711</v>
      </c>
      <c r="L74" s="10" t="s">
        <v>4718</v>
      </c>
      <c r="M74" s="10" t="str">
        <f>IF(L74="?","Unknown",L74)</f>
        <v>R1011</v>
      </c>
      <c r="W74" s="13">
        <f ca="1">DATEDIF(F74,TODAY(),"Y")</f>
        <v>23</v>
      </c>
      <c r="X74" s="28">
        <f>VLOOKUP($A74,'Medical Examinations'!$A:$Z,MATCH(X$1,'Medical Examinations'!$A$1:$Z$1,0),FALSE)</f>
        <v>6.37</v>
      </c>
      <c r="Y74" s="13">
        <f ca="1">DATEDIF(X74,TODAY(),"Y")</f>
        <v>126</v>
      </c>
      <c r="Z74" s="28">
        <f>VLOOKUP($A74,'Medical Examinations'!$A:$Z,2,FALSE)</f>
        <v>20.3</v>
      </c>
    </row>
    <row r="75" spans="1:26">
      <c r="A75" s="10" t="s">
        <v>4529</v>
      </c>
      <c r="B75" s="10">
        <v>2003</v>
      </c>
      <c r="C75" s="10" t="s">
        <v>4713</v>
      </c>
      <c r="D75" s="10" t="str">
        <f>IF(C75="?","Sep",C75)</f>
        <v>Sep</v>
      </c>
      <c r="E75" s="10">
        <v>8</v>
      </c>
      <c r="F75" s="12" t="str">
        <f>TEXT(DATE(B75,MONTH(DATEVALUE(D75&amp;" 1")),E75),"dd-mmm-yyyy")</f>
        <v>08-Sep-2003</v>
      </c>
      <c r="G75" s="10">
        <v>0</v>
      </c>
      <c r="H75" s="13">
        <f t="shared" ca="1" si="1"/>
        <v>126</v>
      </c>
      <c r="I75" s="15">
        <v>1242.82</v>
      </c>
      <c r="J75" s="10" t="s">
        <v>4707</v>
      </c>
      <c r="K75" s="10" t="s">
        <v>4711</v>
      </c>
      <c r="L75" s="10" t="s">
        <v>4718</v>
      </c>
      <c r="M75" s="10" t="str">
        <f>IF(L75="?","Unknown",L75)</f>
        <v>R1011</v>
      </c>
      <c r="W75" s="13">
        <f ca="1">DATEDIF(F75,TODAY(),"Y")</f>
        <v>23</v>
      </c>
      <c r="X75" s="29">
        <f>VLOOKUP($A75,'Medical Examinations'!$A:$Z,MATCH(X$1,'Medical Examinations'!$A$1:$Z$1,0),FALSE)</f>
        <v>4.49</v>
      </c>
      <c r="Y75" s="13">
        <f ca="1">DATEDIF(X75,TODAY(),"Y")</f>
        <v>126</v>
      </c>
      <c r="Z75" s="29">
        <f>VLOOKUP($A75,'Medical Examinations'!$A:$Z,2,FALSE)</f>
        <v>20.7</v>
      </c>
    </row>
    <row r="76" spans="1:26">
      <c r="A76" s="10" t="s">
        <v>4527</v>
      </c>
      <c r="B76" s="10">
        <v>2003</v>
      </c>
      <c r="C76" s="10" t="s">
        <v>4713</v>
      </c>
      <c r="D76" s="10" t="str">
        <f>IF(C76="?","Sep",C76)</f>
        <v>Sep</v>
      </c>
      <c r="E76" s="10">
        <v>15</v>
      </c>
      <c r="F76" s="12" t="str">
        <f>TEXT(DATE(B76,MONTH(DATEVALUE(D76&amp;" 1")),E76),"dd-mmm-yyyy")</f>
        <v>15-Sep-2003</v>
      </c>
      <c r="G76" s="10">
        <v>0</v>
      </c>
      <c r="H76" s="13">
        <f t="shared" ca="1" si="1"/>
        <v>126</v>
      </c>
      <c r="I76" s="15">
        <v>1252.4100000000001</v>
      </c>
      <c r="J76" s="10" t="s">
        <v>4707</v>
      </c>
      <c r="K76" s="10" t="s">
        <v>4708</v>
      </c>
      <c r="L76" s="10" t="s">
        <v>4718</v>
      </c>
      <c r="M76" s="10" t="str">
        <f>IF(L76="?","Unknown",L76)</f>
        <v>R1011</v>
      </c>
      <c r="W76" s="13">
        <f ca="1">DATEDIF(F76,TODAY(),"Y")</f>
        <v>23</v>
      </c>
      <c r="X76" s="28">
        <f>VLOOKUP($A76,'Medical Examinations'!$A:$Z,MATCH(X$1,'Medical Examinations'!$A$1:$Z$1,0),FALSE)</f>
        <v>4.01</v>
      </c>
      <c r="Y76" s="13">
        <f ca="1">DATEDIF(X76,TODAY(),"Y")</f>
        <v>126</v>
      </c>
      <c r="Z76" s="28">
        <f>VLOOKUP($A76,'Medical Examinations'!$A:$Z,2,FALSE)</f>
        <v>27.6</v>
      </c>
    </row>
    <row r="77" spans="1:26">
      <c r="A77" s="10" t="s">
        <v>4525</v>
      </c>
      <c r="B77" s="10">
        <v>1997</v>
      </c>
      <c r="C77" s="10" t="s">
        <v>4710</v>
      </c>
      <c r="D77" s="10" t="str">
        <f>IF(C77="?","Sep",C77)</f>
        <v>Nov</v>
      </c>
      <c r="E77" s="10">
        <v>4</v>
      </c>
      <c r="F77" s="12" t="str">
        <f>TEXT(DATE(B77,MONTH(DATEVALUE(D77&amp;" 1")),E77),"dd-mmm-yyyy")</f>
        <v>04-Nov-1997</v>
      </c>
      <c r="G77" s="10">
        <v>0</v>
      </c>
      <c r="H77" s="13">
        <f t="shared" ca="1" si="1"/>
        <v>126</v>
      </c>
      <c r="I77" s="15">
        <v>1253</v>
      </c>
      <c r="J77" s="10" t="s">
        <v>4707</v>
      </c>
      <c r="K77" s="10" t="s">
        <v>4707</v>
      </c>
      <c r="L77" s="10" t="s">
        <v>4709</v>
      </c>
      <c r="M77" s="10" t="str">
        <f>IF(L77="?","Unknown",L77)</f>
        <v>R1013</v>
      </c>
      <c r="W77" s="13">
        <f ca="1">DATEDIF(F77,TODAY(),"Y")</f>
        <v>28</v>
      </c>
      <c r="X77" s="29">
        <f>VLOOKUP($A77,'Medical Examinations'!$A:$Z,MATCH(X$1,'Medical Examinations'!$A$1:$Z$1,0),FALSE)</f>
        <v>4.42</v>
      </c>
      <c r="Y77" s="13">
        <f ca="1">DATEDIF(X77,TODAY(),"Y")</f>
        <v>126</v>
      </c>
      <c r="Z77" s="29">
        <f>VLOOKUP($A77,'Medical Examinations'!$A:$Z,2,FALSE)</f>
        <v>17.440000000000001</v>
      </c>
    </row>
    <row r="78" spans="1:26">
      <c r="A78" s="10" t="s">
        <v>4523</v>
      </c>
      <c r="B78" s="10">
        <v>2003</v>
      </c>
      <c r="C78" s="10" t="s">
        <v>4715</v>
      </c>
      <c r="D78" s="10" t="str">
        <f>IF(C78="?","Sep",C78)</f>
        <v>Dec</v>
      </c>
      <c r="E78" s="10">
        <v>10</v>
      </c>
      <c r="F78" s="12" t="str">
        <f>TEXT(DATE(B78,MONTH(DATEVALUE(D78&amp;" 1")),E78),"dd-mmm-yyyy")</f>
        <v>10-Dec-2003</v>
      </c>
      <c r="G78" s="10">
        <v>0</v>
      </c>
      <c r="H78" s="13">
        <f t="shared" ca="1" si="1"/>
        <v>126</v>
      </c>
      <c r="I78" s="15">
        <v>1253.94</v>
      </c>
      <c r="J78" s="10" t="s">
        <v>4707</v>
      </c>
      <c r="K78" s="10" t="s">
        <v>4707</v>
      </c>
      <c r="L78" s="10" t="s">
        <v>4718</v>
      </c>
      <c r="M78" s="10" t="str">
        <f>IF(L78="?","Unknown",L78)</f>
        <v>R1011</v>
      </c>
      <c r="W78" s="13">
        <f ca="1">DATEDIF(F78,TODAY(),"Y")</f>
        <v>22</v>
      </c>
      <c r="X78" s="28">
        <f>VLOOKUP($A78,'Medical Examinations'!$A:$Z,MATCH(X$1,'Medical Examinations'!$A$1:$Z$1,0),FALSE)</f>
        <v>4.99</v>
      </c>
      <c r="Y78" s="13">
        <f ca="1">DATEDIF(X78,TODAY(),"Y")</f>
        <v>126</v>
      </c>
      <c r="Z78" s="28">
        <f>VLOOKUP($A78,'Medical Examinations'!$A:$Z,2,FALSE)</f>
        <v>28.7</v>
      </c>
    </row>
    <row r="79" spans="1:26">
      <c r="A79" s="10" t="s">
        <v>4521</v>
      </c>
      <c r="B79" s="10">
        <v>2003</v>
      </c>
      <c r="C79" s="10" t="s">
        <v>4717</v>
      </c>
      <c r="D79" s="10" t="str">
        <f>IF(C79="?","Sep",C79)</f>
        <v>Oct</v>
      </c>
      <c r="E79" s="10">
        <v>13</v>
      </c>
      <c r="F79" s="12" t="str">
        <f>TEXT(DATE(B79,MONTH(DATEVALUE(D79&amp;" 1")),E79),"dd-mmm-yyyy")</f>
        <v>13-Oct-2003</v>
      </c>
      <c r="G79" s="10">
        <v>0</v>
      </c>
      <c r="H79" s="13">
        <f t="shared" ca="1" si="1"/>
        <v>126</v>
      </c>
      <c r="I79" s="15">
        <v>1256.3</v>
      </c>
      <c r="J79" s="10" t="s">
        <v>4707</v>
      </c>
      <c r="K79" s="10" t="s">
        <v>4708</v>
      </c>
      <c r="L79" s="10" t="s">
        <v>4718</v>
      </c>
      <c r="M79" s="10" t="str">
        <f>IF(L79="?","Unknown",L79)</f>
        <v>R1011</v>
      </c>
      <c r="W79" s="13">
        <f ca="1">DATEDIF(F79,TODAY(),"Y")</f>
        <v>23</v>
      </c>
      <c r="X79" s="29">
        <f>VLOOKUP($A79,'Medical Examinations'!$A:$Z,MATCH(X$1,'Medical Examinations'!$A$1:$Z$1,0),FALSE)</f>
        <v>4.7699999999999996</v>
      </c>
      <c r="Y79" s="13">
        <f ca="1">DATEDIF(X79,TODAY(),"Y")</f>
        <v>126</v>
      </c>
      <c r="Z79" s="29">
        <f>VLOOKUP($A79,'Medical Examinations'!$A:$Z,2,FALSE)</f>
        <v>30.4</v>
      </c>
    </row>
    <row r="80" spans="1:26">
      <c r="A80" s="10" t="s">
        <v>4519</v>
      </c>
      <c r="B80" s="10">
        <v>2003</v>
      </c>
      <c r="C80" s="10" t="s">
        <v>4717</v>
      </c>
      <c r="D80" s="10" t="str">
        <f>IF(C80="?","Sep",C80)</f>
        <v>Oct</v>
      </c>
      <c r="E80" s="10">
        <v>30</v>
      </c>
      <c r="F80" s="12" t="str">
        <f>TEXT(DATE(B80,MONTH(DATEVALUE(D80&amp;" 1")),E80),"dd-mmm-yyyy")</f>
        <v>30-Oct-2003</v>
      </c>
      <c r="G80" s="10">
        <v>0</v>
      </c>
      <c r="H80" s="13">
        <f t="shared" ca="1" si="1"/>
        <v>126</v>
      </c>
      <c r="I80" s="15">
        <v>1261.44</v>
      </c>
      <c r="J80" s="10" t="s">
        <v>4707</v>
      </c>
      <c r="K80" s="10" t="s">
        <v>4708</v>
      </c>
      <c r="L80" s="10" t="s">
        <v>4718</v>
      </c>
      <c r="M80" s="10" t="str">
        <f>IF(L80="?","Unknown",L80)</f>
        <v>R1011</v>
      </c>
      <c r="W80" s="13">
        <f ca="1">DATEDIF(F80,TODAY(),"Y")</f>
        <v>22</v>
      </c>
      <c r="X80" s="28">
        <f>VLOOKUP($A80,'Medical Examinations'!$A:$Z,MATCH(X$1,'Medical Examinations'!$A$1:$Z$1,0),FALSE)</f>
        <v>4.13</v>
      </c>
      <c r="Y80" s="13">
        <f ca="1">DATEDIF(X80,TODAY(),"Y")</f>
        <v>126</v>
      </c>
      <c r="Z80" s="28">
        <f>VLOOKUP($A80,'Medical Examinations'!$A:$Z,2,FALSE)</f>
        <v>34.1</v>
      </c>
    </row>
    <row r="81" spans="1:26">
      <c r="A81" s="10" t="s">
        <v>4517</v>
      </c>
      <c r="B81" s="10">
        <v>2003</v>
      </c>
      <c r="C81" s="10" t="s">
        <v>4716</v>
      </c>
      <c r="D81" s="10" t="str">
        <f>IF(C81="?","Sep",C81)</f>
        <v>Aug</v>
      </c>
      <c r="E81" s="10">
        <v>15</v>
      </c>
      <c r="F81" s="12" t="str">
        <f>TEXT(DATE(B81,MONTH(DATEVALUE(D81&amp;" 1")),E81),"dd-mmm-yyyy")</f>
        <v>15-Aug-2003</v>
      </c>
      <c r="G81" s="10">
        <v>0</v>
      </c>
      <c r="H81" s="13">
        <f t="shared" ca="1" si="1"/>
        <v>126</v>
      </c>
      <c r="I81" s="15">
        <v>1261.8599999999999</v>
      </c>
      <c r="J81" s="10" t="s">
        <v>4707</v>
      </c>
      <c r="K81" s="10" t="s">
        <v>4708</v>
      </c>
      <c r="L81" s="10" t="s">
        <v>4718</v>
      </c>
      <c r="M81" s="10" t="str">
        <f>IF(L81="?","Unknown",L81)</f>
        <v>R1011</v>
      </c>
      <c r="W81" s="13">
        <f ca="1">DATEDIF(F81,TODAY(),"Y")</f>
        <v>23</v>
      </c>
      <c r="X81" s="29">
        <f>VLOOKUP($A81,'Medical Examinations'!$A:$Z,MATCH(X$1,'Medical Examinations'!$A$1:$Z$1,0),FALSE)</f>
        <v>5.7</v>
      </c>
      <c r="Y81" s="13">
        <f ca="1">DATEDIF(X81,TODAY(),"Y")</f>
        <v>126</v>
      </c>
      <c r="Z81" s="29">
        <f>VLOOKUP($A81,'Medical Examinations'!$A:$Z,2,FALSE)</f>
        <v>34.4</v>
      </c>
    </row>
    <row r="82" spans="1:26">
      <c r="A82" s="10" t="s">
        <v>4515</v>
      </c>
      <c r="B82" s="10">
        <v>2003</v>
      </c>
      <c r="C82" s="10" t="s">
        <v>4710</v>
      </c>
      <c r="D82" s="10" t="str">
        <f>IF(C82="?","Sep",C82)</f>
        <v>Nov</v>
      </c>
      <c r="E82" s="10">
        <v>21</v>
      </c>
      <c r="F82" s="12" t="str">
        <f>TEXT(DATE(B82,MONTH(DATEVALUE(D82&amp;" 1")),E82),"dd-mmm-yyyy")</f>
        <v>21-Nov-2003</v>
      </c>
      <c r="G82" s="10">
        <v>0</v>
      </c>
      <c r="H82" s="13">
        <f t="shared" ca="1" si="1"/>
        <v>126</v>
      </c>
      <c r="I82" s="15">
        <v>1263.25</v>
      </c>
      <c r="J82" s="10" t="s">
        <v>4707</v>
      </c>
      <c r="K82" s="10" t="s">
        <v>4708</v>
      </c>
      <c r="L82" s="10" t="s">
        <v>4718</v>
      </c>
      <c r="M82" s="10" t="str">
        <f>IF(L82="?","Unknown",L82)</f>
        <v>R1011</v>
      </c>
      <c r="W82" s="13">
        <f ca="1">DATEDIF(F82,TODAY(),"Y")</f>
        <v>22</v>
      </c>
      <c r="X82" s="28">
        <f>VLOOKUP($A82,'Medical Examinations'!$A:$Z,MATCH(X$1,'Medical Examinations'!$A$1:$Z$1,0),FALSE)</f>
        <v>5.94</v>
      </c>
      <c r="Y82" s="13">
        <f ca="1">DATEDIF(X82,TODAY(),"Y")</f>
        <v>126</v>
      </c>
      <c r="Z82" s="28">
        <f>VLOOKUP($A82,'Medical Examinations'!$A:$Z,2,FALSE)</f>
        <v>35.4</v>
      </c>
    </row>
    <row r="83" spans="1:26">
      <c r="A83" s="10" t="s">
        <v>4513</v>
      </c>
      <c r="B83" s="10">
        <v>2002</v>
      </c>
      <c r="C83" s="10" t="s">
        <v>4715</v>
      </c>
      <c r="D83" s="10" t="str">
        <f>IF(C83="?","Sep",C83)</f>
        <v>Dec</v>
      </c>
      <c r="E83" s="10">
        <v>4</v>
      </c>
      <c r="F83" s="12" t="str">
        <f>TEXT(DATE(B83,MONTH(DATEVALUE(D83&amp;" 1")),E83),"dd-mmm-yyyy")</f>
        <v>04-Dec-2002</v>
      </c>
      <c r="G83" s="10">
        <v>0</v>
      </c>
      <c r="H83" s="13">
        <f t="shared" ca="1" si="1"/>
        <v>126</v>
      </c>
      <c r="I83" s="15">
        <v>1267</v>
      </c>
      <c r="J83" s="10" t="s">
        <v>4707</v>
      </c>
      <c r="K83" s="10" t="s">
        <v>4711</v>
      </c>
      <c r="L83" s="10" t="s">
        <v>4709</v>
      </c>
      <c r="M83" s="10" t="str">
        <f>IF(L83="?","Unknown",L83)</f>
        <v>R1013</v>
      </c>
      <c r="W83" s="13">
        <f ca="1">DATEDIF(F83,TODAY(),"Y")</f>
        <v>23</v>
      </c>
      <c r="X83" s="29">
        <f>VLOOKUP($A83,'Medical Examinations'!$A:$Z,MATCH(X$1,'Medical Examinations'!$A$1:$Z$1,0),FALSE)</f>
        <v>9.4600000000000009</v>
      </c>
      <c r="Y83" s="13">
        <f ca="1">DATEDIF(X83,TODAY(),"Y")</f>
        <v>126</v>
      </c>
      <c r="Z83" s="29">
        <f>VLOOKUP($A83,'Medical Examinations'!$A:$Z,2,FALSE)</f>
        <v>20.72</v>
      </c>
    </row>
    <row r="84" spans="1:26">
      <c r="A84" s="10" t="s">
        <v>4511</v>
      </c>
      <c r="B84" s="10">
        <v>1997</v>
      </c>
      <c r="C84" s="10" t="s">
        <v>4717</v>
      </c>
      <c r="D84" s="10" t="str">
        <f>IF(C84="?","Sep",C84)</f>
        <v>Oct</v>
      </c>
      <c r="E84" s="10">
        <v>26</v>
      </c>
      <c r="F84" s="12" t="str">
        <f>TEXT(DATE(B84,MONTH(DATEVALUE(D84&amp;" 1")),E84),"dd-mmm-yyyy")</f>
        <v>26-Oct-1997</v>
      </c>
      <c r="G84" s="10">
        <v>0</v>
      </c>
      <c r="H84" s="13">
        <f t="shared" ca="1" si="1"/>
        <v>126</v>
      </c>
      <c r="I84" s="15">
        <v>1276</v>
      </c>
      <c r="J84" s="10" t="s">
        <v>4707</v>
      </c>
      <c r="K84" s="10" t="s">
        <v>4707</v>
      </c>
      <c r="L84" s="10" t="s">
        <v>4714</v>
      </c>
      <c r="M84" s="10" t="str">
        <f>IF(L84="?","Unknown",L84)</f>
        <v>R1012</v>
      </c>
      <c r="W84" s="13">
        <f ca="1">DATEDIF(F84,TODAY(),"Y")</f>
        <v>29</v>
      </c>
      <c r="X84" s="28">
        <f>VLOOKUP($A84,'Medical Examinations'!$A:$Z,MATCH(X$1,'Medical Examinations'!$A$1:$Z$1,0),FALSE)</f>
        <v>4.92</v>
      </c>
      <c r="Y84" s="13">
        <f ca="1">DATEDIF(X84,TODAY(),"Y")</f>
        <v>126</v>
      </c>
      <c r="Z84" s="28">
        <f>VLOOKUP($A84,'Medical Examinations'!$A:$Z,2,FALSE)</f>
        <v>15.22</v>
      </c>
    </row>
    <row r="85" spans="1:26">
      <c r="A85" s="10" t="s">
        <v>4509</v>
      </c>
      <c r="B85" s="10">
        <v>2004</v>
      </c>
      <c r="C85" s="10" t="s">
        <v>4713</v>
      </c>
      <c r="D85" s="10" t="str">
        <f>IF(C85="?","Sep",C85)</f>
        <v>Sep</v>
      </c>
      <c r="E85" s="10">
        <v>30</v>
      </c>
      <c r="F85" s="12" t="str">
        <f>TEXT(DATE(B85,MONTH(DATEVALUE(D85&amp;" 1")),E85),"dd-mmm-yyyy")</f>
        <v>30-Sep-2004</v>
      </c>
      <c r="G85" s="10">
        <v>0</v>
      </c>
      <c r="H85" s="13">
        <f t="shared" ca="1" si="1"/>
        <v>126</v>
      </c>
      <c r="I85" s="15">
        <v>1283</v>
      </c>
      <c r="J85" s="10" t="s">
        <v>4707</v>
      </c>
      <c r="K85" s="10" t="s">
        <v>4711</v>
      </c>
      <c r="L85" s="10" t="s">
        <v>4709</v>
      </c>
      <c r="M85" s="10" t="str">
        <f>IF(L85="?","Unknown",L85)</f>
        <v>R1013</v>
      </c>
      <c r="W85" s="13">
        <f ca="1">DATEDIF(F85,TODAY(),"Y")</f>
        <v>22</v>
      </c>
      <c r="X85" s="29">
        <f>VLOOKUP($A85,'Medical Examinations'!$A:$Z,MATCH(X$1,'Medical Examinations'!$A$1:$Z$1,0),FALSE)</f>
        <v>5.85</v>
      </c>
      <c r="Y85" s="13">
        <f ca="1">DATEDIF(X85,TODAY(),"Y")</f>
        <v>126</v>
      </c>
      <c r="Z85" s="29">
        <f>VLOOKUP($A85,'Medical Examinations'!$A:$Z,2,FALSE)</f>
        <v>19.43</v>
      </c>
    </row>
    <row r="86" spans="1:26">
      <c r="A86" s="10" t="s">
        <v>4507</v>
      </c>
      <c r="B86" s="10">
        <v>2004</v>
      </c>
      <c r="C86" s="10" t="s">
        <v>4706</v>
      </c>
      <c r="D86" s="10" t="str">
        <f>IF(C86="?","Sep",C86)</f>
        <v>Jul</v>
      </c>
      <c r="E86" s="10">
        <v>28</v>
      </c>
      <c r="F86" s="12" t="str">
        <f>TEXT(DATE(B86,MONTH(DATEVALUE(D86&amp;" 1")),E86),"dd-mmm-yyyy")</f>
        <v>28-Jul-2004</v>
      </c>
      <c r="G86" s="10">
        <v>0</v>
      </c>
      <c r="H86" s="13">
        <f t="shared" ca="1" si="1"/>
        <v>126</v>
      </c>
      <c r="I86" s="15">
        <v>1285</v>
      </c>
      <c r="J86" s="10" t="s">
        <v>4707</v>
      </c>
      <c r="K86" s="10" t="s">
        <v>4708</v>
      </c>
      <c r="L86" s="10" t="s">
        <v>4709</v>
      </c>
      <c r="M86" s="10" t="str">
        <f>IF(L86="?","Unknown",L86)</f>
        <v>R1013</v>
      </c>
      <c r="W86" s="13">
        <f ca="1">DATEDIF(F86,TODAY(),"Y")</f>
        <v>22</v>
      </c>
      <c r="X86" s="28">
        <f>VLOOKUP($A86,'Medical Examinations'!$A:$Z,MATCH(X$1,'Medical Examinations'!$A$1:$Z$1,0),FALSE)</f>
        <v>4.0999999999999996</v>
      </c>
      <c r="Y86" s="13">
        <f ca="1">DATEDIF(X86,TODAY(),"Y")</f>
        <v>126</v>
      </c>
      <c r="Z86" s="28">
        <f>VLOOKUP($A86,'Medical Examinations'!$A:$Z,2,FALSE)</f>
        <v>24.09</v>
      </c>
    </row>
    <row r="87" spans="1:26">
      <c r="A87" s="10" t="s">
        <v>4505</v>
      </c>
      <c r="B87" s="10">
        <v>2000</v>
      </c>
      <c r="C87" s="10" t="s">
        <v>4712</v>
      </c>
      <c r="D87" s="10" t="str">
        <f>IF(C87="?","Sep",C87)</f>
        <v>Jun</v>
      </c>
      <c r="E87" s="10">
        <v>26</v>
      </c>
      <c r="F87" s="12" t="str">
        <f>TEXT(DATE(B87,MONTH(DATEVALUE(D87&amp;" 1")),E87),"dd-mmm-yyyy")</f>
        <v>26-Jun-2000</v>
      </c>
      <c r="G87" s="10">
        <v>0</v>
      </c>
      <c r="H87" s="13">
        <f t="shared" ca="1" si="1"/>
        <v>126</v>
      </c>
      <c r="I87" s="15">
        <v>1286</v>
      </c>
      <c r="J87" s="10" t="s">
        <v>4707</v>
      </c>
      <c r="K87" s="10" t="s">
        <v>4707</v>
      </c>
      <c r="L87" s="10" t="s">
        <v>4709</v>
      </c>
      <c r="M87" s="10" t="str">
        <f>IF(L87="?","Unknown",L87)</f>
        <v>R1013</v>
      </c>
      <c r="W87" s="13">
        <f ca="1">DATEDIF(F87,TODAY(),"Y")</f>
        <v>26</v>
      </c>
      <c r="X87" s="29">
        <f>VLOOKUP($A87,'Medical Examinations'!$A:$Z,MATCH(X$1,'Medical Examinations'!$A$1:$Z$1,0),FALSE)</f>
        <v>5.56</v>
      </c>
      <c r="Y87" s="13">
        <f ca="1">DATEDIF(X87,TODAY(),"Y")</f>
        <v>126</v>
      </c>
      <c r="Z87" s="29">
        <f>VLOOKUP($A87,'Medical Examinations'!$A:$Z,2,FALSE)</f>
        <v>16.13</v>
      </c>
    </row>
    <row r="88" spans="1:26">
      <c r="A88" s="10" t="s">
        <v>4503</v>
      </c>
      <c r="B88" s="10">
        <v>1998</v>
      </c>
      <c r="C88" s="10" t="s">
        <v>4712</v>
      </c>
      <c r="D88" s="10" t="str">
        <f>IF(C88="?","Sep",C88)</f>
        <v>Jun</v>
      </c>
      <c r="E88" s="10">
        <v>4</v>
      </c>
      <c r="F88" s="12" t="str">
        <f>TEXT(DATE(B88,MONTH(DATEVALUE(D88&amp;" 1")),E88),"dd-mmm-yyyy")</f>
        <v>04-Jun-1998</v>
      </c>
      <c r="G88" s="10">
        <v>0</v>
      </c>
      <c r="H88" s="13">
        <f t="shared" ca="1" si="1"/>
        <v>126</v>
      </c>
      <c r="I88" s="15">
        <v>1290.93</v>
      </c>
      <c r="J88" s="10" t="s">
        <v>4707</v>
      </c>
      <c r="K88" s="10" t="s">
        <v>4707</v>
      </c>
      <c r="L88" s="10" t="s">
        <v>4709</v>
      </c>
      <c r="M88" s="10" t="str">
        <f>IF(L88="?","Unknown",L88)</f>
        <v>R1013</v>
      </c>
      <c r="W88" s="13">
        <f ca="1">DATEDIF(F88,TODAY(),"Y")</f>
        <v>28</v>
      </c>
      <c r="X88" s="28">
        <f>VLOOKUP($A88,'Medical Examinations'!$A:$Z,MATCH(X$1,'Medical Examinations'!$A$1:$Z$1,0),FALSE)</f>
        <v>4.51</v>
      </c>
      <c r="Y88" s="13">
        <f ca="1">DATEDIF(X88,TODAY(),"Y")</f>
        <v>126</v>
      </c>
      <c r="Z88" s="28">
        <f>VLOOKUP($A88,'Medical Examinations'!$A:$Z,2,FALSE)</f>
        <v>23.88</v>
      </c>
    </row>
    <row r="89" spans="1:26">
      <c r="A89" s="10" t="s">
        <v>4501</v>
      </c>
      <c r="B89" s="10">
        <v>2001</v>
      </c>
      <c r="C89" s="10" t="s">
        <v>4710</v>
      </c>
      <c r="D89" s="10" t="str">
        <f>IF(C89="?","Sep",C89)</f>
        <v>Nov</v>
      </c>
      <c r="E89" s="10">
        <v>29</v>
      </c>
      <c r="F89" s="12" t="str">
        <f>TEXT(DATE(B89,MONTH(DATEVALUE(D89&amp;" 1")),E89),"dd-mmm-yyyy")</f>
        <v>29-Nov-2001</v>
      </c>
      <c r="G89" s="10">
        <v>0</v>
      </c>
      <c r="H89" s="13">
        <f t="shared" ca="1" si="1"/>
        <v>126</v>
      </c>
      <c r="I89" s="15">
        <v>1293</v>
      </c>
      <c r="J89" s="10" t="s">
        <v>4707</v>
      </c>
      <c r="K89" s="10" t="s">
        <v>4708</v>
      </c>
      <c r="L89" s="10" t="s">
        <v>4714</v>
      </c>
      <c r="M89" s="10" t="str">
        <f>IF(L89="?","Unknown",L89)</f>
        <v>R1012</v>
      </c>
      <c r="W89" s="13">
        <f ca="1">DATEDIF(F89,TODAY(),"Y")</f>
        <v>24</v>
      </c>
      <c r="X89" s="29">
        <f>VLOOKUP($A89,'Medical Examinations'!$A:$Z,MATCH(X$1,'Medical Examinations'!$A$1:$Z$1,0),FALSE)</f>
        <v>4.03</v>
      </c>
      <c r="Y89" s="13">
        <f ca="1">DATEDIF(X89,TODAY(),"Y")</f>
        <v>126</v>
      </c>
      <c r="Z89" s="29">
        <f>VLOOKUP($A89,'Medical Examinations'!$A:$Z,2,FALSE)</f>
        <v>15.12</v>
      </c>
    </row>
    <row r="90" spans="1:26">
      <c r="A90" s="10" t="s">
        <v>4499</v>
      </c>
      <c r="B90" s="10">
        <v>2002</v>
      </c>
      <c r="C90" s="10" t="s">
        <v>4715</v>
      </c>
      <c r="D90" s="10" t="str">
        <f>IF(C90="?","Sep",C90)</f>
        <v>Dec</v>
      </c>
      <c r="E90" s="10">
        <v>10</v>
      </c>
      <c r="F90" s="12" t="str">
        <f>TEXT(DATE(B90,MONTH(DATEVALUE(D90&amp;" 1")),E90),"dd-mmm-yyyy")</f>
        <v>10-Dec-2002</v>
      </c>
      <c r="G90" s="10">
        <v>0</v>
      </c>
      <c r="H90" s="13">
        <f t="shared" ca="1" si="1"/>
        <v>126</v>
      </c>
      <c r="I90" s="15">
        <v>1304</v>
      </c>
      <c r="J90" s="10" t="s">
        <v>4707</v>
      </c>
      <c r="K90" s="10" t="s">
        <v>4707</v>
      </c>
      <c r="L90" s="10" t="s">
        <v>4714</v>
      </c>
      <c r="M90" s="10" t="str">
        <f>IF(L90="?","Unknown",L90)</f>
        <v>R1012</v>
      </c>
      <c r="W90" s="13">
        <f ca="1">DATEDIF(F90,TODAY(),"Y")</f>
        <v>23</v>
      </c>
      <c r="X90" s="28">
        <f>VLOOKUP($A90,'Medical Examinations'!$A:$Z,MATCH(X$1,'Medical Examinations'!$A$1:$Z$1,0),FALSE)</f>
        <v>11.11</v>
      </c>
      <c r="Y90" s="13">
        <f ca="1">DATEDIF(X90,TODAY(),"Y")</f>
        <v>126</v>
      </c>
      <c r="Z90" s="28">
        <f>VLOOKUP($A90,'Medical Examinations'!$A:$Z,2,FALSE)</f>
        <v>15.18</v>
      </c>
    </row>
    <row r="91" spans="1:26">
      <c r="A91" s="10" t="s">
        <v>4497</v>
      </c>
      <c r="B91" s="10">
        <v>1999</v>
      </c>
      <c r="C91" s="10" t="s">
        <v>4715</v>
      </c>
      <c r="D91" s="10" t="str">
        <f>IF(C91="?","Sep",C91)</f>
        <v>Dec</v>
      </c>
      <c r="E91" s="10">
        <v>2</v>
      </c>
      <c r="F91" s="12" t="str">
        <f>TEXT(DATE(B91,MONTH(DATEVALUE(D91&amp;" 1")),E91),"dd-mmm-yyyy")</f>
        <v>02-Dec-1999</v>
      </c>
      <c r="G91" s="10">
        <v>0</v>
      </c>
      <c r="H91" s="13">
        <f t="shared" ca="1" si="1"/>
        <v>126</v>
      </c>
      <c r="I91" s="15">
        <v>1304</v>
      </c>
      <c r="J91" s="10" t="s">
        <v>4707</v>
      </c>
      <c r="K91" s="10" t="s">
        <v>4707</v>
      </c>
      <c r="L91" s="10" t="s">
        <v>4709</v>
      </c>
      <c r="M91" s="10" t="str">
        <f>IF(L91="?","Unknown",L91)</f>
        <v>R1013</v>
      </c>
      <c r="W91" s="13">
        <f ca="1">DATEDIF(F91,TODAY(),"Y")</f>
        <v>26</v>
      </c>
      <c r="X91" s="29">
        <f>VLOOKUP($A91,'Medical Examinations'!$A:$Z,MATCH(X$1,'Medical Examinations'!$A$1:$Z$1,0),FALSE)</f>
        <v>4.54</v>
      </c>
      <c r="Y91" s="13">
        <f ca="1">DATEDIF(X91,TODAY(),"Y")</f>
        <v>126</v>
      </c>
      <c r="Z91" s="29">
        <f>VLOOKUP($A91,'Medical Examinations'!$A:$Z,2,FALSE)</f>
        <v>20.43</v>
      </c>
    </row>
    <row r="92" spans="1:26">
      <c r="A92" s="10" t="s">
        <v>4495</v>
      </c>
      <c r="B92" s="10">
        <v>2002</v>
      </c>
      <c r="C92" s="10" t="s">
        <v>4717</v>
      </c>
      <c r="D92" s="10" t="str">
        <f>IF(C92="?","Sep",C92)</f>
        <v>Oct</v>
      </c>
      <c r="E92" s="10">
        <v>13</v>
      </c>
      <c r="F92" s="12" t="str">
        <f>TEXT(DATE(B92,MONTH(DATEVALUE(D92&amp;" 1")),E92),"dd-mmm-yyyy")</f>
        <v>13-Oct-2002</v>
      </c>
      <c r="G92" s="10">
        <v>0</v>
      </c>
      <c r="H92" s="13">
        <f t="shared" ca="1" si="1"/>
        <v>126</v>
      </c>
      <c r="I92" s="15">
        <v>1315</v>
      </c>
      <c r="J92" s="10" t="s">
        <v>4707</v>
      </c>
      <c r="K92" s="10" t="s">
        <v>4707</v>
      </c>
      <c r="L92" s="10" t="s">
        <v>4709</v>
      </c>
      <c r="M92" s="10" t="str">
        <f>IF(L92="?","Unknown",L92)</f>
        <v>R1013</v>
      </c>
      <c r="W92" s="13">
        <f ca="1">DATEDIF(F92,TODAY(),"Y")</f>
        <v>24</v>
      </c>
      <c r="X92" s="28">
        <f>VLOOKUP($A92,'Medical Examinations'!$A:$Z,MATCH(X$1,'Medical Examinations'!$A$1:$Z$1,0),FALSE)</f>
        <v>7.4</v>
      </c>
      <c r="Y92" s="13">
        <f ca="1">DATEDIF(X92,TODAY(),"Y")</f>
        <v>126</v>
      </c>
      <c r="Z92" s="28">
        <f>VLOOKUP($A92,'Medical Examinations'!$A:$Z,2,FALSE)</f>
        <v>20.88</v>
      </c>
    </row>
    <row r="93" spans="1:26">
      <c r="A93" s="10" t="s">
        <v>4493</v>
      </c>
      <c r="B93" s="10">
        <v>1999</v>
      </c>
      <c r="C93" s="10" t="s">
        <v>4717</v>
      </c>
      <c r="D93" s="10" t="str">
        <f>IF(C93="?","Sep",C93)</f>
        <v>Oct</v>
      </c>
      <c r="E93" s="10">
        <v>14</v>
      </c>
      <c r="F93" s="12" t="str">
        <f>TEXT(DATE(B93,MONTH(DATEVALUE(D93&amp;" 1")),E93),"dd-mmm-yyyy")</f>
        <v>14-Oct-1999</v>
      </c>
      <c r="G93" s="10">
        <v>0</v>
      </c>
      <c r="H93" s="13">
        <f t="shared" ca="1" si="1"/>
        <v>126</v>
      </c>
      <c r="I93" s="15">
        <v>1329.17</v>
      </c>
      <c r="J93" s="10" t="s">
        <v>4707</v>
      </c>
      <c r="K93" s="10" t="s">
        <v>4708</v>
      </c>
      <c r="L93" s="10" t="s">
        <v>4709</v>
      </c>
      <c r="M93" s="10" t="str">
        <f>IF(L93="?","Unknown",L93)</f>
        <v>R1013</v>
      </c>
      <c r="W93" s="13">
        <f ca="1">DATEDIF(F93,TODAY(),"Y")</f>
        <v>27</v>
      </c>
      <c r="X93" s="29">
        <f>VLOOKUP($A93,'Medical Examinations'!$A:$Z,MATCH(X$1,'Medical Examinations'!$A$1:$Z$1,0),FALSE)</f>
        <v>4.83</v>
      </c>
      <c r="Y93" s="13">
        <f ca="1">DATEDIF(X93,TODAY(),"Y")</f>
        <v>126</v>
      </c>
      <c r="Z93" s="29">
        <f>VLOOKUP($A93,'Medical Examinations'!$A:$Z,2,FALSE)</f>
        <v>24.75</v>
      </c>
    </row>
    <row r="94" spans="1:26">
      <c r="A94" s="10" t="s">
        <v>4491</v>
      </c>
      <c r="B94" s="10">
        <v>1998</v>
      </c>
      <c r="C94" s="10" t="s">
        <v>4706</v>
      </c>
      <c r="D94" s="10" t="str">
        <f>IF(C94="?","Sep",C94)</f>
        <v>Jul</v>
      </c>
      <c r="E94" s="10">
        <v>12</v>
      </c>
      <c r="F94" s="12" t="str">
        <f>TEXT(DATE(B94,MONTH(DATEVALUE(D94&amp;" 1")),E94),"dd-mmm-yyyy")</f>
        <v>12-Jul-1998</v>
      </c>
      <c r="G94" s="10">
        <v>0</v>
      </c>
      <c r="H94" s="13">
        <f t="shared" ca="1" si="1"/>
        <v>126</v>
      </c>
      <c r="I94" s="15">
        <v>1332.61</v>
      </c>
      <c r="J94" s="10" t="s">
        <v>4707</v>
      </c>
      <c r="K94" s="10" t="s">
        <v>4708</v>
      </c>
      <c r="L94" s="10" t="s">
        <v>4709</v>
      </c>
      <c r="M94" s="10" t="str">
        <f>IF(L94="?","Unknown",L94)</f>
        <v>R1013</v>
      </c>
      <c r="W94" s="13">
        <f ca="1">DATEDIF(F94,TODAY(),"Y")</f>
        <v>28</v>
      </c>
      <c r="X94" s="28">
        <f>VLOOKUP($A94,'Medical Examinations'!$A:$Z,MATCH(X$1,'Medical Examinations'!$A$1:$Z$1,0),FALSE)</f>
        <v>6.24</v>
      </c>
      <c r="Y94" s="13">
        <f ca="1">DATEDIF(X94,TODAY(),"Y")</f>
        <v>126</v>
      </c>
      <c r="Z94" s="28">
        <f>VLOOKUP($A94,'Medical Examinations'!$A:$Z,2,FALSE)</f>
        <v>24.39</v>
      </c>
    </row>
    <row r="95" spans="1:26">
      <c r="A95" s="10" t="s">
        <v>4489</v>
      </c>
      <c r="B95" s="10">
        <v>1995</v>
      </c>
      <c r="C95" s="10" t="s">
        <v>4706</v>
      </c>
      <c r="D95" s="10" t="str">
        <f>IF(C95="?","Sep",C95)</f>
        <v>Jul</v>
      </c>
      <c r="E95" s="10">
        <v>30</v>
      </c>
      <c r="F95" s="12" t="str">
        <f>TEXT(DATE(B95,MONTH(DATEVALUE(D95&amp;" 1")),E95),"dd-mmm-yyyy")</f>
        <v>30-Jul-1995</v>
      </c>
      <c r="G95" s="10">
        <v>0</v>
      </c>
      <c r="H95" s="13">
        <f t="shared" ca="1" si="1"/>
        <v>126</v>
      </c>
      <c r="I95" s="15">
        <v>1338</v>
      </c>
      <c r="J95" s="10" t="s">
        <v>4707</v>
      </c>
      <c r="K95" s="10" t="s">
        <v>4708</v>
      </c>
      <c r="L95" s="10" t="s">
        <v>4714</v>
      </c>
      <c r="M95" s="10" t="str">
        <f>IF(L95="?","Unknown",L95)</f>
        <v>R1012</v>
      </c>
      <c r="W95" s="13">
        <f ca="1">DATEDIF(F95,TODAY(),"Y")</f>
        <v>31</v>
      </c>
      <c r="X95" s="29">
        <f>VLOOKUP($A95,'Medical Examinations'!$A:$Z,MATCH(X$1,'Medical Examinations'!$A$1:$Z$1,0),FALSE)</f>
        <v>4.12</v>
      </c>
      <c r="Y95" s="13">
        <f ca="1">DATEDIF(X95,TODAY(),"Y")</f>
        <v>126</v>
      </c>
      <c r="Z95" s="29">
        <f>VLOOKUP($A95,'Medical Examinations'!$A:$Z,2,FALSE)</f>
        <v>15.6</v>
      </c>
    </row>
    <row r="96" spans="1:26">
      <c r="A96" s="10" t="s">
        <v>4487</v>
      </c>
      <c r="B96" s="10">
        <v>1997</v>
      </c>
      <c r="C96" s="10" t="s">
        <v>4710</v>
      </c>
      <c r="D96" s="10" t="str">
        <f>IF(C96="?","Sep",C96)</f>
        <v>Nov</v>
      </c>
      <c r="E96" s="10">
        <v>7</v>
      </c>
      <c r="F96" s="12" t="str">
        <f>TEXT(DATE(B96,MONTH(DATEVALUE(D96&amp;" 1")),E96),"dd-mmm-yyyy")</f>
        <v>07-Nov-1997</v>
      </c>
      <c r="G96" s="10">
        <v>0</v>
      </c>
      <c r="H96" s="13">
        <f t="shared" ca="1" si="1"/>
        <v>126</v>
      </c>
      <c r="I96" s="15">
        <v>1341.16</v>
      </c>
      <c r="J96" s="10" t="s">
        <v>4707</v>
      </c>
      <c r="K96" s="10" t="s">
        <v>4707</v>
      </c>
      <c r="L96" s="10" t="s">
        <v>4714</v>
      </c>
      <c r="M96" s="10" t="str">
        <f>IF(L96="?","Unknown",L96)</f>
        <v>R1012</v>
      </c>
      <c r="W96" s="13">
        <f ca="1">DATEDIF(F96,TODAY(),"Y")</f>
        <v>28</v>
      </c>
      <c r="X96" s="28">
        <f>VLOOKUP($A96,'Medical Examinations'!$A:$Z,MATCH(X$1,'Medical Examinations'!$A$1:$Z$1,0),FALSE)</f>
        <v>5.65</v>
      </c>
      <c r="Y96" s="13">
        <f ca="1">DATEDIF(X96,TODAY(),"Y")</f>
        <v>126</v>
      </c>
      <c r="Z96" s="28">
        <f>VLOOKUP($A96,'Medical Examinations'!$A:$Z,2,FALSE)</f>
        <v>21.26</v>
      </c>
    </row>
    <row r="97" spans="1:26">
      <c r="A97" s="10" t="s">
        <v>4485</v>
      </c>
      <c r="B97" s="10">
        <v>1998</v>
      </c>
      <c r="C97" s="10" t="s">
        <v>4715</v>
      </c>
      <c r="D97" s="10" t="str">
        <f>IF(C97="?","Sep",C97)</f>
        <v>Dec</v>
      </c>
      <c r="E97" s="10">
        <v>3</v>
      </c>
      <c r="F97" s="12" t="str">
        <f>TEXT(DATE(B97,MONTH(DATEVALUE(D97&amp;" 1")),E97),"dd-mmm-yyyy")</f>
        <v>03-Dec-1998</v>
      </c>
      <c r="G97" s="10">
        <v>0</v>
      </c>
      <c r="H97" s="13">
        <f t="shared" ca="1" si="1"/>
        <v>126</v>
      </c>
      <c r="I97" s="15">
        <v>1359</v>
      </c>
      <c r="J97" s="10" t="s">
        <v>4707</v>
      </c>
      <c r="K97" s="10" t="s">
        <v>4711</v>
      </c>
      <c r="L97" s="10" t="s">
        <v>4709</v>
      </c>
      <c r="M97" s="10" t="str">
        <f>IF(L97="?","Unknown",L97)</f>
        <v>R1013</v>
      </c>
      <c r="W97" s="13">
        <f ca="1">DATEDIF(F97,TODAY(),"Y")</f>
        <v>27</v>
      </c>
      <c r="X97" s="29">
        <f>VLOOKUP($A97,'Medical Examinations'!$A:$Z,MATCH(X$1,'Medical Examinations'!$A$1:$Z$1,0),FALSE)</f>
        <v>4.32</v>
      </c>
      <c r="Y97" s="13">
        <f ca="1">DATEDIF(X97,TODAY(),"Y")</f>
        <v>126</v>
      </c>
      <c r="Z97" s="29">
        <f>VLOOKUP($A97,'Medical Examinations'!$A:$Z,2,FALSE)</f>
        <v>19.329999999999998</v>
      </c>
    </row>
    <row r="98" spans="1:26">
      <c r="A98" s="10" t="s">
        <v>4483</v>
      </c>
      <c r="B98" s="10">
        <v>2002</v>
      </c>
      <c r="C98" s="10" t="s">
        <v>4716</v>
      </c>
      <c r="D98" s="10" t="str">
        <f>IF(C98="?","Sep",C98)</f>
        <v>Aug</v>
      </c>
      <c r="E98" s="10">
        <v>15</v>
      </c>
      <c r="F98" s="12" t="str">
        <f>TEXT(DATE(B98,MONTH(DATEVALUE(D98&amp;" 1")),E98),"dd-mmm-yyyy")</f>
        <v>15-Aug-2002</v>
      </c>
      <c r="G98" s="10">
        <v>0</v>
      </c>
      <c r="H98" s="13">
        <f t="shared" ca="1" si="1"/>
        <v>126</v>
      </c>
      <c r="I98" s="15">
        <v>1382</v>
      </c>
      <c r="J98" s="10" t="s">
        <v>4707</v>
      </c>
      <c r="K98" s="10" t="s">
        <v>4711</v>
      </c>
      <c r="L98" s="10" t="s">
        <v>4709</v>
      </c>
      <c r="M98" s="10" t="str">
        <f>IF(L98="?","Unknown",L98)</f>
        <v>R1013</v>
      </c>
      <c r="W98" s="13">
        <f ca="1">DATEDIF(F98,TODAY(),"Y")</f>
        <v>24</v>
      </c>
      <c r="X98" s="28">
        <f>VLOOKUP($A98,'Medical Examinations'!$A:$Z,MATCH(X$1,'Medical Examinations'!$A$1:$Z$1,0),FALSE)</f>
        <v>10.01</v>
      </c>
      <c r="Y98" s="13">
        <f ca="1">DATEDIF(X98,TODAY(),"Y")</f>
        <v>126</v>
      </c>
      <c r="Z98" s="28">
        <f>VLOOKUP($A98,'Medical Examinations'!$A:$Z,2,FALSE)</f>
        <v>16.64</v>
      </c>
    </row>
    <row r="99" spans="1:26">
      <c r="A99" s="10" t="s">
        <v>4481</v>
      </c>
      <c r="B99" s="10">
        <v>1999</v>
      </c>
      <c r="C99" s="10" t="s">
        <v>4706</v>
      </c>
      <c r="D99" s="10" t="str">
        <f>IF(C99="?","Sep",C99)</f>
        <v>Jul</v>
      </c>
      <c r="E99" s="10">
        <v>6</v>
      </c>
      <c r="F99" s="12" t="str">
        <f>TEXT(DATE(B99,MONTH(DATEVALUE(D99&amp;" 1")),E99),"dd-mmm-yyyy")</f>
        <v>06-Jul-1999</v>
      </c>
      <c r="G99" s="10">
        <v>0</v>
      </c>
      <c r="H99" s="13">
        <f t="shared" ca="1" si="1"/>
        <v>126</v>
      </c>
      <c r="I99" s="15">
        <v>1389</v>
      </c>
      <c r="J99" s="10" t="s">
        <v>4707</v>
      </c>
      <c r="K99" s="10" t="s">
        <v>4707</v>
      </c>
      <c r="L99" s="10" t="s">
        <v>4709</v>
      </c>
      <c r="M99" s="10" t="str">
        <f>IF(L99="?","Unknown",L99)</f>
        <v>R1013</v>
      </c>
      <c r="W99" s="13">
        <f ca="1">DATEDIF(F99,TODAY(),"Y")</f>
        <v>27</v>
      </c>
      <c r="X99" s="29">
        <f>VLOOKUP($A99,'Medical Examinations'!$A:$Z,MATCH(X$1,'Medical Examinations'!$A$1:$Z$1,0),FALSE)</f>
        <v>6.22</v>
      </c>
      <c r="Y99" s="13">
        <f ca="1">DATEDIF(X99,TODAY(),"Y")</f>
        <v>126</v>
      </c>
      <c r="Z99" s="29">
        <f>VLOOKUP($A99,'Medical Examinations'!$A:$Z,2,FALSE)</f>
        <v>18.579999999999998</v>
      </c>
    </row>
    <row r="100" spans="1:26">
      <c r="A100" s="10" t="s">
        <v>4479</v>
      </c>
      <c r="B100" s="10">
        <v>2002</v>
      </c>
      <c r="C100" s="10" t="s">
        <v>4710</v>
      </c>
      <c r="D100" s="10" t="str">
        <f>IF(C100="?","Sep",C100)</f>
        <v>Nov</v>
      </c>
      <c r="E100" s="10">
        <v>14</v>
      </c>
      <c r="F100" s="12" t="str">
        <f>TEXT(DATE(B100,MONTH(DATEVALUE(D100&amp;" 1")),E100),"dd-mmm-yyyy")</f>
        <v>14-Nov-2002</v>
      </c>
      <c r="G100" s="10">
        <v>0</v>
      </c>
      <c r="H100" s="13">
        <f t="shared" ca="1" si="1"/>
        <v>126</v>
      </c>
      <c r="I100" s="15">
        <v>1390</v>
      </c>
      <c r="J100" s="10" t="s">
        <v>4707</v>
      </c>
      <c r="K100" s="10" t="s">
        <v>4707</v>
      </c>
      <c r="L100" s="10" t="s">
        <v>4709</v>
      </c>
      <c r="M100" s="10" t="str">
        <f>IF(L100="?","Unknown",L100)</f>
        <v>R1013</v>
      </c>
      <c r="W100" s="13">
        <f ca="1">DATEDIF(F100,TODAY(),"Y")</f>
        <v>23</v>
      </c>
      <c r="X100" s="28">
        <f>VLOOKUP($A100,'Medical Examinations'!$A:$Z,MATCH(X$1,'Medical Examinations'!$A$1:$Z$1,0),FALSE)</f>
        <v>11.84</v>
      </c>
      <c r="Y100" s="13">
        <f ca="1">DATEDIF(X100,TODAY(),"Y")</f>
        <v>126</v>
      </c>
      <c r="Z100" s="28">
        <f>VLOOKUP($A100,'Medical Examinations'!$A:$Z,2,FALSE)</f>
        <v>18.5</v>
      </c>
    </row>
    <row r="101" spans="1:26">
      <c r="A101" s="10" t="s">
        <v>4477</v>
      </c>
      <c r="B101" s="10">
        <v>2002</v>
      </c>
      <c r="C101" s="10" t="s">
        <v>4715</v>
      </c>
      <c r="D101" s="10" t="str">
        <f>IF(C101="?","Sep",C101)</f>
        <v>Dec</v>
      </c>
      <c r="E101" s="10">
        <v>22</v>
      </c>
      <c r="F101" s="12" t="str">
        <f>TEXT(DATE(B101,MONTH(DATEVALUE(D101&amp;" 1")),E101),"dd-mmm-yyyy")</f>
        <v>22-Dec-2002</v>
      </c>
      <c r="G101" s="10">
        <v>0</v>
      </c>
      <c r="H101" s="13">
        <f t="shared" ca="1" si="1"/>
        <v>126</v>
      </c>
      <c r="I101" s="15">
        <v>1391.53</v>
      </c>
      <c r="J101" s="10" t="s">
        <v>4707</v>
      </c>
      <c r="K101" s="10" t="s">
        <v>4711</v>
      </c>
      <c r="L101" s="10" t="s">
        <v>4709</v>
      </c>
      <c r="M101" s="10" t="str">
        <f>IF(L101="?","Unknown",L101)</f>
        <v>R1013</v>
      </c>
      <c r="W101" s="13">
        <f ca="1">DATEDIF(F101,TODAY(),"Y")</f>
        <v>23</v>
      </c>
      <c r="X101" s="29">
        <f>VLOOKUP($A101,'Medical Examinations'!$A:$Z,MATCH(X$1,'Medical Examinations'!$A$1:$Z$1,0),FALSE)</f>
        <v>9.7899999999999991</v>
      </c>
      <c r="Y101" s="13">
        <f ca="1">DATEDIF(X101,TODAY(),"Y")</f>
        <v>126</v>
      </c>
      <c r="Z101" s="29">
        <f>VLOOKUP($A101,'Medical Examinations'!$A:$Z,2,FALSE)</f>
        <v>33.33</v>
      </c>
    </row>
    <row r="102" spans="1:26">
      <c r="A102" s="10" t="s">
        <v>4475</v>
      </c>
      <c r="B102" s="10">
        <v>1998</v>
      </c>
      <c r="C102" s="10" t="s">
        <v>4713</v>
      </c>
      <c r="D102" s="10" t="str">
        <f>IF(C102="?","Sep",C102)</f>
        <v>Sep</v>
      </c>
      <c r="E102" s="10">
        <v>5</v>
      </c>
      <c r="F102" s="12" t="str">
        <f>TEXT(DATE(B102,MONTH(DATEVALUE(D102&amp;" 1")),E102),"dd-mmm-yyyy")</f>
        <v>05-Sep-1998</v>
      </c>
      <c r="G102" s="10">
        <v>0</v>
      </c>
      <c r="H102" s="13">
        <f t="shared" ca="1" si="1"/>
        <v>126</v>
      </c>
      <c r="I102" s="15">
        <v>1400.44</v>
      </c>
      <c r="J102" s="10" t="s">
        <v>4707</v>
      </c>
      <c r="K102" s="10" t="s">
        <v>4707</v>
      </c>
      <c r="L102" s="10" t="s">
        <v>4709</v>
      </c>
      <c r="M102" s="10" t="str">
        <f>IF(L102="?","Unknown",L102)</f>
        <v>R1013</v>
      </c>
      <c r="W102" s="13">
        <f ca="1">DATEDIF(F102,TODAY(),"Y")</f>
        <v>28</v>
      </c>
      <c r="X102" s="28">
        <f>VLOOKUP($A102,'Medical Examinations'!$A:$Z,MATCH(X$1,'Medical Examinations'!$A$1:$Z$1,0),FALSE)</f>
        <v>4.38</v>
      </c>
      <c r="Y102" s="13">
        <f ca="1">DATEDIF(X102,TODAY(),"Y")</f>
        <v>126</v>
      </c>
      <c r="Z102" s="28">
        <f>VLOOKUP($A102,'Medical Examinations'!$A:$Z,2,FALSE)</f>
        <v>24.59</v>
      </c>
    </row>
    <row r="103" spans="1:26">
      <c r="A103" s="10" t="s">
        <v>4473</v>
      </c>
      <c r="B103" s="10">
        <v>1997</v>
      </c>
      <c r="C103" s="10" t="s">
        <v>4717</v>
      </c>
      <c r="D103" s="10" t="str">
        <f>IF(C103="?","Sep",C103)</f>
        <v>Oct</v>
      </c>
      <c r="E103" s="10">
        <v>27</v>
      </c>
      <c r="F103" s="12" t="str">
        <f>TEXT(DATE(B103,MONTH(DATEVALUE(D103&amp;" 1")),E103),"dd-mmm-yyyy")</f>
        <v>27-Oct-1997</v>
      </c>
      <c r="G103" s="10">
        <v>0</v>
      </c>
      <c r="H103" s="13">
        <f t="shared" ca="1" si="1"/>
        <v>126</v>
      </c>
      <c r="I103" s="15">
        <v>1402</v>
      </c>
      <c r="J103" s="10" t="s">
        <v>4707</v>
      </c>
      <c r="K103" s="10" t="s">
        <v>4708</v>
      </c>
      <c r="L103" s="10" t="s">
        <v>4718</v>
      </c>
      <c r="M103" s="10" t="str">
        <f>IF(L103="?","Unknown",L103)</f>
        <v>R1011</v>
      </c>
      <c r="W103" s="13">
        <f ca="1">DATEDIF(F103,TODAY(),"Y")</f>
        <v>29</v>
      </c>
      <c r="X103" s="29">
        <f>VLOOKUP($A103,'Medical Examinations'!$A:$Z,MATCH(X$1,'Medical Examinations'!$A$1:$Z$1,0),FALSE)</f>
        <v>5.43</v>
      </c>
      <c r="Y103" s="13">
        <f ca="1">DATEDIF(X103,TODAY(),"Y")</f>
        <v>126</v>
      </c>
      <c r="Z103" s="29">
        <f>VLOOKUP($A103,'Medical Examinations'!$A:$Z,2,FALSE)</f>
        <v>15.41</v>
      </c>
    </row>
    <row r="104" spans="1:26">
      <c r="A104" s="10" t="s">
        <v>4471</v>
      </c>
      <c r="B104" s="10">
        <v>1996</v>
      </c>
      <c r="C104" s="10" t="s">
        <v>4712</v>
      </c>
      <c r="D104" s="10" t="str">
        <f>IF(C104="?","Sep",C104)</f>
        <v>Jun</v>
      </c>
      <c r="E104" s="10">
        <v>23</v>
      </c>
      <c r="F104" s="12" t="str">
        <f>TEXT(DATE(B104,MONTH(DATEVALUE(D104&amp;" 1")),E104),"dd-mmm-yyyy")</f>
        <v>23-Jun-1996</v>
      </c>
      <c r="G104" s="10">
        <v>0</v>
      </c>
      <c r="H104" s="13">
        <f t="shared" ca="1" si="1"/>
        <v>126</v>
      </c>
      <c r="I104" s="15">
        <v>1417</v>
      </c>
      <c r="J104" s="10" t="s">
        <v>4707</v>
      </c>
      <c r="K104" s="10" t="s">
        <v>4708</v>
      </c>
      <c r="L104" s="10" t="s">
        <v>4709</v>
      </c>
      <c r="M104" s="10" t="str">
        <f>IF(L104="?","Unknown",L104)</f>
        <v>R1013</v>
      </c>
      <c r="W104" s="13">
        <f ca="1">DATEDIF(F104,TODAY(),"Y")</f>
        <v>30</v>
      </c>
      <c r="X104" s="28">
        <f>VLOOKUP($A104,'Medical Examinations'!$A:$Z,MATCH(X$1,'Medical Examinations'!$A$1:$Z$1,0),FALSE)</f>
        <v>4.1100000000000003</v>
      </c>
      <c r="Y104" s="13">
        <f ca="1">DATEDIF(X104,TODAY(),"Y")</f>
        <v>126</v>
      </c>
      <c r="Z104" s="28">
        <f>VLOOKUP($A104,'Medical Examinations'!$A:$Z,2,FALSE)</f>
        <v>16.5</v>
      </c>
    </row>
    <row r="105" spans="1:26">
      <c r="A105" s="10" t="s">
        <v>4469</v>
      </c>
      <c r="B105" s="10">
        <v>2001</v>
      </c>
      <c r="C105" s="10" t="s">
        <v>4716</v>
      </c>
      <c r="D105" s="10" t="str">
        <f>IF(C105="?","Sep",C105)</f>
        <v>Aug</v>
      </c>
      <c r="E105" s="10">
        <v>23</v>
      </c>
      <c r="F105" s="12" t="str">
        <f>TEXT(DATE(B105,MONTH(DATEVALUE(D105&amp;" 1")),E105),"dd-mmm-yyyy")</f>
        <v>23-Aug-2001</v>
      </c>
      <c r="G105" s="10">
        <v>0</v>
      </c>
      <c r="H105" s="13">
        <f t="shared" ca="1" si="1"/>
        <v>126</v>
      </c>
      <c r="I105" s="15">
        <v>1421</v>
      </c>
      <c r="J105" s="10" t="s">
        <v>4707</v>
      </c>
      <c r="K105" s="10" t="s">
        <v>4707</v>
      </c>
      <c r="L105" s="10" t="s">
        <v>4709</v>
      </c>
      <c r="M105" s="10" t="str">
        <f>IF(L105="?","Unknown",L105)</f>
        <v>R1013</v>
      </c>
      <c r="W105" s="13">
        <f ca="1">DATEDIF(F105,TODAY(),"Y")</f>
        <v>25</v>
      </c>
      <c r="X105" s="29">
        <f>VLOOKUP($A105,'Medical Examinations'!$A:$Z,MATCH(X$1,'Medical Examinations'!$A$1:$Z$1,0),FALSE)</f>
        <v>5.64</v>
      </c>
      <c r="Y105" s="13">
        <f ca="1">DATEDIF(X105,TODAY(),"Y")</f>
        <v>126</v>
      </c>
      <c r="Z105" s="29">
        <f>VLOOKUP($A105,'Medical Examinations'!$A:$Z,2,FALSE)</f>
        <v>20.58</v>
      </c>
    </row>
    <row r="106" spans="1:26">
      <c r="A106" s="10" t="s">
        <v>4467</v>
      </c>
      <c r="B106" s="10">
        <v>1997</v>
      </c>
      <c r="C106" s="10" t="s">
        <v>4715</v>
      </c>
      <c r="D106" s="10" t="str">
        <f>IF(C106="?","Sep",C106)</f>
        <v>Dec</v>
      </c>
      <c r="E106" s="10">
        <v>5</v>
      </c>
      <c r="F106" s="12" t="str">
        <f>TEXT(DATE(B106,MONTH(DATEVALUE(D106&amp;" 1")),E106),"dd-mmm-yyyy")</f>
        <v>05-Dec-1997</v>
      </c>
      <c r="G106" s="10">
        <v>0</v>
      </c>
      <c r="H106" s="13">
        <f t="shared" ca="1" si="1"/>
        <v>126</v>
      </c>
      <c r="I106" s="15">
        <v>1422</v>
      </c>
      <c r="J106" s="10" t="s">
        <v>4707</v>
      </c>
      <c r="K106" s="10" t="s">
        <v>4707</v>
      </c>
      <c r="L106" s="10" t="s">
        <v>4709</v>
      </c>
      <c r="M106" s="10" t="str">
        <f>IF(L106="?","Unknown",L106)</f>
        <v>R1013</v>
      </c>
      <c r="W106" s="13">
        <f ca="1">DATEDIF(F106,TODAY(),"Y")</f>
        <v>28</v>
      </c>
      <c r="X106" s="28">
        <f>VLOOKUP($A106,'Medical Examinations'!$A:$Z,MATCH(X$1,'Medical Examinations'!$A$1:$Z$1,0),FALSE)</f>
        <v>4.7</v>
      </c>
      <c r="Y106" s="13">
        <f ca="1">DATEDIF(X106,TODAY(),"Y")</f>
        <v>126</v>
      </c>
      <c r="Z106" s="28">
        <f>VLOOKUP($A106,'Medical Examinations'!$A:$Z,2,FALSE)</f>
        <v>16.670000000000002</v>
      </c>
    </row>
    <row r="107" spans="1:26">
      <c r="A107" s="10" t="s">
        <v>4465</v>
      </c>
      <c r="B107" s="10">
        <v>2000</v>
      </c>
      <c r="C107" s="10" t="s">
        <v>4713</v>
      </c>
      <c r="D107" s="10" t="str">
        <f>IF(C107="?","Sep",C107)</f>
        <v>Sep</v>
      </c>
      <c r="E107" s="10">
        <v>1</v>
      </c>
      <c r="F107" s="12" t="str">
        <f>TEXT(DATE(B107,MONTH(DATEVALUE(D107&amp;" 1")),E107),"dd-mmm-yyyy")</f>
        <v>01-Sep-2000</v>
      </c>
      <c r="G107" s="10">
        <v>0</v>
      </c>
      <c r="H107" s="13">
        <f t="shared" ca="1" si="1"/>
        <v>126</v>
      </c>
      <c r="I107" s="15">
        <v>1438</v>
      </c>
      <c r="J107" s="10" t="s">
        <v>4707</v>
      </c>
      <c r="K107" s="10" t="s">
        <v>4707</v>
      </c>
      <c r="L107" s="10" t="s">
        <v>4709</v>
      </c>
      <c r="M107" s="10" t="str">
        <f>IF(L107="?","Unknown",L107)</f>
        <v>R1013</v>
      </c>
      <c r="W107" s="13">
        <f ca="1">DATEDIF(F107,TODAY(),"Y")</f>
        <v>26</v>
      </c>
      <c r="X107" s="29">
        <f>VLOOKUP($A107,'Medical Examinations'!$A:$Z,MATCH(X$1,'Medical Examinations'!$A$1:$Z$1,0),FALSE)</f>
        <v>4.1900000000000004</v>
      </c>
      <c r="Y107" s="13">
        <f ca="1">DATEDIF(X107,TODAY(),"Y")</f>
        <v>126</v>
      </c>
      <c r="Z107" s="29">
        <f>VLOOKUP($A107,'Medical Examinations'!$A:$Z,2,FALSE)</f>
        <v>17.940000000000001</v>
      </c>
    </row>
    <row r="108" spans="1:26">
      <c r="A108" s="10" t="s">
        <v>4463</v>
      </c>
      <c r="B108" s="10">
        <v>1997</v>
      </c>
      <c r="C108" s="10" t="s">
        <v>4712</v>
      </c>
      <c r="D108" s="10" t="str">
        <f>IF(C108="?","Sep",C108)</f>
        <v>Jun</v>
      </c>
      <c r="E108" s="10">
        <v>19</v>
      </c>
      <c r="F108" s="12" t="str">
        <f>TEXT(DATE(B108,MONTH(DATEVALUE(D108&amp;" 1")),E108),"dd-mmm-yyyy")</f>
        <v>19-Jun-1997</v>
      </c>
      <c r="G108" s="10">
        <v>0</v>
      </c>
      <c r="H108" s="13">
        <f t="shared" ca="1" si="1"/>
        <v>126</v>
      </c>
      <c r="I108" s="15">
        <v>1445</v>
      </c>
      <c r="J108" s="10" t="s">
        <v>4707</v>
      </c>
      <c r="K108" s="10" t="s">
        <v>4711</v>
      </c>
      <c r="L108" s="10" t="s">
        <v>4709</v>
      </c>
      <c r="M108" s="10" t="str">
        <f>IF(L108="?","Unknown",L108)</f>
        <v>R1013</v>
      </c>
      <c r="W108" s="13">
        <f ca="1">DATEDIF(F108,TODAY(),"Y")</f>
        <v>29</v>
      </c>
      <c r="X108" s="28">
        <f>VLOOKUP($A108,'Medical Examinations'!$A:$Z,MATCH(X$1,'Medical Examinations'!$A$1:$Z$1,0),FALSE)</f>
        <v>6.29</v>
      </c>
      <c r="Y108" s="13">
        <f ca="1">DATEDIF(X108,TODAY(),"Y")</f>
        <v>126</v>
      </c>
      <c r="Z108" s="28">
        <f>VLOOKUP($A108,'Medical Examinations'!$A:$Z,2,FALSE)</f>
        <v>17.34</v>
      </c>
    </row>
    <row r="109" spans="1:26">
      <c r="A109" s="10" t="s">
        <v>4461</v>
      </c>
      <c r="B109" s="10">
        <v>2003</v>
      </c>
      <c r="C109" s="10" t="s">
        <v>4712</v>
      </c>
      <c r="D109" s="10" t="str">
        <f>IF(C109="?","Sep",C109)</f>
        <v>Jun</v>
      </c>
      <c r="E109" s="10">
        <v>20</v>
      </c>
      <c r="F109" s="12" t="str">
        <f>TEXT(DATE(B109,MONTH(DATEVALUE(D109&amp;" 1")),E109),"dd-mmm-yyyy")</f>
        <v>20-Jun-2003</v>
      </c>
      <c r="G109" s="10">
        <v>0</v>
      </c>
      <c r="H109" s="13">
        <f t="shared" ca="1" si="1"/>
        <v>126</v>
      </c>
      <c r="I109" s="15">
        <v>1467</v>
      </c>
      <c r="J109" s="10" t="s">
        <v>4707</v>
      </c>
      <c r="K109" s="10" t="s">
        <v>4707</v>
      </c>
      <c r="L109" s="10" t="s">
        <v>4709</v>
      </c>
      <c r="M109" s="10" t="str">
        <f>IF(L109="?","Unknown",L109)</f>
        <v>R1013</v>
      </c>
      <c r="W109" s="13">
        <f ca="1">DATEDIF(F109,TODAY(),"Y")</f>
        <v>23</v>
      </c>
      <c r="X109" s="29">
        <f>VLOOKUP($A109,'Medical Examinations'!$A:$Z,MATCH(X$1,'Medical Examinations'!$A$1:$Z$1,0),FALSE)</f>
        <v>5.59</v>
      </c>
      <c r="Y109" s="13">
        <f ca="1">DATEDIF(X109,TODAY(),"Y")</f>
        <v>126</v>
      </c>
      <c r="Z109" s="29">
        <f>VLOOKUP($A109,'Medical Examinations'!$A:$Z,2,FALSE)</f>
        <v>19.39</v>
      </c>
    </row>
    <row r="110" spans="1:26">
      <c r="A110" s="10" t="s">
        <v>4459</v>
      </c>
      <c r="B110" s="10">
        <v>1998</v>
      </c>
      <c r="C110" s="10" t="s">
        <v>4715</v>
      </c>
      <c r="D110" s="10" t="str">
        <f>IF(C110="?","Sep",C110)</f>
        <v>Dec</v>
      </c>
      <c r="E110" s="10">
        <v>7</v>
      </c>
      <c r="F110" s="12" t="str">
        <f>TEXT(DATE(B110,MONTH(DATEVALUE(D110&amp;" 1")),E110),"dd-mmm-yyyy")</f>
        <v>07-Dec-1998</v>
      </c>
      <c r="G110" s="10">
        <v>0</v>
      </c>
      <c r="H110" s="13">
        <f t="shared" ca="1" si="1"/>
        <v>126</v>
      </c>
      <c r="I110" s="15">
        <v>1477</v>
      </c>
      <c r="J110" s="10" t="s">
        <v>4707</v>
      </c>
      <c r="K110" s="10" t="s">
        <v>4711</v>
      </c>
      <c r="L110" s="10" t="s">
        <v>4709</v>
      </c>
      <c r="M110" s="10" t="str">
        <f>IF(L110="?","Unknown",L110)</f>
        <v>R1013</v>
      </c>
      <c r="W110" s="13">
        <f ca="1">DATEDIF(F110,TODAY(),"Y")</f>
        <v>27</v>
      </c>
      <c r="X110" s="28">
        <f>VLOOKUP($A110,'Medical Examinations'!$A:$Z,MATCH(X$1,'Medical Examinations'!$A$1:$Z$1,0),FALSE)</f>
        <v>4.5</v>
      </c>
      <c r="Y110" s="13">
        <f ca="1">DATEDIF(X110,TODAY(),"Y")</f>
        <v>126</v>
      </c>
      <c r="Z110" s="28">
        <f>VLOOKUP($A110,'Medical Examinations'!$A:$Z,2,FALSE)</f>
        <v>16.63</v>
      </c>
    </row>
    <row r="111" spans="1:26">
      <c r="A111" s="10" t="s">
        <v>4457</v>
      </c>
      <c r="B111" s="10">
        <v>1997</v>
      </c>
      <c r="C111" s="10" t="s">
        <v>4712</v>
      </c>
      <c r="D111" s="10" t="str">
        <f>IF(C111="?","Sep",C111)</f>
        <v>Jun</v>
      </c>
      <c r="E111" s="10">
        <v>9</v>
      </c>
      <c r="F111" s="12" t="str">
        <f>TEXT(DATE(B111,MONTH(DATEVALUE(D111&amp;" 1")),E111),"dd-mmm-yyyy")</f>
        <v>09-Jun-1997</v>
      </c>
      <c r="G111" s="10">
        <v>0</v>
      </c>
      <c r="H111" s="13">
        <f t="shared" ca="1" si="1"/>
        <v>126</v>
      </c>
      <c r="I111" s="15">
        <v>1481</v>
      </c>
      <c r="J111" s="10" t="s">
        <v>4707</v>
      </c>
      <c r="K111" s="10" t="s">
        <v>4711</v>
      </c>
      <c r="L111" s="10" t="s">
        <v>4714</v>
      </c>
      <c r="M111" s="10" t="str">
        <f>IF(L111="?","Unknown",L111)</f>
        <v>R1012</v>
      </c>
      <c r="W111" s="13">
        <f ca="1">DATEDIF(F111,TODAY(),"Y")</f>
        <v>29</v>
      </c>
      <c r="X111" s="29">
        <f>VLOOKUP($A111,'Medical Examinations'!$A:$Z,MATCH(X$1,'Medical Examinations'!$A$1:$Z$1,0),FALSE)</f>
        <v>4.3</v>
      </c>
      <c r="Y111" s="13">
        <f ca="1">DATEDIF(X111,TODAY(),"Y")</f>
        <v>126</v>
      </c>
      <c r="Z111" s="29">
        <f>VLOOKUP($A111,'Medical Examinations'!$A:$Z,2,FALSE)</f>
        <v>15.17</v>
      </c>
    </row>
    <row r="112" spans="1:26">
      <c r="A112" s="10" t="s">
        <v>4455</v>
      </c>
      <c r="B112" s="10">
        <v>1995</v>
      </c>
      <c r="C112" s="10" t="s">
        <v>4717</v>
      </c>
      <c r="D112" s="10" t="str">
        <f>IF(C112="?","Sep",C112)</f>
        <v>Oct</v>
      </c>
      <c r="E112" s="10">
        <v>7</v>
      </c>
      <c r="F112" s="12" t="str">
        <f>TEXT(DATE(B112,MONTH(DATEVALUE(D112&amp;" 1")),E112),"dd-mmm-yyyy")</f>
        <v>07-Oct-1995</v>
      </c>
      <c r="G112" s="10">
        <v>0</v>
      </c>
      <c r="H112" s="13">
        <f t="shared" ca="1" si="1"/>
        <v>126</v>
      </c>
      <c r="I112" s="15">
        <v>1493</v>
      </c>
      <c r="J112" s="10" t="s">
        <v>4707</v>
      </c>
      <c r="K112" s="10" t="s">
        <v>4708</v>
      </c>
      <c r="L112" s="10" t="s">
        <v>4709</v>
      </c>
      <c r="M112" s="10" t="str">
        <f>IF(L112="?","Unknown",L112)</f>
        <v>R1013</v>
      </c>
      <c r="W112" s="13">
        <f ca="1">DATEDIF(F112,TODAY(),"Y")</f>
        <v>31</v>
      </c>
      <c r="X112" s="28">
        <f>VLOOKUP($A112,'Medical Examinations'!$A:$Z,MATCH(X$1,'Medical Examinations'!$A$1:$Z$1,0),FALSE)</f>
        <v>4.76</v>
      </c>
      <c r="Y112" s="13">
        <f ca="1">DATEDIF(X112,TODAY(),"Y")</f>
        <v>126</v>
      </c>
      <c r="Z112" s="28">
        <f>VLOOKUP($A112,'Medical Examinations'!$A:$Z,2,FALSE)</f>
        <v>15.92</v>
      </c>
    </row>
    <row r="113" spans="1:26">
      <c r="A113" s="10" t="s">
        <v>4453</v>
      </c>
      <c r="B113" s="10">
        <v>1998</v>
      </c>
      <c r="C113" s="10" t="s">
        <v>4712</v>
      </c>
      <c r="D113" s="10" t="str">
        <f>IF(C113="?","Sep",C113)</f>
        <v>Jun</v>
      </c>
      <c r="E113" s="10">
        <v>19</v>
      </c>
      <c r="F113" s="12" t="str">
        <f>TEXT(DATE(B113,MONTH(DATEVALUE(D113&amp;" 1")),E113),"dd-mmm-yyyy")</f>
        <v>19-Jun-1998</v>
      </c>
      <c r="G113" s="10">
        <v>0</v>
      </c>
      <c r="H113" s="13">
        <f t="shared" ca="1" si="1"/>
        <v>126</v>
      </c>
      <c r="I113" s="15">
        <v>1497</v>
      </c>
      <c r="J113" s="10" t="s">
        <v>4707</v>
      </c>
      <c r="K113" s="10" t="s">
        <v>4707</v>
      </c>
      <c r="L113" s="10" t="s">
        <v>4709</v>
      </c>
      <c r="M113" s="10" t="str">
        <f>IF(L113="?","Unknown",L113)</f>
        <v>R1013</v>
      </c>
      <c r="W113" s="13">
        <f ca="1">DATEDIF(F113,TODAY(),"Y")</f>
        <v>28</v>
      </c>
      <c r="X113" s="29">
        <f>VLOOKUP($A113,'Medical Examinations'!$A:$Z,MATCH(X$1,'Medical Examinations'!$A$1:$Z$1,0),FALSE)</f>
        <v>5.96</v>
      </c>
      <c r="Y113" s="13">
        <f ca="1">DATEDIF(X113,TODAY(),"Y")</f>
        <v>126</v>
      </c>
      <c r="Z113" s="29">
        <f>VLOOKUP($A113,'Medical Examinations'!$A:$Z,2,FALSE)</f>
        <v>18.36</v>
      </c>
    </row>
    <row r="114" spans="1:26">
      <c r="A114" s="10" t="s">
        <v>4451</v>
      </c>
      <c r="B114" s="10">
        <v>2001</v>
      </c>
      <c r="C114" s="10" t="s">
        <v>4716</v>
      </c>
      <c r="D114" s="10" t="str">
        <f>IF(C114="?","Sep",C114)</f>
        <v>Aug</v>
      </c>
      <c r="E114" s="10">
        <v>25</v>
      </c>
      <c r="F114" s="12" t="str">
        <f>TEXT(DATE(B114,MONTH(DATEVALUE(D114&amp;" 1")),E114),"dd-mmm-yyyy")</f>
        <v>25-Aug-2001</v>
      </c>
      <c r="G114" s="10">
        <v>0</v>
      </c>
      <c r="H114" s="13">
        <f t="shared" ca="1" si="1"/>
        <v>126</v>
      </c>
      <c r="I114" s="15">
        <v>1515.34</v>
      </c>
      <c r="J114" s="10" t="s">
        <v>4707</v>
      </c>
      <c r="K114" s="10" t="s">
        <v>4708</v>
      </c>
      <c r="L114" s="10" t="s">
        <v>4709</v>
      </c>
      <c r="M114" s="10" t="str">
        <f>IF(L114="?","Unknown",L114)</f>
        <v>R1013</v>
      </c>
      <c r="W114" s="13">
        <f ca="1">DATEDIF(F114,TODAY(),"Y")</f>
        <v>25</v>
      </c>
      <c r="X114" s="28">
        <f>VLOOKUP($A114,'Medical Examinations'!$A:$Z,MATCH(X$1,'Medical Examinations'!$A$1:$Z$1,0),FALSE)</f>
        <v>5.24</v>
      </c>
      <c r="Y114" s="13">
        <f ca="1">DATEDIF(X114,TODAY(),"Y")</f>
        <v>126</v>
      </c>
      <c r="Z114" s="28">
        <f>VLOOKUP($A114,'Medical Examinations'!$A:$Z,2,FALSE)</f>
        <v>23.21</v>
      </c>
    </row>
    <row r="115" spans="1:26">
      <c r="A115" s="10" t="s">
        <v>4449</v>
      </c>
      <c r="B115" s="10">
        <v>2001</v>
      </c>
      <c r="C115" s="10" t="s">
        <v>4706</v>
      </c>
      <c r="D115" s="10" t="str">
        <f>IF(C115="?","Sep",C115)</f>
        <v>Jul</v>
      </c>
      <c r="E115" s="10">
        <v>7</v>
      </c>
      <c r="F115" s="12" t="str">
        <f>TEXT(DATE(B115,MONTH(DATEVALUE(D115&amp;" 1")),E115),"dd-mmm-yyyy")</f>
        <v>07-Jul-2001</v>
      </c>
      <c r="G115" s="10">
        <v>0</v>
      </c>
      <c r="H115" s="13">
        <f t="shared" ca="1" si="1"/>
        <v>126</v>
      </c>
      <c r="I115" s="15">
        <v>1526.31</v>
      </c>
      <c r="J115" s="10" t="s">
        <v>4707</v>
      </c>
      <c r="K115" s="10" t="s">
        <v>4708</v>
      </c>
      <c r="L115" s="10" t="s">
        <v>4718</v>
      </c>
      <c r="M115" s="10" t="str">
        <f>IF(L115="?","Unknown",L115)</f>
        <v>R1011</v>
      </c>
      <c r="W115" s="13">
        <f ca="1">DATEDIF(F115,TODAY(),"Y")</f>
        <v>25</v>
      </c>
      <c r="X115" s="29">
        <f>VLOOKUP($A115,'Medical Examinations'!$A:$Z,MATCH(X$1,'Medical Examinations'!$A$1:$Z$1,0),FALSE)</f>
        <v>4.37</v>
      </c>
      <c r="Y115" s="13">
        <f ca="1">DATEDIF(X115,TODAY(),"Y")</f>
        <v>126</v>
      </c>
      <c r="Z115" s="29">
        <f>VLOOKUP($A115,'Medical Examinations'!$A:$Z,2,FALSE)</f>
        <v>31.1</v>
      </c>
    </row>
    <row r="116" spans="1:26">
      <c r="A116" s="10" t="s">
        <v>4447</v>
      </c>
      <c r="B116" s="10">
        <v>2001</v>
      </c>
      <c r="C116" s="10" t="s">
        <v>4712</v>
      </c>
      <c r="D116" s="10" t="str">
        <f>IF(C116="?","Sep",C116)</f>
        <v>Jun</v>
      </c>
      <c r="E116" s="10">
        <v>2</v>
      </c>
      <c r="F116" s="12" t="str">
        <f>TEXT(DATE(B116,MONTH(DATEVALUE(D116&amp;" 1")),E116),"dd-mmm-yyyy")</f>
        <v>02-Jun-2001</v>
      </c>
      <c r="G116" s="10">
        <v>0</v>
      </c>
      <c r="H116" s="13">
        <f t="shared" ca="1" si="1"/>
        <v>126</v>
      </c>
      <c r="I116" s="15">
        <v>1532.47</v>
      </c>
      <c r="J116" s="10" t="s">
        <v>4707</v>
      </c>
      <c r="K116" s="10" t="s">
        <v>4707</v>
      </c>
      <c r="L116" s="10" t="s">
        <v>4709</v>
      </c>
      <c r="M116" s="10" t="str">
        <f>IF(L116="?","Unknown",L116)</f>
        <v>R1013</v>
      </c>
      <c r="W116" s="13">
        <f ca="1">DATEDIF(F116,TODAY(),"Y")</f>
        <v>25</v>
      </c>
      <c r="X116" s="28">
        <f>VLOOKUP($A116,'Medical Examinations'!$A:$Z,MATCH(X$1,'Medical Examinations'!$A$1:$Z$1,0),FALSE)</f>
        <v>4.55</v>
      </c>
      <c r="Y116" s="13">
        <f ca="1">DATEDIF(X116,TODAY(),"Y")</f>
        <v>126</v>
      </c>
      <c r="Z116" s="28">
        <f>VLOOKUP($A116,'Medical Examinations'!$A:$Z,2,FALSE)</f>
        <v>35.53</v>
      </c>
    </row>
    <row r="117" spans="1:26">
      <c r="A117" s="10" t="s">
        <v>4445</v>
      </c>
      <c r="B117" s="10">
        <v>2001</v>
      </c>
      <c r="C117" s="10" t="s">
        <v>4715</v>
      </c>
      <c r="D117" s="10" t="str">
        <f>IF(C117="?","Sep",C117)</f>
        <v>Dec</v>
      </c>
      <c r="E117" s="10">
        <v>5</v>
      </c>
      <c r="F117" s="12" t="str">
        <f>TEXT(DATE(B117,MONTH(DATEVALUE(D117&amp;" 1")),E117),"dd-mmm-yyyy")</f>
        <v>05-Dec-2001</v>
      </c>
      <c r="G117" s="10">
        <v>0</v>
      </c>
      <c r="H117" s="13">
        <f t="shared" ca="1" si="1"/>
        <v>126</v>
      </c>
      <c r="I117" s="15">
        <v>1534.3</v>
      </c>
      <c r="J117" s="10" t="s">
        <v>4707</v>
      </c>
      <c r="K117" s="10" t="s">
        <v>4707</v>
      </c>
      <c r="L117" s="10" t="s">
        <v>4709</v>
      </c>
      <c r="M117" s="10" t="str">
        <f>IF(L117="?","Unknown",L117)</f>
        <v>R1013</v>
      </c>
      <c r="W117" s="13">
        <f ca="1">DATEDIF(F117,TODAY(),"Y")</f>
        <v>24</v>
      </c>
      <c r="X117" s="29">
        <f>VLOOKUP($A117,'Medical Examinations'!$A:$Z,MATCH(X$1,'Medical Examinations'!$A$1:$Z$1,0),FALSE)</f>
        <v>4.3600000000000003</v>
      </c>
      <c r="Y117" s="13">
        <f ca="1">DATEDIF(X117,TODAY(),"Y")</f>
        <v>126</v>
      </c>
      <c r="Z117" s="29">
        <f>VLOOKUP($A117,'Medical Examinations'!$A:$Z,2,FALSE)</f>
        <v>36.85</v>
      </c>
    </row>
    <row r="118" spans="1:26">
      <c r="A118" s="10" t="s">
        <v>4443</v>
      </c>
      <c r="B118" s="10">
        <v>1992</v>
      </c>
      <c r="C118" s="10" t="s">
        <v>4713</v>
      </c>
      <c r="D118" s="10" t="str">
        <f>IF(C118="?","Sep",C118)</f>
        <v>Sep</v>
      </c>
      <c r="E118" s="10">
        <v>22</v>
      </c>
      <c r="F118" s="12" t="str">
        <f>TEXT(DATE(B118,MONTH(DATEVALUE(D118&amp;" 1")),E118),"dd-mmm-yyyy")</f>
        <v>22-Sep-1992</v>
      </c>
      <c r="G118" s="10">
        <v>0</v>
      </c>
      <c r="H118" s="13">
        <f t="shared" ca="1" si="1"/>
        <v>126</v>
      </c>
      <c r="I118" s="15">
        <v>1566.88</v>
      </c>
      <c r="J118" s="10" t="s">
        <v>4707</v>
      </c>
      <c r="K118" s="10" t="s">
        <v>4711</v>
      </c>
      <c r="L118" s="10" t="s">
        <v>4709</v>
      </c>
      <c r="M118" s="10" t="str">
        <f>IF(L118="?","Unknown",L118)</f>
        <v>R1013</v>
      </c>
      <c r="W118" s="13">
        <f ca="1">DATEDIF(F118,TODAY(),"Y")</f>
        <v>34</v>
      </c>
      <c r="X118" s="28">
        <f>VLOOKUP($A118,'Medical Examinations'!$A:$Z,MATCH(X$1,'Medical Examinations'!$A$1:$Z$1,0),FALSE)</f>
        <v>4.1500000000000004</v>
      </c>
      <c r="Y118" s="13">
        <f ca="1">DATEDIF(X118,TODAY(),"Y")</f>
        <v>126</v>
      </c>
      <c r="Z118" s="28">
        <f>VLOOKUP($A118,'Medical Examinations'!$A:$Z,2,FALSE)</f>
        <v>20.149999999999999</v>
      </c>
    </row>
    <row r="119" spans="1:26">
      <c r="A119" s="10" t="s">
        <v>4441</v>
      </c>
      <c r="B119" s="10">
        <v>2004</v>
      </c>
      <c r="C119" s="10" t="s">
        <v>4710</v>
      </c>
      <c r="D119" s="10" t="str">
        <f>IF(C119="?","Sep",C119)</f>
        <v>Nov</v>
      </c>
      <c r="E119" s="10">
        <v>19</v>
      </c>
      <c r="F119" s="12" t="str">
        <f>TEXT(DATE(B119,MONTH(DATEVALUE(D119&amp;" 1")),E119),"dd-mmm-yyyy")</f>
        <v>19-Nov-2004</v>
      </c>
      <c r="G119" s="10">
        <v>0</v>
      </c>
      <c r="H119" s="13">
        <f t="shared" ca="1" si="1"/>
        <v>126</v>
      </c>
      <c r="I119" s="15">
        <v>1607.51</v>
      </c>
      <c r="J119" s="10" t="s">
        <v>4707</v>
      </c>
      <c r="K119" s="10" t="s">
        <v>4708</v>
      </c>
      <c r="L119" s="10" t="s">
        <v>4709</v>
      </c>
      <c r="M119" s="10" t="str">
        <f>IF(L119="?","Unknown",L119)</f>
        <v>R1013</v>
      </c>
      <c r="W119" s="13">
        <f ca="1">DATEDIF(F119,TODAY(),"Y")</f>
        <v>21</v>
      </c>
      <c r="X119" s="29">
        <f>VLOOKUP($A119,'Medical Examinations'!$A:$Z,MATCH(X$1,'Medical Examinations'!$A$1:$Z$1,0),FALSE)</f>
        <v>5.84</v>
      </c>
      <c r="Y119" s="13">
        <f ca="1">DATEDIF(X119,TODAY(),"Y")</f>
        <v>126</v>
      </c>
      <c r="Z119" s="29">
        <f>VLOOKUP($A119,'Medical Examinations'!$A:$Z,2,FALSE)</f>
        <v>20.79</v>
      </c>
    </row>
    <row r="120" spans="1:26">
      <c r="A120" s="10" t="s">
        <v>4439</v>
      </c>
      <c r="B120" s="10">
        <v>2004</v>
      </c>
      <c r="C120" s="10" t="s">
        <v>4706</v>
      </c>
      <c r="D120" s="10" t="str">
        <f>IF(C120="?","Sep",C120)</f>
        <v>Jul</v>
      </c>
      <c r="E120" s="10">
        <v>22</v>
      </c>
      <c r="F120" s="12" t="str">
        <f>TEXT(DATE(B120,MONTH(DATEVALUE(D120&amp;" 1")),E120),"dd-mmm-yyyy")</f>
        <v>22-Jul-2004</v>
      </c>
      <c r="G120" s="10">
        <v>0</v>
      </c>
      <c r="H120" s="13">
        <f t="shared" ca="1" si="1"/>
        <v>126</v>
      </c>
      <c r="I120" s="15">
        <v>1615.77</v>
      </c>
      <c r="J120" s="10" t="s">
        <v>4707</v>
      </c>
      <c r="K120" s="10" t="s">
        <v>4711</v>
      </c>
      <c r="L120" s="10" t="s">
        <v>4709</v>
      </c>
      <c r="M120" s="10" t="str">
        <f>IF(L120="?","Unknown",L120)</f>
        <v>R1013</v>
      </c>
      <c r="W120" s="13">
        <f ca="1">DATEDIF(F120,TODAY(),"Y")</f>
        <v>22</v>
      </c>
      <c r="X120" s="28">
        <f>VLOOKUP($A120,'Medical Examinations'!$A:$Z,MATCH(X$1,'Medical Examinations'!$A$1:$Z$1,0),FALSE)</f>
        <v>5.08</v>
      </c>
      <c r="Y120" s="13">
        <f ca="1">DATEDIF(X120,TODAY(),"Y")</f>
        <v>126</v>
      </c>
      <c r="Z120" s="28">
        <f>VLOOKUP($A120,'Medical Examinations'!$A:$Z,2,FALSE)</f>
        <v>26.73</v>
      </c>
    </row>
    <row r="121" spans="1:26">
      <c r="A121" s="10" t="s">
        <v>4437</v>
      </c>
      <c r="B121" s="10">
        <v>1995</v>
      </c>
      <c r="C121" s="10" t="s">
        <v>4716</v>
      </c>
      <c r="D121" s="10" t="str">
        <f>IF(C121="?","Sep",C121)</f>
        <v>Aug</v>
      </c>
      <c r="E121" s="10">
        <v>5</v>
      </c>
      <c r="F121" s="12" t="str">
        <f>TEXT(DATE(B121,MONTH(DATEVALUE(D121&amp;" 1")),E121),"dd-mmm-yyyy")</f>
        <v>05-Aug-1995</v>
      </c>
      <c r="G121" s="10">
        <v>0</v>
      </c>
      <c r="H121" s="13">
        <f t="shared" ca="1" si="1"/>
        <v>126</v>
      </c>
      <c r="I121" s="15">
        <v>1617.16</v>
      </c>
      <c r="J121" s="10" t="s">
        <v>4707</v>
      </c>
      <c r="K121" s="10" t="s">
        <v>4711</v>
      </c>
      <c r="L121" s="10" t="s">
        <v>4709</v>
      </c>
      <c r="M121" s="10" t="str">
        <f>IF(L121="?","Unknown",L121)</f>
        <v>R1013</v>
      </c>
      <c r="W121" s="13">
        <f ca="1">DATEDIF(F121,TODAY(),"Y")</f>
        <v>31</v>
      </c>
      <c r="X121" s="29">
        <f>VLOOKUP($A121,'Medical Examinations'!$A:$Z,MATCH(X$1,'Medical Examinations'!$A$1:$Z$1,0),FALSE)</f>
        <v>5.8</v>
      </c>
      <c r="Y121" s="13">
        <f ca="1">DATEDIF(X121,TODAY(),"Y")</f>
        <v>126</v>
      </c>
      <c r="Z121" s="29">
        <f>VLOOKUP($A121,'Medical Examinations'!$A:$Z,2,FALSE)</f>
        <v>22.57</v>
      </c>
    </row>
    <row r="122" spans="1:26">
      <c r="A122" s="10" t="s">
        <v>4435</v>
      </c>
      <c r="B122" s="10">
        <v>2003</v>
      </c>
      <c r="C122" s="10" t="s">
        <v>4713</v>
      </c>
      <c r="D122" s="10" t="str">
        <f>IF(C122="?","Sep",C122)</f>
        <v>Sep</v>
      </c>
      <c r="E122" s="10">
        <v>14</v>
      </c>
      <c r="F122" s="12" t="str">
        <f>TEXT(DATE(B122,MONTH(DATEVALUE(D122&amp;" 1")),E122),"dd-mmm-yyyy")</f>
        <v>14-Sep-2003</v>
      </c>
      <c r="G122" s="10">
        <v>0</v>
      </c>
      <c r="H122" s="13">
        <f t="shared" ca="1" si="1"/>
        <v>126</v>
      </c>
      <c r="I122" s="15">
        <v>1621.34</v>
      </c>
      <c r="J122" s="10" t="s">
        <v>4707</v>
      </c>
      <c r="K122" s="10" t="s">
        <v>4707</v>
      </c>
      <c r="L122" s="10" t="s">
        <v>4714</v>
      </c>
      <c r="M122" s="10" t="str">
        <f>IF(L122="?","Unknown",L122)</f>
        <v>R1012</v>
      </c>
      <c r="W122" s="13">
        <f ca="1">DATEDIF(F122,TODAY(),"Y")</f>
        <v>23</v>
      </c>
      <c r="X122" s="28">
        <f>VLOOKUP($A122,'Medical Examinations'!$A:$Z,MATCH(X$1,'Medical Examinations'!$A$1:$Z$1,0),FALSE)</f>
        <v>4.59</v>
      </c>
      <c r="Y122" s="13">
        <f ca="1">DATEDIF(X122,TODAY(),"Y")</f>
        <v>126</v>
      </c>
      <c r="Z122" s="28">
        <f>VLOOKUP($A122,'Medical Examinations'!$A:$Z,2,FALSE)</f>
        <v>17.48</v>
      </c>
    </row>
    <row r="123" spans="1:26">
      <c r="A123" s="10" t="s">
        <v>4433</v>
      </c>
      <c r="B123" s="10">
        <v>2004</v>
      </c>
      <c r="C123" s="10" t="s">
        <v>4716</v>
      </c>
      <c r="D123" s="10" t="str">
        <f>IF(C123="?","Sep",C123)</f>
        <v>Aug</v>
      </c>
      <c r="E123" s="10">
        <v>21</v>
      </c>
      <c r="F123" s="12" t="str">
        <f>TEXT(DATE(B123,MONTH(DATEVALUE(D123&amp;" 1")),E123),"dd-mmm-yyyy")</f>
        <v>21-Aug-2004</v>
      </c>
      <c r="G123" s="10">
        <v>0</v>
      </c>
      <c r="H123" s="13">
        <f t="shared" ca="1" si="1"/>
        <v>126</v>
      </c>
      <c r="I123" s="15">
        <v>1621.88</v>
      </c>
      <c r="J123" s="10" t="s">
        <v>4707</v>
      </c>
      <c r="K123" s="10" t="s">
        <v>4707</v>
      </c>
      <c r="L123" s="10" t="s">
        <v>4709</v>
      </c>
      <c r="M123" s="10" t="str">
        <f>IF(L123="?","Unknown",L123)</f>
        <v>R1013</v>
      </c>
      <c r="W123" s="13">
        <f ca="1">DATEDIF(F123,TODAY(),"Y")</f>
        <v>22</v>
      </c>
      <c r="X123" s="29">
        <f>VLOOKUP($A123,'Medical Examinations'!$A:$Z,MATCH(X$1,'Medical Examinations'!$A$1:$Z$1,0),FALSE)</f>
        <v>6.01</v>
      </c>
      <c r="Y123" s="13">
        <f ca="1">DATEDIF(X123,TODAY(),"Y")</f>
        <v>126</v>
      </c>
      <c r="Z123" s="29">
        <f>VLOOKUP($A123,'Medical Examinations'!$A:$Z,2,FALSE)</f>
        <v>31.13</v>
      </c>
    </row>
    <row r="124" spans="1:26">
      <c r="A124" s="10" t="s">
        <v>4431</v>
      </c>
      <c r="B124" s="10">
        <v>2004</v>
      </c>
      <c r="C124" s="10" t="s">
        <v>4706</v>
      </c>
      <c r="D124" s="10" t="str">
        <f>IF(C124="?","Sep",C124)</f>
        <v>Jul</v>
      </c>
      <c r="E124" s="10">
        <v>25</v>
      </c>
      <c r="F124" s="12" t="str">
        <f>TEXT(DATE(B124,MONTH(DATEVALUE(D124&amp;" 1")),E124),"dd-mmm-yyyy")</f>
        <v>25-Jul-2004</v>
      </c>
      <c r="G124" s="10">
        <v>0</v>
      </c>
      <c r="H124" s="13">
        <f t="shared" ca="1" si="1"/>
        <v>126</v>
      </c>
      <c r="I124" s="15">
        <v>1622.19</v>
      </c>
      <c r="J124" s="10" t="s">
        <v>4707</v>
      </c>
      <c r="K124" s="10" t="s">
        <v>4711</v>
      </c>
      <c r="L124" s="10" t="s">
        <v>4709</v>
      </c>
      <c r="M124" s="10" t="str">
        <f>IF(L124="?","Unknown",L124)</f>
        <v>R1013</v>
      </c>
      <c r="W124" s="13">
        <f ca="1">DATEDIF(F124,TODAY(),"Y")</f>
        <v>22</v>
      </c>
      <c r="X124" s="28">
        <f>VLOOKUP($A124,'Medical Examinations'!$A:$Z,MATCH(X$1,'Medical Examinations'!$A$1:$Z$1,0),FALSE)</f>
        <v>4.28</v>
      </c>
      <c r="Y124" s="13">
        <f ca="1">DATEDIF(X124,TODAY(),"Y")</f>
        <v>126</v>
      </c>
      <c r="Z124" s="28">
        <f>VLOOKUP($A124,'Medical Examinations'!$A:$Z,2,FALSE)</f>
        <v>31.35</v>
      </c>
    </row>
    <row r="125" spans="1:26">
      <c r="A125" s="10" t="s">
        <v>4429</v>
      </c>
      <c r="B125" s="10">
        <v>2003</v>
      </c>
      <c r="C125" s="10" t="s">
        <v>4713</v>
      </c>
      <c r="D125" s="10" t="str">
        <f>IF(C125="?","Sep",C125)</f>
        <v>Sep</v>
      </c>
      <c r="E125" s="10">
        <v>9</v>
      </c>
      <c r="F125" s="12" t="str">
        <f>TEXT(DATE(B125,MONTH(DATEVALUE(D125&amp;" 1")),E125),"dd-mmm-yyyy")</f>
        <v>09-Sep-2003</v>
      </c>
      <c r="G125" s="10">
        <v>0</v>
      </c>
      <c r="H125" s="13">
        <f t="shared" ca="1" si="1"/>
        <v>126</v>
      </c>
      <c r="I125" s="15">
        <v>1625.43</v>
      </c>
      <c r="J125" s="10" t="s">
        <v>4707</v>
      </c>
      <c r="K125" s="10" t="s">
        <v>4708</v>
      </c>
      <c r="L125" s="10" t="s">
        <v>4714</v>
      </c>
      <c r="M125" s="10" t="str">
        <f>IF(L125="?","Unknown",L125)</f>
        <v>R1012</v>
      </c>
      <c r="W125" s="13">
        <f ca="1">DATEDIF(F125,TODAY(),"Y")</f>
        <v>23</v>
      </c>
      <c r="X125" s="29">
        <f>VLOOKUP($A125,'Medical Examinations'!$A:$Z,MATCH(X$1,'Medical Examinations'!$A$1:$Z$1,0),FALSE)</f>
        <v>5.53</v>
      </c>
      <c r="Y125" s="13">
        <f ca="1">DATEDIF(X125,TODAY(),"Y")</f>
        <v>126</v>
      </c>
      <c r="Z125" s="29">
        <f>VLOOKUP($A125,'Medical Examinations'!$A:$Z,2,FALSE)</f>
        <v>20.425000000000001</v>
      </c>
    </row>
    <row r="126" spans="1:26">
      <c r="A126" s="10" t="s">
        <v>4427</v>
      </c>
      <c r="B126" s="10">
        <v>2003</v>
      </c>
      <c r="C126" s="10" t="s">
        <v>4715</v>
      </c>
      <c r="D126" s="10" t="str">
        <f>IF(C126="?","Sep",C126)</f>
        <v>Dec</v>
      </c>
      <c r="E126" s="10">
        <v>4</v>
      </c>
      <c r="F126" s="12" t="str">
        <f>TEXT(DATE(B126,MONTH(DATEVALUE(D126&amp;" 1")),E126),"dd-mmm-yyyy")</f>
        <v>04-Dec-2003</v>
      </c>
      <c r="G126" s="10">
        <v>0</v>
      </c>
      <c r="H126" s="13">
        <f t="shared" ca="1" si="1"/>
        <v>126</v>
      </c>
      <c r="I126" s="15">
        <v>1627.28</v>
      </c>
      <c r="J126" s="10" t="s">
        <v>4707</v>
      </c>
      <c r="K126" s="10" t="s">
        <v>4707</v>
      </c>
      <c r="L126" s="10" t="s">
        <v>4714</v>
      </c>
      <c r="M126" s="10" t="str">
        <f>IF(L126="?","Unknown",L126)</f>
        <v>R1012</v>
      </c>
      <c r="W126" s="13">
        <f ca="1">DATEDIF(F126,TODAY(),"Y")</f>
        <v>22</v>
      </c>
      <c r="X126" s="28">
        <f>VLOOKUP($A126,'Medical Examinations'!$A:$Z,MATCH(X$1,'Medical Examinations'!$A$1:$Z$1,0),FALSE)</f>
        <v>6.09</v>
      </c>
      <c r="Y126" s="13">
        <f ca="1">DATEDIF(X126,TODAY(),"Y")</f>
        <v>126</v>
      </c>
      <c r="Z126" s="28">
        <f>VLOOKUP($A126,'Medical Examinations'!$A:$Z,2,FALSE)</f>
        <v>21.754999999999999</v>
      </c>
    </row>
    <row r="127" spans="1:26">
      <c r="A127" s="10" t="s">
        <v>4425</v>
      </c>
      <c r="B127" s="10">
        <v>2003</v>
      </c>
      <c r="C127" s="10" t="s">
        <v>4706</v>
      </c>
      <c r="D127" s="10" t="str">
        <f>IF(C127="?","Sep",C127)</f>
        <v>Jul</v>
      </c>
      <c r="E127" s="10">
        <v>17</v>
      </c>
      <c r="F127" s="12" t="str">
        <f>TEXT(DATE(B127,MONTH(DATEVALUE(D127&amp;" 1")),E127),"dd-mmm-yyyy")</f>
        <v>17-Jul-2003</v>
      </c>
      <c r="G127" s="10">
        <v>0</v>
      </c>
      <c r="H127" s="13">
        <f t="shared" ca="1" si="1"/>
        <v>126</v>
      </c>
      <c r="I127" s="15">
        <v>1628.47</v>
      </c>
      <c r="J127" s="10" t="s">
        <v>4707</v>
      </c>
      <c r="K127" s="10" t="s">
        <v>4711</v>
      </c>
      <c r="L127" s="10" t="s">
        <v>4714</v>
      </c>
      <c r="M127" s="10" t="str">
        <f>IF(L127="?","Unknown",L127)</f>
        <v>R1012</v>
      </c>
      <c r="W127" s="13">
        <f ca="1">DATEDIF(F127,TODAY(),"Y")</f>
        <v>23</v>
      </c>
      <c r="X127" s="29">
        <f>VLOOKUP($A127,'Medical Examinations'!$A:$Z,MATCH(X$1,'Medical Examinations'!$A$1:$Z$1,0),FALSE)</f>
        <v>5.68</v>
      </c>
      <c r="Y127" s="13">
        <f ca="1">DATEDIF(X127,TODAY(),"Y")</f>
        <v>126</v>
      </c>
      <c r="Z127" s="29">
        <f>VLOOKUP($A127,'Medical Examinations'!$A:$Z,2,FALSE)</f>
        <v>22.61</v>
      </c>
    </row>
    <row r="128" spans="1:26">
      <c r="A128" s="10" t="s">
        <v>4423</v>
      </c>
      <c r="B128" s="10">
        <v>2004</v>
      </c>
      <c r="C128" s="10" t="s">
        <v>4717</v>
      </c>
      <c r="D128" s="10" t="str">
        <f>IF(C128="?","Sep",C128)</f>
        <v>Oct</v>
      </c>
      <c r="E128" s="10">
        <v>4</v>
      </c>
      <c r="F128" s="12" t="str">
        <f>TEXT(DATE(B128,MONTH(DATEVALUE(D128&amp;" 1")),E128),"dd-mmm-yyyy")</f>
        <v>04-Oct-2004</v>
      </c>
      <c r="G128" s="10">
        <v>0</v>
      </c>
      <c r="H128" s="13">
        <f t="shared" ca="1" si="1"/>
        <v>126</v>
      </c>
      <c r="I128" s="15">
        <v>1629.83</v>
      </c>
      <c r="J128" s="10" t="s">
        <v>4707</v>
      </c>
      <c r="K128" s="10" t="s">
        <v>4707</v>
      </c>
      <c r="L128" s="10" t="s">
        <v>4709</v>
      </c>
      <c r="M128" s="10" t="str">
        <f>IF(L128="?","Unknown",L128)</f>
        <v>R1013</v>
      </c>
      <c r="W128" s="13">
        <f ca="1">DATEDIF(F128,TODAY(),"Y")</f>
        <v>22</v>
      </c>
      <c r="X128" s="28">
        <f>VLOOKUP($A128,'Medical Examinations'!$A:$Z,MATCH(X$1,'Medical Examinations'!$A$1:$Z$1,0),FALSE)</f>
        <v>5.49</v>
      </c>
      <c r="Y128" s="13">
        <f ca="1">DATEDIF(X128,TODAY(),"Y")</f>
        <v>126</v>
      </c>
      <c r="Z128" s="28">
        <f>VLOOKUP($A128,'Medical Examinations'!$A:$Z,2,FALSE)</f>
        <v>36.85</v>
      </c>
    </row>
    <row r="129" spans="1:26">
      <c r="A129" s="10" t="s">
        <v>4421</v>
      </c>
      <c r="B129" s="10">
        <v>2004</v>
      </c>
      <c r="C129" s="10" t="s">
        <v>4715</v>
      </c>
      <c r="D129" s="10" t="str">
        <f>IF(C129="?","Sep",C129)</f>
        <v>Dec</v>
      </c>
      <c r="E129" s="10">
        <v>5</v>
      </c>
      <c r="F129" s="12" t="str">
        <f>TEXT(DATE(B129,MONTH(DATEVALUE(D129&amp;" 1")),E129),"dd-mmm-yyyy")</f>
        <v>05-Dec-2004</v>
      </c>
      <c r="G129" s="10">
        <v>0</v>
      </c>
      <c r="H129" s="13">
        <f t="shared" ca="1" si="1"/>
        <v>126</v>
      </c>
      <c r="I129" s="15">
        <v>1631.67</v>
      </c>
      <c r="J129" s="10" t="s">
        <v>4707</v>
      </c>
      <c r="K129" s="10" t="s">
        <v>4708</v>
      </c>
      <c r="L129" s="10" t="s">
        <v>4709</v>
      </c>
      <c r="M129" s="10" t="str">
        <f>IF(L129="?","Unknown",L129)</f>
        <v>R1013</v>
      </c>
      <c r="W129" s="13">
        <f ca="1">DATEDIF(F129,TODAY(),"Y")</f>
        <v>21</v>
      </c>
      <c r="X129" s="29">
        <f>VLOOKUP($A129,'Medical Examinations'!$A:$Z,MATCH(X$1,'Medical Examinations'!$A$1:$Z$1,0),FALSE)</f>
        <v>4.07</v>
      </c>
      <c r="Y129" s="13">
        <f ca="1">DATEDIF(X129,TODAY(),"Y")</f>
        <v>126</v>
      </c>
      <c r="Z129" s="29">
        <f>VLOOKUP($A129,'Medical Examinations'!$A:$Z,2,FALSE)</f>
        <v>38.17</v>
      </c>
    </row>
    <row r="130" spans="1:26">
      <c r="A130" s="10" t="s">
        <v>4419</v>
      </c>
      <c r="B130" s="10">
        <v>2004</v>
      </c>
      <c r="C130" s="10" t="s">
        <v>4706</v>
      </c>
      <c r="D130" s="10" t="str">
        <f>IF(C130="?","Sep",C130)</f>
        <v>Jul</v>
      </c>
      <c r="E130" s="10">
        <v>9</v>
      </c>
      <c r="F130" s="12" t="str">
        <f>TEXT(DATE(B130,MONTH(DATEVALUE(D130&amp;" 1")),E130),"dd-mmm-yyyy")</f>
        <v>09-Jul-2004</v>
      </c>
      <c r="G130" s="10">
        <v>0</v>
      </c>
      <c r="H130" s="13">
        <f t="shared" ca="1" si="1"/>
        <v>126</v>
      </c>
      <c r="I130" s="15">
        <v>1631.82</v>
      </c>
      <c r="J130" s="10" t="s">
        <v>4707</v>
      </c>
      <c r="K130" s="10" t="s">
        <v>4711</v>
      </c>
      <c r="L130" s="10" t="s">
        <v>4709</v>
      </c>
      <c r="M130" s="10" t="str">
        <f>IF(L130="?","Unknown",L130)</f>
        <v>R1013</v>
      </c>
      <c r="W130" s="13">
        <f ca="1">DATEDIF(F130,TODAY(),"Y")</f>
        <v>22</v>
      </c>
      <c r="X130" s="28">
        <f>VLOOKUP($A130,'Medical Examinations'!$A:$Z,MATCH(X$1,'Medical Examinations'!$A$1:$Z$1,0),FALSE)</f>
        <v>5.39</v>
      </c>
      <c r="Y130" s="13">
        <f ca="1">DATEDIF(X130,TODAY(),"Y")</f>
        <v>126</v>
      </c>
      <c r="Z130" s="28">
        <f>VLOOKUP($A130,'Medical Examinations'!$A:$Z,2,FALSE)</f>
        <v>38.28</v>
      </c>
    </row>
    <row r="131" spans="1:26">
      <c r="A131" s="10" t="s">
        <v>4417</v>
      </c>
      <c r="B131" s="10">
        <v>2003</v>
      </c>
      <c r="C131" s="10" t="s">
        <v>4717</v>
      </c>
      <c r="D131" s="10" t="str">
        <f>IF(C131="?","Sep",C131)</f>
        <v>Oct</v>
      </c>
      <c r="E131" s="10">
        <v>3</v>
      </c>
      <c r="F131" s="12" t="str">
        <f>TEXT(DATE(B131,MONTH(DATEVALUE(D131&amp;" 1")),E131),"dd-mmm-yyyy")</f>
        <v>03-Oct-2003</v>
      </c>
      <c r="G131" s="10">
        <v>0</v>
      </c>
      <c r="H131" s="13">
        <f t="shared" ref="H131:H194" ca="1" si="2">DATEDIF(G131,TODAY(),"Y")</f>
        <v>126</v>
      </c>
      <c r="I131" s="15">
        <v>1632.04</v>
      </c>
      <c r="J131" s="10" t="s">
        <v>4707</v>
      </c>
      <c r="K131" s="10" t="s">
        <v>4707</v>
      </c>
      <c r="L131" s="10" t="s">
        <v>4714</v>
      </c>
      <c r="M131" s="10" t="str">
        <f>IF(L131="?","Unknown",L131)</f>
        <v>R1012</v>
      </c>
      <c r="W131" s="13">
        <f ca="1">DATEDIF(F131,TODAY(),"Y")</f>
        <v>23</v>
      </c>
      <c r="X131" s="29">
        <f>VLOOKUP($A131,'Medical Examinations'!$A:$Z,MATCH(X$1,'Medical Examinations'!$A$1:$Z$1,0),FALSE)</f>
        <v>5.74</v>
      </c>
      <c r="Y131" s="13">
        <f ca="1">DATEDIF(X131,TODAY(),"Y")</f>
        <v>126</v>
      </c>
      <c r="Z131" s="29">
        <f>VLOOKUP($A131,'Medical Examinations'!$A:$Z,2,FALSE)</f>
        <v>25.175000000000001</v>
      </c>
    </row>
    <row r="132" spans="1:26">
      <c r="A132" s="10" t="s">
        <v>4415</v>
      </c>
      <c r="B132" s="10">
        <v>2003</v>
      </c>
      <c r="C132" s="10" t="s">
        <v>4713</v>
      </c>
      <c r="D132" s="10" t="str">
        <f>IF(C132="?","Sep",C132)</f>
        <v>Sep</v>
      </c>
      <c r="E132" s="10">
        <v>16</v>
      </c>
      <c r="F132" s="12" t="str">
        <f>TEXT(DATE(B132,MONTH(DATEVALUE(D132&amp;" 1")),E132),"dd-mmm-yyyy")</f>
        <v>16-Sep-2003</v>
      </c>
      <c r="G132" s="10">
        <v>0</v>
      </c>
      <c r="H132" s="13">
        <f t="shared" ca="1" si="2"/>
        <v>126</v>
      </c>
      <c r="I132" s="15">
        <v>1632.56</v>
      </c>
      <c r="J132" s="10" t="s">
        <v>4707</v>
      </c>
      <c r="K132" s="10" t="s">
        <v>4707</v>
      </c>
      <c r="L132" s="10" t="s">
        <v>4714</v>
      </c>
      <c r="M132" s="10" t="str">
        <f>IF(L132="?","Unknown",L132)</f>
        <v>R1012</v>
      </c>
      <c r="W132" s="13">
        <f ca="1">DATEDIF(F132,TODAY(),"Y")</f>
        <v>23</v>
      </c>
      <c r="X132" s="28">
        <f>VLOOKUP($A132,'Medical Examinations'!$A:$Z,MATCH(X$1,'Medical Examinations'!$A$1:$Z$1,0),FALSE)</f>
        <v>4.37</v>
      </c>
      <c r="Y132" s="13">
        <f ca="1">DATEDIF(X132,TODAY(),"Y")</f>
        <v>126</v>
      </c>
      <c r="Z132" s="28">
        <f>VLOOKUP($A132,'Medical Examinations'!$A:$Z,2,FALSE)</f>
        <v>25.555</v>
      </c>
    </row>
    <row r="133" spans="1:26">
      <c r="A133" s="10" t="s">
        <v>4413</v>
      </c>
      <c r="B133" s="10">
        <v>2004</v>
      </c>
      <c r="C133" s="10" t="s">
        <v>4715</v>
      </c>
      <c r="D133" s="10" t="str">
        <f>IF(C133="?","Sep",C133)</f>
        <v>Dec</v>
      </c>
      <c r="E133" s="10">
        <v>13</v>
      </c>
      <c r="F133" s="12" t="str">
        <f>TEXT(DATE(B133,MONTH(DATEVALUE(D133&amp;" 1")),E133),"dd-mmm-yyyy")</f>
        <v>13-Dec-2004</v>
      </c>
      <c r="G133" s="10">
        <v>0</v>
      </c>
      <c r="H133" s="13">
        <f t="shared" ca="1" si="2"/>
        <v>126</v>
      </c>
      <c r="I133" s="15">
        <v>1633.04</v>
      </c>
      <c r="J133" s="10" t="s">
        <v>4707</v>
      </c>
      <c r="K133" s="10" t="s">
        <v>4707</v>
      </c>
      <c r="L133" s="10" t="s">
        <v>4709</v>
      </c>
      <c r="M133" s="10" t="str">
        <f>IF(L133="?","Unknown",L133)</f>
        <v>R1013</v>
      </c>
      <c r="W133" s="13">
        <f ca="1">DATEDIF(F133,TODAY(),"Y")</f>
        <v>21</v>
      </c>
      <c r="X133" s="29">
        <f>VLOOKUP($A133,'Medical Examinations'!$A:$Z,MATCH(X$1,'Medical Examinations'!$A$1:$Z$1,0),FALSE)</f>
        <v>5.81</v>
      </c>
      <c r="Y133" s="13">
        <f ca="1">DATEDIF(X133,TODAY(),"Y")</f>
        <v>126</v>
      </c>
      <c r="Z133" s="29">
        <f>VLOOKUP($A133,'Medical Examinations'!$A:$Z,2,FALSE)</f>
        <v>39.159999999999997</v>
      </c>
    </row>
    <row r="134" spans="1:26">
      <c r="A134" s="10" t="s">
        <v>4411</v>
      </c>
      <c r="B134" s="10">
        <v>2004</v>
      </c>
      <c r="C134" s="10" t="s">
        <v>4716</v>
      </c>
      <c r="D134" s="10" t="str">
        <f>IF(C134="?","Sep",C134)</f>
        <v>Aug</v>
      </c>
      <c r="E134" s="10">
        <v>8</v>
      </c>
      <c r="F134" s="12" t="str">
        <f>TEXT(DATE(B134,MONTH(DATEVALUE(D134&amp;" 1")),E134),"dd-mmm-yyyy")</f>
        <v>08-Aug-2004</v>
      </c>
      <c r="G134" s="10">
        <v>0</v>
      </c>
      <c r="H134" s="13">
        <f t="shared" ca="1" si="2"/>
        <v>126</v>
      </c>
      <c r="I134" s="15">
        <v>1633.96</v>
      </c>
      <c r="J134" s="10" t="s">
        <v>4707</v>
      </c>
      <c r="K134" s="10" t="s">
        <v>4711</v>
      </c>
      <c r="L134" s="10" t="s">
        <v>4709</v>
      </c>
      <c r="M134" s="10" t="str">
        <f>IF(L134="?","Unknown",L134)</f>
        <v>R1013</v>
      </c>
      <c r="W134" s="13">
        <f ca="1">DATEDIF(F134,TODAY(),"Y")</f>
        <v>22</v>
      </c>
      <c r="X134" s="28">
        <f>VLOOKUP($A134,'Medical Examinations'!$A:$Z,MATCH(X$1,'Medical Examinations'!$A$1:$Z$1,0),FALSE)</f>
        <v>6.01</v>
      </c>
      <c r="Y134" s="13">
        <f ca="1">DATEDIF(X134,TODAY(),"Y")</f>
        <v>126</v>
      </c>
      <c r="Z134" s="28">
        <f>VLOOKUP($A134,'Medical Examinations'!$A:$Z,2,FALSE)</f>
        <v>39.82</v>
      </c>
    </row>
    <row r="135" spans="1:26">
      <c r="A135" s="10" t="s">
        <v>4409</v>
      </c>
      <c r="B135" s="10">
        <v>2004</v>
      </c>
      <c r="C135" s="10" t="s">
        <v>4712</v>
      </c>
      <c r="D135" s="10" t="str">
        <f>IF(C135="?","Sep",C135)</f>
        <v>Jun</v>
      </c>
      <c r="E135" s="10">
        <v>13</v>
      </c>
      <c r="F135" s="12" t="str">
        <f>TEXT(DATE(B135,MONTH(DATEVALUE(D135&amp;" 1")),E135),"dd-mmm-yyyy")</f>
        <v>13-Jun-2004</v>
      </c>
      <c r="G135" s="10">
        <v>0</v>
      </c>
      <c r="H135" s="13">
        <f t="shared" ca="1" si="2"/>
        <v>126</v>
      </c>
      <c r="I135" s="15">
        <v>1634.57</v>
      </c>
      <c r="J135" s="10" t="s">
        <v>4707</v>
      </c>
      <c r="K135" s="10" t="s">
        <v>4707</v>
      </c>
      <c r="L135" s="10" t="s">
        <v>4709</v>
      </c>
      <c r="M135" s="10" t="str">
        <f>IF(L135="?","Unknown",L135)</f>
        <v>R1013</v>
      </c>
      <c r="W135" s="13">
        <f ca="1">DATEDIF(F135,TODAY(),"Y")</f>
        <v>22</v>
      </c>
      <c r="X135" s="29">
        <f>VLOOKUP($A135,'Medical Examinations'!$A:$Z,MATCH(X$1,'Medical Examinations'!$A$1:$Z$1,0),FALSE)</f>
        <v>5.52</v>
      </c>
      <c r="Y135" s="13">
        <f ca="1">DATEDIF(X135,TODAY(),"Y")</f>
        <v>126</v>
      </c>
      <c r="Z135" s="29">
        <f>VLOOKUP($A135,'Medical Examinations'!$A:$Z,2,FALSE)</f>
        <v>40.26</v>
      </c>
    </row>
    <row r="136" spans="1:26">
      <c r="A136" s="10" t="s">
        <v>4407</v>
      </c>
      <c r="B136" s="10">
        <v>2003</v>
      </c>
      <c r="C136" s="10" t="s">
        <v>4715</v>
      </c>
      <c r="D136" s="10" t="str">
        <f>IF(C136="?","Sep",C136)</f>
        <v>Dec</v>
      </c>
      <c r="E136" s="10">
        <v>30</v>
      </c>
      <c r="F136" s="12" t="str">
        <f>TEXT(DATE(B136,MONTH(DATEVALUE(D136&amp;" 1")),E136),"dd-mmm-yyyy")</f>
        <v>30-Dec-2003</v>
      </c>
      <c r="G136" s="10">
        <v>0</v>
      </c>
      <c r="H136" s="13">
        <f t="shared" ca="1" si="2"/>
        <v>126</v>
      </c>
      <c r="I136" s="15">
        <v>1635.73</v>
      </c>
      <c r="J136" s="10" t="s">
        <v>4707</v>
      </c>
      <c r="K136" s="10" t="s">
        <v>4708</v>
      </c>
      <c r="L136" s="10" t="s">
        <v>4714</v>
      </c>
      <c r="M136" s="10" t="str">
        <f>IF(L136="?","Unknown",L136)</f>
        <v>R1012</v>
      </c>
      <c r="W136" s="13">
        <f ca="1">DATEDIF(F136,TODAY(),"Y")</f>
        <v>22</v>
      </c>
      <c r="X136" s="28">
        <f>VLOOKUP($A136,'Medical Examinations'!$A:$Z,MATCH(X$1,'Medical Examinations'!$A$1:$Z$1,0),FALSE)</f>
        <v>4.4400000000000004</v>
      </c>
      <c r="Y136" s="13">
        <f ca="1">DATEDIF(X136,TODAY(),"Y")</f>
        <v>126</v>
      </c>
      <c r="Z136" s="28">
        <f>VLOOKUP($A136,'Medical Examinations'!$A:$Z,2,FALSE)</f>
        <v>27.835000000000001</v>
      </c>
    </row>
    <row r="137" spans="1:26">
      <c r="A137" s="10" t="s">
        <v>4405</v>
      </c>
      <c r="B137" s="10">
        <v>2003</v>
      </c>
      <c r="C137" s="10" t="s">
        <v>4713</v>
      </c>
      <c r="D137" s="10" t="str">
        <f>IF(C137="?","Sep",C137)</f>
        <v>Sep</v>
      </c>
      <c r="E137" s="10">
        <v>16</v>
      </c>
      <c r="F137" s="12" t="str">
        <f>TEXT(DATE(B137,MONTH(DATEVALUE(D137&amp;" 1")),E137),"dd-mmm-yyyy")</f>
        <v>16-Sep-2003</v>
      </c>
      <c r="G137" s="10">
        <v>0</v>
      </c>
      <c r="H137" s="13">
        <f t="shared" ca="1" si="2"/>
        <v>126</v>
      </c>
      <c r="I137" s="15">
        <v>1639.56</v>
      </c>
      <c r="J137" s="10" t="s">
        <v>4707</v>
      </c>
      <c r="K137" s="10" t="s">
        <v>4707</v>
      </c>
      <c r="L137" s="10" t="s">
        <v>4714</v>
      </c>
      <c r="M137" s="10" t="str">
        <f>IF(L137="?","Unknown",L137)</f>
        <v>R1012</v>
      </c>
      <c r="W137" s="13">
        <f ca="1">DATEDIF(F137,TODAY(),"Y")</f>
        <v>23</v>
      </c>
      <c r="X137" s="29">
        <f>VLOOKUP($A137,'Medical Examinations'!$A:$Z,MATCH(X$1,'Medical Examinations'!$A$1:$Z$1,0),FALSE)</f>
        <v>4.17</v>
      </c>
      <c r="Y137" s="13">
        <f ca="1">DATEDIF(X137,TODAY(),"Y")</f>
        <v>126</v>
      </c>
      <c r="Z137" s="29">
        <f>VLOOKUP($A137,'Medical Examinations'!$A:$Z,2,FALSE)</f>
        <v>30.59</v>
      </c>
    </row>
    <row r="138" spans="1:26">
      <c r="A138" s="10" t="s">
        <v>4403</v>
      </c>
      <c r="B138" s="10">
        <v>2003</v>
      </c>
      <c r="C138" s="10" t="s">
        <v>4716</v>
      </c>
      <c r="D138" s="10" t="str">
        <f>IF(C138="?","Sep",C138)</f>
        <v>Aug</v>
      </c>
      <c r="E138" s="10">
        <v>21</v>
      </c>
      <c r="F138" s="12" t="str">
        <f>TEXT(DATE(B138,MONTH(DATEVALUE(D138&amp;" 1")),E138),"dd-mmm-yyyy")</f>
        <v>21-Aug-2003</v>
      </c>
      <c r="G138" s="10">
        <v>0</v>
      </c>
      <c r="H138" s="13">
        <f t="shared" ca="1" si="2"/>
        <v>126</v>
      </c>
      <c r="I138" s="15">
        <v>1639.56</v>
      </c>
      <c r="J138" s="10" t="s">
        <v>4707</v>
      </c>
      <c r="K138" s="10" t="s">
        <v>4707</v>
      </c>
      <c r="L138" s="10" t="s">
        <v>4714</v>
      </c>
      <c r="M138" s="10" t="str">
        <f>IF(L138="?","Unknown",L138)</f>
        <v>R1012</v>
      </c>
      <c r="W138" s="13">
        <f ca="1">DATEDIF(F138,TODAY(),"Y")</f>
        <v>23</v>
      </c>
      <c r="X138" s="28">
        <f>VLOOKUP($A138,'Medical Examinations'!$A:$Z,MATCH(X$1,'Medical Examinations'!$A$1:$Z$1,0),FALSE)</f>
        <v>4.41</v>
      </c>
      <c r="Y138" s="13">
        <f ca="1">DATEDIF(X138,TODAY(),"Y")</f>
        <v>126</v>
      </c>
      <c r="Z138" s="28">
        <f>VLOOKUP($A138,'Medical Examinations'!$A:$Z,2,FALSE)</f>
        <v>30.59</v>
      </c>
    </row>
    <row r="139" spans="1:26">
      <c r="A139" s="10" t="s">
        <v>4401</v>
      </c>
      <c r="B139" s="10">
        <v>2003</v>
      </c>
      <c r="C139" s="10" t="s">
        <v>4715</v>
      </c>
      <c r="D139" s="10" t="str">
        <f>IF(C139="?","Sep",C139)</f>
        <v>Dec</v>
      </c>
      <c r="E139" s="10">
        <v>30</v>
      </c>
      <c r="F139" s="12" t="str">
        <f>TEXT(DATE(B139,MONTH(DATEVALUE(D139&amp;" 1")),E139),"dd-mmm-yyyy")</f>
        <v>30-Dec-2003</v>
      </c>
      <c r="G139" s="10">
        <v>0</v>
      </c>
      <c r="H139" s="13">
        <f t="shared" ca="1" si="2"/>
        <v>126</v>
      </c>
      <c r="I139" s="15">
        <v>1646.43</v>
      </c>
      <c r="J139" s="10" t="s">
        <v>4707</v>
      </c>
      <c r="K139" s="10" t="s">
        <v>4711</v>
      </c>
      <c r="L139" s="10" t="s">
        <v>4714</v>
      </c>
      <c r="M139" s="10" t="str">
        <f>IF(L139="?","Unknown",L139)</f>
        <v>R1012</v>
      </c>
      <c r="W139" s="13">
        <f ca="1">DATEDIF(F139,TODAY(),"Y")</f>
        <v>22</v>
      </c>
      <c r="X139" s="29">
        <f>VLOOKUP($A139,'Medical Examinations'!$A:$Z,MATCH(X$1,'Medical Examinations'!$A$1:$Z$1,0),FALSE)</f>
        <v>4.3600000000000003</v>
      </c>
      <c r="Y139" s="13">
        <f ca="1">DATEDIF(X139,TODAY(),"Y")</f>
        <v>126</v>
      </c>
      <c r="Z139" s="29">
        <f>VLOOKUP($A139,'Medical Examinations'!$A:$Z,2,FALSE)</f>
        <v>35.53</v>
      </c>
    </row>
    <row r="140" spans="1:26">
      <c r="A140" s="10" t="s">
        <v>4399</v>
      </c>
      <c r="B140" s="10">
        <v>2000</v>
      </c>
      <c r="C140" s="10" t="s">
        <v>4717</v>
      </c>
      <c r="D140" s="10" t="str">
        <f>IF(C140="?","Sep",C140)</f>
        <v>Oct</v>
      </c>
      <c r="E140" s="10">
        <v>23</v>
      </c>
      <c r="F140" s="12" t="str">
        <f>TEXT(DATE(B140,MONTH(DATEVALUE(D140&amp;" 1")),E140),"dd-mmm-yyyy")</f>
        <v>23-Oct-2000</v>
      </c>
      <c r="G140" s="10">
        <v>0</v>
      </c>
      <c r="H140" s="13">
        <f t="shared" ca="1" si="2"/>
        <v>126</v>
      </c>
      <c r="I140" s="15">
        <v>1665</v>
      </c>
      <c r="J140" s="10" t="s">
        <v>4707</v>
      </c>
      <c r="K140" s="10" t="s">
        <v>4707</v>
      </c>
      <c r="L140" s="10" t="s">
        <v>4709</v>
      </c>
      <c r="M140" s="10" t="str">
        <f>IF(L140="?","Unknown",L140)</f>
        <v>R1013</v>
      </c>
      <c r="W140" s="13">
        <f ca="1">DATEDIF(F140,TODAY(),"Y")</f>
        <v>26</v>
      </c>
      <c r="X140" s="28">
        <f>VLOOKUP($A140,'Medical Examinations'!$A:$Z,MATCH(X$1,'Medical Examinations'!$A$1:$Z$1,0),FALSE)</f>
        <v>5.99</v>
      </c>
      <c r="Y140" s="13">
        <f ca="1">DATEDIF(X140,TODAY(),"Y")</f>
        <v>126</v>
      </c>
      <c r="Z140" s="28">
        <f>VLOOKUP($A140,'Medical Examinations'!$A:$Z,2,FALSE)</f>
        <v>26.84</v>
      </c>
    </row>
    <row r="141" spans="1:26">
      <c r="A141" s="10" t="s">
        <v>4397</v>
      </c>
      <c r="B141" s="10">
        <v>2000</v>
      </c>
      <c r="C141" s="10" t="s">
        <v>4712</v>
      </c>
      <c r="D141" s="10" t="str">
        <f>IF(C141="?","Sep",C141)</f>
        <v>Jun</v>
      </c>
      <c r="E141" s="10">
        <v>10</v>
      </c>
      <c r="F141" s="12" t="str">
        <f>TEXT(DATE(B141,MONTH(DATEVALUE(D141&amp;" 1")),E141),"dd-mmm-yyyy")</f>
        <v>10-Jun-2000</v>
      </c>
      <c r="G141" s="10">
        <v>0</v>
      </c>
      <c r="H141" s="13">
        <f t="shared" ca="1" si="2"/>
        <v>126</v>
      </c>
      <c r="I141" s="15">
        <v>1674.63</v>
      </c>
      <c r="J141" s="10" t="s">
        <v>4707</v>
      </c>
      <c r="K141" s="10" t="s">
        <v>4707</v>
      </c>
      <c r="L141" s="10" t="s">
        <v>4709</v>
      </c>
      <c r="M141" s="10" t="str">
        <f>IF(L141="?","Unknown",L141)</f>
        <v>R1013</v>
      </c>
      <c r="W141" s="13">
        <f ca="1">DATEDIF(F141,TODAY(),"Y")</f>
        <v>26</v>
      </c>
      <c r="X141" s="29">
        <f>VLOOKUP($A141,'Medical Examinations'!$A:$Z,MATCH(X$1,'Medical Examinations'!$A$1:$Z$1,0),FALSE)</f>
        <v>6</v>
      </c>
      <c r="Y141" s="13">
        <f ca="1">DATEDIF(X141,TODAY(),"Y")</f>
        <v>126</v>
      </c>
      <c r="Z141" s="29">
        <f>VLOOKUP($A141,'Medical Examinations'!$A:$Z,2,FALSE)</f>
        <v>33.770000000000003</v>
      </c>
    </row>
    <row r="142" spans="1:26">
      <c r="A142" s="10" t="s">
        <v>4395</v>
      </c>
      <c r="B142" s="10">
        <v>2000</v>
      </c>
      <c r="C142" s="10" t="s">
        <v>4717</v>
      </c>
      <c r="D142" s="10" t="str">
        <f>IF(C142="?","Sep",C142)</f>
        <v>Oct</v>
      </c>
      <c r="E142" s="10">
        <v>21</v>
      </c>
      <c r="F142" s="12" t="str">
        <f>TEXT(DATE(B142,MONTH(DATEVALUE(D142&amp;" 1")),E142),"dd-mmm-yyyy")</f>
        <v>21-Oct-2000</v>
      </c>
      <c r="G142" s="10">
        <v>0</v>
      </c>
      <c r="H142" s="13">
        <f t="shared" ca="1" si="2"/>
        <v>126</v>
      </c>
      <c r="I142" s="15">
        <v>1682.6</v>
      </c>
      <c r="J142" s="10" t="s">
        <v>4707</v>
      </c>
      <c r="K142" s="10" t="s">
        <v>4707</v>
      </c>
      <c r="L142" s="10" t="s">
        <v>4718</v>
      </c>
      <c r="M142" s="10" t="str">
        <f>IF(L142="?","Unknown",L142)</f>
        <v>R1011</v>
      </c>
      <c r="W142" s="13">
        <f ca="1">DATEDIF(F142,TODAY(),"Y")</f>
        <v>26</v>
      </c>
      <c r="X142" s="28">
        <f>VLOOKUP($A142,'Medical Examinations'!$A:$Z,MATCH(X$1,'Medical Examinations'!$A$1:$Z$1,0),FALSE)</f>
        <v>5.05</v>
      </c>
      <c r="Y142" s="13">
        <f ca="1">DATEDIF(X142,TODAY(),"Y")</f>
        <v>126</v>
      </c>
      <c r="Z142" s="28">
        <f>VLOOKUP($A142,'Medical Examinations'!$A:$Z,2,FALSE)</f>
        <v>39.5</v>
      </c>
    </row>
    <row r="143" spans="1:26">
      <c r="A143" s="10" t="s">
        <v>4393</v>
      </c>
      <c r="B143" s="10">
        <v>2004</v>
      </c>
      <c r="C143" s="10" t="s">
        <v>4710</v>
      </c>
      <c r="D143" s="10" t="str">
        <f>IF(C143="?","Sep",C143)</f>
        <v>Nov</v>
      </c>
      <c r="E143" s="10">
        <v>17</v>
      </c>
      <c r="F143" s="12" t="str">
        <f>TEXT(DATE(B143,MONTH(DATEVALUE(D143&amp;" 1")),E143),"dd-mmm-yyyy")</f>
        <v>17-Nov-2004</v>
      </c>
      <c r="G143" s="10">
        <v>0</v>
      </c>
      <c r="H143" s="13">
        <f t="shared" ca="1" si="2"/>
        <v>126</v>
      </c>
      <c r="I143" s="15">
        <v>1694.8</v>
      </c>
      <c r="J143" s="10" t="s">
        <v>4707</v>
      </c>
      <c r="K143" s="10" t="s">
        <v>4707</v>
      </c>
      <c r="L143" s="10" t="s">
        <v>4719</v>
      </c>
      <c r="M143" s="10" t="str">
        <f>IF(L143="?","Unknown",L143)</f>
        <v>R1015</v>
      </c>
      <c r="W143" s="13">
        <f ca="1">DATEDIF(F143,TODAY(),"Y")</f>
        <v>21</v>
      </c>
      <c r="X143" s="29">
        <f>VLOOKUP($A143,'Medical Examinations'!$A:$Z,MATCH(X$1,'Medical Examinations'!$A$1:$Z$1,0),FALSE)</f>
        <v>5.44</v>
      </c>
      <c r="Y143" s="13">
        <f ca="1">DATEDIF(X143,TODAY(),"Y")</f>
        <v>126</v>
      </c>
      <c r="Z143" s="29">
        <f>VLOOKUP($A143,'Medical Examinations'!$A:$Z,2,FALSE)</f>
        <v>15.96</v>
      </c>
    </row>
    <row r="144" spans="1:26">
      <c r="A144" s="10" t="s">
        <v>4391</v>
      </c>
      <c r="B144" s="10">
        <v>2004</v>
      </c>
      <c r="C144" s="10" t="s">
        <v>4715</v>
      </c>
      <c r="D144" s="10" t="str">
        <f>IF(C144="?","Sep",C144)</f>
        <v>Dec</v>
      </c>
      <c r="E144" s="10">
        <v>10</v>
      </c>
      <c r="F144" s="12" t="str">
        <f>TEXT(DATE(B144,MONTH(DATEVALUE(D144&amp;" 1")),E144),"dd-mmm-yyyy")</f>
        <v>10-Dec-2004</v>
      </c>
      <c r="G144" s="10">
        <v>0</v>
      </c>
      <c r="H144" s="13">
        <f t="shared" ca="1" si="2"/>
        <v>126</v>
      </c>
      <c r="I144" s="15">
        <v>1702.46</v>
      </c>
      <c r="J144" s="10" t="s">
        <v>4707</v>
      </c>
      <c r="K144" s="10" t="s">
        <v>4708</v>
      </c>
      <c r="L144" s="10" t="s">
        <v>4720</v>
      </c>
      <c r="M144" s="10" t="str">
        <f>IF(L144="?","Unknown",L144)</f>
        <v>R1019</v>
      </c>
      <c r="W144" s="13">
        <f ca="1">DATEDIF(F144,TODAY(),"Y")</f>
        <v>21</v>
      </c>
      <c r="X144" s="28">
        <f>VLOOKUP($A144,'Medical Examinations'!$A:$Z,MATCH(X$1,'Medical Examinations'!$A$1:$Z$1,0),FALSE)</f>
        <v>4.6900000000000004</v>
      </c>
      <c r="Y144" s="13">
        <f ca="1">DATEDIF(X144,TODAY(),"Y")</f>
        <v>126</v>
      </c>
      <c r="Z144" s="28">
        <f>VLOOKUP($A144,'Medical Examinations'!$A:$Z,2,FALSE)</f>
        <v>21.47</v>
      </c>
    </row>
    <row r="145" spans="1:26">
      <c r="A145" s="10" t="s">
        <v>4389</v>
      </c>
      <c r="B145" s="10">
        <v>2004</v>
      </c>
      <c r="C145" s="10" t="s">
        <v>4710</v>
      </c>
      <c r="D145" s="10" t="str">
        <f>IF(C145="?","Sep",C145)</f>
        <v>Nov</v>
      </c>
      <c r="E145" s="10">
        <v>7</v>
      </c>
      <c r="F145" s="12" t="str">
        <f>TEXT(DATE(B145,MONTH(DATEVALUE(D145&amp;" 1")),E145),"dd-mmm-yyyy")</f>
        <v>07-Nov-2004</v>
      </c>
      <c r="G145" s="10">
        <v>0</v>
      </c>
      <c r="H145" s="13">
        <f t="shared" ca="1" si="2"/>
        <v>126</v>
      </c>
      <c r="I145" s="15">
        <v>1704.57</v>
      </c>
      <c r="J145" s="10" t="s">
        <v>4707</v>
      </c>
      <c r="K145" s="10" t="s">
        <v>4711</v>
      </c>
      <c r="L145" s="10" t="s">
        <v>4721</v>
      </c>
      <c r="M145" s="10" t="str">
        <f>IF(L145="?","Unknown",L145)</f>
        <v>R1016</v>
      </c>
      <c r="W145" s="13">
        <f ca="1">DATEDIF(F145,TODAY(),"Y")</f>
        <v>21</v>
      </c>
      <c r="X145" s="29">
        <f>VLOOKUP($A145,'Medical Examinations'!$A:$Z,MATCH(X$1,'Medical Examinations'!$A$1:$Z$1,0),FALSE)</f>
        <v>5.0599999999999996</v>
      </c>
      <c r="Y145" s="13">
        <f ca="1">DATEDIF(X145,TODAY(),"Y")</f>
        <v>126</v>
      </c>
      <c r="Z145" s="29">
        <f>VLOOKUP($A145,'Medical Examinations'!$A:$Z,2,FALSE)</f>
        <v>22.99</v>
      </c>
    </row>
    <row r="146" spans="1:26">
      <c r="A146" s="10" t="s">
        <v>4387</v>
      </c>
      <c r="B146" s="10">
        <v>2004</v>
      </c>
      <c r="C146" s="10" t="s">
        <v>4715</v>
      </c>
      <c r="D146" s="10" t="str">
        <f>IF(C146="?","Sep",C146)</f>
        <v>Dec</v>
      </c>
      <c r="E146" s="10">
        <v>14</v>
      </c>
      <c r="F146" s="12" t="str">
        <f>TEXT(DATE(B146,MONTH(DATEVALUE(D146&amp;" 1")),E146),"dd-mmm-yyyy")</f>
        <v>14-Dec-2004</v>
      </c>
      <c r="G146" s="10">
        <v>0</v>
      </c>
      <c r="H146" s="13">
        <f t="shared" ca="1" si="2"/>
        <v>126</v>
      </c>
      <c r="I146" s="15">
        <v>1704.7</v>
      </c>
      <c r="J146" s="10" t="s">
        <v>4707</v>
      </c>
      <c r="K146" s="10" t="s">
        <v>4708</v>
      </c>
      <c r="L146" s="10" t="s">
        <v>4722</v>
      </c>
      <c r="M146" s="10" t="str">
        <f>IF(L146="?","Unknown",L146)</f>
        <v>R1018</v>
      </c>
      <c r="W146" s="13">
        <f ca="1">DATEDIF(F146,TODAY(),"Y")</f>
        <v>21</v>
      </c>
      <c r="X146" s="28">
        <f>VLOOKUP($A146,'Medical Examinations'!$A:$Z,MATCH(X$1,'Medical Examinations'!$A$1:$Z$1,0),FALSE)</f>
        <v>5.62</v>
      </c>
      <c r="Y146" s="13">
        <f ca="1">DATEDIF(X146,TODAY(),"Y")</f>
        <v>126</v>
      </c>
      <c r="Z146" s="28">
        <f>VLOOKUP($A146,'Medical Examinations'!$A:$Z,2,FALSE)</f>
        <v>23.085000000000001</v>
      </c>
    </row>
    <row r="147" spans="1:26">
      <c r="A147" s="10" t="s">
        <v>4385</v>
      </c>
      <c r="B147" s="10">
        <v>2004</v>
      </c>
      <c r="C147" s="10" t="s">
        <v>4715</v>
      </c>
      <c r="D147" s="10" t="str">
        <f>IF(C147="?","Sep",C147)</f>
        <v>Dec</v>
      </c>
      <c r="E147" s="10">
        <v>6</v>
      </c>
      <c r="F147" s="12" t="str">
        <f>TEXT(DATE(B147,MONTH(DATEVALUE(D147&amp;" 1")),E147),"dd-mmm-yyyy")</f>
        <v>06-Dec-2004</v>
      </c>
      <c r="G147" s="10">
        <v>0</v>
      </c>
      <c r="H147" s="13">
        <f t="shared" ca="1" si="2"/>
        <v>126</v>
      </c>
      <c r="I147" s="15">
        <v>1705.62</v>
      </c>
      <c r="J147" s="10" t="s">
        <v>4707</v>
      </c>
      <c r="K147" s="10" t="s">
        <v>4707</v>
      </c>
      <c r="L147" s="10" t="s">
        <v>4719</v>
      </c>
      <c r="M147" s="10" t="str">
        <f>IF(L147="?","Unknown",L147)</f>
        <v>R1015</v>
      </c>
      <c r="W147" s="13">
        <f ca="1">DATEDIF(F147,TODAY(),"Y")</f>
        <v>21</v>
      </c>
      <c r="X147" s="29">
        <f>VLOOKUP($A147,'Medical Examinations'!$A:$Z,MATCH(X$1,'Medical Examinations'!$A$1:$Z$1,0),FALSE)</f>
        <v>5.27</v>
      </c>
      <c r="Y147" s="13">
        <f ca="1">DATEDIF(X147,TODAY(),"Y")</f>
        <v>126</v>
      </c>
      <c r="Z147" s="29">
        <f>VLOOKUP($A147,'Medical Examinations'!$A:$Z,2,FALSE)</f>
        <v>23.75</v>
      </c>
    </row>
    <row r="148" spans="1:26">
      <c r="A148" s="10" t="s">
        <v>4383</v>
      </c>
      <c r="B148" s="10">
        <v>2004</v>
      </c>
      <c r="C148" s="10" t="s">
        <v>4717</v>
      </c>
      <c r="D148" s="10" t="str">
        <f>IF(C148="?","Sep",C148)</f>
        <v>Oct</v>
      </c>
      <c r="E148" s="10">
        <v>17</v>
      </c>
      <c r="F148" s="12" t="str">
        <f>TEXT(DATE(B148,MONTH(DATEVALUE(D148&amp;" 1")),E148),"dd-mmm-yyyy")</f>
        <v>17-Oct-2004</v>
      </c>
      <c r="G148" s="10">
        <v>0</v>
      </c>
      <c r="H148" s="13">
        <f t="shared" ca="1" si="2"/>
        <v>126</v>
      </c>
      <c r="I148" s="15">
        <v>1708</v>
      </c>
      <c r="J148" s="10" t="s">
        <v>4708</v>
      </c>
      <c r="K148" s="10" t="s">
        <v>4707</v>
      </c>
      <c r="L148" s="10" t="s">
        <v>4721</v>
      </c>
      <c r="M148" s="10" t="str">
        <f>IF(L148="?","Unknown",L148)</f>
        <v>R1016</v>
      </c>
      <c r="W148" s="13">
        <f ca="1">DATEDIF(F148,TODAY(),"Y")</f>
        <v>22</v>
      </c>
      <c r="X148" s="28">
        <f>VLOOKUP($A148,'Medical Examinations'!$A:$Z,MATCH(X$1,'Medical Examinations'!$A$1:$Z$1,0),FALSE)</f>
        <v>5.18</v>
      </c>
      <c r="Y148" s="13">
        <f ca="1">DATEDIF(X148,TODAY(),"Y")</f>
        <v>126</v>
      </c>
      <c r="Z148" s="28">
        <f>VLOOKUP($A148,'Medical Examinations'!$A:$Z,2,FALSE)</f>
        <v>25.46</v>
      </c>
    </row>
    <row r="149" spans="1:26">
      <c r="A149" s="10" t="s">
        <v>4381</v>
      </c>
      <c r="B149" s="10">
        <v>2004</v>
      </c>
      <c r="C149" s="10" t="s">
        <v>4715</v>
      </c>
      <c r="D149" s="10" t="str">
        <f>IF(C149="?","Sep",C149)</f>
        <v>Dec</v>
      </c>
      <c r="E149" s="10">
        <v>12</v>
      </c>
      <c r="F149" s="12" t="str">
        <f>TEXT(DATE(B149,MONTH(DATEVALUE(D149&amp;" 1")),E149),"dd-mmm-yyyy")</f>
        <v>12-Dec-2004</v>
      </c>
      <c r="G149" s="10">
        <v>0</v>
      </c>
      <c r="H149" s="13">
        <f t="shared" ca="1" si="2"/>
        <v>126</v>
      </c>
      <c r="I149" s="15">
        <v>1708.93</v>
      </c>
      <c r="J149" s="10" t="s">
        <v>4708</v>
      </c>
      <c r="K149" s="10" t="s">
        <v>4711</v>
      </c>
      <c r="L149" s="10" t="s">
        <v>4720</v>
      </c>
      <c r="M149" s="10" t="str">
        <f>IF(L149="?","Unknown",L149)</f>
        <v>R1019</v>
      </c>
      <c r="W149" s="13">
        <f ca="1">DATEDIF(F149,TODAY(),"Y")</f>
        <v>21</v>
      </c>
      <c r="X149" s="29">
        <f>VLOOKUP($A149,'Medical Examinations'!$A:$Z,MATCH(X$1,'Medical Examinations'!$A$1:$Z$1,0),FALSE)</f>
        <v>5.27</v>
      </c>
      <c r="Y149" s="13">
        <f ca="1">DATEDIF(X149,TODAY(),"Y")</f>
        <v>126</v>
      </c>
      <c r="Z149" s="29">
        <f>VLOOKUP($A149,'Medical Examinations'!$A:$Z,2,FALSE)</f>
        <v>26.125</v>
      </c>
    </row>
    <row r="150" spans="1:26">
      <c r="A150" s="10" t="s">
        <v>4379</v>
      </c>
      <c r="B150" s="10">
        <v>2004</v>
      </c>
      <c r="C150" s="10" t="s">
        <v>4713</v>
      </c>
      <c r="D150" s="10" t="str">
        <f>IF(C150="?","Sep",C150)</f>
        <v>Sep</v>
      </c>
      <c r="E150" s="10">
        <v>19</v>
      </c>
      <c r="F150" s="12" t="str">
        <f>TEXT(DATE(B150,MONTH(DATEVALUE(D150&amp;" 1")),E150),"dd-mmm-yyyy")</f>
        <v>19-Sep-2004</v>
      </c>
      <c r="G150" s="10">
        <v>0</v>
      </c>
      <c r="H150" s="13">
        <f t="shared" ca="1" si="2"/>
        <v>126</v>
      </c>
      <c r="I150" s="15">
        <v>1711.03</v>
      </c>
      <c r="J150" s="10" t="s">
        <v>4708</v>
      </c>
      <c r="K150" s="10" t="s">
        <v>4708</v>
      </c>
      <c r="L150" s="10" t="s">
        <v>4709</v>
      </c>
      <c r="M150" s="10" t="str">
        <f>IF(L150="?","Unknown",L150)</f>
        <v>R1013</v>
      </c>
      <c r="W150" s="13">
        <f ca="1">DATEDIF(F150,TODAY(),"Y")</f>
        <v>22</v>
      </c>
      <c r="X150" s="28">
        <f>VLOOKUP($A150,'Medical Examinations'!$A:$Z,MATCH(X$1,'Medical Examinations'!$A$1:$Z$1,0),FALSE)</f>
        <v>5.62</v>
      </c>
      <c r="Y150" s="13">
        <f ca="1">DATEDIF(X150,TODAY(),"Y")</f>
        <v>126</v>
      </c>
      <c r="Z150" s="28">
        <f>VLOOKUP($A150,'Medical Examinations'!$A:$Z,2,FALSE)</f>
        <v>23.32</v>
      </c>
    </row>
    <row r="151" spans="1:26">
      <c r="A151" s="10" t="s">
        <v>4377</v>
      </c>
      <c r="B151" s="10">
        <v>2004</v>
      </c>
      <c r="C151" s="10" t="s">
        <v>4713</v>
      </c>
      <c r="D151" s="10" t="str">
        <f>IF(C151="?","Sep",C151)</f>
        <v>Sep</v>
      </c>
      <c r="E151" s="10">
        <v>21</v>
      </c>
      <c r="F151" s="12" t="str">
        <f>TEXT(DATE(B151,MONTH(DATEVALUE(D151&amp;" 1")),E151),"dd-mmm-yyyy")</f>
        <v>21-Sep-2004</v>
      </c>
      <c r="G151" s="10">
        <v>0</v>
      </c>
      <c r="H151" s="13">
        <f t="shared" ca="1" si="2"/>
        <v>126</v>
      </c>
      <c r="I151" s="15">
        <v>1712.23</v>
      </c>
      <c r="J151" s="10" t="s">
        <v>4708</v>
      </c>
      <c r="K151" s="10" t="s">
        <v>4711</v>
      </c>
      <c r="L151" s="10" t="s">
        <v>4721</v>
      </c>
      <c r="M151" s="10" t="str">
        <f>IF(L151="?","Unknown",L151)</f>
        <v>R1016</v>
      </c>
      <c r="W151" s="13">
        <f ca="1">DATEDIF(F151,TODAY(),"Y")</f>
        <v>22</v>
      </c>
      <c r="X151" s="29">
        <f>VLOOKUP($A151,'Medical Examinations'!$A:$Z,MATCH(X$1,'Medical Examinations'!$A$1:$Z$1,0),FALSE)</f>
        <v>4.03</v>
      </c>
      <c r="Y151" s="13">
        <f ca="1">DATEDIF(X151,TODAY(),"Y")</f>
        <v>126</v>
      </c>
      <c r="Z151" s="29">
        <f>VLOOKUP($A151,'Medical Examinations'!$A:$Z,2,FALSE)</f>
        <v>28.5</v>
      </c>
    </row>
    <row r="152" spans="1:26">
      <c r="A152" s="10" t="s">
        <v>4375</v>
      </c>
      <c r="B152" s="10">
        <v>2004</v>
      </c>
      <c r="C152" s="10" t="s">
        <v>4712</v>
      </c>
      <c r="D152" s="10" t="str">
        <f>IF(C152="?","Sep",C152)</f>
        <v>Jun</v>
      </c>
      <c r="E152" s="10">
        <v>10</v>
      </c>
      <c r="F152" s="12" t="str">
        <f>TEXT(DATE(B152,MONTH(DATEVALUE(D152&amp;" 1")),E152),"dd-mmm-yyyy")</f>
        <v>10-Jun-2004</v>
      </c>
      <c r="G152" s="10">
        <v>0</v>
      </c>
      <c r="H152" s="13">
        <f t="shared" ca="1" si="2"/>
        <v>126</v>
      </c>
      <c r="I152" s="15">
        <v>1719.44</v>
      </c>
      <c r="J152" s="10" t="s">
        <v>4708</v>
      </c>
      <c r="K152" s="10" t="s">
        <v>4708</v>
      </c>
      <c r="L152" s="10" t="s">
        <v>4709</v>
      </c>
      <c r="M152" s="10" t="str">
        <f>IF(L152="?","Unknown",L152)</f>
        <v>R1013</v>
      </c>
      <c r="W152" s="13">
        <f ca="1">DATEDIF(F152,TODAY(),"Y")</f>
        <v>22</v>
      </c>
      <c r="X152" s="28">
        <f>VLOOKUP($A152,'Medical Examinations'!$A:$Z,MATCH(X$1,'Medical Examinations'!$A$1:$Z$1,0),FALSE)</f>
        <v>5.54</v>
      </c>
      <c r="Y152" s="13">
        <f ca="1">DATEDIF(X152,TODAY(),"Y")</f>
        <v>126</v>
      </c>
      <c r="Z152" s="28">
        <f>VLOOKUP($A152,'Medical Examinations'!$A:$Z,2,FALSE)</f>
        <v>29.37</v>
      </c>
    </row>
    <row r="153" spans="1:26">
      <c r="A153" s="10" t="s">
        <v>4373</v>
      </c>
      <c r="B153" s="10">
        <v>2004</v>
      </c>
      <c r="C153" s="10" t="s">
        <v>4713</v>
      </c>
      <c r="D153" s="10" t="str">
        <f>IF(C153="?","Sep",C153)</f>
        <v>Sep</v>
      </c>
      <c r="E153" s="10">
        <v>11</v>
      </c>
      <c r="F153" s="12" t="str">
        <f>TEXT(DATE(B153,MONTH(DATEVALUE(D153&amp;" 1")),E153),"dd-mmm-yyyy")</f>
        <v>11-Sep-2004</v>
      </c>
      <c r="G153" s="10">
        <v>0</v>
      </c>
      <c r="H153" s="13">
        <f t="shared" ca="1" si="2"/>
        <v>126</v>
      </c>
      <c r="I153" s="15">
        <v>1720.35</v>
      </c>
      <c r="J153" s="10" t="s">
        <v>4708</v>
      </c>
      <c r="K153" s="10" t="s">
        <v>4708</v>
      </c>
      <c r="L153" s="10" t="s">
        <v>4709</v>
      </c>
      <c r="M153" s="10" t="str">
        <f>IF(L153="?","Unknown",L153)</f>
        <v>R1013</v>
      </c>
      <c r="W153" s="13">
        <f ca="1">DATEDIF(F153,TODAY(),"Y")</f>
        <v>22</v>
      </c>
      <c r="X153" s="29">
        <f>VLOOKUP($A153,'Medical Examinations'!$A:$Z,MATCH(X$1,'Medical Examinations'!$A$1:$Z$1,0),FALSE)</f>
        <v>4.04</v>
      </c>
      <c r="Y153" s="13">
        <f ca="1">DATEDIF(X153,TODAY(),"Y")</f>
        <v>126</v>
      </c>
      <c r="Z153" s="29">
        <f>VLOOKUP($A153,'Medical Examinations'!$A:$Z,2,FALSE)</f>
        <v>30.03</v>
      </c>
    </row>
    <row r="154" spans="1:26">
      <c r="A154" s="10" t="s">
        <v>4371</v>
      </c>
      <c r="B154" s="10">
        <v>2004</v>
      </c>
      <c r="C154" s="10" t="s">
        <v>4717</v>
      </c>
      <c r="D154" s="10" t="str">
        <f>IF(C154="?","Sep",C154)</f>
        <v>Oct</v>
      </c>
      <c r="E154" s="10">
        <v>21</v>
      </c>
      <c r="F154" s="12" t="str">
        <f>TEXT(DATE(B154,MONTH(DATEVALUE(D154&amp;" 1")),E154),"dd-mmm-yyyy")</f>
        <v>21-Oct-2004</v>
      </c>
      <c r="G154" s="10">
        <v>0</v>
      </c>
      <c r="H154" s="13">
        <f t="shared" ca="1" si="2"/>
        <v>126</v>
      </c>
      <c r="I154" s="15">
        <v>1725.55</v>
      </c>
      <c r="J154" s="10" t="s">
        <v>4708</v>
      </c>
      <c r="K154" s="10" t="s">
        <v>4707</v>
      </c>
      <c r="L154" s="10" t="s">
        <v>4709</v>
      </c>
      <c r="M154" s="10" t="str">
        <f>IF(L154="?","Unknown",L154)</f>
        <v>R1013</v>
      </c>
      <c r="W154" s="13">
        <f ca="1">DATEDIF(F154,TODAY(),"Y")</f>
        <v>22</v>
      </c>
      <c r="X154" s="28">
        <f>VLOOKUP($A154,'Medical Examinations'!$A:$Z,MATCH(X$1,'Medical Examinations'!$A$1:$Z$1,0),FALSE)</f>
        <v>4.0199999999999996</v>
      </c>
      <c r="Y154" s="13">
        <f ca="1">DATEDIF(X154,TODAY(),"Y")</f>
        <v>126</v>
      </c>
      <c r="Z154" s="28">
        <f>VLOOKUP($A154,'Medical Examinations'!$A:$Z,2,FALSE)</f>
        <v>33.770000000000003</v>
      </c>
    </row>
    <row r="155" spans="1:26">
      <c r="A155" s="10" t="s">
        <v>4369</v>
      </c>
      <c r="B155" s="10">
        <v>2004</v>
      </c>
      <c r="C155" s="10" t="s">
        <v>4713</v>
      </c>
      <c r="D155" s="10" t="str">
        <f>IF(C155="?","Sep",C155)</f>
        <v>Sep</v>
      </c>
      <c r="E155" s="10">
        <v>9</v>
      </c>
      <c r="F155" s="12" t="str">
        <f>TEXT(DATE(B155,MONTH(DATEVALUE(D155&amp;" 1")),E155),"dd-mmm-yyyy")</f>
        <v>09-Sep-2004</v>
      </c>
      <c r="G155" s="10">
        <v>0</v>
      </c>
      <c r="H155" s="13">
        <f t="shared" ca="1" si="2"/>
        <v>126</v>
      </c>
      <c r="I155" s="15">
        <v>1727.54</v>
      </c>
      <c r="J155" s="10" t="s">
        <v>4708</v>
      </c>
      <c r="K155" s="10" t="s">
        <v>4711</v>
      </c>
      <c r="L155" s="10" t="s">
        <v>4709</v>
      </c>
      <c r="M155" s="10" t="str">
        <f>IF(L155="?","Unknown",L155)</f>
        <v>R1013</v>
      </c>
      <c r="W155" s="13">
        <f ca="1">DATEDIF(F155,TODAY(),"Y")</f>
        <v>22</v>
      </c>
      <c r="X155" s="29">
        <f>VLOOKUP($A155,'Medical Examinations'!$A:$Z,MATCH(X$1,'Medical Examinations'!$A$1:$Z$1,0),FALSE)</f>
        <v>5.97</v>
      </c>
      <c r="Y155" s="13">
        <f ca="1">DATEDIF(X155,TODAY(),"Y")</f>
        <v>126</v>
      </c>
      <c r="Z155" s="29">
        <f>VLOOKUP($A155,'Medical Examinations'!$A:$Z,2,FALSE)</f>
        <v>35.200000000000003</v>
      </c>
    </row>
    <row r="156" spans="1:26">
      <c r="A156" s="10" t="s">
        <v>4367</v>
      </c>
      <c r="B156" s="10">
        <v>2003</v>
      </c>
      <c r="C156" s="10" t="s">
        <v>4710</v>
      </c>
      <c r="D156" s="10" t="str">
        <f>IF(C156="?","Sep",C156)</f>
        <v>Nov</v>
      </c>
      <c r="E156" s="10">
        <v>21</v>
      </c>
      <c r="F156" s="12" t="str">
        <f>TEXT(DATE(B156,MONTH(DATEVALUE(D156&amp;" 1")),E156),"dd-mmm-yyyy")</f>
        <v>21-Nov-2003</v>
      </c>
      <c r="G156" s="10">
        <v>0</v>
      </c>
      <c r="H156" s="13">
        <f t="shared" ca="1" si="2"/>
        <v>126</v>
      </c>
      <c r="I156" s="15">
        <v>1727.79</v>
      </c>
      <c r="J156" s="10" t="s">
        <v>4708</v>
      </c>
      <c r="K156" s="10" t="s">
        <v>4708</v>
      </c>
      <c r="L156" s="10" t="s">
        <v>4718</v>
      </c>
      <c r="M156" s="10" t="str">
        <f>IF(L156="?","Unknown",L156)</f>
        <v>R1011</v>
      </c>
      <c r="W156" s="13">
        <f ca="1">DATEDIF(F156,TODAY(),"Y")</f>
        <v>22</v>
      </c>
      <c r="X156" s="28">
        <f>VLOOKUP($A156,'Medical Examinations'!$A:$Z,MATCH(X$1,'Medical Examinations'!$A$1:$Z$1,0),FALSE)</f>
        <v>4.55</v>
      </c>
      <c r="Y156" s="13">
        <f ca="1">DATEDIF(X156,TODAY(),"Y")</f>
        <v>126</v>
      </c>
      <c r="Z156" s="28">
        <f>VLOOKUP($A156,'Medical Examinations'!$A:$Z,2,FALSE)</f>
        <v>17.8</v>
      </c>
    </row>
    <row r="157" spans="1:26">
      <c r="A157" s="10" t="s">
        <v>4365</v>
      </c>
      <c r="B157" s="10">
        <v>2003</v>
      </c>
      <c r="C157" s="10" t="s">
        <v>4713</v>
      </c>
      <c r="D157" s="10" t="str">
        <f>IF(C157="?","Sep",C157)</f>
        <v>Sep</v>
      </c>
      <c r="E157" s="10">
        <v>1</v>
      </c>
      <c r="F157" s="12" t="str">
        <f>TEXT(DATE(B157,MONTH(DATEVALUE(D157&amp;" 1")),E157),"dd-mmm-yyyy")</f>
        <v>01-Sep-2003</v>
      </c>
      <c r="G157" s="10">
        <v>0</v>
      </c>
      <c r="H157" s="13">
        <f t="shared" ca="1" si="2"/>
        <v>126</v>
      </c>
      <c r="I157" s="15">
        <v>1728.9</v>
      </c>
      <c r="J157" s="10" t="s">
        <v>4708</v>
      </c>
      <c r="K157" s="10" t="s">
        <v>4707</v>
      </c>
      <c r="L157" s="10" t="s">
        <v>4718</v>
      </c>
      <c r="M157" s="10" t="str">
        <f>IF(L157="?","Unknown",L157)</f>
        <v>R1011</v>
      </c>
      <c r="W157" s="13">
        <f ca="1">DATEDIF(F157,TODAY(),"Y")</f>
        <v>23</v>
      </c>
      <c r="X157" s="29">
        <f>VLOOKUP($A157,'Medical Examinations'!$A:$Z,MATCH(X$1,'Medical Examinations'!$A$1:$Z$1,0),FALSE)</f>
        <v>5</v>
      </c>
      <c r="Y157" s="13">
        <f ca="1">DATEDIF(X157,TODAY(),"Y")</f>
        <v>126</v>
      </c>
      <c r="Z157" s="29">
        <f>VLOOKUP($A157,'Medical Examinations'!$A:$Z,2,FALSE)</f>
        <v>18.600000000000001</v>
      </c>
    </row>
    <row r="158" spans="1:26">
      <c r="A158" s="10" t="s">
        <v>4363</v>
      </c>
      <c r="B158" s="10">
        <v>2003</v>
      </c>
      <c r="C158" s="10" t="s">
        <v>4710</v>
      </c>
      <c r="D158" s="10" t="str">
        <f>IF(C158="?","Sep",C158)</f>
        <v>Nov</v>
      </c>
      <c r="E158" s="10">
        <v>9</v>
      </c>
      <c r="F158" s="12" t="str">
        <f>TEXT(DATE(B158,MONTH(DATEVALUE(D158&amp;" 1")),E158),"dd-mmm-yyyy")</f>
        <v>09-Nov-2003</v>
      </c>
      <c r="G158" s="10">
        <v>0</v>
      </c>
      <c r="H158" s="13">
        <f t="shared" ca="1" si="2"/>
        <v>126</v>
      </c>
      <c r="I158" s="15">
        <v>1731.68</v>
      </c>
      <c r="J158" s="10" t="s">
        <v>4708</v>
      </c>
      <c r="K158" s="10" t="s">
        <v>4707</v>
      </c>
      <c r="L158" s="10" t="s">
        <v>4718</v>
      </c>
      <c r="M158" s="10" t="str">
        <f>IF(L158="?","Unknown",L158)</f>
        <v>R1011</v>
      </c>
      <c r="W158" s="13">
        <f ca="1">DATEDIF(F158,TODAY(),"Y")</f>
        <v>22</v>
      </c>
      <c r="X158" s="28">
        <f>VLOOKUP($A158,'Medical Examinations'!$A:$Z,MATCH(X$1,'Medical Examinations'!$A$1:$Z$1,0),FALSE)</f>
        <v>5.14</v>
      </c>
      <c r="Y158" s="13">
        <f ca="1">DATEDIF(X158,TODAY(),"Y")</f>
        <v>126</v>
      </c>
      <c r="Z158" s="28">
        <f>VLOOKUP($A158,'Medical Examinations'!$A:$Z,2,FALSE)</f>
        <v>20.6</v>
      </c>
    </row>
    <row r="159" spans="1:26">
      <c r="A159" s="10" t="s">
        <v>4361</v>
      </c>
      <c r="B159" s="10">
        <v>2003</v>
      </c>
      <c r="C159" s="10" t="s">
        <v>4710</v>
      </c>
      <c r="D159" s="10" t="str">
        <f>IF(C159="?","Sep",C159)</f>
        <v>Nov</v>
      </c>
      <c r="E159" s="10">
        <v>14</v>
      </c>
      <c r="F159" s="12" t="str">
        <f>TEXT(DATE(B159,MONTH(DATEVALUE(D159&amp;" 1")),E159),"dd-mmm-yyyy")</f>
        <v>14-Nov-2003</v>
      </c>
      <c r="G159" s="10">
        <v>0</v>
      </c>
      <c r="H159" s="13">
        <f t="shared" ca="1" si="2"/>
        <v>126</v>
      </c>
      <c r="I159" s="15">
        <v>1737.38</v>
      </c>
      <c r="J159" s="10" t="s">
        <v>4708</v>
      </c>
      <c r="K159" s="10" t="s">
        <v>4707</v>
      </c>
      <c r="L159" s="10" t="s">
        <v>4718</v>
      </c>
      <c r="M159" s="10" t="str">
        <f>IF(L159="?","Unknown",L159)</f>
        <v>R1011</v>
      </c>
      <c r="W159" s="13">
        <f ca="1">DATEDIF(F159,TODAY(),"Y")</f>
        <v>22</v>
      </c>
      <c r="X159" s="29">
        <f>VLOOKUP($A159,'Medical Examinations'!$A:$Z,MATCH(X$1,'Medical Examinations'!$A$1:$Z$1,0),FALSE)</f>
        <v>5.32</v>
      </c>
      <c r="Y159" s="13">
        <f ca="1">DATEDIF(X159,TODAY(),"Y")</f>
        <v>126</v>
      </c>
      <c r="Z159" s="29">
        <f>VLOOKUP($A159,'Medical Examinations'!$A:$Z,2,FALSE)</f>
        <v>24.7</v>
      </c>
    </row>
    <row r="160" spans="1:26">
      <c r="A160" s="10" t="s">
        <v>4359</v>
      </c>
      <c r="B160" s="10">
        <v>2003</v>
      </c>
      <c r="C160" s="10" t="s">
        <v>4706</v>
      </c>
      <c r="D160" s="10" t="str">
        <f>IF(C160="?","Sep",C160)</f>
        <v>Jul</v>
      </c>
      <c r="E160" s="10">
        <v>25</v>
      </c>
      <c r="F160" s="12" t="str">
        <f>TEXT(DATE(B160,MONTH(DATEVALUE(D160&amp;" 1")),E160),"dd-mmm-yyyy")</f>
        <v>25-Jul-2003</v>
      </c>
      <c r="G160" s="10">
        <v>0</v>
      </c>
      <c r="H160" s="13">
        <f t="shared" ca="1" si="2"/>
        <v>126</v>
      </c>
      <c r="I160" s="15">
        <v>1743.21</v>
      </c>
      <c r="J160" s="10" t="s">
        <v>4708</v>
      </c>
      <c r="K160" s="10" t="s">
        <v>4711</v>
      </c>
      <c r="L160" s="10" t="s">
        <v>4718</v>
      </c>
      <c r="M160" s="10" t="str">
        <f>IF(L160="?","Unknown",L160)</f>
        <v>R1011</v>
      </c>
      <c r="W160" s="13">
        <f ca="1">DATEDIF(F160,TODAY(),"Y")</f>
        <v>23</v>
      </c>
      <c r="X160" s="28">
        <f>VLOOKUP($A160,'Medical Examinations'!$A:$Z,MATCH(X$1,'Medical Examinations'!$A$1:$Z$1,0),FALSE)</f>
        <v>5.85</v>
      </c>
      <c r="Y160" s="13">
        <f ca="1">DATEDIF(X160,TODAY(),"Y")</f>
        <v>126</v>
      </c>
      <c r="Z160" s="28">
        <f>VLOOKUP($A160,'Medical Examinations'!$A:$Z,2,FALSE)</f>
        <v>28.9</v>
      </c>
    </row>
    <row r="161" spans="1:26">
      <c r="A161" s="10" t="s">
        <v>4357</v>
      </c>
      <c r="B161" s="10">
        <v>2003</v>
      </c>
      <c r="C161" s="10" t="s">
        <v>4706</v>
      </c>
      <c r="D161" s="10" t="str">
        <f>IF(C161="?","Sep",C161)</f>
        <v>Jul</v>
      </c>
      <c r="E161" s="10">
        <v>28</v>
      </c>
      <c r="F161" s="12" t="str">
        <f>TEXT(DATE(B161,MONTH(DATEVALUE(D161&amp;" 1")),E161),"dd-mmm-yyyy")</f>
        <v>28-Jul-2003</v>
      </c>
      <c r="G161" s="10">
        <v>0</v>
      </c>
      <c r="H161" s="13">
        <f t="shared" ca="1" si="2"/>
        <v>126</v>
      </c>
      <c r="I161" s="15">
        <v>1744.47</v>
      </c>
      <c r="J161" s="10" t="s">
        <v>4708</v>
      </c>
      <c r="K161" s="10" t="s">
        <v>4711</v>
      </c>
      <c r="L161" s="10" t="s">
        <v>4718</v>
      </c>
      <c r="M161" s="10" t="str">
        <f>IF(L161="?","Unknown",L161)</f>
        <v>R1011</v>
      </c>
      <c r="W161" s="13">
        <f ca="1">DATEDIF(F161,TODAY(),"Y")</f>
        <v>23</v>
      </c>
      <c r="X161" s="29">
        <f>VLOOKUP($A161,'Medical Examinations'!$A:$Z,MATCH(X$1,'Medical Examinations'!$A$1:$Z$1,0),FALSE)</f>
        <v>4.26</v>
      </c>
      <c r="Y161" s="13">
        <f ca="1">DATEDIF(X161,TODAY(),"Y")</f>
        <v>126</v>
      </c>
      <c r="Z161" s="29">
        <f>VLOOKUP($A161,'Medical Examinations'!$A:$Z,2,FALSE)</f>
        <v>29.8</v>
      </c>
    </row>
    <row r="162" spans="1:26">
      <c r="A162" s="10" t="s">
        <v>4355</v>
      </c>
      <c r="B162" s="10">
        <v>2003</v>
      </c>
      <c r="C162" s="10" t="s">
        <v>4713</v>
      </c>
      <c r="D162" s="10" t="str">
        <f>IF(C162="?","Sep",C162)</f>
        <v>Sep</v>
      </c>
      <c r="E162" s="10">
        <v>26</v>
      </c>
      <c r="F162" s="12" t="str">
        <f>TEXT(DATE(B162,MONTH(DATEVALUE(D162&amp;" 1")),E162),"dd-mmm-yyyy")</f>
        <v>26-Sep-2003</v>
      </c>
      <c r="G162" s="10">
        <v>0</v>
      </c>
      <c r="H162" s="13">
        <f t="shared" ca="1" si="2"/>
        <v>126</v>
      </c>
      <c r="I162" s="15">
        <v>1748.77</v>
      </c>
      <c r="J162" s="10" t="s">
        <v>4708</v>
      </c>
      <c r="K162" s="10" t="s">
        <v>4711</v>
      </c>
      <c r="L162" s="10" t="s">
        <v>4718</v>
      </c>
      <c r="M162" s="10" t="str">
        <f>IF(L162="?","Unknown",L162)</f>
        <v>R1011</v>
      </c>
      <c r="W162" s="13">
        <f ca="1">DATEDIF(F162,TODAY(),"Y")</f>
        <v>23</v>
      </c>
      <c r="X162" s="28">
        <f>VLOOKUP($A162,'Medical Examinations'!$A:$Z,MATCH(X$1,'Medical Examinations'!$A$1:$Z$1,0),FALSE)</f>
        <v>4.78</v>
      </c>
      <c r="Y162" s="13">
        <f ca="1">DATEDIF(X162,TODAY(),"Y")</f>
        <v>126</v>
      </c>
      <c r="Z162" s="28">
        <f>VLOOKUP($A162,'Medical Examinations'!$A:$Z,2,FALSE)</f>
        <v>32.9</v>
      </c>
    </row>
    <row r="163" spans="1:26">
      <c r="A163" s="10" t="s">
        <v>4353</v>
      </c>
      <c r="B163" s="10">
        <v>1998</v>
      </c>
      <c r="C163" s="10" t="s">
        <v>4717</v>
      </c>
      <c r="D163" s="10" t="str">
        <f>IF(C163="?","Sep",C163)</f>
        <v>Oct</v>
      </c>
      <c r="E163" s="10">
        <v>7</v>
      </c>
      <c r="F163" s="12" t="str">
        <f>TEXT(DATE(B163,MONTH(DATEVALUE(D163&amp;" 1")),E163),"dd-mmm-yyyy")</f>
        <v>07-Oct-1998</v>
      </c>
      <c r="G163" s="10">
        <v>0</v>
      </c>
      <c r="H163" s="13">
        <f t="shared" ca="1" si="2"/>
        <v>126</v>
      </c>
      <c r="I163" s="15">
        <v>1756.6</v>
      </c>
      <c r="J163" s="10" t="s">
        <v>4708</v>
      </c>
      <c r="K163" s="10" t="s">
        <v>4708</v>
      </c>
      <c r="L163" s="10" t="s">
        <v>4709</v>
      </c>
      <c r="M163" s="10" t="str">
        <f>IF(L163="?","Unknown",L163)</f>
        <v>R1013</v>
      </c>
      <c r="W163" s="13">
        <f ca="1">DATEDIF(F163,TODAY(),"Y")</f>
        <v>28</v>
      </c>
      <c r="X163" s="29">
        <f>VLOOKUP($A163,'Medical Examinations'!$A:$Z,MATCH(X$1,'Medical Examinations'!$A$1:$Z$1,0),FALSE)</f>
        <v>4.76</v>
      </c>
      <c r="Y163" s="13">
        <f ca="1">DATEDIF(X163,TODAY(),"Y")</f>
        <v>126</v>
      </c>
      <c r="Z163" s="29">
        <f>VLOOKUP($A163,'Medical Examinations'!$A:$Z,2,FALSE)</f>
        <v>25.64</v>
      </c>
    </row>
    <row r="164" spans="1:26">
      <c r="A164" s="10" t="s">
        <v>4351</v>
      </c>
      <c r="B164" s="10">
        <v>2003</v>
      </c>
      <c r="C164" s="10" t="s">
        <v>4710</v>
      </c>
      <c r="D164" s="10" t="str">
        <f>IF(C164="?","Sep",C164)</f>
        <v>Nov</v>
      </c>
      <c r="E164" s="10">
        <v>19</v>
      </c>
      <c r="F164" s="12" t="str">
        <f>TEXT(DATE(B164,MONTH(DATEVALUE(D164&amp;" 1")),E164),"dd-mmm-yyyy")</f>
        <v>19-Nov-2003</v>
      </c>
      <c r="G164" s="10">
        <v>0</v>
      </c>
      <c r="H164" s="13">
        <f t="shared" ca="1" si="2"/>
        <v>126</v>
      </c>
      <c r="I164" s="15">
        <v>1759.34</v>
      </c>
      <c r="J164" s="10" t="s">
        <v>4708</v>
      </c>
      <c r="K164" s="10" t="s">
        <v>4711</v>
      </c>
      <c r="L164" s="10" t="s">
        <v>4718</v>
      </c>
      <c r="M164" s="10" t="str">
        <f>IF(L164="?","Unknown",L164)</f>
        <v>R1011</v>
      </c>
      <c r="W164" s="13">
        <f ca="1">DATEDIF(F164,TODAY(),"Y")</f>
        <v>22</v>
      </c>
      <c r="X164" s="28">
        <f>VLOOKUP($A164,'Medical Examinations'!$A:$Z,MATCH(X$1,'Medical Examinations'!$A$1:$Z$1,0),FALSE)</f>
        <v>5.4</v>
      </c>
      <c r="Y164" s="13">
        <f ca="1">DATEDIF(X164,TODAY(),"Y")</f>
        <v>126</v>
      </c>
      <c r="Z164" s="28">
        <f>VLOOKUP($A164,'Medical Examinations'!$A:$Z,2,FALSE)</f>
        <v>40.5</v>
      </c>
    </row>
    <row r="165" spans="1:26">
      <c r="A165" s="10" t="s">
        <v>4349</v>
      </c>
      <c r="B165" s="10">
        <v>2002</v>
      </c>
      <c r="C165" s="10" t="s">
        <v>4715</v>
      </c>
      <c r="D165" s="10" t="str">
        <f>IF(C165="?","Sep",C165)</f>
        <v>Dec</v>
      </c>
      <c r="E165" s="10">
        <v>13</v>
      </c>
      <c r="F165" s="12" t="str">
        <f>TEXT(DATE(B165,MONTH(DATEVALUE(D165&amp;" 1")),E165),"dd-mmm-yyyy")</f>
        <v>13-Dec-2002</v>
      </c>
      <c r="G165" s="10">
        <v>0</v>
      </c>
      <c r="H165" s="13">
        <f t="shared" ca="1" si="2"/>
        <v>126</v>
      </c>
      <c r="I165" s="15">
        <v>1769.53</v>
      </c>
      <c r="J165" s="10" t="s">
        <v>4708</v>
      </c>
      <c r="K165" s="10" t="s">
        <v>4708</v>
      </c>
      <c r="L165" s="10" t="s">
        <v>4714</v>
      </c>
      <c r="M165" s="10" t="str">
        <f>IF(L165="?","Unknown",L165)</f>
        <v>R1012</v>
      </c>
      <c r="W165" s="13">
        <f ca="1">DATEDIF(F165,TODAY(),"Y")</f>
        <v>23</v>
      </c>
      <c r="X165" s="29">
        <f>VLOOKUP($A165,'Medical Examinations'!$A:$Z,MATCH(X$1,'Medical Examinations'!$A$1:$Z$1,0),FALSE)</f>
        <v>11.92</v>
      </c>
      <c r="Y165" s="13">
        <f ca="1">DATEDIF(X165,TODAY(),"Y")</f>
        <v>126</v>
      </c>
      <c r="Z165" s="29">
        <f>VLOOKUP($A165,'Medical Examinations'!$A:$Z,2,FALSE)</f>
        <v>29.734999999999999</v>
      </c>
    </row>
    <row r="166" spans="1:26">
      <c r="A166" s="10" t="s">
        <v>4347</v>
      </c>
      <c r="B166" s="10">
        <v>1999</v>
      </c>
      <c r="C166" s="10" t="s">
        <v>4713</v>
      </c>
      <c r="D166" s="10" t="str">
        <f>IF(C166="?","Sep",C166)</f>
        <v>Sep</v>
      </c>
      <c r="E166" s="10">
        <v>25</v>
      </c>
      <c r="F166" s="12" t="str">
        <f>TEXT(DATE(B166,MONTH(DATEVALUE(D166&amp;" 1")),E166),"dd-mmm-yyyy")</f>
        <v>25-Sep-1999</v>
      </c>
      <c r="G166" s="10">
        <v>0</v>
      </c>
      <c r="H166" s="13">
        <f t="shared" ca="1" si="2"/>
        <v>126</v>
      </c>
      <c r="I166" s="15">
        <v>1815.88</v>
      </c>
      <c r="J166" s="10" t="s">
        <v>4708</v>
      </c>
      <c r="K166" s="10" t="s">
        <v>4708</v>
      </c>
      <c r="L166" s="10" t="s">
        <v>4709</v>
      </c>
      <c r="M166" s="10" t="str">
        <f>IF(L166="?","Unknown",L166)</f>
        <v>R1013</v>
      </c>
      <c r="W166" s="13">
        <f ca="1">DATEDIF(F166,TODAY(),"Y")</f>
        <v>27</v>
      </c>
      <c r="X166" s="28">
        <f>VLOOKUP($A166,'Medical Examinations'!$A:$Z,MATCH(X$1,'Medical Examinations'!$A$1:$Z$1,0),FALSE)</f>
        <v>4.58</v>
      </c>
      <c r="Y166" s="13">
        <f ca="1">DATEDIF(X166,TODAY(),"Y")</f>
        <v>126</v>
      </c>
      <c r="Z166" s="28">
        <f>VLOOKUP($A166,'Medical Examinations'!$A:$Z,2,FALSE)</f>
        <v>26.51</v>
      </c>
    </row>
    <row r="167" spans="1:26">
      <c r="A167" s="10" t="s">
        <v>4345</v>
      </c>
      <c r="B167" s="10">
        <v>2004</v>
      </c>
      <c r="C167" s="10" t="s">
        <v>4716</v>
      </c>
      <c r="D167" s="10" t="str">
        <f>IF(C167="?","Sep",C167)</f>
        <v>Aug</v>
      </c>
      <c r="E167" s="10">
        <v>19</v>
      </c>
      <c r="F167" s="12" t="str">
        <f>TEXT(DATE(B167,MONTH(DATEVALUE(D167&amp;" 1")),E167),"dd-mmm-yyyy")</f>
        <v>19-Aug-2004</v>
      </c>
      <c r="G167" s="10">
        <v>0</v>
      </c>
      <c r="H167" s="13">
        <f t="shared" ca="1" si="2"/>
        <v>126</v>
      </c>
      <c r="I167" s="15">
        <v>1822.54</v>
      </c>
      <c r="J167" s="10" t="s">
        <v>4708</v>
      </c>
      <c r="K167" s="10" t="s">
        <v>4711</v>
      </c>
      <c r="L167" s="10" t="s">
        <v>4714</v>
      </c>
      <c r="M167" s="10" t="str">
        <f>IF(L167="?","Unknown",L167)</f>
        <v>R1012</v>
      </c>
      <c r="W167" s="13">
        <f ca="1">DATEDIF(F167,TODAY(),"Y")</f>
        <v>22</v>
      </c>
      <c r="X167" s="29">
        <f>VLOOKUP($A167,'Medical Examinations'!$A:$Z,MATCH(X$1,'Medical Examinations'!$A$1:$Z$1,0),FALSE)</f>
        <v>4.38</v>
      </c>
      <c r="Y167" s="13">
        <f ca="1">DATEDIF(X167,TODAY(),"Y")</f>
        <v>126</v>
      </c>
      <c r="Z167" s="29">
        <f>VLOOKUP($A167,'Medical Examinations'!$A:$Z,2,FALSE)</f>
        <v>27.98</v>
      </c>
    </row>
    <row r="168" spans="1:26">
      <c r="A168" s="10" t="s">
        <v>4343</v>
      </c>
      <c r="B168" s="10">
        <v>1999</v>
      </c>
      <c r="C168" s="10" t="s">
        <v>4710</v>
      </c>
      <c r="D168" s="10" t="str">
        <f>IF(C168="?","Sep",C168)</f>
        <v>Nov</v>
      </c>
      <c r="E168" s="10">
        <v>17</v>
      </c>
      <c r="F168" s="12" t="str">
        <f>TEXT(DATE(B168,MONTH(DATEVALUE(D168&amp;" 1")),E168),"dd-mmm-yyyy")</f>
        <v>17-Nov-1999</v>
      </c>
      <c r="G168" s="10">
        <v>0</v>
      </c>
      <c r="H168" s="13">
        <f t="shared" ca="1" si="2"/>
        <v>126</v>
      </c>
      <c r="I168" s="15">
        <v>1824.29</v>
      </c>
      <c r="J168" s="10" t="s">
        <v>4708</v>
      </c>
      <c r="K168" s="10" t="s">
        <v>4708</v>
      </c>
      <c r="L168" s="10" t="s">
        <v>4709</v>
      </c>
      <c r="M168" s="10" t="str">
        <f>IF(L168="?","Unknown",L168)</f>
        <v>R1013</v>
      </c>
      <c r="W168" s="13">
        <f ca="1">DATEDIF(F168,TODAY(),"Y")</f>
        <v>26</v>
      </c>
      <c r="X168" s="28">
        <f>VLOOKUP($A168,'Medical Examinations'!$A:$Z,MATCH(X$1,'Medical Examinations'!$A$1:$Z$1,0),FALSE)</f>
        <v>5.36</v>
      </c>
      <c r="Y168" s="13">
        <f ca="1">DATEDIF(X168,TODAY(),"Y")</f>
        <v>126</v>
      </c>
      <c r="Z168" s="28">
        <f>VLOOKUP($A168,'Medical Examinations'!$A:$Z,2,FALSE)</f>
        <v>32.56</v>
      </c>
    </row>
    <row r="169" spans="1:26">
      <c r="A169" s="10" t="s">
        <v>4341</v>
      </c>
      <c r="B169" s="10">
        <v>1999</v>
      </c>
      <c r="C169" s="10" t="s">
        <v>4717</v>
      </c>
      <c r="D169" s="10" t="str">
        <f>IF(C169="?","Sep",C169)</f>
        <v>Oct</v>
      </c>
      <c r="E169" s="10">
        <v>1</v>
      </c>
      <c r="F169" s="12" t="str">
        <f>TEXT(DATE(B169,MONTH(DATEVALUE(D169&amp;" 1")),E169),"dd-mmm-yyyy")</f>
        <v>01-Oct-1999</v>
      </c>
      <c r="G169" s="10">
        <v>0</v>
      </c>
      <c r="H169" s="13">
        <f t="shared" ca="1" si="2"/>
        <v>126</v>
      </c>
      <c r="I169" s="15">
        <v>1826.84</v>
      </c>
      <c r="J169" s="10" t="s">
        <v>4708</v>
      </c>
      <c r="K169" s="10" t="s">
        <v>4707</v>
      </c>
      <c r="L169" s="10" t="s">
        <v>4718</v>
      </c>
      <c r="M169" s="10" t="str">
        <f>IF(L169="?","Unknown",L169)</f>
        <v>R1011</v>
      </c>
      <c r="W169" s="13">
        <f ca="1">DATEDIF(F169,TODAY(),"Y")</f>
        <v>27</v>
      </c>
      <c r="X169" s="29">
        <f>VLOOKUP($A169,'Medical Examinations'!$A:$Z,MATCH(X$1,'Medical Examinations'!$A$1:$Z$1,0),FALSE)</f>
        <v>4.04</v>
      </c>
      <c r="Y169" s="13">
        <f ca="1">DATEDIF(X169,TODAY(),"Y")</f>
        <v>126</v>
      </c>
      <c r="Z169" s="29">
        <f>VLOOKUP($A169,'Medical Examinations'!$A:$Z,2,FALSE)</f>
        <v>34.4</v>
      </c>
    </row>
    <row r="170" spans="1:26">
      <c r="A170" s="10" t="s">
        <v>4339</v>
      </c>
      <c r="B170" s="10">
        <v>2003</v>
      </c>
      <c r="C170" s="10" t="s">
        <v>4716</v>
      </c>
      <c r="D170" s="10" t="str">
        <f>IF(C170="?","Sep",C170)</f>
        <v>Aug</v>
      </c>
      <c r="E170" s="10">
        <v>11</v>
      </c>
      <c r="F170" s="12" t="str">
        <f>TEXT(DATE(B170,MONTH(DATEVALUE(D170&amp;" 1")),E170),"dd-mmm-yyyy")</f>
        <v>11-Aug-2003</v>
      </c>
      <c r="G170" s="10">
        <v>0</v>
      </c>
      <c r="H170" s="13">
        <f t="shared" ca="1" si="2"/>
        <v>126</v>
      </c>
      <c r="I170" s="15">
        <v>1832.09</v>
      </c>
      <c r="J170" s="10" t="s">
        <v>4708</v>
      </c>
      <c r="K170" s="10" t="s">
        <v>4708</v>
      </c>
      <c r="L170" s="10" t="s">
        <v>4718</v>
      </c>
      <c r="M170" s="10" t="str">
        <f>IF(L170="?","Unknown",L170)</f>
        <v>R1011</v>
      </c>
      <c r="W170" s="13">
        <f ca="1">DATEDIF(F170,TODAY(),"Y")</f>
        <v>23</v>
      </c>
      <c r="X170" s="28">
        <f>VLOOKUP($A170,'Medical Examinations'!$A:$Z,MATCH(X$1,'Medical Examinations'!$A$1:$Z$1,0),FALSE)</f>
        <v>5.12</v>
      </c>
      <c r="Y170" s="13">
        <f ca="1">DATEDIF(X170,TODAY(),"Y")</f>
        <v>126</v>
      </c>
      <c r="Z170" s="28">
        <f>VLOOKUP($A170,'Medical Examinations'!$A:$Z,2,FALSE)</f>
        <v>20.9</v>
      </c>
    </row>
    <row r="171" spans="1:26">
      <c r="A171" s="10" t="s">
        <v>4337</v>
      </c>
      <c r="B171" s="10">
        <v>2003</v>
      </c>
      <c r="C171" s="10" t="s">
        <v>4716</v>
      </c>
      <c r="D171" s="10" t="str">
        <f>IF(C171="?","Sep",C171)</f>
        <v>Aug</v>
      </c>
      <c r="E171" s="10">
        <v>4</v>
      </c>
      <c r="F171" s="12" t="str">
        <f>TEXT(DATE(B171,MONTH(DATEVALUE(D171&amp;" 1")),E171),"dd-mmm-yyyy")</f>
        <v>04-Aug-2003</v>
      </c>
      <c r="G171" s="10">
        <v>0</v>
      </c>
      <c r="H171" s="13">
        <f t="shared" ca="1" si="2"/>
        <v>126</v>
      </c>
      <c r="I171" s="15">
        <v>1837.24</v>
      </c>
      <c r="J171" s="10" t="s">
        <v>4708</v>
      </c>
      <c r="K171" s="10" t="s">
        <v>4707</v>
      </c>
      <c r="L171" s="10" t="s">
        <v>4718</v>
      </c>
      <c r="M171" s="10" t="str">
        <f>IF(L171="?","Unknown",L171)</f>
        <v>R1011</v>
      </c>
      <c r="W171" s="13">
        <f ca="1">DATEDIF(F171,TODAY(),"Y")</f>
        <v>23</v>
      </c>
      <c r="X171" s="29">
        <f>VLOOKUP($A171,'Medical Examinations'!$A:$Z,MATCH(X$1,'Medical Examinations'!$A$1:$Z$1,0),FALSE)</f>
        <v>6.19</v>
      </c>
      <c r="Y171" s="13">
        <f ca="1">DATEDIF(X171,TODAY(),"Y")</f>
        <v>126</v>
      </c>
      <c r="Z171" s="29">
        <f>VLOOKUP($A171,'Medical Examinations'!$A:$Z,2,FALSE)</f>
        <v>24.6</v>
      </c>
    </row>
    <row r="172" spans="1:26">
      <c r="A172" s="10" t="s">
        <v>4335</v>
      </c>
      <c r="B172" s="10">
        <v>1999</v>
      </c>
      <c r="C172" s="10" t="s">
        <v>4715</v>
      </c>
      <c r="D172" s="10" t="str">
        <f>IF(C172="?","Sep",C172)</f>
        <v>Dec</v>
      </c>
      <c r="E172" s="10">
        <v>12</v>
      </c>
      <c r="F172" s="12" t="str">
        <f>TEXT(DATE(B172,MONTH(DATEVALUE(D172&amp;" 1")),E172),"dd-mmm-yyyy")</f>
        <v>12-Dec-1999</v>
      </c>
      <c r="G172" s="10">
        <v>0</v>
      </c>
      <c r="H172" s="13">
        <f t="shared" ca="1" si="2"/>
        <v>126</v>
      </c>
      <c r="I172" s="15">
        <v>1837.28</v>
      </c>
      <c r="J172" s="10" t="s">
        <v>4708</v>
      </c>
      <c r="K172" s="10" t="s">
        <v>4707</v>
      </c>
      <c r="L172" s="10" t="s">
        <v>4709</v>
      </c>
      <c r="M172" s="10" t="str">
        <f>IF(L172="?","Unknown",L172)</f>
        <v>R1013</v>
      </c>
      <c r="W172" s="13">
        <f ca="1">DATEDIF(F172,TODAY(),"Y")</f>
        <v>26</v>
      </c>
      <c r="X172" s="28">
        <f>VLOOKUP($A172,'Medical Examinations'!$A:$Z,MATCH(X$1,'Medical Examinations'!$A$1:$Z$1,0),FALSE)</f>
        <v>6.19</v>
      </c>
      <c r="Y172" s="13">
        <f ca="1">DATEDIF(X172,TODAY(),"Y")</f>
        <v>126</v>
      </c>
      <c r="Z172" s="28">
        <f>VLOOKUP($A172,'Medical Examinations'!$A:$Z,2,FALSE)</f>
        <v>41.91</v>
      </c>
    </row>
    <row r="173" spans="1:26">
      <c r="A173" s="10" t="s">
        <v>4333</v>
      </c>
      <c r="B173" s="10">
        <v>2003</v>
      </c>
      <c r="C173" s="10" t="s">
        <v>4706</v>
      </c>
      <c r="D173" s="10" t="str">
        <f>IF(C173="?","Sep",C173)</f>
        <v>Jul</v>
      </c>
      <c r="E173" s="10">
        <v>20</v>
      </c>
      <c r="F173" s="12" t="str">
        <f>TEXT(DATE(B173,MONTH(DATEVALUE(D173&amp;" 1")),E173),"dd-mmm-yyyy")</f>
        <v>20-Jul-2003</v>
      </c>
      <c r="G173" s="10">
        <v>0</v>
      </c>
      <c r="H173" s="13">
        <f t="shared" ca="1" si="2"/>
        <v>126</v>
      </c>
      <c r="I173" s="15">
        <v>1842.52</v>
      </c>
      <c r="J173" s="10" t="s">
        <v>4708</v>
      </c>
      <c r="K173" s="10" t="s">
        <v>4707</v>
      </c>
      <c r="L173" s="10" t="s">
        <v>4718</v>
      </c>
      <c r="M173" s="10" t="str">
        <f>IF(L173="?","Unknown",L173)</f>
        <v>R1011</v>
      </c>
      <c r="W173" s="13">
        <f ca="1">DATEDIF(F173,TODAY(),"Y")</f>
        <v>23</v>
      </c>
      <c r="X173" s="29">
        <f>VLOOKUP($A173,'Medical Examinations'!$A:$Z,MATCH(X$1,'Medical Examinations'!$A$1:$Z$1,0),FALSE)</f>
        <v>4.3</v>
      </c>
      <c r="Y173" s="13">
        <f ca="1">DATEDIF(X173,TODAY(),"Y")</f>
        <v>126</v>
      </c>
      <c r="Z173" s="29">
        <f>VLOOKUP($A173,'Medical Examinations'!$A:$Z,2,FALSE)</f>
        <v>28.4</v>
      </c>
    </row>
    <row r="174" spans="1:26">
      <c r="A174" s="10" t="s">
        <v>4331</v>
      </c>
      <c r="B174" s="10">
        <v>1994</v>
      </c>
      <c r="C174" s="10" t="s">
        <v>4715</v>
      </c>
      <c r="D174" s="10" t="str">
        <f>IF(C174="?","Sep",C174)</f>
        <v>Dec</v>
      </c>
      <c r="E174" s="10">
        <v>6</v>
      </c>
      <c r="F174" s="12" t="str">
        <f>TEXT(DATE(B174,MONTH(DATEVALUE(D174&amp;" 1")),E174),"dd-mmm-yyyy")</f>
        <v>06-Dec-1994</v>
      </c>
      <c r="G174" s="10">
        <v>0</v>
      </c>
      <c r="H174" s="13">
        <f t="shared" ca="1" si="2"/>
        <v>126</v>
      </c>
      <c r="I174" s="15">
        <v>1850.55</v>
      </c>
      <c r="J174" s="10" t="s">
        <v>4708</v>
      </c>
      <c r="K174" s="10" t="s">
        <v>4707</v>
      </c>
      <c r="L174" s="10" t="s">
        <v>4714</v>
      </c>
      <c r="M174" s="10" t="str">
        <f>IF(L174="?","Unknown",L174)</f>
        <v>R1012</v>
      </c>
      <c r="W174" s="13">
        <f ca="1">DATEDIF(F174,TODAY(),"Y")</f>
        <v>31</v>
      </c>
      <c r="X174" s="28">
        <f>VLOOKUP($A174,'Medical Examinations'!$A:$Z,MATCH(X$1,'Medical Examinations'!$A$1:$Z$1,0),FALSE)</f>
        <v>4.87</v>
      </c>
      <c r="Y174" s="13">
        <f ca="1">DATEDIF(X174,TODAY(),"Y")</f>
        <v>126</v>
      </c>
      <c r="Z174" s="28">
        <f>VLOOKUP($A174,'Medical Examinations'!$A:$Z,2,FALSE)</f>
        <v>20.49</v>
      </c>
    </row>
    <row r="175" spans="1:26">
      <c r="A175" s="10" t="s">
        <v>4329</v>
      </c>
      <c r="B175" s="10">
        <v>2004</v>
      </c>
      <c r="C175" s="10" t="s">
        <v>4715</v>
      </c>
      <c r="D175" s="10" t="str">
        <f>IF(C175="?","Sep",C175)</f>
        <v>Dec</v>
      </c>
      <c r="E175" s="10">
        <v>27</v>
      </c>
      <c r="F175" s="12" t="str">
        <f>TEXT(DATE(B175,MONTH(DATEVALUE(D175&amp;" 1")),E175),"dd-mmm-yyyy")</f>
        <v>27-Dec-2004</v>
      </c>
      <c r="G175" s="10">
        <v>0</v>
      </c>
      <c r="H175" s="13">
        <f t="shared" ca="1" si="2"/>
        <v>126</v>
      </c>
      <c r="I175" s="15">
        <v>1863.45</v>
      </c>
      <c r="J175" s="10" t="s">
        <v>4708</v>
      </c>
      <c r="K175" s="10" t="s">
        <v>4711</v>
      </c>
      <c r="L175" s="10" t="s">
        <v>4723</v>
      </c>
      <c r="M175" s="10" t="str">
        <f>IF(L175="?","Unknown",L175)</f>
        <v>R1025</v>
      </c>
      <c r="W175" s="13">
        <f ca="1">DATEDIF(F175,TODAY(),"Y")</f>
        <v>21</v>
      </c>
      <c r="X175" s="29">
        <f>VLOOKUP($A175,'Medical Examinations'!$A:$Z,MATCH(X$1,'Medical Examinations'!$A$1:$Z$1,0),FALSE)</f>
        <v>6.14</v>
      </c>
      <c r="Y175" s="13">
        <f ca="1">DATEDIF(X175,TODAY(),"Y")</f>
        <v>126</v>
      </c>
      <c r="Z175" s="29">
        <f>VLOOKUP($A175,'Medical Examinations'!$A:$Z,2,FALSE)</f>
        <v>27.06</v>
      </c>
    </row>
    <row r="176" spans="1:26">
      <c r="A176" s="10" t="s">
        <v>4327</v>
      </c>
      <c r="B176" s="10">
        <v>1996</v>
      </c>
      <c r="C176" s="10" t="s">
        <v>4706</v>
      </c>
      <c r="D176" s="10" t="str">
        <f>IF(C176="?","Sep",C176)</f>
        <v>Jul</v>
      </c>
      <c r="E176" s="10">
        <v>2</v>
      </c>
      <c r="F176" s="12" t="str">
        <f>TEXT(DATE(B176,MONTH(DATEVALUE(D176&amp;" 1")),E176),"dd-mmm-yyyy")</f>
        <v>02-Jul-1996</v>
      </c>
      <c r="G176" s="10">
        <v>0</v>
      </c>
      <c r="H176" s="13">
        <f t="shared" ca="1" si="2"/>
        <v>126</v>
      </c>
      <c r="I176" s="15">
        <v>1865.98</v>
      </c>
      <c r="J176" s="10" t="s">
        <v>4708</v>
      </c>
      <c r="K176" s="10" t="s">
        <v>4708</v>
      </c>
      <c r="L176" s="10" t="s">
        <v>4714</v>
      </c>
      <c r="M176" s="10" t="str">
        <f>IF(L176="?","Unknown",L176)</f>
        <v>R1012</v>
      </c>
      <c r="W176" s="13">
        <f ca="1">DATEDIF(F176,TODAY(),"Y")</f>
        <v>30</v>
      </c>
      <c r="X176" s="28">
        <f>VLOOKUP($A176,'Medical Examinations'!$A:$Z,MATCH(X$1,'Medical Examinations'!$A$1:$Z$1,0),FALSE)</f>
        <v>4.43</v>
      </c>
      <c r="Y176" s="13">
        <f ca="1">DATEDIF(X176,TODAY(),"Y")</f>
        <v>126</v>
      </c>
      <c r="Z176" s="28">
        <f>VLOOKUP($A176,'Medical Examinations'!$A:$Z,2,FALSE)</f>
        <v>22.05</v>
      </c>
    </row>
    <row r="177" spans="1:26">
      <c r="A177" s="10" t="s">
        <v>4325</v>
      </c>
      <c r="B177" s="10">
        <v>2002</v>
      </c>
      <c r="C177" s="10" t="s">
        <v>4713</v>
      </c>
      <c r="D177" s="10" t="str">
        <f>IF(C177="?","Sep",C177)</f>
        <v>Sep</v>
      </c>
      <c r="E177" s="10">
        <v>22</v>
      </c>
      <c r="F177" s="12" t="str">
        <f>TEXT(DATE(B177,MONTH(DATEVALUE(D177&amp;" 1")),E177),"dd-mmm-yyyy")</f>
        <v>22-Sep-2002</v>
      </c>
      <c r="G177" s="10">
        <v>0</v>
      </c>
      <c r="H177" s="13">
        <f t="shared" ca="1" si="2"/>
        <v>126</v>
      </c>
      <c r="I177" s="15">
        <v>1875.34</v>
      </c>
      <c r="J177" s="10" t="s">
        <v>4708</v>
      </c>
      <c r="K177" s="10" t="s">
        <v>4707</v>
      </c>
      <c r="L177" s="10" t="s">
        <v>4718</v>
      </c>
      <c r="M177" s="10" t="str">
        <f>IF(L177="?","Unknown",L177)</f>
        <v>R1011</v>
      </c>
      <c r="W177" s="13">
        <f ca="1">DATEDIF(F177,TODAY(),"Y")</f>
        <v>24</v>
      </c>
      <c r="X177" s="29">
        <f>VLOOKUP($A177,'Medical Examinations'!$A:$Z,MATCH(X$1,'Medical Examinations'!$A$1:$Z$1,0),FALSE)</f>
        <v>11.03</v>
      </c>
      <c r="Y177" s="13">
        <f ca="1">DATEDIF(X177,TODAY(),"Y")</f>
        <v>126</v>
      </c>
      <c r="Z177" s="29">
        <f>VLOOKUP($A177,'Medical Examinations'!$A:$Z,2,FALSE)</f>
        <v>29.6</v>
      </c>
    </row>
    <row r="178" spans="1:26">
      <c r="A178" s="10" t="s">
        <v>4323</v>
      </c>
      <c r="B178" s="10">
        <v>2002</v>
      </c>
      <c r="C178" s="10" t="s">
        <v>4717</v>
      </c>
      <c r="D178" s="10" t="str">
        <f>IF(C178="?","Sep",C178)</f>
        <v>Oct</v>
      </c>
      <c r="E178" s="10">
        <v>29</v>
      </c>
      <c r="F178" s="12" t="str">
        <f>TEXT(DATE(B178,MONTH(DATEVALUE(D178&amp;" 1")),E178),"dd-mmm-yyyy")</f>
        <v>29-Oct-2002</v>
      </c>
      <c r="G178" s="10">
        <v>0</v>
      </c>
      <c r="H178" s="13">
        <f t="shared" ca="1" si="2"/>
        <v>126</v>
      </c>
      <c r="I178" s="15">
        <v>1877.93</v>
      </c>
      <c r="J178" s="10" t="s">
        <v>4708</v>
      </c>
      <c r="K178" s="10" t="s">
        <v>4711</v>
      </c>
      <c r="L178" s="10" t="s">
        <v>4709</v>
      </c>
      <c r="M178" s="10" t="str">
        <f>IF(L178="?","Unknown",L178)</f>
        <v>R1013</v>
      </c>
      <c r="W178" s="13">
        <f ca="1">DATEDIF(F178,TODAY(),"Y")</f>
        <v>23</v>
      </c>
      <c r="X178" s="28">
        <f>VLOOKUP($A178,'Medical Examinations'!$A:$Z,MATCH(X$1,'Medical Examinations'!$A$1:$Z$1,0),FALSE)</f>
        <v>11.19</v>
      </c>
      <c r="Y178" s="13">
        <f ca="1">DATEDIF(X178,TODAY(),"Y")</f>
        <v>126</v>
      </c>
      <c r="Z178" s="28">
        <f>VLOOKUP($A178,'Medical Examinations'!$A:$Z,2,FALSE)</f>
        <v>31.46</v>
      </c>
    </row>
    <row r="179" spans="1:26">
      <c r="A179" s="10" t="s">
        <v>4321</v>
      </c>
      <c r="B179" s="10">
        <v>2002</v>
      </c>
      <c r="C179" s="10" t="s">
        <v>4716</v>
      </c>
      <c r="D179" s="10" t="str">
        <f>IF(C179="?","Sep",C179)</f>
        <v>Aug</v>
      </c>
      <c r="E179" s="10">
        <v>29</v>
      </c>
      <c r="F179" s="12" t="str">
        <f>TEXT(DATE(B179,MONTH(DATEVALUE(D179&amp;" 1")),E179),"dd-mmm-yyyy")</f>
        <v>29-Aug-2002</v>
      </c>
      <c r="G179" s="10">
        <v>0</v>
      </c>
      <c r="H179" s="13">
        <f t="shared" ca="1" si="2"/>
        <v>126</v>
      </c>
      <c r="I179" s="15">
        <v>1880.07</v>
      </c>
      <c r="J179" s="10" t="s">
        <v>4708</v>
      </c>
      <c r="K179" s="10" t="s">
        <v>4707</v>
      </c>
      <c r="L179" s="10" t="s">
        <v>4709</v>
      </c>
      <c r="M179" s="10" t="str">
        <f>IF(L179="?","Unknown",L179)</f>
        <v>R1013</v>
      </c>
      <c r="W179" s="13">
        <f ca="1">DATEDIF(F179,TODAY(),"Y")</f>
        <v>24</v>
      </c>
      <c r="X179" s="29">
        <f>VLOOKUP($A179,'Medical Examinations'!$A:$Z,MATCH(X$1,'Medical Examinations'!$A$1:$Z$1,0),FALSE)</f>
        <v>10.16</v>
      </c>
      <c r="Y179" s="13">
        <f ca="1">DATEDIF(X179,TODAY(),"Y")</f>
        <v>126</v>
      </c>
      <c r="Z179" s="29">
        <f>VLOOKUP($A179,'Medical Examinations'!$A:$Z,2,FALSE)</f>
        <v>33</v>
      </c>
    </row>
    <row r="180" spans="1:26">
      <c r="A180" s="10" t="s">
        <v>4319</v>
      </c>
      <c r="B180" s="10">
        <v>2002</v>
      </c>
      <c r="C180" s="10" t="s">
        <v>4716</v>
      </c>
      <c r="D180" s="10" t="str">
        <f>IF(C180="?","Sep",C180)</f>
        <v>Aug</v>
      </c>
      <c r="E180" s="10">
        <v>21</v>
      </c>
      <c r="F180" s="12" t="str">
        <f>TEXT(DATE(B180,MONTH(DATEVALUE(D180&amp;" 1")),E180),"dd-mmm-yyyy")</f>
        <v>21-Aug-2002</v>
      </c>
      <c r="G180" s="10">
        <v>0</v>
      </c>
      <c r="H180" s="13">
        <f t="shared" ca="1" si="2"/>
        <v>126</v>
      </c>
      <c r="I180" s="15">
        <v>1880.49</v>
      </c>
      <c r="J180" s="10" t="s">
        <v>4708</v>
      </c>
      <c r="K180" s="10" t="s">
        <v>4711</v>
      </c>
      <c r="L180" s="10" t="s">
        <v>4718</v>
      </c>
      <c r="M180" s="10" t="str">
        <f>IF(L180="?","Unknown",L180)</f>
        <v>R1011</v>
      </c>
      <c r="W180" s="13">
        <f ca="1">DATEDIF(F180,TODAY(),"Y")</f>
        <v>24</v>
      </c>
      <c r="X180" s="28">
        <f>VLOOKUP($A180,'Medical Examinations'!$A:$Z,MATCH(X$1,'Medical Examinations'!$A$1:$Z$1,0),FALSE)</f>
        <v>9.49</v>
      </c>
      <c r="Y180" s="13">
        <f ca="1">DATEDIF(X180,TODAY(),"Y")</f>
        <v>126</v>
      </c>
      <c r="Z180" s="28">
        <f>VLOOKUP($A180,'Medical Examinations'!$A:$Z,2,FALSE)</f>
        <v>33.299999999999997</v>
      </c>
    </row>
    <row r="181" spans="1:26">
      <c r="A181" s="10" t="s">
        <v>4317</v>
      </c>
      <c r="B181" s="10">
        <v>2001</v>
      </c>
      <c r="C181" s="10" t="s">
        <v>4716</v>
      </c>
      <c r="D181" s="10" t="str">
        <f>IF(C181="?","Sep",C181)</f>
        <v>Aug</v>
      </c>
      <c r="E181" s="10">
        <v>10</v>
      </c>
      <c r="F181" s="12" t="str">
        <f>TEXT(DATE(B181,MONTH(DATEVALUE(D181&amp;" 1")),E181),"dd-mmm-yyyy")</f>
        <v>10-Aug-2001</v>
      </c>
      <c r="G181" s="10">
        <v>0</v>
      </c>
      <c r="H181" s="13">
        <f t="shared" ca="1" si="2"/>
        <v>126</v>
      </c>
      <c r="I181" s="15">
        <v>1906.36</v>
      </c>
      <c r="J181" s="10" t="s">
        <v>4708</v>
      </c>
      <c r="K181" s="10" t="s">
        <v>4711</v>
      </c>
      <c r="L181" s="10" t="s">
        <v>4714</v>
      </c>
      <c r="M181" s="10" t="str">
        <f>IF(L181="?","Unknown",L181)</f>
        <v>R1012</v>
      </c>
      <c r="W181" s="13">
        <f ca="1">DATEDIF(F181,TODAY(),"Y")</f>
        <v>25</v>
      </c>
      <c r="X181" s="29">
        <f>VLOOKUP($A181,'Medical Examinations'!$A:$Z,MATCH(X$1,'Medical Examinations'!$A$1:$Z$1,0),FALSE)</f>
        <v>4.34</v>
      </c>
      <c r="Y181" s="13">
        <f ca="1">DATEDIF(X181,TODAY(),"Y")</f>
        <v>126</v>
      </c>
      <c r="Z181" s="29">
        <f>VLOOKUP($A181,'Medical Examinations'!$A:$Z,2,FALSE)</f>
        <v>28.975000000000001</v>
      </c>
    </row>
    <row r="182" spans="1:26">
      <c r="A182" s="10" t="s">
        <v>4315</v>
      </c>
      <c r="B182" s="10">
        <v>1994</v>
      </c>
      <c r="C182" s="10" t="s">
        <v>4717</v>
      </c>
      <c r="D182" s="10" t="str">
        <f>IF(C182="?","Sep",C182)</f>
        <v>Oct</v>
      </c>
      <c r="E182" s="10">
        <v>6</v>
      </c>
      <c r="F182" s="12" t="str">
        <f>TEXT(DATE(B182,MONTH(DATEVALUE(D182&amp;" 1")),E182),"dd-mmm-yyyy")</f>
        <v>06-Oct-1994</v>
      </c>
      <c r="G182" s="10">
        <v>0</v>
      </c>
      <c r="H182" s="13">
        <f t="shared" ca="1" si="2"/>
        <v>126</v>
      </c>
      <c r="I182" s="15">
        <v>1908.9</v>
      </c>
      <c r="J182" s="10" t="s">
        <v>4708</v>
      </c>
      <c r="K182" s="10" t="s">
        <v>4708</v>
      </c>
      <c r="L182" s="10" t="s">
        <v>4709</v>
      </c>
      <c r="M182" s="10" t="str">
        <f>IF(L182="?","Unknown",L182)</f>
        <v>R1013</v>
      </c>
      <c r="W182" s="13">
        <f ca="1">DATEDIF(F182,TODAY(),"Y")</f>
        <v>32</v>
      </c>
      <c r="X182" s="28">
        <f>VLOOKUP($A182,'Medical Examinations'!$A:$Z,MATCH(X$1,'Medical Examinations'!$A$1:$Z$1,0),FALSE)</f>
        <v>4.47</v>
      </c>
      <c r="Y182" s="13">
        <f ca="1">DATEDIF(X182,TODAY(),"Y")</f>
        <v>126</v>
      </c>
      <c r="Z182" s="28">
        <f>VLOOKUP($A182,'Medical Examinations'!$A:$Z,2,FALSE)</f>
        <v>23.06</v>
      </c>
    </row>
    <row r="183" spans="1:26">
      <c r="A183" s="10" t="s">
        <v>4313</v>
      </c>
      <c r="B183" s="10">
        <v>2001</v>
      </c>
      <c r="C183" s="10" t="s">
        <v>4716</v>
      </c>
      <c r="D183" s="10" t="str">
        <f>IF(C183="?","Sep",C183)</f>
        <v>Aug</v>
      </c>
      <c r="E183" s="10">
        <v>3</v>
      </c>
      <c r="F183" s="12" t="str">
        <f>TEXT(DATE(B183,MONTH(DATEVALUE(D183&amp;" 1")),E183),"dd-mmm-yyyy")</f>
        <v>03-Aug-2001</v>
      </c>
      <c r="G183" s="10">
        <v>0</v>
      </c>
      <c r="H183" s="13">
        <f t="shared" ca="1" si="2"/>
        <v>126</v>
      </c>
      <c r="I183" s="15">
        <v>1909.53</v>
      </c>
      <c r="J183" s="10" t="s">
        <v>4708</v>
      </c>
      <c r="K183" s="10" t="s">
        <v>4708</v>
      </c>
      <c r="L183" s="10" t="s">
        <v>4714</v>
      </c>
      <c r="M183" s="10" t="str">
        <f>IF(L183="?","Unknown",L183)</f>
        <v>R1012</v>
      </c>
      <c r="W183" s="13">
        <f ca="1">DATEDIF(F183,TODAY(),"Y")</f>
        <v>25</v>
      </c>
      <c r="X183" s="29">
        <f>VLOOKUP($A183,'Medical Examinations'!$A:$Z,MATCH(X$1,'Medical Examinations'!$A$1:$Z$1,0),FALSE)</f>
        <v>5.49</v>
      </c>
      <c r="Y183" s="13">
        <f ca="1">DATEDIF(X183,TODAY(),"Y")</f>
        <v>126</v>
      </c>
      <c r="Z183" s="29">
        <f>VLOOKUP($A183,'Medical Examinations'!$A:$Z,2,FALSE)</f>
        <v>31.254999999999999</v>
      </c>
    </row>
    <row r="184" spans="1:26">
      <c r="A184" s="10" t="s">
        <v>4311</v>
      </c>
      <c r="B184" s="10">
        <v>2001</v>
      </c>
      <c r="C184" s="10" t="s">
        <v>4715</v>
      </c>
      <c r="D184" s="10" t="str">
        <f>IF(C184="?","Sep",C184)</f>
        <v>Dec</v>
      </c>
      <c r="E184" s="10">
        <v>9</v>
      </c>
      <c r="F184" s="12" t="str">
        <f>TEXT(DATE(B184,MONTH(DATEVALUE(D184&amp;" 1")),E184),"dd-mmm-yyyy")</f>
        <v>09-Dec-2001</v>
      </c>
      <c r="G184" s="10">
        <v>0</v>
      </c>
      <c r="H184" s="13">
        <f t="shared" ca="1" si="2"/>
        <v>126</v>
      </c>
      <c r="I184" s="15">
        <v>1917.32</v>
      </c>
      <c r="J184" s="10" t="s">
        <v>4708</v>
      </c>
      <c r="K184" s="10" t="s">
        <v>4707</v>
      </c>
      <c r="L184" s="10" t="s">
        <v>4714</v>
      </c>
      <c r="M184" s="10" t="str">
        <f>IF(L184="?","Unknown",L184)</f>
        <v>R1012</v>
      </c>
      <c r="W184" s="13">
        <f ca="1">DATEDIF(F184,TODAY(),"Y")</f>
        <v>24</v>
      </c>
      <c r="X184" s="28">
        <f>VLOOKUP($A184,'Medical Examinations'!$A:$Z,MATCH(X$1,'Medical Examinations'!$A$1:$Z$1,0),FALSE)</f>
        <v>4.97</v>
      </c>
      <c r="Y184" s="13">
        <f ca="1">DATEDIF(X184,TODAY(),"Y")</f>
        <v>126</v>
      </c>
      <c r="Z184" s="28">
        <f>VLOOKUP($A184,'Medical Examinations'!$A:$Z,2,FALSE)</f>
        <v>36.86</v>
      </c>
    </row>
    <row r="185" spans="1:26">
      <c r="A185" s="10" t="s">
        <v>4309</v>
      </c>
      <c r="B185" s="10">
        <v>2002</v>
      </c>
      <c r="C185" s="10" t="s">
        <v>4713</v>
      </c>
      <c r="D185" s="10" t="str">
        <f>IF(C185="?","Sep",C185)</f>
        <v>Sep</v>
      </c>
      <c r="E185" s="10">
        <v>7</v>
      </c>
      <c r="F185" s="12" t="str">
        <f>TEXT(DATE(B185,MONTH(DATEVALUE(D185&amp;" 1")),E185),"dd-mmm-yyyy")</f>
        <v>07-Sep-2002</v>
      </c>
      <c r="G185" s="10">
        <v>0</v>
      </c>
      <c r="H185" s="13">
        <f t="shared" ca="1" si="2"/>
        <v>126</v>
      </c>
      <c r="I185" s="15">
        <v>1964.78</v>
      </c>
      <c r="J185" s="10" t="s">
        <v>4708</v>
      </c>
      <c r="K185" s="10" t="s">
        <v>4711</v>
      </c>
      <c r="L185" s="10" t="s">
        <v>4718</v>
      </c>
      <c r="M185" s="10" t="str">
        <f>IF(L185="?","Unknown",L185)</f>
        <v>R1011</v>
      </c>
      <c r="W185" s="13">
        <f ca="1">DATEDIF(F185,TODAY(),"Y")</f>
        <v>24</v>
      </c>
      <c r="X185" s="29">
        <f>VLOOKUP($A185,'Medical Examinations'!$A:$Z,MATCH(X$1,'Medical Examinations'!$A$1:$Z$1,0),FALSE)</f>
        <v>9.5</v>
      </c>
      <c r="Y185" s="13">
        <f ca="1">DATEDIF(X185,TODAY(),"Y")</f>
        <v>126</v>
      </c>
      <c r="Z185" s="29">
        <f>VLOOKUP($A185,'Medical Examinations'!$A:$Z,2,FALSE)</f>
        <v>22</v>
      </c>
    </row>
    <row r="186" spans="1:26">
      <c r="A186" s="10" t="s">
        <v>4307</v>
      </c>
      <c r="B186" s="10">
        <v>2002</v>
      </c>
      <c r="C186" s="10" t="s">
        <v>4706</v>
      </c>
      <c r="D186" s="10" t="str">
        <f>IF(C186="?","Sep",C186)</f>
        <v>Jul</v>
      </c>
      <c r="E186" s="10">
        <v>29</v>
      </c>
      <c r="F186" s="12" t="str">
        <f>TEXT(DATE(B186,MONTH(DATEVALUE(D186&amp;" 1")),E186),"dd-mmm-yyyy")</f>
        <v>29-Jul-2002</v>
      </c>
      <c r="G186" s="10">
        <v>0</v>
      </c>
      <c r="H186" s="13">
        <f t="shared" ca="1" si="2"/>
        <v>126</v>
      </c>
      <c r="I186" s="15">
        <v>1967.02</v>
      </c>
      <c r="J186" s="10" t="s">
        <v>4708</v>
      </c>
      <c r="K186" s="10" t="s">
        <v>4707</v>
      </c>
      <c r="L186" s="10" t="s">
        <v>4721</v>
      </c>
      <c r="M186" s="10" t="str">
        <f>IF(L186="?","Unknown",L186)</f>
        <v>R1016</v>
      </c>
      <c r="W186" s="13">
        <f ca="1">DATEDIF(F186,TODAY(),"Y")</f>
        <v>24</v>
      </c>
      <c r="X186" s="28">
        <f>VLOOKUP($A186,'Medical Examinations'!$A:$Z,MATCH(X$1,'Medical Examinations'!$A$1:$Z$1,0),FALSE)</f>
        <v>9.8800000000000008</v>
      </c>
      <c r="Y186" s="13">
        <f ca="1">DATEDIF(X186,TODAY(),"Y")</f>
        <v>126</v>
      </c>
      <c r="Z186" s="28">
        <f>VLOOKUP($A186,'Medical Examinations'!$A:$Z,2,FALSE)</f>
        <v>27.93</v>
      </c>
    </row>
    <row r="187" spans="1:26">
      <c r="A187" s="10" t="s">
        <v>4305</v>
      </c>
      <c r="B187" s="10">
        <v>1998</v>
      </c>
      <c r="C187" s="10" t="s">
        <v>4713</v>
      </c>
      <c r="D187" s="10" t="str">
        <f>IF(C187="?","Sep",C187)</f>
        <v>Sep</v>
      </c>
      <c r="E187" s="10">
        <v>28</v>
      </c>
      <c r="F187" s="12" t="str">
        <f>TEXT(DATE(B187,MONTH(DATEVALUE(D187&amp;" 1")),E187),"dd-mmm-yyyy")</f>
        <v>28-Sep-1998</v>
      </c>
      <c r="G187" s="10">
        <v>0</v>
      </c>
      <c r="H187" s="13">
        <f t="shared" ca="1" si="2"/>
        <v>126</v>
      </c>
      <c r="I187" s="15">
        <v>1969.61</v>
      </c>
      <c r="J187" s="10" t="s">
        <v>4708</v>
      </c>
      <c r="K187" s="10" t="s">
        <v>4708</v>
      </c>
      <c r="L187" s="10" t="s">
        <v>4718</v>
      </c>
      <c r="M187" s="10" t="str">
        <f>IF(L187="?","Unknown",L187)</f>
        <v>R1011</v>
      </c>
      <c r="W187" s="13">
        <f ca="1">DATEDIF(F187,TODAY(),"Y")</f>
        <v>28</v>
      </c>
      <c r="X187" s="29">
        <f>VLOOKUP($A187,'Medical Examinations'!$A:$Z,MATCH(X$1,'Medical Examinations'!$A$1:$Z$1,0),FALSE)</f>
        <v>4.24</v>
      </c>
      <c r="Y187" s="13">
        <f ca="1">DATEDIF(X187,TODAY(),"Y")</f>
        <v>126</v>
      </c>
      <c r="Z187" s="29">
        <f>VLOOKUP($A187,'Medical Examinations'!$A:$Z,2,FALSE)</f>
        <v>23.4</v>
      </c>
    </row>
    <row r="188" spans="1:26">
      <c r="A188" s="10" t="s">
        <v>4303</v>
      </c>
      <c r="B188" s="10">
        <v>1998</v>
      </c>
      <c r="C188" s="10" t="s">
        <v>4717</v>
      </c>
      <c r="D188" s="10" t="str">
        <f>IF(C188="?","Sep",C188)</f>
        <v>Oct</v>
      </c>
      <c r="E188" s="10">
        <v>5</v>
      </c>
      <c r="F188" s="12" t="str">
        <f>TEXT(DATE(B188,MONTH(DATEVALUE(D188&amp;" 1")),E188),"dd-mmm-yyyy")</f>
        <v>05-Oct-1998</v>
      </c>
      <c r="G188" s="10">
        <v>0</v>
      </c>
      <c r="H188" s="13">
        <f t="shared" ca="1" si="2"/>
        <v>126</v>
      </c>
      <c r="I188" s="15">
        <v>1972.95</v>
      </c>
      <c r="J188" s="10" t="s">
        <v>4708</v>
      </c>
      <c r="K188" s="10" t="s">
        <v>4711</v>
      </c>
      <c r="L188" s="10" t="s">
        <v>4718</v>
      </c>
      <c r="M188" s="10" t="str">
        <f>IF(L188="?","Unknown",L188)</f>
        <v>R1011</v>
      </c>
      <c r="W188" s="13">
        <f ca="1">DATEDIF(F188,TODAY(),"Y")</f>
        <v>28</v>
      </c>
      <c r="X188" s="28">
        <f>VLOOKUP($A188,'Medical Examinations'!$A:$Z,MATCH(X$1,'Medical Examinations'!$A$1:$Z$1,0),FALSE)</f>
        <v>4.13</v>
      </c>
      <c r="Y188" s="13">
        <f ca="1">DATEDIF(X188,TODAY(),"Y")</f>
        <v>126</v>
      </c>
      <c r="Z188" s="28">
        <f>VLOOKUP($A188,'Medical Examinations'!$A:$Z,2,FALSE)</f>
        <v>25.8</v>
      </c>
    </row>
    <row r="189" spans="1:26">
      <c r="A189" s="10" t="s">
        <v>4301</v>
      </c>
      <c r="B189" s="10">
        <v>1998</v>
      </c>
      <c r="C189" s="10" t="s">
        <v>4713</v>
      </c>
      <c r="D189" s="10" t="str">
        <f>IF(C189="?","Sep",C189)</f>
        <v>Sep</v>
      </c>
      <c r="E189" s="10">
        <v>29</v>
      </c>
      <c r="F189" s="12" t="str">
        <f>TEXT(DATE(B189,MONTH(DATEVALUE(D189&amp;" 1")),E189),"dd-mmm-yyyy")</f>
        <v>29-Sep-1998</v>
      </c>
      <c r="G189" s="10">
        <v>0</v>
      </c>
      <c r="H189" s="13">
        <f t="shared" ca="1" si="2"/>
        <v>126</v>
      </c>
      <c r="I189" s="15">
        <v>1977.82</v>
      </c>
      <c r="J189" s="10" t="s">
        <v>4708</v>
      </c>
      <c r="K189" s="10" t="s">
        <v>4711</v>
      </c>
      <c r="L189" s="10" t="s">
        <v>4718</v>
      </c>
      <c r="M189" s="10" t="str">
        <f>IF(L189="?","Unknown",L189)</f>
        <v>R1011</v>
      </c>
      <c r="W189" s="13">
        <f ca="1">DATEDIF(F189,TODAY(),"Y")</f>
        <v>28</v>
      </c>
      <c r="X189" s="29">
        <f>VLOOKUP($A189,'Medical Examinations'!$A:$Z,MATCH(X$1,'Medical Examinations'!$A$1:$Z$1,0),FALSE)</f>
        <v>6.15</v>
      </c>
      <c r="Y189" s="13">
        <f ca="1">DATEDIF(X189,TODAY(),"Y")</f>
        <v>126</v>
      </c>
      <c r="Z189" s="29">
        <f>VLOOKUP($A189,'Medical Examinations'!$A:$Z,2,FALSE)</f>
        <v>29.3</v>
      </c>
    </row>
    <row r="190" spans="1:26">
      <c r="A190" s="10" t="s">
        <v>4299</v>
      </c>
      <c r="B190" s="10">
        <v>2002</v>
      </c>
      <c r="C190" s="10" t="s">
        <v>4706</v>
      </c>
      <c r="D190" s="10" t="str">
        <f>IF(C190="?","Sep",C190)</f>
        <v>Jul</v>
      </c>
      <c r="E190" s="10">
        <v>16</v>
      </c>
      <c r="F190" s="12" t="str">
        <f>TEXT(DATE(B190,MONTH(DATEVALUE(D190&amp;" 1")),E190),"dd-mmm-yyyy")</f>
        <v>16-Jul-2002</v>
      </c>
      <c r="G190" s="10">
        <v>0</v>
      </c>
      <c r="H190" s="13">
        <f t="shared" ca="1" si="2"/>
        <v>126</v>
      </c>
      <c r="I190" s="15">
        <v>1980.07</v>
      </c>
      <c r="J190" s="10" t="s">
        <v>4708</v>
      </c>
      <c r="K190" s="10" t="s">
        <v>4708</v>
      </c>
      <c r="L190" s="10" t="s">
        <v>4718</v>
      </c>
      <c r="M190" s="10" t="str">
        <f>IF(L190="?","Unknown",L190)</f>
        <v>R1011</v>
      </c>
      <c r="W190" s="13">
        <f ca="1">DATEDIF(F190,TODAY(),"Y")</f>
        <v>24</v>
      </c>
      <c r="X190" s="28">
        <f>VLOOKUP($A190,'Medical Examinations'!$A:$Z,MATCH(X$1,'Medical Examinations'!$A$1:$Z$1,0),FALSE)</f>
        <v>9.27</v>
      </c>
      <c r="Y190" s="13">
        <f ca="1">DATEDIF(X190,TODAY(),"Y")</f>
        <v>126</v>
      </c>
      <c r="Z190" s="28">
        <f>VLOOKUP($A190,'Medical Examinations'!$A:$Z,2,FALSE)</f>
        <v>33</v>
      </c>
    </row>
    <row r="191" spans="1:26">
      <c r="A191" s="10" t="s">
        <v>4297</v>
      </c>
      <c r="B191" s="10">
        <v>1998</v>
      </c>
      <c r="C191" s="10" t="s">
        <v>4715</v>
      </c>
      <c r="D191" s="10" t="str">
        <f>IF(C191="?","Sep",C191)</f>
        <v>Dec</v>
      </c>
      <c r="E191" s="10">
        <v>29</v>
      </c>
      <c r="F191" s="12" t="str">
        <f>TEXT(DATE(B191,MONTH(DATEVALUE(D191&amp;" 1")),E191),"dd-mmm-yyyy")</f>
        <v>29-Dec-1998</v>
      </c>
      <c r="G191" s="10">
        <v>0</v>
      </c>
      <c r="H191" s="13">
        <f t="shared" ca="1" si="2"/>
        <v>126</v>
      </c>
      <c r="I191" s="15">
        <v>1981.58</v>
      </c>
      <c r="J191" s="10" t="s">
        <v>4708</v>
      </c>
      <c r="K191" s="10" t="s">
        <v>4711</v>
      </c>
      <c r="L191" s="10" t="s">
        <v>4709</v>
      </c>
      <c r="M191" s="10" t="str">
        <f>IF(L191="?","Unknown",L191)</f>
        <v>R1013</v>
      </c>
      <c r="W191" s="13">
        <f ca="1">DATEDIF(F191,TODAY(),"Y")</f>
        <v>27</v>
      </c>
      <c r="X191" s="29">
        <f>VLOOKUP($A191,'Medical Examinations'!$A:$Z,MATCH(X$1,'Medical Examinations'!$A$1:$Z$1,0),FALSE)</f>
        <v>6.45</v>
      </c>
      <c r="Y191" s="13">
        <f ca="1">DATEDIF(X191,TODAY(),"Y")</f>
        <v>126</v>
      </c>
      <c r="Z191" s="29">
        <f>VLOOKUP($A191,'Medical Examinations'!$A:$Z,2,FALSE)</f>
        <v>32.01</v>
      </c>
    </row>
    <row r="192" spans="1:26">
      <c r="A192" s="10" t="s">
        <v>4295</v>
      </c>
      <c r="B192" s="10">
        <v>2002</v>
      </c>
      <c r="C192" s="10" t="s">
        <v>4713</v>
      </c>
      <c r="D192" s="10" t="str">
        <f>IF(C192="?","Sep",C192)</f>
        <v>Sep</v>
      </c>
      <c r="E192" s="10">
        <v>29</v>
      </c>
      <c r="F192" s="12" t="str">
        <f>TEXT(DATE(B192,MONTH(DATEVALUE(D192&amp;" 1")),E192),"dd-mmm-yyyy")</f>
        <v>29-Sep-2002</v>
      </c>
      <c r="G192" s="10">
        <v>0</v>
      </c>
      <c r="H192" s="13">
        <f t="shared" ca="1" si="2"/>
        <v>126</v>
      </c>
      <c r="I192" s="15">
        <v>1984.45</v>
      </c>
      <c r="J192" s="10" t="s">
        <v>4708</v>
      </c>
      <c r="K192" s="10" t="s">
        <v>4708</v>
      </c>
      <c r="L192" s="10" t="s">
        <v>4721</v>
      </c>
      <c r="M192" s="10" t="str">
        <f>IF(L192="?","Unknown",L192)</f>
        <v>R1016</v>
      </c>
      <c r="W192" s="13">
        <f ca="1">DATEDIF(F192,TODAY(),"Y")</f>
        <v>24</v>
      </c>
      <c r="X192" s="28">
        <f>VLOOKUP($A192,'Medical Examinations'!$A:$Z,MATCH(X$1,'Medical Examinations'!$A$1:$Z$1,0),FALSE)</f>
        <v>11.15</v>
      </c>
      <c r="Y192" s="13">
        <f ca="1">DATEDIF(X192,TODAY(),"Y")</f>
        <v>126</v>
      </c>
      <c r="Z192" s="28">
        <f>VLOOKUP($A192,'Medical Examinations'!$A:$Z,2,FALSE)</f>
        <v>40.47</v>
      </c>
    </row>
    <row r="193" spans="1:26">
      <c r="A193" s="10" t="s">
        <v>4293</v>
      </c>
      <c r="B193" s="10">
        <v>1998</v>
      </c>
      <c r="C193" s="10" t="s">
        <v>4713</v>
      </c>
      <c r="D193" s="10" t="str">
        <f>IF(C193="?","Sep",C193)</f>
        <v>Sep</v>
      </c>
      <c r="E193" s="10">
        <v>14</v>
      </c>
      <c r="F193" s="12" t="str">
        <f>TEXT(DATE(B193,MONTH(DATEVALUE(D193&amp;" 1")),E193),"dd-mmm-yyyy")</f>
        <v>14-Sep-1998</v>
      </c>
      <c r="G193" s="10">
        <v>0</v>
      </c>
      <c r="H193" s="13">
        <f t="shared" ca="1" si="2"/>
        <v>126</v>
      </c>
      <c r="I193" s="15">
        <v>1986.93</v>
      </c>
      <c r="J193" s="10" t="s">
        <v>4708</v>
      </c>
      <c r="K193" s="10" t="s">
        <v>4707</v>
      </c>
      <c r="L193" s="10" t="s">
        <v>4709</v>
      </c>
      <c r="M193" s="10" t="str">
        <f>IF(L193="?","Unknown",L193)</f>
        <v>R1013</v>
      </c>
      <c r="W193" s="13">
        <f ca="1">DATEDIF(F193,TODAY(),"Y")</f>
        <v>28</v>
      </c>
      <c r="X193" s="29">
        <f>VLOOKUP($A193,'Medical Examinations'!$A:$Z,MATCH(X$1,'Medical Examinations'!$A$1:$Z$1,0),FALSE)</f>
        <v>4.33</v>
      </c>
      <c r="Y193" s="13">
        <f ca="1">DATEDIF(X193,TODAY(),"Y")</f>
        <v>126</v>
      </c>
      <c r="Z193" s="29">
        <f>VLOOKUP($A193,'Medical Examinations'!$A:$Z,2,FALSE)</f>
        <v>35.86</v>
      </c>
    </row>
    <row r="194" spans="1:26">
      <c r="A194" s="10" t="s">
        <v>4291</v>
      </c>
      <c r="B194" s="10">
        <v>2001</v>
      </c>
      <c r="C194" s="10" t="s">
        <v>4716</v>
      </c>
      <c r="D194" s="10" t="str">
        <f>IF(C194="?","Sep",C194)</f>
        <v>Aug</v>
      </c>
      <c r="E194" s="10">
        <v>14</v>
      </c>
      <c r="F194" s="12" t="str">
        <f>TEXT(DATE(B194,MONTH(DATEVALUE(D194&amp;" 1")),E194),"dd-mmm-yyyy")</f>
        <v>14-Aug-2001</v>
      </c>
      <c r="G194" s="10">
        <v>0</v>
      </c>
      <c r="H194" s="13">
        <f t="shared" ca="1" si="2"/>
        <v>126</v>
      </c>
      <c r="I194" s="15">
        <v>2007.95</v>
      </c>
      <c r="J194" s="10" t="s">
        <v>4708</v>
      </c>
      <c r="K194" s="10" t="s">
        <v>4707</v>
      </c>
      <c r="L194" s="10" t="s">
        <v>4718</v>
      </c>
      <c r="M194" s="10" t="str">
        <f>IF(L194="?","Unknown",L194)</f>
        <v>R1011</v>
      </c>
      <c r="W194" s="13">
        <f ca="1">DATEDIF(F194,TODAY(),"Y")</f>
        <v>25</v>
      </c>
      <c r="X194" s="28">
        <f>VLOOKUP($A194,'Medical Examinations'!$A:$Z,MATCH(X$1,'Medical Examinations'!$A$1:$Z$1,0),FALSE)</f>
        <v>6.29</v>
      </c>
      <c r="Y194" s="13">
        <f ca="1">DATEDIF(X194,TODAY(),"Y")</f>
        <v>126</v>
      </c>
      <c r="Z194" s="28">
        <f>VLOOKUP($A194,'Medical Examinations'!$A:$Z,2,FALSE)</f>
        <v>25.8</v>
      </c>
    </row>
    <row r="195" spans="1:26">
      <c r="A195" s="10" t="s">
        <v>4289</v>
      </c>
      <c r="B195" s="10">
        <v>2001</v>
      </c>
      <c r="C195" s="10" t="s">
        <v>4706</v>
      </c>
      <c r="D195" s="10" t="str">
        <f>IF(C195="?","Sep",C195)</f>
        <v>Jul</v>
      </c>
      <c r="E195" s="10">
        <v>1</v>
      </c>
      <c r="F195" s="12" t="str">
        <f>TEXT(DATE(B195,MONTH(DATEVALUE(D195&amp;" 1")),E195),"dd-mmm-yyyy")</f>
        <v>01-Jul-2001</v>
      </c>
      <c r="G195" s="10">
        <v>0</v>
      </c>
      <c r="H195" s="13">
        <f t="shared" ref="H195:H258" ca="1" si="3">DATEDIF(G195,TODAY(),"Y")</f>
        <v>126</v>
      </c>
      <c r="I195" s="15">
        <v>2020.18</v>
      </c>
      <c r="J195" s="10" t="s">
        <v>4708</v>
      </c>
      <c r="K195" s="10" t="s">
        <v>4711</v>
      </c>
      <c r="L195" s="10" t="s">
        <v>4718</v>
      </c>
      <c r="M195" s="10" t="str">
        <f>IF(L195="?","Unknown",L195)</f>
        <v>R1011</v>
      </c>
      <c r="W195" s="13">
        <f ca="1">DATEDIF(F195,TODAY(),"Y")</f>
        <v>25</v>
      </c>
      <c r="X195" s="29">
        <f>VLOOKUP($A195,'Medical Examinations'!$A:$Z,MATCH(X$1,'Medical Examinations'!$A$1:$Z$1,0),FALSE)</f>
        <v>4.5</v>
      </c>
      <c r="Y195" s="13">
        <f ca="1">DATEDIF(X195,TODAY(),"Y")</f>
        <v>126</v>
      </c>
      <c r="Z195" s="29">
        <f>VLOOKUP($A195,'Medical Examinations'!$A:$Z,2,FALSE)</f>
        <v>34.6</v>
      </c>
    </row>
    <row r="196" spans="1:26">
      <c r="A196" s="10" t="s">
        <v>4287</v>
      </c>
      <c r="B196" s="10">
        <v>2001</v>
      </c>
      <c r="C196" s="10" t="s">
        <v>4713</v>
      </c>
      <c r="D196" s="10" t="str">
        <f>IF(C196="?","Sep",C196)</f>
        <v>Sep</v>
      </c>
      <c r="E196" s="10">
        <v>6</v>
      </c>
      <c r="F196" s="12" t="str">
        <f>TEXT(DATE(B196,MONTH(DATEVALUE(D196&amp;" 1")),E196),"dd-mmm-yyyy")</f>
        <v>06-Sep-2001</v>
      </c>
      <c r="G196" s="10">
        <v>0</v>
      </c>
      <c r="H196" s="13">
        <f t="shared" ca="1" si="3"/>
        <v>126</v>
      </c>
      <c r="I196" s="15">
        <v>2020.55</v>
      </c>
      <c r="J196" s="10" t="s">
        <v>4708</v>
      </c>
      <c r="K196" s="10" t="s">
        <v>4707</v>
      </c>
      <c r="L196" s="10" t="s">
        <v>4709</v>
      </c>
      <c r="M196" s="10" t="str">
        <f>IF(L196="?","Unknown",L196)</f>
        <v>R1013</v>
      </c>
      <c r="W196" s="13">
        <f ca="1">DATEDIF(F196,TODAY(),"Y")</f>
        <v>25</v>
      </c>
      <c r="X196" s="28">
        <f>VLOOKUP($A196,'Medical Examinations'!$A:$Z,MATCH(X$1,'Medical Examinations'!$A$1:$Z$1,0),FALSE)</f>
        <v>5.51</v>
      </c>
      <c r="Y196" s="13">
        <f ca="1">DATEDIF(X196,TODAY(),"Y")</f>
        <v>126</v>
      </c>
      <c r="Z196" s="28">
        <f>VLOOKUP($A196,'Medical Examinations'!$A:$Z,2,FALSE)</f>
        <v>34.869999999999997</v>
      </c>
    </row>
    <row r="197" spans="1:26">
      <c r="A197" s="10" t="s">
        <v>4285</v>
      </c>
      <c r="B197" s="10">
        <v>2001</v>
      </c>
      <c r="C197" s="10" t="s">
        <v>4716</v>
      </c>
      <c r="D197" s="10" t="str">
        <f>IF(C197="?","Sep",C197)</f>
        <v>Aug</v>
      </c>
      <c r="E197" s="10">
        <v>4</v>
      </c>
      <c r="F197" s="12" t="str">
        <f>TEXT(DATE(B197,MONTH(DATEVALUE(D197&amp;" 1")),E197),"dd-mmm-yyyy")</f>
        <v>04-Aug-2001</v>
      </c>
      <c r="G197" s="10">
        <v>0</v>
      </c>
      <c r="H197" s="13">
        <f t="shared" ca="1" si="3"/>
        <v>126</v>
      </c>
      <c r="I197" s="15">
        <v>2026.97</v>
      </c>
      <c r="J197" s="10" t="s">
        <v>4708</v>
      </c>
      <c r="K197" s="10" t="s">
        <v>4707</v>
      </c>
      <c r="L197" s="10" t="s">
        <v>4709</v>
      </c>
      <c r="M197" s="10" t="str">
        <f>IF(L197="?","Unknown",L197)</f>
        <v>R1013</v>
      </c>
      <c r="W197" s="13">
        <f ca="1">DATEDIF(F197,TODAY(),"Y")</f>
        <v>25</v>
      </c>
      <c r="X197" s="29">
        <f>VLOOKUP($A197,'Medical Examinations'!$A:$Z,MATCH(X$1,'Medical Examinations'!$A$1:$Z$1,0),FALSE)</f>
        <v>4.4800000000000004</v>
      </c>
      <c r="Y197" s="13">
        <f ca="1">DATEDIF(X197,TODAY(),"Y")</f>
        <v>126</v>
      </c>
      <c r="Z197" s="29">
        <f>VLOOKUP($A197,'Medical Examinations'!$A:$Z,2,FALSE)</f>
        <v>39.49</v>
      </c>
    </row>
    <row r="198" spans="1:26">
      <c r="A198" s="10" t="s">
        <v>4283</v>
      </c>
      <c r="B198" s="10">
        <v>2000</v>
      </c>
      <c r="C198" s="10" t="s">
        <v>4713</v>
      </c>
      <c r="D198" s="10" t="str">
        <f>IF(C198="?","Sep",C198)</f>
        <v>Sep</v>
      </c>
      <c r="E198" s="10">
        <v>2</v>
      </c>
      <c r="F198" s="12" t="str">
        <f>TEXT(DATE(B198,MONTH(DATEVALUE(D198&amp;" 1")),E198),"dd-mmm-yyyy")</f>
        <v>02-Sep-2000</v>
      </c>
      <c r="G198" s="10">
        <v>0</v>
      </c>
      <c r="H198" s="13">
        <f t="shared" ca="1" si="3"/>
        <v>126</v>
      </c>
      <c r="I198" s="15">
        <v>2045.69</v>
      </c>
      <c r="J198" s="10" t="s">
        <v>4708</v>
      </c>
      <c r="K198" s="10" t="s">
        <v>4708</v>
      </c>
      <c r="L198" s="10" t="s">
        <v>4714</v>
      </c>
      <c r="M198" s="10" t="str">
        <f>IF(L198="?","Unknown",L198)</f>
        <v>R1012</v>
      </c>
      <c r="W198" s="13">
        <f ca="1">DATEDIF(F198,TODAY(),"Y")</f>
        <v>26</v>
      </c>
      <c r="X198" s="28">
        <f>VLOOKUP($A198,'Medical Examinations'!$A:$Z,MATCH(X$1,'Medical Examinations'!$A$1:$Z$1,0),FALSE)</f>
        <v>6.29</v>
      </c>
      <c r="Y198" s="13">
        <f ca="1">DATEDIF(X198,TODAY(),"Y")</f>
        <v>126</v>
      </c>
      <c r="Z198" s="28">
        <f>VLOOKUP($A198,'Medical Examinations'!$A:$Z,2,FALSE)</f>
        <v>25.175000000000001</v>
      </c>
    </row>
    <row r="199" spans="1:26">
      <c r="A199" s="10" t="s">
        <v>4281</v>
      </c>
      <c r="B199" s="10">
        <v>2000</v>
      </c>
      <c r="C199" s="10" t="s">
        <v>4706</v>
      </c>
      <c r="D199" s="10" t="str">
        <f>IF(C199="?","Sep",C199)</f>
        <v>Jul</v>
      </c>
      <c r="E199" s="10">
        <v>26</v>
      </c>
      <c r="F199" s="12" t="str">
        <f>TEXT(DATE(B199,MONTH(DATEVALUE(D199&amp;" 1")),E199),"dd-mmm-yyyy")</f>
        <v>26-Jul-2000</v>
      </c>
      <c r="G199" s="10">
        <v>0</v>
      </c>
      <c r="H199" s="13">
        <f t="shared" ca="1" si="3"/>
        <v>126</v>
      </c>
      <c r="I199" s="15">
        <v>2055.3200000000002</v>
      </c>
      <c r="J199" s="10" t="s">
        <v>4708</v>
      </c>
      <c r="K199" s="10" t="s">
        <v>4708</v>
      </c>
      <c r="L199" s="10" t="s">
        <v>4714</v>
      </c>
      <c r="M199" s="10" t="str">
        <f>IF(L199="?","Unknown",L199)</f>
        <v>R1012</v>
      </c>
      <c r="W199" s="13">
        <f ca="1">DATEDIF(F199,TODAY(),"Y")</f>
        <v>26</v>
      </c>
      <c r="X199" s="29">
        <f>VLOOKUP($A199,'Medical Examinations'!$A:$Z,MATCH(X$1,'Medical Examinations'!$A$1:$Z$1,0),FALSE)</f>
        <v>4.03</v>
      </c>
      <c r="Y199" s="13">
        <f ca="1">DATEDIF(X199,TODAY(),"Y")</f>
        <v>126</v>
      </c>
      <c r="Z199" s="29">
        <f>VLOOKUP($A199,'Medical Examinations'!$A:$Z,2,FALSE)</f>
        <v>32.11</v>
      </c>
    </row>
    <row r="200" spans="1:26">
      <c r="A200" s="10" t="s">
        <v>4279</v>
      </c>
      <c r="B200" s="10">
        <v>2004</v>
      </c>
      <c r="C200" s="10" t="s">
        <v>4712</v>
      </c>
      <c r="D200" s="10" t="str">
        <f>IF(C200="?","Sep",C200)</f>
        <v>Jun</v>
      </c>
      <c r="E200" s="10">
        <v>12</v>
      </c>
      <c r="F200" s="12" t="str">
        <f>TEXT(DATE(B200,MONTH(DATEVALUE(D200&amp;" 1")),E200),"dd-mmm-yyyy")</f>
        <v>12-Jun-2004</v>
      </c>
      <c r="G200" s="10">
        <v>0</v>
      </c>
      <c r="H200" s="13">
        <f t="shared" ca="1" si="3"/>
        <v>126</v>
      </c>
      <c r="I200" s="15">
        <v>2094.1</v>
      </c>
      <c r="J200" s="10" t="s">
        <v>4708</v>
      </c>
      <c r="K200" s="10" t="s">
        <v>4707</v>
      </c>
      <c r="L200" s="10" t="s">
        <v>4723</v>
      </c>
      <c r="M200" s="10" t="str">
        <f>IF(L200="?","Unknown",L200)</f>
        <v>R1025</v>
      </c>
      <c r="W200" s="13">
        <f ca="1">DATEDIF(F200,TODAY(),"Y")</f>
        <v>22</v>
      </c>
      <c r="X200" s="28">
        <f>VLOOKUP($A200,'Medical Examinations'!$A:$Z,MATCH(X$1,'Medical Examinations'!$A$1:$Z$1,0),FALSE)</f>
        <v>4.29</v>
      </c>
      <c r="Y200" s="13">
        <f ca="1">DATEDIF(X200,TODAY(),"Y")</f>
        <v>126</v>
      </c>
      <c r="Z200" s="28">
        <f>VLOOKUP($A200,'Medical Examinations'!$A:$Z,2,FALSE)</f>
        <v>27.74</v>
      </c>
    </row>
    <row r="201" spans="1:26">
      <c r="A201" s="10" t="s">
        <v>4277</v>
      </c>
      <c r="B201" s="10">
        <v>2001</v>
      </c>
      <c r="C201" s="10" t="s">
        <v>4716</v>
      </c>
      <c r="D201" s="10" t="str">
        <f>IF(C201="?","Sep",C201)</f>
        <v>Aug</v>
      </c>
      <c r="E201" s="10">
        <v>14</v>
      </c>
      <c r="F201" s="12" t="str">
        <f>TEXT(DATE(B201,MONTH(DATEVALUE(D201&amp;" 1")),E201),"dd-mmm-yyyy")</f>
        <v>14-Aug-2001</v>
      </c>
      <c r="G201" s="10">
        <v>0</v>
      </c>
      <c r="H201" s="13">
        <f t="shared" ca="1" si="3"/>
        <v>126</v>
      </c>
      <c r="I201" s="15">
        <v>2102.2600000000002</v>
      </c>
      <c r="J201" s="10" t="s">
        <v>4708</v>
      </c>
      <c r="K201" s="10" t="s">
        <v>4707</v>
      </c>
      <c r="L201" s="10" t="s">
        <v>4720</v>
      </c>
      <c r="M201" s="10" t="str">
        <f>IF(L201="?","Unknown",L201)</f>
        <v>R1019</v>
      </c>
      <c r="W201" s="13">
        <f ca="1">DATEDIF(F201,TODAY(),"Y")</f>
        <v>25</v>
      </c>
      <c r="X201" s="29">
        <f>VLOOKUP($A201,'Medical Examinations'!$A:$Z,MATCH(X$1,'Medical Examinations'!$A$1:$Z$1,0),FALSE)</f>
        <v>5.81</v>
      </c>
      <c r="Y201" s="13">
        <f ca="1">DATEDIF(X201,TODAY(),"Y")</f>
        <v>126</v>
      </c>
      <c r="Z201" s="29">
        <f>VLOOKUP($A201,'Medical Examinations'!$A:$Z,2,FALSE)</f>
        <v>26.03</v>
      </c>
    </row>
    <row r="202" spans="1:26">
      <c r="A202" s="10" t="s">
        <v>4275</v>
      </c>
      <c r="B202" s="10">
        <v>2001</v>
      </c>
      <c r="C202" s="10" t="s">
        <v>4712</v>
      </c>
      <c r="D202" s="10" t="str">
        <f>IF(C202="?","Sep",C202)</f>
        <v>Jun</v>
      </c>
      <c r="E202" s="10">
        <v>22</v>
      </c>
      <c r="F202" s="12" t="str">
        <f>TEXT(DATE(B202,MONTH(DATEVALUE(D202&amp;" 1")),E202),"dd-mmm-yyyy")</f>
        <v>22-Jun-2001</v>
      </c>
      <c r="G202" s="10">
        <v>0</v>
      </c>
      <c r="H202" s="13">
        <f t="shared" ca="1" si="3"/>
        <v>126</v>
      </c>
      <c r="I202" s="15">
        <v>2103.08</v>
      </c>
      <c r="J202" s="10" t="s">
        <v>4708</v>
      </c>
      <c r="K202" s="10" t="s">
        <v>4707</v>
      </c>
      <c r="L202" s="10" t="s">
        <v>4718</v>
      </c>
      <c r="M202" s="10" t="str">
        <f>IF(L202="?","Unknown",L202)</f>
        <v>R1011</v>
      </c>
      <c r="W202" s="13">
        <f ca="1">DATEDIF(F202,TODAY(),"Y")</f>
        <v>25</v>
      </c>
      <c r="X202" s="28">
        <f>VLOOKUP($A202,'Medical Examinations'!$A:$Z,MATCH(X$1,'Medical Examinations'!$A$1:$Z$1,0),FALSE)</f>
        <v>4.8899999999999997</v>
      </c>
      <c r="Y202" s="13">
        <f ca="1">DATEDIF(X202,TODAY(),"Y")</f>
        <v>126</v>
      </c>
      <c r="Z202" s="28">
        <f>VLOOKUP($A202,'Medical Examinations'!$A:$Z,2,FALSE)</f>
        <v>22.3</v>
      </c>
    </row>
    <row r="203" spans="1:26">
      <c r="A203" s="10" t="s">
        <v>4273</v>
      </c>
      <c r="B203" s="10">
        <v>2001</v>
      </c>
      <c r="C203" s="10" t="s">
        <v>4710</v>
      </c>
      <c r="D203" s="10" t="str">
        <f>IF(C203="?","Sep",C203)</f>
        <v>Nov</v>
      </c>
      <c r="E203" s="10">
        <v>28</v>
      </c>
      <c r="F203" s="12" t="str">
        <f>TEXT(DATE(B203,MONTH(DATEVALUE(D203&amp;" 1")),E203),"dd-mmm-yyyy")</f>
        <v>28-Nov-2001</v>
      </c>
      <c r="G203" s="10">
        <v>0</v>
      </c>
      <c r="H203" s="13">
        <f t="shared" ca="1" si="3"/>
        <v>126</v>
      </c>
      <c r="I203" s="15">
        <v>2104.11</v>
      </c>
      <c r="J203" s="10" t="s">
        <v>4707</v>
      </c>
      <c r="K203" s="10" t="s">
        <v>4711</v>
      </c>
      <c r="L203" s="10" t="s">
        <v>4721</v>
      </c>
      <c r="M203" s="10" t="str">
        <f>IF(L203="?","Unknown",L203)</f>
        <v>R1016</v>
      </c>
      <c r="W203" s="13">
        <f ca="1">DATEDIF(F203,TODAY(),"Y")</f>
        <v>24</v>
      </c>
      <c r="X203" s="29">
        <f>VLOOKUP($A203,'Medical Examinations'!$A:$Z,MATCH(X$1,'Medical Examinations'!$A$1:$Z$1,0),FALSE)</f>
        <v>5.59</v>
      </c>
      <c r="Y203" s="13">
        <f ca="1">DATEDIF(X203,TODAY(),"Y")</f>
        <v>126</v>
      </c>
      <c r="Z203" s="29">
        <f>VLOOKUP($A203,'Medical Examinations'!$A:$Z,2,FALSE)</f>
        <v>27.36</v>
      </c>
    </row>
    <row r="204" spans="1:26">
      <c r="A204" s="10" t="s">
        <v>4271</v>
      </c>
      <c r="B204" s="10">
        <v>1989</v>
      </c>
      <c r="C204" s="10" t="s">
        <v>4706</v>
      </c>
      <c r="D204" s="10" t="str">
        <f>IF(C204="?","Sep",C204)</f>
        <v>Jul</v>
      </c>
      <c r="E204" s="10">
        <v>21</v>
      </c>
      <c r="F204" s="12" t="str">
        <f>TEXT(DATE(B204,MONTH(DATEVALUE(D204&amp;" 1")),E204),"dd-mmm-yyyy")</f>
        <v>21-Jul-1989</v>
      </c>
      <c r="G204" s="10">
        <v>0</v>
      </c>
      <c r="H204" s="13">
        <f t="shared" ca="1" si="3"/>
        <v>126</v>
      </c>
      <c r="I204" s="15">
        <v>2106.2600000000002</v>
      </c>
      <c r="J204" s="10" t="s">
        <v>4707</v>
      </c>
      <c r="K204" s="10" t="s">
        <v>4707</v>
      </c>
      <c r="L204" s="10" t="s">
        <v>4709</v>
      </c>
      <c r="M204" s="10" t="str">
        <f>IF(L204="?","Unknown",L204)</f>
        <v>R1013</v>
      </c>
      <c r="W204" s="13">
        <f ca="1">DATEDIF(F204,TODAY(),"Y")</f>
        <v>37</v>
      </c>
      <c r="X204" s="28">
        <f>VLOOKUP($A204,'Medical Examinations'!$A:$Z,MATCH(X$1,'Medical Examinations'!$A$1:$Z$1,0),FALSE)</f>
        <v>4.2300000000000004</v>
      </c>
      <c r="Y204" s="13">
        <f ca="1">DATEDIF(X204,TODAY(),"Y")</f>
        <v>126</v>
      </c>
      <c r="Z204" s="28">
        <f>VLOOKUP($A204,'Medical Examinations'!$A:$Z,2,FALSE)</f>
        <v>15.65</v>
      </c>
    </row>
    <row r="205" spans="1:26">
      <c r="A205" s="10" t="s">
        <v>4269</v>
      </c>
      <c r="B205" s="10">
        <v>2003</v>
      </c>
      <c r="C205" s="10" t="s">
        <v>4713</v>
      </c>
      <c r="D205" s="10" t="str">
        <f>IF(C205="?","Sep",C205)</f>
        <v>Sep</v>
      </c>
      <c r="E205" s="10">
        <v>30</v>
      </c>
      <c r="F205" s="12" t="str">
        <f>TEXT(DATE(B205,MONTH(DATEVALUE(D205&amp;" 1")),E205),"dd-mmm-yyyy")</f>
        <v>30-Sep-2003</v>
      </c>
      <c r="G205" s="10">
        <v>0</v>
      </c>
      <c r="H205" s="13">
        <f t="shared" ca="1" si="3"/>
        <v>126</v>
      </c>
      <c r="I205" s="15">
        <v>2117.34</v>
      </c>
      <c r="J205" s="10" t="s">
        <v>4707</v>
      </c>
      <c r="K205" s="10" t="s">
        <v>4708</v>
      </c>
      <c r="L205" s="10" t="s">
        <v>4714</v>
      </c>
      <c r="M205" s="10" t="str">
        <f>IF(L205="?","Unknown",L205)</f>
        <v>R1012</v>
      </c>
      <c r="W205" s="13">
        <f ca="1">DATEDIF(F205,TODAY(),"Y")</f>
        <v>23</v>
      </c>
      <c r="X205" s="29">
        <f>VLOOKUP($A205,'Medical Examinations'!$A:$Z,MATCH(X$1,'Medical Examinations'!$A$1:$Z$1,0),FALSE)</f>
        <v>5.93</v>
      </c>
      <c r="Y205" s="13">
        <f ca="1">DATEDIF(X205,TODAY(),"Y")</f>
        <v>126</v>
      </c>
      <c r="Z205" s="29">
        <f>VLOOKUP($A205,'Medical Examinations'!$A:$Z,2,FALSE)</f>
        <v>22.515000000000001</v>
      </c>
    </row>
    <row r="206" spans="1:26">
      <c r="A206" s="10" t="s">
        <v>4267</v>
      </c>
      <c r="B206" s="10">
        <v>2004</v>
      </c>
      <c r="C206" s="10" t="s">
        <v>4710</v>
      </c>
      <c r="D206" s="10" t="str">
        <f>IF(C206="?","Sep",C206)</f>
        <v>Nov</v>
      </c>
      <c r="E206" s="10">
        <v>4</v>
      </c>
      <c r="F206" s="12" t="str">
        <f>TEXT(DATE(B206,MONTH(DATEVALUE(D206&amp;" 1")),E206),"dd-mmm-yyyy")</f>
        <v>04-Nov-2004</v>
      </c>
      <c r="G206" s="10">
        <v>0</v>
      </c>
      <c r="H206" s="13">
        <f t="shared" ca="1" si="3"/>
        <v>126</v>
      </c>
      <c r="I206" s="15">
        <v>2118.61</v>
      </c>
      <c r="J206" s="10" t="s">
        <v>4707</v>
      </c>
      <c r="K206" s="10" t="s">
        <v>4711</v>
      </c>
      <c r="L206" s="10" t="s">
        <v>4714</v>
      </c>
      <c r="M206" s="10" t="str">
        <f>IF(L206="?","Unknown",L206)</f>
        <v>R1012</v>
      </c>
      <c r="W206" s="13">
        <f ca="1">DATEDIF(F206,TODAY(),"Y")</f>
        <v>21</v>
      </c>
      <c r="X206" s="28">
        <f>VLOOKUP($A206,'Medical Examinations'!$A:$Z,MATCH(X$1,'Medical Examinations'!$A$1:$Z$1,0),FALSE)</f>
        <v>4.04</v>
      </c>
      <c r="Y206" s="13">
        <f ca="1">DATEDIF(X206,TODAY(),"Y")</f>
        <v>126</v>
      </c>
      <c r="Z206" s="28">
        <f>VLOOKUP($A206,'Medical Examinations'!$A:$Z,2,FALSE)</f>
        <v>29.24</v>
      </c>
    </row>
    <row r="207" spans="1:26">
      <c r="A207" s="10" t="s">
        <v>4265</v>
      </c>
      <c r="B207" s="10">
        <v>2003</v>
      </c>
      <c r="C207" s="10" t="s">
        <v>4716</v>
      </c>
      <c r="D207" s="10" t="str">
        <f>IF(C207="?","Sep",C207)</f>
        <v>Aug</v>
      </c>
      <c r="E207" s="10">
        <v>30</v>
      </c>
      <c r="F207" s="12" t="str">
        <f>TEXT(DATE(B207,MONTH(DATEVALUE(D207&amp;" 1")),E207),"dd-mmm-yyyy")</f>
        <v>30-Aug-2003</v>
      </c>
      <c r="G207" s="10">
        <v>0</v>
      </c>
      <c r="H207" s="13">
        <f t="shared" ca="1" si="3"/>
        <v>126</v>
      </c>
      <c r="I207" s="15">
        <v>2128.4299999999998</v>
      </c>
      <c r="J207" s="10" t="s">
        <v>4707</v>
      </c>
      <c r="K207" s="10" t="s">
        <v>4711</v>
      </c>
      <c r="L207" s="10" t="s">
        <v>4714</v>
      </c>
      <c r="M207" s="10" t="str">
        <f>IF(L207="?","Unknown",L207)</f>
        <v>R1012</v>
      </c>
      <c r="W207" s="13">
        <f ca="1">DATEDIF(F207,TODAY(),"Y")</f>
        <v>23</v>
      </c>
      <c r="X207" s="29">
        <f>VLOOKUP($A207,'Medical Examinations'!$A:$Z,MATCH(X$1,'Medical Examinations'!$A$1:$Z$1,0),FALSE)</f>
        <v>4.95</v>
      </c>
      <c r="Y207" s="13">
        <f ca="1">DATEDIF(X207,TODAY(),"Y")</f>
        <v>126</v>
      </c>
      <c r="Z207" s="29">
        <f>VLOOKUP($A207,'Medical Examinations'!$A:$Z,2,FALSE)</f>
        <v>30.495000000000001</v>
      </c>
    </row>
    <row r="208" spans="1:26">
      <c r="A208" s="10" t="s">
        <v>4263</v>
      </c>
      <c r="B208" s="10">
        <v>2003</v>
      </c>
      <c r="C208" s="10" t="s">
        <v>4715</v>
      </c>
      <c r="D208" s="10" t="str">
        <f>IF(C208="?","Sep",C208)</f>
        <v>Dec</v>
      </c>
      <c r="E208" s="10">
        <v>22</v>
      </c>
      <c r="F208" s="12" t="str">
        <f>TEXT(DATE(B208,MONTH(DATEVALUE(D208&amp;" 1")),E208),"dd-mmm-yyyy")</f>
        <v>22-Dec-2003</v>
      </c>
      <c r="G208" s="10">
        <v>0</v>
      </c>
      <c r="H208" s="13">
        <f t="shared" ca="1" si="3"/>
        <v>126</v>
      </c>
      <c r="I208" s="15">
        <v>2130.6799999999998</v>
      </c>
      <c r="J208" s="10" t="s">
        <v>4707</v>
      </c>
      <c r="K208" s="10" t="s">
        <v>4708</v>
      </c>
      <c r="L208" s="10" t="s">
        <v>4714</v>
      </c>
      <c r="M208" s="10" t="str">
        <f>IF(L208="?","Unknown",L208)</f>
        <v>R1012</v>
      </c>
      <c r="W208" s="13">
        <f ca="1">DATEDIF(F208,TODAY(),"Y")</f>
        <v>22</v>
      </c>
      <c r="X208" s="28">
        <f>VLOOKUP($A208,'Medical Examinations'!$A:$Z,MATCH(X$1,'Medical Examinations'!$A$1:$Z$1,0),FALSE)</f>
        <v>4.43</v>
      </c>
      <c r="Y208" s="13">
        <f ca="1">DATEDIF(X208,TODAY(),"Y")</f>
        <v>126</v>
      </c>
      <c r="Z208" s="28">
        <f>VLOOKUP($A208,'Medical Examinations'!$A:$Z,2,FALSE)</f>
        <v>32.11</v>
      </c>
    </row>
    <row r="209" spans="1:26">
      <c r="A209" s="10" t="s">
        <v>4261</v>
      </c>
      <c r="B209" s="10">
        <v>2003</v>
      </c>
      <c r="C209" s="10" t="s">
        <v>4713</v>
      </c>
      <c r="D209" s="10" t="str">
        <f>IF(C209="?","Sep",C209)</f>
        <v>Sep</v>
      </c>
      <c r="E209" s="10">
        <v>1</v>
      </c>
      <c r="F209" s="12" t="str">
        <f>TEXT(DATE(B209,MONTH(DATEVALUE(D209&amp;" 1")),E209),"dd-mmm-yyyy")</f>
        <v>01-Sep-2003</v>
      </c>
      <c r="G209" s="10">
        <v>0</v>
      </c>
      <c r="H209" s="13">
        <f t="shared" ca="1" si="3"/>
        <v>126</v>
      </c>
      <c r="I209" s="15">
        <v>2134.9</v>
      </c>
      <c r="J209" s="10" t="s">
        <v>4707</v>
      </c>
      <c r="K209" s="10" t="s">
        <v>4708</v>
      </c>
      <c r="L209" s="10" t="s">
        <v>4714</v>
      </c>
      <c r="M209" s="10" t="str">
        <f>IF(L209="?","Unknown",L209)</f>
        <v>R1012</v>
      </c>
      <c r="W209" s="13">
        <f ca="1">DATEDIF(F209,TODAY(),"Y")</f>
        <v>23</v>
      </c>
      <c r="X209" s="29">
        <f>VLOOKUP($A209,'Medical Examinations'!$A:$Z,MATCH(X$1,'Medical Examinations'!$A$1:$Z$1,0),FALSE)</f>
        <v>5.47</v>
      </c>
      <c r="Y209" s="13">
        <f ca="1">DATEDIF(X209,TODAY(),"Y")</f>
        <v>126</v>
      </c>
      <c r="Z209" s="29">
        <f>VLOOKUP($A209,'Medical Examinations'!$A:$Z,2,FALSE)</f>
        <v>35.15</v>
      </c>
    </row>
    <row r="210" spans="1:26">
      <c r="A210" s="10" t="s">
        <v>4259</v>
      </c>
      <c r="B210" s="10">
        <v>2003</v>
      </c>
      <c r="C210" s="10" t="s">
        <v>4713</v>
      </c>
      <c r="D210" s="10" t="str">
        <f>IF(C210="?","Sep",C210)</f>
        <v>Sep</v>
      </c>
      <c r="E210" s="10">
        <v>26</v>
      </c>
      <c r="F210" s="12" t="str">
        <f>TEXT(DATE(B210,MONTH(DATEVALUE(D210&amp;" 1")),E210),"dd-mmm-yyyy")</f>
        <v>26-Sep-2003</v>
      </c>
      <c r="G210" s="10">
        <v>0</v>
      </c>
      <c r="H210" s="13">
        <f t="shared" ca="1" si="3"/>
        <v>126</v>
      </c>
      <c r="I210" s="15">
        <v>2136.88</v>
      </c>
      <c r="J210" s="10" t="s">
        <v>4707</v>
      </c>
      <c r="K210" s="10" t="s">
        <v>4707</v>
      </c>
      <c r="L210" s="10" t="s">
        <v>4714</v>
      </c>
      <c r="M210" s="10" t="str">
        <f>IF(L210="?","Unknown",L210)</f>
        <v>R1012</v>
      </c>
      <c r="W210" s="13">
        <f ca="1">DATEDIF(F210,TODAY(),"Y")</f>
        <v>23</v>
      </c>
      <c r="X210" s="28">
        <f>VLOOKUP($A210,'Medical Examinations'!$A:$Z,MATCH(X$1,'Medical Examinations'!$A$1:$Z$1,0),FALSE)</f>
        <v>5.57</v>
      </c>
      <c r="Y210" s="13">
        <f ca="1">DATEDIF(X210,TODAY(),"Y")</f>
        <v>126</v>
      </c>
      <c r="Z210" s="28">
        <f>VLOOKUP($A210,'Medical Examinations'!$A:$Z,2,FALSE)</f>
        <v>36.575000000000003</v>
      </c>
    </row>
    <row r="211" spans="1:26">
      <c r="A211" s="10" t="s">
        <v>4257</v>
      </c>
      <c r="B211" s="10">
        <v>1997</v>
      </c>
      <c r="C211" s="10" t="s">
        <v>4713</v>
      </c>
      <c r="D211" s="10" t="str">
        <f>IF(C211="?","Sep",C211)</f>
        <v>Sep</v>
      </c>
      <c r="E211" s="10">
        <v>3</v>
      </c>
      <c r="F211" s="12" t="str">
        <f>TEXT(DATE(B211,MONTH(DATEVALUE(D211&amp;" 1")),E211),"dd-mmm-yyyy")</f>
        <v>03-Sep-1997</v>
      </c>
      <c r="G211" s="10">
        <v>0</v>
      </c>
      <c r="H211" s="13">
        <f t="shared" ca="1" si="3"/>
        <v>126</v>
      </c>
      <c r="I211" s="15">
        <v>2137.65</v>
      </c>
      <c r="J211" s="10" t="s">
        <v>4708</v>
      </c>
      <c r="K211" s="10" t="s">
        <v>4711</v>
      </c>
      <c r="L211" s="10" t="s">
        <v>4709</v>
      </c>
      <c r="M211" s="10" t="str">
        <f>IF(L211="?","Unknown",L211)</f>
        <v>R1013</v>
      </c>
      <c r="W211" s="13">
        <f ca="1">DATEDIF(F211,TODAY(),"Y")</f>
        <v>29</v>
      </c>
      <c r="X211" s="29">
        <f>VLOOKUP($A211,'Medical Examinations'!$A:$Z,MATCH(X$1,'Medical Examinations'!$A$1:$Z$1,0),FALSE)</f>
        <v>6.41</v>
      </c>
      <c r="Y211" s="13">
        <f ca="1">DATEDIF(X211,TODAY(),"Y")</f>
        <v>126</v>
      </c>
      <c r="Z211" s="29">
        <f>VLOOKUP($A211,'Medical Examinations'!$A:$Z,2,FALSE)</f>
        <v>25.74</v>
      </c>
    </row>
    <row r="212" spans="1:26">
      <c r="A212" s="10" t="s">
        <v>4255</v>
      </c>
      <c r="B212" s="10">
        <v>2003</v>
      </c>
      <c r="C212" s="10" t="s">
        <v>4716</v>
      </c>
      <c r="D212" s="10" t="str">
        <f>IF(C212="?","Sep",C212)</f>
        <v>Aug</v>
      </c>
      <c r="E212" s="10">
        <v>19</v>
      </c>
      <c r="F212" s="12" t="str">
        <f>TEXT(DATE(B212,MONTH(DATEVALUE(D212&amp;" 1")),E212),"dd-mmm-yyyy")</f>
        <v>19-Aug-2003</v>
      </c>
      <c r="G212" s="10">
        <v>0</v>
      </c>
      <c r="H212" s="13">
        <f t="shared" ca="1" si="3"/>
        <v>126</v>
      </c>
      <c r="I212" s="15">
        <v>2138.0700000000002</v>
      </c>
      <c r="J212" s="10" t="s">
        <v>4707</v>
      </c>
      <c r="K212" s="10" t="s">
        <v>4711</v>
      </c>
      <c r="L212" s="10" t="s">
        <v>4714</v>
      </c>
      <c r="M212" s="10" t="str">
        <f>IF(L212="?","Unknown",L212)</f>
        <v>R1012</v>
      </c>
      <c r="W212" s="13">
        <f ca="1">DATEDIF(F212,TODAY(),"Y")</f>
        <v>23</v>
      </c>
      <c r="X212" s="28">
        <f>VLOOKUP($A212,'Medical Examinations'!$A:$Z,MATCH(X$1,'Medical Examinations'!$A$1:$Z$1,0),FALSE)</f>
        <v>4.5599999999999996</v>
      </c>
      <c r="Y212" s="13">
        <f ca="1">DATEDIF(X212,TODAY(),"Y")</f>
        <v>126</v>
      </c>
      <c r="Z212" s="28">
        <f>VLOOKUP($A212,'Medical Examinations'!$A:$Z,2,FALSE)</f>
        <v>37.43</v>
      </c>
    </row>
    <row r="213" spans="1:26">
      <c r="A213" s="10" t="s">
        <v>4253</v>
      </c>
      <c r="B213" s="10">
        <v>2004</v>
      </c>
      <c r="C213" s="10" t="s">
        <v>4717</v>
      </c>
      <c r="D213" s="10" t="str">
        <f>IF(C213="?","Sep",C213)</f>
        <v>Oct</v>
      </c>
      <c r="E213" s="10">
        <v>4</v>
      </c>
      <c r="F213" s="12" t="str">
        <f>TEXT(DATE(B213,MONTH(DATEVALUE(D213&amp;" 1")),E213),"dd-mmm-yyyy")</f>
        <v>04-Oct-2004</v>
      </c>
      <c r="G213" s="10">
        <v>0</v>
      </c>
      <c r="H213" s="13">
        <f t="shared" ca="1" si="3"/>
        <v>126</v>
      </c>
      <c r="I213" s="15">
        <v>2144.85</v>
      </c>
      <c r="J213" s="10" t="s">
        <v>4707</v>
      </c>
      <c r="K213" s="10" t="s">
        <v>4711</v>
      </c>
      <c r="L213" s="10" t="s">
        <v>4718</v>
      </c>
      <c r="M213" s="10" t="str">
        <f>IF(L213="?","Unknown",L213)</f>
        <v>R1011</v>
      </c>
      <c r="W213" s="13">
        <f ca="1">DATEDIF(F213,TODAY(),"Y")</f>
        <v>22</v>
      </c>
      <c r="X213" s="29">
        <f>VLOOKUP($A213,'Medical Examinations'!$A:$Z,MATCH(X$1,'Medical Examinations'!$A$1:$Z$1,0),FALSE)</f>
        <v>6.06</v>
      </c>
      <c r="Y213" s="13">
        <f ca="1">DATEDIF(X213,TODAY(),"Y")</f>
        <v>126</v>
      </c>
      <c r="Z213" s="29">
        <f>VLOOKUP($A213,'Medical Examinations'!$A:$Z,2,FALSE)</f>
        <v>30.72</v>
      </c>
    </row>
    <row r="214" spans="1:26">
      <c r="A214" s="10" t="s">
        <v>4251</v>
      </c>
      <c r="B214" s="10">
        <v>2000</v>
      </c>
      <c r="C214" s="10" t="s">
        <v>4715</v>
      </c>
      <c r="D214" s="10" t="str">
        <f>IF(C214="?","Sep",C214)</f>
        <v>Dec</v>
      </c>
      <c r="E214" s="10">
        <v>27</v>
      </c>
      <c r="F214" s="12" t="str">
        <f>TEXT(DATE(B214,MONTH(DATEVALUE(D214&amp;" 1")),E214),"dd-mmm-yyyy")</f>
        <v>27-Dec-2000</v>
      </c>
      <c r="G214" s="10">
        <v>0</v>
      </c>
      <c r="H214" s="13">
        <f t="shared" ca="1" si="3"/>
        <v>126</v>
      </c>
      <c r="I214" s="15">
        <v>2150.4699999999998</v>
      </c>
      <c r="J214" s="10" t="s">
        <v>4707</v>
      </c>
      <c r="K214" s="10" t="s">
        <v>4708</v>
      </c>
      <c r="L214" s="10" t="s">
        <v>4718</v>
      </c>
      <c r="M214" s="10" t="str">
        <f>IF(L214="?","Unknown",L214)</f>
        <v>R1011</v>
      </c>
      <c r="W214" s="13">
        <f ca="1">DATEDIF(F214,TODAY(),"Y")</f>
        <v>25</v>
      </c>
      <c r="X214" s="28">
        <f>VLOOKUP($A214,'Medical Examinations'!$A:$Z,MATCH(X$1,'Medical Examinations'!$A$1:$Z$1,0),FALSE)</f>
        <v>6.1</v>
      </c>
      <c r="Y214" s="13">
        <f ca="1">DATEDIF(X214,TODAY(),"Y")</f>
        <v>126</v>
      </c>
      <c r="Z214" s="28">
        <f>VLOOKUP($A214,'Medical Examinations'!$A:$Z,2,FALSE)</f>
        <v>24.3</v>
      </c>
    </row>
    <row r="215" spans="1:26">
      <c r="A215" s="10" t="s">
        <v>4249</v>
      </c>
      <c r="B215" s="10">
        <v>2000</v>
      </c>
      <c r="C215" s="10" t="s">
        <v>4717</v>
      </c>
      <c r="D215" s="10" t="str">
        <f>IF(C215="?","Sep",C215)</f>
        <v>Oct</v>
      </c>
      <c r="E215" s="10">
        <v>22</v>
      </c>
      <c r="F215" s="12" t="str">
        <f>TEXT(DATE(B215,MONTH(DATEVALUE(D215&amp;" 1")),E215),"dd-mmm-yyyy")</f>
        <v>22-Oct-2000</v>
      </c>
      <c r="G215" s="10">
        <v>0</v>
      </c>
      <c r="H215" s="13">
        <f t="shared" ca="1" si="3"/>
        <v>126</v>
      </c>
      <c r="I215" s="15">
        <v>2154.36</v>
      </c>
      <c r="J215" s="10" t="s">
        <v>4707</v>
      </c>
      <c r="K215" s="10" t="s">
        <v>4707</v>
      </c>
      <c r="L215" s="10" t="s">
        <v>4718</v>
      </c>
      <c r="M215" s="10" t="str">
        <f>IF(L215="?","Unknown",L215)</f>
        <v>R1011</v>
      </c>
      <c r="W215" s="13">
        <f ca="1">DATEDIF(F215,TODAY(),"Y")</f>
        <v>26</v>
      </c>
      <c r="X215" s="29">
        <f>VLOOKUP($A215,'Medical Examinations'!$A:$Z,MATCH(X$1,'Medical Examinations'!$A$1:$Z$1,0),FALSE)</f>
        <v>4.45</v>
      </c>
      <c r="Y215" s="13">
        <f ca="1">DATEDIF(X215,TODAY(),"Y")</f>
        <v>126</v>
      </c>
      <c r="Z215" s="29">
        <f>VLOOKUP($A215,'Medical Examinations'!$A:$Z,2,FALSE)</f>
        <v>27.1</v>
      </c>
    </row>
    <row r="216" spans="1:26">
      <c r="A216" s="10" t="s">
        <v>4247</v>
      </c>
      <c r="B216" s="10">
        <v>2000</v>
      </c>
      <c r="C216" s="10" t="s">
        <v>4710</v>
      </c>
      <c r="D216" s="10" t="str">
        <f>IF(C216="?","Sep",C216)</f>
        <v>Nov</v>
      </c>
      <c r="E216" s="10">
        <v>29</v>
      </c>
      <c r="F216" s="12" t="str">
        <f>TEXT(DATE(B216,MONTH(DATEVALUE(D216&amp;" 1")),E216),"dd-mmm-yyyy")</f>
        <v>29-Nov-2000</v>
      </c>
      <c r="G216" s="10">
        <v>0</v>
      </c>
      <c r="H216" s="13">
        <f t="shared" ca="1" si="3"/>
        <v>126</v>
      </c>
      <c r="I216" s="15">
        <v>2155.6799999999998</v>
      </c>
      <c r="J216" s="10" t="s">
        <v>4707</v>
      </c>
      <c r="K216" s="10" t="s">
        <v>4708</v>
      </c>
      <c r="L216" s="10" t="s">
        <v>4709</v>
      </c>
      <c r="M216" s="10" t="str">
        <f>IF(L216="?","Unknown",L216)</f>
        <v>R1013</v>
      </c>
      <c r="W216" s="13">
        <f ca="1">DATEDIF(F216,TODAY(),"Y")</f>
        <v>25</v>
      </c>
      <c r="X216" s="28">
        <f>VLOOKUP($A216,'Medical Examinations'!$A:$Z,MATCH(X$1,'Medical Examinations'!$A$1:$Z$1,0),FALSE)</f>
        <v>6.2</v>
      </c>
      <c r="Y216" s="13">
        <f ca="1">DATEDIF(X216,TODAY(),"Y")</f>
        <v>126</v>
      </c>
      <c r="Z216" s="28">
        <f>VLOOKUP($A216,'Medical Examinations'!$A:$Z,2,FALSE)</f>
        <v>28.05</v>
      </c>
    </row>
    <row r="217" spans="1:26">
      <c r="A217" s="10" t="s">
        <v>4245</v>
      </c>
      <c r="B217" s="10">
        <v>2000</v>
      </c>
      <c r="C217" s="10" t="s">
        <v>4715</v>
      </c>
      <c r="D217" s="10" t="str">
        <f>IF(C217="?","Sep",C217)</f>
        <v>Dec</v>
      </c>
      <c r="E217" s="10">
        <v>10</v>
      </c>
      <c r="F217" s="12" t="str">
        <f>TEXT(DATE(B217,MONTH(DATEVALUE(D217&amp;" 1")),E217),"dd-mmm-yyyy")</f>
        <v>10-Dec-2000</v>
      </c>
      <c r="G217" s="10">
        <v>0</v>
      </c>
      <c r="H217" s="13">
        <f t="shared" ca="1" si="3"/>
        <v>126</v>
      </c>
      <c r="I217" s="15">
        <v>2156.75</v>
      </c>
      <c r="J217" s="10" t="s">
        <v>4707</v>
      </c>
      <c r="K217" s="10" t="s">
        <v>4707</v>
      </c>
      <c r="L217" s="10" t="s">
        <v>4709</v>
      </c>
      <c r="M217" s="10" t="str">
        <f>IF(L217="?","Unknown",L217)</f>
        <v>R1013</v>
      </c>
      <c r="W217" s="13">
        <f ca="1">DATEDIF(F217,TODAY(),"Y")</f>
        <v>25</v>
      </c>
      <c r="X217" s="29">
        <f>VLOOKUP($A217,'Medical Examinations'!$A:$Z,MATCH(X$1,'Medical Examinations'!$A$1:$Z$1,0),FALSE)</f>
        <v>5.59</v>
      </c>
      <c r="Y217" s="13">
        <f ca="1">DATEDIF(X217,TODAY(),"Y")</f>
        <v>126</v>
      </c>
      <c r="Z217" s="29">
        <f>VLOOKUP($A217,'Medical Examinations'!$A:$Z,2,FALSE)</f>
        <v>28.82</v>
      </c>
    </row>
    <row r="218" spans="1:26">
      <c r="A218" s="10" t="s">
        <v>4243</v>
      </c>
      <c r="B218" s="10">
        <v>2000</v>
      </c>
      <c r="C218" s="10" t="s">
        <v>4716</v>
      </c>
      <c r="D218" s="10" t="str">
        <f>IF(C218="?","Sep",C218)</f>
        <v>Aug</v>
      </c>
      <c r="E218" s="10">
        <v>23</v>
      </c>
      <c r="F218" s="12" t="str">
        <f>TEXT(DATE(B218,MONTH(DATEVALUE(D218&amp;" 1")),E218),"dd-mmm-yyyy")</f>
        <v>23-Aug-2000</v>
      </c>
      <c r="G218" s="10">
        <v>0</v>
      </c>
      <c r="H218" s="13">
        <f t="shared" ca="1" si="3"/>
        <v>126</v>
      </c>
      <c r="I218" s="15">
        <v>2166.73</v>
      </c>
      <c r="J218" s="10" t="s">
        <v>4707</v>
      </c>
      <c r="K218" s="10" t="s">
        <v>4707</v>
      </c>
      <c r="L218" s="10" t="s">
        <v>4718</v>
      </c>
      <c r="M218" s="10" t="str">
        <f>IF(L218="?","Unknown",L218)</f>
        <v>R1011</v>
      </c>
      <c r="W218" s="13">
        <f ca="1">DATEDIF(F218,TODAY(),"Y")</f>
        <v>26</v>
      </c>
      <c r="X218" s="28">
        <f>VLOOKUP($A218,'Medical Examinations'!$A:$Z,MATCH(X$1,'Medical Examinations'!$A$1:$Z$1,0),FALSE)</f>
        <v>4.66</v>
      </c>
      <c r="Y218" s="13">
        <f ca="1">DATEDIF(X218,TODAY(),"Y")</f>
        <v>126</v>
      </c>
      <c r="Z218" s="28">
        <f>VLOOKUP($A218,'Medical Examinations'!$A:$Z,2,FALSE)</f>
        <v>36</v>
      </c>
    </row>
    <row r="219" spans="1:26">
      <c r="A219" s="10" t="s">
        <v>4241</v>
      </c>
      <c r="B219" s="10">
        <v>1994</v>
      </c>
      <c r="C219" s="10" t="s">
        <v>4713</v>
      </c>
      <c r="D219" s="10" t="str">
        <f>IF(C219="?","Sep",C219)</f>
        <v>Sep</v>
      </c>
      <c r="E219" s="10">
        <v>27</v>
      </c>
      <c r="F219" s="12" t="str">
        <f>TEXT(DATE(B219,MONTH(DATEVALUE(D219&amp;" 1")),E219),"dd-mmm-yyyy")</f>
        <v>27-Sep-1994</v>
      </c>
      <c r="G219" s="10">
        <v>0</v>
      </c>
      <c r="H219" s="13">
        <f t="shared" ca="1" si="3"/>
        <v>126</v>
      </c>
      <c r="I219" s="15">
        <v>2170.08</v>
      </c>
      <c r="J219" s="10" t="s">
        <v>4707</v>
      </c>
      <c r="K219" s="10" t="s">
        <v>4707</v>
      </c>
      <c r="L219" s="10" t="s">
        <v>4709</v>
      </c>
      <c r="M219" s="10" t="str">
        <f>IF(L219="?","Unknown",L219)</f>
        <v>R1013</v>
      </c>
      <c r="W219" s="13">
        <f ca="1">DATEDIF(F219,TODAY(),"Y")</f>
        <v>32</v>
      </c>
      <c r="X219" s="29">
        <f>VLOOKUP($A219,'Medical Examinations'!$A:$Z,MATCH(X$1,'Medical Examinations'!$A$1:$Z$1,0),FALSE)</f>
        <v>5.68</v>
      </c>
      <c r="Y219" s="13">
        <f ca="1">DATEDIF(X219,TODAY(),"Y")</f>
        <v>126</v>
      </c>
      <c r="Z219" s="29">
        <f>VLOOKUP($A219,'Medical Examinations'!$A:$Z,2,FALSE)</f>
        <v>23.83</v>
      </c>
    </row>
    <row r="220" spans="1:26">
      <c r="A220" s="10" t="s">
        <v>4239</v>
      </c>
      <c r="B220" s="10">
        <v>1991</v>
      </c>
      <c r="C220" s="10" t="s">
        <v>4715</v>
      </c>
      <c r="D220" s="10" t="str">
        <f>IF(C220="?","Sep",C220)</f>
        <v>Dec</v>
      </c>
      <c r="E220" s="10">
        <v>16</v>
      </c>
      <c r="F220" s="12" t="str">
        <f>TEXT(DATE(B220,MONTH(DATEVALUE(D220&amp;" 1")),E220),"dd-mmm-yyyy")</f>
        <v>16-Dec-1991</v>
      </c>
      <c r="G220" s="10">
        <v>0</v>
      </c>
      <c r="H220" s="13">
        <f t="shared" ca="1" si="3"/>
        <v>126</v>
      </c>
      <c r="I220" s="15">
        <v>2193.1999999999998</v>
      </c>
      <c r="J220" s="10" t="s">
        <v>4707</v>
      </c>
      <c r="K220" s="10" t="s">
        <v>4707</v>
      </c>
      <c r="L220" s="10" t="s">
        <v>4714</v>
      </c>
      <c r="M220" s="10" t="str">
        <f>IF(L220="?","Unknown",L220)</f>
        <v>R1012</v>
      </c>
      <c r="W220" s="13">
        <f ca="1">DATEDIF(F220,TODAY(),"Y")</f>
        <v>34</v>
      </c>
      <c r="X220" s="28">
        <f>VLOOKUP($A220,'Medical Examinations'!$A:$Z,MATCH(X$1,'Medical Examinations'!$A$1:$Z$1,0),FALSE)</f>
        <v>5.08</v>
      </c>
      <c r="Y220" s="13">
        <f ca="1">DATEDIF(X220,TODAY(),"Y")</f>
        <v>126</v>
      </c>
      <c r="Z220" s="28">
        <f>VLOOKUP($A220,'Medical Examinations'!$A:$Z,2,FALSE)</f>
        <v>15.41</v>
      </c>
    </row>
    <row r="221" spans="1:26">
      <c r="A221" s="10" t="s">
        <v>4237</v>
      </c>
      <c r="B221" s="10">
        <v>2004</v>
      </c>
      <c r="C221" s="10" t="s">
        <v>4715</v>
      </c>
      <c r="D221" s="10" t="str">
        <f>IF(C221="?","Sep",C221)</f>
        <v>Dec</v>
      </c>
      <c r="E221" s="10">
        <v>7</v>
      </c>
      <c r="F221" s="12" t="str">
        <f>TEXT(DATE(B221,MONTH(DATEVALUE(D221&amp;" 1")),E221),"dd-mmm-yyyy")</f>
        <v>07-Dec-2004</v>
      </c>
      <c r="G221" s="10">
        <v>0</v>
      </c>
      <c r="H221" s="13">
        <f t="shared" ca="1" si="3"/>
        <v>126</v>
      </c>
      <c r="I221" s="15">
        <v>2196.4699999999998</v>
      </c>
      <c r="J221" s="10" t="s">
        <v>4707</v>
      </c>
      <c r="K221" s="10" t="s">
        <v>4708</v>
      </c>
      <c r="L221" s="10" t="s">
        <v>4724</v>
      </c>
      <c r="M221" s="10" t="str">
        <f>IF(L221="?","Unknown",L221)</f>
        <v>R1024</v>
      </c>
      <c r="W221" s="13">
        <f ca="1">DATEDIF(F221,TODAY(),"Y")</f>
        <v>21</v>
      </c>
      <c r="X221" s="29">
        <f>VLOOKUP($A221,'Medical Examinations'!$A:$Z,MATCH(X$1,'Medical Examinations'!$A$1:$Z$1,0),FALSE)</f>
        <v>5.09</v>
      </c>
      <c r="Y221" s="13">
        <f ca="1">DATEDIF(X221,TODAY(),"Y")</f>
        <v>126</v>
      </c>
      <c r="Z221" s="29">
        <f>VLOOKUP($A221,'Medical Examinations'!$A:$Z,2,FALSE)</f>
        <v>25.08</v>
      </c>
    </row>
    <row r="222" spans="1:26">
      <c r="A222" s="10" t="s">
        <v>4235</v>
      </c>
      <c r="B222" s="10">
        <v>2004</v>
      </c>
      <c r="C222" s="10" t="s">
        <v>4713</v>
      </c>
      <c r="D222" s="10" t="str">
        <f>IF(C222="?","Sep",C222)</f>
        <v>Sep</v>
      </c>
      <c r="E222" s="10">
        <v>3</v>
      </c>
      <c r="F222" s="12" t="str">
        <f>TEXT(DATE(B222,MONTH(DATEVALUE(D222&amp;" 1")),E222),"dd-mmm-yyyy")</f>
        <v>03-Sep-2004</v>
      </c>
      <c r="G222" s="10">
        <v>0</v>
      </c>
      <c r="H222" s="13">
        <f t="shared" ca="1" si="3"/>
        <v>126</v>
      </c>
      <c r="I222" s="15">
        <v>2198.19</v>
      </c>
      <c r="J222" s="10" t="s">
        <v>4707</v>
      </c>
      <c r="K222" s="10" t="s">
        <v>4711</v>
      </c>
      <c r="L222" s="10" t="s">
        <v>4725</v>
      </c>
      <c r="M222" s="10" t="str">
        <f>IF(L222="?","Unknown",L222)</f>
        <v>R1023</v>
      </c>
      <c r="W222" s="13">
        <f ca="1">DATEDIF(F222,TODAY(),"Y")</f>
        <v>22</v>
      </c>
      <c r="X222" s="28">
        <f>VLOOKUP($A222,'Medical Examinations'!$A:$Z,MATCH(X$1,'Medical Examinations'!$A$1:$Z$1,0),FALSE)</f>
        <v>5.47</v>
      </c>
      <c r="Y222" s="13">
        <f ca="1">DATEDIF(X222,TODAY(),"Y")</f>
        <v>126</v>
      </c>
      <c r="Z222" s="28">
        <f>VLOOKUP($A222,'Medical Examinations'!$A:$Z,2,FALSE)</f>
        <v>26.315000000000001</v>
      </c>
    </row>
    <row r="223" spans="1:26">
      <c r="A223" s="10" t="s">
        <v>4233</v>
      </c>
      <c r="B223" s="10">
        <v>2004</v>
      </c>
      <c r="C223" s="10" t="s">
        <v>4713</v>
      </c>
      <c r="D223" s="10" t="str">
        <f>IF(C223="?","Sep",C223)</f>
        <v>Sep</v>
      </c>
      <c r="E223" s="10">
        <v>12</v>
      </c>
      <c r="F223" s="12" t="str">
        <f>TEXT(DATE(B223,MONTH(DATEVALUE(D223&amp;" 1")),E223),"dd-mmm-yyyy")</f>
        <v>12-Sep-2004</v>
      </c>
      <c r="G223" s="10">
        <v>0</v>
      </c>
      <c r="H223" s="13">
        <f t="shared" ca="1" si="3"/>
        <v>126</v>
      </c>
      <c r="I223" s="15">
        <v>2200.83</v>
      </c>
      <c r="J223" s="10" t="s">
        <v>4707</v>
      </c>
      <c r="K223" s="10" t="s">
        <v>4707</v>
      </c>
      <c r="L223" s="10" t="s">
        <v>4724</v>
      </c>
      <c r="M223" s="10" t="str">
        <f>IF(L223="?","Unknown",L223)</f>
        <v>R1024</v>
      </c>
      <c r="W223" s="13">
        <f ca="1">DATEDIF(F223,TODAY(),"Y")</f>
        <v>22</v>
      </c>
      <c r="X223" s="29">
        <f>VLOOKUP($A223,'Medical Examinations'!$A:$Z,MATCH(X$1,'Medical Examinations'!$A$1:$Z$1,0),FALSE)</f>
        <v>4.21</v>
      </c>
      <c r="Y223" s="13">
        <f ca="1">DATEDIF(X223,TODAY(),"Y")</f>
        <v>126</v>
      </c>
      <c r="Z223" s="29">
        <f>VLOOKUP($A223,'Medical Examinations'!$A:$Z,2,FALSE)</f>
        <v>28.215</v>
      </c>
    </row>
    <row r="224" spans="1:26">
      <c r="A224" s="10" t="s">
        <v>4231</v>
      </c>
      <c r="B224" s="10">
        <v>2004</v>
      </c>
      <c r="C224" s="10" t="s">
        <v>4706</v>
      </c>
      <c r="D224" s="10" t="str">
        <f>IF(C224="?","Sep",C224)</f>
        <v>Jul</v>
      </c>
      <c r="E224" s="10">
        <v>27</v>
      </c>
      <c r="F224" s="12" t="str">
        <f>TEXT(DATE(B224,MONTH(DATEVALUE(D224&amp;" 1")),E224),"dd-mmm-yyyy")</f>
        <v>27-Jul-2004</v>
      </c>
      <c r="G224" s="10">
        <v>0</v>
      </c>
      <c r="H224" s="13">
        <f t="shared" ca="1" si="3"/>
        <v>126</v>
      </c>
      <c r="I224" s="15">
        <v>2201.1</v>
      </c>
      <c r="J224" s="10" t="s">
        <v>4707</v>
      </c>
      <c r="K224" s="10" t="s">
        <v>4708</v>
      </c>
      <c r="L224" s="10" t="s">
        <v>4709</v>
      </c>
      <c r="M224" s="10" t="str">
        <f>IF(L224="?","Unknown",L224)</f>
        <v>R1013</v>
      </c>
      <c r="W224" s="13">
        <f ca="1">DATEDIF(F224,TODAY(),"Y")</f>
        <v>22</v>
      </c>
      <c r="X224" s="28">
        <f>VLOOKUP($A224,'Medical Examinations'!$A:$Z,MATCH(X$1,'Medical Examinations'!$A$1:$Z$1,0),FALSE)</f>
        <v>4.79</v>
      </c>
      <c r="Y224" s="13">
        <f ca="1">DATEDIF(X224,TODAY(),"Y")</f>
        <v>126</v>
      </c>
      <c r="Z224" s="28">
        <f>VLOOKUP($A224,'Medical Examinations'!$A:$Z,2,FALSE)</f>
        <v>24.09</v>
      </c>
    </row>
    <row r="225" spans="1:26">
      <c r="A225" s="10" t="s">
        <v>4229</v>
      </c>
      <c r="B225" s="10">
        <v>2004</v>
      </c>
      <c r="C225" s="10" t="s">
        <v>4716</v>
      </c>
      <c r="D225" s="10" t="str">
        <f>IF(C225="?","Sep",C225)</f>
        <v>Aug</v>
      </c>
      <c r="E225" s="10">
        <v>6</v>
      </c>
      <c r="F225" s="12" t="str">
        <f>TEXT(DATE(B225,MONTH(DATEVALUE(D225&amp;" 1")),E225),"dd-mmm-yyyy")</f>
        <v>06-Aug-2004</v>
      </c>
      <c r="G225" s="10">
        <v>0</v>
      </c>
      <c r="H225" s="13">
        <f t="shared" ca="1" si="3"/>
        <v>126</v>
      </c>
      <c r="I225" s="15">
        <v>2203.4699999999998</v>
      </c>
      <c r="J225" s="10" t="s">
        <v>4707</v>
      </c>
      <c r="K225" s="10" t="s">
        <v>4707</v>
      </c>
      <c r="L225" s="10" t="s">
        <v>4724</v>
      </c>
      <c r="M225" s="10" t="str">
        <f>IF(L225="?","Unknown",L225)</f>
        <v>R1024</v>
      </c>
      <c r="W225" s="13">
        <f ca="1">DATEDIF(F225,TODAY(),"Y")</f>
        <v>22</v>
      </c>
      <c r="X225" s="29">
        <f>VLOOKUP($A225,'Medical Examinations'!$A:$Z,MATCH(X$1,'Medical Examinations'!$A$1:$Z$1,0),FALSE)</f>
        <v>4.38</v>
      </c>
      <c r="Y225" s="13">
        <f ca="1">DATEDIF(X225,TODAY(),"Y")</f>
        <v>126</v>
      </c>
      <c r="Z225" s="29">
        <f>VLOOKUP($A225,'Medical Examinations'!$A:$Z,2,FALSE)</f>
        <v>30.114999999999998</v>
      </c>
    </row>
    <row r="226" spans="1:26">
      <c r="A226" s="10" t="s">
        <v>4227</v>
      </c>
      <c r="B226" s="10">
        <v>2004</v>
      </c>
      <c r="C226" s="10" t="s">
        <v>4717</v>
      </c>
      <c r="D226" s="10" t="str">
        <f>IF(C226="?","Sep",C226)</f>
        <v>Oct</v>
      </c>
      <c r="E226" s="10">
        <v>28</v>
      </c>
      <c r="F226" s="12" t="str">
        <f>TEXT(DATE(B226,MONTH(DATEVALUE(D226&amp;" 1")),E226),"dd-mmm-yyyy")</f>
        <v>28-Oct-2004</v>
      </c>
      <c r="G226" s="10">
        <v>0</v>
      </c>
      <c r="H226" s="13">
        <f t="shared" ca="1" si="3"/>
        <v>126</v>
      </c>
      <c r="I226" s="15">
        <v>2203.7399999999998</v>
      </c>
      <c r="J226" s="10" t="s">
        <v>4707</v>
      </c>
      <c r="K226" s="10" t="s">
        <v>4707</v>
      </c>
      <c r="L226" s="10" t="s">
        <v>4724</v>
      </c>
      <c r="M226" s="10" t="str">
        <f>IF(L226="?","Unknown",L226)</f>
        <v>R1024</v>
      </c>
      <c r="W226" s="13">
        <f ca="1">DATEDIF(F226,TODAY(),"Y")</f>
        <v>22</v>
      </c>
      <c r="X226" s="28">
        <f>VLOOKUP($A226,'Medical Examinations'!$A:$Z,MATCH(X$1,'Medical Examinations'!$A$1:$Z$1,0),FALSE)</f>
        <v>5.08</v>
      </c>
      <c r="Y226" s="13">
        <f ca="1">DATEDIF(X226,TODAY(),"Y")</f>
        <v>126</v>
      </c>
      <c r="Z226" s="28">
        <f>VLOOKUP($A226,'Medical Examinations'!$A:$Z,2,FALSE)</f>
        <v>30.305</v>
      </c>
    </row>
    <row r="227" spans="1:26">
      <c r="A227" s="10" t="s">
        <v>4225</v>
      </c>
      <c r="B227" s="10">
        <v>2004</v>
      </c>
      <c r="C227" s="10" t="s">
        <v>4710</v>
      </c>
      <c r="D227" s="10" t="str">
        <f>IF(C227="?","Sep",C227)</f>
        <v>Nov</v>
      </c>
      <c r="E227" s="10">
        <v>13</v>
      </c>
      <c r="F227" s="12" t="str">
        <f>TEXT(DATE(B227,MONTH(DATEVALUE(D227&amp;" 1")),E227),"dd-mmm-yyyy")</f>
        <v>13-Nov-2004</v>
      </c>
      <c r="G227" s="10">
        <v>0</v>
      </c>
      <c r="H227" s="13">
        <f t="shared" ca="1" si="3"/>
        <v>126</v>
      </c>
      <c r="I227" s="15">
        <v>2205.98</v>
      </c>
      <c r="J227" s="10" t="s">
        <v>4707</v>
      </c>
      <c r="K227" s="10" t="s">
        <v>4708</v>
      </c>
      <c r="L227" s="10" t="s">
        <v>4724</v>
      </c>
      <c r="M227" s="10" t="str">
        <f>IF(L227="?","Unknown",L227)</f>
        <v>R1024</v>
      </c>
      <c r="W227" s="13">
        <f ca="1">DATEDIF(F227,TODAY(),"Y")</f>
        <v>21</v>
      </c>
      <c r="X227" s="29">
        <f>VLOOKUP($A227,'Medical Examinations'!$A:$Z,MATCH(X$1,'Medical Examinations'!$A$1:$Z$1,0),FALSE)</f>
        <v>5.04</v>
      </c>
      <c r="Y227" s="13">
        <f ca="1">DATEDIF(X227,TODAY(),"Y")</f>
        <v>126</v>
      </c>
      <c r="Z227" s="29">
        <f>VLOOKUP($A227,'Medical Examinations'!$A:$Z,2,FALSE)</f>
        <v>31.92</v>
      </c>
    </row>
    <row r="228" spans="1:26">
      <c r="A228" s="10" t="s">
        <v>4223</v>
      </c>
      <c r="B228" s="10">
        <v>2004</v>
      </c>
      <c r="C228" s="10" t="s">
        <v>4716</v>
      </c>
      <c r="D228" s="10" t="str">
        <f>IF(C228="?","Sep",C228)</f>
        <v>Aug</v>
      </c>
      <c r="E228" s="10">
        <v>6</v>
      </c>
      <c r="F228" s="12" t="str">
        <f>TEXT(DATE(B228,MONTH(DATEVALUE(D228&amp;" 1")),E228),"dd-mmm-yyyy")</f>
        <v>06-Aug-2004</v>
      </c>
      <c r="G228" s="10">
        <v>0</v>
      </c>
      <c r="H228" s="13">
        <f t="shared" ca="1" si="3"/>
        <v>126</v>
      </c>
      <c r="I228" s="15">
        <v>2207.6999999999998</v>
      </c>
      <c r="J228" s="10" t="s">
        <v>4707</v>
      </c>
      <c r="K228" s="10" t="s">
        <v>4707</v>
      </c>
      <c r="L228" s="10" t="s">
        <v>4724</v>
      </c>
      <c r="M228" s="10" t="str">
        <f>IF(L228="?","Unknown",L228)</f>
        <v>R1024</v>
      </c>
      <c r="W228" s="13">
        <f ca="1">DATEDIF(F228,TODAY(),"Y")</f>
        <v>22</v>
      </c>
      <c r="X228" s="28">
        <f>VLOOKUP($A228,'Medical Examinations'!$A:$Z,MATCH(X$1,'Medical Examinations'!$A$1:$Z$1,0),FALSE)</f>
        <v>4.5999999999999996</v>
      </c>
      <c r="Y228" s="13">
        <f ca="1">DATEDIF(X228,TODAY(),"Y")</f>
        <v>126</v>
      </c>
      <c r="Z228" s="28">
        <f>VLOOKUP($A228,'Medical Examinations'!$A:$Z,2,FALSE)</f>
        <v>33.155000000000001</v>
      </c>
    </row>
    <row r="229" spans="1:26">
      <c r="A229" s="10" t="s">
        <v>4221</v>
      </c>
      <c r="B229" s="10">
        <v>2004</v>
      </c>
      <c r="C229" s="10" t="s">
        <v>4706</v>
      </c>
      <c r="D229" s="10" t="str">
        <f>IF(C229="?","Sep",C229)</f>
        <v>Jul</v>
      </c>
      <c r="E229" s="10">
        <v>27</v>
      </c>
      <c r="F229" s="12" t="str">
        <f>TEXT(DATE(B229,MONTH(DATEVALUE(D229&amp;" 1")),E229),"dd-mmm-yyyy")</f>
        <v>27-Jul-2004</v>
      </c>
      <c r="G229" s="10">
        <v>0</v>
      </c>
      <c r="H229" s="13">
        <f t="shared" ca="1" si="3"/>
        <v>126</v>
      </c>
      <c r="I229" s="15">
        <v>2211.13</v>
      </c>
      <c r="J229" s="10" t="s">
        <v>4707</v>
      </c>
      <c r="K229" s="10" t="s">
        <v>4707</v>
      </c>
      <c r="L229" s="10" t="s">
        <v>4724</v>
      </c>
      <c r="M229" s="10" t="str">
        <f>IF(L229="?","Unknown",L229)</f>
        <v>R1024</v>
      </c>
      <c r="W229" s="13">
        <f ca="1">DATEDIF(F229,TODAY(),"Y")</f>
        <v>22</v>
      </c>
      <c r="X229" s="29">
        <f>VLOOKUP($A229,'Medical Examinations'!$A:$Z,MATCH(X$1,'Medical Examinations'!$A$1:$Z$1,0),FALSE)</f>
        <v>6.21</v>
      </c>
      <c r="Y229" s="13">
        <f ca="1">DATEDIF(X229,TODAY(),"Y")</f>
        <v>126</v>
      </c>
      <c r="Z229" s="29">
        <f>VLOOKUP($A229,'Medical Examinations'!$A:$Z,2,FALSE)</f>
        <v>35.625</v>
      </c>
    </row>
    <row r="230" spans="1:26">
      <c r="A230" s="10" t="s">
        <v>4219</v>
      </c>
      <c r="B230" s="10">
        <v>1994</v>
      </c>
      <c r="C230" s="10" t="s">
        <v>4710</v>
      </c>
      <c r="D230" s="10" t="str">
        <f>IF(C230="?","Sep",C230)</f>
        <v>Nov</v>
      </c>
      <c r="E230" s="10">
        <v>17</v>
      </c>
      <c r="F230" s="12" t="str">
        <f>TEXT(DATE(B230,MONTH(DATEVALUE(D230&amp;" 1")),E230),"dd-mmm-yyyy")</f>
        <v>17-Nov-1994</v>
      </c>
      <c r="G230" s="10">
        <v>0</v>
      </c>
      <c r="H230" s="13">
        <f t="shared" ca="1" si="3"/>
        <v>126</v>
      </c>
      <c r="I230" s="15">
        <v>2213.21</v>
      </c>
      <c r="J230" s="10" t="s">
        <v>4707</v>
      </c>
      <c r="K230" s="10" t="s">
        <v>4707</v>
      </c>
      <c r="L230" s="10" t="s">
        <v>4709</v>
      </c>
      <c r="M230" s="10" t="str">
        <f>IF(L230="?","Unknown",L230)</f>
        <v>R1013</v>
      </c>
      <c r="W230" s="13">
        <f ca="1">DATEDIF(F230,TODAY(),"Y")</f>
        <v>31</v>
      </c>
      <c r="X230" s="28">
        <f>VLOOKUP($A230,'Medical Examinations'!$A:$Z,MATCH(X$1,'Medical Examinations'!$A$1:$Z$1,0),FALSE)</f>
        <v>6.14</v>
      </c>
      <c r="Y230" s="13">
        <f ca="1">DATEDIF(X230,TODAY(),"Y")</f>
        <v>126</v>
      </c>
      <c r="Z230" s="28">
        <f>VLOOKUP($A230,'Medical Examinations'!$A:$Z,2,FALSE)</f>
        <v>23.57</v>
      </c>
    </row>
    <row r="231" spans="1:26">
      <c r="A231" s="10" t="s">
        <v>4217</v>
      </c>
      <c r="B231" s="10">
        <v>2004</v>
      </c>
      <c r="C231" s="10" t="s">
        <v>4712</v>
      </c>
      <c r="D231" s="10" t="str">
        <f>IF(C231="?","Sep",C231)</f>
        <v>Jun</v>
      </c>
      <c r="E231" s="10">
        <v>13</v>
      </c>
      <c r="F231" s="12" t="str">
        <f>TEXT(DATE(B231,MONTH(DATEVALUE(D231&amp;" 1")),E231),"dd-mmm-yyyy")</f>
        <v>13-Jun-2004</v>
      </c>
      <c r="G231" s="10">
        <v>0</v>
      </c>
      <c r="H231" s="13">
        <f t="shared" ca="1" si="3"/>
        <v>126</v>
      </c>
      <c r="I231" s="15">
        <v>2217.4699999999998</v>
      </c>
      <c r="J231" s="10" t="s">
        <v>4707</v>
      </c>
      <c r="K231" s="10" t="s">
        <v>4711</v>
      </c>
      <c r="L231" s="10" t="s">
        <v>4724</v>
      </c>
      <c r="M231" s="10" t="str">
        <f>IF(L231="?","Unknown",L231)</f>
        <v>R1024</v>
      </c>
      <c r="W231" s="13">
        <f ca="1">DATEDIF(F231,TODAY(),"Y")</f>
        <v>22</v>
      </c>
      <c r="X231" s="29">
        <f>VLOOKUP($A231,'Medical Examinations'!$A:$Z,MATCH(X$1,'Medical Examinations'!$A$1:$Z$1,0),FALSE)</f>
        <v>4.66</v>
      </c>
      <c r="Y231" s="13">
        <f ca="1">DATEDIF(X231,TODAY(),"Y")</f>
        <v>126</v>
      </c>
      <c r="Z231" s="29">
        <f>VLOOKUP($A231,'Medical Examinations'!$A:$Z,2,FALSE)</f>
        <v>40.185000000000002</v>
      </c>
    </row>
    <row r="232" spans="1:26">
      <c r="A232" s="10" t="s">
        <v>4215</v>
      </c>
      <c r="B232" s="10">
        <v>2004</v>
      </c>
      <c r="C232" s="10" t="s">
        <v>4713</v>
      </c>
      <c r="D232" s="10" t="str">
        <f>IF(C232="?","Sep",C232)</f>
        <v>Sep</v>
      </c>
      <c r="E232" s="10">
        <v>25</v>
      </c>
      <c r="F232" s="12" t="str">
        <f>TEXT(DATE(B232,MONTH(DATEVALUE(D232&amp;" 1")),E232),"dd-mmm-yyyy")</f>
        <v>25-Sep-2004</v>
      </c>
      <c r="G232" s="10">
        <v>0</v>
      </c>
      <c r="H232" s="13">
        <f t="shared" ca="1" si="3"/>
        <v>126</v>
      </c>
      <c r="I232" s="15">
        <v>2217.6</v>
      </c>
      <c r="J232" s="10" t="s">
        <v>4707</v>
      </c>
      <c r="K232" s="10" t="s">
        <v>4711</v>
      </c>
      <c r="L232" s="10" t="s">
        <v>4724</v>
      </c>
      <c r="M232" s="10" t="str">
        <f>IF(L232="?","Unknown",L232)</f>
        <v>R1024</v>
      </c>
      <c r="W232" s="13">
        <f ca="1">DATEDIF(F232,TODAY(),"Y")</f>
        <v>22</v>
      </c>
      <c r="X232" s="28">
        <f>VLOOKUP($A232,'Medical Examinations'!$A:$Z,MATCH(X$1,'Medical Examinations'!$A$1:$Z$1,0),FALSE)</f>
        <v>6.11</v>
      </c>
      <c r="Y232" s="13">
        <f ca="1">DATEDIF(X232,TODAY(),"Y")</f>
        <v>126</v>
      </c>
      <c r="Z232" s="28">
        <f>VLOOKUP($A232,'Medical Examinations'!$A:$Z,2,FALSE)</f>
        <v>40.28</v>
      </c>
    </row>
    <row r="233" spans="1:26">
      <c r="A233" s="10" t="s">
        <v>4213</v>
      </c>
      <c r="B233" s="10">
        <v>2004</v>
      </c>
      <c r="C233" s="10" t="s">
        <v>4715</v>
      </c>
      <c r="D233" s="10" t="str">
        <f>IF(C233="?","Sep",C233)</f>
        <v>Dec</v>
      </c>
      <c r="E233" s="10">
        <v>12</v>
      </c>
      <c r="F233" s="12" t="str">
        <f>TEXT(DATE(B233,MONTH(DATEVALUE(D233&amp;" 1")),E233),"dd-mmm-yyyy")</f>
        <v>12-Dec-2004</v>
      </c>
      <c r="G233" s="10">
        <v>0</v>
      </c>
      <c r="H233" s="13">
        <f t="shared" ca="1" si="3"/>
        <v>126</v>
      </c>
      <c r="I233" s="15">
        <v>2219.4499999999998</v>
      </c>
      <c r="J233" s="10" t="s">
        <v>4707</v>
      </c>
      <c r="K233" s="10" t="s">
        <v>4711</v>
      </c>
      <c r="L233" s="10" t="s">
        <v>4709</v>
      </c>
      <c r="M233" s="10" t="str">
        <f>IF(L233="?","Unknown",L233)</f>
        <v>R1013</v>
      </c>
      <c r="W233" s="13">
        <f ca="1">DATEDIF(F233,TODAY(),"Y")</f>
        <v>21</v>
      </c>
      <c r="X233" s="29">
        <f>VLOOKUP($A233,'Medical Examinations'!$A:$Z,MATCH(X$1,'Medical Examinations'!$A$1:$Z$1,0),FALSE)</f>
        <v>4.46</v>
      </c>
      <c r="Y233" s="13">
        <f ca="1">DATEDIF(X233,TODAY(),"Y")</f>
        <v>126</v>
      </c>
      <c r="Z233" s="29">
        <f>VLOOKUP($A233,'Medical Examinations'!$A:$Z,2,FALSE)</f>
        <v>37.29</v>
      </c>
    </row>
    <row r="234" spans="1:26">
      <c r="A234" s="10" t="s">
        <v>4211</v>
      </c>
      <c r="B234" s="10">
        <v>2003</v>
      </c>
      <c r="C234" s="10" t="s">
        <v>4715</v>
      </c>
      <c r="D234" s="10" t="str">
        <f>IF(C234="?","Sep",C234)</f>
        <v>Dec</v>
      </c>
      <c r="E234" s="10">
        <v>10</v>
      </c>
      <c r="F234" s="12" t="str">
        <f>TEXT(DATE(B234,MONTH(DATEVALUE(D234&amp;" 1")),E234),"dd-mmm-yyyy")</f>
        <v>10-Dec-2003</v>
      </c>
      <c r="G234" s="10">
        <v>0</v>
      </c>
      <c r="H234" s="13">
        <f t="shared" ca="1" si="3"/>
        <v>126</v>
      </c>
      <c r="I234" s="15">
        <v>2221.56</v>
      </c>
      <c r="J234" s="10" t="s">
        <v>4707</v>
      </c>
      <c r="K234" s="10" t="s">
        <v>4708</v>
      </c>
      <c r="L234" s="10" t="s">
        <v>4714</v>
      </c>
      <c r="M234" s="10" t="str">
        <f>IF(L234="?","Unknown",L234)</f>
        <v>R1012</v>
      </c>
      <c r="W234" s="13">
        <f ca="1">DATEDIF(F234,TODAY(),"Y")</f>
        <v>22</v>
      </c>
      <c r="X234" s="28">
        <f>VLOOKUP($A234,'Medical Examinations'!$A:$Z,MATCH(X$1,'Medical Examinations'!$A$1:$Z$1,0),FALSE)</f>
        <v>5.1100000000000003</v>
      </c>
      <c r="Y234" s="13">
        <f ca="1">DATEDIF(X234,TODAY(),"Y")</f>
        <v>126</v>
      </c>
      <c r="Z234" s="28">
        <f>VLOOKUP($A234,'Medical Examinations'!$A:$Z,2,FALSE)</f>
        <v>25.555</v>
      </c>
    </row>
    <row r="235" spans="1:26">
      <c r="A235" s="10" t="s">
        <v>4209</v>
      </c>
      <c r="B235" s="10">
        <v>2000</v>
      </c>
      <c r="C235" s="10" t="s">
        <v>4712</v>
      </c>
      <c r="D235" s="10" t="str">
        <f>IF(C235="?","Sep",C235)</f>
        <v>Jun</v>
      </c>
      <c r="E235" s="10">
        <v>30</v>
      </c>
      <c r="F235" s="12" t="str">
        <f>TEXT(DATE(B235,MONTH(DATEVALUE(D235&amp;" 1")),E235),"dd-mmm-yyyy")</f>
        <v>30-Jun-2000</v>
      </c>
      <c r="G235" s="10">
        <v>0</v>
      </c>
      <c r="H235" s="13">
        <f t="shared" ca="1" si="3"/>
        <v>126</v>
      </c>
      <c r="I235" s="15">
        <v>2250.84</v>
      </c>
      <c r="J235" s="10" t="s">
        <v>4707</v>
      </c>
      <c r="K235" s="10" t="s">
        <v>4707</v>
      </c>
      <c r="L235" s="10" t="s">
        <v>4722</v>
      </c>
      <c r="M235" s="10" t="str">
        <f>IF(L235="?","Unknown",L235)</f>
        <v>R1018</v>
      </c>
      <c r="W235" s="13">
        <f ca="1">DATEDIF(F235,TODAY(),"Y")</f>
        <v>26</v>
      </c>
      <c r="X235" s="29">
        <f>VLOOKUP($A235,'Medical Examinations'!$A:$Z,MATCH(X$1,'Medical Examinations'!$A$1:$Z$1,0),FALSE)</f>
        <v>6.09</v>
      </c>
      <c r="Y235" s="13">
        <f ca="1">DATEDIF(X235,TODAY(),"Y")</f>
        <v>126</v>
      </c>
      <c r="Z235" s="29">
        <f>VLOOKUP($A235,'Medical Examinations'!$A:$Z,2,FALSE)</f>
        <v>28.88</v>
      </c>
    </row>
    <row r="236" spans="1:26">
      <c r="A236" s="10" t="s">
        <v>4207</v>
      </c>
      <c r="B236" s="10">
        <v>2000</v>
      </c>
      <c r="C236" s="10" t="s">
        <v>4715</v>
      </c>
      <c r="D236" s="10" t="str">
        <f>IF(C236="?","Sep",C236)</f>
        <v>Dec</v>
      </c>
      <c r="E236" s="10">
        <v>11</v>
      </c>
      <c r="F236" s="12" t="str">
        <f>TEXT(DATE(B236,MONTH(DATEVALUE(D236&amp;" 1")),E236),"dd-mmm-yyyy")</f>
        <v>11-Dec-2000</v>
      </c>
      <c r="G236" s="10">
        <v>0</v>
      </c>
      <c r="H236" s="13">
        <f t="shared" ca="1" si="3"/>
        <v>126</v>
      </c>
      <c r="I236" s="15">
        <v>2254.8000000000002</v>
      </c>
      <c r="J236" s="10" t="s">
        <v>4707</v>
      </c>
      <c r="K236" s="10" t="s">
        <v>4708</v>
      </c>
      <c r="L236" s="10" t="s">
        <v>4721</v>
      </c>
      <c r="M236" s="10" t="str">
        <f>IF(L236="?","Unknown",L236)</f>
        <v>R1016</v>
      </c>
      <c r="W236" s="13">
        <f ca="1">DATEDIF(F236,TODAY(),"Y")</f>
        <v>25</v>
      </c>
      <c r="X236" s="28">
        <f>VLOOKUP($A236,'Medical Examinations'!$A:$Z,MATCH(X$1,'Medical Examinations'!$A$1:$Z$1,0),FALSE)</f>
        <v>4.78</v>
      </c>
      <c r="Y236" s="13">
        <f ca="1">DATEDIF(X236,TODAY(),"Y")</f>
        <v>126</v>
      </c>
      <c r="Z236" s="28">
        <f>VLOOKUP($A236,'Medical Examinations'!$A:$Z,2,FALSE)</f>
        <v>31.73</v>
      </c>
    </row>
    <row r="237" spans="1:26">
      <c r="A237" s="10" t="s">
        <v>4205</v>
      </c>
      <c r="B237" s="10">
        <v>2002</v>
      </c>
      <c r="C237" s="10" t="s">
        <v>4706</v>
      </c>
      <c r="D237" s="10" t="str">
        <f>IF(C237="?","Sep",C237)</f>
        <v>Jul</v>
      </c>
      <c r="E237" s="10">
        <v>15</v>
      </c>
      <c r="F237" s="12" t="str">
        <f>TEXT(DATE(B237,MONTH(DATEVALUE(D237&amp;" 1")),E237),"dd-mmm-yyyy")</f>
        <v>15-Jul-2002</v>
      </c>
      <c r="G237" s="10">
        <v>0</v>
      </c>
      <c r="H237" s="13">
        <f t="shared" ca="1" si="3"/>
        <v>126</v>
      </c>
      <c r="I237" s="15">
        <v>2257.48</v>
      </c>
      <c r="J237" s="10" t="s">
        <v>4707</v>
      </c>
      <c r="K237" s="10" t="s">
        <v>4711</v>
      </c>
      <c r="L237" s="10" t="s">
        <v>4714</v>
      </c>
      <c r="M237" s="10" t="str">
        <f>IF(L237="?","Unknown",L237)</f>
        <v>R1012</v>
      </c>
      <c r="W237" s="13">
        <f ca="1">DATEDIF(F237,TODAY(),"Y")</f>
        <v>24</v>
      </c>
      <c r="X237" s="29">
        <f>VLOOKUP($A237,'Medical Examinations'!$A:$Z,MATCH(X$1,'Medical Examinations'!$A$1:$Z$1,0),FALSE)</f>
        <v>7.62</v>
      </c>
      <c r="Y237" s="13">
        <f ca="1">DATEDIF(X237,TODAY(),"Y")</f>
        <v>126</v>
      </c>
      <c r="Z237" s="29">
        <f>VLOOKUP($A237,'Medical Examinations'!$A:$Z,2,FALSE)</f>
        <v>28.975000000000001</v>
      </c>
    </row>
    <row r="238" spans="1:26">
      <c r="A238" s="10" t="s">
        <v>4203</v>
      </c>
      <c r="B238" s="10">
        <v>2002</v>
      </c>
      <c r="C238" s="10" t="s">
        <v>4710</v>
      </c>
      <c r="D238" s="10" t="str">
        <f>IF(C238="?","Sep",C238)</f>
        <v>Nov</v>
      </c>
      <c r="E238" s="10">
        <v>12</v>
      </c>
      <c r="F238" s="12" t="str">
        <f>TEXT(DATE(B238,MONTH(DATEVALUE(D238&amp;" 1")),E238),"dd-mmm-yyyy")</f>
        <v>12-Nov-2002</v>
      </c>
      <c r="G238" s="10">
        <v>0</v>
      </c>
      <c r="H238" s="13">
        <f t="shared" ca="1" si="3"/>
        <v>126</v>
      </c>
      <c r="I238" s="15">
        <v>2261.5700000000002</v>
      </c>
      <c r="J238" s="10" t="s">
        <v>4707</v>
      </c>
      <c r="K238" s="10" t="s">
        <v>4711</v>
      </c>
      <c r="L238" s="10" t="s">
        <v>4714</v>
      </c>
      <c r="M238" s="10" t="str">
        <f>IF(L238="?","Unknown",L238)</f>
        <v>R1012</v>
      </c>
      <c r="W238" s="13">
        <f ca="1">DATEDIF(F238,TODAY(),"Y")</f>
        <v>23</v>
      </c>
      <c r="X238" s="28">
        <f>VLOOKUP($A238,'Medical Examinations'!$A:$Z,MATCH(X$1,'Medical Examinations'!$A$1:$Z$1,0),FALSE)</f>
        <v>11.05</v>
      </c>
      <c r="Y238" s="13">
        <f ca="1">DATEDIF(X238,TODAY(),"Y")</f>
        <v>126</v>
      </c>
      <c r="Z238" s="28">
        <f>VLOOKUP($A238,'Medical Examinations'!$A:$Z,2,FALSE)</f>
        <v>31.92</v>
      </c>
    </row>
    <row r="239" spans="1:26">
      <c r="A239" s="10" t="s">
        <v>4201</v>
      </c>
      <c r="B239" s="10">
        <v>1991</v>
      </c>
      <c r="C239" s="10" t="s">
        <v>4712</v>
      </c>
      <c r="D239" s="10" t="str">
        <f>IF(C239="?","Sep",C239)</f>
        <v>Jun</v>
      </c>
      <c r="E239" s="10">
        <v>16</v>
      </c>
      <c r="F239" s="12" t="str">
        <f>TEXT(DATE(B239,MONTH(DATEVALUE(D239&amp;" 1")),E239),"dd-mmm-yyyy")</f>
        <v>16-Jun-1991</v>
      </c>
      <c r="G239" s="10">
        <v>0</v>
      </c>
      <c r="H239" s="13">
        <f t="shared" ca="1" si="3"/>
        <v>126</v>
      </c>
      <c r="I239" s="15">
        <v>2277.7199999999998</v>
      </c>
      <c r="J239" s="10" t="s">
        <v>4707</v>
      </c>
      <c r="K239" s="10" t="s">
        <v>4711</v>
      </c>
      <c r="L239" s="10" t="s">
        <v>4709</v>
      </c>
      <c r="M239" s="10" t="str">
        <f>IF(L239="?","Unknown",L239)</f>
        <v>R1013</v>
      </c>
      <c r="W239" s="13">
        <f ca="1">DATEDIF(F239,TODAY(),"Y")</f>
        <v>35</v>
      </c>
      <c r="X239" s="29">
        <f>VLOOKUP($A239,'Medical Examinations'!$A:$Z,MATCH(X$1,'Medical Examinations'!$A$1:$Z$1,0),FALSE)</f>
        <v>4.78</v>
      </c>
      <c r="Y239" s="13">
        <f ca="1">DATEDIF(X239,TODAY(),"Y")</f>
        <v>126</v>
      </c>
      <c r="Z239" s="29">
        <f>VLOOKUP($A239,'Medical Examinations'!$A:$Z,2,FALSE)</f>
        <v>17.670000000000002</v>
      </c>
    </row>
    <row r="240" spans="1:26">
      <c r="A240" s="10" t="s">
        <v>4199</v>
      </c>
      <c r="B240" s="10">
        <v>1989</v>
      </c>
      <c r="C240" s="10" t="s">
        <v>4717</v>
      </c>
      <c r="D240" s="10" t="str">
        <f>IF(C240="?","Sep",C240)</f>
        <v>Oct</v>
      </c>
      <c r="E240" s="10">
        <v>5</v>
      </c>
      <c r="F240" s="12" t="str">
        <f>TEXT(DATE(B240,MONTH(DATEVALUE(D240&amp;" 1")),E240),"dd-mmm-yyyy")</f>
        <v>05-Oct-1989</v>
      </c>
      <c r="G240" s="10">
        <v>0</v>
      </c>
      <c r="H240" s="13">
        <f t="shared" ca="1" si="3"/>
        <v>126</v>
      </c>
      <c r="I240" s="15">
        <v>2295.2399999999998</v>
      </c>
      <c r="J240" s="10" t="s">
        <v>4707</v>
      </c>
      <c r="K240" s="10" t="s">
        <v>4711</v>
      </c>
      <c r="L240" s="10" t="s">
        <v>4709</v>
      </c>
      <c r="M240" s="10" t="str">
        <f>IF(L240="?","Unknown",L240)</f>
        <v>R1013</v>
      </c>
      <c r="W240" s="13">
        <f ca="1">DATEDIF(F240,TODAY(),"Y")</f>
        <v>37</v>
      </c>
      <c r="X240" s="28">
        <f>VLOOKUP($A240,'Medical Examinations'!$A:$Z,MATCH(X$1,'Medical Examinations'!$A$1:$Z$1,0),FALSE)</f>
        <v>4.5999999999999996</v>
      </c>
      <c r="Y240" s="13">
        <f ca="1">DATEDIF(X240,TODAY(),"Y")</f>
        <v>126</v>
      </c>
      <c r="Z240" s="28">
        <f>VLOOKUP($A240,'Medical Examinations'!$A:$Z,2,FALSE)</f>
        <v>15.82</v>
      </c>
    </row>
    <row r="241" spans="1:26">
      <c r="A241" s="10" t="s">
        <v>4197</v>
      </c>
      <c r="B241" s="10">
        <v>1996</v>
      </c>
      <c r="C241" s="10" t="s">
        <v>4710</v>
      </c>
      <c r="D241" s="10" t="str">
        <f>IF(C241="?","Sep",C241)</f>
        <v>Nov</v>
      </c>
      <c r="E241" s="10">
        <v>28</v>
      </c>
      <c r="F241" s="12" t="str">
        <f>TEXT(DATE(B241,MONTH(DATEVALUE(D241&amp;" 1")),E241),"dd-mmm-yyyy")</f>
        <v>28-Nov-1996</v>
      </c>
      <c r="G241" s="10">
        <v>0</v>
      </c>
      <c r="H241" s="13">
        <f t="shared" ca="1" si="3"/>
        <v>126</v>
      </c>
      <c r="I241" s="15">
        <v>2302.3000000000002</v>
      </c>
      <c r="J241" s="10" t="s">
        <v>4711</v>
      </c>
      <c r="K241" s="10" t="s">
        <v>4707</v>
      </c>
      <c r="L241" s="10" t="s">
        <v>4718</v>
      </c>
      <c r="M241" s="10" t="str">
        <f>IF(L241="?","Unknown",L241)</f>
        <v>R1011</v>
      </c>
      <c r="W241" s="13">
        <f ca="1">DATEDIF(F241,TODAY(),"Y")</f>
        <v>29</v>
      </c>
      <c r="X241" s="29">
        <f>VLOOKUP($A241,'Medical Examinations'!$A:$Z,MATCH(X$1,'Medical Examinations'!$A$1:$Z$1,0),FALSE)</f>
        <v>4.87</v>
      </c>
      <c r="Y241" s="13">
        <f ca="1">DATEDIF(X241,TODAY(),"Y")</f>
        <v>126</v>
      </c>
      <c r="Z241" s="29">
        <f>VLOOKUP($A241,'Medical Examinations'!$A:$Z,2,FALSE)</f>
        <v>20.8</v>
      </c>
    </row>
    <row r="242" spans="1:26">
      <c r="A242" s="10" t="s">
        <v>4195</v>
      </c>
      <c r="B242" s="10">
        <v>2004</v>
      </c>
      <c r="C242" s="10" t="s">
        <v>4713</v>
      </c>
      <c r="D242" s="10" t="str">
        <f>IF(C242="?","Sep",C242)</f>
        <v>Sep</v>
      </c>
      <c r="E242" s="10">
        <v>6</v>
      </c>
      <c r="F242" s="12" t="str">
        <f>TEXT(DATE(B242,MONTH(DATEVALUE(D242&amp;" 1")),E242),"dd-mmm-yyyy")</f>
        <v>06-Sep-2004</v>
      </c>
      <c r="G242" s="10">
        <v>0</v>
      </c>
      <c r="H242" s="13">
        <f t="shared" ca="1" si="3"/>
        <v>126</v>
      </c>
      <c r="I242" s="15">
        <v>2304</v>
      </c>
      <c r="J242" s="10" t="s">
        <v>4707</v>
      </c>
      <c r="K242" s="10" t="s">
        <v>4708</v>
      </c>
      <c r="L242" s="10" t="s">
        <v>4709</v>
      </c>
      <c r="M242" s="10" t="str">
        <f>IF(L242="?","Unknown",L242)</f>
        <v>R1013</v>
      </c>
      <c r="W242" s="13">
        <f ca="1">DATEDIF(F242,TODAY(),"Y")</f>
        <v>22</v>
      </c>
      <c r="X242" s="28">
        <f>VLOOKUP($A242,'Medical Examinations'!$A:$Z,MATCH(X$1,'Medical Examinations'!$A$1:$Z$1,0),FALSE)</f>
        <v>6.12</v>
      </c>
      <c r="Y242" s="13">
        <f ca="1">DATEDIF(X242,TODAY(),"Y")</f>
        <v>126</v>
      </c>
      <c r="Z242" s="28">
        <f>VLOOKUP($A242,'Medical Examinations'!$A:$Z,2,FALSE)</f>
        <v>26.18</v>
      </c>
    </row>
    <row r="243" spans="1:26">
      <c r="A243" s="10" t="s">
        <v>4193</v>
      </c>
      <c r="B243" s="10">
        <v>1996</v>
      </c>
      <c r="C243" s="10" t="s">
        <v>4715</v>
      </c>
      <c r="D243" s="10" t="str">
        <f>IF(C243="?","Sep",C243)</f>
        <v>Dec</v>
      </c>
      <c r="E243" s="10">
        <v>17</v>
      </c>
      <c r="F243" s="12" t="str">
        <f>TEXT(DATE(B243,MONTH(DATEVALUE(D243&amp;" 1")),E243),"dd-mmm-yyyy")</f>
        <v>17-Dec-1996</v>
      </c>
      <c r="G243" s="10">
        <v>0</v>
      </c>
      <c r="H243" s="13">
        <f t="shared" ca="1" si="3"/>
        <v>126</v>
      </c>
      <c r="I243" s="15">
        <v>2322.62</v>
      </c>
      <c r="J243" s="10" t="s">
        <v>4707</v>
      </c>
      <c r="K243" s="10" t="s">
        <v>4711</v>
      </c>
      <c r="L243" s="10" t="s">
        <v>4709</v>
      </c>
      <c r="M243" s="10" t="str">
        <f>IF(L243="?","Unknown",L243)</f>
        <v>R1013</v>
      </c>
      <c r="W243" s="13">
        <f ca="1">DATEDIF(F243,TODAY(),"Y")</f>
        <v>29</v>
      </c>
      <c r="X243" s="29">
        <f>VLOOKUP($A243,'Medical Examinations'!$A:$Z,MATCH(X$1,'Medical Examinations'!$A$1:$Z$1,0),FALSE)</f>
        <v>4.6399999999999997</v>
      </c>
      <c r="Y243" s="13">
        <f ca="1">DATEDIF(X243,TODAY(),"Y")</f>
        <v>126</v>
      </c>
      <c r="Z243" s="29">
        <f>VLOOKUP($A243,'Medical Examinations'!$A:$Z,2,FALSE)</f>
        <v>35.42</v>
      </c>
    </row>
    <row r="244" spans="1:26">
      <c r="A244" s="10" t="s">
        <v>4191</v>
      </c>
      <c r="B244" s="10">
        <v>2003</v>
      </c>
      <c r="C244" s="10" t="s">
        <v>4710</v>
      </c>
      <c r="D244" s="10" t="str">
        <f>IF(C244="?","Sep",C244)</f>
        <v>Nov</v>
      </c>
      <c r="E244" s="10">
        <v>18</v>
      </c>
      <c r="F244" s="12" t="str">
        <f>TEXT(DATE(B244,MONTH(DATEVALUE(D244&amp;" 1")),E244),"dd-mmm-yyyy")</f>
        <v>18-Nov-2003</v>
      </c>
      <c r="G244" s="10">
        <v>0</v>
      </c>
      <c r="H244" s="13">
        <f t="shared" ca="1" si="3"/>
        <v>126</v>
      </c>
      <c r="I244" s="15">
        <v>2331.52</v>
      </c>
      <c r="J244" s="10" t="s">
        <v>4707</v>
      </c>
      <c r="K244" s="10" t="s">
        <v>4708</v>
      </c>
      <c r="L244" s="10" t="s">
        <v>4718</v>
      </c>
      <c r="M244" s="10" t="str">
        <f>IF(L244="?","Unknown",L244)</f>
        <v>R1011</v>
      </c>
      <c r="W244" s="13">
        <f ca="1">DATEDIF(F244,TODAY(),"Y")</f>
        <v>22</v>
      </c>
      <c r="X244" s="28">
        <f>VLOOKUP($A244,'Medical Examinations'!$A:$Z,MATCH(X$1,'Medical Examinations'!$A$1:$Z$1,0),FALSE)</f>
        <v>5.97</v>
      </c>
      <c r="Y244" s="13">
        <f ca="1">DATEDIF(X244,TODAY(),"Y")</f>
        <v>126</v>
      </c>
      <c r="Z244" s="28">
        <f>VLOOKUP($A244,'Medical Examinations'!$A:$Z,2,FALSE)</f>
        <v>28.4</v>
      </c>
    </row>
    <row r="245" spans="1:26">
      <c r="A245" s="10" t="s">
        <v>4189</v>
      </c>
      <c r="B245" s="10">
        <v>1998</v>
      </c>
      <c r="C245" s="10" t="s">
        <v>4717</v>
      </c>
      <c r="D245" s="10" t="str">
        <f>IF(C245="?","Sep",C245)</f>
        <v>Oct</v>
      </c>
      <c r="E245" s="10">
        <v>21</v>
      </c>
      <c r="F245" s="12" t="str">
        <f>TEXT(DATE(B245,MONTH(DATEVALUE(D245&amp;" 1")),E245),"dd-mmm-yyyy")</f>
        <v>21-Oct-1998</v>
      </c>
      <c r="G245" s="10">
        <v>0</v>
      </c>
      <c r="H245" s="13">
        <f t="shared" ca="1" si="3"/>
        <v>126</v>
      </c>
      <c r="I245" s="15">
        <v>2352.9699999999998</v>
      </c>
      <c r="J245" s="10" t="s">
        <v>4708</v>
      </c>
      <c r="K245" s="10" t="s">
        <v>4708</v>
      </c>
      <c r="L245" s="10" t="s">
        <v>4714</v>
      </c>
      <c r="M245" s="10" t="str">
        <f>IF(L245="?","Unknown",L245)</f>
        <v>R1012</v>
      </c>
      <c r="W245" s="13">
        <f ca="1">DATEDIF(F245,TODAY(),"Y")</f>
        <v>28</v>
      </c>
      <c r="X245" s="29">
        <f>VLOOKUP($A245,'Medical Examinations'!$A:$Z,MATCH(X$1,'Medical Examinations'!$A$1:$Z$1,0),FALSE)</f>
        <v>5.92</v>
      </c>
      <c r="Y245" s="13">
        <f ca="1">DATEDIF(X245,TODAY(),"Y")</f>
        <v>126</v>
      </c>
      <c r="Z245" s="29">
        <f>VLOOKUP($A245,'Medical Examinations'!$A:$Z,2,FALSE)</f>
        <v>23.655000000000001</v>
      </c>
    </row>
    <row r="246" spans="1:26">
      <c r="A246" s="10" t="s">
        <v>4187</v>
      </c>
      <c r="B246" s="10">
        <v>2002</v>
      </c>
      <c r="C246" s="10" t="s">
        <v>4710</v>
      </c>
      <c r="D246" s="10" t="str">
        <f>IF(C246="?","Sep",C246)</f>
        <v>Nov</v>
      </c>
      <c r="E246" s="10">
        <v>5</v>
      </c>
      <c r="F246" s="12" t="str">
        <f>TEXT(DATE(B246,MONTH(DATEVALUE(D246&amp;" 1")),E246),"dd-mmm-yyyy")</f>
        <v>05-Nov-2002</v>
      </c>
      <c r="G246" s="10">
        <v>0</v>
      </c>
      <c r="H246" s="13">
        <f t="shared" ca="1" si="3"/>
        <v>126</v>
      </c>
      <c r="I246" s="15">
        <v>2362.23</v>
      </c>
      <c r="J246" s="10" t="s">
        <v>4707</v>
      </c>
      <c r="K246" s="10" t="s">
        <v>4711</v>
      </c>
      <c r="L246" s="10" t="s">
        <v>4714</v>
      </c>
      <c r="M246" s="10" t="str">
        <f>IF(L246="?","Unknown",L246)</f>
        <v>R1012</v>
      </c>
      <c r="W246" s="13">
        <f ca="1">DATEDIF(F246,TODAY(),"Y")</f>
        <v>23</v>
      </c>
      <c r="X246" s="28">
        <f>VLOOKUP($A246,'Medical Examinations'!$A:$Z,MATCH(X$1,'Medical Examinations'!$A$1:$Z$1,0),FALSE)</f>
        <v>6.66</v>
      </c>
      <c r="Y246" s="13">
        <f ca="1">DATEDIF(X246,TODAY(),"Y")</f>
        <v>126</v>
      </c>
      <c r="Z246" s="28">
        <f>VLOOKUP($A246,'Medical Examinations'!$A:$Z,2,FALSE)</f>
        <v>32.395000000000003</v>
      </c>
    </row>
    <row r="247" spans="1:26">
      <c r="A247" s="10" t="s">
        <v>4185</v>
      </c>
      <c r="B247" s="10">
        <v>1988</v>
      </c>
      <c r="C247" s="10" t="s">
        <v>4715</v>
      </c>
      <c r="D247" s="10" t="str">
        <f>IF(C247="?","Sep",C247)</f>
        <v>Dec</v>
      </c>
      <c r="E247" s="10">
        <v>12</v>
      </c>
      <c r="F247" s="12" t="str">
        <f>TEXT(DATE(B247,MONTH(DATEVALUE(D247&amp;" 1")),E247),"dd-mmm-yyyy")</f>
        <v>12-Dec-1988</v>
      </c>
      <c r="G247" s="10">
        <v>0</v>
      </c>
      <c r="H247" s="13">
        <f t="shared" ca="1" si="3"/>
        <v>126</v>
      </c>
      <c r="I247" s="15">
        <v>2373.3000000000002</v>
      </c>
      <c r="J247" s="10" t="s">
        <v>4707</v>
      </c>
      <c r="K247" s="10" t="s">
        <v>4707</v>
      </c>
      <c r="L247" s="10" t="s">
        <v>4709</v>
      </c>
      <c r="M247" s="10" t="str">
        <f>IF(L247="?","Unknown",L247)</f>
        <v>R1013</v>
      </c>
      <c r="W247" s="13">
        <f ca="1">DATEDIF(F247,TODAY(),"Y")</f>
        <v>37</v>
      </c>
      <c r="X247" s="29">
        <f>VLOOKUP($A247,'Medical Examinations'!$A:$Z,MATCH(X$1,'Medical Examinations'!$A$1:$Z$1,0),FALSE)</f>
        <v>6.16</v>
      </c>
      <c r="Y247" s="13">
        <f ca="1">DATEDIF(X247,TODAY(),"Y")</f>
        <v>126</v>
      </c>
      <c r="Z247" s="29">
        <f>VLOOKUP($A247,'Medical Examinations'!$A:$Z,2,FALSE)</f>
        <v>15.68</v>
      </c>
    </row>
    <row r="248" spans="1:26">
      <c r="A248" s="10" t="s">
        <v>4183</v>
      </c>
      <c r="B248" s="10">
        <v>1999</v>
      </c>
      <c r="C248" s="10" t="s">
        <v>4715</v>
      </c>
      <c r="D248" s="10" t="str">
        <f>IF(C248="?","Sep",C248)</f>
        <v>Dec</v>
      </c>
      <c r="E248" s="10">
        <v>17</v>
      </c>
      <c r="F248" s="12" t="str">
        <f>TEXT(DATE(B248,MONTH(DATEVALUE(D248&amp;" 1")),E248),"dd-mmm-yyyy")</f>
        <v>17-Dec-1999</v>
      </c>
      <c r="G248" s="10">
        <v>0</v>
      </c>
      <c r="H248" s="13">
        <f t="shared" ca="1" si="3"/>
        <v>126</v>
      </c>
      <c r="I248" s="15">
        <v>2395.17</v>
      </c>
      <c r="J248" s="10" t="s">
        <v>4707</v>
      </c>
      <c r="K248" s="10" t="s">
        <v>4711</v>
      </c>
      <c r="L248" s="10" t="s">
        <v>4726</v>
      </c>
      <c r="M248" s="10" t="str">
        <f>IF(L248="?","Unknown",L248)</f>
        <v>R1014</v>
      </c>
      <c r="W248" s="13">
        <f ca="1">DATEDIF(F248,TODAY(),"Y")</f>
        <v>26</v>
      </c>
      <c r="X248" s="28">
        <f>VLOOKUP($A248,'Medical Examinations'!$A:$Z,MATCH(X$1,'Medical Examinations'!$A$1:$Z$1,0),FALSE)</f>
        <v>4.43</v>
      </c>
      <c r="Y248" s="13">
        <f ca="1">DATEDIF(X248,TODAY(),"Y")</f>
        <v>126</v>
      </c>
      <c r="Z248" s="28">
        <f>VLOOKUP($A248,'Medical Examinations'!$A:$Z,2,FALSE)</f>
        <v>23.844999999999999</v>
      </c>
    </row>
    <row r="249" spans="1:26">
      <c r="A249" s="10" t="s">
        <v>4181</v>
      </c>
      <c r="B249" s="10">
        <v>1999</v>
      </c>
      <c r="C249" s="10" t="s">
        <v>4716</v>
      </c>
      <c r="D249" s="10" t="str">
        <f>IF(C249="?","Sep",C249)</f>
        <v>Aug</v>
      </c>
      <c r="E249" s="10">
        <v>10</v>
      </c>
      <c r="F249" s="12" t="str">
        <f>TEXT(DATE(B249,MONTH(DATEVALUE(D249&amp;" 1")),E249),"dd-mmm-yyyy")</f>
        <v>10-Aug-1999</v>
      </c>
      <c r="G249" s="10">
        <v>0</v>
      </c>
      <c r="H249" s="13">
        <f t="shared" ca="1" si="3"/>
        <v>126</v>
      </c>
      <c r="I249" s="15">
        <v>2396.1</v>
      </c>
      <c r="J249" s="10" t="s">
        <v>4707</v>
      </c>
      <c r="K249" s="10" t="s">
        <v>4711</v>
      </c>
      <c r="L249" s="10" t="s">
        <v>4720</v>
      </c>
      <c r="M249" s="10" t="str">
        <f>IF(L249="?","Unknown",L249)</f>
        <v>R1019</v>
      </c>
      <c r="W249" s="13">
        <f ca="1">DATEDIF(F249,TODAY(),"Y")</f>
        <v>27</v>
      </c>
      <c r="X249" s="29">
        <f>VLOOKUP($A249,'Medical Examinations'!$A:$Z,MATCH(X$1,'Medical Examinations'!$A$1:$Z$1,0),FALSE)</f>
        <v>4.6900000000000004</v>
      </c>
      <c r="Y249" s="13">
        <f ca="1">DATEDIF(X249,TODAY(),"Y")</f>
        <v>126</v>
      </c>
      <c r="Z249" s="29">
        <f>VLOOKUP($A249,'Medical Examinations'!$A:$Z,2,FALSE)</f>
        <v>24.51</v>
      </c>
    </row>
    <row r="250" spans="1:26">
      <c r="A250" s="10" t="s">
        <v>4179</v>
      </c>
      <c r="B250" s="10">
        <v>2001</v>
      </c>
      <c r="C250" s="10" t="s">
        <v>4712</v>
      </c>
      <c r="D250" s="10" t="str">
        <f>IF(C250="?","Sep",C250)</f>
        <v>Jun</v>
      </c>
      <c r="E250" s="10">
        <v>3</v>
      </c>
      <c r="F250" s="12" t="str">
        <f>TEXT(DATE(B250,MONTH(DATEVALUE(D250&amp;" 1")),E250),"dd-mmm-yyyy")</f>
        <v>03-Jun-2001</v>
      </c>
      <c r="G250" s="10">
        <v>0</v>
      </c>
      <c r="H250" s="13">
        <f t="shared" ca="1" si="3"/>
        <v>126</v>
      </c>
      <c r="I250" s="15">
        <v>2404.73</v>
      </c>
      <c r="J250" s="10" t="s">
        <v>4707</v>
      </c>
      <c r="K250" s="10" t="s">
        <v>4708</v>
      </c>
      <c r="L250" s="10" t="s">
        <v>4714</v>
      </c>
      <c r="M250" s="10" t="str">
        <f>IF(L250="?","Unknown",L250)</f>
        <v>R1012</v>
      </c>
      <c r="W250" s="13">
        <f ca="1">DATEDIF(F250,TODAY(),"Y")</f>
        <v>25</v>
      </c>
      <c r="X250" s="28">
        <f>VLOOKUP($A250,'Medical Examinations'!$A:$Z,MATCH(X$1,'Medical Examinations'!$A$1:$Z$1,0),FALSE)</f>
        <v>5.5</v>
      </c>
      <c r="Y250" s="13">
        <f ca="1">DATEDIF(X250,TODAY(),"Y")</f>
        <v>126</v>
      </c>
      <c r="Z250" s="28">
        <f>VLOOKUP($A250,'Medical Examinations'!$A:$Z,2,FALSE)</f>
        <v>35.72</v>
      </c>
    </row>
    <row r="251" spans="1:26">
      <c r="A251" s="10" t="s">
        <v>4177</v>
      </c>
      <c r="B251" s="10">
        <v>1999</v>
      </c>
      <c r="C251" s="10" t="s">
        <v>4710</v>
      </c>
      <c r="D251" s="10" t="str">
        <f>IF(C251="?","Sep",C251)</f>
        <v>Nov</v>
      </c>
      <c r="E251" s="10">
        <v>12</v>
      </c>
      <c r="F251" s="12" t="str">
        <f>TEXT(DATE(B251,MONTH(DATEVALUE(D251&amp;" 1")),E251),"dd-mmm-yyyy")</f>
        <v>12-Nov-1999</v>
      </c>
      <c r="G251" s="10">
        <v>0</v>
      </c>
      <c r="H251" s="13">
        <f t="shared" ca="1" si="3"/>
        <v>126</v>
      </c>
      <c r="I251" s="15">
        <v>2416.96</v>
      </c>
      <c r="J251" s="10" t="s">
        <v>4707</v>
      </c>
      <c r="K251" s="10" t="s">
        <v>4707</v>
      </c>
      <c r="L251" s="10" t="s">
        <v>4718</v>
      </c>
      <c r="M251" s="10" t="str">
        <f>IF(L251="?","Unknown",L251)</f>
        <v>R1011</v>
      </c>
      <c r="W251" s="13">
        <f ca="1">DATEDIF(F251,TODAY(),"Y")</f>
        <v>26</v>
      </c>
      <c r="X251" s="29">
        <f>VLOOKUP($A251,'Medical Examinations'!$A:$Z,MATCH(X$1,'Medical Examinations'!$A$1:$Z$1,0),FALSE)</f>
        <v>4.28</v>
      </c>
      <c r="Y251" s="13">
        <f ca="1">DATEDIF(X251,TODAY(),"Y")</f>
        <v>126</v>
      </c>
      <c r="Z251" s="29">
        <f>VLOOKUP($A251,'Medical Examinations'!$A:$Z,2,FALSE)</f>
        <v>35.200000000000003</v>
      </c>
    </row>
    <row r="252" spans="1:26">
      <c r="A252" s="10" t="s">
        <v>4175</v>
      </c>
      <c r="B252" s="10">
        <v>1999</v>
      </c>
      <c r="C252" s="10" t="s">
        <v>4710</v>
      </c>
      <c r="D252" s="10" t="str">
        <f>IF(C252="?","Sep",C252)</f>
        <v>Nov</v>
      </c>
      <c r="E252" s="10">
        <v>21</v>
      </c>
      <c r="F252" s="12" t="str">
        <f>TEXT(DATE(B252,MONTH(DATEVALUE(D252&amp;" 1")),E252),"dd-mmm-yyyy")</f>
        <v>21-Nov-1999</v>
      </c>
      <c r="G252" s="10">
        <v>0</v>
      </c>
      <c r="H252" s="13">
        <f t="shared" ca="1" si="3"/>
        <v>126</v>
      </c>
      <c r="I252" s="15">
        <v>2438.06</v>
      </c>
      <c r="J252" s="10" t="s">
        <v>4707</v>
      </c>
      <c r="K252" s="10" t="s">
        <v>4707</v>
      </c>
      <c r="L252" s="10" t="s">
        <v>4709</v>
      </c>
      <c r="M252" s="10" t="str">
        <f>IF(L252="?","Unknown",L252)</f>
        <v>R1013</v>
      </c>
      <c r="W252" s="13">
        <f ca="1">DATEDIF(F252,TODAY(),"Y")</f>
        <v>26</v>
      </c>
      <c r="X252" s="28">
        <f>VLOOKUP($A252,'Medical Examinations'!$A:$Z,MATCH(X$1,'Medical Examinations'!$A$1:$Z$1,0),FALSE)</f>
        <v>5.8</v>
      </c>
      <c r="Y252" s="13">
        <f ca="1">DATEDIF(X252,TODAY(),"Y")</f>
        <v>126</v>
      </c>
      <c r="Z252" s="28">
        <f>VLOOKUP($A252,'Medical Examinations'!$A:$Z,2,FALSE)</f>
        <v>50.38</v>
      </c>
    </row>
    <row r="253" spans="1:26">
      <c r="A253" s="10" t="s">
        <v>4173</v>
      </c>
      <c r="B253" s="10">
        <v>2002</v>
      </c>
      <c r="C253" s="10" t="s">
        <v>4706</v>
      </c>
      <c r="D253" s="10" t="str">
        <f>IF(C253="?","Sep",C253)</f>
        <v>Jul</v>
      </c>
      <c r="E253" s="10">
        <v>29</v>
      </c>
      <c r="F253" s="12" t="str">
        <f>TEXT(DATE(B253,MONTH(DATEVALUE(D253&amp;" 1")),E253),"dd-mmm-yyyy")</f>
        <v>29-Jul-2002</v>
      </c>
      <c r="G253" s="10">
        <v>0</v>
      </c>
      <c r="H253" s="13">
        <f t="shared" ca="1" si="3"/>
        <v>126</v>
      </c>
      <c r="I253" s="15">
        <v>2457.21</v>
      </c>
      <c r="J253" s="10" t="s">
        <v>4707</v>
      </c>
      <c r="K253" s="10" t="s">
        <v>4711</v>
      </c>
      <c r="L253" s="10" t="s">
        <v>4724</v>
      </c>
      <c r="M253" s="10" t="str">
        <f>IF(L253="?","Unknown",L253)</f>
        <v>R1024</v>
      </c>
      <c r="W253" s="13">
        <f ca="1">DATEDIF(F253,TODAY(),"Y")</f>
        <v>24</v>
      </c>
      <c r="X253" s="29">
        <f>VLOOKUP($A253,'Medical Examinations'!$A:$Z,MATCH(X$1,'Medical Examinations'!$A$1:$Z$1,0),FALSE)</f>
        <v>8.82</v>
      </c>
      <c r="Y253" s="13">
        <f ca="1">DATEDIF(X253,TODAY(),"Y")</f>
        <v>126</v>
      </c>
      <c r="Z253" s="29">
        <f>VLOOKUP($A253,'Medical Examinations'!$A:$Z,2,FALSE)</f>
        <v>28.785</v>
      </c>
    </row>
    <row r="254" spans="1:26">
      <c r="A254" s="10" t="s">
        <v>4171</v>
      </c>
      <c r="B254" s="10">
        <v>1998</v>
      </c>
      <c r="C254" s="10" t="s">
        <v>4710</v>
      </c>
      <c r="D254" s="10" t="str">
        <f>IF(C254="?","Sep",C254)</f>
        <v>Nov</v>
      </c>
      <c r="E254" s="10">
        <v>19</v>
      </c>
      <c r="F254" s="12" t="str">
        <f>TEXT(DATE(B254,MONTH(DATEVALUE(D254&amp;" 1")),E254),"dd-mmm-yyyy")</f>
        <v>19-Nov-1998</v>
      </c>
      <c r="G254" s="10">
        <v>0</v>
      </c>
      <c r="H254" s="13">
        <f t="shared" ca="1" si="3"/>
        <v>126</v>
      </c>
      <c r="I254" s="15">
        <v>2457.5</v>
      </c>
      <c r="J254" s="10" t="s">
        <v>4707</v>
      </c>
      <c r="K254" s="10" t="s">
        <v>4711</v>
      </c>
      <c r="L254" s="10" t="s">
        <v>4718</v>
      </c>
      <c r="M254" s="10" t="str">
        <f>IF(L254="?","Unknown",L254)</f>
        <v>R1011</v>
      </c>
      <c r="W254" s="13">
        <f ca="1">DATEDIF(F254,TODAY(),"Y")</f>
        <v>27</v>
      </c>
      <c r="X254" s="28">
        <f>VLOOKUP($A254,'Medical Examinations'!$A:$Z,MATCH(X$1,'Medical Examinations'!$A$1:$Z$1,0),FALSE)</f>
        <v>6.04</v>
      </c>
      <c r="Y254" s="13">
        <f ca="1">DATEDIF(X254,TODAY(),"Y")</f>
        <v>126</v>
      </c>
      <c r="Z254" s="28">
        <f>VLOOKUP($A254,'Medical Examinations'!$A:$Z,2,FALSE)</f>
        <v>22.6</v>
      </c>
    </row>
    <row r="255" spans="1:26">
      <c r="A255" s="10" t="s">
        <v>4169</v>
      </c>
      <c r="B255" s="10">
        <v>2002</v>
      </c>
      <c r="C255" s="10" t="s">
        <v>4706</v>
      </c>
      <c r="D255" s="10" t="str">
        <f>IF(C255="?","Sep",C255)</f>
        <v>Jul</v>
      </c>
      <c r="E255" s="10">
        <v>11</v>
      </c>
      <c r="F255" s="12" t="str">
        <f>TEXT(DATE(B255,MONTH(DATEVALUE(D255&amp;" 1")),E255),"dd-mmm-yyyy")</f>
        <v>11-Jul-2002</v>
      </c>
      <c r="G255" s="10">
        <v>0</v>
      </c>
      <c r="H255" s="13">
        <f t="shared" ca="1" si="3"/>
        <v>126</v>
      </c>
      <c r="I255" s="15">
        <v>2459.7199999999998</v>
      </c>
      <c r="J255" s="10" t="s">
        <v>4707</v>
      </c>
      <c r="K255" s="10" t="s">
        <v>4707</v>
      </c>
      <c r="L255" s="10" t="s">
        <v>4724</v>
      </c>
      <c r="M255" s="10" t="str">
        <f>IF(L255="?","Unknown",L255)</f>
        <v>R1024</v>
      </c>
      <c r="W255" s="13">
        <f ca="1">DATEDIF(F255,TODAY(),"Y")</f>
        <v>24</v>
      </c>
      <c r="X255" s="29">
        <f>VLOOKUP($A255,'Medical Examinations'!$A:$Z,MATCH(X$1,'Medical Examinations'!$A$1:$Z$1,0),FALSE)</f>
        <v>11.62</v>
      </c>
      <c r="Y255" s="13">
        <f ca="1">DATEDIF(X255,TODAY(),"Y")</f>
        <v>126</v>
      </c>
      <c r="Z255" s="29">
        <f>VLOOKUP($A255,'Medical Examinations'!$A:$Z,2,FALSE)</f>
        <v>30.59</v>
      </c>
    </row>
    <row r="256" spans="1:26">
      <c r="A256" s="10" t="s">
        <v>4167</v>
      </c>
      <c r="B256" s="10">
        <v>1998</v>
      </c>
      <c r="C256" s="10" t="s">
        <v>4716</v>
      </c>
      <c r="D256" s="10" t="str">
        <f>IF(C256="?","Sep",C256)</f>
        <v>Aug</v>
      </c>
      <c r="E256" s="10">
        <v>17</v>
      </c>
      <c r="F256" s="12" t="str">
        <f>TEXT(DATE(B256,MONTH(DATEVALUE(D256&amp;" 1")),E256),"dd-mmm-yyyy")</f>
        <v>17-Aug-1998</v>
      </c>
      <c r="G256" s="10">
        <v>0</v>
      </c>
      <c r="H256" s="13">
        <f t="shared" ca="1" si="3"/>
        <v>126</v>
      </c>
      <c r="I256" s="15">
        <v>2464.62</v>
      </c>
      <c r="J256" s="10" t="s">
        <v>4707</v>
      </c>
      <c r="K256" s="10" t="s">
        <v>4708</v>
      </c>
      <c r="L256" s="10" t="s">
        <v>4709</v>
      </c>
      <c r="M256" s="10" t="str">
        <f>IF(L256="?","Unknown",L256)</f>
        <v>R1013</v>
      </c>
      <c r="W256" s="13">
        <f ca="1">DATEDIF(F256,TODAY(),"Y")</f>
        <v>28</v>
      </c>
      <c r="X256" s="28">
        <f>VLOOKUP($A256,'Medical Examinations'!$A:$Z,MATCH(X$1,'Medical Examinations'!$A$1:$Z$1,0),FALSE)</f>
        <v>6.43</v>
      </c>
      <c r="Y256" s="13">
        <f ca="1">DATEDIF(X256,TODAY(),"Y")</f>
        <v>126</v>
      </c>
      <c r="Z256" s="28">
        <f>VLOOKUP($A256,'Medical Examinations'!$A:$Z,2,FALSE)</f>
        <v>27.72</v>
      </c>
    </row>
    <row r="257" spans="1:26">
      <c r="A257" s="10" t="s">
        <v>4165</v>
      </c>
      <c r="B257" s="10">
        <v>1998</v>
      </c>
      <c r="C257" s="10" t="s">
        <v>4706</v>
      </c>
      <c r="D257" s="10" t="str">
        <f>IF(C257="?","Sep",C257)</f>
        <v>Jul</v>
      </c>
      <c r="E257" s="10">
        <v>2</v>
      </c>
      <c r="F257" s="12" t="str">
        <f>TEXT(DATE(B257,MONTH(DATEVALUE(D257&amp;" 1")),E257),"dd-mmm-yyyy")</f>
        <v>02-Jul-1998</v>
      </c>
      <c r="G257" s="10">
        <v>0</v>
      </c>
      <c r="H257" s="13">
        <f t="shared" ca="1" si="3"/>
        <v>126</v>
      </c>
      <c r="I257" s="15">
        <v>2473.33</v>
      </c>
      <c r="J257" s="10" t="s">
        <v>4707</v>
      </c>
      <c r="K257" s="10" t="s">
        <v>4708</v>
      </c>
      <c r="L257" s="10" t="s">
        <v>4709</v>
      </c>
      <c r="M257" s="10" t="str">
        <f>IF(L257="?","Unknown",L257)</f>
        <v>R1013</v>
      </c>
      <c r="W257" s="13">
        <f ca="1">DATEDIF(F257,TODAY(),"Y")</f>
        <v>28</v>
      </c>
      <c r="X257" s="29">
        <f>VLOOKUP($A257,'Medical Examinations'!$A:$Z,MATCH(X$1,'Medical Examinations'!$A$1:$Z$1,0),FALSE)</f>
        <v>4.55</v>
      </c>
      <c r="Y257" s="13">
        <f ca="1">DATEDIF(X257,TODAY(),"Y")</f>
        <v>126</v>
      </c>
      <c r="Z257" s="29">
        <f>VLOOKUP($A257,'Medical Examinations'!$A:$Z,2,FALSE)</f>
        <v>33.99</v>
      </c>
    </row>
    <row r="258" spans="1:26">
      <c r="A258" s="10" t="s">
        <v>4163</v>
      </c>
      <c r="B258" s="10">
        <v>1998</v>
      </c>
      <c r="C258" s="10" t="s">
        <v>4712</v>
      </c>
      <c r="D258" s="10" t="str">
        <f>IF(C258="?","Sep",C258)</f>
        <v>Jun</v>
      </c>
      <c r="E258" s="10">
        <v>20</v>
      </c>
      <c r="F258" s="12" t="str">
        <f>TEXT(DATE(B258,MONTH(DATEVALUE(D258&amp;" 1")),E258),"dd-mmm-yyyy")</f>
        <v>20-Jun-1998</v>
      </c>
      <c r="G258" s="10">
        <v>0</v>
      </c>
      <c r="H258" s="13">
        <f t="shared" ca="1" si="3"/>
        <v>126</v>
      </c>
      <c r="I258" s="15">
        <v>2480.98</v>
      </c>
      <c r="J258" s="10" t="s">
        <v>4707</v>
      </c>
      <c r="K258" s="10" t="s">
        <v>4707</v>
      </c>
      <c r="L258" s="10" t="s">
        <v>4709</v>
      </c>
      <c r="M258" s="10" t="str">
        <f>IF(L258="?","Unknown",L258)</f>
        <v>R1013</v>
      </c>
      <c r="W258" s="13">
        <f ca="1">DATEDIF(F258,TODAY(),"Y")</f>
        <v>28</v>
      </c>
      <c r="X258" s="28">
        <f>VLOOKUP($A258,'Medical Examinations'!$A:$Z,MATCH(X$1,'Medical Examinations'!$A$1:$Z$1,0),FALSE)</f>
        <v>4.8099999999999996</v>
      </c>
      <c r="Y258" s="13">
        <f ca="1">DATEDIF(X258,TODAY(),"Y")</f>
        <v>126</v>
      </c>
      <c r="Z258" s="28">
        <f>VLOOKUP($A258,'Medical Examinations'!$A:$Z,2,FALSE)</f>
        <v>39.49</v>
      </c>
    </row>
    <row r="259" spans="1:26">
      <c r="A259" s="10" t="s">
        <v>4161</v>
      </c>
      <c r="B259" s="10">
        <v>1995</v>
      </c>
      <c r="C259" s="10" t="s">
        <v>4710</v>
      </c>
      <c r="D259" s="10" t="str">
        <f>IF(C259="?","Sep",C259)</f>
        <v>Nov</v>
      </c>
      <c r="E259" s="10">
        <v>6</v>
      </c>
      <c r="F259" s="12" t="str">
        <f>TEXT(DATE(B259,MONTH(DATEVALUE(D259&amp;" 1")),E259),"dd-mmm-yyyy")</f>
        <v>06-Nov-1995</v>
      </c>
      <c r="G259" s="10">
        <v>0</v>
      </c>
      <c r="H259" s="13">
        <f t="shared" ref="H259:H322" ca="1" si="4">DATEDIF(G259,TODAY(),"Y")</f>
        <v>126</v>
      </c>
      <c r="I259" s="15">
        <v>2483.7399999999998</v>
      </c>
      <c r="J259" s="10" t="s">
        <v>4708</v>
      </c>
      <c r="K259" s="10" t="s">
        <v>4707</v>
      </c>
      <c r="L259" s="10" t="s">
        <v>4709</v>
      </c>
      <c r="M259" s="10" t="str">
        <f>IF(L259="?","Unknown",L259)</f>
        <v>R1013</v>
      </c>
      <c r="W259" s="13">
        <f ca="1">DATEDIF(F259,TODAY(),"Y")</f>
        <v>30</v>
      </c>
      <c r="X259" s="29">
        <f>VLOOKUP($A259,'Medical Examinations'!$A:$Z,MATCH(X$1,'Medical Examinations'!$A$1:$Z$1,0),FALSE)</f>
        <v>5.92</v>
      </c>
      <c r="Y259" s="13">
        <f ca="1">DATEDIF(X259,TODAY(),"Y")</f>
        <v>126</v>
      </c>
      <c r="Z259" s="29">
        <f>VLOOKUP($A259,'Medical Examinations'!$A:$Z,2,FALSE)</f>
        <v>23.1</v>
      </c>
    </row>
    <row r="260" spans="1:26">
      <c r="A260" s="10" t="s">
        <v>4159</v>
      </c>
      <c r="B260" s="10">
        <v>1995</v>
      </c>
      <c r="C260" s="10" t="s">
        <v>4717</v>
      </c>
      <c r="D260" s="10" t="str">
        <f>IF(C260="?","Sep",C260)</f>
        <v>Oct</v>
      </c>
      <c r="E260" s="10">
        <v>14</v>
      </c>
      <c r="F260" s="12" t="str">
        <f>TEXT(DATE(B260,MONTH(DATEVALUE(D260&amp;" 1")),E260),"dd-mmm-yyyy")</f>
        <v>14-Oct-1995</v>
      </c>
      <c r="G260" s="10">
        <v>0</v>
      </c>
      <c r="H260" s="13">
        <f t="shared" ca="1" si="4"/>
        <v>126</v>
      </c>
      <c r="I260" s="15">
        <v>2494.02</v>
      </c>
      <c r="J260" s="10" t="s">
        <v>4708</v>
      </c>
      <c r="K260" s="10" t="s">
        <v>4711</v>
      </c>
      <c r="L260" s="10" t="s">
        <v>4718</v>
      </c>
      <c r="M260" s="10" t="str">
        <f>IF(L260="?","Unknown",L260)</f>
        <v>R1011</v>
      </c>
      <c r="W260" s="13">
        <f ca="1">DATEDIF(F260,TODAY(),"Y")</f>
        <v>31</v>
      </c>
      <c r="X260" s="28">
        <f>VLOOKUP($A260,'Medical Examinations'!$A:$Z,MATCH(X$1,'Medical Examinations'!$A$1:$Z$1,0),FALSE)</f>
        <v>5.88</v>
      </c>
      <c r="Y260" s="13">
        <f ca="1">DATEDIF(X260,TODAY(),"Y")</f>
        <v>126</v>
      </c>
      <c r="Z260" s="28">
        <f>VLOOKUP($A260,'Medical Examinations'!$A:$Z,2,FALSE)</f>
        <v>30.5</v>
      </c>
    </row>
    <row r="261" spans="1:26">
      <c r="A261" s="10" t="s">
        <v>4157</v>
      </c>
      <c r="B261" s="10">
        <v>1995</v>
      </c>
      <c r="C261" s="10" t="s">
        <v>4706</v>
      </c>
      <c r="D261" s="10" t="str">
        <f>IF(C261="?","Sep",C261)</f>
        <v>Jul</v>
      </c>
      <c r="E261" s="10">
        <v>9</v>
      </c>
      <c r="F261" s="12" t="str">
        <f>TEXT(DATE(B261,MONTH(DATEVALUE(D261&amp;" 1")),E261),"dd-mmm-yyyy")</f>
        <v>09-Jul-1995</v>
      </c>
      <c r="G261" s="10">
        <v>0</v>
      </c>
      <c r="H261" s="13">
        <f t="shared" ca="1" si="4"/>
        <v>126</v>
      </c>
      <c r="I261" s="15">
        <v>2497.04</v>
      </c>
      <c r="J261" s="10" t="s">
        <v>4708</v>
      </c>
      <c r="K261" s="10" t="s">
        <v>4708</v>
      </c>
      <c r="L261" s="10" t="s">
        <v>4709</v>
      </c>
      <c r="M261" s="10" t="str">
        <f>IF(L261="?","Unknown",L261)</f>
        <v>R1013</v>
      </c>
      <c r="W261" s="13">
        <f ca="1">DATEDIF(F261,TODAY(),"Y")</f>
        <v>31</v>
      </c>
      <c r="X261" s="29">
        <f>VLOOKUP($A261,'Medical Examinations'!$A:$Z,MATCH(X$1,'Medical Examinations'!$A$1:$Z$1,0),FALSE)</f>
        <v>5.61</v>
      </c>
      <c r="Y261" s="13">
        <f ca="1">DATEDIF(X261,TODAY(),"Y")</f>
        <v>126</v>
      </c>
      <c r="Z261" s="29">
        <f>VLOOKUP($A261,'Medical Examinations'!$A:$Z,2,FALSE)</f>
        <v>32.67</v>
      </c>
    </row>
    <row r="262" spans="1:26">
      <c r="A262" s="10" t="s">
        <v>4155</v>
      </c>
      <c r="B262" s="10">
        <v>1995</v>
      </c>
      <c r="C262" s="10" t="s">
        <v>4717</v>
      </c>
      <c r="D262" s="10" t="str">
        <f>IF(C262="?","Sep",C262)</f>
        <v>Oct</v>
      </c>
      <c r="E262" s="10">
        <v>15</v>
      </c>
      <c r="F262" s="12" t="str">
        <f>TEXT(DATE(B262,MONTH(DATEVALUE(D262&amp;" 1")),E262),"dd-mmm-yyyy")</f>
        <v>15-Oct-1995</v>
      </c>
      <c r="G262" s="10">
        <v>0</v>
      </c>
      <c r="H262" s="13">
        <f t="shared" ca="1" si="4"/>
        <v>126</v>
      </c>
      <c r="I262" s="15">
        <v>2498.41</v>
      </c>
      <c r="J262" s="10" t="s">
        <v>4708</v>
      </c>
      <c r="K262" s="10" t="s">
        <v>4708</v>
      </c>
      <c r="L262" s="10" t="s">
        <v>4709</v>
      </c>
      <c r="M262" s="10" t="str">
        <f>IF(L262="?","Unknown",L262)</f>
        <v>R1013</v>
      </c>
      <c r="W262" s="13">
        <f ca="1">DATEDIF(F262,TODAY(),"Y")</f>
        <v>31</v>
      </c>
      <c r="X262" s="28">
        <f>VLOOKUP($A262,'Medical Examinations'!$A:$Z,MATCH(X$1,'Medical Examinations'!$A$1:$Z$1,0),FALSE)</f>
        <v>4.2</v>
      </c>
      <c r="Y262" s="13">
        <f ca="1">DATEDIF(X262,TODAY(),"Y")</f>
        <v>126</v>
      </c>
      <c r="Z262" s="28">
        <f>VLOOKUP($A262,'Medical Examinations'!$A:$Z,2,FALSE)</f>
        <v>33.659999999999997</v>
      </c>
    </row>
    <row r="263" spans="1:26">
      <c r="A263" s="10" t="s">
        <v>4153</v>
      </c>
      <c r="B263" s="10">
        <v>2004</v>
      </c>
      <c r="C263" s="10" t="s">
        <v>4713</v>
      </c>
      <c r="D263" s="10" t="str">
        <f>IF(C263="?","Sep",C263)</f>
        <v>Sep</v>
      </c>
      <c r="E263" s="10">
        <v>6</v>
      </c>
      <c r="F263" s="12" t="str">
        <f>TEXT(DATE(B263,MONTH(DATEVALUE(D263&amp;" 1")),E263),"dd-mmm-yyyy")</f>
        <v>06-Sep-2004</v>
      </c>
      <c r="G263" s="10">
        <v>0</v>
      </c>
      <c r="H263" s="13">
        <f t="shared" ca="1" si="4"/>
        <v>126</v>
      </c>
      <c r="I263" s="15">
        <v>2500.9299999999998</v>
      </c>
      <c r="J263" s="10" t="s">
        <v>4707</v>
      </c>
      <c r="K263" s="10" t="s">
        <v>4707</v>
      </c>
      <c r="L263" s="10" t="s">
        <v>4714</v>
      </c>
      <c r="M263" s="10" t="str">
        <f>IF(L263="?","Unknown",L263)</f>
        <v>R1012</v>
      </c>
      <c r="W263" s="13">
        <f ca="1">DATEDIF(F263,TODAY(),"Y")</f>
        <v>22</v>
      </c>
      <c r="X263" s="29">
        <f>VLOOKUP($A263,'Medical Examinations'!$A:$Z,MATCH(X$1,'Medical Examinations'!$A$1:$Z$1,0),FALSE)</f>
        <v>6.03</v>
      </c>
      <c r="Y263" s="13">
        <f ca="1">DATEDIF(X263,TODAY(),"Y")</f>
        <v>126</v>
      </c>
      <c r="Z263" s="29">
        <f>VLOOKUP($A263,'Medical Examinations'!$A:$Z,2,FALSE)</f>
        <v>29.98</v>
      </c>
    </row>
    <row r="264" spans="1:26">
      <c r="A264" s="10" t="s">
        <v>4151</v>
      </c>
      <c r="B264" s="10">
        <v>1991</v>
      </c>
      <c r="C264" s="10" t="s">
        <v>4716</v>
      </c>
      <c r="D264" s="10" t="str">
        <f>IF(C264="?","Sep",C264)</f>
        <v>Aug</v>
      </c>
      <c r="E264" s="10">
        <v>5</v>
      </c>
      <c r="F264" s="12" t="str">
        <f>TEXT(DATE(B264,MONTH(DATEVALUE(D264&amp;" 1")),E264),"dd-mmm-yyyy")</f>
        <v>05-Aug-1991</v>
      </c>
      <c r="G264" s="10">
        <v>0</v>
      </c>
      <c r="H264" s="13">
        <f t="shared" ca="1" si="4"/>
        <v>126</v>
      </c>
      <c r="I264" s="15">
        <v>2510.79</v>
      </c>
      <c r="J264" s="10" t="s">
        <v>4707</v>
      </c>
      <c r="K264" s="10" t="s">
        <v>4711</v>
      </c>
      <c r="L264" s="10" t="s">
        <v>4709</v>
      </c>
      <c r="M264" s="10" t="str">
        <f>IF(L264="?","Unknown",L264)</f>
        <v>R1013</v>
      </c>
      <c r="W264" s="13">
        <f ca="1">DATEDIF(F264,TODAY(),"Y")</f>
        <v>35</v>
      </c>
      <c r="X264" s="28">
        <f>VLOOKUP($A264,'Medical Examinations'!$A:$Z,MATCH(X$1,'Medical Examinations'!$A$1:$Z$1,0),FALSE)</f>
        <v>6.3</v>
      </c>
      <c r="Y264" s="13">
        <f ca="1">DATEDIF(X264,TODAY(),"Y")</f>
        <v>126</v>
      </c>
      <c r="Z264" s="28">
        <f>VLOOKUP($A264,'Medical Examinations'!$A:$Z,2,FALSE)</f>
        <v>17.97</v>
      </c>
    </row>
    <row r="265" spans="1:26">
      <c r="A265" s="10" t="s">
        <v>4149</v>
      </c>
      <c r="B265" s="10">
        <v>1997</v>
      </c>
      <c r="C265" s="10" t="s">
        <v>4710</v>
      </c>
      <c r="D265" s="10" t="str">
        <f>IF(C265="?","Sep",C265)</f>
        <v>Nov</v>
      </c>
      <c r="E265" s="10">
        <v>2</v>
      </c>
      <c r="F265" s="12" t="str">
        <f>TEXT(DATE(B265,MONTH(DATEVALUE(D265&amp;" 1")),E265),"dd-mmm-yyyy")</f>
        <v>02-Nov-1997</v>
      </c>
      <c r="G265" s="10">
        <v>0</v>
      </c>
      <c r="H265" s="13">
        <f t="shared" ca="1" si="4"/>
        <v>126</v>
      </c>
      <c r="I265" s="15">
        <v>2523.17</v>
      </c>
      <c r="J265" s="10" t="s">
        <v>4708</v>
      </c>
      <c r="K265" s="10" t="s">
        <v>4711</v>
      </c>
      <c r="L265" s="10" t="s">
        <v>4714</v>
      </c>
      <c r="M265" s="10" t="str">
        <f>IF(L265="?","Unknown",L265)</f>
        <v>R1012</v>
      </c>
      <c r="W265" s="13">
        <f ca="1">DATEDIF(F265,TODAY(),"Y")</f>
        <v>28</v>
      </c>
      <c r="X265" s="29">
        <f>VLOOKUP($A265,'Medical Examinations'!$A:$Z,MATCH(X$1,'Medical Examinations'!$A$1:$Z$1,0),FALSE)</f>
        <v>4.5599999999999996</v>
      </c>
      <c r="Y265" s="13">
        <f ca="1">DATEDIF(X265,TODAY(),"Y")</f>
        <v>126</v>
      </c>
      <c r="Z265" s="29">
        <f>VLOOKUP($A265,'Medical Examinations'!$A:$Z,2,FALSE)</f>
        <v>27.55</v>
      </c>
    </row>
    <row r="266" spans="1:26">
      <c r="A266" s="10" t="s">
        <v>4147</v>
      </c>
      <c r="B266" s="10">
        <v>2000</v>
      </c>
      <c r="C266" s="10" t="s">
        <v>4716</v>
      </c>
      <c r="D266" s="10" t="str">
        <f>IF(C266="?","Sep",C266)</f>
        <v>Aug</v>
      </c>
      <c r="E266" s="10">
        <v>25</v>
      </c>
      <c r="F266" s="12" t="str">
        <f>TEXT(DATE(B266,MONTH(DATEVALUE(D266&amp;" 1")),E266),"dd-mmm-yyyy")</f>
        <v>25-Aug-2000</v>
      </c>
      <c r="G266" s="10">
        <v>0</v>
      </c>
      <c r="H266" s="13">
        <f t="shared" ca="1" si="4"/>
        <v>126</v>
      </c>
      <c r="I266" s="15">
        <v>2527.8200000000002</v>
      </c>
      <c r="J266" s="10" t="s">
        <v>4707</v>
      </c>
      <c r="K266" s="10" t="s">
        <v>4708</v>
      </c>
      <c r="L266" s="10" t="s">
        <v>4714</v>
      </c>
      <c r="M266" s="10" t="str">
        <f>IF(L266="?","Unknown",L266)</f>
        <v>R1012</v>
      </c>
      <c r="W266" s="13">
        <f ca="1">DATEDIF(F266,TODAY(),"Y")</f>
        <v>26</v>
      </c>
      <c r="X266" s="28">
        <f>VLOOKUP($A266,'Medical Examinations'!$A:$Z,MATCH(X$1,'Medical Examinations'!$A$1:$Z$1,0),FALSE)</f>
        <v>6.17</v>
      </c>
      <c r="Y266" s="13">
        <f ca="1">DATEDIF(X266,TODAY(),"Y")</f>
        <v>126</v>
      </c>
      <c r="Z266" s="28">
        <f>VLOOKUP($A266,'Medical Examinations'!$A:$Z,2,FALSE)</f>
        <v>20.234999999999999</v>
      </c>
    </row>
    <row r="267" spans="1:26">
      <c r="A267" s="10" t="s">
        <v>4145</v>
      </c>
      <c r="B267" s="10">
        <v>1997</v>
      </c>
      <c r="C267" s="10" t="s">
        <v>4706</v>
      </c>
      <c r="D267" s="10" t="str">
        <f>IF(C267="?","Sep",C267)</f>
        <v>Jul</v>
      </c>
      <c r="E267" s="10">
        <v>28</v>
      </c>
      <c r="F267" s="12" t="str">
        <f>TEXT(DATE(B267,MONTH(DATEVALUE(D267&amp;" 1")),E267),"dd-mmm-yyyy")</f>
        <v>28-Jul-1997</v>
      </c>
      <c r="G267" s="10">
        <v>0</v>
      </c>
      <c r="H267" s="13">
        <f t="shared" ca="1" si="4"/>
        <v>126</v>
      </c>
      <c r="I267" s="15">
        <v>2534.39</v>
      </c>
      <c r="J267" s="10" t="s">
        <v>4708</v>
      </c>
      <c r="K267" s="10" t="s">
        <v>4708</v>
      </c>
      <c r="L267" s="10" t="s">
        <v>4714</v>
      </c>
      <c r="M267" s="10" t="str">
        <f>IF(L267="?","Unknown",L267)</f>
        <v>R1012</v>
      </c>
      <c r="W267" s="13">
        <f ca="1">DATEDIF(F267,TODAY(),"Y")</f>
        <v>29</v>
      </c>
      <c r="X267" s="29">
        <f>VLOOKUP($A267,'Medical Examinations'!$A:$Z,MATCH(X$1,'Medical Examinations'!$A$1:$Z$1,0),FALSE)</f>
        <v>4.68</v>
      </c>
      <c r="Y267" s="13">
        <f ca="1">DATEDIF(X267,TODAY(),"Y")</f>
        <v>126</v>
      </c>
      <c r="Z267" s="29">
        <f>VLOOKUP($A267,'Medical Examinations'!$A:$Z,2,FALSE)</f>
        <v>35.625</v>
      </c>
    </row>
    <row r="268" spans="1:26">
      <c r="A268" s="10" t="s">
        <v>4143</v>
      </c>
      <c r="B268" s="10">
        <v>1990</v>
      </c>
      <c r="C268" s="10" t="s">
        <v>4717</v>
      </c>
      <c r="D268" s="10" t="str">
        <f>IF(C268="?","Sep",C268)</f>
        <v>Oct</v>
      </c>
      <c r="E268" s="10">
        <v>1</v>
      </c>
      <c r="F268" s="12" t="str">
        <f>TEXT(DATE(B268,MONTH(DATEVALUE(D268&amp;" 1")),E268),"dd-mmm-yyyy")</f>
        <v>01-Oct-1990</v>
      </c>
      <c r="G268" s="10">
        <v>0</v>
      </c>
      <c r="H268" s="13">
        <f t="shared" ca="1" si="4"/>
        <v>126</v>
      </c>
      <c r="I268" s="15">
        <v>2540.39</v>
      </c>
      <c r="J268" s="10" t="s">
        <v>4707</v>
      </c>
      <c r="K268" s="10" t="s">
        <v>4707</v>
      </c>
      <c r="L268" s="10" t="s">
        <v>4709</v>
      </c>
      <c r="M268" s="10" t="str">
        <f>IF(L268="?","Unknown",L268)</f>
        <v>R1013</v>
      </c>
      <c r="W268" s="13">
        <f ca="1">DATEDIF(F268,TODAY(),"Y")</f>
        <v>36</v>
      </c>
      <c r="X268" s="28">
        <f>VLOOKUP($A268,'Medical Examinations'!$A:$Z,MATCH(X$1,'Medical Examinations'!$A$1:$Z$1,0),FALSE)</f>
        <v>4.75</v>
      </c>
      <c r="Y268" s="13">
        <f ca="1">DATEDIF(X268,TODAY(),"Y")</f>
        <v>126</v>
      </c>
      <c r="Z268" s="28">
        <f>VLOOKUP($A268,'Medical Examinations'!$A:$Z,2,FALSE)</f>
        <v>17.3</v>
      </c>
    </row>
    <row r="269" spans="1:26">
      <c r="A269" s="10" t="s">
        <v>4141</v>
      </c>
      <c r="B269" s="10">
        <v>1991</v>
      </c>
      <c r="C269" s="10" t="s">
        <v>4710</v>
      </c>
      <c r="D269" s="10" t="str">
        <f>IF(C269="?","Sep",C269)</f>
        <v>Nov</v>
      </c>
      <c r="E269" s="10">
        <v>17</v>
      </c>
      <c r="F269" s="12" t="str">
        <f>TEXT(DATE(B269,MONTH(DATEVALUE(D269&amp;" 1")),E269),"dd-mmm-yyyy")</f>
        <v>17-Nov-1991</v>
      </c>
      <c r="G269" s="10">
        <v>0</v>
      </c>
      <c r="H269" s="13">
        <f t="shared" ca="1" si="4"/>
        <v>126</v>
      </c>
      <c r="I269" s="15">
        <v>2545.6799999999998</v>
      </c>
      <c r="J269" s="10" t="s">
        <v>4707</v>
      </c>
      <c r="K269" s="10" t="s">
        <v>4711</v>
      </c>
      <c r="L269" s="10" t="s">
        <v>4709</v>
      </c>
      <c r="M269" s="10" t="str">
        <f>IF(L269="?","Unknown",L269)</f>
        <v>R1013</v>
      </c>
      <c r="W269" s="13">
        <f ca="1">DATEDIF(F269,TODAY(),"Y")</f>
        <v>34</v>
      </c>
      <c r="X269" s="29">
        <f>VLOOKUP($A269,'Medical Examinations'!$A:$Z,MATCH(X$1,'Medical Examinations'!$A$1:$Z$1,0),FALSE)</f>
        <v>5.25</v>
      </c>
      <c r="Y269" s="13">
        <f ca="1">DATEDIF(X269,TODAY(),"Y")</f>
        <v>126</v>
      </c>
      <c r="Z269" s="29">
        <f>VLOOKUP($A269,'Medical Examinations'!$A:$Z,2,FALSE)</f>
        <v>18.46</v>
      </c>
    </row>
    <row r="270" spans="1:26">
      <c r="A270" s="10" t="s">
        <v>4139</v>
      </c>
      <c r="B270" s="10">
        <v>2002</v>
      </c>
      <c r="C270" s="10" t="s">
        <v>4717</v>
      </c>
      <c r="D270" s="10" t="str">
        <f>IF(C270="?","Sep",C270)</f>
        <v>Oct</v>
      </c>
      <c r="E270" s="10">
        <v>11</v>
      </c>
      <c r="F270" s="12" t="str">
        <f>TEXT(DATE(B270,MONTH(DATEVALUE(D270&amp;" 1")),E270),"dd-mmm-yyyy")</f>
        <v>11-Oct-2002</v>
      </c>
      <c r="G270" s="10">
        <v>0</v>
      </c>
      <c r="H270" s="13">
        <f t="shared" ca="1" si="4"/>
        <v>126</v>
      </c>
      <c r="I270" s="15">
        <v>2566.4699999999998</v>
      </c>
      <c r="J270" s="10" t="s">
        <v>4707</v>
      </c>
      <c r="K270" s="10" t="s">
        <v>4708</v>
      </c>
      <c r="L270" s="10" t="s">
        <v>4709</v>
      </c>
      <c r="M270" s="10" t="str">
        <f>IF(L270="?","Unknown",L270)</f>
        <v>R1013</v>
      </c>
      <c r="W270" s="13">
        <f ca="1">DATEDIF(F270,TODAY(),"Y")</f>
        <v>24</v>
      </c>
      <c r="X270" s="28">
        <f>VLOOKUP($A270,'Medical Examinations'!$A:$Z,MATCH(X$1,'Medical Examinations'!$A$1:$Z$1,0),FALSE)</f>
        <v>11.02</v>
      </c>
      <c r="Y270" s="13">
        <f ca="1">DATEDIF(X270,TODAY(),"Y")</f>
        <v>126</v>
      </c>
      <c r="Z270" s="28">
        <f>VLOOKUP($A270,'Medical Examinations'!$A:$Z,2,FALSE)</f>
        <v>31.13</v>
      </c>
    </row>
    <row r="271" spans="1:26">
      <c r="A271" s="10" t="s">
        <v>4137</v>
      </c>
      <c r="B271" s="10">
        <v>2002</v>
      </c>
      <c r="C271" s="10" t="s">
        <v>4706</v>
      </c>
      <c r="D271" s="10" t="str">
        <f>IF(C271="?","Sep",C271)</f>
        <v>Jul</v>
      </c>
      <c r="E271" s="10">
        <v>20</v>
      </c>
      <c r="F271" s="12" t="str">
        <f>TEXT(DATE(B271,MONTH(DATEVALUE(D271&amp;" 1")),E271),"dd-mmm-yyyy")</f>
        <v>20-Jul-2002</v>
      </c>
      <c r="G271" s="10">
        <v>0</v>
      </c>
      <c r="H271" s="13">
        <f t="shared" ca="1" si="4"/>
        <v>126</v>
      </c>
      <c r="I271" s="15">
        <v>2585.04</v>
      </c>
      <c r="J271" s="10" t="s">
        <v>4707</v>
      </c>
      <c r="K271" s="10" t="s">
        <v>4707</v>
      </c>
      <c r="L271" s="10" t="s">
        <v>4727</v>
      </c>
      <c r="M271" s="10" t="str">
        <f>IF(L271="?","Unknown",L271)</f>
        <v>R1021</v>
      </c>
      <c r="W271" s="13">
        <f ca="1">DATEDIF(F271,TODAY(),"Y")</f>
        <v>24</v>
      </c>
      <c r="X271" s="29">
        <f>VLOOKUP($A271,'Medical Examinations'!$A:$Z,MATCH(X$1,'Medical Examinations'!$A$1:$Z$1,0),FALSE)</f>
        <v>8.93</v>
      </c>
      <c r="Y271" s="13">
        <f ca="1">DATEDIF(X271,TODAY(),"Y")</f>
        <v>126</v>
      </c>
      <c r="Z271" s="29">
        <f>VLOOKUP($A271,'Medical Examinations'!$A:$Z,2,FALSE)</f>
        <v>28.06</v>
      </c>
    </row>
    <row r="272" spans="1:26">
      <c r="A272" s="10" t="s">
        <v>4135</v>
      </c>
      <c r="B272" s="10">
        <v>2001</v>
      </c>
      <c r="C272" s="10" t="s">
        <v>4717</v>
      </c>
      <c r="D272" s="10" t="str">
        <f>IF(C272="?","Sep",C272)</f>
        <v>Oct</v>
      </c>
      <c r="E272" s="10">
        <v>15</v>
      </c>
      <c r="F272" s="12" t="str">
        <f>TEXT(DATE(B272,MONTH(DATEVALUE(D272&amp;" 1")),E272),"dd-mmm-yyyy")</f>
        <v>15-Oct-2001</v>
      </c>
      <c r="G272" s="10">
        <v>0</v>
      </c>
      <c r="H272" s="13">
        <f t="shared" ca="1" si="4"/>
        <v>126</v>
      </c>
      <c r="I272" s="15">
        <v>2585.27</v>
      </c>
      <c r="J272" s="10" t="s">
        <v>4707</v>
      </c>
      <c r="K272" s="10" t="s">
        <v>4708</v>
      </c>
      <c r="L272" s="10" t="s">
        <v>4718</v>
      </c>
      <c r="M272" s="10" t="str">
        <f>IF(L272="?","Unknown",L272)</f>
        <v>R1011</v>
      </c>
      <c r="W272" s="13">
        <f ca="1">DATEDIF(F272,TODAY(),"Y")</f>
        <v>25</v>
      </c>
      <c r="X272" s="28">
        <f>VLOOKUP($A272,'Medical Examinations'!$A:$Z,MATCH(X$1,'Medical Examinations'!$A$1:$Z$1,0),FALSE)</f>
        <v>4.5</v>
      </c>
      <c r="Y272" s="13">
        <f ca="1">DATEDIF(X272,TODAY(),"Y")</f>
        <v>126</v>
      </c>
      <c r="Z272" s="28">
        <f>VLOOKUP($A272,'Medical Examinations'!$A:$Z,2,FALSE)</f>
        <v>17.399999999999999</v>
      </c>
    </row>
    <row r="273" spans="1:26">
      <c r="A273" s="10" t="s">
        <v>4133</v>
      </c>
      <c r="B273" s="10">
        <v>2001</v>
      </c>
      <c r="C273" s="10" t="s">
        <v>4706</v>
      </c>
      <c r="D273" s="10" t="str">
        <f>IF(C273="?","Sep",C273)</f>
        <v>Jul</v>
      </c>
      <c r="E273" s="10">
        <v>28</v>
      </c>
      <c r="F273" s="12" t="str">
        <f>TEXT(DATE(B273,MONTH(DATEVALUE(D273&amp;" 1")),E273),"dd-mmm-yyyy")</f>
        <v>28-Jul-2001</v>
      </c>
      <c r="G273" s="10">
        <v>0</v>
      </c>
      <c r="H273" s="13">
        <f t="shared" ca="1" si="4"/>
        <v>126</v>
      </c>
      <c r="I273" s="15">
        <v>2585.85</v>
      </c>
      <c r="J273" s="10" t="s">
        <v>4707</v>
      </c>
      <c r="K273" s="10" t="s">
        <v>4707</v>
      </c>
      <c r="L273" s="10" t="s">
        <v>4724</v>
      </c>
      <c r="M273" s="10" t="str">
        <f>IF(L273="?","Unknown",L273)</f>
        <v>R1024</v>
      </c>
      <c r="W273" s="13">
        <f ca="1">DATEDIF(F273,TODAY(),"Y")</f>
        <v>25</v>
      </c>
      <c r="X273" s="29">
        <f>VLOOKUP($A273,'Medical Examinations'!$A:$Z,MATCH(X$1,'Medical Examinations'!$A$1:$Z$1,0),FALSE)</f>
        <v>4.46</v>
      </c>
      <c r="Y273" s="13">
        <f ca="1">DATEDIF(X273,TODAY(),"Y")</f>
        <v>126</v>
      </c>
      <c r="Z273" s="29">
        <f>VLOOKUP($A273,'Medical Examinations'!$A:$Z,2,FALSE)</f>
        <v>22.135000000000002</v>
      </c>
    </row>
    <row r="274" spans="1:26">
      <c r="A274" s="10" t="s">
        <v>4131</v>
      </c>
      <c r="B274" s="10">
        <v>2001</v>
      </c>
      <c r="C274" s="10" t="s">
        <v>4716</v>
      </c>
      <c r="D274" s="10" t="str">
        <f>IF(C274="?","Sep",C274)</f>
        <v>Aug</v>
      </c>
      <c r="E274" s="10">
        <v>26</v>
      </c>
      <c r="F274" s="12" t="str">
        <f>TEXT(DATE(B274,MONTH(DATEVALUE(D274&amp;" 1")),E274),"dd-mmm-yyyy")</f>
        <v>26-Aug-2001</v>
      </c>
      <c r="G274" s="10">
        <v>0</v>
      </c>
      <c r="H274" s="13">
        <f t="shared" ca="1" si="4"/>
        <v>126</v>
      </c>
      <c r="I274" s="15">
        <v>2597.7800000000002</v>
      </c>
      <c r="J274" s="10" t="s">
        <v>4707</v>
      </c>
      <c r="K274" s="10" t="s">
        <v>4711</v>
      </c>
      <c r="L274" s="10" t="s">
        <v>4718</v>
      </c>
      <c r="M274" s="10" t="str">
        <f>IF(L274="?","Unknown",L274)</f>
        <v>R1011</v>
      </c>
      <c r="W274" s="13">
        <f ca="1">DATEDIF(F274,TODAY(),"Y")</f>
        <v>25</v>
      </c>
      <c r="X274" s="28">
        <f>VLOOKUP($A274,'Medical Examinations'!$A:$Z,MATCH(X$1,'Medical Examinations'!$A$1:$Z$1,0),FALSE)</f>
        <v>6.22</v>
      </c>
      <c r="Y274" s="13">
        <f ca="1">DATEDIF(X274,TODAY(),"Y")</f>
        <v>126</v>
      </c>
      <c r="Z274" s="28">
        <f>VLOOKUP($A274,'Medical Examinations'!$A:$Z,2,FALSE)</f>
        <v>26.4</v>
      </c>
    </row>
    <row r="275" spans="1:26">
      <c r="A275" s="10" t="s">
        <v>4129</v>
      </c>
      <c r="B275" s="10">
        <v>1997</v>
      </c>
      <c r="C275" s="10" t="s">
        <v>4716</v>
      </c>
      <c r="D275" s="10" t="str">
        <f>IF(C275="?","Sep",C275)</f>
        <v>Aug</v>
      </c>
      <c r="E275" s="10">
        <v>26</v>
      </c>
      <c r="F275" s="12" t="str">
        <f>TEXT(DATE(B275,MONTH(DATEVALUE(D275&amp;" 1")),E275),"dd-mmm-yyyy")</f>
        <v>26-Aug-1997</v>
      </c>
      <c r="G275" s="10">
        <v>0</v>
      </c>
      <c r="H275" s="13">
        <f t="shared" ca="1" si="4"/>
        <v>126</v>
      </c>
      <c r="I275" s="15">
        <v>2632.99</v>
      </c>
      <c r="J275" s="10" t="s">
        <v>4707</v>
      </c>
      <c r="K275" s="10" t="s">
        <v>4711</v>
      </c>
      <c r="L275" s="10" t="s">
        <v>4718</v>
      </c>
      <c r="M275" s="10" t="str">
        <f>IF(L275="?","Unknown",L275)</f>
        <v>R1011</v>
      </c>
      <c r="W275" s="13">
        <f ca="1">DATEDIF(F275,TODAY(),"Y")</f>
        <v>29</v>
      </c>
      <c r="X275" s="29">
        <f>VLOOKUP($A275,'Medical Examinations'!$A:$Z,MATCH(X$1,'Medical Examinations'!$A$1:$Z$1,0),FALSE)</f>
        <v>4.7300000000000004</v>
      </c>
      <c r="Y275" s="13">
        <f ca="1">DATEDIF(X275,TODAY(),"Y")</f>
        <v>126</v>
      </c>
      <c r="Z275" s="29">
        <f>VLOOKUP($A275,'Medical Examinations'!$A:$Z,2,FALSE)</f>
        <v>30.3</v>
      </c>
    </row>
    <row r="276" spans="1:26">
      <c r="A276" s="10" t="s">
        <v>4127</v>
      </c>
      <c r="B276" s="10">
        <v>2000</v>
      </c>
      <c r="C276" s="10" t="s">
        <v>4712</v>
      </c>
      <c r="D276" s="10" t="str">
        <f>IF(C276="?","Sep",C276)</f>
        <v>Jun</v>
      </c>
      <c r="E276" s="10">
        <v>24</v>
      </c>
      <c r="F276" s="12" t="str">
        <f>TEXT(DATE(B276,MONTH(DATEVALUE(D276&amp;" 1")),E276),"dd-mmm-yyyy")</f>
        <v>24-Jun-2000</v>
      </c>
      <c r="G276" s="10">
        <v>0</v>
      </c>
      <c r="H276" s="13">
        <f t="shared" ca="1" si="4"/>
        <v>126</v>
      </c>
      <c r="I276" s="15">
        <v>2639.04</v>
      </c>
      <c r="J276" s="10" t="s">
        <v>4707</v>
      </c>
      <c r="K276" s="10" t="s">
        <v>4707</v>
      </c>
      <c r="L276" s="10" t="s">
        <v>4714</v>
      </c>
      <c r="M276" s="10" t="str">
        <f>IF(L276="?","Unknown",L276)</f>
        <v>R1012</v>
      </c>
      <c r="W276" s="13">
        <f ca="1">DATEDIF(F276,TODAY(),"Y")</f>
        <v>26</v>
      </c>
      <c r="X276" s="28">
        <f>VLOOKUP($A276,'Medical Examinations'!$A:$Z,MATCH(X$1,'Medical Examinations'!$A$1:$Z$1,0),FALSE)</f>
        <v>6.41</v>
      </c>
      <c r="Y276" s="13">
        <f ca="1">DATEDIF(X276,TODAY(),"Y")</f>
        <v>126</v>
      </c>
      <c r="Z276" s="28">
        <f>VLOOKUP($A276,'Medical Examinations'!$A:$Z,2,FALSE)</f>
        <v>28.31</v>
      </c>
    </row>
    <row r="277" spans="1:26">
      <c r="A277" s="10" t="s">
        <v>4125</v>
      </c>
      <c r="B277" s="10">
        <v>2000</v>
      </c>
      <c r="C277" s="10" t="s">
        <v>4715</v>
      </c>
      <c r="D277" s="10" t="str">
        <f>IF(C277="?","Sep",C277)</f>
        <v>Dec</v>
      </c>
      <c r="E277" s="10">
        <v>9</v>
      </c>
      <c r="F277" s="12" t="str">
        <f>TEXT(DATE(B277,MONTH(DATEVALUE(D277&amp;" 1")),E277),"dd-mmm-yyyy")</f>
        <v>09-Dec-2000</v>
      </c>
      <c r="G277" s="10">
        <v>0</v>
      </c>
      <c r="H277" s="13">
        <f t="shared" ca="1" si="4"/>
        <v>126</v>
      </c>
      <c r="I277" s="15">
        <v>2643.27</v>
      </c>
      <c r="J277" s="10" t="s">
        <v>4707</v>
      </c>
      <c r="K277" s="10" t="s">
        <v>4711</v>
      </c>
      <c r="L277" s="10" t="s">
        <v>4714</v>
      </c>
      <c r="M277" s="10" t="str">
        <f>IF(L277="?","Unknown",L277)</f>
        <v>R1012</v>
      </c>
      <c r="W277" s="13">
        <f ca="1">DATEDIF(F277,TODAY(),"Y")</f>
        <v>25</v>
      </c>
      <c r="X277" s="29">
        <f>VLOOKUP($A277,'Medical Examinations'!$A:$Z,MATCH(X$1,'Medical Examinations'!$A$1:$Z$1,0),FALSE)</f>
        <v>5.84</v>
      </c>
      <c r="Y277" s="13">
        <f ca="1">DATEDIF(X277,TODAY(),"Y")</f>
        <v>126</v>
      </c>
      <c r="Z277" s="29">
        <f>VLOOKUP($A277,'Medical Examinations'!$A:$Z,2,FALSE)</f>
        <v>31.35</v>
      </c>
    </row>
    <row r="278" spans="1:26">
      <c r="A278" s="10" t="s">
        <v>4123</v>
      </c>
      <c r="B278" s="10">
        <v>1996</v>
      </c>
      <c r="C278" s="10" t="s">
        <v>4716</v>
      </c>
      <c r="D278" s="10" t="str">
        <f>IF(C278="?","Sep",C278)</f>
        <v>Aug</v>
      </c>
      <c r="E278" s="10">
        <v>5</v>
      </c>
      <c r="F278" s="12" t="str">
        <f>TEXT(DATE(B278,MONTH(DATEVALUE(D278&amp;" 1")),E278),"dd-mmm-yyyy")</f>
        <v>05-Aug-1996</v>
      </c>
      <c r="G278" s="10">
        <v>0</v>
      </c>
      <c r="H278" s="13">
        <f t="shared" ca="1" si="4"/>
        <v>126</v>
      </c>
      <c r="I278" s="15">
        <v>2680.95</v>
      </c>
      <c r="J278" s="10" t="s">
        <v>4708</v>
      </c>
      <c r="K278" s="10" t="s">
        <v>4707</v>
      </c>
      <c r="L278" s="10" t="s">
        <v>4714</v>
      </c>
      <c r="M278" s="10" t="str">
        <f>IF(L278="?","Unknown",L278)</f>
        <v>R1012</v>
      </c>
      <c r="W278" s="13">
        <f ca="1">DATEDIF(F278,TODAY(),"Y")</f>
        <v>30</v>
      </c>
      <c r="X278" s="28">
        <f>VLOOKUP($A278,'Medical Examinations'!$A:$Z,MATCH(X$1,'Medical Examinations'!$A$1:$Z$1,0),FALSE)</f>
        <v>5.53</v>
      </c>
      <c r="Y278" s="13">
        <f ca="1">DATEDIF(X278,TODAY(),"Y")</f>
        <v>126</v>
      </c>
      <c r="Z278" s="28">
        <f>VLOOKUP($A278,'Medical Examinations'!$A:$Z,2,FALSE)</f>
        <v>17.670000000000002</v>
      </c>
    </row>
    <row r="279" spans="1:26">
      <c r="A279" s="10" t="s">
        <v>4121</v>
      </c>
      <c r="B279" s="10">
        <v>1994</v>
      </c>
      <c r="C279" s="10" t="s">
        <v>4713</v>
      </c>
      <c r="D279" s="10" t="str">
        <f>IF(C279="?","Sep",C279)</f>
        <v>Sep</v>
      </c>
      <c r="E279" s="10">
        <v>17</v>
      </c>
      <c r="F279" s="12" t="str">
        <f>TEXT(DATE(B279,MONTH(DATEVALUE(D279&amp;" 1")),E279),"dd-mmm-yyyy")</f>
        <v>17-Sep-1994</v>
      </c>
      <c r="G279" s="10">
        <v>0</v>
      </c>
      <c r="H279" s="13">
        <f t="shared" ca="1" si="4"/>
        <v>126</v>
      </c>
      <c r="I279" s="15">
        <v>2684.69</v>
      </c>
      <c r="J279" s="10" t="s">
        <v>4707</v>
      </c>
      <c r="K279" s="10" t="s">
        <v>4707</v>
      </c>
      <c r="L279" s="10" t="s">
        <v>4709</v>
      </c>
      <c r="M279" s="10" t="str">
        <f>IF(L279="?","Unknown",L279)</f>
        <v>R1013</v>
      </c>
      <c r="W279" s="13">
        <f ca="1">DATEDIF(F279,TODAY(),"Y")</f>
        <v>32</v>
      </c>
      <c r="X279" s="29">
        <f>VLOOKUP($A279,'Medical Examinations'!$A:$Z,MATCH(X$1,'Medical Examinations'!$A$1:$Z$1,0),FALSE)</f>
        <v>4.57</v>
      </c>
      <c r="Y279" s="13">
        <f ca="1">DATEDIF(X279,TODAY(),"Y")</f>
        <v>126</v>
      </c>
      <c r="Z279" s="29">
        <f>VLOOKUP($A279,'Medical Examinations'!$A:$Z,2,FALSE)</f>
        <v>24.96</v>
      </c>
    </row>
    <row r="280" spans="1:26">
      <c r="A280" s="10" t="s">
        <v>4119</v>
      </c>
      <c r="B280" s="10">
        <v>1994</v>
      </c>
      <c r="C280" s="10" t="s">
        <v>4717</v>
      </c>
      <c r="D280" s="10" t="str">
        <f>IF(C280="?","Sep",C280)</f>
        <v>Oct</v>
      </c>
      <c r="E280" s="10">
        <v>2</v>
      </c>
      <c r="F280" s="12" t="str">
        <f>TEXT(DATE(B280,MONTH(DATEVALUE(D280&amp;" 1")),E280),"dd-mmm-yyyy")</f>
        <v>02-Oct-1994</v>
      </c>
      <c r="G280" s="10">
        <v>0</v>
      </c>
      <c r="H280" s="13">
        <f t="shared" ca="1" si="4"/>
        <v>126</v>
      </c>
      <c r="I280" s="15">
        <v>2689.5</v>
      </c>
      <c r="J280" s="10" t="s">
        <v>4708</v>
      </c>
      <c r="K280" s="10" t="s">
        <v>4707</v>
      </c>
      <c r="L280" s="10" t="s">
        <v>4709</v>
      </c>
      <c r="M280" s="10" t="str">
        <f>IF(L280="?","Unknown",L280)</f>
        <v>R1013</v>
      </c>
      <c r="W280" s="13">
        <f ca="1">DATEDIF(F280,TODAY(),"Y")</f>
        <v>32</v>
      </c>
      <c r="X280" s="28">
        <f>VLOOKUP($A280,'Medical Examinations'!$A:$Z,MATCH(X$1,'Medical Examinations'!$A$1:$Z$1,0),FALSE)</f>
        <v>6.16</v>
      </c>
      <c r="Y280" s="13">
        <f ca="1">DATEDIF(X280,TODAY(),"Y")</f>
        <v>126</v>
      </c>
      <c r="Z280" s="28">
        <f>VLOOKUP($A280,'Medical Examinations'!$A:$Z,2,FALSE)</f>
        <v>38.06</v>
      </c>
    </row>
    <row r="281" spans="1:26">
      <c r="A281" s="10" t="s">
        <v>4117</v>
      </c>
      <c r="B281" s="10">
        <v>1999</v>
      </c>
      <c r="C281" s="10" t="s">
        <v>4712</v>
      </c>
      <c r="D281" s="10" t="str">
        <f>IF(C281="?","Sep",C281)</f>
        <v>Jun</v>
      </c>
      <c r="E281" s="10">
        <v>11</v>
      </c>
      <c r="F281" s="12" t="str">
        <f>TEXT(DATE(B281,MONTH(DATEVALUE(D281&amp;" 1")),E281),"dd-mmm-yyyy")</f>
        <v>11-Jun-1999</v>
      </c>
      <c r="G281" s="10">
        <v>0</v>
      </c>
      <c r="H281" s="13">
        <f t="shared" ca="1" si="4"/>
        <v>126</v>
      </c>
      <c r="I281" s="15">
        <v>2690.11</v>
      </c>
      <c r="J281" s="10" t="s">
        <v>4707</v>
      </c>
      <c r="K281" s="10" t="s">
        <v>4707</v>
      </c>
      <c r="L281" s="10" t="s">
        <v>4714</v>
      </c>
      <c r="M281" s="10" t="str">
        <f>IF(L281="?","Unknown",L281)</f>
        <v>R1012</v>
      </c>
      <c r="W281" s="13">
        <f ca="1">DATEDIF(F281,TODAY(),"Y")</f>
        <v>27</v>
      </c>
      <c r="X281" s="29">
        <f>VLOOKUP($A281,'Medical Examinations'!$A:$Z,MATCH(X$1,'Medical Examinations'!$A$1:$Z$1,0),FALSE)</f>
        <v>5.05</v>
      </c>
      <c r="Y281" s="13">
        <f ca="1">DATEDIF(X281,TODAY(),"Y")</f>
        <v>126</v>
      </c>
      <c r="Z281" s="29">
        <f>VLOOKUP($A281,'Medical Examinations'!$A:$Z,2,FALSE)</f>
        <v>28.12</v>
      </c>
    </row>
    <row r="282" spans="1:26">
      <c r="A282" s="10" t="s">
        <v>4115</v>
      </c>
      <c r="B282" s="10">
        <v>1996</v>
      </c>
      <c r="C282" s="10" t="s">
        <v>4712</v>
      </c>
      <c r="D282" s="10" t="str">
        <f>IF(C282="?","Sep",C282)</f>
        <v>Jun</v>
      </c>
      <c r="E282" s="10">
        <v>13</v>
      </c>
      <c r="F282" s="12" t="str">
        <f>TEXT(DATE(B282,MONTH(DATEVALUE(D282&amp;" 1")),E282),"dd-mmm-yyyy")</f>
        <v>13-Jun-1996</v>
      </c>
      <c r="G282" s="10">
        <v>0</v>
      </c>
      <c r="H282" s="13">
        <f t="shared" ca="1" si="4"/>
        <v>126</v>
      </c>
      <c r="I282" s="15">
        <v>2699.57</v>
      </c>
      <c r="J282" s="10" t="s">
        <v>4707</v>
      </c>
      <c r="K282" s="10" t="s">
        <v>4711</v>
      </c>
      <c r="L282" s="10" t="s">
        <v>4714</v>
      </c>
      <c r="M282" s="10" t="str">
        <f>IF(L282="?","Unknown",L282)</f>
        <v>R1012</v>
      </c>
      <c r="W282" s="13">
        <f ca="1">DATEDIF(F282,TODAY(),"Y")</f>
        <v>30</v>
      </c>
      <c r="X282" s="28">
        <f>VLOOKUP($A282,'Medical Examinations'!$A:$Z,MATCH(X$1,'Medical Examinations'!$A$1:$Z$1,0),FALSE)</f>
        <v>4.57</v>
      </c>
      <c r="Y282" s="13">
        <f ca="1">DATEDIF(X282,TODAY(),"Y")</f>
        <v>126</v>
      </c>
      <c r="Z282" s="28">
        <f>VLOOKUP($A282,'Medical Examinations'!$A:$Z,2,FALSE)</f>
        <v>31.065000000000001</v>
      </c>
    </row>
    <row r="283" spans="1:26">
      <c r="A283" s="10" t="s">
        <v>4113</v>
      </c>
      <c r="B283" s="10">
        <v>2003</v>
      </c>
      <c r="C283" s="10" t="s">
        <v>4706</v>
      </c>
      <c r="D283" s="10" t="str">
        <f>IF(C283="?","Sep",C283)</f>
        <v>Jul</v>
      </c>
      <c r="E283" s="10">
        <v>17</v>
      </c>
      <c r="F283" s="12" t="str">
        <f>TEXT(DATE(B283,MONTH(DATEVALUE(D283&amp;" 1")),E283),"dd-mmm-yyyy")</f>
        <v>17-Jul-2003</v>
      </c>
      <c r="G283" s="10">
        <v>0</v>
      </c>
      <c r="H283" s="13">
        <f t="shared" ca="1" si="4"/>
        <v>126</v>
      </c>
      <c r="I283" s="15">
        <v>2709.11</v>
      </c>
      <c r="J283" s="10" t="s">
        <v>4707</v>
      </c>
      <c r="K283" s="10" t="s">
        <v>4707</v>
      </c>
      <c r="L283" s="10" t="s">
        <v>4714</v>
      </c>
      <c r="M283" s="10" t="str">
        <f>IF(L283="?","Unknown",L283)</f>
        <v>R1012</v>
      </c>
      <c r="W283" s="13">
        <f ca="1">DATEDIF(F283,TODAY(),"Y")</f>
        <v>23</v>
      </c>
      <c r="X283" s="29">
        <f>VLOOKUP($A283,'Medical Examinations'!$A:$Z,MATCH(X$1,'Medical Examinations'!$A$1:$Z$1,0),FALSE)</f>
        <v>4.24</v>
      </c>
      <c r="Y283" s="13">
        <f ca="1">DATEDIF(X283,TODAY(),"Y")</f>
        <v>126</v>
      </c>
      <c r="Z283" s="29">
        <f>VLOOKUP($A283,'Medical Examinations'!$A:$Z,2,FALSE)</f>
        <v>24.51</v>
      </c>
    </row>
    <row r="284" spans="1:26">
      <c r="A284" s="10" t="s">
        <v>4111</v>
      </c>
      <c r="B284" s="10">
        <v>2003</v>
      </c>
      <c r="C284" s="10" t="s">
        <v>4710</v>
      </c>
      <c r="D284" s="10" t="str">
        <f>IF(C284="?","Sep",C284)</f>
        <v>Nov</v>
      </c>
      <c r="E284" s="10">
        <v>21</v>
      </c>
      <c r="F284" s="12" t="str">
        <f>TEXT(DATE(B284,MONTH(DATEVALUE(D284&amp;" 1")),E284),"dd-mmm-yyyy")</f>
        <v>21-Nov-2003</v>
      </c>
      <c r="G284" s="10">
        <v>0</v>
      </c>
      <c r="H284" s="13">
        <f t="shared" ca="1" si="4"/>
        <v>126</v>
      </c>
      <c r="I284" s="15">
        <v>2709.24</v>
      </c>
      <c r="J284" s="10" t="s">
        <v>4707</v>
      </c>
      <c r="K284" s="10" t="s">
        <v>4707</v>
      </c>
      <c r="L284" s="10" t="s">
        <v>4714</v>
      </c>
      <c r="M284" s="10" t="str">
        <f>IF(L284="?","Unknown",L284)</f>
        <v>R1012</v>
      </c>
      <c r="W284" s="13">
        <f ca="1">DATEDIF(F284,TODAY(),"Y")</f>
        <v>22</v>
      </c>
      <c r="X284" s="28">
        <f>VLOOKUP($A284,'Medical Examinations'!$A:$Z,MATCH(X$1,'Medical Examinations'!$A$1:$Z$1,0),FALSE)</f>
        <v>5.62</v>
      </c>
      <c r="Y284" s="13">
        <f ca="1">DATEDIF(X284,TODAY(),"Y")</f>
        <v>126</v>
      </c>
      <c r="Z284" s="28">
        <f>VLOOKUP($A284,'Medical Examinations'!$A:$Z,2,FALSE)</f>
        <v>24.605</v>
      </c>
    </row>
    <row r="285" spans="1:26">
      <c r="A285" s="10" t="s">
        <v>4109</v>
      </c>
      <c r="B285" s="10">
        <v>2003</v>
      </c>
      <c r="C285" s="10" t="s">
        <v>4715</v>
      </c>
      <c r="D285" s="10" t="str">
        <f>IF(C285="?","Sep",C285)</f>
        <v>Dec</v>
      </c>
      <c r="E285" s="10">
        <v>1</v>
      </c>
      <c r="F285" s="12" t="str">
        <f>TEXT(DATE(B285,MONTH(DATEVALUE(D285&amp;" 1")),E285),"dd-mmm-yyyy")</f>
        <v>01-Dec-2003</v>
      </c>
      <c r="G285" s="10">
        <v>0</v>
      </c>
      <c r="H285" s="13">
        <f t="shared" ca="1" si="4"/>
        <v>126</v>
      </c>
      <c r="I285" s="15">
        <v>2710.83</v>
      </c>
      <c r="J285" s="10" t="s">
        <v>4707</v>
      </c>
      <c r="K285" s="10" t="s">
        <v>4708</v>
      </c>
      <c r="L285" s="10" t="s">
        <v>4714</v>
      </c>
      <c r="M285" s="10" t="str">
        <f>IF(L285="?","Unknown",L285)</f>
        <v>R1012</v>
      </c>
      <c r="W285" s="13">
        <f ca="1">DATEDIF(F285,TODAY(),"Y")</f>
        <v>22</v>
      </c>
      <c r="X285" s="29">
        <f>VLOOKUP($A285,'Medical Examinations'!$A:$Z,MATCH(X$1,'Medical Examinations'!$A$1:$Z$1,0),FALSE)</f>
        <v>4.34</v>
      </c>
      <c r="Y285" s="13">
        <f ca="1">DATEDIF(X285,TODAY(),"Y")</f>
        <v>126</v>
      </c>
      <c r="Z285" s="29">
        <f>VLOOKUP($A285,'Medical Examinations'!$A:$Z,2,FALSE)</f>
        <v>25.745000000000001</v>
      </c>
    </row>
    <row r="286" spans="1:26">
      <c r="A286" s="10" t="s">
        <v>4107</v>
      </c>
      <c r="B286" s="10">
        <v>2003</v>
      </c>
      <c r="C286" s="10" t="s">
        <v>4716</v>
      </c>
      <c r="D286" s="10" t="str">
        <f>IF(C286="?","Sep",C286)</f>
        <v>Aug</v>
      </c>
      <c r="E286" s="10">
        <v>6</v>
      </c>
      <c r="F286" s="12" t="str">
        <f>TEXT(DATE(B286,MONTH(DATEVALUE(D286&amp;" 1")),E286),"dd-mmm-yyyy")</f>
        <v>06-Aug-2003</v>
      </c>
      <c r="G286" s="10">
        <v>0</v>
      </c>
      <c r="H286" s="13">
        <f t="shared" ca="1" si="4"/>
        <v>126</v>
      </c>
      <c r="I286" s="15">
        <v>2719.28</v>
      </c>
      <c r="J286" s="10" t="s">
        <v>4707</v>
      </c>
      <c r="K286" s="10" t="s">
        <v>4707</v>
      </c>
      <c r="L286" s="10" t="s">
        <v>4714</v>
      </c>
      <c r="M286" s="10" t="str">
        <f>IF(L286="?","Unknown",L286)</f>
        <v>R1012</v>
      </c>
      <c r="W286" s="13">
        <f ca="1">DATEDIF(F286,TODAY(),"Y")</f>
        <v>23</v>
      </c>
      <c r="X286" s="28">
        <f>VLOOKUP($A286,'Medical Examinations'!$A:$Z,MATCH(X$1,'Medical Examinations'!$A$1:$Z$1,0),FALSE)</f>
        <v>4.7</v>
      </c>
      <c r="Y286" s="13">
        <f ca="1">DATEDIF(X286,TODAY(),"Y")</f>
        <v>126</v>
      </c>
      <c r="Z286" s="28">
        <f>VLOOKUP($A286,'Medical Examinations'!$A:$Z,2,FALSE)</f>
        <v>31.824999999999999</v>
      </c>
    </row>
    <row r="287" spans="1:26">
      <c r="A287" s="10" t="s">
        <v>4105</v>
      </c>
      <c r="B287" s="10">
        <v>1997</v>
      </c>
      <c r="C287" s="10" t="s">
        <v>4717</v>
      </c>
      <c r="D287" s="10" t="str">
        <f>IF(C287="?","Sep",C287)</f>
        <v>Oct</v>
      </c>
      <c r="E287" s="10">
        <v>30</v>
      </c>
      <c r="F287" s="12" t="str">
        <f>TEXT(DATE(B287,MONTH(DATEVALUE(D287&amp;" 1")),E287),"dd-mmm-yyyy")</f>
        <v>30-Oct-1997</v>
      </c>
      <c r="G287" s="10">
        <v>0</v>
      </c>
      <c r="H287" s="13">
        <f t="shared" ca="1" si="4"/>
        <v>126</v>
      </c>
      <c r="I287" s="15">
        <v>2721.32</v>
      </c>
      <c r="J287" s="10" t="s">
        <v>4711</v>
      </c>
      <c r="K287" s="10" t="s">
        <v>4708</v>
      </c>
      <c r="L287" s="10" t="s">
        <v>4726</v>
      </c>
      <c r="M287" s="10" t="str">
        <f>IF(L287="?","Unknown",L287)</f>
        <v>R1014</v>
      </c>
      <c r="W287" s="13">
        <f ca="1">DATEDIF(F287,TODAY(),"Y")</f>
        <v>28</v>
      </c>
      <c r="X287" s="29">
        <f>VLOOKUP($A287,'Medical Examinations'!$A:$Z,MATCH(X$1,'Medical Examinations'!$A$1:$Z$1,0),FALSE)</f>
        <v>4.6500000000000004</v>
      </c>
      <c r="Y287" s="13">
        <f ca="1">DATEDIF(X287,TODAY(),"Y")</f>
        <v>126</v>
      </c>
      <c r="Z287" s="29">
        <f>VLOOKUP($A287,'Medical Examinations'!$A:$Z,2,FALSE)</f>
        <v>26.22</v>
      </c>
    </row>
    <row r="288" spans="1:26">
      <c r="A288" s="10" t="s">
        <v>4103</v>
      </c>
      <c r="B288" s="10">
        <v>1988</v>
      </c>
      <c r="C288" s="10" t="s">
        <v>4716</v>
      </c>
      <c r="D288" s="10" t="str">
        <f>IF(C288="?","Sep",C288)</f>
        <v>Aug</v>
      </c>
      <c r="E288" s="10">
        <v>20</v>
      </c>
      <c r="F288" s="12" t="str">
        <f>TEXT(DATE(B288,MONTH(DATEVALUE(D288&amp;" 1")),E288),"dd-mmm-yyyy")</f>
        <v>20-Aug-1988</v>
      </c>
      <c r="G288" s="10">
        <v>0</v>
      </c>
      <c r="H288" s="13">
        <f t="shared" ca="1" si="4"/>
        <v>126</v>
      </c>
      <c r="I288" s="15">
        <v>2726.06</v>
      </c>
      <c r="J288" s="10" t="s">
        <v>4707</v>
      </c>
      <c r="K288" s="10" t="s">
        <v>4707</v>
      </c>
      <c r="L288" s="10" t="s">
        <v>4709</v>
      </c>
      <c r="M288" s="10" t="str">
        <f>IF(L288="?","Unknown",L288)</f>
        <v>R1013</v>
      </c>
      <c r="W288" s="13">
        <f ca="1">DATEDIF(F288,TODAY(),"Y")</f>
        <v>38</v>
      </c>
      <c r="X288" s="28">
        <f>VLOOKUP($A288,'Medical Examinations'!$A:$Z,MATCH(X$1,'Medical Examinations'!$A$1:$Z$1,0),FALSE)</f>
        <v>4.38</v>
      </c>
      <c r="Y288" s="13">
        <f ca="1">DATEDIF(X288,TODAY(),"Y")</f>
        <v>126</v>
      </c>
      <c r="Z288" s="28">
        <f>VLOOKUP($A288,'Medical Examinations'!$A:$Z,2,FALSE)</f>
        <v>16.72</v>
      </c>
    </row>
    <row r="289" spans="1:26">
      <c r="A289" s="10" t="s">
        <v>4101</v>
      </c>
      <c r="B289" s="10">
        <v>1997</v>
      </c>
      <c r="C289" s="10" t="s">
        <v>4717</v>
      </c>
      <c r="D289" s="10" t="str">
        <f>IF(C289="?","Sep",C289)</f>
        <v>Oct</v>
      </c>
      <c r="E289" s="10">
        <v>6</v>
      </c>
      <c r="F289" s="12" t="str">
        <f>TEXT(DATE(B289,MONTH(DATEVALUE(D289&amp;" 1")),E289),"dd-mmm-yyyy")</f>
        <v>06-Oct-1997</v>
      </c>
      <c r="G289" s="10">
        <v>0</v>
      </c>
      <c r="H289" s="13">
        <f t="shared" ca="1" si="4"/>
        <v>126</v>
      </c>
      <c r="I289" s="15">
        <v>2727.4</v>
      </c>
      <c r="J289" s="10" t="s">
        <v>4708</v>
      </c>
      <c r="K289" s="10" t="s">
        <v>4708</v>
      </c>
      <c r="L289" s="10" t="s">
        <v>4721</v>
      </c>
      <c r="M289" s="10" t="str">
        <f>IF(L289="?","Unknown",L289)</f>
        <v>R1016</v>
      </c>
      <c r="W289" s="13">
        <f ca="1">DATEDIF(F289,TODAY(),"Y")</f>
        <v>29</v>
      </c>
      <c r="X289" s="29">
        <f>VLOOKUP($A289,'Medical Examinations'!$A:$Z,MATCH(X$1,'Medical Examinations'!$A$1:$Z$1,0),FALSE)</f>
        <v>6.3</v>
      </c>
      <c r="Y289" s="13">
        <f ca="1">DATEDIF(X289,TODAY(),"Y")</f>
        <v>126</v>
      </c>
      <c r="Z289" s="29">
        <f>VLOOKUP($A289,'Medical Examinations'!$A:$Z,2,FALSE)</f>
        <v>30.59</v>
      </c>
    </row>
    <row r="290" spans="1:26">
      <c r="A290" s="10" t="s">
        <v>4099</v>
      </c>
      <c r="B290" s="10">
        <v>2003</v>
      </c>
      <c r="C290" s="10" t="s">
        <v>4715</v>
      </c>
      <c r="D290" s="10" t="str">
        <f>IF(C290="?","Sep",C290)</f>
        <v>Dec</v>
      </c>
      <c r="E290" s="10">
        <v>3</v>
      </c>
      <c r="F290" s="12" t="str">
        <f>TEXT(DATE(B290,MONTH(DATEVALUE(D290&amp;" 1")),E290),"dd-mmm-yyyy")</f>
        <v>03-Dec-2003</v>
      </c>
      <c r="G290" s="10">
        <v>0</v>
      </c>
      <c r="H290" s="13">
        <f t="shared" ca="1" si="4"/>
        <v>126</v>
      </c>
      <c r="I290" s="15">
        <v>2730.11</v>
      </c>
      <c r="J290" s="10" t="s">
        <v>4707</v>
      </c>
      <c r="K290" s="10" t="s">
        <v>4708</v>
      </c>
      <c r="L290" s="10" t="s">
        <v>4714</v>
      </c>
      <c r="M290" s="10" t="str">
        <f>IF(L290="?","Unknown",L290)</f>
        <v>R1012</v>
      </c>
      <c r="W290" s="13">
        <f ca="1">DATEDIF(F290,TODAY(),"Y")</f>
        <v>22</v>
      </c>
      <c r="X290" s="28">
        <f>VLOOKUP($A290,'Medical Examinations'!$A:$Z,MATCH(X$1,'Medical Examinations'!$A$1:$Z$1,0),FALSE)</f>
        <v>6.32</v>
      </c>
      <c r="Y290" s="13">
        <f ca="1">DATEDIF(X290,TODAY(),"Y")</f>
        <v>126</v>
      </c>
      <c r="Z290" s="28">
        <f>VLOOKUP($A290,'Medical Examinations'!$A:$Z,2,FALSE)</f>
        <v>39.615000000000002</v>
      </c>
    </row>
    <row r="291" spans="1:26">
      <c r="A291" s="10" t="s">
        <v>4097</v>
      </c>
      <c r="B291" s="10">
        <v>2000</v>
      </c>
      <c r="C291" s="10" t="s">
        <v>4715</v>
      </c>
      <c r="D291" s="10" t="str">
        <f>IF(C291="?","Sep",C291)</f>
        <v>Dec</v>
      </c>
      <c r="E291" s="10">
        <v>17</v>
      </c>
      <c r="F291" s="12" t="str">
        <f>TEXT(DATE(B291,MONTH(DATEVALUE(D291&amp;" 1")),E291),"dd-mmm-yyyy")</f>
        <v>17-Dec-2000</v>
      </c>
      <c r="G291" s="10">
        <v>0</v>
      </c>
      <c r="H291" s="13">
        <f t="shared" ca="1" si="4"/>
        <v>126</v>
      </c>
      <c r="I291" s="15">
        <v>2731.91</v>
      </c>
      <c r="J291" s="10" t="s">
        <v>4707</v>
      </c>
      <c r="K291" s="10" t="s">
        <v>4708</v>
      </c>
      <c r="L291" s="10" t="s">
        <v>4724</v>
      </c>
      <c r="M291" s="10" t="str">
        <f>IF(L291="?","Unknown",L291)</f>
        <v>R1024</v>
      </c>
      <c r="W291" s="13">
        <f ca="1">DATEDIF(F291,TODAY(),"Y")</f>
        <v>25</v>
      </c>
      <c r="X291" s="29">
        <f>VLOOKUP($A291,'Medical Examinations'!$A:$Z,MATCH(X$1,'Medical Examinations'!$A$1:$Z$1,0),FALSE)</f>
        <v>4.24</v>
      </c>
      <c r="Y291" s="13">
        <f ca="1">DATEDIF(X291,TODAY(),"Y")</f>
        <v>126</v>
      </c>
      <c r="Z291" s="29">
        <f>VLOOKUP($A291,'Medical Examinations'!$A:$Z,2,FALSE)</f>
        <v>23.18</v>
      </c>
    </row>
    <row r="292" spans="1:26">
      <c r="A292" s="10" t="s">
        <v>4095</v>
      </c>
      <c r="B292" s="10">
        <v>2000</v>
      </c>
      <c r="C292" s="10" t="s">
        <v>4717</v>
      </c>
      <c r="D292" s="10" t="str">
        <f>IF(C292="?","Sep",C292)</f>
        <v>Oct</v>
      </c>
      <c r="E292" s="10">
        <v>3</v>
      </c>
      <c r="F292" s="12" t="str">
        <f>TEXT(DATE(B292,MONTH(DATEVALUE(D292&amp;" 1")),E292),"dd-mmm-yyyy")</f>
        <v>03-Oct-2000</v>
      </c>
      <c r="G292" s="10">
        <v>0</v>
      </c>
      <c r="H292" s="13">
        <f t="shared" ca="1" si="4"/>
        <v>126</v>
      </c>
      <c r="I292" s="15">
        <v>2741.95</v>
      </c>
      <c r="J292" s="10" t="s">
        <v>4707</v>
      </c>
      <c r="K292" s="10" t="s">
        <v>4708</v>
      </c>
      <c r="L292" s="10" t="s">
        <v>4724</v>
      </c>
      <c r="M292" s="10" t="str">
        <f>IF(L292="?","Unknown",L292)</f>
        <v>R1024</v>
      </c>
      <c r="W292" s="13">
        <f ca="1">DATEDIF(F292,TODAY(),"Y")</f>
        <v>26</v>
      </c>
      <c r="X292" s="28">
        <f>VLOOKUP($A292,'Medical Examinations'!$A:$Z,MATCH(X$1,'Medical Examinations'!$A$1:$Z$1,0),FALSE)</f>
        <v>5.56</v>
      </c>
      <c r="Y292" s="13">
        <f ca="1">DATEDIF(X292,TODAY(),"Y")</f>
        <v>126</v>
      </c>
      <c r="Z292" s="28">
        <f>VLOOKUP($A292,'Medical Examinations'!$A:$Z,2,FALSE)</f>
        <v>30.4</v>
      </c>
    </row>
    <row r="293" spans="1:26">
      <c r="A293" s="10" t="s">
        <v>4093</v>
      </c>
      <c r="B293" s="10">
        <v>2000</v>
      </c>
      <c r="C293" s="10" t="s">
        <v>4717</v>
      </c>
      <c r="D293" s="10" t="str">
        <f>IF(C293="?","Sep",C293)</f>
        <v>Oct</v>
      </c>
      <c r="E293" s="10">
        <v>11</v>
      </c>
      <c r="F293" s="12" t="str">
        <f>TEXT(DATE(B293,MONTH(DATEVALUE(D293&amp;" 1")),E293),"dd-mmm-yyyy")</f>
        <v>11-Oct-2000</v>
      </c>
      <c r="G293" s="10">
        <v>0</v>
      </c>
      <c r="H293" s="13">
        <f t="shared" ca="1" si="4"/>
        <v>126</v>
      </c>
      <c r="I293" s="15">
        <v>2755.02</v>
      </c>
      <c r="J293" s="10" t="s">
        <v>4707</v>
      </c>
      <c r="K293" s="10" t="s">
        <v>4711</v>
      </c>
      <c r="L293" s="10" t="s">
        <v>4724</v>
      </c>
      <c r="M293" s="10" t="str">
        <f>IF(L293="?","Unknown",L293)</f>
        <v>R1024</v>
      </c>
      <c r="W293" s="13">
        <f ca="1">DATEDIF(F293,TODAY(),"Y")</f>
        <v>26</v>
      </c>
      <c r="X293" s="29">
        <f>VLOOKUP($A293,'Medical Examinations'!$A:$Z,MATCH(X$1,'Medical Examinations'!$A$1:$Z$1,0),FALSE)</f>
        <v>4.38</v>
      </c>
      <c r="Y293" s="13">
        <f ca="1">DATEDIF(X293,TODAY(),"Y")</f>
        <v>126</v>
      </c>
      <c r="Z293" s="29">
        <f>VLOOKUP($A293,'Medical Examinations'!$A:$Z,2,FALSE)</f>
        <v>39.805</v>
      </c>
    </row>
    <row r="294" spans="1:26">
      <c r="A294" s="10" t="s">
        <v>4091</v>
      </c>
      <c r="B294" s="10">
        <v>1997</v>
      </c>
      <c r="C294" s="10" t="s">
        <v>4716</v>
      </c>
      <c r="D294" s="10" t="str">
        <f>IF(C294="?","Sep",C294)</f>
        <v>Aug</v>
      </c>
      <c r="E294" s="10">
        <v>10</v>
      </c>
      <c r="F294" s="12" t="str">
        <f>TEXT(DATE(B294,MONTH(DATEVALUE(D294&amp;" 1")),E294),"dd-mmm-yyyy")</f>
        <v>10-Aug-1997</v>
      </c>
      <c r="G294" s="10">
        <v>0</v>
      </c>
      <c r="H294" s="13">
        <f t="shared" ca="1" si="4"/>
        <v>126</v>
      </c>
      <c r="I294" s="15">
        <v>2758.99</v>
      </c>
      <c r="J294" s="10" t="s">
        <v>4707</v>
      </c>
      <c r="K294" s="10" t="s">
        <v>4711</v>
      </c>
      <c r="L294" s="10" t="s">
        <v>4714</v>
      </c>
      <c r="M294" s="10" t="str">
        <f>IF(L294="?","Unknown",L294)</f>
        <v>R1012</v>
      </c>
      <c r="W294" s="13">
        <f ca="1">DATEDIF(F294,TODAY(),"Y")</f>
        <v>29</v>
      </c>
      <c r="X294" s="28">
        <f>VLOOKUP($A294,'Medical Examinations'!$A:$Z,MATCH(X$1,'Medical Examinations'!$A$1:$Z$1,0),FALSE)</f>
        <v>6.04</v>
      </c>
      <c r="Y294" s="13">
        <f ca="1">DATEDIF(X294,TODAY(),"Y")</f>
        <v>126</v>
      </c>
      <c r="Z294" s="28">
        <f>VLOOKUP($A294,'Medical Examinations'!$A:$Z,2,FALSE)</f>
        <v>25.44</v>
      </c>
    </row>
    <row r="295" spans="1:26">
      <c r="A295" s="10" t="s">
        <v>4089</v>
      </c>
      <c r="B295" s="10">
        <v>2004</v>
      </c>
      <c r="C295" s="10" t="s">
        <v>4710</v>
      </c>
      <c r="D295" s="10" t="str">
        <f>IF(C295="?","Sep",C295)</f>
        <v>Nov</v>
      </c>
      <c r="E295" s="10">
        <v>14</v>
      </c>
      <c r="F295" s="12" t="str">
        <f>TEXT(DATE(B295,MONTH(DATEVALUE(D295&amp;" 1")),E295),"dd-mmm-yyyy")</f>
        <v>14-Nov-2004</v>
      </c>
      <c r="G295" s="10">
        <v>0</v>
      </c>
      <c r="H295" s="13">
        <f t="shared" ca="1" si="4"/>
        <v>126</v>
      </c>
      <c r="I295" s="15">
        <v>2773.46</v>
      </c>
      <c r="J295" s="10" t="s">
        <v>4707</v>
      </c>
      <c r="K295" s="10" t="s">
        <v>4711</v>
      </c>
      <c r="L295" s="10" t="s">
        <v>4727</v>
      </c>
      <c r="M295" s="10" t="str">
        <f>IF(L295="?","Unknown",L295)</f>
        <v>R1021</v>
      </c>
      <c r="W295" s="13">
        <f ca="1">DATEDIF(F295,TODAY(),"Y")</f>
        <v>21</v>
      </c>
      <c r="X295" s="29">
        <f>VLOOKUP($A295,'Medical Examinations'!$A:$Z,MATCH(X$1,'Medical Examinations'!$A$1:$Z$1,0),FALSE)</f>
        <v>5.71</v>
      </c>
      <c r="Y295" s="13">
        <f ca="1">DATEDIF(X295,TODAY(),"Y")</f>
        <v>126</v>
      </c>
      <c r="Z295" s="29">
        <f>VLOOKUP($A295,'Medical Examinations'!$A:$Z,2,FALSE)</f>
        <v>30.13</v>
      </c>
    </row>
    <row r="296" spans="1:26">
      <c r="A296" s="10" t="s">
        <v>4691</v>
      </c>
      <c r="B296" s="10">
        <v>1999</v>
      </c>
      <c r="C296" s="10" t="s">
        <v>4712</v>
      </c>
      <c r="D296" s="10" t="str">
        <f>IF(C296="?","Sep",C296)</f>
        <v>Jun</v>
      </c>
      <c r="E296" s="10">
        <v>9</v>
      </c>
      <c r="F296" s="12" t="str">
        <f>TEXT(DATE(B296,MONTH(DATEVALUE(D296&amp;" 1")),E296),"dd-mmm-yyyy")</f>
        <v>09-Jun-1999</v>
      </c>
      <c r="G296" s="10">
        <v>0</v>
      </c>
      <c r="H296" s="13">
        <f t="shared" ca="1" si="4"/>
        <v>126</v>
      </c>
      <c r="I296" s="15">
        <v>2775.19</v>
      </c>
      <c r="J296" s="10" t="s">
        <v>4707</v>
      </c>
      <c r="K296" s="10" t="s">
        <v>4711</v>
      </c>
      <c r="L296" s="10" t="s">
        <v>4714</v>
      </c>
      <c r="M296" s="10" t="str">
        <f>IF(L296="?","Unknown",L296)</f>
        <v>R1012</v>
      </c>
      <c r="W296" s="13">
        <f ca="1">DATEDIF(F296,TODAY(),"Y")</f>
        <v>27</v>
      </c>
      <c r="X296" s="28" t="e">
        <f>VLOOKUP($A296,'Medical Examinations'!$A:$Z,MATCH(X$1,'Medical Examinations'!$A$1:$Z$1,0),FALSE)</f>
        <v>#N/A</v>
      </c>
      <c r="Y296" s="13" t="e">
        <f ca="1">DATEDIF(X296,TODAY(),"Y")</f>
        <v>#N/A</v>
      </c>
      <c r="Z296" s="28" t="e">
        <f>VLOOKUP($A296,'Medical Examinations'!$A:$Z,2,FALSE)</f>
        <v>#N/A</v>
      </c>
    </row>
    <row r="297" spans="1:26">
      <c r="A297" s="10" t="s">
        <v>4087</v>
      </c>
      <c r="B297" s="10">
        <v>1999</v>
      </c>
      <c r="C297" s="10" t="s">
        <v>4716</v>
      </c>
      <c r="D297" s="10" t="str">
        <f>IF(C297="?","Sep",C297)</f>
        <v>Aug</v>
      </c>
      <c r="E297" s="10">
        <v>29</v>
      </c>
      <c r="F297" s="12" t="str">
        <f>TEXT(DATE(B297,MONTH(DATEVALUE(D297&amp;" 1")),E297),"dd-mmm-yyyy")</f>
        <v>29-Aug-1999</v>
      </c>
      <c r="G297" s="10">
        <v>0</v>
      </c>
      <c r="H297" s="13">
        <f t="shared" ca="1" si="4"/>
        <v>126</v>
      </c>
      <c r="I297" s="15">
        <v>2775.19</v>
      </c>
      <c r="J297" s="10" t="s">
        <v>4707</v>
      </c>
      <c r="K297" s="10" t="s">
        <v>4711</v>
      </c>
      <c r="L297" s="10" t="s">
        <v>4714</v>
      </c>
      <c r="M297" s="10" t="str">
        <f>IF(L297="?","Unknown",L297)</f>
        <v>R1012</v>
      </c>
      <c r="W297" s="13">
        <f ca="1">DATEDIF(F297,TODAY(),"Y")</f>
        <v>27</v>
      </c>
      <c r="X297" s="29">
        <f>VLOOKUP($A297,'Medical Examinations'!$A:$Z,MATCH(X$1,'Medical Examinations'!$A$1:$Z$1,0),FALSE)</f>
        <v>5.84</v>
      </c>
      <c r="Y297" s="13">
        <f ca="1">DATEDIF(X297,TODAY(),"Y")</f>
        <v>126</v>
      </c>
      <c r="Z297" s="29">
        <f>VLOOKUP($A297,'Medical Examinations'!$A:$Z,2,FALSE)</f>
        <v>17.385000000000002</v>
      </c>
    </row>
    <row r="298" spans="1:26">
      <c r="A298" s="10" t="s">
        <v>4085</v>
      </c>
      <c r="B298" s="10">
        <v>1999</v>
      </c>
      <c r="C298" s="10" t="s">
        <v>4715</v>
      </c>
      <c r="D298" s="10" t="str">
        <f>IF(C298="?","Sep",C298)</f>
        <v>Dec</v>
      </c>
      <c r="E298" s="10">
        <v>24</v>
      </c>
      <c r="F298" s="12" t="str">
        <f>TEXT(DATE(B298,MONTH(DATEVALUE(D298&amp;" 1")),E298),"dd-mmm-yyyy")</f>
        <v>24-Dec-1999</v>
      </c>
      <c r="G298" s="10">
        <v>0</v>
      </c>
      <c r="H298" s="13">
        <f t="shared" ca="1" si="4"/>
        <v>126</v>
      </c>
      <c r="I298" s="15">
        <v>2789.06</v>
      </c>
      <c r="J298" s="10" t="s">
        <v>4707</v>
      </c>
      <c r="K298" s="10" t="s">
        <v>4708</v>
      </c>
      <c r="L298" s="10" t="s">
        <v>4714</v>
      </c>
      <c r="M298" s="10" t="str">
        <f>IF(L298="?","Unknown",L298)</f>
        <v>R1012</v>
      </c>
      <c r="W298" s="13">
        <f ca="1">DATEDIF(F298,TODAY(),"Y")</f>
        <v>26</v>
      </c>
      <c r="X298" s="28">
        <f>VLOOKUP($A298,'Medical Examinations'!$A:$Z,MATCH(X$1,'Medical Examinations'!$A$1:$Z$1,0),FALSE)</f>
        <v>6.22</v>
      </c>
      <c r="Y298" s="13">
        <f ca="1">DATEDIF(X298,TODAY(),"Y")</f>
        <v>126</v>
      </c>
      <c r="Z298" s="28">
        <f>VLOOKUP($A298,'Medical Examinations'!$A:$Z,2,FALSE)</f>
        <v>27.36</v>
      </c>
    </row>
    <row r="299" spans="1:26">
      <c r="A299" s="10" t="s">
        <v>4083</v>
      </c>
      <c r="B299" s="10">
        <v>2004</v>
      </c>
      <c r="C299" s="10" t="s">
        <v>4716</v>
      </c>
      <c r="D299" s="10" t="str">
        <f>IF(C299="?","Sep",C299)</f>
        <v>Aug</v>
      </c>
      <c r="E299" s="10">
        <v>4</v>
      </c>
      <c r="F299" s="12" t="str">
        <f>TEXT(DATE(B299,MONTH(DATEVALUE(D299&amp;" 1")),E299),"dd-mmm-yyyy")</f>
        <v>04-Aug-2004</v>
      </c>
      <c r="G299" s="10">
        <v>0</v>
      </c>
      <c r="H299" s="13">
        <f t="shared" ca="1" si="4"/>
        <v>126</v>
      </c>
      <c r="I299" s="15">
        <v>2801.26</v>
      </c>
      <c r="J299" s="10" t="s">
        <v>4707</v>
      </c>
      <c r="K299" s="10" t="s">
        <v>4708</v>
      </c>
      <c r="L299" s="10" t="s">
        <v>4709</v>
      </c>
      <c r="M299" s="10" t="str">
        <f>IF(L299="?","Unknown",L299)</f>
        <v>R1013</v>
      </c>
      <c r="W299" s="13">
        <f ca="1">DATEDIF(F299,TODAY(),"Y")</f>
        <v>22</v>
      </c>
      <c r="X299" s="29">
        <f>VLOOKUP($A299,'Medical Examinations'!$A:$Z,MATCH(X$1,'Medical Examinations'!$A$1:$Z$1,0),FALSE)</f>
        <v>5.33</v>
      </c>
      <c r="Y299" s="13">
        <f ca="1">DATEDIF(X299,TODAY(),"Y")</f>
        <v>126</v>
      </c>
      <c r="Z299" s="29">
        <f>VLOOKUP($A299,'Medical Examinations'!$A:$Z,2,FALSE)</f>
        <v>32.119999999999997</v>
      </c>
    </row>
    <row r="300" spans="1:26">
      <c r="A300" s="10" t="s">
        <v>4081</v>
      </c>
      <c r="B300" s="10">
        <v>2003</v>
      </c>
      <c r="C300" s="10" t="s">
        <v>4713</v>
      </c>
      <c r="D300" s="10" t="str">
        <f>IF(C300="?","Sep",C300)</f>
        <v>Sep</v>
      </c>
      <c r="E300" s="10">
        <v>23</v>
      </c>
      <c r="F300" s="12" t="str">
        <f>TEXT(DATE(B300,MONTH(DATEVALUE(D300&amp;" 1")),E300),"dd-mmm-yyyy")</f>
        <v>23-Sep-2003</v>
      </c>
      <c r="G300" s="10">
        <v>0</v>
      </c>
      <c r="H300" s="13">
        <f t="shared" ca="1" si="4"/>
        <v>126</v>
      </c>
      <c r="I300" s="15">
        <v>2803.7</v>
      </c>
      <c r="J300" s="10" t="s">
        <v>4707</v>
      </c>
      <c r="K300" s="10" t="s">
        <v>4711</v>
      </c>
      <c r="L300" s="10" t="s">
        <v>4714</v>
      </c>
      <c r="M300" s="10" t="str">
        <f>IF(L300="?","Unknown",L300)</f>
        <v>R1012</v>
      </c>
      <c r="W300" s="13">
        <f ca="1">DATEDIF(F300,TODAY(),"Y")</f>
        <v>23</v>
      </c>
      <c r="X300" s="28">
        <f>VLOOKUP($A300,'Medical Examinations'!$A:$Z,MATCH(X$1,'Medical Examinations'!$A$1:$Z$1,0),FALSE)</f>
        <v>6.05</v>
      </c>
      <c r="Y300" s="13">
        <f ca="1">DATEDIF(X300,TODAY(),"Y")</f>
        <v>126</v>
      </c>
      <c r="Z300" s="28">
        <f>VLOOKUP($A300,'Medical Examinations'!$A:$Z,2,FALSE)</f>
        <v>20.614999999999998</v>
      </c>
    </row>
    <row r="301" spans="1:26">
      <c r="A301" s="10" t="s">
        <v>4079</v>
      </c>
      <c r="B301" s="10">
        <v>2000</v>
      </c>
      <c r="C301" s="10" t="s">
        <v>4717</v>
      </c>
      <c r="D301" s="10" t="str">
        <f>IF(C301="?","Sep",C301)</f>
        <v>Oct</v>
      </c>
      <c r="E301" s="10">
        <v>1</v>
      </c>
      <c r="F301" s="12" t="str">
        <f>TEXT(DATE(B301,MONTH(DATEVALUE(D301&amp;" 1")),E301),"dd-mmm-yyyy")</f>
        <v>01-Oct-2000</v>
      </c>
      <c r="G301" s="10">
        <v>0</v>
      </c>
      <c r="H301" s="13">
        <f t="shared" ca="1" si="4"/>
        <v>126</v>
      </c>
      <c r="I301" s="15">
        <v>2819.51</v>
      </c>
      <c r="J301" s="10" t="s">
        <v>4707</v>
      </c>
      <c r="K301" s="10" t="s">
        <v>4708</v>
      </c>
      <c r="L301" s="10" t="s">
        <v>4718</v>
      </c>
      <c r="M301" s="10" t="str">
        <f>IF(L301="?","Unknown",L301)</f>
        <v>R1011</v>
      </c>
      <c r="W301" s="13">
        <f ca="1">DATEDIF(F301,TODAY(),"Y")</f>
        <v>26</v>
      </c>
      <c r="X301" s="29">
        <f>VLOOKUP($A301,'Medical Examinations'!$A:$Z,MATCH(X$1,'Medical Examinations'!$A$1:$Z$1,0),FALSE)</f>
        <v>5.68</v>
      </c>
      <c r="Y301" s="13">
        <f ca="1">DATEDIF(X301,TODAY(),"Y")</f>
        <v>126</v>
      </c>
      <c r="Z301" s="29">
        <f>VLOOKUP($A301,'Medical Examinations'!$A:$Z,2,FALSE)</f>
        <v>29.68</v>
      </c>
    </row>
    <row r="302" spans="1:26">
      <c r="A302" s="10" t="s">
        <v>4077</v>
      </c>
      <c r="B302" s="10">
        <v>1998</v>
      </c>
      <c r="C302" s="10" t="s">
        <v>4710</v>
      </c>
      <c r="D302" s="10" t="str">
        <f>IF(C302="?","Sep",C302)</f>
        <v>Nov</v>
      </c>
      <c r="E302" s="10">
        <v>15</v>
      </c>
      <c r="F302" s="12" t="str">
        <f>TEXT(DATE(B302,MONTH(DATEVALUE(D302&amp;" 1")),E302),"dd-mmm-yyyy")</f>
        <v>15-Nov-1998</v>
      </c>
      <c r="G302" s="10">
        <v>0</v>
      </c>
      <c r="H302" s="13">
        <f t="shared" ca="1" si="4"/>
        <v>126</v>
      </c>
      <c r="I302" s="15">
        <v>2842.76</v>
      </c>
      <c r="J302" s="10" t="s">
        <v>4707</v>
      </c>
      <c r="K302" s="10" t="s">
        <v>4708</v>
      </c>
      <c r="L302" s="10" t="s">
        <v>4714</v>
      </c>
      <c r="M302" s="10" t="str">
        <f>IF(L302="?","Unknown",L302)</f>
        <v>R1012</v>
      </c>
      <c r="W302" s="13">
        <f ca="1">DATEDIF(F302,TODAY(),"Y")</f>
        <v>27</v>
      </c>
      <c r="X302" s="28">
        <f>VLOOKUP($A302,'Medical Examinations'!$A:$Z,MATCH(X$1,'Medical Examinations'!$A$1:$Z$1,0),FALSE)</f>
        <v>4.42</v>
      </c>
      <c r="Y302" s="13">
        <f ca="1">DATEDIF(X302,TODAY(),"Y")</f>
        <v>126</v>
      </c>
      <c r="Z302" s="28">
        <f>VLOOKUP($A302,'Medical Examinations'!$A:$Z,2,FALSE)</f>
        <v>24.225000000000001</v>
      </c>
    </row>
    <row r="303" spans="1:26">
      <c r="A303" s="10" t="s">
        <v>4075</v>
      </c>
      <c r="B303" s="10">
        <v>1998</v>
      </c>
      <c r="C303" s="10" t="s">
        <v>4712</v>
      </c>
      <c r="D303" s="10" t="str">
        <f>IF(C303="?","Sep",C303)</f>
        <v>Jun</v>
      </c>
      <c r="E303" s="10">
        <v>17</v>
      </c>
      <c r="F303" s="12" t="str">
        <f>TEXT(DATE(B303,MONTH(DATEVALUE(D303&amp;" 1")),E303),"dd-mmm-yyyy")</f>
        <v>17-Jun-1998</v>
      </c>
      <c r="G303" s="10">
        <v>0</v>
      </c>
      <c r="H303" s="13">
        <f t="shared" ca="1" si="4"/>
        <v>126</v>
      </c>
      <c r="I303" s="15">
        <v>2850.68</v>
      </c>
      <c r="J303" s="10" t="s">
        <v>4707</v>
      </c>
      <c r="K303" s="10" t="s">
        <v>4708</v>
      </c>
      <c r="L303" s="10" t="s">
        <v>4714</v>
      </c>
      <c r="M303" s="10" t="str">
        <f>IF(L303="?","Unknown",L303)</f>
        <v>R1012</v>
      </c>
      <c r="W303" s="13">
        <f ca="1">DATEDIF(F303,TODAY(),"Y")</f>
        <v>28</v>
      </c>
      <c r="X303" s="29">
        <f>VLOOKUP($A303,'Medical Examinations'!$A:$Z,MATCH(X$1,'Medical Examinations'!$A$1:$Z$1,0),FALSE)</f>
        <v>5.3</v>
      </c>
      <c r="Y303" s="13">
        <f ca="1">DATEDIF(X303,TODAY(),"Y")</f>
        <v>126</v>
      </c>
      <c r="Z303" s="29">
        <f>VLOOKUP($A303,'Medical Examinations'!$A:$Z,2,FALSE)</f>
        <v>29.925000000000001</v>
      </c>
    </row>
    <row r="304" spans="1:26">
      <c r="A304" s="10" t="s">
        <v>4073</v>
      </c>
      <c r="B304" s="10">
        <v>1998</v>
      </c>
      <c r="C304" s="10" t="s">
        <v>4713</v>
      </c>
      <c r="D304" s="10" t="str">
        <f>IF(C304="?","Sep",C304)</f>
        <v>Sep</v>
      </c>
      <c r="E304" s="10">
        <v>4</v>
      </c>
      <c r="F304" s="12" t="str">
        <f>TEXT(DATE(B304,MONTH(DATEVALUE(D304&amp;" 1")),E304),"dd-mmm-yyyy")</f>
        <v>04-Sep-1998</v>
      </c>
      <c r="G304" s="10">
        <v>0</v>
      </c>
      <c r="H304" s="13">
        <f t="shared" ca="1" si="4"/>
        <v>126</v>
      </c>
      <c r="I304" s="15">
        <v>2855.44</v>
      </c>
      <c r="J304" s="10" t="s">
        <v>4707</v>
      </c>
      <c r="K304" s="10" t="s">
        <v>4708</v>
      </c>
      <c r="L304" s="10" t="s">
        <v>4714</v>
      </c>
      <c r="M304" s="10" t="str">
        <f>IF(L304="?","Unknown",L304)</f>
        <v>R1012</v>
      </c>
      <c r="W304" s="13">
        <f ca="1">DATEDIF(F304,TODAY(),"Y")</f>
        <v>28</v>
      </c>
      <c r="X304" s="28">
        <f>VLOOKUP($A304,'Medical Examinations'!$A:$Z,MATCH(X$1,'Medical Examinations'!$A$1:$Z$1,0),FALSE)</f>
        <v>4.29</v>
      </c>
      <c r="Y304" s="13">
        <f ca="1">DATEDIF(X304,TODAY(),"Y")</f>
        <v>126</v>
      </c>
      <c r="Z304" s="28">
        <f>VLOOKUP($A304,'Medical Examinations'!$A:$Z,2,FALSE)</f>
        <v>33.344999999999999</v>
      </c>
    </row>
    <row r="305" spans="1:26">
      <c r="A305" s="10" t="s">
        <v>4071</v>
      </c>
      <c r="B305" s="10">
        <v>1993</v>
      </c>
      <c r="C305" s="10" t="s">
        <v>4710</v>
      </c>
      <c r="D305" s="10" t="str">
        <f>IF(C305="?","Sep",C305)</f>
        <v>Nov</v>
      </c>
      <c r="E305" s="10">
        <v>1</v>
      </c>
      <c r="F305" s="12" t="str">
        <f>TEXT(DATE(B305,MONTH(DATEVALUE(D305&amp;" 1")),E305),"dd-mmm-yyyy")</f>
        <v>01-Nov-1993</v>
      </c>
      <c r="G305" s="10">
        <v>0</v>
      </c>
      <c r="H305" s="13">
        <f t="shared" ca="1" si="4"/>
        <v>126</v>
      </c>
      <c r="I305" s="15">
        <v>2866.09</v>
      </c>
      <c r="J305" s="10" t="s">
        <v>4708</v>
      </c>
      <c r="K305" s="10" t="s">
        <v>4708</v>
      </c>
      <c r="L305" s="10" t="s">
        <v>4718</v>
      </c>
      <c r="M305" s="10" t="str">
        <f>IF(L305="?","Unknown",L305)</f>
        <v>R1011</v>
      </c>
      <c r="W305" s="13">
        <f ca="1">DATEDIF(F305,TODAY(),"Y")</f>
        <v>32</v>
      </c>
      <c r="X305" s="29">
        <f>VLOOKUP($A305,'Medical Examinations'!$A:$Z,MATCH(X$1,'Medical Examinations'!$A$1:$Z$1,0),FALSE)</f>
        <v>5.83</v>
      </c>
      <c r="Y305" s="13">
        <f ca="1">DATEDIF(X305,TODAY(),"Y")</f>
        <v>126</v>
      </c>
      <c r="Z305" s="29">
        <f>VLOOKUP($A305,'Medical Examinations'!$A:$Z,2,FALSE)</f>
        <v>27.2</v>
      </c>
    </row>
    <row r="306" spans="1:26">
      <c r="A306" s="10" t="s">
        <v>4069</v>
      </c>
      <c r="B306" s="10">
        <v>1993</v>
      </c>
      <c r="C306" s="10" t="s">
        <v>4716</v>
      </c>
      <c r="D306" s="10" t="str">
        <f>IF(C306="?","Sep",C306)</f>
        <v>Aug</v>
      </c>
      <c r="E306" s="10">
        <v>12</v>
      </c>
      <c r="F306" s="12" t="str">
        <f>TEXT(DATE(B306,MONTH(DATEVALUE(D306&amp;" 1")),E306),"dd-mmm-yyyy")</f>
        <v>12-Aug-1993</v>
      </c>
      <c r="G306" s="10">
        <v>0</v>
      </c>
      <c r="H306" s="13">
        <f t="shared" ca="1" si="4"/>
        <v>126</v>
      </c>
      <c r="I306" s="15">
        <v>2867.12</v>
      </c>
      <c r="J306" s="10" t="s">
        <v>4711</v>
      </c>
      <c r="K306" s="10" t="s">
        <v>4708</v>
      </c>
      <c r="L306" s="10" t="s">
        <v>4709</v>
      </c>
      <c r="M306" s="10" t="str">
        <f>IF(L306="?","Unknown",L306)</f>
        <v>R1013</v>
      </c>
      <c r="W306" s="13">
        <f ca="1">DATEDIF(F306,TODAY(),"Y")</f>
        <v>33</v>
      </c>
      <c r="X306" s="28">
        <f>VLOOKUP($A306,'Medical Examinations'!$A:$Z,MATCH(X$1,'Medical Examinations'!$A$1:$Z$1,0),FALSE)</f>
        <v>6.08</v>
      </c>
      <c r="Y306" s="13">
        <f ca="1">DATEDIF(X306,TODAY(),"Y")</f>
        <v>126</v>
      </c>
      <c r="Z306" s="28">
        <f>VLOOKUP($A306,'Medical Examinations'!$A:$Z,2,FALSE)</f>
        <v>27.94</v>
      </c>
    </row>
    <row r="307" spans="1:26">
      <c r="A307" s="10" t="s">
        <v>4067</v>
      </c>
      <c r="B307" s="10">
        <v>1996</v>
      </c>
      <c r="C307" s="10" t="s">
        <v>4712</v>
      </c>
      <c r="D307" s="10" t="str">
        <f>IF(C307="?","Sep",C307)</f>
        <v>Jun</v>
      </c>
      <c r="E307" s="10">
        <v>21</v>
      </c>
      <c r="F307" s="12" t="str">
        <f>TEXT(DATE(B307,MONTH(DATEVALUE(D307&amp;" 1")),E307),"dd-mmm-yyyy")</f>
        <v>21-Jun-1996</v>
      </c>
      <c r="G307" s="10">
        <v>0</v>
      </c>
      <c r="H307" s="13">
        <f t="shared" ca="1" si="4"/>
        <v>126</v>
      </c>
      <c r="I307" s="15">
        <v>2897.32</v>
      </c>
      <c r="J307" s="10" t="s">
        <v>4708</v>
      </c>
      <c r="K307" s="10" t="s">
        <v>4708</v>
      </c>
      <c r="L307" s="10" t="s">
        <v>4721</v>
      </c>
      <c r="M307" s="10" t="str">
        <f>IF(L307="?","Unknown",L307)</f>
        <v>R1016</v>
      </c>
      <c r="W307" s="13">
        <f ca="1">DATEDIF(F307,TODAY(),"Y")</f>
        <v>30</v>
      </c>
      <c r="X307" s="29">
        <f>VLOOKUP($A307,'Medical Examinations'!$A:$Z,MATCH(X$1,'Medical Examinations'!$A$1:$Z$1,0),FALSE)</f>
        <v>5.24</v>
      </c>
      <c r="Y307" s="13">
        <f ca="1">DATEDIF(X307,TODAY(),"Y")</f>
        <v>126</v>
      </c>
      <c r="Z307" s="29">
        <f>VLOOKUP($A307,'Medical Examinations'!$A:$Z,2,FALSE)</f>
        <v>29.45</v>
      </c>
    </row>
    <row r="308" spans="1:26">
      <c r="A308" s="10" t="s">
        <v>4065</v>
      </c>
      <c r="B308" s="10">
        <v>2000</v>
      </c>
      <c r="C308" s="10" t="s">
        <v>4706</v>
      </c>
      <c r="D308" s="10" t="str">
        <f>IF(C308="?","Sep",C308)</f>
        <v>Jul</v>
      </c>
      <c r="E308" s="10">
        <v>14</v>
      </c>
      <c r="F308" s="12" t="str">
        <f>TEXT(DATE(B308,MONTH(DATEVALUE(D308&amp;" 1")),E308),"dd-mmm-yyyy")</f>
        <v>14-Jul-2000</v>
      </c>
      <c r="G308" s="10">
        <v>0</v>
      </c>
      <c r="H308" s="13">
        <f t="shared" ca="1" si="4"/>
        <v>126</v>
      </c>
      <c r="I308" s="15">
        <v>2897.46</v>
      </c>
      <c r="J308" s="10" t="s">
        <v>4707</v>
      </c>
      <c r="K308" s="10" t="s">
        <v>4711</v>
      </c>
      <c r="L308" s="10" t="s">
        <v>4714</v>
      </c>
      <c r="M308" s="10" t="str">
        <f>IF(L308="?","Unknown",L308)</f>
        <v>R1012</v>
      </c>
      <c r="W308" s="13">
        <f ca="1">DATEDIF(F308,TODAY(),"Y")</f>
        <v>26</v>
      </c>
      <c r="X308" s="28">
        <f>VLOOKUP($A308,'Medical Examinations'!$A:$Z,MATCH(X$1,'Medical Examinations'!$A$1:$Z$1,0),FALSE)</f>
        <v>5.55</v>
      </c>
      <c r="Y308" s="13">
        <f ca="1">DATEDIF(X308,TODAY(),"Y")</f>
        <v>126</v>
      </c>
      <c r="Z308" s="28">
        <f>VLOOKUP($A308,'Medical Examinations'!$A:$Z,2,FALSE)</f>
        <v>28.12</v>
      </c>
    </row>
    <row r="309" spans="1:26">
      <c r="A309" s="10" t="s">
        <v>4063</v>
      </c>
      <c r="B309" s="10">
        <v>1999</v>
      </c>
      <c r="C309" s="10" t="s">
        <v>4710</v>
      </c>
      <c r="D309" s="10" t="str">
        <f>IF(C309="?","Sep",C309)</f>
        <v>Nov</v>
      </c>
      <c r="E309" s="10">
        <v>1</v>
      </c>
      <c r="F309" s="12" t="str">
        <f>TEXT(DATE(B309,MONTH(DATEVALUE(D309&amp;" 1")),E309),"dd-mmm-yyyy")</f>
        <v>01-Nov-1999</v>
      </c>
      <c r="G309" s="10">
        <v>0</v>
      </c>
      <c r="H309" s="13">
        <f t="shared" ca="1" si="4"/>
        <v>126</v>
      </c>
      <c r="I309" s="15">
        <v>2899.49</v>
      </c>
      <c r="J309" s="10" t="s">
        <v>4707</v>
      </c>
      <c r="K309" s="10" t="s">
        <v>4707</v>
      </c>
      <c r="L309" s="10" t="s">
        <v>4724</v>
      </c>
      <c r="M309" s="10" t="str">
        <f>IF(L309="?","Unknown",L309)</f>
        <v>R1024</v>
      </c>
      <c r="W309" s="13">
        <f ca="1">DATEDIF(F309,TODAY(),"Y")</f>
        <v>26</v>
      </c>
      <c r="X309" s="29">
        <f>VLOOKUP($A309,'Medical Examinations'!$A:$Z,MATCH(X$1,'Medical Examinations'!$A$1:$Z$1,0),FALSE)</f>
        <v>4.8</v>
      </c>
      <c r="Y309" s="13">
        <f ca="1">DATEDIF(X309,TODAY(),"Y")</f>
        <v>126</v>
      </c>
      <c r="Z309" s="29">
        <f>VLOOKUP($A309,'Medical Examinations'!$A:$Z,2,FALSE)</f>
        <v>34.865000000000002</v>
      </c>
    </row>
    <row r="310" spans="1:26">
      <c r="A310" s="10" t="s">
        <v>4061</v>
      </c>
      <c r="B310" s="10">
        <v>1996</v>
      </c>
      <c r="C310" s="10" t="s">
        <v>4717</v>
      </c>
      <c r="D310" s="10" t="str">
        <f>IF(C310="?","Sep",C310)</f>
        <v>Oct</v>
      </c>
      <c r="E310" s="10">
        <v>24</v>
      </c>
      <c r="F310" s="12" t="str">
        <f>TEXT(DATE(B310,MONTH(DATEVALUE(D310&amp;" 1")),E310),"dd-mmm-yyyy")</f>
        <v>24-Oct-1996</v>
      </c>
      <c r="G310" s="10">
        <v>0</v>
      </c>
      <c r="H310" s="13">
        <f t="shared" ca="1" si="4"/>
        <v>126</v>
      </c>
      <c r="I310" s="15">
        <v>2902.91</v>
      </c>
      <c r="J310" s="10" t="s">
        <v>4707</v>
      </c>
      <c r="K310" s="10" t="s">
        <v>4707</v>
      </c>
      <c r="L310" s="10" t="s">
        <v>4709</v>
      </c>
      <c r="M310" s="10" t="str">
        <f>IF(L310="?","Unknown",L310)</f>
        <v>R1013</v>
      </c>
      <c r="W310" s="13">
        <f ca="1">DATEDIF(F310,TODAY(),"Y")</f>
        <v>30</v>
      </c>
      <c r="X310" s="28">
        <f>VLOOKUP($A310,'Medical Examinations'!$A:$Z,MATCH(X$1,'Medical Examinations'!$A$1:$Z$1,0),FALSE)</f>
        <v>4.91</v>
      </c>
      <c r="Y310" s="13">
        <f ca="1">DATEDIF(X310,TODAY(),"Y")</f>
        <v>126</v>
      </c>
      <c r="Z310" s="28">
        <f>VLOOKUP($A310,'Medical Examinations'!$A:$Z,2,FALSE)</f>
        <v>29.15</v>
      </c>
    </row>
    <row r="311" spans="1:26">
      <c r="A311" s="10" t="s">
        <v>4059</v>
      </c>
      <c r="B311" s="10">
        <v>1996</v>
      </c>
      <c r="C311" s="10" t="s">
        <v>4712</v>
      </c>
      <c r="D311" s="10" t="str">
        <f>IF(C311="?","Sep",C311)</f>
        <v>Jun</v>
      </c>
      <c r="E311" s="10">
        <v>13</v>
      </c>
      <c r="F311" s="12" t="str">
        <f>TEXT(DATE(B311,MONTH(DATEVALUE(D311&amp;" 1")),E311),"dd-mmm-yyyy")</f>
        <v>13-Jun-1996</v>
      </c>
      <c r="G311" s="10">
        <v>0</v>
      </c>
      <c r="H311" s="13">
        <f t="shared" ca="1" si="4"/>
        <v>126</v>
      </c>
      <c r="I311" s="15">
        <v>2904.09</v>
      </c>
      <c r="J311" s="10" t="s">
        <v>4707</v>
      </c>
      <c r="K311" s="10" t="s">
        <v>4707</v>
      </c>
      <c r="L311" s="10" t="s">
        <v>4718</v>
      </c>
      <c r="M311" s="10" t="str">
        <f>IF(L311="?","Unknown",L311)</f>
        <v>R1011</v>
      </c>
      <c r="W311" s="13">
        <f ca="1">DATEDIF(F311,TODAY(),"Y")</f>
        <v>30</v>
      </c>
      <c r="X311" s="29">
        <f>VLOOKUP($A311,'Medical Examinations'!$A:$Z,MATCH(X$1,'Medical Examinations'!$A$1:$Z$1,0),FALSE)</f>
        <v>4.33</v>
      </c>
      <c r="Y311" s="13">
        <f ca="1">DATEDIF(X311,TODAY(),"Y")</f>
        <v>126</v>
      </c>
      <c r="Z311" s="29">
        <f>VLOOKUP($A311,'Medical Examinations'!$A:$Z,2,FALSE)</f>
        <v>30</v>
      </c>
    </row>
    <row r="312" spans="1:26">
      <c r="A312" s="10" t="s">
        <v>4057</v>
      </c>
      <c r="B312" s="10">
        <v>2003</v>
      </c>
      <c r="C312" s="10" t="s">
        <v>4712</v>
      </c>
      <c r="D312" s="10" t="str">
        <f>IF(C312="?","Sep",C312)</f>
        <v>Jun</v>
      </c>
      <c r="E312" s="10">
        <v>5</v>
      </c>
      <c r="F312" s="12" t="str">
        <f>TEXT(DATE(B312,MONTH(DATEVALUE(D312&amp;" 1")),E312),"dd-mmm-yyyy")</f>
        <v>05-Jun-2003</v>
      </c>
      <c r="G312" s="10">
        <v>0</v>
      </c>
      <c r="H312" s="13">
        <f t="shared" ca="1" si="4"/>
        <v>126</v>
      </c>
      <c r="I312" s="15">
        <v>2913.57</v>
      </c>
      <c r="J312" s="10" t="s">
        <v>4707</v>
      </c>
      <c r="K312" s="10" t="s">
        <v>4707</v>
      </c>
      <c r="L312" s="10" t="s">
        <v>4718</v>
      </c>
      <c r="M312" s="10" t="str">
        <f>IF(L312="?","Unknown",L312)</f>
        <v>R1011</v>
      </c>
      <c r="W312" s="13">
        <f ca="1">DATEDIF(F312,TODAY(),"Y")</f>
        <v>23</v>
      </c>
      <c r="X312" s="28">
        <f>VLOOKUP($A312,'Medical Examinations'!$A:$Z,MATCH(X$1,'Medical Examinations'!$A$1:$Z$1,0),FALSE)</f>
        <v>5.53</v>
      </c>
      <c r="Y312" s="13">
        <f ca="1">DATEDIF(X312,TODAY(),"Y")</f>
        <v>126</v>
      </c>
      <c r="Z312" s="28">
        <f>VLOOKUP($A312,'Medical Examinations'!$A:$Z,2,FALSE)</f>
        <v>23.4</v>
      </c>
    </row>
    <row r="313" spans="1:26">
      <c r="A313" s="10" t="s">
        <v>4055</v>
      </c>
      <c r="B313" s="10">
        <v>1996</v>
      </c>
      <c r="C313" s="10" t="s">
        <v>4712</v>
      </c>
      <c r="D313" s="10" t="str">
        <f>IF(C313="?","Sep",C313)</f>
        <v>Jun</v>
      </c>
      <c r="E313" s="10">
        <v>30</v>
      </c>
      <c r="F313" s="12" t="str">
        <f>TEXT(DATE(B313,MONTH(DATEVALUE(D313&amp;" 1")),E313),"dd-mmm-yyyy")</f>
        <v>30-Jun-1996</v>
      </c>
      <c r="G313" s="10">
        <v>0</v>
      </c>
      <c r="H313" s="13">
        <f t="shared" ca="1" si="4"/>
        <v>126</v>
      </c>
      <c r="I313" s="15">
        <v>2927.06</v>
      </c>
      <c r="J313" s="10" t="s">
        <v>4707</v>
      </c>
      <c r="K313" s="10" t="s">
        <v>4707</v>
      </c>
      <c r="L313" s="10" t="s">
        <v>4709</v>
      </c>
      <c r="M313" s="10" t="str">
        <f>IF(L313="?","Unknown",L313)</f>
        <v>R1013</v>
      </c>
      <c r="W313" s="13">
        <f ca="1">DATEDIF(F313,TODAY(),"Y")</f>
        <v>30</v>
      </c>
      <c r="X313" s="29">
        <f>VLOOKUP($A313,'Medical Examinations'!$A:$Z,MATCH(X$1,'Medical Examinations'!$A$1:$Z$1,0),FALSE)</f>
        <v>4.84</v>
      </c>
      <c r="Y313" s="13">
        <f ca="1">DATEDIF(X313,TODAY(),"Y")</f>
        <v>126</v>
      </c>
      <c r="Z313" s="29">
        <f>VLOOKUP($A313,'Medical Examinations'!$A:$Z,2,FALSE)</f>
        <v>46.53</v>
      </c>
    </row>
    <row r="314" spans="1:26">
      <c r="A314" s="10" t="s">
        <v>4053</v>
      </c>
      <c r="B314" s="10">
        <v>2002</v>
      </c>
      <c r="C314" s="10" t="s">
        <v>4713</v>
      </c>
      <c r="D314" s="10" t="str">
        <f>IF(C314="?","Sep",C314)</f>
        <v>Sep</v>
      </c>
      <c r="E314" s="10">
        <v>30</v>
      </c>
      <c r="F314" s="12" t="str">
        <f>TEXT(DATE(B314,MONTH(DATEVALUE(D314&amp;" 1")),E314),"dd-mmm-yyyy")</f>
        <v>30-Sep-2002</v>
      </c>
      <c r="G314" s="10">
        <v>0</v>
      </c>
      <c r="H314" s="13">
        <f t="shared" ca="1" si="4"/>
        <v>126</v>
      </c>
      <c r="I314" s="15">
        <v>2943.41</v>
      </c>
      <c r="J314" s="10" t="s">
        <v>4707</v>
      </c>
      <c r="K314" s="10" t="s">
        <v>4708</v>
      </c>
      <c r="L314" s="10" t="s">
        <v>4714</v>
      </c>
      <c r="M314" s="10" t="str">
        <f>IF(L314="?","Unknown",L314)</f>
        <v>R1012</v>
      </c>
      <c r="W314" s="13">
        <f ca="1">DATEDIF(F314,TODAY(),"Y")</f>
        <v>24</v>
      </c>
      <c r="X314" s="28">
        <f>VLOOKUP($A314,'Medical Examinations'!$A:$Z,MATCH(X$1,'Medical Examinations'!$A$1:$Z$1,0),FALSE)</f>
        <v>9.9</v>
      </c>
      <c r="Y314" s="13">
        <f ca="1">DATEDIF(X314,TODAY(),"Y")</f>
        <v>126</v>
      </c>
      <c r="Z314" s="28">
        <f>VLOOKUP($A314,'Medical Examinations'!$A:$Z,2,FALSE)</f>
        <v>29.77</v>
      </c>
    </row>
    <row r="315" spans="1:26">
      <c r="A315" s="10" t="s">
        <v>4051</v>
      </c>
      <c r="B315" s="10">
        <v>1995</v>
      </c>
      <c r="C315" s="10" t="s">
        <v>4713</v>
      </c>
      <c r="D315" s="10" t="str">
        <f>IF(C315="?","Sep",C315)</f>
        <v>Sep</v>
      </c>
      <c r="E315" s="10">
        <v>24</v>
      </c>
      <c r="F315" s="12" t="str">
        <f>TEXT(DATE(B315,MONTH(DATEVALUE(D315&amp;" 1")),E315),"dd-mmm-yyyy")</f>
        <v>24-Sep-1995</v>
      </c>
      <c r="G315" s="10">
        <v>0</v>
      </c>
      <c r="H315" s="13">
        <f t="shared" ca="1" si="4"/>
        <v>126</v>
      </c>
      <c r="I315" s="15">
        <v>2974.13</v>
      </c>
      <c r="J315" s="10" t="s">
        <v>4707</v>
      </c>
      <c r="K315" s="10" t="s">
        <v>4711</v>
      </c>
      <c r="L315" s="10" t="s">
        <v>4718</v>
      </c>
      <c r="M315" s="10" t="str">
        <f>IF(L315="?","Unknown",L315)</f>
        <v>R1011</v>
      </c>
      <c r="W315" s="13">
        <f ca="1">DATEDIF(F315,TODAY(),"Y")</f>
        <v>31</v>
      </c>
      <c r="X315" s="29">
        <f>VLOOKUP($A315,'Medical Examinations'!$A:$Z,MATCH(X$1,'Medical Examinations'!$A$1:$Z$1,0),FALSE)</f>
        <v>4.4000000000000004</v>
      </c>
      <c r="Y315" s="13">
        <f ca="1">DATEDIF(X315,TODAY(),"Y")</f>
        <v>126</v>
      </c>
      <c r="Z315" s="29">
        <f>VLOOKUP($A315,'Medical Examinations'!$A:$Z,2,FALSE)</f>
        <v>24.1</v>
      </c>
    </row>
    <row r="316" spans="1:26">
      <c r="A316" s="10" t="s">
        <v>4049</v>
      </c>
      <c r="B316" s="10">
        <v>1987</v>
      </c>
      <c r="C316" s="10" t="s">
        <v>4712</v>
      </c>
      <c r="D316" s="10" t="str">
        <f>IF(C316="?","Sep",C316)</f>
        <v>Jun</v>
      </c>
      <c r="E316" s="10">
        <v>18</v>
      </c>
      <c r="F316" s="12" t="str">
        <f>TEXT(DATE(B316,MONTH(DATEVALUE(D316&amp;" 1")),E316),"dd-mmm-yyyy")</f>
        <v>18-Jun-1987</v>
      </c>
      <c r="G316" s="10">
        <v>0</v>
      </c>
      <c r="H316" s="13">
        <f t="shared" ca="1" si="4"/>
        <v>126</v>
      </c>
      <c r="I316" s="15">
        <v>2979.52</v>
      </c>
      <c r="J316" s="10" t="s">
        <v>4707</v>
      </c>
      <c r="K316" s="10" t="s">
        <v>4708</v>
      </c>
      <c r="L316" s="10" t="s">
        <v>4709</v>
      </c>
      <c r="M316" s="10" t="str">
        <f>IF(L316="?","Unknown",L316)</f>
        <v>R1013</v>
      </c>
      <c r="W316" s="13">
        <f ca="1">DATEDIF(F316,TODAY(),"Y")</f>
        <v>39</v>
      </c>
      <c r="X316" s="28">
        <f>VLOOKUP($A316,'Medical Examinations'!$A:$Z,MATCH(X$1,'Medical Examinations'!$A$1:$Z$1,0),FALSE)</f>
        <v>4.18</v>
      </c>
      <c r="Y316" s="13">
        <f ca="1">DATEDIF(X316,TODAY(),"Y")</f>
        <v>126</v>
      </c>
      <c r="Z316" s="28">
        <f>VLOOKUP($A316,'Medical Examinations'!$A:$Z,2,FALSE)</f>
        <v>16.71</v>
      </c>
    </row>
    <row r="317" spans="1:26">
      <c r="A317" s="10" t="s">
        <v>4047</v>
      </c>
      <c r="B317" s="10">
        <v>1991</v>
      </c>
      <c r="C317" s="10" t="s">
        <v>4710</v>
      </c>
      <c r="D317" s="10" t="str">
        <f>IF(C317="?","Sep",C317)</f>
        <v>Nov</v>
      </c>
      <c r="E317" s="10">
        <v>20</v>
      </c>
      <c r="F317" s="12" t="str">
        <f>TEXT(DATE(B317,MONTH(DATEVALUE(D317&amp;" 1")),E317),"dd-mmm-yyyy")</f>
        <v>20-Nov-1991</v>
      </c>
      <c r="G317" s="10">
        <v>0</v>
      </c>
      <c r="H317" s="13">
        <f t="shared" ca="1" si="4"/>
        <v>126</v>
      </c>
      <c r="I317" s="15">
        <v>2985.67</v>
      </c>
      <c r="J317" s="10" t="s">
        <v>4707</v>
      </c>
      <c r="K317" s="10" t="s">
        <v>4707</v>
      </c>
      <c r="L317" s="10" t="s">
        <v>4709</v>
      </c>
      <c r="M317" s="10" t="str">
        <f>IF(L317="?","Unknown",L317)</f>
        <v>R1013</v>
      </c>
      <c r="W317" s="13">
        <f ca="1">DATEDIF(F317,TODAY(),"Y")</f>
        <v>34</v>
      </c>
      <c r="X317" s="29">
        <f>VLOOKUP($A317,'Medical Examinations'!$A:$Z,MATCH(X$1,'Medical Examinations'!$A$1:$Z$1,0),FALSE)</f>
        <v>4.18</v>
      </c>
      <c r="Y317" s="13">
        <f ca="1">DATEDIF(X317,TODAY(),"Y")</f>
        <v>126</v>
      </c>
      <c r="Z317" s="29">
        <f>VLOOKUP($A317,'Medical Examinations'!$A:$Z,2,FALSE)</f>
        <v>19.37</v>
      </c>
    </row>
    <row r="318" spans="1:26">
      <c r="A318" s="10" t="s">
        <v>4045</v>
      </c>
      <c r="B318" s="10">
        <v>2002</v>
      </c>
      <c r="C318" s="10" t="s">
        <v>4715</v>
      </c>
      <c r="D318" s="10" t="str">
        <f>IF(C318="?","Sep",C318)</f>
        <v>Dec</v>
      </c>
      <c r="E318" s="10">
        <v>15</v>
      </c>
      <c r="F318" s="12" t="str">
        <f>TEXT(DATE(B318,MONTH(DATEVALUE(D318&amp;" 1")),E318),"dd-mmm-yyyy")</f>
        <v>15-Dec-2002</v>
      </c>
      <c r="G318" s="10">
        <v>0</v>
      </c>
      <c r="H318" s="13">
        <f t="shared" ca="1" si="4"/>
        <v>126</v>
      </c>
      <c r="I318" s="15">
        <v>3012.22</v>
      </c>
      <c r="J318" s="10" t="s">
        <v>4707</v>
      </c>
      <c r="K318" s="10" t="s">
        <v>4708</v>
      </c>
      <c r="L318" s="10" t="s">
        <v>4714</v>
      </c>
      <c r="M318" s="10" t="str">
        <f>IF(L318="?","Unknown",L318)</f>
        <v>R1012</v>
      </c>
      <c r="W318" s="13">
        <f ca="1">DATEDIF(F318,TODAY(),"Y")</f>
        <v>23</v>
      </c>
      <c r="X318" s="28">
        <f>VLOOKUP($A318,'Medical Examinations'!$A:$Z,MATCH(X$1,'Medical Examinations'!$A$1:$Z$1,0),FALSE)</f>
        <v>9.39</v>
      </c>
      <c r="Y318" s="13">
        <f ca="1">DATEDIF(X318,TODAY(),"Y")</f>
        <v>126</v>
      </c>
      <c r="Z318" s="28">
        <f>VLOOKUP($A318,'Medical Examinations'!$A:$Z,2,FALSE)</f>
        <v>30.36</v>
      </c>
    </row>
    <row r="319" spans="1:26">
      <c r="A319" s="10" t="s">
        <v>4043</v>
      </c>
      <c r="B319" s="10">
        <v>1988</v>
      </c>
      <c r="C319" s="10" t="s">
        <v>4713</v>
      </c>
      <c r="D319" s="10" t="str">
        <f>IF(C319="?","Sep",C319)</f>
        <v>Sep</v>
      </c>
      <c r="E319" s="10">
        <v>28</v>
      </c>
      <c r="F319" s="12" t="str">
        <f>TEXT(DATE(B319,MONTH(DATEVALUE(D319&amp;" 1")),E319),"dd-mmm-yyyy")</f>
        <v>28-Sep-1988</v>
      </c>
      <c r="G319" s="10">
        <v>0</v>
      </c>
      <c r="H319" s="13">
        <f t="shared" ca="1" si="4"/>
        <v>126</v>
      </c>
      <c r="I319" s="15">
        <v>3018.04</v>
      </c>
      <c r="J319" s="10" t="s">
        <v>4707</v>
      </c>
      <c r="K319" s="10" t="s">
        <v>4707</v>
      </c>
      <c r="L319" s="10" t="s">
        <v>4714</v>
      </c>
      <c r="M319" s="10" t="str">
        <f>IF(L319="?","Unknown",L319)</f>
        <v>R1012</v>
      </c>
      <c r="W319" s="13">
        <f ca="1">DATEDIF(F319,TODAY(),"Y")</f>
        <v>38</v>
      </c>
      <c r="X319" s="29">
        <f>VLOOKUP($A319,'Medical Examinations'!$A:$Z,MATCH(X$1,'Medical Examinations'!$A$1:$Z$1,0),FALSE)</f>
        <v>4.07</v>
      </c>
      <c r="Y319" s="13">
        <f ca="1">DATEDIF(X319,TODAY(),"Y")</f>
        <v>126</v>
      </c>
      <c r="Z319" s="29">
        <f>VLOOKUP($A319,'Medical Examinations'!$A:$Z,2,FALSE)</f>
        <v>15.57</v>
      </c>
    </row>
    <row r="320" spans="1:26">
      <c r="A320" s="10" t="s">
        <v>4041</v>
      </c>
      <c r="B320" s="10">
        <v>1997</v>
      </c>
      <c r="C320" s="10" t="s">
        <v>4715</v>
      </c>
      <c r="D320" s="10" t="str">
        <f>IF(C320="?","Sep",C320)</f>
        <v>Dec</v>
      </c>
      <c r="E320" s="10">
        <v>19</v>
      </c>
      <c r="F320" s="12" t="str">
        <f>TEXT(DATE(B320,MONTH(DATEVALUE(D320&amp;" 1")),E320),"dd-mmm-yyyy")</f>
        <v>19-Dec-1997</v>
      </c>
      <c r="G320" s="10">
        <v>0</v>
      </c>
      <c r="H320" s="13">
        <f t="shared" ca="1" si="4"/>
        <v>126</v>
      </c>
      <c r="I320" s="15">
        <v>3021.81</v>
      </c>
      <c r="J320" s="10" t="s">
        <v>4707</v>
      </c>
      <c r="K320" s="10" t="s">
        <v>4708</v>
      </c>
      <c r="L320" s="10" t="s">
        <v>4714</v>
      </c>
      <c r="M320" s="10" t="str">
        <f>IF(L320="?","Unknown",L320)</f>
        <v>R1012</v>
      </c>
      <c r="W320" s="13">
        <f ca="1">DATEDIF(F320,TODAY(),"Y")</f>
        <v>28</v>
      </c>
      <c r="X320" s="28">
        <f>VLOOKUP($A320,'Medical Examinations'!$A:$Z,MATCH(X$1,'Medical Examinations'!$A$1:$Z$1,0),FALSE)</f>
        <v>4.7</v>
      </c>
      <c r="Y320" s="13">
        <f ca="1">DATEDIF(X320,TODAY(),"Y")</f>
        <v>126</v>
      </c>
      <c r="Z320" s="28">
        <f>VLOOKUP($A320,'Medical Examinations'!$A:$Z,2,FALSE)</f>
        <v>34.484999999999999</v>
      </c>
    </row>
    <row r="321" spans="1:26">
      <c r="A321" s="10" t="s">
        <v>4039</v>
      </c>
      <c r="B321" s="10">
        <v>1998</v>
      </c>
      <c r="C321" s="10" t="s">
        <v>4713</v>
      </c>
      <c r="D321" s="10" t="str">
        <f>IF(C321="?","Sep",C321)</f>
        <v>Sep</v>
      </c>
      <c r="E321" s="10">
        <v>15</v>
      </c>
      <c r="F321" s="12" t="str">
        <f>TEXT(DATE(B321,MONTH(DATEVALUE(D321&amp;" 1")),E321),"dd-mmm-yyyy")</f>
        <v>15-Sep-1998</v>
      </c>
      <c r="G321" s="10">
        <v>0</v>
      </c>
      <c r="H321" s="13">
        <f t="shared" ca="1" si="4"/>
        <v>126</v>
      </c>
      <c r="I321" s="15">
        <v>3044.21</v>
      </c>
      <c r="J321" s="10" t="s">
        <v>4707</v>
      </c>
      <c r="K321" s="10" t="s">
        <v>4708</v>
      </c>
      <c r="L321" s="10" t="s">
        <v>4724</v>
      </c>
      <c r="M321" s="10" t="str">
        <f>IF(L321="?","Unknown",L321)</f>
        <v>R1024</v>
      </c>
      <c r="W321" s="13">
        <f ca="1">DATEDIF(F321,TODAY(),"Y")</f>
        <v>28</v>
      </c>
      <c r="X321" s="29">
        <f>VLOOKUP($A321,'Medical Examinations'!$A:$Z,MATCH(X$1,'Medical Examinations'!$A$1:$Z$1,0),FALSE)</f>
        <v>5.83</v>
      </c>
      <c r="Y321" s="13">
        <f ca="1">DATEDIF(X321,TODAY(),"Y")</f>
        <v>126</v>
      </c>
      <c r="Z321" s="29">
        <f>VLOOKUP($A321,'Medical Examinations'!$A:$Z,2,FALSE)</f>
        <v>25.27</v>
      </c>
    </row>
    <row r="322" spans="1:26">
      <c r="A322" s="10" t="s">
        <v>4037</v>
      </c>
      <c r="B322" s="10">
        <v>1998</v>
      </c>
      <c r="C322" s="10" t="s">
        <v>4716</v>
      </c>
      <c r="D322" s="10" t="str">
        <f>IF(C322="?","Sep",C322)</f>
        <v>Aug</v>
      </c>
      <c r="E322" s="10">
        <v>9</v>
      </c>
      <c r="F322" s="12" t="str">
        <f>TEXT(DATE(B322,MONTH(DATEVALUE(D322&amp;" 1")),E322),"dd-mmm-yyyy")</f>
        <v>09-Aug-1998</v>
      </c>
      <c r="G322" s="10">
        <v>0</v>
      </c>
      <c r="H322" s="13">
        <f t="shared" ca="1" si="4"/>
        <v>126</v>
      </c>
      <c r="I322" s="15">
        <v>3046.06</v>
      </c>
      <c r="J322" s="10" t="s">
        <v>4707</v>
      </c>
      <c r="K322" s="10" t="s">
        <v>4711</v>
      </c>
      <c r="L322" s="10" t="s">
        <v>4725</v>
      </c>
      <c r="M322" s="10" t="str">
        <f>IF(L322="?","Unknown",L322)</f>
        <v>R1023</v>
      </c>
      <c r="W322" s="13">
        <f ca="1">DATEDIF(F322,TODAY(),"Y")</f>
        <v>28</v>
      </c>
      <c r="X322" s="28">
        <f>VLOOKUP($A322,'Medical Examinations'!$A:$Z,MATCH(X$1,'Medical Examinations'!$A$1:$Z$1,0),FALSE)</f>
        <v>4.33</v>
      </c>
      <c r="Y322" s="13">
        <f ca="1">DATEDIF(X322,TODAY(),"Y")</f>
        <v>126</v>
      </c>
      <c r="Z322" s="28">
        <f>VLOOKUP($A322,'Medical Examinations'!$A:$Z,2,FALSE)</f>
        <v>26.6</v>
      </c>
    </row>
    <row r="323" spans="1:26">
      <c r="A323" s="10" t="s">
        <v>4035</v>
      </c>
      <c r="B323" s="10">
        <v>1997</v>
      </c>
      <c r="C323" s="10" t="s">
        <v>4715</v>
      </c>
      <c r="D323" s="10" t="str">
        <f>IF(C323="?","Sep",C323)</f>
        <v>Dec</v>
      </c>
      <c r="E323" s="10">
        <v>22</v>
      </c>
      <c r="F323" s="12" t="str">
        <f>TEXT(DATE(B323,MONTH(DATEVALUE(D323&amp;" 1")),E323),"dd-mmm-yyyy")</f>
        <v>22-Dec-1997</v>
      </c>
      <c r="G323" s="10">
        <v>0</v>
      </c>
      <c r="H323" s="13">
        <f t="shared" ref="H323:H386" ca="1" si="5">DATEDIF(G323,TODAY(),"Y")</f>
        <v>126</v>
      </c>
      <c r="I323" s="15">
        <v>3051.73</v>
      </c>
      <c r="J323" s="10" t="s">
        <v>4707</v>
      </c>
      <c r="K323" s="10" t="s">
        <v>4707</v>
      </c>
      <c r="L323" s="10" t="s">
        <v>4718</v>
      </c>
      <c r="M323" s="10" t="str">
        <f>IF(L323="?","Unknown",L323)</f>
        <v>R1011</v>
      </c>
      <c r="W323" s="13">
        <f ca="1">DATEDIF(F323,TODAY(),"Y")</f>
        <v>28</v>
      </c>
      <c r="X323" s="29">
        <f>VLOOKUP($A323,'Medical Examinations'!$A:$Z,MATCH(X$1,'Medical Examinations'!$A$1:$Z$1,0),FALSE)</f>
        <v>6.22</v>
      </c>
      <c r="Y323" s="13">
        <f ca="1">DATEDIF(X323,TODAY(),"Y")</f>
        <v>126</v>
      </c>
      <c r="Z323" s="29">
        <f>VLOOKUP($A323,'Medical Examinations'!$A:$Z,2,FALSE)</f>
        <v>28.48</v>
      </c>
    </row>
    <row r="324" spans="1:26">
      <c r="A324" s="10" t="s">
        <v>4033</v>
      </c>
      <c r="B324" s="10">
        <v>2002</v>
      </c>
      <c r="C324" s="10" t="s">
        <v>4712</v>
      </c>
      <c r="D324" s="10" t="str">
        <f>IF(C324="?","Sep",C324)</f>
        <v>Jun</v>
      </c>
      <c r="E324" s="10">
        <v>21</v>
      </c>
      <c r="F324" s="12" t="str">
        <f>TEXT(DATE(B324,MONTH(DATEVALUE(D324&amp;" 1")),E324),"dd-mmm-yyyy")</f>
        <v>21-Jun-2002</v>
      </c>
      <c r="G324" s="10">
        <v>0</v>
      </c>
      <c r="H324" s="13">
        <f t="shared" ca="1" si="5"/>
        <v>126</v>
      </c>
      <c r="I324" s="15">
        <v>3056.39</v>
      </c>
      <c r="J324" s="10" t="s">
        <v>4707</v>
      </c>
      <c r="K324" s="10" t="s">
        <v>4708</v>
      </c>
      <c r="L324" s="10" t="s">
        <v>4709</v>
      </c>
      <c r="M324" s="10" t="str">
        <f>IF(L324="?","Unknown",L324)</f>
        <v>R1013</v>
      </c>
      <c r="W324" s="13">
        <f ca="1">DATEDIF(F324,TODAY(),"Y")</f>
        <v>24</v>
      </c>
      <c r="X324" s="28">
        <f>VLOOKUP($A324,'Medical Examinations'!$A:$Z,MATCH(X$1,'Medical Examinations'!$A$1:$Z$1,0),FALSE)</f>
        <v>7.09</v>
      </c>
      <c r="Y324" s="13">
        <f ca="1">DATEDIF(X324,TODAY(),"Y")</f>
        <v>126</v>
      </c>
      <c r="Z324" s="28">
        <f>VLOOKUP($A324,'Medical Examinations'!$A:$Z,2,FALSE)</f>
        <v>31.79</v>
      </c>
    </row>
    <row r="325" spans="1:26">
      <c r="A325" s="10" t="s">
        <v>4031</v>
      </c>
      <c r="B325" s="10">
        <v>1994</v>
      </c>
      <c r="C325" s="10" t="s">
        <v>4713</v>
      </c>
      <c r="D325" s="10" t="str">
        <f>IF(C325="?","Sep",C325)</f>
        <v>Sep</v>
      </c>
      <c r="E325" s="10">
        <v>26</v>
      </c>
      <c r="F325" s="12" t="str">
        <f>TEXT(DATE(B325,MONTH(DATEVALUE(D325&amp;" 1")),E325),"dd-mmm-yyyy")</f>
        <v>26-Sep-1994</v>
      </c>
      <c r="G325" s="10">
        <v>0</v>
      </c>
      <c r="H325" s="13">
        <f t="shared" ca="1" si="5"/>
        <v>126</v>
      </c>
      <c r="I325" s="15">
        <v>3062.51</v>
      </c>
      <c r="J325" s="10" t="s">
        <v>4708</v>
      </c>
      <c r="K325" s="10" t="s">
        <v>4711</v>
      </c>
      <c r="L325" s="10" t="s">
        <v>4714</v>
      </c>
      <c r="M325" s="10" t="str">
        <f>IF(L325="?","Unknown",L325)</f>
        <v>R1012</v>
      </c>
      <c r="W325" s="13">
        <f ca="1">DATEDIF(F325,TODAY(),"Y")</f>
        <v>32</v>
      </c>
      <c r="X325" s="29">
        <f>VLOOKUP($A325,'Medical Examinations'!$A:$Z,MATCH(X$1,'Medical Examinations'!$A$1:$Z$1,0),FALSE)</f>
        <v>5.54</v>
      </c>
      <c r="Y325" s="13">
        <f ca="1">DATEDIF(X325,TODAY(),"Y")</f>
        <v>126</v>
      </c>
      <c r="Z325" s="29">
        <f>VLOOKUP($A325,'Medical Examinations'!$A:$Z,2,FALSE)</f>
        <v>30.875</v>
      </c>
    </row>
    <row r="326" spans="1:26">
      <c r="A326" s="10" t="s">
        <v>4029</v>
      </c>
      <c r="B326" s="10">
        <v>1989</v>
      </c>
      <c r="C326" s="10" t="s">
        <v>4717</v>
      </c>
      <c r="D326" s="10" t="str">
        <f>IF(C326="?","Sep",C326)</f>
        <v>Oct</v>
      </c>
      <c r="E326" s="10">
        <v>1</v>
      </c>
      <c r="F326" s="12" t="str">
        <f>TEXT(DATE(B326,MONTH(DATEVALUE(D326&amp;" 1")),E326),"dd-mmm-yyyy")</f>
        <v>01-Oct-1989</v>
      </c>
      <c r="G326" s="10">
        <v>0</v>
      </c>
      <c r="H326" s="13">
        <f t="shared" ca="1" si="5"/>
        <v>126</v>
      </c>
      <c r="I326" s="15">
        <v>3065.49</v>
      </c>
      <c r="J326" s="10" t="s">
        <v>4707</v>
      </c>
      <c r="K326" s="10" t="s">
        <v>4711</v>
      </c>
      <c r="L326" s="10" t="s">
        <v>4714</v>
      </c>
      <c r="M326" s="10" t="str">
        <f>IF(L326="?","Unknown",L326)</f>
        <v>R1012</v>
      </c>
      <c r="W326" s="13">
        <f ca="1">DATEDIF(F326,TODAY(),"Y")</f>
        <v>37</v>
      </c>
      <c r="X326" s="28">
        <f>VLOOKUP($A326,'Medical Examinations'!$A:$Z,MATCH(X$1,'Medical Examinations'!$A$1:$Z$1,0),FALSE)</f>
        <v>5.94</v>
      </c>
      <c r="Y326" s="13">
        <f ca="1">DATEDIF(X326,TODAY(),"Y")</f>
        <v>126</v>
      </c>
      <c r="Z326" s="28">
        <f>VLOOKUP($A326,'Medical Examinations'!$A:$Z,2,FALSE)</f>
        <v>16.079999999999998</v>
      </c>
    </row>
    <row r="327" spans="1:26">
      <c r="A327" s="10" t="s">
        <v>4027</v>
      </c>
      <c r="B327" s="10">
        <v>1995</v>
      </c>
      <c r="C327" s="10" t="s">
        <v>4713</v>
      </c>
      <c r="D327" s="10" t="str">
        <f>IF(C327="?","Sep",C327)</f>
        <v>Sep</v>
      </c>
      <c r="E327" s="10">
        <v>10</v>
      </c>
      <c r="F327" s="12" t="str">
        <f>TEXT(DATE(B327,MONTH(DATEVALUE(D327&amp;" 1")),E327),"dd-mmm-yyyy")</f>
        <v>10-Sep-1995</v>
      </c>
      <c r="G327" s="10">
        <v>0</v>
      </c>
      <c r="H327" s="13">
        <f t="shared" ca="1" si="5"/>
        <v>126</v>
      </c>
      <c r="I327" s="15">
        <v>3070.81</v>
      </c>
      <c r="J327" s="10" t="s">
        <v>4708</v>
      </c>
      <c r="K327" s="10" t="s">
        <v>4711</v>
      </c>
      <c r="L327" s="10" t="s">
        <v>4728</v>
      </c>
      <c r="M327" s="10" t="str">
        <f>IF(L327="?","Unknown",L327)</f>
        <v>R1017</v>
      </c>
      <c r="W327" s="13">
        <f ca="1">DATEDIF(F327,TODAY(),"Y")</f>
        <v>31</v>
      </c>
      <c r="X327" s="29">
        <f>VLOOKUP($A327,'Medical Examinations'!$A:$Z,MATCH(X$1,'Medical Examinations'!$A$1:$Z$1,0),FALSE)</f>
        <v>5.1100000000000003</v>
      </c>
      <c r="Y327" s="13">
        <f ca="1">DATEDIF(X327,TODAY(),"Y")</f>
        <v>126</v>
      </c>
      <c r="Z327" s="29">
        <f>VLOOKUP($A327,'Medical Examinations'!$A:$Z,2,FALSE)</f>
        <v>26.03</v>
      </c>
    </row>
    <row r="328" spans="1:26">
      <c r="A328" s="10" t="s">
        <v>4025</v>
      </c>
      <c r="B328" s="10">
        <v>2001</v>
      </c>
      <c r="C328" s="10" t="s">
        <v>4717</v>
      </c>
      <c r="D328" s="10" t="str">
        <f>IF(C328="?","Sep",C328)</f>
        <v>Oct</v>
      </c>
      <c r="E328" s="10">
        <v>13</v>
      </c>
      <c r="F328" s="12" t="str">
        <f>TEXT(DATE(B328,MONTH(DATEVALUE(D328&amp;" 1")),E328),"dd-mmm-yyyy")</f>
        <v>13-Oct-2001</v>
      </c>
      <c r="G328" s="10">
        <v>0</v>
      </c>
      <c r="H328" s="13">
        <f t="shared" ca="1" si="5"/>
        <v>126</v>
      </c>
      <c r="I328" s="15">
        <v>3077.1</v>
      </c>
      <c r="J328" s="10" t="s">
        <v>4707</v>
      </c>
      <c r="K328" s="10" t="s">
        <v>4711</v>
      </c>
      <c r="L328" s="10" t="s">
        <v>4714</v>
      </c>
      <c r="M328" s="10" t="str">
        <f>IF(L328="?","Unknown",L328)</f>
        <v>R1012</v>
      </c>
      <c r="W328" s="13">
        <f ca="1">DATEDIF(F328,TODAY(),"Y")</f>
        <v>25</v>
      </c>
      <c r="X328" s="28">
        <f>VLOOKUP($A328,'Medical Examinations'!$A:$Z,MATCH(X$1,'Medical Examinations'!$A$1:$Z$1,0),FALSE)</f>
        <v>5.49</v>
      </c>
      <c r="Y328" s="13">
        <f ca="1">DATEDIF(X328,TODAY(),"Y")</f>
        <v>126</v>
      </c>
      <c r="Z328" s="28">
        <f>VLOOKUP($A328,'Medical Examinations'!$A:$Z,2,FALSE)</f>
        <v>23.75</v>
      </c>
    </row>
    <row r="329" spans="1:26">
      <c r="A329" s="10" t="s">
        <v>4023</v>
      </c>
      <c r="B329" s="10">
        <v>1987</v>
      </c>
      <c r="C329" s="10" t="s">
        <v>4716</v>
      </c>
      <c r="D329" s="10" t="str">
        <f>IF(C329="?","Sep",C329)</f>
        <v>Aug</v>
      </c>
      <c r="E329" s="10">
        <v>1</v>
      </c>
      <c r="F329" s="12" t="str">
        <f>TEXT(DATE(B329,MONTH(DATEVALUE(D329&amp;" 1")),E329),"dd-mmm-yyyy")</f>
        <v>01-Aug-1987</v>
      </c>
      <c r="G329" s="10">
        <v>0</v>
      </c>
      <c r="H329" s="13">
        <f t="shared" ca="1" si="5"/>
        <v>126</v>
      </c>
      <c r="I329" s="15">
        <v>3088.06</v>
      </c>
      <c r="J329" s="10" t="s">
        <v>4707</v>
      </c>
      <c r="K329" s="10" t="s">
        <v>4707</v>
      </c>
      <c r="L329" s="10" t="s">
        <v>4709</v>
      </c>
      <c r="M329" s="10" t="str">
        <f>IF(L329="?","Unknown",L329)</f>
        <v>R1013</v>
      </c>
      <c r="W329" s="13">
        <f ca="1">DATEDIF(F329,TODAY(),"Y")</f>
        <v>39</v>
      </c>
      <c r="X329" s="29">
        <f>VLOOKUP($A329,'Medical Examinations'!$A:$Z,MATCH(X$1,'Medical Examinations'!$A$1:$Z$1,0),FALSE)</f>
        <v>4.12</v>
      </c>
      <c r="Y329" s="13">
        <f ca="1">DATEDIF(X329,TODAY(),"Y")</f>
        <v>126</v>
      </c>
      <c r="Z329" s="29">
        <f>VLOOKUP($A329,'Medical Examinations'!$A:$Z,2,FALSE)</f>
        <v>17.03</v>
      </c>
    </row>
    <row r="330" spans="1:26">
      <c r="A330" s="10" t="s">
        <v>4021</v>
      </c>
      <c r="B330" s="10">
        <v>1999</v>
      </c>
      <c r="C330" s="10" t="s">
        <v>4712</v>
      </c>
      <c r="D330" s="10" t="str">
        <f>IF(C330="?","Sep",C330)</f>
        <v>Jun</v>
      </c>
      <c r="E330" s="10">
        <v>25</v>
      </c>
      <c r="F330" s="12" t="str">
        <f>TEXT(DATE(B330,MONTH(DATEVALUE(D330&amp;" 1")),E330),"dd-mmm-yyyy")</f>
        <v>25-Jun-1999</v>
      </c>
      <c r="G330" s="10">
        <v>0</v>
      </c>
      <c r="H330" s="13">
        <f t="shared" ca="1" si="5"/>
        <v>126</v>
      </c>
      <c r="I330" s="15">
        <v>3128.35</v>
      </c>
      <c r="J330" s="10" t="s">
        <v>4707</v>
      </c>
      <c r="K330" s="10" t="s">
        <v>4708</v>
      </c>
      <c r="L330" s="10" t="s">
        <v>4727</v>
      </c>
      <c r="M330" s="10" t="str">
        <f>IF(L330="?","Unknown",L330)</f>
        <v>R1021</v>
      </c>
      <c r="W330" s="13">
        <f ca="1">DATEDIF(F330,TODAY(),"Y")</f>
        <v>27</v>
      </c>
      <c r="X330" s="28">
        <f>VLOOKUP($A330,'Medical Examinations'!$A:$Z,MATCH(X$1,'Medical Examinations'!$A$1:$Z$1,0),FALSE)</f>
        <v>5.34</v>
      </c>
      <c r="Y330" s="13">
        <f ca="1">DATEDIF(X330,TODAY(),"Y")</f>
        <v>126</v>
      </c>
      <c r="Z330" s="28">
        <f>VLOOKUP($A330,'Medical Examinations'!$A:$Z,2,FALSE)</f>
        <v>27.39</v>
      </c>
    </row>
    <row r="331" spans="1:26">
      <c r="A331" s="10" t="s">
        <v>4019</v>
      </c>
      <c r="B331" s="10">
        <v>1994</v>
      </c>
      <c r="C331" s="10" t="s">
        <v>4706</v>
      </c>
      <c r="D331" s="10" t="str">
        <f>IF(C331="?","Sep",C331)</f>
        <v>Jul</v>
      </c>
      <c r="E331" s="10">
        <v>10</v>
      </c>
      <c r="F331" s="12" t="str">
        <f>TEXT(DATE(B331,MONTH(DATEVALUE(D331&amp;" 1")),E331),"dd-mmm-yyyy")</f>
        <v>10-Jul-1994</v>
      </c>
      <c r="G331" s="10">
        <v>0</v>
      </c>
      <c r="H331" s="13">
        <f t="shared" ca="1" si="5"/>
        <v>126</v>
      </c>
      <c r="I331" s="15">
        <v>3161.45</v>
      </c>
      <c r="J331" s="10" t="s">
        <v>4707</v>
      </c>
      <c r="K331" s="10" t="s">
        <v>4711</v>
      </c>
      <c r="L331" s="10" t="s">
        <v>4718</v>
      </c>
      <c r="M331" s="10" t="str">
        <f>IF(L331="?","Unknown",L331)</f>
        <v>R1011</v>
      </c>
      <c r="W331" s="13">
        <f ca="1">DATEDIF(F331,TODAY(),"Y")</f>
        <v>32</v>
      </c>
      <c r="X331" s="29">
        <f>VLOOKUP($A331,'Medical Examinations'!$A:$Z,MATCH(X$1,'Medical Examinations'!$A$1:$Z$1,0),FALSE)</f>
        <v>5.49</v>
      </c>
      <c r="Y331" s="13">
        <f ca="1">DATEDIF(X331,TODAY(),"Y")</f>
        <v>126</v>
      </c>
      <c r="Z331" s="29">
        <f>VLOOKUP($A331,'Medical Examinations'!$A:$Z,2,FALSE)</f>
        <v>25.8</v>
      </c>
    </row>
    <row r="332" spans="1:26">
      <c r="A332" s="10" t="s">
        <v>4017</v>
      </c>
      <c r="B332" s="10">
        <v>1993</v>
      </c>
      <c r="C332" s="10" t="s">
        <v>4713</v>
      </c>
      <c r="D332" s="10" t="str">
        <f>IF(C332="?","Sep",C332)</f>
        <v>Sep</v>
      </c>
      <c r="E332" s="10">
        <v>25</v>
      </c>
      <c r="F332" s="12" t="str">
        <f>TEXT(DATE(B332,MONTH(DATEVALUE(D332&amp;" 1")),E332),"dd-mmm-yyyy")</f>
        <v>25-Sep-1993</v>
      </c>
      <c r="G332" s="10">
        <v>0</v>
      </c>
      <c r="H332" s="13">
        <f t="shared" ca="1" si="5"/>
        <v>126</v>
      </c>
      <c r="I332" s="15">
        <v>3162.02</v>
      </c>
      <c r="J332" s="10" t="s">
        <v>4707</v>
      </c>
      <c r="K332" s="10" t="s">
        <v>4708</v>
      </c>
      <c r="L332" s="10" t="s">
        <v>4709</v>
      </c>
      <c r="M332" s="10" t="str">
        <f>IF(L332="?","Unknown",L332)</f>
        <v>R1013</v>
      </c>
      <c r="W332" s="13">
        <f ca="1">DATEDIF(F332,TODAY(),"Y")</f>
        <v>33</v>
      </c>
      <c r="X332" s="28">
        <f>VLOOKUP($A332,'Medical Examinations'!$A:$Z,MATCH(X$1,'Medical Examinations'!$A$1:$Z$1,0),FALSE)</f>
        <v>4</v>
      </c>
      <c r="Y332" s="13">
        <f ca="1">DATEDIF(X332,TODAY(),"Y")</f>
        <v>126</v>
      </c>
      <c r="Z332" s="28">
        <f>VLOOKUP($A332,'Medical Examinations'!$A:$Z,2,FALSE)</f>
        <v>25.61</v>
      </c>
    </row>
    <row r="333" spans="1:26">
      <c r="A333" s="10" t="s">
        <v>4015</v>
      </c>
      <c r="B333" s="10">
        <v>2001</v>
      </c>
      <c r="C333" s="10" t="s">
        <v>4716</v>
      </c>
      <c r="D333" s="10" t="str">
        <f>IF(C333="?","Sep",C333)</f>
        <v>Aug</v>
      </c>
      <c r="E333" s="10">
        <v>29</v>
      </c>
      <c r="F333" s="12" t="str">
        <f>TEXT(DATE(B333,MONTH(DATEVALUE(D333&amp;" 1")),E333),"dd-mmm-yyyy")</f>
        <v>29-Aug-2001</v>
      </c>
      <c r="G333" s="10">
        <v>0</v>
      </c>
      <c r="H333" s="13">
        <f t="shared" ca="1" si="5"/>
        <v>126</v>
      </c>
      <c r="I333" s="15">
        <v>3167.46</v>
      </c>
      <c r="J333" s="10" t="s">
        <v>4707</v>
      </c>
      <c r="K333" s="10" t="s">
        <v>4708</v>
      </c>
      <c r="L333" s="10" t="s">
        <v>4724</v>
      </c>
      <c r="M333" s="10" t="str">
        <f>IF(L333="?","Unknown",L333)</f>
        <v>R1024</v>
      </c>
      <c r="W333" s="13">
        <f ca="1">DATEDIF(F333,TODAY(),"Y")</f>
        <v>25</v>
      </c>
      <c r="X333" s="29">
        <f>VLOOKUP($A333,'Medical Examinations'!$A:$Z,MATCH(X$1,'Medical Examinations'!$A$1:$Z$1,0),FALSE)</f>
        <v>5.29</v>
      </c>
      <c r="Y333" s="13">
        <f ca="1">DATEDIF(X333,TODAY(),"Y")</f>
        <v>126</v>
      </c>
      <c r="Z333" s="29">
        <f>VLOOKUP($A333,'Medical Examinations'!$A:$Z,2,FALSE)</f>
        <v>16.815000000000001</v>
      </c>
    </row>
    <row r="334" spans="1:26">
      <c r="A334" s="10" t="s">
        <v>4013</v>
      </c>
      <c r="B334" s="10">
        <v>1994</v>
      </c>
      <c r="C334" s="10" t="s">
        <v>4717</v>
      </c>
      <c r="D334" s="10" t="str">
        <f>IF(C334="?","Sep",C334)</f>
        <v>Oct</v>
      </c>
      <c r="E334" s="10">
        <v>25</v>
      </c>
      <c r="F334" s="12" t="str">
        <f>TEXT(DATE(B334,MONTH(DATEVALUE(D334&amp;" 1")),E334),"dd-mmm-yyyy")</f>
        <v>25-Oct-1994</v>
      </c>
      <c r="G334" s="10">
        <v>0</v>
      </c>
      <c r="H334" s="13">
        <f t="shared" ca="1" si="5"/>
        <v>126</v>
      </c>
      <c r="I334" s="15">
        <v>3171.61</v>
      </c>
      <c r="J334" s="10" t="s">
        <v>4707</v>
      </c>
      <c r="K334" s="10" t="s">
        <v>4708</v>
      </c>
      <c r="L334" s="10" t="s">
        <v>4709</v>
      </c>
      <c r="M334" s="10" t="str">
        <f>IF(L334="?","Unknown",L334)</f>
        <v>R1013</v>
      </c>
      <c r="W334" s="13">
        <f ca="1">DATEDIF(F334,TODAY(),"Y")</f>
        <v>32</v>
      </c>
      <c r="X334" s="28">
        <f>VLOOKUP($A334,'Medical Examinations'!$A:$Z,MATCH(X$1,'Medical Examinations'!$A$1:$Z$1,0),FALSE)</f>
        <v>5.63</v>
      </c>
      <c r="Y334" s="13">
        <f ca="1">DATEDIF(X334,TODAY(),"Y")</f>
        <v>126</v>
      </c>
      <c r="Z334" s="28">
        <f>VLOOKUP($A334,'Medical Examinations'!$A:$Z,2,FALSE)</f>
        <v>33.11</v>
      </c>
    </row>
    <row r="335" spans="1:26">
      <c r="A335" s="10" t="s">
        <v>4011</v>
      </c>
      <c r="B335" s="10">
        <v>1994</v>
      </c>
      <c r="C335" s="10" t="s">
        <v>4706</v>
      </c>
      <c r="D335" s="10" t="str">
        <f>IF(C335="?","Sep",C335)</f>
        <v>Jul</v>
      </c>
      <c r="E335" s="10">
        <v>6</v>
      </c>
      <c r="F335" s="12" t="str">
        <f>TEXT(DATE(B335,MONTH(DATEVALUE(D335&amp;" 1")),E335),"dd-mmm-yyyy")</f>
        <v>06-Jul-1994</v>
      </c>
      <c r="G335" s="10">
        <v>0</v>
      </c>
      <c r="H335" s="13">
        <f t="shared" ca="1" si="5"/>
        <v>126</v>
      </c>
      <c r="I335" s="15">
        <v>3172.02</v>
      </c>
      <c r="J335" s="10" t="s">
        <v>4707</v>
      </c>
      <c r="K335" s="10" t="s">
        <v>4711</v>
      </c>
      <c r="L335" s="10" t="s">
        <v>4718</v>
      </c>
      <c r="M335" s="10" t="str">
        <f>IF(L335="?","Unknown",L335)</f>
        <v>R1011</v>
      </c>
      <c r="W335" s="13">
        <f ca="1">DATEDIF(F335,TODAY(),"Y")</f>
        <v>32</v>
      </c>
      <c r="X335" s="29">
        <f>VLOOKUP($A335,'Medical Examinations'!$A:$Z,MATCH(X$1,'Medical Examinations'!$A$1:$Z$1,0),FALSE)</f>
        <v>5.51</v>
      </c>
      <c r="Y335" s="13">
        <f ca="1">DATEDIF(X335,TODAY(),"Y")</f>
        <v>126</v>
      </c>
      <c r="Z335" s="29">
        <f>VLOOKUP($A335,'Medical Examinations'!$A:$Z,2,FALSE)</f>
        <v>33.4</v>
      </c>
    </row>
    <row r="336" spans="1:26">
      <c r="A336" s="10" t="s">
        <v>4009</v>
      </c>
      <c r="B336" s="10">
        <v>1996</v>
      </c>
      <c r="C336" s="10" t="s">
        <v>4716</v>
      </c>
      <c r="D336" s="10" t="str">
        <f>IF(C336="?","Sep",C336)</f>
        <v>Aug</v>
      </c>
      <c r="E336" s="10">
        <v>14</v>
      </c>
      <c r="F336" s="12" t="str">
        <f>TEXT(DATE(B336,MONTH(DATEVALUE(D336&amp;" 1")),E336),"dd-mmm-yyyy")</f>
        <v>14-Aug-1996</v>
      </c>
      <c r="G336" s="10">
        <v>0</v>
      </c>
      <c r="H336" s="13">
        <f t="shared" ca="1" si="5"/>
        <v>126</v>
      </c>
      <c r="I336" s="15">
        <v>3176.29</v>
      </c>
      <c r="J336" s="10" t="s">
        <v>4707</v>
      </c>
      <c r="K336" s="10" t="s">
        <v>4707</v>
      </c>
      <c r="L336" s="10" t="s">
        <v>4714</v>
      </c>
      <c r="M336" s="10" t="str">
        <f>IF(L336="?","Unknown",L336)</f>
        <v>R1012</v>
      </c>
      <c r="W336" s="13">
        <f ca="1">DATEDIF(F336,TODAY(),"Y")</f>
        <v>30</v>
      </c>
      <c r="X336" s="28">
        <f>VLOOKUP($A336,'Medical Examinations'!$A:$Z,MATCH(X$1,'Medical Examinations'!$A$1:$Z$1,0),FALSE)</f>
        <v>6.09</v>
      </c>
      <c r="Y336" s="13">
        <f ca="1">DATEDIF(X336,TODAY(),"Y")</f>
        <v>126</v>
      </c>
      <c r="Z336" s="28">
        <f>VLOOKUP($A336,'Medical Examinations'!$A:$Z,2,FALSE)</f>
        <v>22.23</v>
      </c>
    </row>
    <row r="337" spans="1:26">
      <c r="A337" s="10" t="s">
        <v>4007</v>
      </c>
      <c r="B337" s="10">
        <v>1996</v>
      </c>
      <c r="C337" s="10" t="s">
        <v>4706</v>
      </c>
      <c r="D337" s="10" t="str">
        <f>IF(C337="?","Sep",C337)</f>
        <v>Jul</v>
      </c>
      <c r="E337" s="10">
        <v>3</v>
      </c>
      <c r="F337" s="12" t="str">
        <f>TEXT(DATE(B337,MONTH(DATEVALUE(D337&amp;" 1")),E337),"dd-mmm-yyyy")</f>
        <v>03-Jul-1996</v>
      </c>
      <c r="G337" s="10">
        <v>0</v>
      </c>
      <c r="H337" s="13">
        <f t="shared" ca="1" si="5"/>
        <v>126</v>
      </c>
      <c r="I337" s="15">
        <v>3176.82</v>
      </c>
      <c r="J337" s="10" t="s">
        <v>4707</v>
      </c>
      <c r="K337" s="10" t="s">
        <v>4711</v>
      </c>
      <c r="L337" s="10" t="s">
        <v>4714</v>
      </c>
      <c r="M337" s="10" t="str">
        <f>IF(L337="?","Unknown",L337)</f>
        <v>R1012</v>
      </c>
      <c r="W337" s="13">
        <f ca="1">DATEDIF(F337,TODAY(),"Y")</f>
        <v>30</v>
      </c>
      <c r="X337" s="29">
        <f>VLOOKUP($A337,'Medical Examinations'!$A:$Z,MATCH(X$1,'Medical Examinations'!$A$1:$Z$1,0),FALSE)</f>
        <v>4.25</v>
      </c>
      <c r="Y337" s="13">
        <f ca="1">DATEDIF(X337,TODAY(),"Y")</f>
        <v>126</v>
      </c>
      <c r="Z337" s="29">
        <f>VLOOKUP($A337,'Medical Examinations'!$A:$Z,2,FALSE)</f>
        <v>22.61</v>
      </c>
    </row>
    <row r="338" spans="1:26">
      <c r="A338" s="10" t="s">
        <v>4005</v>
      </c>
      <c r="B338" s="10">
        <v>2000</v>
      </c>
      <c r="C338" s="10" t="s">
        <v>4713</v>
      </c>
      <c r="D338" s="10" t="str">
        <f>IF(C338="?","Sep",C338)</f>
        <v>Sep</v>
      </c>
      <c r="E338" s="10">
        <v>23</v>
      </c>
      <c r="F338" s="12" t="str">
        <f>TEXT(DATE(B338,MONTH(DATEVALUE(D338&amp;" 1")),E338),"dd-mmm-yyyy")</f>
        <v>23-Sep-2000</v>
      </c>
      <c r="G338" s="10">
        <v>0</v>
      </c>
      <c r="H338" s="13">
        <f t="shared" ca="1" si="5"/>
        <v>126</v>
      </c>
      <c r="I338" s="15">
        <v>3179.96</v>
      </c>
      <c r="J338" s="10" t="s">
        <v>4707</v>
      </c>
      <c r="K338" s="10" t="s">
        <v>4707</v>
      </c>
      <c r="L338" s="10" t="s">
        <v>4714</v>
      </c>
      <c r="M338" s="10" t="str">
        <f>IF(L338="?","Unknown",L338)</f>
        <v>R1012</v>
      </c>
      <c r="W338" s="13">
        <f ca="1">DATEDIF(F338,TODAY(),"Y")</f>
        <v>26</v>
      </c>
      <c r="X338" s="28">
        <f>VLOOKUP($A338,'Medical Examinations'!$A:$Z,MATCH(X$1,'Medical Examinations'!$A$1:$Z$1,0),FALSE)</f>
        <v>6.09</v>
      </c>
      <c r="Y338" s="13">
        <f ca="1">DATEDIF(X338,TODAY(),"Y")</f>
        <v>126</v>
      </c>
      <c r="Z338" s="28">
        <f>VLOOKUP($A338,'Medical Examinations'!$A:$Z,2,FALSE)</f>
        <v>29.34</v>
      </c>
    </row>
    <row r="339" spans="1:26">
      <c r="A339" s="10" t="s">
        <v>4003</v>
      </c>
      <c r="B339" s="10">
        <v>2001</v>
      </c>
      <c r="C339" s="10" t="s">
        <v>4713</v>
      </c>
      <c r="D339" s="10" t="str">
        <f>IF(C339="?","Sep",C339)</f>
        <v>Sep</v>
      </c>
      <c r="E339" s="10">
        <v>2</v>
      </c>
      <c r="F339" s="12" t="str">
        <f>TEXT(DATE(B339,MONTH(DATEVALUE(D339&amp;" 1")),E339),"dd-mmm-yyyy")</f>
        <v>02-Sep-2001</v>
      </c>
      <c r="G339" s="10">
        <v>0</v>
      </c>
      <c r="H339" s="13">
        <f t="shared" ca="1" si="5"/>
        <v>126</v>
      </c>
      <c r="I339" s="15">
        <v>3180.51</v>
      </c>
      <c r="J339" s="10" t="s">
        <v>4707</v>
      </c>
      <c r="K339" s="10" t="s">
        <v>4707</v>
      </c>
      <c r="L339" s="10" t="s">
        <v>4709</v>
      </c>
      <c r="M339" s="10" t="str">
        <f>IF(L339="?","Unknown",L339)</f>
        <v>R1013</v>
      </c>
      <c r="W339" s="13">
        <f ca="1">DATEDIF(F339,TODAY(),"Y")</f>
        <v>25</v>
      </c>
      <c r="X339" s="29">
        <f>VLOOKUP($A339,'Medical Examinations'!$A:$Z,MATCH(X$1,'Medical Examinations'!$A$1:$Z$1,0),FALSE)</f>
        <v>5.72</v>
      </c>
      <c r="Y339" s="13">
        <f ca="1">DATEDIF(X339,TODAY(),"Y")</f>
        <v>126</v>
      </c>
      <c r="Z339" s="29">
        <f>VLOOKUP($A339,'Medical Examinations'!$A:$Z,2,FALSE)</f>
        <v>21.89</v>
      </c>
    </row>
    <row r="340" spans="1:26">
      <c r="A340" s="10" t="s">
        <v>4001</v>
      </c>
      <c r="B340" s="10">
        <v>1996</v>
      </c>
      <c r="C340" s="10" t="s">
        <v>4717</v>
      </c>
      <c r="D340" s="10" t="str">
        <f>IF(C340="?","Sep",C340)</f>
        <v>Oct</v>
      </c>
      <c r="E340" s="10">
        <v>11</v>
      </c>
      <c r="F340" s="12" t="str">
        <f>TEXT(DATE(B340,MONTH(DATEVALUE(D340&amp;" 1")),E340),"dd-mmm-yyyy")</f>
        <v>11-Oct-1996</v>
      </c>
      <c r="G340" s="10">
        <v>0</v>
      </c>
      <c r="H340" s="13">
        <f t="shared" ca="1" si="5"/>
        <v>126</v>
      </c>
      <c r="I340" s="15">
        <v>3201.25</v>
      </c>
      <c r="J340" s="10" t="s">
        <v>4707</v>
      </c>
      <c r="K340" s="10" t="s">
        <v>4708</v>
      </c>
      <c r="L340" s="10" t="s">
        <v>4714</v>
      </c>
      <c r="M340" s="10" t="str">
        <f>IF(L340="?","Unknown",L340)</f>
        <v>R1012</v>
      </c>
      <c r="W340" s="13">
        <f ca="1">DATEDIF(F340,TODAY(),"Y")</f>
        <v>30</v>
      </c>
      <c r="X340" s="28">
        <f>VLOOKUP($A340,'Medical Examinations'!$A:$Z,MATCH(X$1,'Medical Examinations'!$A$1:$Z$1,0),FALSE)</f>
        <v>5.88</v>
      </c>
      <c r="Y340" s="13">
        <f ca="1">DATEDIF(X340,TODAY(),"Y")</f>
        <v>126</v>
      </c>
      <c r="Z340" s="28">
        <f>VLOOKUP($A340,'Medical Examinations'!$A:$Z,2,FALSE)</f>
        <v>40.185000000000002</v>
      </c>
    </row>
    <row r="341" spans="1:26">
      <c r="A341" s="10" t="s">
        <v>3999</v>
      </c>
      <c r="B341" s="10">
        <v>1997</v>
      </c>
      <c r="C341" s="10" t="s">
        <v>4706</v>
      </c>
      <c r="D341" s="10" t="str">
        <f>IF(C341="?","Sep",C341)</f>
        <v>Jul</v>
      </c>
      <c r="E341" s="10">
        <v>5</v>
      </c>
      <c r="F341" s="12" t="str">
        <f>TEXT(DATE(B341,MONTH(DATEVALUE(D341&amp;" 1")),E341),"dd-mmm-yyyy")</f>
        <v>05-Jul-1997</v>
      </c>
      <c r="G341" s="10">
        <v>0</v>
      </c>
      <c r="H341" s="13">
        <f t="shared" ca="1" si="5"/>
        <v>126</v>
      </c>
      <c r="I341" s="15">
        <v>3206.49</v>
      </c>
      <c r="J341" s="10" t="s">
        <v>4707</v>
      </c>
      <c r="K341" s="10" t="s">
        <v>4708</v>
      </c>
      <c r="L341" s="10" t="s">
        <v>4724</v>
      </c>
      <c r="M341" s="10" t="str">
        <f>IF(L341="?","Unknown",L341)</f>
        <v>R1024</v>
      </c>
      <c r="W341" s="13">
        <f ca="1">DATEDIF(F341,TODAY(),"Y")</f>
        <v>29</v>
      </c>
      <c r="X341" s="29">
        <f>VLOOKUP($A341,'Medical Examinations'!$A:$Z,MATCH(X$1,'Medical Examinations'!$A$1:$Z$1,0),FALSE)</f>
        <v>6.26</v>
      </c>
      <c r="Y341" s="13">
        <f ca="1">DATEDIF(X341,TODAY(),"Y")</f>
        <v>126</v>
      </c>
      <c r="Z341" s="29">
        <f>VLOOKUP($A341,'Medical Examinations'!$A:$Z,2,FALSE)</f>
        <v>23.465</v>
      </c>
    </row>
    <row r="342" spans="1:26">
      <c r="A342" s="10" t="s">
        <v>3997</v>
      </c>
      <c r="B342" s="10">
        <v>1997</v>
      </c>
      <c r="C342" s="10" t="s">
        <v>4715</v>
      </c>
      <c r="D342" s="10" t="str">
        <f>IF(C342="?","Sep",C342)</f>
        <v>Dec</v>
      </c>
      <c r="E342" s="10">
        <v>22</v>
      </c>
      <c r="F342" s="12" t="str">
        <f>TEXT(DATE(B342,MONTH(DATEVALUE(D342&amp;" 1")),E342),"dd-mmm-yyyy")</f>
        <v>22-Dec-1997</v>
      </c>
      <c r="G342" s="10">
        <v>0</v>
      </c>
      <c r="H342" s="13">
        <f t="shared" ca="1" si="5"/>
        <v>126</v>
      </c>
      <c r="I342" s="15">
        <v>3208.79</v>
      </c>
      <c r="J342" s="10" t="s">
        <v>4707</v>
      </c>
      <c r="K342" s="10" t="s">
        <v>4708</v>
      </c>
      <c r="L342" s="10" t="s">
        <v>4718</v>
      </c>
      <c r="M342" s="10" t="str">
        <f>IF(L342="?","Unknown",L342)</f>
        <v>R1011</v>
      </c>
      <c r="W342" s="13">
        <f ca="1">DATEDIF(F342,TODAY(),"Y")</f>
        <v>28</v>
      </c>
      <c r="X342" s="28">
        <f>VLOOKUP($A342,'Medical Examinations'!$A:$Z,MATCH(X$1,'Medical Examinations'!$A$1:$Z$1,0),FALSE)</f>
        <v>4.07</v>
      </c>
      <c r="Y342" s="13">
        <f ca="1">DATEDIF(X342,TODAY(),"Y")</f>
        <v>126</v>
      </c>
      <c r="Z342" s="28">
        <f>VLOOKUP($A342,'Medical Examinations'!$A:$Z,2,FALSE)</f>
        <v>20.8</v>
      </c>
    </row>
    <row r="343" spans="1:26">
      <c r="A343" s="10" t="s">
        <v>3995</v>
      </c>
      <c r="B343" s="10">
        <v>1997</v>
      </c>
      <c r="C343" s="10" t="s">
        <v>4706</v>
      </c>
      <c r="D343" s="10" t="str">
        <f>IF(C343="?","Sep",C343)</f>
        <v>Jul</v>
      </c>
      <c r="E343" s="10">
        <v>6</v>
      </c>
      <c r="F343" s="12" t="str">
        <f>TEXT(DATE(B343,MONTH(DATEVALUE(D343&amp;" 1")),E343),"dd-mmm-yyyy")</f>
        <v>06-Jul-1997</v>
      </c>
      <c r="G343" s="10">
        <v>0</v>
      </c>
      <c r="H343" s="13">
        <f t="shared" ca="1" si="5"/>
        <v>126</v>
      </c>
      <c r="I343" s="15">
        <v>3213.62</v>
      </c>
      <c r="J343" s="10" t="s">
        <v>4707</v>
      </c>
      <c r="K343" s="10" t="s">
        <v>4707</v>
      </c>
      <c r="L343" s="10" t="s">
        <v>4724</v>
      </c>
      <c r="M343" s="10" t="str">
        <f>IF(L343="?","Unknown",L343)</f>
        <v>R1024</v>
      </c>
      <c r="W343" s="13">
        <f ca="1">DATEDIF(F343,TODAY(),"Y")</f>
        <v>29</v>
      </c>
      <c r="X343" s="29">
        <f>VLOOKUP($A343,'Medical Examinations'!$A:$Z,MATCH(X$1,'Medical Examinations'!$A$1:$Z$1,0),FALSE)</f>
        <v>4.1399999999999997</v>
      </c>
      <c r="Y343" s="13">
        <f ca="1">DATEDIF(X343,TODAY(),"Y")</f>
        <v>126</v>
      </c>
      <c r="Z343" s="29">
        <f>VLOOKUP($A343,'Medical Examinations'!$A:$Z,2,FALSE)</f>
        <v>28.594999999999999</v>
      </c>
    </row>
    <row r="344" spans="1:26">
      <c r="A344" s="10" t="s">
        <v>3993</v>
      </c>
      <c r="B344" s="10">
        <v>1997</v>
      </c>
      <c r="C344" s="10" t="s">
        <v>4716</v>
      </c>
      <c r="D344" s="10" t="str">
        <f>IF(C344="?","Sep",C344)</f>
        <v>Aug</v>
      </c>
      <c r="E344" s="10">
        <v>2</v>
      </c>
      <c r="F344" s="12" t="str">
        <f>TEXT(DATE(B344,MONTH(DATEVALUE(D344&amp;" 1")),E344),"dd-mmm-yyyy")</f>
        <v>02-Aug-1997</v>
      </c>
      <c r="G344" s="10">
        <v>0</v>
      </c>
      <c r="H344" s="13">
        <f t="shared" ca="1" si="5"/>
        <v>126</v>
      </c>
      <c r="I344" s="15">
        <v>3227.12</v>
      </c>
      <c r="J344" s="10" t="s">
        <v>4707</v>
      </c>
      <c r="K344" s="10" t="s">
        <v>4708</v>
      </c>
      <c r="L344" s="10" t="s">
        <v>4709</v>
      </c>
      <c r="M344" s="10" t="str">
        <f>IF(L344="?","Unknown",L344)</f>
        <v>R1013</v>
      </c>
      <c r="W344" s="13">
        <f ca="1">DATEDIF(F344,TODAY(),"Y")</f>
        <v>29</v>
      </c>
      <c r="X344" s="28">
        <f>VLOOKUP($A344,'Medical Examinations'!$A:$Z,MATCH(X$1,'Medical Examinations'!$A$1:$Z$1,0),FALSE)</f>
        <v>4.83</v>
      </c>
      <c r="Y344" s="13">
        <f ca="1">DATEDIF(X344,TODAY(),"Y")</f>
        <v>126</v>
      </c>
      <c r="Z344" s="28">
        <f>VLOOKUP($A344,'Medical Examinations'!$A:$Z,2,FALSE)</f>
        <v>33.99</v>
      </c>
    </row>
    <row r="345" spans="1:26">
      <c r="A345" s="10" t="s">
        <v>3991</v>
      </c>
      <c r="B345" s="10">
        <v>1997</v>
      </c>
      <c r="C345" s="10" t="s">
        <v>4713</v>
      </c>
      <c r="D345" s="10" t="str">
        <f>IF(C345="?","Sep",C345)</f>
        <v>Sep</v>
      </c>
      <c r="E345" s="10">
        <v>2</v>
      </c>
      <c r="F345" s="12" t="str">
        <f>TEXT(DATE(B345,MONTH(DATEVALUE(D345&amp;" 1")),E345),"dd-mmm-yyyy")</f>
        <v>02-Sep-1997</v>
      </c>
      <c r="G345" s="10">
        <v>0</v>
      </c>
      <c r="H345" s="13">
        <f t="shared" ca="1" si="5"/>
        <v>126</v>
      </c>
      <c r="I345" s="15">
        <v>3238.44</v>
      </c>
      <c r="J345" s="10" t="s">
        <v>4707</v>
      </c>
      <c r="K345" s="10" t="s">
        <v>4708</v>
      </c>
      <c r="L345" s="10" t="s">
        <v>4709</v>
      </c>
      <c r="M345" s="10" t="str">
        <f>IF(L345="?","Unknown",L345)</f>
        <v>R1013</v>
      </c>
      <c r="W345" s="13">
        <f ca="1">DATEDIF(F345,TODAY(),"Y")</f>
        <v>29</v>
      </c>
      <c r="X345" s="29">
        <f>VLOOKUP($A345,'Medical Examinations'!$A:$Z,MATCH(X$1,'Medical Examinations'!$A$1:$Z$1,0),FALSE)</f>
        <v>5.72</v>
      </c>
      <c r="Y345" s="13">
        <f ca="1">DATEDIF(X345,TODAY(),"Y")</f>
        <v>126</v>
      </c>
      <c r="Z345" s="29">
        <f>VLOOKUP($A345,'Medical Examinations'!$A:$Z,2,FALSE)</f>
        <v>42.13</v>
      </c>
    </row>
    <row r="346" spans="1:26">
      <c r="A346" s="10" t="s">
        <v>3989</v>
      </c>
      <c r="B346" s="10">
        <v>1991</v>
      </c>
      <c r="C346" s="10" t="s">
        <v>4710</v>
      </c>
      <c r="D346" s="10" t="str">
        <f>IF(C346="?","Sep",C346)</f>
        <v>Nov</v>
      </c>
      <c r="E346" s="10">
        <v>13</v>
      </c>
      <c r="F346" s="12" t="str">
        <f>TEXT(DATE(B346,MONTH(DATEVALUE(D346&amp;" 1")),E346),"dd-mmm-yyyy")</f>
        <v>13-Nov-1991</v>
      </c>
      <c r="G346" s="10">
        <v>0</v>
      </c>
      <c r="H346" s="13">
        <f t="shared" ca="1" si="5"/>
        <v>126</v>
      </c>
      <c r="I346" s="15">
        <v>3260.2</v>
      </c>
      <c r="J346" s="10" t="s">
        <v>4708</v>
      </c>
      <c r="K346" s="10" t="s">
        <v>4707</v>
      </c>
      <c r="L346" s="10" t="s">
        <v>4718</v>
      </c>
      <c r="M346" s="10" t="str">
        <f>IF(L346="?","Unknown",L346)</f>
        <v>R1011</v>
      </c>
      <c r="W346" s="13">
        <f ca="1">DATEDIF(F346,TODAY(),"Y")</f>
        <v>34</v>
      </c>
      <c r="X346" s="28">
        <f>VLOOKUP($A346,'Medical Examinations'!$A:$Z,MATCH(X$1,'Medical Examinations'!$A$1:$Z$1,0),FALSE)</f>
        <v>4.83</v>
      </c>
      <c r="Y346" s="13">
        <f ca="1">DATEDIF(X346,TODAY(),"Y")</f>
        <v>126</v>
      </c>
      <c r="Z346" s="28">
        <f>VLOOKUP($A346,'Medical Examinations'!$A:$Z,2,FALSE)</f>
        <v>20.399999999999999</v>
      </c>
    </row>
    <row r="347" spans="1:26">
      <c r="A347" s="10" t="s">
        <v>3987</v>
      </c>
      <c r="B347" s="10">
        <v>1994</v>
      </c>
      <c r="C347" s="10" t="s">
        <v>4715</v>
      </c>
      <c r="D347" s="10" t="str">
        <f>IF(C347="?","Sep",C347)</f>
        <v>Dec</v>
      </c>
      <c r="E347" s="10">
        <v>2</v>
      </c>
      <c r="F347" s="12" t="str">
        <f>TEXT(DATE(B347,MONTH(DATEVALUE(D347&amp;" 1")),E347),"dd-mmm-yyyy")</f>
        <v>02-Dec-1994</v>
      </c>
      <c r="G347" s="10">
        <v>0</v>
      </c>
      <c r="H347" s="13">
        <f t="shared" ca="1" si="5"/>
        <v>126</v>
      </c>
      <c r="I347" s="15">
        <v>3268.85</v>
      </c>
      <c r="J347" s="10" t="s">
        <v>4708</v>
      </c>
      <c r="K347" s="10" t="s">
        <v>4711</v>
      </c>
      <c r="L347" s="10" t="s">
        <v>4721</v>
      </c>
      <c r="M347" s="10" t="str">
        <f>IF(L347="?","Unknown",L347)</f>
        <v>R1016</v>
      </c>
      <c r="W347" s="13">
        <f ca="1">DATEDIF(F347,TODAY(),"Y")</f>
        <v>31</v>
      </c>
      <c r="X347" s="29">
        <f>VLOOKUP($A347,'Medical Examinations'!$A:$Z,MATCH(X$1,'Medical Examinations'!$A$1:$Z$1,0),FALSE)</f>
        <v>5.81</v>
      </c>
      <c r="Y347" s="13">
        <f ca="1">DATEDIF(X347,TODAY(),"Y")</f>
        <v>126</v>
      </c>
      <c r="Z347" s="29">
        <f>VLOOKUP($A347,'Medical Examinations'!$A:$Z,2,FALSE)</f>
        <v>35.435000000000002</v>
      </c>
    </row>
    <row r="348" spans="1:26">
      <c r="A348" s="10" t="s">
        <v>3985</v>
      </c>
      <c r="B348" s="10">
        <v>1994</v>
      </c>
      <c r="C348" s="10" t="s">
        <v>4706</v>
      </c>
      <c r="D348" s="10" t="str">
        <f>IF(C348="?","Sep",C348)</f>
        <v>Jul</v>
      </c>
      <c r="E348" s="10">
        <v>1</v>
      </c>
      <c r="F348" s="12" t="str">
        <f>TEXT(DATE(B348,MONTH(DATEVALUE(D348&amp;" 1")),E348),"dd-mmm-yyyy")</f>
        <v>01-Jul-1994</v>
      </c>
      <c r="G348" s="10">
        <v>0</v>
      </c>
      <c r="H348" s="13">
        <f t="shared" ca="1" si="5"/>
        <v>126</v>
      </c>
      <c r="I348" s="15">
        <v>3277.16</v>
      </c>
      <c r="J348" s="10" t="s">
        <v>4707</v>
      </c>
      <c r="K348" s="10" t="s">
        <v>4708</v>
      </c>
      <c r="L348" s="10" t="s">
        <v>4718</v>
      </c>
      <c r="M348" s="10" t="str">
        <f>IF(L348="?","Unknown",L348)</f>
        <v>R1011</v>
      </c>
      <c r="W348" s="13">
        <f ca="1">DATEDIF(F348,TODAY(),"Y")</f>
        <v>32</v>
      </c>
      <c r="X348" s="28">
        <f>VLOOKUP($A348,'Medical Examinations'!$A:$Z,MATCH(X$1,'Medical Examinations'!$A$1:$Z$1,0),FALSE)</f>
        <v>6.24</v>
      </c>
      <c r="Y348" s="13">
        <f ca="1">DATEDIF(X348,TODAY(),"Y")</f>
        <v>126</v>
      </c>
      <c r="Z348" s="28">
        <f>VLOOKUP($A348,'Medical Examinations'!$A:$Z,2,FALSE)</f>
        <v>37.1</v>
      </c>
    </row>
    <row r="349" spans="1:26">
      <c r="A349" s="10" t="s">
        <v>3983</v>
      </c>
      <c r="B349" s="10">
        <v>2001</v>
      </c>
      <c r="C349" s="10" t="s">
        <v>4717</v>
      </c>
      <c r="D349" s="10" t="str">
        <f>IF(C349="?","Sep",C349)</f>
        <v>Oct</v>
      </c>
      <c r="E349" s="10">
        <v>6</v>
      </c>
      <c r="F349" s="12" t="str">
        <f>TEXT(DATE(B349,MONTH(DATEVALUE(D349&amp;" 1")),E349),"dd-mmm-yyyy")</f>
        <v>06-Oct-2001</v>
      </c>
      <c r="G349" s="10">
        <v>0</v>
      </c>
      <c r="H349" s="13">
        <f t="shared" ca="1" si="5"/>
        <v>126</v>
      </c>
      <c r="I349" s="15">
        <v>3279.87</v>
      </c>
      <c r="J349" s="10" t="s">
        <v>4707</v>
      </c>
      <c r="K349" s="10" t="s">
        <v>4711</v>
      </c>
      <c r="L349" s="10" t="s">
        <v>4728</v>
      </c>
      <c r="M349" s="10" t="str">
        <f>IF(L349="?","Unknown",L349)</f>
        <v>R1017</v>
      </c>
      <c r="W349" s="13">
        <f ca="1">DATEDIF(F349,TODAY(),"Y")</f>
        <v>25</v>
      </c>
      <c r="X349" s="29">
        <f>VLOOKUP($A349,'Medical Examinations'!$A:$Z,MATCH(X$1,'Medical Examinations'!$A$1:$Z$1,0),FALSE)</f>
        <v>4.62</v>
      </c>
      <c r="Y349" s="13">
        <f ca="1">DATEDIF(X349,TODAY(),"Y")</f>
        <v>126</v>
      </c>
      <c r="Z349" s="29">
        <f>VLOOKUP($A349,'Medical Examinations'!$A:$Z,2,FALSE)</f>
        <v>25.745000000000001</v>
      </c>
    </row>
    <row r="350" spans="1:26">
      <c r="A350" s="10" t="s">
        <v>3981</v>
      </c>
      <c r="B350" s="10">
        <v>2003</v>
      </c>
      <c r="C350" s="10" t="s">
        <v>4706</v>
      </c>
      <c r="D350" s="10" t="str">
        <f>IF(C350="?","Sep",C350)</f>
        <v>Jul</v>
      </c>
      <c r="E350" s="10">
        <v>3</v>
      </c>
      <c r="F350" s="12" t="str">
        <f>TEXT(DATE(B350,MONTH(DATEVALUE(D350&amp;" 1")),E350),"dd-mmm-yyyy")</f>
        <v>03-Jul-2003</v>
      </c>
      <c r="G350" s="10">
        <v>0</v>
      </c>
      <c r="H350" s="13">
        <f t="shared" ca="1" si="5"/>
        <v>126</v>
      </c>
      <c r="I350" s="15">
        <v>3280.22</v>
      </c>
      <c r="J350" s="10" t="s">
        <v>4707</v>
      </c>
      <c r="K350" s="10" t="s">
        <v>4708</v>
      </c>
      <c r="L350" s="10" t="s">
        <v>4718</v>
      </c>
      <c r="M350" s="10" t="str">
        <f>IF(L350="?","Unknown",L350)</f>
        <v>R1011</v>
      </c>
      <c r="W350" s="13">
        <f ca="1">DATEDIF(F350,TODAY(),"Y")</f>
        <v>23</v>
      </c>
      <c r="X350" s="28">
        <f>VLOOKUP($A350,'Medical Examinations'!$A:$Z,MATCH(X$1,'Medical Examinations'!$A$1:$Z$1,0),FALSE)</f>
        <v>4.1900000000000004</v>
      </c>
      <c r="Y350" s="13">
        <f ca="1">DATEDIF(X350,TODAY(),"Y")</f>
        <v>126</v>
      </c>
      <c r="Z350" s="28">
        <f>VLOOKUP($A350,'Medical Examinations'!$A:$Z,2,FALSE)</f>
        <v>33.31</v>
      </c>
    </row>
    <row r="351" spans="1:26">
      <c r="A351" s="10" t="s">
        <v>3979</v>
      </c>
      <c r="B351" s="10">
        <v>1996</v>
      </c>
      <c r="C351" s="10" t="s">
        <v>4710</v>
      </c>
      <c r="D351" s="10" t="str">
        <f>IF(C351="?","Sep",C351)</f>
        <v>Nov</v>
      </c>
      <c r="E351" s="10">
        <v>17</v>
      </c>
      <c r="F351" s="12" t="str">
        <f>TEXT(DATE(B351,MONTH(DATEVALUE(D351&amp;" 1")),E351),"dd-mmm-yyyy")</f>
        <v>17-Nov-1996</v>
      </c>
      <c r="G351" s="10">
        <v>0</v>
      </c>
      <c r="H351" s="13">
        <f t="shared" ca="1" si="5"/>
        <v>126</v>
      </c>
      <c r="I351" s="15">
        <v>3292.53</v>
      </c>
      <c r="J351" s="10" t="s">
        <v>4707</v>
      </c>
      <c r="K351" s="10" t="s">
        <v>4707</v>
      </c>
      <c r="L351" s="10" t="s">
        <v>4714</v>
      </c>
      <c r="M351" s="10" t="str">
        <f>IF(L351="?","Unknown",L351)</f>
        <v>R1012</v>
      </c>
      <c r="W351" s="13">
        <f ca="1">DATEDIF(F351,TODAY(),"Y")</f>
        <v>29</v>
      </c>
      <c r="X351" s="29">
        <f>VLOOKUP($A351,'Medical Examinations'!$A:$Z,MATCH(X$1,'Medical Examinations'!$A$1:$Z$1,0),FALSE)</f>
        <v>5.84</v>
      </c>
      <c r="Y351" s="13">
        <f ca="1">DATEDIF(X351,TODAY(),"Y")</f>
        <v>126</v>
      </c>
      <c r="Z351" s="29">
        <f>VLOOKUP($A351,'Medical Examinations'!$A:$Z,2,FALSE)</f>
        <v>33.914999999999999</v>
      </c>
    </row>
    <row r="352" spans="1:26">
      <c r="A352" s="10" t="s">
        <v>3977</v>
      </c>
      <c r="B352" s="10">
        <v>2003</v>
      </c>
      <c r="C352" s="10" t="s">
        <v>4715</v>
      </c>
      <c r="D352" s="10" t="str">
        <f>IF(C352="?","Sep",C352)</f>
        <v>Dec</v>
      </c>
      <c r="E352" s="10">
        <v>5</v>
      </c>
      <c r="F352" s="12" t="str">
        <f>TEXT(DATE(B352,MONTH(DATEVALUE(D352&amp;" 1")),E352),"dd-mmm-yyyy")</f>
        <v>05-Dec-2003</v>
      </c>
      <c r="G352" s="10">
        <v>0</v>
      </c>
      <c r="H352" s="13">
        <f t="shared" ca="1" si="5"/>
        <v>126</v>
      </c>
      <c r="I352" s="15">
        <v>3300.7</v>
      </c>
      <c r="J352" s="10" t="s">
        <v>4707</v>
      </c>
      <c r="K352" s="10" t="s">
        <v>4707</v>
      </c>
      <c r="L352" s="10" t="s">
        <v>4723</v>
      </c>
      <c r="M352" s="10" t="str">
        <f>IF(L352="?","Unknown",L352)</f>
        <v>R1025</v>
      </c>
      <c r="W352" s="13">
        <f ca="1">DATEDIF(F352,TODAY(),"Y")</f>
        <v>22</v>
      </c>
      <c r="X352" s="28">
        <f>VLOOKUP($A352,'Medical Examinations'!$A:$Z,MATCH(X$1,'Medical Examinations'!$A$1:$Z$1,0),FALSE)</f>
        <v>5</v>
      </c>
      <c r="Y352" s="13">
        <f ca="1">DATEDIF(X352,TODAY(),"Y")</f>
        <v>126</v>
      </c>
      <c r="Z352" s="28">
        <f>VLOOKUP($A352,'Medical Examinations'!$A:$Z,2,FALSE)</f>
        <v>30.54</v>
      </c>
    </row>
    <row r="353" spans="1:26">
      <c r="A353" s="10" t="s">
        <v>3975</v>
      </c>
      <c r="B353" s="10">
        <v>2003</v>
      </c>
      <c r="C353" s="10" t="s">
        <v>4710</v>
      </c>
      <c r="D353" s="10" t="str">
        <f>IF(C353="?","Sep",C353)</f>
        <v>Nov</v>
      </c>
      <c r="E353" s="10">
        <v>18</v>
      </c>
      <c r="F353" s="12" t="str">
        <f>TEXT(DATE(B353,MONTH(DATEVALUE(D353&amp;" 1")),E353),"dd-mmm-yyyy")</f>
        <v>18-Nov-2003</v>
      </c>
      <c r="G353" s="10">
        <v>0</v>
      </c>
      <c r="H353" s="13">
        <f t="shared" ca="1" si="5"/>
        <v>126</v>
      </c>
      <c r="I353" s="15">
        <v>3308.46</v>
      </c>
      <c r="J353" s="10" t="s">
        <v>4707</v>
      </c>
      <c r="K353" s="10" t="s">
        <v>4711</v>
      </c>
      <c r="L353" s="10" t="s">
        <v>4727</v>
      </c>
      <c r="M353" s="10" t="str">
        <f>IF(L353="?","Unknown",L353)</f>
        <v>R1021</v>
      </c>
      <c r="W353" s="13">
        <f ca="1">DATEDIF(F353,TODAY(),"Y")</f>
        <v>22</v>
      </c>
      <c r="X353" s="29">
        <f>VLOOKUP($A353,'Medical Examinations'!$A:$Z,MATCH(X$1,'Medical Examinations'!$A$1:$Z$1,0),FALSE)</f>
        <v>5.16</v>
      </c>
      <c r="Y353" s="13">
        <f ca="1">DATEDIF(X353,TODAY(),"Y")</f>
        <v>126</v>
      </c>
      <c r="Z353" s="29">
        <f>VLOOKUP($A353,'Medical Examinations'!$A:$Z,2,FALSE)</f>
        <v>30.95</v>
      </c>
    </row>
    <row r="354" spans="1:26">
      <c r="A354" s="10" t="s">
        <v>3973</v>
      </c>
      <c r="B354" s="10">
        <v>1997</v>
      </c>
      <c r="C354" s="10" t="s">
        <v>4712</v>
      </c>
      <c r="D354" s="10" t="str">
        <f>IF(C354="?","Sep",C354)</f>
        <v>Jun</v>
      </c>
      <c r="E354" s="10">
        <v>20</v>
      </c>
      <c r="F354" s="12" t="str">
        <f>TEXT(DATE(B354,MONTH(DATEVALUE(D354&amp;" 1")),E354),"dd-mmm-yyyy")</f>
        <v>20-Jun-1997</v>
      </c>
      <c r="G354" s="10">
        <v>0</v>
      </c>
      <c r="H354" s="13">
        <f t="shared" ca="1" si="5"/>
        <v>126</v>
      </c>
      <c r="I354" s="15">
        <v>3309.79</v>
      </c>
      <c r="J354" s="10" t="s">
        <v>4708</v>
      </c>
      <c r="K354" s="10" t="s">
        <v>4708</v>
      </c>
      <c r="L354" s="10" t="s">
        <v>4728</v>
      </c>
      <c r="M354" s="10" t="str">
        <f>IF(L354="?","Unknown",L354)</f>
        <v>R1017</v>
      </c>
      <c r="W354" s="13">
        <f ca="1">DATEDIF(F354,TODAY(),"Y")</f>
        <v>29</v>
      </c>
      <c r="X354" s="28">
        <f>VLOOKUP($A354,'Medical Examinations'!$A:$Z,MATCH(X$1,'Medical Examinations'!$A$1:$Z$1,0),FALSE)</f>
        <v>5.81</v>
      </c>
      <c r="Y354" s="13">
        <f ca="1">DATEDIF(X354,TODAY(),"Y")</f>
        <v>126</v>
      </c>
      <c r="Z354" s="28">
        <f>VLOOKUP($A354,'Medical Examinations'!$A:$Z,2,FALSE)</f>
        <v>25.84</v>
      </c>
    </row>
    <row r="355" spans="1:26">
      <c r="A355" s="10" t="s">
        <v>3971</v>
      </c>
      <c r="B355" s="10">
        <v>1991</v>
      </c>
      <c r="C355" s="10" t="s">
        <v>4713</v>
      </c>
      <c r="D355" s="10" t="str">
        <f>IF(C355="?","Sep",C355)</f>
        <v>Sep</v>
      </c>
      <c r="E355" s="10">
        <v>1</v>
      </c>
      <c r="F355" s="12" t="str">
        <f>TEXT(DATE(B355,MONTH(DATEVALUE(D355&amp;" 1")),E355),"dd-mmm-yyyy")</f>
        <v>01-Sep-1991</v>
      </c>
      <c r="G355" s="10">
        <v>0</v>
      </c>
      <c r="H355" s="13">
        <f t="shared" ca="1" si="5"/>
        <v>126</v>
      </c>
      <c r="I355" s="15">
        <v>3342.79</v>
      </c>
      <c r="J355" s="10" t="s">
        <v>4707</v>
      </c>
      <c r="K355" s="10" t="s">
        <v>4711</v>
      </c>
      <c r="L355" s="10" t="s">
        <v>4709</v>
      </c>
      <c r="M355" s="10" t="str">
        <f>IF(L355="?","Unknown",L355)</f>
        <v>R1013</v>
      </c>
      <c r="W355" s="13">
        <f ca="1">DATEDIF(F355,TODAY(),"Y")</f>
        <v>35</v>
      </c>
      <c r="X355" s="29">
        <f>VLOOKUP($A355,'Medical Examinations'!$A:$Z,MATCH(X$1,'Medical Examinations'!$A$1:$Z$1,0),FALSE)</f>
        <v>5.52</v>
      </c>
      <c r="Y355" s="13">
        <f ca="1">DATEDIF(X355,TODAY(),"Y")</f>
        <v>126</v>
      </c>
      <c r="Z355" s="29">
        <f>VLOOKUP($A355,'Medical Examinations'!$A:$Z,2,FALSE)</f>
        <v>20.81</v>
      </c>
    </row>
    <row r="356" spans="1:26">
      <c r="A356" s="10" t="s">
        <v>3969</v>
      </c>
      <c r="B356" s="10">
        <v>1993</v>
      </c>
      <c r="C356" s="10" t="s">
        <v>4717</v>
      </c>
      <c r="D356" s="10" t="str">
        <f>IF(C356="?","Sep",C356)</f>
        <v>Oct</v>
      </c>
      <c r="E356" s="10">
        <v>28</v>
      </c>
      <c r="F356" s="12" t="str">
        <f>TEXT(DATE(B356,MONTH(DATEVALUE(D356&amp;" 1")),E356),"dd-mmm-yyyy")</f>
        <v>28-Oct-1993</v>
      </c>
      <c r="G356" s="10">
        <v>0</v>
      </c>
      <c r="H356" s="13">
        <f t="shared" ca="1" si="5"/>
        <v>126</v>
      </c>
      <c r="I356" s="15">
        <v>3353.28</v>
      </c>
      <c r="J356" s="10" t="s">
        <v>4707</v>
      </c>
      <c r="K356" s="10" t="s">
        <v>4711</v>
      </c>
      <c r="L356" s="10" t="s">
        <v>4718</v>
      </c>
      <c r="M356" s="10" t="str">
        <f>IF(L356="?","Unknown",L356)</f>
        <v>R1011</v>
      </c>
      <c r="W356" s="13">
        <f ca="1">DATEDIF(F356,TODAY(),"Y")</f>
        <v>33</v>
      </c>
      <c r="X356" s="28">
        <f>VLOOKUP($A356,'Medical Examinations'!$A:$Z,MATCH(X$1,'Medical Examinations'!$A$1:$Z$1,0),FALSE)</f>
        <v>5.12</v>
      </c>
      <c r="Y356" s="13">
        <f ca="1">DATEDIF(X356,TODAY(),"Y")</f>
        <v>126</v>
      </c>
      <c r="Z356" s="28">
        <f>VLOOKUP($A356,'Medical Examinations'!$A:$Z,2,FALSE)</f>
        <v>25.9</v>
      </c>
    </row>
    <row r="357" spans="1:26">
      <c r="A357" s="10" t="s">
        <v>3967</v>
      </c>
      <c r="B357" s="10">
        <v>1995</v>
      </c>
      <c r="C357" s="10" t="s">
        <v>4712</v>
      </c>
      <c r="D357" s="10" t="str">
        <f>IF(C357="?","Sep",C357)</f>
        <v>Jun</v>
      </c>
      <c r="E357" s="10">
        <v>23</v>
      </c>
      <c r="F357" s="12" t="str">
        <f>TEXT(DATE(B357,MONTH(DATEVALUE(D357&amp;" 1")),E357),"dd-mmm-yyyy")</f>
        <v>23-Jun-1995</v>
      </c>
      <c r="G357" s="10">
        <v>0</v>
      </c>
      <c r="H357" s="13">
        <f t="shared" ca="1" si="5"/>
        <v>126</v>
      </c>
      <c r="I357" s="15">
        <v>3353.47</v>
      </c>
      <c r="J357" s="10" t="s">
        <v>4707</v>
      </c>
      <c r="K357" s="10" t="s">
        <v>4708</v>
      </c>
      <c r="L357" s="10" t="s">
        <v>4714</v>
      </c>
      <c r="M357" s="10" t="str">
        <f>IF(L357="?","Unknown",L357)</f>
        <v>R1012</v>
      </c>
      <c r="W357" s="13">
        <f ca="1">DATEDIF(F357,TODAY(),"Y")</f>
        <v>31</v>
      </c>
      <c r="X357" s="29">
        <f>VLOOKUP($A357,'Medical Examinations'!$A:$Z,MATCH(X$1,'Medical Examinations'!$A$1:$Z$1,0),FALSE)</f>
        <v>4.0199999999999996</v>
      </c>
      <c r="Y357" s="13">
        <f ca="1">DATEDIF(X357,TODAY(),"Y")</f>
        <v>126</v>
      </c>
      <c r="Z357" s="29">
        <f>VLOOKUP($A357,'Medical Examinations'!$A:$Z,2,FALSE)</f>
        <v>21.47</v>
      </c>
    </row>
    <row r="358" spans="1:26">
      <c r="A358" s="10" t="s">
        <v>3965</v>
      </c>
      <c r="B358" s="10">
        <v>1993</v>
      </c>
      <c r="C358" s="10" t="s">
        <v>4717</v>
      </c>
      <c r="D358" s="10" t="str">
        <f>IF(C358="?","Sep",C358)</f>
        <v>Oct</v>
      </c>
      <c r="E358" s="10">
        <v>7</v>
      </c>
      <c r="F358" s="12" t="str">
        <f>TEXT(DATE(B358,MONTH(DATEVALUE(D358&amp;" 1")),E358),"dd-mmm-yyyy")</f>
        <v>07-Oct-1993</v>
      </c>
      <c r="G358" s="10">
        <v>0</v>
      </c>
      <c r="H358" s="13">
        <f t="shared" ca="1" si="5"/>
        <v>126</v>
      </c>
      <c r="I358" s="15">
        <v>3366.67</v>
      </c>
      <c r="J358" s="10" t="s">
        <v>4707</v>
      </c>
      <c r="K358" s="10" t="s">
        <v>4707</v>
      </c>
      <c r="L358" s="10" t="s">
        <v>4709</v>
      </c>
      <c r="M358" s="10" t="str">
        <f>IF(L358="?","Unknown",L358)</f>
        <v>R1013</v>
      </c>
      <c r="W358" s="13">
        <f ca="1">DATEDIF(F358,TODAY(),"Y")</f>
        <v>33</v>
      </c>
      <c r="X358" s="28">
        <f>VLOOKUP($A358,'Medical Examinations'!$A:$Z,MATCH(X$1,'Medical Examinations'!$A$1:$Z$1,0),FALSE)</f>
        <v>4.68</v>
      </c>
      <c r="Y358" s="13">
        <f ca="1">DATEDIF(X358,TODAY(),"Y")</f>
        <v>126</v>
      </c>
      <c r="Z358" s="28">
        <f>VLOOKUP($A358,'Medical Examinations'!$A:$Z,2,FALSE)</f>
        <v>35.53</v>
      </c>
    </row>
    <row r="359" spans="1:26">
      <c r="A359" s="10" t="s">
        <v>3963</v>
      </c>
      <c r="B359" s="10">
        <v>1996</v>
      </c>
      <c r="C359" s="10" t="s">
        <v>4715</v>
      </c>
      <c r="D359" s="10" t="str">
        <f>IF(C359="?","Sep",C359)</f>
        <v>Dec</v>
      </c>
      <c r="E359" s="10">
        <v>14</v>
      </c>
      <c r="F359" s="12" t="str">
        <f>TEXT(DATE(B359,MONTH(DATEVALUE(D359&amp;" 1")),E359),"dd-mmm-yyyy")</f>
        <v>14-Dec-1996</v>
      </c>
      <c r="G359" s="10">
        <v>0</v>
      </c>
      <c r="H359" s="13">
        <f t="shared" ca="1" si="5"/>
        <v>126</v>
      </c>
      <c r="I359" s="15">
        <v>3378.91</v>
      </c>
      <c r="J359" s="10" t="s">
        <v>4707</v>
      </c>
      <c r="K359" s="10" t="s">
        <v>4711</v>
      </c>
      <c r="L359" s="10" t="s">
        <v>4718</v>
      </c>
      <c r="M359" s="10" t="str">
        <f>IF(L359="?","Unknown",L359)</f>
        <v>R1011</v>
      </c>
      <c r="W359" s="13">
        <f ca="1">DATEDIF(F359,TODAY(),"Y")</f>
        <v>29</v>
      </c>
      <c r="X359" s="29">
        <f>VLOOKUP($A359,'Medical Examinations'!$A:$Z,MATCH(X$1,'Medical Examinations'!$A$1:$Z$1,0),FALSE)</f>
        <v>4</v>
      </c>
      <c r="Y359" s="13">
        <f ca="1">DATEDIF(X359,TODAY(),"Y")</f>
        <v>126</v>
      </c>
      <c r="Z359" s="29">
        <f>VLOOKUP($A359,'Medical Examinations'!$A:$Z,2,FALSE)</f>
        <v>19.8</v>
      </c>
    </row>
    <row r="360" spans="1:26">
      <c r="A360" s="10" t="s">
        <v>3961</v>
      </c>
      <c r="B360" s="10">
        <v>1996</v>
      </c>
      <c r="C360" s="10" t="s">
        <v>4710</v>
      </c>
      <c r="D360" s="10" t="str">
        <f>IF(C360="?","Sep",C360)</f>
        <v>Nov</v>
      </c>
      <c r="E360" s="10">
        <v>13</v>
      </c>
      <c r="F360" s="12" t="str">
        <f>TEXT(DATE(B360,MONTH(DATEVALUE(D360&amp;" 1")),E360),"dd-mmm-yyyy")</f>
        <v>13-Nov-1996</v>
      </c>
      <c r="G360" s="10">
        <v>0</v>
      </c>
      <c r="H360" s="13">
        <f t="shared" ca="1" si="5"/>
        <v>126</v>
      </c>
      <c r="I360" s="15">
        <v>3385.4</v>
      </c>
      <c r="J360" s="10" t="s">
        <v>4707</v>
      </c>
      <c r="K360" s="10" t="s">
        <v>4707</v>
      </c>
      <c r="L360" s="10" t="s">
        <v>4724</v>
      </c>
      <c r="M360" s="10" t="str">
        <f>IF(L360="?","Unknown",L360)</f>
        <v>R1024</v>
      </c>
      <c r="W360" s="13">
        <f ca="1">DATEDIF(F360,TODAY(),"Y")</f>
        <v>29</v>
      </c>
      <c r="X360" s="28">
        <f>VLOOKUP($A360,'Medical Examinations'!$A:$Z,MATCH(X$1,'Medical Examinations'!$A$1:$Z$1,0),FALSE)</f>
        <v>4.3099999999999996</v>
      </c>
      <c r="Y360" s="13">
        <f ca="1">DATEDIF(X360,TODAY(),"Y")</f>
        <v>126</v>
      </c>
      <c r="Z360" s="28">
        <f>VLOOKUP($A360,'Medical Examinations'!$A:$Z,2,FALSE)</f>
        <v>28.785</v>
      </c>
    </row>
    <row r="361" spans="1:26">
      <c r="A361" s="10" t="s">
        <v>3959</v>
      </c>
      <c r="B361" s="10">
        <v>1996</v>
      </c>
      <c r="C361" s="10" t="s">
        <v>4716</v>
      </c>
      <c r="D361" s="10" t="str">
        <f>IF(C361="?","Sep",C361)</f>
        <v>Aug</v>
      </c>
      <c r="E361" s="10">
        <v>10</v>
      </c>
      <c r="F361" s="12" t="str">
        <f>TEXT(DATE(B361,MONTH(DATEVALUE(D361&amp;" 1")),E361),"dd-mmm-yyyy")</f>
        <v>10-Aug-1996</v>
      </c>
      <c r="G361" s="10">
        <v>0</v>
      </c>
      <c r="H361" s="13">
        <f t="shared" ca="1" si="5"/>
        <v>126</v>
      </c>
      <c r="I361" s="15">
        <v>3392.37</v>
      </c>
      <c r="J361" s="10" t="s">
        <v>4707</v>
      </c>
      <c r="K361" s="10" t="s">
        <v>4708</v>
      </c>
      <c r="L361" s="10" t="s">
        <v>4709</v>
      </c>
      <c r="M361" s="10" t="str">
        <f>IF(L361="?","Unknown",L361)</f>
        <v>R1013</v>
      </c>
      <c r="W361" s="13">
        <f ca="1">DATEDIF(F361,TODAY(),"Y")</f>
        <v>30</v>
      </c>
      <c r="X361" s="29">
        <f>VLOOKUP($A361,'Medical Examinations'!$A:$Z,MATCH(X$1,'Medical Examinations'!$A$1:$Z$1,0),FALSE)</f>
        <v>4.09</v>
      </c>
      <c r="Y361" s="13">
        <f ca="1">DATEDIF(X361,TODAY(),"Y")</f>
        <v>126</v>
      </c>
      <c r="Z361" s="29">
        <f>VLOOKUP($A361,'Medical Examinations'!$A:$Z,2,FALSE)</f>
        <v>29.48</v>
      </c>
    </row>
    <row r="362" spans="1:26">
      <c r="A362" s="10" t="s">
        <v>3957</v>
      </c>
      <c r="B362" s="10">
        <v>1996</v>
      </c>
      <c r="C362" s="10" t="s">
        <v>4717</v>
      </c>
      <c r="D362" s="10" t="str">
        <f>IF(C362="?","Sep",C362)</f>
        <v>Oct</v>
      </c>
      <c r="E362" s="10">
        <v>27</v>
      </c>
      <c r="F362" s="12" t="str">
        <f>TEXT(DATE(B362,MONTH(DATEVALUE(D362&amp;" 1")),E362),"dd-mmm-yyyy")</f>
        <v>27-Oct-1996</v>
      </c>
      <c r="G362" s="10">
        <v>0</v>
      </c>
      <c r="H362" s="13">
        <f t="shared" ca="1" si="5"/>
        <v>126</v>
      </c>
      <c r="I362" s="15">
        <v>3392.98</v>
      </c>
      <c r="J362" s="10" t="s">
        <v>4707</v>
      </c>
      <c r="K362" s="10" t="s">
        <v>4708</v>
      </c>
      <c r="L362" s="10" t="s">
        <v>4709</v>
      </c>
      <c r="M362" s="10" t="str">
        <f>IF(L362="?","Unknown",L362)</f>
        <v>R1013</v>
      </c>
      <c r="W362" s="13">
        <f ca="1">DATEDIF(F362,TODAY(),"Y")</f>
        <v>30</v>
      </c>
      <c r="X362" s="28">
        <f>VLOOKUP($A362,'Medical Examinations'!$A:$Z,MATCH(X$1,'Medical Examinations'!$A$1:$Z$1,0),FALSE)</f>
        <v>5.49</v>
      </c>
      <c r="Y362" s="13">
        <f ca="1">DATEDIF(X362,TODAY(),"Y")</f>
        <v>126</v>
      </c>
      <c r="Z362" s="28">
        <f>VLOOKUP($A362,'Medical Examinations'!$A:$Z,2,FALSE)</f>
        <v>29.92</v>
      </c>
    </row>
    <row r="363" spans="1:26">
      <c r="A363" s="10" t="s">
        <v>3955</v>
      </c>
      <c r="B363" s="10">
        <v>2004</v>
      </c>
      <c r="C363" s="10" t="s">
        <v>4706</v>
      </c>
      <c r="D363" s="10" t="str">
        <f>IF(C363="?","Sep",C363)</f>
        <v>Jul</v>
      </c>
      <c r="E363" s="10">
        <v>16</v>
      </c>
      <c r="F363" s="12" t="str">
        <f>TEXT(DATE(B363,MONTH(DATEVALUE(D363&amp;" 1")),E363),"dd-mmm-yyyy")</f>
        <v>16-Jul-2004</v>
      </c>
      <c r="G363" s="10">
        <v>0</v>
      </c>
      <c r="H363" s="13">
        <f t="shared" ca="1" si="5"/>
        <v>126</v>
      </c>
      <c r="I363" s="15">
        <v>3393.36</v>
      </c>
      <c r="J363" s="10" t="s">
        <v>4707</v>
      </c>
      <c r="K363" s="10" t="s">
        <v>4707</v>
      </c>
      <c r="L363" s="10" t="s">
        <v>4725</v>
      </c>
      <c r="M363" s="10" t="str">
        <f>IF(L363="?","Unknown",L363)</f>
        <v>R1023</v>
      </c>
      <c r="W363" s="13">
        <f ca="1">DATEDIF(F363,TODAY(),"Y")</f>
        <v>22</v>
      </c>
      <c r="X363" s="29">
        <f>VLOOKUP($A363,'Medical Examinations'!$A:$Z,MATCH(X$1,'Medical Examinations'!$A$1:$Z$1,0),FALSE)</f>
        <v>4.8600000000000003</v>
      </c>
      <c r="Y363" s="13">
        <f ca="1">DATEDIF(X363,TODAY(),"Y")</f>
        <v>126</v>
      </c>
      <c r="Z363" s="29">
        <f>VLOOKUP($A363,'Medical Examinations'!$A:$Z,2,FALSE)</f>
        <v>38.664999999999999</v>
      </c>
    </row>
    <row r="364" spans="1:26">
      <c r="A364" s="10" t="s">
        <v>3953</v>
      </c>
      <c r="B364" s="10">
        <v>1996</v>
      </c>
      <c r="C364" s="10" t="s">
        <v>4715</v>
      </c>
      <c r="D364" s="10" t="str">
        <f>IF(C364="?","Sep",C364)</f>
        <v>Dec</v>
      </c>
      <c r="E364" s="10">
        <v>19</v>
      </c>
      <c r="F364" s="12" t="str">
        <f>TEXT(DATE(B364,MONTH(DATEVALUE(D364&amp;" 1")),E364),"dd-mmm-yyyy")</f>
        <v>19-Dec-1996</v>
      </c>
      <c r="G364" s="10">
        <v>0</v>
      </c>
      <c r="H364" s="13">
        <f t="shared" ca="1" si="5"/>
        <v>126</v>
      </c>
      <c r="I364" s="15">
        <v>3410.32</v>
      </c>
      <c r="J364" s="10" t="s">
        <v>4707</v>
      </c>
      <c r="K364" s="10" t="s">
        <v>4707</v>
      </c>
      <c r="L364" s="10" t="s">
        <v>4718</v>
      </c>
      <c r="M364" s="10" t="str">
        <f>IF(L364="?","Unknown",L364)</f>
        <v>R1011</v>
      </c>
      <c r="W364" s="13">
        <f ca="1">DATEDIF(F364,TODAY(),"Y")</f>
        <v>29</v>
      </c>
      <c r="X364" s="28">
        <f>VLOOKUP($A364,'Medical Examinations'!$A:$Z,MATCH(X$1,'Medical Examinations'!$A$1:$Z$1,0),FALSE)</f>
        <v>5.53</v>
      </c>
      <c r="Y364" s="13">
        <f ca="1">DATEDIF(X364,TODAY(),"Y")</f>
        <v>126</v>
      </c>
      <c r="Z364" s="28">
        <f>VLOOKUP($A364,'Medical Examinations'!$A:$Z,2,FALSE)</f>
        <v>42.4</v>
      </c>
    </row>
    <row r="365" spans="1:26">
      <c r="A365" s="10" t="s">
        <v>3951</v>
      </c>
      <c r="B365" s="10">
        <v>2001</v>
      </c>
      <c r="C365" s="10" t="s">
        <v>4715</v>
      </c>
      <c r="D365" s="10" t="str">
        <f>IF(C365="?","Sep",C365)</f>
        <v>Dec</v>
      </c>
      <c r="E365" s="10">
        <v>26</v>
      </c>
      <c r="F365" s="12" t="str">
        <f>TEXT(DATE(B365,MONTH(DATEVALUE(D365&amp;" 1")),E365),"dd-mmm-yyyy")</f>
        <v>26-Dec-2001</v>
      </c>
      <c r="G365" s="10">
        <v>0</v>
      </c>
      <c r="H365" s="13">
        <f t="shared" ca="1" si="5"/>
        <v>126</v>
      </c>
      <c r="I365" s="15">
        <v>3434.38</v>
      </c>
      <c r="J365" s="10" t="s">
        <v>4707</v>
      </c>
      <c r="K365" s="10" t="s">
        <v>4707</v>
      </c>
      <c r="L365" s="10" t="s">
        <v>4718</v>
      </c>
      <c r="M365" s="10" t="str">
        <f>IF(L365="?","Unknown",L365)</f>
        <v>R1011</v>
      </c>
      <c r="W365" s="13">
        <f ca="1">DATEDIF(F365,TODAY(),"Y")</f>
        <v>24</v>
      </c>
      <c r="X365" s="29">
        <f>VLOOKUP($A365,'Medical Examinations'!$A:$Z,MATCH(X$1,'Medical Examinations'!$A$1:$Z$1,0),FALSE)</f>
        <v>5.2</v>
      </c>
      <c r="Y365" s="13">
        <f ca="1">DATEDIF(X365,TODAY(),"Y")</f>
        <v>126</v>
      </c>
      <c r="Z365" s="29">
        <f>VLOOKUP($A365,'Medical Examinations'!$A:$Z,2,FALSE)</f>
        <v>32.25</v>
      </c>
    </row>
    <row r="366" spans="1:26">
      <c r="A366" s="10" t="s">
        <v>3949</v>
      </c>
      <c r="B366" s="10">
        <v>1986</v>
      </c>
      <c r="C366" s="10" t="s">
        <v>4716</v>
      </c>
      <c r="D366" s="10" t="str">
        <f>IF(C366="?","Sep",C366)</f>
        <v>Aug</v>
      </c>
      <c r="E366" s="10">
        <v>27</v>
      </c>
      <c r="F366" s="12" t="str">
        <f>TEXT(DATE(B366,MONTH(DATEVALUE(D366&amp;" 1")),E366),"dd-mmm-yyyy")</f>
        <v>27-Aug-1986</v>
      </c>
      <c r="G366" s="10">
        <v>0</v>
      </c>
      <c r="H366" s="13">
        <f t="shared" ca="1" si="5"/>
        <v>126</v>
      </c>
      <c r="I366" s="15">
        <v>3436.5</v>
      </c>
      <c r="J366" s="10" t="s">
        <v>4707</v>
      </c>
      <c r="K366" s="10" t="s">
        <v>4711</v>
      </c>
      <c r="L366" s="10" t="s">
        <v>4709</v>
      </c>
      <c r="M366" s="10" t="str">
        <f>IF(L366="?","Unknown",L366)</f>
        <v>R1013</v>
      </c>
      <c r="W366" s="13">
        <f ca="1">DATEDIF(F366,TODAY(),"Y")</f>
        <v>40</v>
      </c>
      <c r="X366" s="28">
        <f>VLOOKUP($A366,'Medical Examinations'!$A:$Z,MATCH(X$1,'Medical Examinations'!$A$1:$Z$1,0),FALSE)</f>
        <v>7.66</v>
      </c>
      <c r="Y366" s="13">
        <f ca="1">DATEDIF(X366,TODAY(),"Y")</f>
        <v>126</v>
      </c>
      <c r="Z366" s="28">
        <f>VLOOKUP($A366,'Medical Examinations'!$A:$Z,2,FALSE)</f>
        <v>17.3</v>
      </c>
    </row>
    <row r="367" spans="1:26">
      <c r="A367" s="10" t="s">
        <v>3947</v>
      </c>
      <c r="B367" s="10">
        <v>2000</v>
      </c>
      <c r="C367" s="10" t="s">
        <v>4712</v>
      </c>
      <c r="D367" s="10" t="str">
        <f>IF(C367="?","Sep",C367)</f>
        <v>Jun</v>
      </c>
      <c r="E367" s="10">
        <v>20</v>
      </c>
      <c r="F367" s="12" t="str">
        <f>TEXT(DATE(B367,MONTH(DATEVALUE(D367&amp;" 1")),E367),"dd-mmm-yyyy")</f>
        <v>20-Jun-2000</v>
      </c>
      <c r="G367" s="10">
        <v>0</v>
      </c>
      <c r="H367" s="13">
        <f t="shared" ca="1" si="5"/>
        <v>126</v>
      </c>
      <c r="I367" s="15">
        <v>3443.06</v>
      </c>
      <c r="J367" s="10" t="s">
        <v>4707</v>
      </c>
      <c r="K367" s="10" t="s">
        <v>4711</v>
      </c>
      <c r="L367" s="10" t="s">
        <v>4718</v>
      </c>
      <c r="M367" s="10" t="str">
        <f>IF(L367="?","Unknown",L367)</f>
        <v>R1011</v>
      </c>
      <c r="W367" s="13">
        <f ca="1">DATEDIF(F367,TODAY(),"Y")</f>
        <v>26</v>
      </c>
      <c r="X367" s="29">
        <f>VLOOKUP($A367,'Medical Examinations'!$A:$Z,MATCH(X$1,'Medical Examinations'!$A$1:$Z$1,0),FALSE)</f>
        <v>4.42</v>
      </c>
      <c r="Y367" s="13">
        <f ca="1">DATEDIF(X367,TODAY(),"Y")</f>
        <v>126</v>
      </c>
      <c r="Z367" s="29">
        <f>VLOOKUP($A367,'Medical Examinations'!$A:$Z,2,FALSE)</f>
        <v>34.799999999999997</v>
      </c>
    </row>
    <row r="368" spans="1:26">
      <c r="A368" s="10" t="s">
        <v>3945</v>
      </c>
      <c r="B368" s="10">
        <v>1987</v>
      </c>
      <c r="C368" s="10" t="s">
        <v>4713</v>
      </c>
      <c r="D368" s="10" t="str">
        <f>IF(C368="?","Sep",C368)</f>
        <v>Sep</v>
      </c>
      <c r="E368" s="10">
        <v>14</v>
      </c>
      <c r="F368" s="12" t="str">
        <f>TEXT(DATE(B368,MONTH(DATEVALUE(D368&amp;" 1")),E368),"dd-mmm-yyyy")</f>
        <v>14-Sep-1987</v>
      </c>
      <c r="G368" s="10">
        <v>0</v>
      </c>
      <c r="H368" s="13">
        <f t="shared" ca="1" si="5"/>
        <v>126</v>
      </c>
      <c r="I368" s="15">
        <v>3453.77</v>
      </c>
      <c r="J368" s="10" t="s">
        <v>4707</v>
      </c>
      <c r="K368" s="10" t="s">
        <v>4711</v>
      </c>
      <c r="L368" s="10" t="s">
        <v>4718</v>
      </c>
      <c r="M368" s="10" t="str">
        <f>IF(L368="?","Unknown",L368)</f>
        <v>R1011</v>
      </c>
      <c r="W368" s="13">
        <f ca="1">DATEDIF(F368,TODAY(),"Y")</f>
        <v>39</v>
      </c>
      <c r="X368" s="28">
        <f>VLOOKUP($A368,'Medical Examinations'!$A:$Z,MATCH(X$1,'Medical Examinations'!$A$1:$Z$1,0),FALSE)</f>
        <v>4.5599999999999996</v>
      </c>
      <c r="Y368" s="13">
        <f ca="1">DATEDIF(X368,TODAY(),"Y")</f>
        <v>126</v>
      </c>
      <c r="Z368" s="28">
        <f>VLOOKUP($A368,'Medical Examinations'!$A:$Z,2,FALSE)</f>
        <v>17.5</v>
      </c>
    </row>
    <row r="369" spans="1:26">
      <c r="A369" s="10" t="s">
        <v>3943</v>
      </c>
      <c r="B369" s="10">
        <v>2003</v>
      </c>
      <c r="C369" s="10" t="s">
        <v>4706</v>
      </c>
      <c r="D369" s="10" t="str">
        <f>IF(C369="?","Sep",C369)</f>
        <v>Jul</v>
      </c>
      <c r="E369" s="10">
        <v>29</v>
      </c>
      <c r="F369" s="12" t="str">
        <f>TEXT(DATE(B369,MONTH(DATEVALUE(D369&amp;" 1")),E369),"dd-mmm-yyyy")</f>
        <v>29-Jul-2003</v>
      </c>
      <c r="G369" s="10">
        <v>0</v>
      </c>
      <c r="H369" s="13">
        <f t="shared" ca="1" si="5"/>
        <v>126</v>
      </c>
      <c r="I369" s="15">
        <v>3463.51</v>
      </c>
      <c r="J369" s="10" t="s">
        <v>4707</v>
      </c>
      <c r="K369" s="10" t="s">
        <v>4711</v>
      </c>
      <c r="L369" s="10" t="s">
        <v>4723</v>
      </c>
      <c r="M369" s="10" t="str">
        <f>IF(L369="?","Unknown",L369)</f>
        <v>R1025</v>
      </c>
      <c r="W369" s="13">
        <f ca="1">DATEDIF(F369,TODAY(),"Y")</f>
        <v>23</v>
      </c>
      <c r="X369" s="29">
        <f>VLOOKUP($A369,'Medical Examinations'!$A:$Z,MATCH(X$1,'Medical Examinations'!$A$1:$Z$1,0),FALSE)</f>
        <v>4.84</v>
      </c>
      <c r="Y369" s="13">
        <f ca="1">DATEDIF(X369,TODAY(),"Y")</f>
        <v>126</v>
      </c>
      <c r="Z369" s="29">
        <f>VLOOKUP($A369,'Medical Examinations'!$A:$Z,2,FALSE)</f>
        <v>31.02</v>
      </c>
    </row>
    <row r="370" spans="1:26">
      <c r="A370" s="10" t="s">
        <v>3941</v>
      </c>
      <c r="B370" s="10">
        <v>1993</v>
      </c>
      <c r="C370" s="10" t="s">
        <v>4717</v>
      </c>
      <c r="D370" s="10" t="str">
        <f>IF(C370="?","Sep",C370)</f>
        <v>Oct</v>
      </c>
      <c r="E370" s="10">
        <v>12</v>
      </c>
      <c r="F370" s="12" t="str">
        <f>TEXT(DATE(B370,MONTH(DATEVALUE(D370&amp;" 1")),E370),"dd-mmm-yyyy")</f>
        <v>12-Oct-1993</v>
      </c>
      <c r="G370" s="10">
        <v>0</v>
      </c>
      <c r="H370" s="13">
        <f t="shared" ca="1" si="5"/>
        <v>126</v>
      </c>
      <c r="I370" s="15">
        <v>3471.41</v>
      </c>
      <c r="J370" s="10" t="s">
        <v>4707</v>
      </c>
      <c r="K370" s="10" t="s">
        <v>4707</v>
      </c>
      <c r="L370" s="10" t="s">
        <v>4709</v>
      </c>
      <c r="M370" s="10" t="str">
        <f>IF(L370="?","Unknown",L370)</f>
        <v>R1013</v>
      </c>
      <c r="W370" s="13">
        <f ca="1">DATEDIF(F370,TODAY(),"Y")</f>
        <v>33</v>
      </c>
      <c r="X370" s="28">
        <f>VLOOKUP($A370,'Medical Examinations'!$A:$Z,MATCH(X$1,'Medical Examinations'!$A$1:$Z$1,0),FALSE)</f>
        <v>4.3600000000000003</v>
      </c>
      <c r="Y370" s="13">
        <f ca="1">DATEDIF(X370,TODAY(),"Y")</f>
        <v>126</v>
      </c>
      <c r="Z370" s="28">
        <f>VLOOKUP($A370,'Medical Examinations'!$A:$Z,2,FALSE)</f>
        <v>38.94</v>
      </c>
    </row>
    <row r="371" spans="1:26">
      <c r="A371" s="10" t="s">
        <v>3939</v>
      </c>
      <c r="B371" s="10">
        <v>2004</v>
      </c>
      <c r="C371" s="10" t="s">
        <v>4712</v>
      </c>
      <c r="D371" s="10" t="str">
        <f>IF(C371="?","Sep",C371)</f>
        <v>Jun</v>
      </c>
      <c r="E371" s="10">
        <v>26</v>
      </c>
      <c r="F371" s="12" t="str">
        <f>TEXT(DATE(B371,MONTH(DATEVALUE(D371&amp;" 1")),E371),"dd-mmm-yyyy")</f>
        <v>26-Jun-2004</v>
      </c>
      <c r="G371" s="10">
        <v>0</v>
      </c>
      <c r="H371" s="13">
        <f t="shared" ca="1" si="5"/>
        <v>126</v>
      </c>
      <c r="I371" s="15">
        <v>3481.87</v>
      </c>
      <c r="J371" s="10" t="s">
        <v>4707</v>
      </c>
      <c r="K371" s="10" t="s">
        <v>4708</v>
      </c>
      <c r="L371" s="10" t="s">
        <v>4721</v>
      </c>
      <c r="M371" s="10" t="str">
        <f>IF(L371="?","Unknown",L371)</f>
        <v>R1016</v>
      </c>
      <c r="W371" s="13">
        <f ca="1">DATEDIF(F371,TODAY(),"Y")</f>
        <v>22</v>
      </c>
      <c r="X371" s="29">
        <f>VLOOKUP($A371,'Medical Examinations'!$A:$Z,MATCH(X$1,'Medical Examinations'!$A$1:$Z$1,0),FALSE)</f>
        <v>5.95</v>
      </c>
      <c r="Y371" s="13">
        <f ca="1">DATEDIF(X371,TODAY(),"Y")</f>
        <v>126</v>
      </c>
      <c r="Z371" s="29">
        <f>VLOOKUP($A371,'Medical Examinations'!$A:$Z,2,FALSE)</f>
        <v>30.4</v>
      </c>
    </row>
    <row r="372" spans="1:26">
      <c r="A372" s="10" t="s">
        <v>3937</v>
      </c>
      <c r="B372" s="10">
        <v>1996</v>
      </c>
      <c r="C372" s="10" t="s">
        <v>4713</v>
      </c>
      <c r="D372" s="10" t="str">
        <f>IF(C372="?","Sep",C372)</f>
        <v>Sep</v>
      </c>
      <c r="E372" s="10">
        <v>19</v>
      </c>
      <c r="F372" s="12" t="str">
        <f>TEXT(DATE(B372,MONTH(DATEVALUE(D372&amp;" 1")),E372),"dd-mmm-yyyy")</f>
        <v>19-Sep-1996</v>
      </c>
      <c r="G372" s="10">
        <v>0</v>
      </c>
      <c r="H372" s="13">
        <f t="shared" ca="1" si="5"/>
        <v>126</v>
      </c>
      <c r="I372" s="15">
        <v>3484.33</v>
      </c>
      <c r="J372" s="10" t="s">
        <v>4708</v>
      </c>
      <c r="K372" s="10" t="s">
        <v>4708</v>
      </c>
      <c r="L372" s="10" t="s">
        <v>4718</v>
      </c>
      <c r="M372" s="10" t="str">
        <f>IF(L372="?","Unknown",L372)</f>
        <v>R1011</v>
      </c>
      <c r="W372" s="13">
        <f ca="1">DATEDIF(F372,TODAY(),"Y")</f>
        <v>30</v>
      </c>
      <c r="X372" s="28">
        <f>VLOOKUP($A372,'Medical Examinations'!$A:$Z,MATCH(X$1,'Medical Examinations'!$A$1:$Z$1,0),FALSE)</f>
        <v>5.55</v>
      </c>
      <c r="Y372" s="13">
        <f ca="1">DATEDIF(X372,TODAY(),"Y")</f>
        <v>126</v>
      </c>
      <c r="Z372" s="28">
        <f>VLOOKUP($A372,'Medical Examinations'!$A:$Z,2,FALSE)</f>
        <v>23.7</v>
      </c>
    </row>
    <row r="373" spans="1:26">
      <c r="A373" s="10" t="s">
        <v>3935</v>
      </c>
      <c r="B373" s="10">
        <v>1996</v>
      </c>
      <c r="C373" s="10" t="s">
        <v>4713</v>
      </c>
      <c r="D373" s="10" t="str">
        <f>IF(C373="?","Sep",C373)</f>
        <v>Sep</v>
      </c>
      <c r="E373" s="10">
        <v>18</v>
      </c>
      <c r="F373" s="12" t="str">
        <f>TEXT(DATE(B373,MONTH(DATEVALUE(D373&amp;" 1")),E373),"dd-mmm-yyyy")</f>
        <v>18-Sep-1996</v>
      </c>
      <c r="G373" s="10">
        <v>0</v>
      </c>
      <c r="H373" s="13">
        <f t="shared" ca="1" si="5"/>
        <v>126</v>
      </c>
      <c r="I373" s="15">
        <v>3490.55</v>
      </c>
      <c r="J373" s="10" t="s">
        <v>4711</v>
      </c>
      <c r="K373" s="10" t="s">
        <v>4707</v>
      </c>
      <c r="L373" s="10" t="s">
        <v>4719</v>
      </c>
      <c r="M373" s="10" t="str">
        <f>IF(L373="?","Unknown",L373)</f>
        <v>R1015</v>
      </c>
      <c r="W373" s="13">
        <f ca="1">DATEDIF(F373,TODAY(),"Y")</f>
        <v>30</v>
      </c>
      <c r="X373" s="29">
        <f>VLOOKUP($A373,'Medical Examinations'!$A:$Z,MATCH(X$1,'Medical Examinations'!$A$1:$Z$1,0),FALSE)</f>
        <v>4</v>
      </c>
      <c r="Y373" s="13">
        <f ca="1">DATEDIF(X373,TODAY(),"Y")</f>
        <v>126</v>
      </c>
      <c r="Z373" s="29">
        <f>VLOOKUP($A373,'Medical Examinations'!$A:$Z,2,FALSE)</f>
        <v>32.49</v>
      </c>
    </row>
    <row r="374" spans="1:26">
      <c r="A374" s="10" t="s">
        <v>3933</v>
      </c>
      <c r="B374" s="10">
        <v>1999</v>
      </c>
      <c r="C374" s="10" t="s">
        <v>4713</v>
      </c>
      <c r="D374" s="10" t="str">
        <f>IF(C374="?","Sep",C374)</f>
        <v>Sep</v>
      </c>
      <c r="E374" s="10">
        <v>22</v>
      </c>
      <c r="F374" s="12" t="str">
        <f>TEXT(DATE(B374,MONTH(DATEVALUE(D374&amp;" 1")),E374),"dd-mmm-yyyy")</f>
        <v>22-Sep-1999</v>
      </c>
      <c r="G374" s="10">
        <v>0</v>
      </c>
      <c r="H374" s="13">
        <f t="shared" ca="1" si="5"/>
        <v>126</v>
      </c>
      <c r="I374" s="15">
        <v>3500.61</v>
      </c>
      <c r="J374" s="10" t="s">
        <v>4707</v>
      </c>
      <c r="K374" s="10" t="s">
        <v>4707</v>
      </c>
      <c r="L374" s="10" t="s">
        <v>4709</v>
      </c>
      <c r="M374" s="10" t="str">
        <f>IF(L374="?","Unknown",L374)</f>
        <v>R1013</v>
      </c>
      <c r="W374" s="13">
        <f ca="1">DATEDIF(F374,TODAY(),"Y")</f>
        <v>27</v>
      </c>
      <c r="X374" s="28">
        <f>VLOOKUP($A374,'Medical Examinations'!$A:$Z,MATCH(X$1,'Medical Examinations'!$A$1:$Z$1,0),FALSE)</f>
        <v>6.25</v>
      </c>
      <c r="Y374" s="13">
        <f ca="1">DATEDIF(X374,TODAY(),"Y")</f>
        <v>126</v>
      </c>
      <c r="Z374" s="28">
        <f>VLOOKUP($A374,'Medical Examinations'!$A:$Z,2,FALSE)</f>
        <v>39.270000000000003</v>
      </c>
    </row>
    <row r="375" spans="1:26">
      <c r="A375" s="10" t="s">
        <v>3931</v>
      </c>
      <c r="B375" s="10">
        <v>1998</v>
      </c>
      <c r="C375" s="10" t="s">
        <v>4713</v>
      </c>
      <c r="D375" s="10" t="str">
        <f>IF(C375="?","Sep",C375)</f>
        <v>Sep</v>
      </c>
      <c r="E375" s="10">
        <v>16</v>
      </c>
      <c r="F375" s="12" t="str">
        <f>TEXT(DATE(B375,MONTH(DATEVALUE(D375&amp;" 1")),E375),"dd-mmm-yyyy")</f>
        <v>16-Sep-1998</v>
      </c>
      <c r="G375" s="10">
        <v>0</v>
      </c>
      <c r="H375" s="13">
        <f t="shared" ca="1" si="5"/>
        <v>126</v>
      </c>
      <c r="I375" s="15">
        <v>3537.7</v>
      </c>
      <c r="J375" s="10" t="s">
        <v>4708</v>
      </c>
      <c r="K375" s="10" t="s">
        <v>4708</v>
      </c>
      <c r="L375" s="10" t="s">
        <v>4714</v>
      </c>
      <c r="M375" s="10" t="str">
        <f>IF(L375="?","Unknown",L375)</f>
        <v>R1012</v>
      </c>
      <c r="W375" s="13">
        <f ca="1">DATEDIF(F375,TODAY(),"Y")</f>
        <v>28</v>
      </c>
      <c r="X375" s="29">
        <f>VLOOKUP($A375,'Medical Examinations'!$A:$Z,MATCH(X$1,'Medical Examinations'!$A$1:$Z$1,0),FALSE)</f>
        <v>6.11</v>
      </c>
      <c r="Y375" s="13">
        <f ca="1">DATEDIF(X375,TODAY(),"Y")</f>
        <v>126</v>
      </c>
      <c r="Z375" s="29">
        <f>VLOOKUP($A375,'Medical Examinations'!$A:$Z,2,FALSE)</f>
        <v>28.5</v>
      </c>
    </row>
    <row r="376" spans="1:26">
      <c r="A376" s="10" t="s">
        <v>3929</v>
      </c>
      <c r="B376" s="10">
        <v>2003</v>
      </c>
      <c r="C376" s="10" t="s">
        <v>4716</v>
      </c>
      <c r="D376" s="10" t="str">
        <f>IF(C376="?","Sep",C376)</f>
        <v>Aug</v>
      </c>
      <c r="E376" s="10">
        <v>24</v>
      </c>
      <c r="F376" s="12" t="str">
        <f>TEXT(DATE(B376,MONTH(DATEVALUE(D376&amp;" 1")),E376),"dd-mmm-yyyy")</f>
        <v>24-Aug-2003</v>
      </c>
      <c r="G376" s="10">
        <v>0</v>
      </c>
      <c r="H376" s="13">
        <f t="shared" ca="1" si="5"/>
        <v>126</v>
      </c>
      <c r="I376" s="15">
        <v>3538.9</v>
      </c>
      <c r="J376" s="10" t="s">
        <v>4707</v>
      </c>
      <c r="K376" s="10" t="s">
        <v>4707</v>
      </c>
      <c r="L376" s="10" t="s">
        <v>4714</v>
      </c>
      <c r="M376" s="10" t="str">
        <f>IF(L376="?","Unknown",L376)</f>
        <v>R1012</v>
      </c>
      <c r="W376" s="13">
        <f ca="1">DATEDIF(F376,TODAY(),"Y")</f>
        <v>23</v>
      </c>
      <c r="X376" s="28">
        <f>VLOOKUP($A376,'Medical Examinations'!$A:$Z,MATCH(X$1,'Medical Examinations'!$A$1:$Z$1,0),FALSE)</f>
        <v>4.67</v>
      </c>
      <c r="Y376" s="13">
        <f ca="1">DATEDIF(X376,TODAY(),"Y")</f>
        <v>126</v>
      </c>
      <c r="Z376" s="28">
        <f>VLOOKUP($A376,'Medical Examinations'!$A:$Z,2,FALSE)</f>
        <v>32.67</v>
      </c>
    </row>
    <row r="377" spans="1:26">
      <c r="A377" s="10" t="s">
        <v>3927</v>
      </c>
      <c r="B377" s="10">
        <v>1988</v>
      </c>
      <c r="C377" s="10" t="s">
        <v>4717</v>
      </c>
      <c r="D377" s="10" t="str">
        <f>IF(C377="?","Sep",C377)</f>
        <v>Oct</v>
      </c>
      <c r="E377" s="10">
        <v>15</v>
      </c>
      <c r="F377" s="12" t="str">
        <f>TEXT(DATE(B377,MONTH(DATEVALUE(D377&amp;" 1")),E377),"dd-mmm-yyyy")</f>
        <v>15-Oct-1988</v>
      </c>
      <c r="G377" s="10">
        <v>0</v>
      </c>
      <c r="H377" s="13">
        <f t="shared" ca="1" si="5"/>
        <v>126</v>
      </c>
      <c r="I377" s="15">
        <v>3540.12</v>
      </c>
      <c r="J377" s="10" t="s">
        <v>4707</v>
      </c>
      <c r="K377" s="10" t="s">
        <v>4711</v>
      </c>
      <c r="L377" s="10" t="s">
        <v>4709</v>
      </c>
      <c r="M377" s="10" t="str">
        <f>IF(L377="?","Unknown",L377)</f>
        <v>R1013</v>
      </c>
      <c r="W377" s="13">
        <f ca="1">DATEDIF(F377,TODAY(),"Y")</f>
        <v>38</v>
      </c>
      <c r="X377" s="29">
        <f>VLOOKUP($A377,'Medical Examinations'!$A:$Z,MATCH(X$1,'Medical Examinations'!$A$1:$Z$1,0),FALSE)</f>
        <v>4.72</v>
      </c>
      <c r="Y377" s="13">
        <f ca="1">DATEDIF(X377,TODAY(),"Y")</f>
        <v>126</v>
      </c>
      <c r="Z377" s="29">
        <f>VLOOKUP($A377,'Medical Examinations'!$A:$Z,2,FALSE)</f>
        <v>19.12</v>
      </c>
    </row>
    <row r="378" spans="1:26">
      <c r="A378" s="10" t="s">
        <v>3925</v>
      </c>
      <c r="B378" s="10">
        <v>1992</v>
      </c>
      <c r="C378" s="10" t="s">
        <v>4715</v>
      </c>
      <c r="D378" s="10" t="str">
        <f>IF(C378="?","Sep",C378)</f>
        <v>Dec</v>
      </c>
      <c r="E378" s="10">
        <v>22</v>
      </c>
      <c r="F378" s="12" t="str">
        <f>TEXT(DATE(B378,MONTH(DATEVALUE(D378&amp;" 1")),E378),"dd-mmm-yyyy")</f>
        <v>22-Dec-1992</v>
      </c>
      <c r="G378" s="10">
        <v>0</v>
      </c>
      <c r="H378" s="13">
        <f t="shared" ca="1" si="5"/>
        <v>126</v>
      </c>
      <c r="I378" s="15">
        <v>3554.2</v>
      </c>
      <c r="J378" s="10" t="s">
        <v>4707</v>
      </c>
      <c r="K378" s="10" t="s">
        <v>4708</v>
      </c>
      <c r="L378" s="10" t="s">
        <v>4718</v>
      </c>
      <c r="M378" s="10" t="str">
        <f>IF(L378="?","Unknown",L378)</f>
        <v>R1011</v>
      </c>
      <c r="W378" s="13">
        <f ca="1">DATEDIF(F378,TODAY(),"Y")</f>
        <v>33</v>
      </c>
      <c r="X378" s="28">
        <f>VLOOKUP($A378,'Medical Examinations'!$A:$Z,MATCH(X$1,'Medical Examinations'!$A$1:$Z$1,0),FALSE)</f>
        <v>5.6</v>
      </c>
      <c r="Y378" s="13">
        <f ca="1">DATEDIF(X378,TODAY(),"Y")</f>
        <v>126</v>
      </c>
      <c r="Z378" s="28">
        <f>VLOOKUP($A378,'Medical Examinations'!$A:$Z,2,FALSE)</f>
        <v>27.7</v>
      </c>
    </row>
    <row r="379" spans="1:26">
      <c r="A379" s="10" t="s">
        <v>3923</v>
      </c>
      <c r="B379" s="10">
        <v>1994</v>
      </c>
      <c r="C379" s="10" t="s">
        <v>4713</v>
      </c>
      <c r="D379" s="10" t="str">
        <f>IF(C379="?","Sep",C379)</f>
        <v>Sep</v>
      </c>
      <c r="E379" s="10">
        <v>24</v>
      </c>
      <c r="F379" s="12" t="str">
        <f>TEXT(DATE(B379,MONTH(DATEVALUE(D379&amp;" 1")),E379),"dd-mmm-yyyy")</f>
        <v>24-Sep-1994</v>
      </c>
      <c r="G379" s="10">
        <v>0</v>
      </c>
      <c r="H379" s="13">
        <f t="shared" ca="1" si="5"/>
        <v>126</v>
      </c>
      <c r="I379" s="15">
        <v>3556.92</v>
      </c>
      <c r="J379" s="10" t="s">
        <v>4707</v>
      </c>
      <c r="K379" s="10" t="s">
        <v>4708</v>
      </c>
      <c r="L379" s="10" t="s">
        <v>4714</v>
      </c>
      <c r="M379" s="10" t="str">
        <f>IF(L379="?","Unknown",L379)</f>
        <v>R1012</v>
      </c>
      <c r="W379" s="13">
        <f ca="1">DATEDIF(F379,TODAY(),"Y")</f>
        <v>32</v>
      </c>
      <c r="X379" s="29">
        <f>VLOOKUP($A379,'Medical Examinations'!$A:$Z,MATCH(X$1,'Medical Examinations'!$A$1:$Z$1,0),FALSE)</f>
        <v>6.23</v>
      </c>
      <c r="Y379" s="13">
        <f ca="1">DATEDIF(X379,TODAY(),"Y")</f>
        <v>126</v>
      </c>
      <c r="Z379" s="29">
        <f>VLOOKUP($A379,'Medical Examinations'!$A:$Z,2,FALSE)</f>
        <v>34.770000000000003</v>
      </c>
    </row>
    <row r="380" spans="1:26">
      <c r="A380" s="10" t="s">
        <v>3921</v>
      </c>
      <c r="B380" s="10">
        <v>1995</v>
      </c>
      <c r="C380" s="10" t="s">
        <v>4717</v>
      </c>
      <c r="D380" s="10" t="str">
        <f>IF(C380="?","Sep",C380)</f>
        <v>Oct</v>
      </c>
      <c r="E380" s="10">
        <v>9</v>
      </c>
      <c r="F380" s="12" t="str">
        <f>TEXT(DATE(B380,MONTH(DATEVALUE(D380&amp;" 1")),E380),"dd-mmm-yyyy")</f>
        <v>09-Oct-1995</v>
      </c>
      <c r="G380" s="10">
        <v>0</v>
      </c>
      <c r="H380" s="13">
        <f t="shared" ca="1" si="5"/>
        <v>126</v>
      </c>
      <c r="I380" s="15">
        <v>3558.62</v>
      </c>
      <c r="J380" s="10" t="s">
        <v>4707</v>
      </c>
      <c r="K380" s="10" t="s">
        <v>4708</v>
      </c>
      <c r="L380" s="10" t="s">
        <v>4724</v>
      </c>
      <c r="M380" s="10" t="str">
        <f>IF(L380="?","Unknown",L380)</f>
        <v>R1024</v>
      </c>
      <c r="W380" s="13">
        <f ca="1">DATEDIF(F380,TODAY(),"Y")</f>
        <v>31</v>
      </c>
      <c r="X380" s="28">
        <f>VLOOKUP($A380,'Medical Examinations'!$A:$Z,MATCH(X$1,'Medical Examinations'!$A$1:$Z$1,0),FALSE)</f>
        <v>5.21</v>
      </c>
      <c r="Y380" s="13">
        <f ca="1">DATEDIF(X380,TODAY(),"Y")</f>
        <v>126</v>
      </c>
      <c r="Z380" s="28">
        <f>VLOOKUP($A380,'Medical Examinations'!$A:$Z,2,FALSE)</f>
        <v>25.175000000000001</v>
      </c>
    </row>
    <row r="381" spans="1:26">
      <c r="A381" s="10" t="s">
        <v>3919</v>
      </c>
      <c r="B381" s="10">
        <v>1995</v>
      </c>
      <c r="C381" s="10" t="s">
        <v>4712</v>
      </c>
      <c r="D381" s="10" t="str">
        <f>IF(C381="?","Sep",C381)</f>
        <v>Jun</v>
      </c>
      <c r="E381" s="10">
        <v>16</v>
      </c>
      <c r="F381" s="12" t="str">
        <f>TEXT(DATE(B381,MONTH(DATEVALUE(D381&amp;" 1")),E381),"dd-mmm-yyyy")</f>
        <v>16-Jun-1995</v>
      </c>
      <c r="G381" s="10">
        <v>0</v>
      </c>
      <c r="H381" s="13">
        <f t="shared" ca="1" si="5"/>
        <v>126</v>
      </c>
      <c r="I381" s="15">
        <v>3561.89</v>
      </c>
      <c r="J381" s="10" t="s">
        <v>4707</v>
      </c>
      <c r="K381" s="10" t="s">
        <v>4711</v>
      </c>
      <c r="L381" s="10" t="s">
        <v>4709</v>
      </c>
      <c r="M381" s="10" t="str">
        <f>IF(L381="?","Unknown",L381)</f>
        <v>R1013</v>
      </c>
      <c r="W381" s="13">
        <f ca="1">DATEDIF(F381,TODAY(),"Y")</f>
        <v>31</v>
      </c>
      <c r="X381" s="29">
        <f>VLOOKUP($A381,'Medical Examinations'!$A:$Z,MATCH(X$1,'Medical Examinations'!$A$1:$Z$1,0),FALSE)</f>
        <v>5.14</v>
      </c>
      <c r="Y381" s="13">
        <f ca="1">DATEDIF(X381,TODAY(),"Y")</f>
        <v>126</v>
      </c>
      <c r="Z381" s="29">
        <f>VLOOKUP($A381,'Medical Examinations'!$A:$Z,2,FALSE)</f>
        <v>23.21</v>
      </c>
    </row>
    <row r="382" spans="1:26">
      <c r="A382" s="10" t="s">
        <v>3917</v>
      </c>
      <c r="B382" s="10">
        <v>1981</v>
      </c>
      <c r="C382" s="10" t="s">
        <v>4717</v>
      </c>
      <c r="D382" s="10" t="str">
        <f>IF(C382="?","Sep",C382)</f>
        <v>Oct</v>
      </c>
      <c r="E382" s="10">
        <v>10</v>
      </c>
      <c r="F382" s="12" t="str">
        <f>TEXT(DATE(B382,MONTH(DATEVALUE(D382&amp;" 1")),E382),"dd-mmm-yyyy")</f>
        <v>10-Oct-1981</v>
      </c>
      <c r="G382" s="10">
        <v>0</v>
      </c>
      <c r="H382" s="13">
        <f t="shared" ca="1" si="5"/>
        <v>126</v>
      </c>
      <c r="I382" s="15">
        <v>3562.87</v>
      </c>
      <c r="J382" s="10" t="s">
        <v>4707</v>
      </c>
      <c r="K382" s="10" t="s">
        <v>4711</v>
      </c>
      <c r="L382" s="10" t="s">
        <v>4709</v>
      </c>
      <c r="M382" s="10" t="str">
        <f>IF(L382="?","Unknown",L382)</f>
        <v>R1013</v>
      </c>
      <c r="W382" s="13">
        <f ca="1">DATEDIF(F382,TODAY(),"Y")</f>
        <v>45</v>
      </c>
      <c r="X382" s="28">
        <f>VLOOKUP($A382,'Medical Examinations'!$A:$Z,MATCH(X$1,'Medical Examinations'!$A$1:$Z$1,0),FALSE)</f>
        <v>8.4</v>
      </c>
      <c r="Y382" s="13">
        <f ca="1">DATEDIF(X382,TODAY(),"Y")</f>
        <v>126</v>
      </c>
      <c r="Z382" s="28">
        <f>VLOOKUP($A382,'Medical Examinations'!$A:$Z,2,FALSE)</f>
        <v>16.690000000000001</v>
      </c>
    </row>
    <row r="383" spans="1:26">
      <c r="A383" s="10" t="s">
        <v>3915</v>
      </c>
      <c r="B383" s="10">
        <v>1988</v>
      </c>
      <c r="C383" s="10" t="s">
        <v>4716</v>
      </c>
      <c r="D383" s="10" t="str">
        <f>IF(C383="?","Sep",C383)</f>
        <v>Aug</v>
      </c>
      <c r="E383" s="10">
        <v>18</v>
      </c>
      <c r="F383" s="12" t="str">
        <f>TEXT(DATE(B383,MONTH(DATEVALUE(D383&amp;" 1")),E383),"dd-mmm-yyyy")</f>
        <v>18-Aug-1988</v>
      </c>
      <c r="G383" s="10">
        <v>0</v>
      </c>
      <c r="H383" s="13">
        <f t="shared" ca="1" si="5"/>
        <v>126</v>
      </c>
      <c r="I383" s="15">
        <v>3569.96</v>
      </c>
      <c r="J383" s="10" t="s">
        <v>4707</v>
      </c>
      <c r="K383" s="10" t="s">
        <v>4711</v>
      </c>
      <c r="L383" s="10" t="s">
        <v>4714</v>
      </c>
      <c r="M383" s="10" t="str">
        <f>IF(L383="?","Unknown",L383)</f>
        <v>R1012</v>
      </c>
      <c r="W383" s="13">
        <f ca="1">DATEDIF(F383,TODAY(),"Y")</f>
        <v>38</v>
      </c>
      <c r="X383" s="29">
        <f>VLOOKUP($A383,'Medical Examinations'!$A:$Z,MATCH(X$1,'Medical Examinations'!$A$1:$Z$1,0),FALSE)</f>
        <v>5.51</v>
      </c>
      <c r="Y383" s="13">
        <f ca="1">DATEDIF(X383,TODAY(),"Y")</f>
        <v>126</v>
      </c>
      <c r="Z383" s="29">
        <f>VLOOKUP($A383,'Medical Examinations'!$A:$Z,2,FALSE)</f>
        <v>16.809999999999999</v>
      </c>
    </row>
    <row r="384" spans="1:26">
      <c r="A384" s="10" t="s">
        <v>3913</v>
      </c>
      <c r="B384" s="10">
        <v>1995</v>
      </c>
      <c r="C384" s="10" t="s">
        <v>4716</v>
      </c>
      <c r="D384" s="10" t="str">
        <f>IF(C384="?","Sep",C384)</f>
        <v>Aug</v>
      </c>
      <c r="E384" s="10">
        <v>23</v>
      </c>
      <c r="F384" s="12" t="str">
        <f>TEXT(DATE(B384,MONTH(DATEVALUE(D384&amp;" 1")),E384),"dd-mmm-yyyy")</f>
        <v>23-Aug-1995</v>
      </c>
      <c r="G384" s="10">
        <v>0</v>
      </c>
      <c r="H384" s="13">
        <f t="shared" ca="1" si="5"/>
        <v>126</v>
      </c>
      <c r="I384" s="15">
        <v>3578</v>
      </c>
      <c r="J384" s="10" t="s">
        <v>4707</v>
      </c>
      <c r="K384" s="10" t="s">
        <v>4708</v>
      </c>
      <c r="L384" s="10" t="s">
        <v>4718</v>
      </c>
      <c r="M384" s="10" t="str">
        <f>IF(L384="?","Unknown",L384)</f>
        <v>R1011</v>
      </c>
      <c r="W384" s="13">
        <f ca="1">DATEDIF(F384,TODAY(),"Y")</f>
        <v>31</v>
      </c>
      <c r="X384" s="28">
        <f>VLOOKUP($A384,'Medical Examinations'!$A:$Z,MATCH(X$1,'Medical Examinations'!$A$1:$Z$1,0),FALSE)</f>
        <v>4.08</v>
      </c>
      <c r="Y384" s="13">
        <f ca="1">DATEDIF(X384,TODAY(),"Y")</f>
        <v>126</v>
      </c>
      <c r="Z384" s="28">
        <f>VLOOKUP($A384,'Medical Examinations'!$A:$Z,2,FALSE)</f>
        <v>34.799999999999997</v>
      </c>
    </row>
    <row r="385" spans="1:26">
      <c r="A385" s="10" t="s">
        <v>3911</v>
      </c>
      <c r="B385" s="10">
        <v>2001</v>
      </c>
      <c r="C385" s="10" t="s">
        <v>4710</v>
      </c>
      <c r="D385" s="10" t="str">
        <f>IF(C385="?","Sep",C385)</f>
        <v>Nov</v>
      </c>
      <c r="E385" s="10">
        <v>11</v>
      </c>
      <c r="F385" s="12" t="str">
        <f>TEXT(DATE(B385,MONTH(DATEVALUE(D385&amp;" 1")),E385),"dd-mmm-yyyy")</f>
        <v>11-Nov-2001</v>
      </c>
      <c r="G385" s="10">
        <v>0</v>
      </c>
      <c r="H385" s="13">
        <f t="shared" ca="1" si="5"/>
        <v>126</v>
      </c>
      <c r="I385" s="15">
        <v>3579.83</v>
      </c>
      <c r="J385" s="10" t="s">
        <v>4707</v>
      </c>
      <c r="K385" s="10" t="s">
        <v>4707</v>
      </c>
      <c r="L385" s="10" t="s">
        <v>4714</v>
      </c>
      <c r="M385" s="10" t="str">
        <f>IF(L385="?","Unknown",L385)</f>
        <v>R1012</v>
      </c>
      <c r="W385" s="13">
        <f ca="1">DATEDIF(F385,TODAY(),"Y")</f>
        <v>24</v>
      </c>
      <c r="X385" s="29">
        <f>VLOOKUP($A385,'Medical Examinations'!$A:$Z,MATCH(X$1,'Medical Examinations'!$A$1:$Z$1,0),FALSE)</f>
        <v>4.47</v>
      </c>
      <c r="Y385" s="13">
        <f ca="1">DATEDIF(X385,TODAY(),"Y")</f>
        <v>126</v>
      </c>
      <c r="Z385" s="29">
        <f>VLOOKUP($A385,'Medical Examinations'!$A:$Z,2,FALSE)</f>
        <v>33.630000000000003</v>
      </c>
    </row>
    <row r="386" spans="1:26">
      <c r="A386" s="10" t="s">
        <v>3909</v>
      </c>
      <c r="B386" s="10">
        <v>1986</v>
      </c>
      <c r="C386" s="10" t="s">
        <v>4715</v>
      </c>
      <c r="D386" s="10" t="str">
        <f>IF(C386="?","Sep",C386)</f>
        <v>Dec</v>
      </c>
      <c r="E386" s="10">
        <v>27</v>
      </c>
      <c r="F386" s="12" t="str">
        <f>TEXT(DATE(B386,MONTH(DATEVALUE(D386&amp;" 1")),E386),"dd-mmm-yyyy")</f>
        <v>27-Dec-1986</v>
      </c>
      <c r="G386" s="10">
        <v>0</v>
      </c>
      <c r="H386" s="13">
        <f t="shared" ca="1" si="5"/>
        <v>126</v>
      </c>
      <c r="I386" s="15">
        <v>3589.14</v>
      </c>
      <c r="J386" s="10" t="s">
        <v>4707</v>
      </c>
      <c r="K386" s="10" t="s">
        <v>4707</v>
      </c>
      <c r="L386" s="10" t="s">
        <v>4709</v>
      </c>
      <c r="M386" s="10" t="str">
        <f>IF(L386="?","Unknown",L386)</f>
        <v>R1013</v>
      </c>
      <c r="W386" s="13">
        <f ca="1">DATEDIF(F386,TODAY(),"Y")</f>
        <v>39</v>
      </c>
      <c r="X386" s="28">
        <f>VLOOKUP($A386,'Medical Examinations'!$A:$Z,MATCH(X$1,'Medical Examinations'!$A$1:$Z$1,0),FALSE)</f>
        <v>6.8</v>
      </c>
      <c r="Y386" s="13">
        <f ca="1">DATEDIF(X386,TODAY(),"Y")</f>
        <v>126</v>
      </c>
      <c r="Z386" s="28">
        <f>VLOOKUP($A386,'Medical Examinations'!$A:$Z,2,FALSE)</f>
        <v>17.75</v>
      </c>
    </row>
    <row r="387" spans="1:26">
      <c r="A387" s="10" t="s">
        <v>3907</v>
      </c>
      <c r="B387" s="10">
        <v>1999</v>
      </c>
      <c r="C387" s="10" t="s">
        <v>4712</v>
      </c>
      <c r="D387" s="10" t="str">
        <f>IF(C387="?","Sep",C387)</f>
        <v>Jun</v>
      </c>
      <c r="E387" s="10">
        <v>6</v>
      </c>
      <c r="F387" s="12" t="str">
        <f>TEXT(DATE(B387,MONTH(DATEVALUE(D387&amp;" 1")),E387),"dd-mmm-yyyy")</f>
        <v>06-Jun-1999</v>
      </c>
      <c r="G387" s="10">
        <v>0</v>
      </c>
      <c r="H387" s="13">
        <f t="shared" ref="H387:H450" ca="1" si="6">DATEDIF(G387,TODAY(),"Y")</f>
        <v>126</v>
      </c>
      <c r="I387" s="15">
        <v>3591.48</v>
      </c>
      <c r="J387" s="10" t="s">
        <v>4707</v>
      </c>
      <c r="K387" s="10" t="s">
        <v>4708</v>
      </c>
      <c r="L387" s="10" t="s">
        <v>4718</v>
      </c>
      <c r="M387" s="10" t="str">
        <f>IF(L387="?","Unknown",L387)</f>
        <v>R1011</v>
      </c>
      <c r="W387" s="13">
        <f ca="1">DATEDIF(F387,TODAY(),"Y")</f>
        <v>27</v>
      </c>
      <c r="X387" s="29">
        <f>VLOOKUP($A387,'Medical Examinations'!$A:$Z,MATCH(X$1,'Medical Examinations'!$A$1:$Z$1,0),FALSE)</f>
        <v>4.66</v>
      </c>
      <c r="Y387" s="13">
        <f ca="1">DATEDIF(X387,TODAY(),"Y")</f>
        <v>126</v>
      </c>
      <c r="Z387" s="29">
        <f>VLOOKUP($A387,'Medical Examinations'!$A:$Z,2,FALSE)</f>
        <v>32.700000000000003</v>
      </c>
    </row>
    <row r="388" spans="1:26">
      <c r="A388" s="10" t="s">
        <v>3905</v>
      </c>
      <c r="B388" s="10">
        <v>1997</v>
      </c>
      <c r="C388" s="10" t="s">
        <v>4710</v>
      </c>
      <c r="D388" s="10" t="str">
        <f>IF(C388="?","Sep",C388)</f>
        <v>Nov</v>
      </c>
      <c r="E388" s="10">
        <v>4</v>
      </c>
      <c r="F388" s="12" t="str">
        <f>TEXT(DATE(B388,MONTH(DATEVALUE(D388&amp;" 1")),E388),"dd-mmm-yyyy")</f>
        <v>04-Nov-1997</v>
      </c>
      <c r="G388" s="10">
        <v>0</v>
      </c>
      <c r="H388" s="13">
        <f t="shared" ca="1" si="6"/>
        <v>126</v>
      </c>
      <c r="I388" s="15">
        <v>3594.17</v>
      </c>
      <c r="J388" s="10" t="s">
        <v>4707</v>
      </c>
      <c r="K388" s="10" t="s">
        <v>4707</v>
      </c>
      <c r="L388" s="10" t="s">
        <v>4714</v>
      </c>
      <c r="M388" s="10" t="str">
        <f>IF(L388="?","Unknown",L388)</f>
        <v>R1012</v>
      </c>
      <c r="W388" s="13">
        <f ca="1">DATEDIF(F388,TODAY(),"Y")</f>
        <v>28</v>
      </c>
      <c r="X388" s="28">
        <f>VLOOKUP($A388,'Medical Examinations'!$A:$Z,MATCH(X$1,'Medical Examinations'!$A$1:$Z$1,0),FALSE)</f>
        <v>4.91</v>
      </c>
      <c r="Y388" s="13">
        <f ca="1">DATEDIF(X388,TODAY(),"Y")</f>
        <v>126</v>
      </c>
      <c r="Z388" s="28">
        <f>VLOOKUP($A388,'Medical Examinations'!$A:$Z,2,FALSE)</f>
        <v>22.515000000000001</v>
      </c>
    </row>
    <row r="389" spans="1:26">
      <c r="A389" s="10" t="s">
        <v>3903</v>
      </c>
      <c r="B389" s="10">
        <v>1999</v>
      </c>
      <c r="C389" s="10" t="s">
        <v>4716</v>
      </c>
      <c r="D389" s="10" t="str">
        <f>IF(C389="?","Sep",C389)</f>
        <v>Aug</v>
      </c>
      <c r="E389" s="10">
        <v>12</v>
      </c>
      <c r="F389" s="12" t="str">
        <f>TEXT(DATE(B389,MONTH(DATEVALUE(D389&amp;" 1")),E389),"dd-mmm-yyyy")</f>
        <v>12-Aug-1999</v>
      </c>
      <c r="G389" s="10">
        <v>0</v>
      </c>
      <c r="H389" s="13">
        <f t="shared" ca="1" si="6"/>
        <v>126</v>
      </c>
      <c r="I389" s="15">
        <v>3597.6</v>
      </c>
      <c r="J389" s="10" t="s">
        <v>4707</v>
      </c>
      <c r="K389" s="10" t="s">
        <v>4707</v>
      </c>
      <c r="L389" s="10" t="s">
        <v>4718</v>
      </c>
      <c r="M389" s="10" t="str">
        <f>IF(L389="?","Unknown",L389)</f>
        <v>R1011</v>
      </c>
      <c r="W389" s="13">
        <f ca="1">DATEDIF(F389,TODAY(),"Y")</f>
        <v>27</v>
      </c>
      <c r="X389" s="29">
        <f>VLOOKUP($A389,'Medical Examinations'!$A:$Z,MATCH(X$1,'Medical Examinations'!$A$1:$Z$1,0),FALSE)</f>
        <v>5.46</v>
      </c>
      <c r="Y389" s="13">
        <f ca="1">DATEDIF(X389,TODAY(),"Y")</f>
        <v>126</v>
      </c>
      <c r="Z389" s="29">
        <f>VLOOKUP($A389,'Medical Examinations'!$A:$Z,2,FALSE)</f>
        <v>37.1</v>
      </c>
    </row>
    <row r="390" spans="1:26">
      <c r="A390" s="10" t="s">
        <v>3901</v>
      </c>
      <c r="B390" s="10">
        <v>1988</v>
      </c>
      <c r="C390" s="10" t="s">
        <v>4710</v>
      </c>
      <c r="D390" s="10" t="str">
        <f>IF(C390="?","Sep",C390)</f>
        <v>Nov</v>
      </c>
      <c r="E390" s="10">
        <v>4</v>
      </c>
      <c r="F390" s="12" t="str">
        <f>TEXT(DATE(B390,MONTH(DATEVALUE(D390&amp;" 1")),E390),"dd-mmm-yyyy")</f>
        <v>04-Nov-1988</v>
      </c>
      <c r="G390" s="10">
        <v>0</v>
      </c>
      <c r="H390" s="13">
        <f t="shared" ca="1" si="6"/>
        <v>126</v>
      </c>
      <c r="I390" s="15">
        <v>3603.6</v>
      </c>
      <c r="J390" s="10" t="s">
        <v>4707</v>
      </c>
      <c r="K390" s="10" t="s">
        <v>4711</v>
      </c>
      <c r="L390" s="10" t="s">
        <v>4709</v>
      </c>
      <c r="M390" s="10" t="str">
        <f>IF(L390="?","Unknown",L390)</f>
        <v>R1013</v>
      </c>
      <c r="W390" s="13">
        <f ca="1">DATEDIF(F390,TODAY(),"Y")</f>
        <v>37</v>
      </c>
      <c r="X390" s="28">
        <f>VLOOKUP($A390,'Medical Examinations'!$A:$Z,MATCH(X$1,'Medical Examinations'!$A$1:$Z$1,0),FALSE)</f>
        <v>5.98</v>
      </c>
      <c r="Y390" s="13">
        <f ca="1">DATEDIF(X390,TODAY(),"Y")</f>
        <v>126</v>
      </c>
      <c r="Z390" s="28">
        <f>VLOOKUP($A390,'Medical Examinations'!$A:$Z,2,FALSE)</f>
        <v>18.920000000000002</v>
      </c>
    </row>
    <row r="391" spans="1:26">
      <c r="A391" s="10" t="s">
        <v>3899</v>
      </c>
      <c r="B391" s="10">
        <v>1990</v>
      </c>
      <c r="C391" s="10" t="s">
        <v>4717</v>
      </c>
      <c r="D391" s="10" t="str">
        <f>IF(C391="?","Sep",C391)</f>
        <v>Oct</v>
      </c>
      <c r="E391" s="10">
        <v>11</v>
      </c>
      <c r="F391" s="12" t="str">
        <f>TEXT(DATE(B391,MONTH(DATEVALUE(D391&amp;" 1")),E391),"dd-mmm-yyyy")</f>
        <v>11-Oct-1990</v>
      </c>
      <c r="G391" s="10">
        <v>0</v>
      </c>
      <c r="H391" s="13">
        <f t="shared" ca="1" si="6"/>
        <v>126</v>
      </c>
      <c r="I391" s="15">
        <v>3606.43</v>
      </c>
      <c r="J391" s="10" t="s">
        <v>4707</v>
      </c>
      <c r="K391" s="10" t="s">
        <v>4711</v>
      </c>
      <c r="L391" s="10" t="s">
        <v>4709</v>
      </c>
      <c r="M391" s="10" t="str">
        <f>IF(L391="?","Unknown",L391)</f>
        <v>R1013</v>
      </c>
      <c r="W391" s="13">
        <f ca="1">DATEDIF(F391,TODAY(),"Y")</f>
        <v>36</v>
      </c>
      <c r="X391" s="29">
        <f>VLOOKUP($A391,'Medical Examinations'!$A:$Z,MATCH(X$1,'Medical Examinations'!$A$1:$Z$1,0),FALSE)</f>
        <v>5.12</v>
      </c>
      <c r="Y391" s="13">
        <f ca="1">DATEDIF(X391,TODAY(),"Y")</f>
        <v>126</v>
      </c>
      <c r="Z391" s="29">
        <f>VLOOKUP($A391,'Medical Examinations'!$A:$Z,2,FALSE)</f>
        <v>20.83</v>
      </c>
    </row>
    <row r="392" spans="1:26">
      <c r="A392" s="10" t="s">
        <v>3897</v>
      </c>
      <c r="B392" s="10">
        <v>1985</v>
      </c>
      <c r="C392" s="10" t="s">
        <v>4712</v>
      </c>
      <c r="D392" s="10" t="str">
        <f>IF(C392="?","Sep",C392)</f>
        <v>Jun</v>
      </c>
      <c r="E392" s="10">
        <v>14</v>
      </c>
      <c r="F392" s="12" t="str">
        <f>TEXT(DATE(B392,MONTH(DATEVALUE(D392&amp;" 1")),E392),"dd-mmm-yyyy")</f>
        <v>14-Jun-1985</v>
      </c>
      <c r="G392" s="10">
        <v>0</v>
      </c>
      <c r="H392" s="13">
        <f t="shared" ca="1" si="6"/>
        <v>126</v>
      </c>
      <c r="I392" s="15">
        <v>3622.13</v>
      </c>
      <c r="J392" s="10" t="s">
        <v>4707</v>
      </c>
      <c r="K392" s="10" t="s">
        <v>4711</v>
      </c>
      <c r="L392" s="10" t="s">
        <v>4709</v>
      </c>
      <c r="M392" s="10" t="str">
        <f>IF(L392="?","Unknown",L392)</f>
        <v>R1013</v>
      </c>
      <c r="W392" s="13">
        <f ca="1">DATEDIF(F392,TODAY(),"Y")</f>
        <v>41</v>
      </c>
      <c r="X392" s="28">
        <f>VLOOKUP($A392,'Medical Examinations'!$A:$Z,MATCH(X$1,'Medical Examinations'!$A$1:$Z$1,0),FALSE)</f>
        <v>5.8</v>
      </c>
      <c r="Y392" s="13">
        <f ca="1">DATEDIF(X392,TODAY(),"Y")</f>
        <v>126</v>
      </c>
      <c r="Z392" s="28">
        <f>VLOOKUP($A392,'Medical Examinations'!$A:$Z,2,FALSE)</f>
        <v>17.09</v>
      </c>
    </row>
    <row r="393" spans="1:26">
      <c r="A393" s="10" t="s">
        <v>3895</v>
      </c>
      <c r="B393" s="10">
        <v>1992</v>
      </c>
      <c r="C393" s="10" t="s">
        <v>4710</v>
      </c>
      <c r="D393" s="10" t="str">
        <f>IF(C393="?","Sep",C393)</f>
        <v>Nov</v>
      </c>
      <c r="E393" s="10">
        <v>17</v>
      </c>
      <c r="F393" s="12" t="str">
        <f>TEXT(DATE(B393,MONTH(DATEVALUE(D393&amp;" 1")),E393),"dd-mmm-yyyy")</f>
        <v>17-Nov-1992</v>
      </c>
      <c r="G393" s="10">
        <v>0</v>
      </c>
      <c r="H393" s="13">
        <f t="shared" ca="1" si="6"/>
        <v>126</v>
      </c>
      <c r="I393" s="15">
        <v>3645.09</v>
      </c>
      <c r="J393" s="10" t="s">
        <v>4711</v>
      </c>
      <c r="K393" s="10" t="s">
        <v>4707</v>
      </c>
      <c r="L393" s="10" t="s">
        <v>4726</v>
      </c>
      <c r="M393" s="10" t="str">
        <f>IF(L393="?","Unknown",L393)</f>
        <v>R1014</v>
      </c>
      <c r="W393" s="13">
        <f ca="1">DATEDIF(F393,TODAY(),"Y")</f>
        <v>33</v>
      </c>
      <c r="X393" s="29">
        <f>VLOOKUP($A393,'Medical Examinations'!$A:$Z,MATCH(X$1,'Medical Examinations'!$A$1:$Z$1,0),FALSE)</f>
        <v>4.1399999999999997</v>
      </c>
      <c r="Y393" s="13">
        <f ca="1">DATEDIF(X393,TODAY(),"Y")</f>
        <v>126</v>
      </c>
      <c r="Z393" s="29">
        <f>VLOOKUP($A393,'Medical Examinations'!$A:$Z,2,FALSE)</f>
        <v>25.46</v>
      </c>
    </row>
    <row r="394" spans="1:26">
      <c r="A394" s="10" t="s">
        <v>3893</v>
      </c>
      <c r="B394" s="10">
        <v>1990</v>
      </c>
      <c r="C394" s="10" t="s">
        <v>4710</v>
      </c>
      <c r="D394" s="10" t="str">
        <f>IF(C394="?","Sep",C394)</f>
        <v>Nov</v>
      </c>
      <c r="E394" s="10">
        <v>8</v>
      </c>
      <c r="F394" s="12" t="str">
        <f>TEXT(DATE(B394,MONTH(DATEVALUE(D394&amp;" 1")),E394),"dd-mmm-yyyy")</f>
        <v>08-Nov-1990</v>
      </c>
      <c r="G394" s="10">
        <v>0</v>
      </c>
      <c r="H394" s="13">
        <f t="shared" ca="1" si="6"/>
        <v>126</v>
      </c>
      <c r="I394" s="15">
        <v>3653.29</v>
      </c>
      <c r="J394" s="10" t="s">
        <v>4707</v>
      </c>
      <c r="K394" s="10" t="s">
        <v>4708</v>
      </c>
      <c r="L394" s="10" t="s">
        <v>4718</v>
      </c>
      <c r="M394" s="10" t="str">
        <f>IF(L394="?","Unknown",L394)</f>
        <v>R1011</v>
      </c>
      <c r="W394" s="13">
        <f ca="1">DATEDIF(F394,TODAY(),"Y")</f>
        <v>35</v>
      </c>
      <c r="X394" s="28">
        <f>VLOOKUP($A394,'Medical Examinations'!$A:$Z,MATCH(X$1,'Medical Examinations'!$A$1:$Z$1,0),FALSE)</f>
        <v>4.49</v>
      </c>
      <c r="Y394" s="13">
        <f ca="1">DATEDIF(X394,TODAY(),"Y")</f>
        <v>126</v>
      </c>
      <c r="Z394" s="28">
        <f>VLOOKUP($A394,'Medical Examinations'!$A:$Z,2,FALSE)</f>
        <v>20.36</v>
      </c>
    </row>
    <row r="395" spans="1:26">
      <c r="A395" s="10" t="s">
        <v>3891</v>
      </c>
      <c r="B395" s="10">
        <v>1992</v>
      </c>
      <c r="C395" s="10" t="s">
        <v>4713</v>
      </c>
      <c r="D395" s="10" t="str">
        <f>IF(C395="?","Sep",C395)</f>
        <v>Sep</v>
      </c>
      <c r="E395" s="10">
        <v>14</v>
      </c>
      <c r="F395" s="12" t="str">
        <f>TEXT(DATE(B395,MONTH(DATEVALUE(D395&amp;" 1")),E395),"dd-mmm-yyyy")</f>
        <v>14-Sep-1992</v>
      </c>
      <c r="G395" s="10">
        <v>0</v>
      </c>
      <c r="H395" s="13">
        <f t="shared" ca="1" si="6"/>
        <v>126</v>
      </c>
      <c r="I395" s="15">
        <v>3659.35</v>
      </c>
      <c r="J395" s="10" t="s">
        <v>4708</v>
      </c>
      <c r="K395" s="10" t="s">
        <v>4711</v>
      </c>
      <c r="L395" s="10" t="s">
        <v>4718</v>
      </c>
      <c r="M395" s="10" t="str">
        <f>IF(L395="?","Unknown",L395)</f>
        <v>R1011</v>
      </c>
      <c r="W395" s="13">
        <f ca="1">DATEDIF(F395,TODAY(),"Y")</f>
        <v>34</v>
      </c>
      <c r="X395" s="29">
        <f>VLOOKUP($A395,'Medical Examinations'!$A:$Z,MATCH(X$1,'Medical Examinations'!$A$1:$Z$1,0),FALSE)</f>
        <v>5.88</v>
      </c>
      <c r="Y395" s="13">
        <f ca="1">DATEDIF(X395,TODAY(),"Y")</f>
        <v>126</v>
      </c>
      <c r="Z395" s="29">
        <f>VLOOKUP($A395,'Medical Examinations'!$A:$Z,2,FALSE)</f>
        <v>31.4</v>
      </c>
    </row>
    <row r="396" spans="1:26">
      <c r="A396" s="10" t="s">
        <v>3889</v>
      </c>
      <c r="B396" s="10">
        <v>1984</v>
      </c>
      <c r="C396" s="10" t="s">
        <v>4706</v>
      </c>
      <c r="D396" s="10" t="str">
        <f>IF(C396="?","Sep",C396)</f>
        <v>Jul</v>
      </c>
      <c r="E396" s="10">
        <v>6</v>
      </c>
      <c r="F396" s="12" t="str">
        <f>TEXT(DATE(B396,MONTH(DATEVALUE(D396&amp;" 1")),E396),"dd-mmm-yyyy")</f>
        <v>06-Jul-1984</v>
      </c>
      <c r="G396" s="10">
        <v>0</v>
      </c>
      <c r="H396" s="13">
        <f t="shared" ca="1" si="6"/>
        <v>126</v>
      </c>
      <c r="I396" s="15">
        <v>3678.86</v>
      </c>
      <c r="J396" s="10" t="s">
        <v>4707</v>
      </c>
      <c r="K396" s="10" t="s">
        <v>4708</v>
      </c>
      <c r="L396" s="10" t="s">
        <v>4709</v>
      </c>
      <c r="M396" s="10" t="str">
        <f>IF(L396="?","Unknown",L396)</f>
        <v>R1013</v>
      </c>
      <c r="W396" s="13">
        <f ca="1">DATEDIF(F396,TODAY(),"Y")</f>
        <v>42</v>
      </c>
      <c r="X396" s="28">
        <f>VLOOKUP($A396,'Medical Examinations'!$A:$Z,MATCH(X$1,'Medical Examinations'!$A$1:$Z$1,0),FALSE)</f>
        <v>5.03</v>
      </c>
      <c r="Y396" s="13">
        <f ca="1">DATEDIF(X396,TODAY(),"Y")</f>
        <v>126</v>
      </c>
      <c r="Z396" s="28">
        <f>VLOOKUP($A396,'Medical Examinations'!$A:$Z,2,FALSE)</f>
        <v>16.5</v>
      </c>
    </row>
    <row r="397" spans="1:26">
      <c r="A397" s="10" t="s">
        <v>3887</v>
      </c>
      <c r="B397" s="10">
        <v>2003</v>
      </c>
      <c r="C397" s="10" t="s">
        <v>4706</v>
      </c>
      <c r="D397" s="10" t="str">
        <f>IF(C397="?","Sep",C397)</f>
        <v>Jul</v>
      </c>
      <c r="E397" s="10">
        <v>10</v>
      </c>
      <c r="F397" s="12" t="str">
        <f>TEXT(DATE(B397,MONTH(DATEVALUE(D397&amp;" 1")),E397),"dd-mmm-yyyy")</f>
        <v>10-Jul-2003</v>
      </c>
      <c r="G397" s="10">
        <v>0</v>
      </c>
      <c r="H397" s="13">
        <f t="shared" ca="1" si="6"/>
        <v>126</v>
      </c>
      <c r="I397" s="15">
        <v>3688.35</v>
      </c>
      <c r="J397" s="10" t="s">
        <v>4707</v>
      </c>
      <c r="K397" s="10" t="s">
        <v>4707</v>
      </c>
      <c r="L397" s="10" t="s">
        <v>4727</v>
      </c>
      <c r="M397" s="10" t="str">
        <f>IF(L397="?","Unknown",L397)</f>
        <v>R1021</v>
      </c>
      <c r="W397" s="13">
        <f ca="1">DATEDIF(F397,TODAY(),"Y")</f>
        <v>23</v>
      </c>
      <c r="X397" s="29">
        <f>VLOOKUP($A397,'Medical Examinations'!$A:$Z,MATCH(X$1,'Medical Examinations'!$A$1:$Z$1,0),FALSE)</f>
        <v>5.25</v>
      </c>
      <c r="Y397" s="13">
        <f ca="1">DATEDIF(X397,TODAY(),"Y")</f>
        <v>126</v>
      </c>
      <c r="Z397" s="29">
        <f>VLOOKUP($A397,'Medical Examinations'!$A:$Z,2,FALSE)</f>
        <v>32.07</v>
      </c>
    </row>
    <row r="398" spans="1:26">
      <c r="A398" s="10" t="s">
        <v>3885</v>
      </c>
      <c r="B398" s="10">
        <v>1981</v>
      </c>
      <c r="C398" s="10" t="s">
        <v>4715</v>
      </c>
      <c r="D398" s="10" t="str">
        <f>IF(C398="?","Sep",C398)</f>
        <v>Dec</v>
      </c>
      <c r="E398" s="10">
        <v>14</v>
      </c>
      <c r="F398" s="12" t="str">
        <f>TEXT(DATE(B398,MONTH(DATEVALUE(D398&amp;" 1")),E398),"dd-mmm-yyyy")</f>
        <v>14-Dec-1981</v>
      </c>
      <c r="G398" s="10">
        <v>0</v>
      </c>
      <c r="H398" s="13">
        <f t="shared" ca="1" si="6"/>
        <v>126</v>
      </c>
      <c r="I398" s="15">
        <v>3688.38</v>
      </c>
      <c r="J398" s="10" t="s">
        <v>4707</v>
      </c>
      <c r="K398" s="10" t="s">
        <v>4707</v>
      </c>
      <c r="L398" s="10" t="s">
        <v>4709</v>
      </c>
      <c r="M398" s="10" t="str">
        <f>IF(L398="?","Unknown",L398)</f>
        <v>R1013</v>
      </c>
      <c r="W398" s="13">
        <f ca="1">DATEDIF(F398,TODAY(),"Y")</f>
        <v>44</v>
      </c>
      <c r="X398" s="28">
        <f>VLOOKUP($A398,'Medical Examinations'!$A:$Z,MATCH(X$1,'Medical Examinations'!$A$1:$Z$1,0),FALSE)</f>
        <v>8.75</v>
      </c>
      <c r="Y398" s="13">
        <f ca="1">DATEDIF(X398,TODAY(),"Y")</f>
        <v>126</v>
      </c>
      <c r="Z398" s="28">
        <f>VLOOKUP($A398,'Medical Examinations'!$A:$Z,2,FALSE)</f>
        <v>17.059999999999999</v>
      </c>
    </row>
    <row r="399" spans="1:26">
      <c r="A399" s="10" t="s">
        <v>3883</v>
      </c>
      <c r="B399" s="10">
        <v>1995</v>
      </c>
      <c r="C399" s="10" t="s">
        <v>4717</v>
      </c>
      <c r="D399" s="10" t="str">
        <f>IF(C399="?","Sep",C399)</f>
        <v>Oct</v>
      </c>
      <c r="E399" s="10">
        <v>21</v>
      </c>
      <c r="F399" s="12" t="str">
        <f>TEXT(DATE(B399,MONTH(DATEVALUE(D399&amp;" 1")),E399),"dd-mmm-yyyy")</f>
        <v>21-Oct-1995</v>
      </c>
      <c r="G399" s="10">
        <v>0</v>
      </c>
      <c r="H399" s="13">
        <f t="shared" ca="1" si="6"/>
        <v>126</v>
      </c>
      <c r="I399" s="15">
        <v>3693.43</v>
      </c>
      <c r="J399" s="10" t="s">
        <v>4707</v>
      </c>
      <c r="K399" s="10" t="s">
        <v>4708</v>
      </c>
      <c r="L399" s="10" t="s">
        <v>4718</v>
      </c>
      <c r="M399" s="10" t="str">
        <f>IF(L399="?","Unknown",L399)</f>
        <v>R1011</v>
      </c>
      <c r="W399" s="13">
        <f ca="1">DATEDIF(F399,TODAY(),"Y")</f>
        <v>31</v>
      </c>
      <c r="X399" s="29">
        <f>VLOOKUP($A399,'Medical Examinations'!$A:$Z,MATCH(X$1,'Medical Examinations'!$A$1:$Z$1,0),FALSE)</f>
        <v>4.3</v>
      </c>
      <c r="Y399" s="13">
        <f ca="1">DATEDIF(X399,TODAY(),"Y")</f>
        <v>126</v>
      </c>
      <c r="Z399" s="29">
        <f>VLOOKUP($A399,'Medical Examinations'!$A:$Z,2,FALSE)</f>
        <v>45.9</v>
      </c>
    </row>
    <row r="400" spans="1:26">
      <c r="A400" s="10" t="s">
        <v>3881</v>
      </c>
      <c r="B400" s="10">
        <v>1988</v>
      </c>
      <c r="C400" s="10" t="s">
        <v>4716</v>
      </c>
      <c r="D400" s="10" t="str">
        <f>IF(C400="?","Sep",C400)</f>
        <v>Aug</v>
      </c>
      <c r="E400" s="10">
        <v>18</v>
      </c>
      <c r="F400" s="12" t="str">
        <f>TEXT(DATE(B400,MONTH(DATEVALUE(D400&amp;" 1")),E400),"dd-mmm-yyyy")</f>
        <v>18-Aug-1988</v>
      </c>
      <c r="G400" s="10">
        <v>0</v>
      </c>
      <c r="H400" s="13">
        <f t="shared" ca="1" si="6"/>
        <v>126</v>
      </c>
      <c r="I400" s="15">
        <v>3699.54</v>
      </c>
      <c r="J400" s="10" t="s">
        <v>4707</v>
      </c>
      <c r="K400" s="10" t="s">
        <v>4708</v>
      </c>
      <c r="L400" s="10" t="s">
        <v>4709</v>
      </c>
      <c r="M400" s="10" t="str">
        <f>IF(L400="?","Unknown",L400)</f>
        <v>R1013</v>
      </c>
      <c r="W400" s="13">
        <f ca="1">DATEDIF(F400,TODAY(),"Y")</f>
        <v>38</v>
      </c>
      <c r="X400" s="28">
        <f>VLOOKUP($A400,'Medical Examinations'!$A:$Z,MATCH(X$1,'Medical Examinations'!$A$1:$Z$1,0),FALSE)</f>
        <v>6.04</v>
      </c>
      <c r="Y400" s="13">
        <f ca="1">DATEDIF(X400,TODAY(),"Y")</f>
        <v>126</v>
      </c>
      <c r="Z400" s="28">
        <f>VLOOKUP($A400,'Medical Examinations'!$A:$Z,2,FALSE)</f>
        <v>19.59</v>
      </c>
    </row>
    <row r="401" spans="1:26">
      <c r="A401" s="10" t="s">
        <v>3879</v>
      </c>
      <c r="B401" s="10">
        <v>1989</v>
      </c>
      <c r="C401" s="10" t="s">
        <v>4715</v>
      </c>
      <c r="D401" s="10" t="str">
        <f>IF(C401="?","Sep",C401)</f>
        <v>Dec</v>
      </c>
      <c r="E401" s="10">
        <v>2</v>
      </c>
      <c r="F401" s="12" t="str">
        <f>TEXT(DATE(B401,MONTH(DATEVALUE(D401&amp;" 1")),E401),"dd-mmm-yyyy")</f>
        <v>02-Dec-1989</v>
      </c>
      <c r="G401" s="10">
        <v>0</v>
      </c>
      <c r="H401" s="13">
        <f t="shared" ca="1" si="6"/>
        <v>126</v>
      </c>
      <c r="I401" s="15">
        <v>3704.35</v>
      </c>
      <c r="J401" s="10" t="s">
        <v>4707</v>
      </c>
      <c r="K401" s="10" t="s">
        <v>4707</v>
      </c>
      <c r="L401" s="10" t="s">
        <v>4709</v>
      </c>
      <c r="M401" s="10" t="str">
        <f>IF(L401="?","Unknown",L401)</f>
        <v>R1013</v>
      </c>
      <c r="W401" s="13">
        <f ca="1">DATEDIF(F401,TODAY(),"Y")</f>
        <v>36</v>
      </c>
      <c r="X401" s="29">
        <f>VLOOKUP($A401,'Medical Examinations'!$A:$Z,MATCH(X$1,'Medical Examinations'!$A$1:$Z$1,0),FALSE)</f>
        <v>4.7699999999999996</v>
      </c>
      <c r="Y401" s="13">
        <f ca="1">DATEDIF(X401,TODAY(),"Y")</f>
        <v>126</v>
      </c>
      <c r="Z401" s="29">
        <f>VLOOKUP($A401,'Medical Examinations'!$A:$Z,2,FALSE)</f>
        <v>30.25</v>
      </c>
    </row>
    <row r="402" spans="1:26">
      <c r="A402" s="10" t="s">
        <v>3877</v>
      </c>
      <c r="B402" s="10">
        <v>2004</v>
      </c>
      <c r="C402" s="10" t="s">
        <v>4710</v>
      </c>
      <c r="D402" s="10" t="str">
        <f>IF(C402="?","Sep",C402)</f>
        <v>Nov</v>
      </c>
      <c r="E402" s="10">
        <v>5</v>
      </c>
      <c r="F402" s="12" t="str">
        <f>TEXT(DATE(B402,MONTH(DATEVALUE(D402&amp;" 1")),E402),"dd-mmm-yyyy")</f>
        <v>05-Nov-2004</v>
      </c>
      <c r="G402" s="10">
        <v>0</v>
      </c>
      <c r="H402" s="13">
        <f t="shared" ca="1" si="6"/>
        <v>126</v>
      </c>
      <c r="I402" s="15">
        <v>3722.23</v>
      </c>
      <c r="J402" s="10" t="s">
        <v>4707</v>
      </c>
      <c r="K402" s="10" t="s">
        <v>4707</v>
      </c>
      <c r="L402" s="10" t="s">
        <v>4723</v>
      </c>
      <c r="M402" s="10" t="str">
        <f>IF(L402="?","Unknown",L402)</f>
        <v>R1025</v>
      </c>
      <c r="W402" s="13">
        <f ca="1">DATEDIF(F402,TODAY(),"Y")</f>
        <v>21</v>
      </c>
      <c r="X402" s="28">
        <f>VLOOKUP($A402,'Medical Examinations'!$A:$Z,MATCH(X$1,'Medical Examinations'!$A$1:$Z$1,0),FALSE)</f>
        <v>6.38</v>
      </c>
      <c r="Y402" s="13">
        <f ca="1">DATEDIF(X402,TODAY(),"Y")</f>
        <v>126</v>
      </c>
      <c r="Z402" s="28">
        <f>VLOOKUP($A402,'Medical Examinations'!$A:$Z,2,FALSE)</f>
        <v>32.54</v>
      </c>
    </row>
    <row r="403" spans="1:26">
      <c r="A403" s="10" t="s">
        <v>3875</v>
      </c>
      <c r="B403" s="10">
        <v>1986</v>
      </c>
      <c r="C403" s="10" t="s">
        <v>4715</v>
      </c>
      <c r="D403" s="10" t="str">
        <f>IF(C403="?","Sep",C403)</f>
        <v>Dec</v>
      </c>
      <c r="E403" s="10">
        <v>1</v>
      </c>
      <c r="F403" s="12" t="str">
        <f>TEXT(DATE(B403,MONTH(DATEVALUE(D403&amp;" 1")),E403),"dd-mmm-yyyy")</f>
        <v>01-Dec-1986</v>
      </c>
      <c r="G403" s="10">
        <v>0</v>
      </c>
      <c r="H403" s="13">
        <f t="shared" ca="1" si="6"/>
        <v>126</v>
      </c>
      <c r="I403" s="15">
        <v>3731.6</v>
      </c>
      <c r="J403" s="10" t="s">
        <v>4707</v>
      </c>
      <c r="K403" s="10" t="s">
        <v>4707</v>
      </c>
      <c r="L403" s="10" t="s">
        <v>4709</v>
      </c>
      <c r="M403" s="10" t="str">
        <f>IF(L403="?","Unknown",L403)</f>
        <v>R1013</v>
      </c>
      <c r="W403" s="13">
        <f ca="1">DATEDIF(F403,TODAY(),"Y")</f>
        <v>39</v>
      </c>
      <c r="X403" s="29">
        <f>VLOOKUP($A403,'Medical Examinations'!$A:$Z,MATCH(X$1,'Medical Examinations'!$A$1:$Z$1,0),FALSE)</f>
        <v>6.91</v>
      </c>
      <c r="Y403" s="13">
        <f ca="1">DATEDIF(X403,TODAY(),"Y")</f>
        <v>126</v>
      </c>
      <c r="Z403" s="29">
        <f>VLOOKUP($A403,'Medical Examinations'!$A:$Z,2,FALSE)</f>
        <v>18.170000000000002</v>
      </c>
    </row>
    <row r="404" spans="1:26">
      <c r="A404" s="10" t="s">
        <v>3873</v>
      </c>
      <c r="B404" s="10">
        <v>1994</v>
      </c>
      <c r="C404" s="10" t="s">
        <v>4716</v>
      </c>
      <c r="D404" s="10" t="str">
        <f>IF(C404="?","Sep",C404)</f>
        <v>Aug</v>
      </c>
      <c r="E404" s="10">
        <v>22</v>
      </c>
      <c r="F404" s="12" t="str">
        <f>TEXT(DATE(B404,MONTH(DATEVALUE(D404&amp;" 1")),E404),"dd-mmm-yyyy")</f>
        <v>22-Aug-1994</v>
      </c>
      <c r="G404" s="10">
        <v>0</v>
      </c>
      <c r="H404" s="13">
        <f t="shared" ca="1" si="6"/>
        <v>126</v>
      </c>
      <c r="I404" s="15">
        <v>3732.63</v>
      </c>
      <c r="J404" s="10" t="s">
        <v>4707</v>
      </c>
      <c r="K404" s="10" t="s">
        <v>4708</v>
      </c>
      <c r="L404" s="10" t="s">
        <v>4724</v>
      </c>
      <c r="M404" s="10" t="str">
        <f>IF(L404="?","Unknown",L404)</f>
        <v>R1024</v>
      </c>
      <c r="W404" s="13">
        <f ca="1">DATEDIF(F404,TODAY(),"Y")</f>
        <v>32</v>
      </c>
      <c r="X404" s="28">
        <f>VLOOKUP($A404,'Medical Examinations'!$A:$Z,MATCH(X$1,'Medical Examinations'!$A$1:$Z$1,0),FALSE)</f>
        <v>4.9800000000000004</v>
      </c>
      <c r="Y404" s="13">
        <f ca="1">DATEDIF(X404,TODAY(),"Y")</f>
        <v>126</v>
      </c>
      <c r="Z404" s="28">
        <f>VLOOKUP($A404,'Medical Examinations'!$A:$Z,2,FALSE)</f>
        <v>17.29</v>
      </c>
    </row>
    <row r="405" spans="1:26">
      <c r="A405" s="10" t="s">
        <v>3871</v>
      </c>
      <c r="B405" s="10">
        <v>1993</v>
      </c>
      <c r="C405" s="10" t="s">
        <v>4712</v>
      </c>
      <c r="D405" s="10" t="str">
        <f>IF(C405="?","Sep",C405)</f>
        <v>Jun</v>
      </c>
      <c r="E405" s="10">
        <v>22</v>
      </c>
      <c r="F405" s="12" t="str">
        <f>TEXT(DATE(B405,MONTH(DATEVALUE(D405&amp;" 1")),E405),"dd-mmm-yyyy")</f>
        <v>22-Jun-1993</v>
      </c>
      <c r="G405" s="10">
        <v>0</v>
      </c>
      <c r="H405" s="13">
        <f t="shared" ca="1" si="6"/>
        <v>126</v>
      </c>
      <c r="I405" s="15">
        <v>3736.46</v>
      </c>
      <c r="J405" s="10" t="s">
        <v>4707</v>
      </c>
      <c r="K405" s="10" t="s">
        <v>4707</v>
      </c>
      <c r="L405" s="10" t="s">
        <v>4714</v>
      </c>
      <c r="M405" s="10" t="str">
        <f>IF(L405="?","Unknown",L405)</f>
        <v>R1012</v>
      </c>
      <c r="W405" s="13">
        <f ca="1">DATEDIF(F405,TODAY(),"Y")</f>
        <v>33</v>
      </c>
      <c r="X405" s="29">
        <f>VLOOKUP($A405,'Medical Examinations'!$A:$Z,MATCH(X$1,'Medical Examinations'!$A$1:$Z$1,0),FALSE)</f>
        <v>5.97</v>
      </c>
      <c r="Y405" s="13">
        <f ca="1">DATEDIF(X405,TODAY(),"Y")</f>
        <v>126</v>
      </c>
      <c r="Z405" s="29">
        <f>VLOOKUP($A405,'Medical Examinations'!$A:$Z,2,FALSE)</f>
        <v>26.03</v>
      </c>
    </row>
    <row r="406" spans="1:26">
      <c r="A406" s="10" t="s">
        <v>3869</v>
      </c>
      <c r="B406" s="10">
        <v>1986</v>
      </c>
      <c r="C406" s="10" t="s">
        <v>4713</v>
      </c>
      <c r="D406" s="10" t="str">
        <f>IF(C406="?","Sep",C406)</f>
        <v>Sep</v>
      </c>
      <c r="E406" s="10">
        <v>9</v>
      </c>
      <c r="F406" s="12" t="str">
        <f>TEXT(DATE(B406,MONTH(DATEVALUE(D406&amp;" 1")),E406),"dd-mmm-yyyy")</f>
        <v>09-Sep-1986</v>
      </c>
      <c r="G406" s="10">
        <v>0</v>
      </c>
      <c r="H406" s="13">
        <f t="shared" ca="1" si="6"/>
        <v>126</v>
      </c>
      <c r="I406" s="15">
        <v>3748.56</v>
      </c>
      <c r="J406" s="10" t="s">
        <v>4707</v>
      </c>
      <c r="K406" s="10" t="s">
        <v>4707</v>
      </c>
      <c r="L406" s="10" t="s">
        <v>4709</v>
      </c>
      <c r="M406" s="10" t="str">
        <f>IF(L406="?","Unknown",L406)</f>
        <v>R1013</v>
      </c>
      <c r="W406" s="13">
        <f ca="1">DATEDIF(F406,TODAY(),"Y")</f>
        <v>40</v>
      </c>
      <c r="X406" s="28">
        <f>VLOOKUP($A406,'Medical Examinations'!$A:$Z,MATCH(X$1,'Medical Examinations'!$A$1:$Z$1,0),FALSE)</f>
        <v>10.27</v>
      </c>
      <c r="Y406" s="13">
        <f ca="1">DATEDIF(X406,TODAY(),"Y")</f>
        <v>126</v>
      </c>
      <c r="Z406" s="28">
        <f>VLOOKUP($A406,'Medical Examinations'!$A:$Z,2,FALSE)</f>
        <v>18.22</v>
      </c>
    </row>
    <row r="407" spans="1:26">
      <c r="A407" s="10" t="s">
        <v>3867</v>
      </c>
      <c r="B407" s="10">
        <v>1991</v>
      </c>
      <c r="C407" s="10" t="s">
        <v>4717</v>
      </c>
      <c r="D407" s="10" t="str">
        <f>IF(C407="?","Sep",C407)</f>
        <v>Oct</v>
      </c>
      <c r="E407" s="10">
        <v>28</v>
      </c>
      <c r="F407" s="12" t="str">
        <f>TEXT(DATE(B407,MONTH(DATEVALUE(D407&amp;" 1")),E407),"dd-mmm-yyyy")</f>
        <v>28-Oct-1991</v>
      </c>
      <c r="G407" s="10">
        <v>0</v>
      </c>
      <c r="H407" s="13">
        <f t="shared" ca="1" si="6"/>
        <v>126</v>
      </c>
      <c r="I407" s="15">
        <v>3756.62</v>
      </c>
      <c r="J407" s="10" t="s">
        <v>4707</v>
      </c>
      <c r="K407" s="10" t="s">
        <v>4707</v>
      </c>
      <c r="L407" s="10" t="s">
        <v>4709</v>
      </c>
      <c r="M407" s="10" t="str">
        <f>IF(L407="?","Unknown",L407)</f>
        <v>R1013</v>
      </c>
      <c r="W407" s="13">
        <f ca="1">DATEDIF(F407,TODAY(),"Y")</f>
        <v>35</v>
      </c>
      <c r="X407" s="29">
        <f>VLOOKUP($A407,'Medical Examinations'!$A:$Z,MATCH(X$1,'Medical Examinations'!$A$1:$Z$1,0),FALSE)</f>
        <v>5.99</v>
      </c>
      <c r="Y407" s="13">
        <f ca="1">DATEDIF(X407,TODAY(),"Y")</f>
        <v>126</v>
      </c>
      <c r="Z407" s="29">
        <f>VLOOKUP($A407,'Medical Examinations'!$A:$Z,2,FALSE)</f>
        <v>25.74</v>
      </c>
    </row>
    <row r="408" spans="1:26">
      <c r="A408" s="10" t="s">
        <v>3865</v>
      </c>
      <c r="B408" s="10">
        <v>1991</v>
      </c>
      <c r="C408" s="10" t="s">
        <v>4716</v>
      </c>
      <c r="D408" s="10" t="str">
        <f>IF(C408="?","Sep",C408)</f>
        <v>Aug</v>
      </c>
      <c r="E408" s="10">
        <v>25</v>
      </c>
      <c r="F408" s="12" t="str">
        <f>TEXT(DATE(B408,MONTH(DATEVALUE(D408&amp;" 1")),E408),"dd-mmm-yyyy")</f>
        <v>25-Aug-1991</v>
      </c>
      <c r="G408" s="10">
        <v>0</v>
      </c>
      <c r="H408" s="13">
        <f t="shared" ca="1" si="6"/>
        <v>126</v>
      </c>
      <c r="I408" s="15">
        <v>3757.84</v>
      </c>
      <c r="J408" s="10" t="s">
        <v>4707</v>
      </c>
      <c r="K408" s="10" t="s">
        <v>4711</v>
      </c>
      <c r="L408" s="10" t="s">
        <v>4709</v>
      </c>
      <c r="M408" s="10" t="str">
        <f>IF(L408="?","Unknown",L408)</f>
        <v>R1013</v>
      </c>
      <c r="W408" s="13">
        <f ca="1">DATEDIF(F408,TODAY(),"Y")</f>
        <v>35</v>
      </c>
      <c r="X408" s="28">
        <f>VLOOKUP($A408,'Medical Examinations'!$A:$Z,MATCH(X$1,'Medical Examinations'!$A$1:$Z$1,0),FALSE)</f>
        <v>6.24</v>
      </c>
      <c r="Y408" s="13">
        <f ca="1">DATEDIF(X408,TODAY(),"Y")</f>
        <v>126</v>
      </c>
      <c r="Z408" s="28">
        <f>VLOOKUP($A408,'Medical Examinations'!$A:$Z,2,FALSE)</f>
        <v>26.62</v>
      </c>
    </row>
    <row r="409" spans="1:26">
      <c r="A409" s="10" t="s">
        <v>3863</v>
      </c>
      <c r="B409" s="10">
        <v>1991</v>
      </c>
      <c r="C409" s="10" t="s">
        <v>4717</v>
      </c>
      <c r="D409" s="10" t="str">
        <f>IF(C409="?","Sep",C409)</f>
        <v>Oct</v>
      </c>
      <c r="E409" s="10">
        <v>24</v>
      </c>
      <c r="F409" s="12" t="str">
        <f>TEXT(DATE(B409,MONTH(DATEVALUE(D409&amp;" 1")),E409),"dd-mmm-yyyy")</f>
        <v>24-Oct-1991</v>
      </c>
      <c r="G409" s="10">
        <v>0</v>
      </c>
      <c r="H409" s="13">
        <f t="shared" ca="1" si="6"/>
        <v>126</v>
      </c>
      <c r="I409" s="15">
        <v>3761.29</v>
      </c>
      <c r="J409" s="10" t="s">
        <v>4707</v>
      </c>
      <c r="K409" s="10" t="s">
        <v>4708</v>
      </c>
      <c r="L409" s="10" t="s">
        <v>4718</v>
      </c>
      <c r="M409" s="10" t="str">
        <f>IF(L409="?","Unknown",L409)</f>
        <v>R1011</v>
      </c>
      <c r="W409" s="13">
        <f ca="1">DATEDIF(F409,TODAY(),"Y")</f>
        <v>35</v>
      </c>
      <c r="X409" s="29">
        <f>VLOOKUP($A409,'Medical Examinations'!$A:$Z,MATCH(X$1,'Medical Examinations'!$A$1:$Z$1,0),FALSE)</f>
        <v>4.67</v>
      </c>
      <c r="Y409" s="13">
        <f ca="1">DATEDIF(X409,TODAY(),"Y")</f>
        <v>126</v>
      </c>
      <c r="Z409" s="29">
        <f>VLOOKUP($A409,'Medical Examinations'!$A:$Z,2,FALSE)</f>
        <v>29.1</v>
      </c>
    </row>
    <row r="410" spans="1:26">
      <c r="A410" s="10" t="s">
        <v>3861</v>
      </c>
      <c r="B410" s="10">
        <v>1994</v>
      </c>
      <c r="C410" s="10" t="s">
        <v>4710</v>
      </c>
      <c r="D410" s="10" t="str">
        <f>IF(C410="?","Sep",C410)</f>
        <v>Nov</v>
      </c>
      <c r="E410" s="10">
        <v>21</v>
      </c>
      <c r="F410" s="12" t="str">
        <f>TEXT(DATE(B410,MONTH(DATEVALUE(D410&amp;" 1")),E410),"dd-mmm-yyyy")</f>
        <v>21-Nov-1994</v>
      </c>
      <c r="G410" s="10">
        <v>0</v>
      </c>
      <c r="H410" s="13">
        <f t="shared" ca="1" si="6"/>
        <v>126</v>
      </c>
      <c r="I410" s="15">
        <v>3766.88</v>
      </c>
      <c r="J410" s="10" t="s">
        <v>4707</v>
      </c>
      <c r="K410" s="10" t="s">
        <v>4711</v>
      </c>
      <c r="L410" s="10" t="s">
        <v>4709</v>
      </c>
      <c r="M410" s="10" t="str">
        <f>IF(L410="?","Unknown",L410)</f>
        <v>R1013</v>
      </c>
      <c r="W410" s="13">
        <f ca="1">DATEDIF(F410,TODAY(),"Y")</f>
        <v>31</v>
      </c>
      <c r="X410" s="28">
        <f>VLOOKUP($A410,'Medical Examinations'!$A:$Z,MATCH(X$1,'Medical Examinations'!$A$1:$Z$1,0),FALSE)</f>
        <v>4.18</v>
      </c>
      <c r="Y410" s="13">
        <f ca="1">DATEDIF(X410,TODAY(),"Y")</f>
        <v>126</v>
      </c>
      <c r="Z410" s="28">
        <f>VLOOKUP($A410,'Medical Examinations'!$A:$Z,2,FALSE)</f>
        <v>37.619999999999997</v>
      </c>
    </row>
    <row r="411" spans="1:26">
      <c r="A411" s="10" t="s">
        <v>3859</v>
      </c>
      <c r="B411" s="10">
        <v>1987</v>
      </c>
      <c r="C411" s="10" t="s">
        <v>4717</v>
      </c>
      <c r="D411" s="10" t="str">
        <f>IF(C411="?","Sep",C411)</f>
        <v>Oct</v>
      </c>
      <c r="E411" s="10">
        <v>24</v>
      </c>
      <c r="F411" s="12" t="str">
        <f>TEXT(DATE(B411,MONTH(DATEVALUE(D411&amp;" 1")),E411),"dd-mmm-yyyy")</f>
        <v>24-Oct-1987</v>
      </c>
      <c r="G411" s="10">
        <v>0</v>
      </c>
      <c r="H411" s="13">
        <f t="shared" ca="1" si="6"/>
        <v>126</v>
      </c>
      <c r="I411" s="15">
        <v>3773.23</v>
      </c>
      <c r="J411" s="10" t="s">
        <v>4707</v>
      </c>
      <c r="K411" s="10" t="s">
        <v>4708</v>
      </c>
      <c r="L411" s="10" t="s">
        <v>4709</v>
      </c>
      <c r="M411" s="10" t="str">
        <f>IF(L411="?","Unknown",L411)</f>
        <v>R1013</v>
      </c>
      <c r="W411" s="13">
        <f ca="1">DATEDIF(F411,TODAY(),"Y")</f>
        <v>39</v>
      </c>
      <c r="X411" s="29">
        <f>VLOOKUP($A411,'Medical Examinations'!$A:$Z,MATCH(X$1,'Medical Examinations'!$A$1:$Z$1,0),FALSE)</f>
        <v>4.92</v>
      </c>
      <c r="Y411" s="13">
        <f ca="1">DATEDIF(X411,TODAY(),"Y")</f>
        <v>126</v>
      </c>
      <c r="Z411" s="29">
        <f>VLOOKUP($A411,'Medical Examinations'!$A:$Z,2,FALSE)</f>
        <v>19.05</v>
      </c>
    </row>
    <row r="412" spans="1:26">
      <c r="A412" s="10" t="s">
        <v>3857</v>
      </c>
      <c r="B412" s="10">
        <v>1981</v>
      </c>
      <c r="C412" s="10" t="s">
        <v>4715</v>
      </c>
      <c r="D412" s="10" t="str">
        <f>IF(C412="?","Sep",C412)</f>
        <v>Dec</v>
      </c>
      <c r="E412" s="10">
        <v>13</v>
      </c>
      <c r="F412" s="12" t="str">
        <f>TEXT(DATE(B412,MONTH(DATEVALUE(D412&amp;" 1")),E412),"dd-mmm-yyyy")</f>
        <v>13-Dec-1981</v>
      </c>
      <c r="G412" s="10">
        <v>0</v>
      </c>
      <c r="H412" s="13">
        <f t="shared" ca="1" si="6"/>
        <v>126</v>
      </c>
      <c r="I412" s="15">
        <v>3785.77</v>
      </c>
      <c r="J412" s="10" t="s">
        <v>4707</v>
      </c>
      <c r="K412" s="10" t="s">
        <v>4711</v>
      </c>
      <c r="L412" s="10" t="s">
        <v>4709</v>
      </c>
      <c r="M412" s="10" t="str">
        <f>IF(L412="?","Unknown",L412)</f>
        <v>R1013</v>
      </c>
      <c r="W412" s="13">
        <f ca="1">DATEDIF(F412,TODAY(),"Y")</f>
        <v>44</v>
      </c>
      <c r="X412" s="28">
        <f>VLOOKUP($A412,'Medical Examinations'!$A:$Z,MATCH(X$1,'Medical Examinations'!$A$1:$Z$1,0),FALSE)</f>
        <v>11.47</v>
      </c>
      <c r="Y412" s="13">
        <f ca="1">DATEDIF(X412,TODAY(),"Y")</f>
        <v>126</v>
      </c>
      <c r="Z412" s="28">
        <f>VLOOKUP($A412,'Medical Examinations'!$A:$Z,2,FALSE)</f>
        <v>16.96</v>
      </c>
    </row>
    <row r="413" spans="1:26">
      <c r="A413" s="10" t="s">
        <v>3855</v>
      </c>
      <c r="B413" s="10">
        <v>1988</v>
      </c>
      <c r="C413" s="10" t="s">
        <v>4716</v>
      </c>
      <c r="D413" s="10" t="str">
        <f>IF(C413="?","Sep",C413)</f>
        <v>Aug</v>
      </c>
      <c r="E413" s="10">
        <v>28</v>
      </c>
      <c r="F413" s="12" t="str">
        <f>TEXT(DATE(B413,MONTH(DATEVALUE(D413&amp;" 1")),E413),"dd-mmm-yyyy")</f>
        <v>28-Aug-1988</v>
      </c>
      <c r="G413" s="10">
        <v>0</v>
      </c>
      <c r="H413" s="13">
        <f t="shared" ca="1" si="6"/>
        <v>126</v>
      </c>
      <c r="I413" s="15">
        <v>3793.55</v>
      </c>
      <c r="J413" s="10" t="s">
        <v>4707</v>
      </c>
      <c r="K413" s="10" t="s">
        <v>4708</v>
      </c>
      <c r="L413" s="10" t="s">
        <v>4709</v>
      </c>
      <c r="M413" s="10" t="str">
        <f>IF(L413="?","Unknown",L413)</f>
        <v>R1013</v>
      </c>
      <c r="W413" s="13">
        <f ca="1">DATEDIF(F413,TODAY(),"Y")</f>
        <v>38</v>
      </c>
      <c r="X413" s="29">
        <f>VLOOKUP($A413,'Medical Examinations'!$A:$Z,MATCH(X$1,'Medical Examinations'!$A$1:$Z$1,0),FALSE)</f>
        <v>5.63</v>
      </c>
      <c r="Y413" s="13">
        <f ca="1">DATEDIF(X413,TODAY(),"Y")</f>
        <v>126</v>
      </c>
      <c r="Z413" s="29">
        <f>VLOOKUP($A413,'Medical Examinations'!$A:$Z,2,FALSE)</f>
        <v>19.48</v>
      </c>
    </row>
    <row r="414" spans="1:26">
      <c r="A414" s="10" t="s">
        <v>3853</v>
      </c>
      <c r="B414" s="10">
        <v>1999</v>
      </c>
      <c r="C414" s="10" t="s">
        <v>4712</v>
      </c>
      <c r="D414" s="10" t="str">
        <f>IF(C414="?","Sep",C414)</f>
        <v>Jun</v>
      </c>
      <c r="E414" s="10">
        <v>24</v>
      </c>
      <c r="F414" s="12" t="str">
        <f>TEXT(DATE(B414,MONTH(DATEVALUE(D414&amp;" 1")),E414),"dd-mmm-yyyy")</f>
        <v>24-Jun-1999</v>
      </c>
      <c r="G414" s="10">
        <v>0</v>
      </c>
      <c r="H414" s="13">
        <f t="shared" ca="1" si="6"/>
        <v>126</v>
      </c>
      <c r="I414" s="15">
        <v>3796.36</v>
      </c>
      <c r="J414" s="10" t="s">
        <v>4707</v>
      </c>
      <c r="K414" s="10" t="s">
        <v>4708</v>
      </c>
      <c r="L414" s="10" t="s">
        <v>4714</v>
      </c>
      <c r="M414" s="10" t="str">
        <f>IF(L414="?","Unknown",L414)</f>
        <v>R1012</v>
      </c>
      <c r="W414" s="13">
        <f ca="1">DATEDIF(F414,TODAY(),"Y")</f>
        <v>27</v>
      </c>
      <c r="X414" s="28">
        <f>VLOOKUP($A414,'Medical Examinations'!$A:$Z,MATCH(X$1,'Medical Examinations'!$A$1:$Z$1,0),FALSE)</f>
        <v>5.28</v>
      </c>
      <c r="Y414" s="13">
        <f ca="1">DATEDIF(X414,TODAY(),"Y")</f>
        <v>126</v>
      </c>
      <c r="Z414" s="28">
        <f>VLOOKUP($A414,'Medical Examinations'!$A:$Z,2,FALSE)</f>
        <v>30.4</v>
      </c>
    </row>
    <row r="415" spans="1:26">
      <c r="A415" s="10" t="s">
        <v>3851</v>
      </c>
      <c r="B415" s="10">
        <v>1981</v>
      </c>
      <c r="C415" s="10" t="s">
        <v>4713</v>
      </c>
      <c r="D415" s="10" t="str">
        <f>IF(C415="?","Sep",C415)</f>
        <v>Sep</v>
      </c>
      <c r="E415" s="10">
        <v>29</v>
      </c>
      <c r="F415" s="12" t="str">
        <f>TEXT(DATE(B415,MONTH(DATEVALUE(D415&amp;" 1")),E415),"dd-mmm-yyyy")</f>
        <v>29-Sep-1981</v>
      </c>
      <c r="G415" s="10">
        <v>0</v>
      </c>
      <c r="H415" s="13">
        <f t="shared" ca="1" si="6"/>
        <v>126</v>
      </c>
      <c r="I415" s="15">
        <v>3797.2</v>
      </c>
      <c r="J415" s="10" t="s">
        <v>4707</v>
      </c>
      <c r="K415" s="10" t="s">
        <v>4708</v>
      </c>
      <c r="L415" s="10" t="s">
        <v>4714</v>
      </c>
      <c r="M415" s="10" t="str">
        <f>IF(L415="?","Unknown",L415)</f>
        <v>R1012</v>
      </c>
      <c r="W415" s="13">
        <f ca="1">DATEDIF(F415,TODAY(),"Y")</f>
        <v>45</v>
      </c>
      <c r="X415" s="29">
        <f>VLOOKUP($A415,'Medical Examinations'!$A:$Z,MATCH(X$1,'Medical Examinations'!$A$1:$Z$1,0),FALSE)</f>
        <v>8.6300000000000008</v>
      </c>
      <c r="Y415" s="13">
        <f ca="1">DATEDIF(X415,TODAY(),"Y")</f>
        <v>126</v>
      </c>
      <c r="Z415" s="29">
        <f>VLOOKUP($A415,'Medical Examinations'!$A:$Z,2,FALSE)</f>
        <v>15.37</v>
      </c>
    </row>
    <row r="416" spans="1:26">
      <c r="A416" s="10" t="s">
        <v>3849</v>
      </c>
      <c r="B416" s="10">
        <v>1994</v>
      </c>
      <c r="C416" s="10" t="s">
        <v>4716</v>
      </c>
      <c r="D416" s="10" t="str">
        <f>IF(C416="?","Sep",C416)</f>
        <v>Aug</v>
      </c>
      <c r="E416" s="10">
        <v>12</v>
      </c>
      <c r="F416" s="12" t="str">
        <f>TEXT(DATE(B416,MONTH(DATEVALUE(D416&amp;" 1")),E416),"dd-mmm-yyyy")</f>
        <v>12-Aug-1994</v>
      </c>
      <c r="G416" s="10">
        <v>0</v>
      </c>
      <c r="H416" s="13">
        <f t="shared" ca="1" si="6"/>
        <v>126</v>
      </c>
      <c r="I416" s="15">
        <v>3847.67</v>
      </c>
      <c r="J416" s="10" t="s">
        <v>4708</v>
      </c>
      <c r="K416" s="10" t="s">
        <v>4707</v>
      </c>
      <c r="L416" s="10" t="s">
        <v>4718</v>
      </c>
      <c r="M416" s="10" t="str">
        <f>IF(L416="?","Unknown",L416)</f>
        <v>R1011</v>
      </c>
      <c r="W416" s="13">
        <f ca="1">DATEDIF(F416,TODAY(),"Y")</f>
        <v>32</v>
      </c>
      <c r="X416" s="28">
        <f>VLOOKUP($A416,'Medical Examinations'!$A:$Z,MATCH(X$1,'Medical Examinations'!$A$1:$Z$1,0),FALSE)</f>
        <v>4.08</v>
      </c>
      <c r="Y416" s="13">
        <f ca="1">DATEDIF(X416,TODAY(),"Y")</f>
        <v>126</v>
      </c>
      <c r="Z416" s="28">
        <f>VLOOKUP($A416,'Medical Examinations'!$A:$Z,2,FALSE)</f>
        <v>23.8</v>
      </c>
    </row>
    <row r="417" spans="1:26">
      <c r="A417" s="10" t="s">
        <v>3847</v>
      </c>
      <c r="B417" s="10">
        <v>1991</v>
      </c>
      <c r="C417" s="10" t="s">
        <v>4716</v>
      </c>
      <c r="D417" s="10" t="str">
        <f>IF(C417="?","Sep",C417)</f>
        <v>Aug</v>
      </c>
      <c r="E417" s="10">
        <v>19</v>
      </c>
      <c r="F417" s="12" t="str">
        <f>TEXT(DATE(B417,MONTH(DATEVALUE(D417&amp;" 1")),E417),"dd-mmm-yyyy")</f>
        <v>19-Aug-1991</v>
      </c>
      <c r="G417" s="10">
        <v>0</v>
      </c>
      <c r="H417" s="13">
        <f t="shared" ca="1" si="6"/>
        <v>126</v>
      </c>
      <c r="I417" s="15">
        <v>3857.76</v>
      </c>
      <c r="J417" s="10" t="s">
        <v>4708</v>
      </c>
      <c r="K417" s="10" t="s">
        <v>4711</v>
      </c>
      <c r="L417" s="10" t="s">
        <v>4721</v>
      </c>
      <c r="M417" s="10" t="str">
        <f>IF(L417="?","Unknown",L417)</f>
        <v>R1016</v>
      </c>
      <c r="W417" s="13">
        <f ca="1">DATEDIF(F417,TODAY(),"Y")</f>
        <v>35</v>
      </c>
      <c r="X417" s="29">
        <f>VLOOKUP($A417,'Medical Examinations'!$A:$Z,MATCH(X$1,'Medical Examinations'!$A$1:$Z$1,0),FALSE)</f>
        <v>6.49</v>
      </c>
      <c r="Y417" s="13">
        <f ca="1">DATEDIF(X417,TODAY(),"Y")</f>
        <v>126</v>
      </c>
      <c r="Z417" s="29">
        <f>VLOOKUP($A417,'Medical Examinations'!$A:$Z,2,FALSE)</f>
        <v>30.875</v>
      </c>
    </row>
    <row r="418" spans="1:26">
      <c r="A418" s="10" t="s">
        <v>3845</v>
      </c>
      <c r="B418" s="10">
        <v>2001</v>
      </c>
      <c r="C418" s="10" t="s">
        <v>4712</v>
      </c>
      <c r="D418" s="10" t="str">
        <f>IF(C418="?","Sep",C418)</f>
        <v>Jun</v>
      </c>
      <c r="E418" s="10">
        <v>6</v>
      </c>
      <c r="F418" s="12" t="str">
        <f>TEXT(DATE(B418,MONTH(DATEVALUE(D418&amp;" 1")),E418),"dd-mmm-yyyy")</f>
        <v>06-Jun-2001</v>
      </c>
      <c r="G418" s="10">
        <v>0</v>
      </c>
      <c r="H418" s="13">
        <f t="shared" ca="1" si="6"/>
        <v>126</v>
      </c>
      <c r="I418" s="15">
        <v>3858.51</v>
      </c>
      <c r="J418" s="10" t="s">
        <v>4707</v>
      </c>
      <c r="K418" s="10" t="s">
        <v>4708</v>
      </c>
      <c r="L418" s="10" t="s">
        <v>4723</v>
      </c>
      <c r="M418" s="10" t="str">
        <f>IF(L418="?","Unknown",L418)</f>
        <v>R1025</v>
      </c>
      <c r="W418" s="13">
        <f ca="1">DATEDIF(F418,TODAY(),"Y")</f>
        <v>25</v>
      </c>
      <c r="X418" s="28">
        <f>VLOOKUP($A418,'Medical Examinations'!$A:$Z,MATCH(X$1,'Medical Examinations'!$A$1:$Z$1,0),FALSE)</f>
        <v>5.09</v>
      </c>
      <c r="Y418" s="13">
        <f ca="1">DATEDIF(X418,TODAY(),"Y")</f>
        <v>126</v>
      </c>
      <c r="Z418" s="28">
        <f>VLOOKUP($A418,'Medical Examinations'!$A:$Z,2,FALSE)</f>
        <v>30.67</v>
      </c>
    </row>
    <row r="419" spans="1:26">
      <c r="A419" s="10" t="s">
        <v>3843</v>
      </c>
      <c r="B419" s="10">
        <v>2001</v>
      </c>
      <c r="C419" s="10" t="s">
        <v>4717</v>
      </c>
      <c r="D419" s="10" t="str">
        <f>IF(C419="?","Sep",C419)</f>
        <v>Oct</v>
      </c>
      <c r="E419" s="10">
        <v>18</v>
      </c>
      <c r="F419" s="12" t="str">
        <f>TEXT(DATE(B419,MONTH(DATEVALUE(D419&amp;" 1")),E419),"dd-mmm-yyyy")</f>
        <v>18-Oct-2001</v>
      </c>
      <c r="G419" s="10">
        <v>0</v>
      </c>
      <c r="H419" s="13">
        <f t="shared" ca="1" si="6"/>
        <v>126</v>
      </c>
      <c r="I419" s="15">
        <v>3861.21</v>
      </c>
      <c r="J419" s="10" t="s">
        <v>4707</v>
      </c>
      <c r="K419" s="10" t="s">
        <v>4707</v>
      </c>
      <c r="L419" s="10" t="s">
        <v>4721</v>
      </c>
      <c r="M419" s="10" t="str">
        <f>IF(L419="?","Unknown",L419)</f>
        <v>R1016</v>
      </c>
      <c r="W419" s="13">
        <f ca="1">DATEDIF(F419,TODAY(),"Y")</f>
        <v>25</v>
      </c>
      <c r="X419" s="29">
        <f>VLOOKUP($A419,'Medical Examinations'!$A:$Z,MATCH(X$1,'Medical Examinations'!$A$1:$Z$1,0),FALSE)</f>
        <v>5.01</v>
      </c>
      <c r="Y419" s="13">
        <f ca="1">DATEDIF(X419,TODAY(),"Y")</f>
        <v>126</v>
      </c>
      <c r="Z419" s="29">
        <f>VLOOKUP($A419,'Medical Examinations'!$A:$Z,2,FALSE)</f>
        <v>20.234999999999999</v>
      </c>
    </row>
    <row r="420" spans="1:26">
      <c r="A420" s="10" t="s">
        <v>3841</v>
      </c>
      <c r="B420" s="10">
        <v>1990</v>
      </c>
      <c r="C420" s="10" t="s">
        <v>4712</v>
      </c>
      <c r="D420" s="10" t="str">
        <f>IF(C420="?","Sep",C420)</f>
        <v>Jun</v>
      </c>
      <c r="E420" s="10">
        <v>24</v>
      </c>
      <c r="F420" s="12" t="str">
        <f>TEXT(DATE(B420,MONTH(DATEVALUE(D420&amp;" 1")),E420),"dd-mmm-yyyy")</f>
        <v>24-Jun-1990</v>
      </c>
      <c r="G420" s="10">
        <v>0</v>
      </c>
      <c r="H420" s="13">
        <f t="shared" ca="1" si="6"/>
        <v>126</v>
      </c>
      <c r="I420" s="15">
        <v>3866.86</v>
      </c>
      <c r="J420" s="10" t="s">
        <v>4711</v>
      </c>
      <c r="K420" s="10" t="s">
        <v>4711</v>
      </c>
      <c r="L420" s="10" t="s">
        <v>4714</v>
      </c>
      <c r="M420" s="10" t="str">
        <f>IF(L420="?","Unknown",L420)</f>
        <v>R1012</v>
      </c>
      <c r="W420" s="13">
        <f ca="1">DATEDIF(F420,TODAY(),"Y")</f>
        <v>36</v>
      </c>
      <c r="X420" s="28">
        <f>VLOOKUP($A420,'Medical Examinations'!$A:$Z,MATCH(X$1,'Medical Examinations'!$A$1:$Z$1,0),FALSE)</f>
        <v>4.0999999999999996</v>
      </c>
      <c r="Y420" s="13">
        <f ca="1">DATEDIF(X420,TODAY(),"Y")</f>
        <v>126</v>
      </c>
      <c r="Z420" s="28">
        <f>VLOOKUP($A420,'Medical Examinations'!$A:$Z,2,FALSE)</f>
        <v>28.88</v>
      </c>
    </row>
    <row r="421" spans="1:26">
      <c r="A421" s="10" t="s">
        <v>3839</v>
      </c>
      <c r="B421" s="10">
        <v>1991</v>
      </c>
      <c r="C421" s="10" t="s">
        <v>4706</v>
      </c>
      <c r="D421" s="10" t="str">
        <f>IF(C421="?","Sep",C421)</f>
        <v>Jul</v>
      </c>
      <c r="E421" s="10">
        <v>25</v>
      </c>
      <c r="F421" s="12" t="str">
        <f>TEXT(DATE(B421,MONTH(DATEVALUE(D421&amp;" 1")),E421),"dd-mmm-yyyy")</f>
        <v>25-Jul-1991</v>
      </c>
      <c r="G421" s="10">
        <v>0</v>
      </c>
      <c r="H421" s="13">
        <f t="shared" ca="1" si="6"/>
        <v>126</v>
      </c>
      <c r="I421" s="15">
        <v>3875.73</v>
      </c>
      <c r="J421" s="10" t="s">
        <v>4707</v>
      </c>
      <c r="K421" s="10" t="s">
        <v>4708</v>
      </c>
      <c r="L421" s="10" t="s">
        <v>4709</v>
      </c>
      <c r="M421" s="10" t="str">
        <f>IF(L421="?","Unknown",L421)</f>
        <v>R1013</v>
      </c>
      <c r="W421" s="13">
        <f ca="1">DATEDIF(F421,TODAY(),"Y")</f>
        <v>35</v>
      </c>
      <c r="X421" s="29">
        <f>VLOOKUP($A421,'Medical Examinations'!$A:$Z,MATCH(X$1,'Medical Examinations'!$A$1:$Z$1,0),FALSE)</f>
        <v>5.13</v>
      </c>
      <c r="Y421" s="13">
        <f ca="1">DATEDIF(X421,TODAY(),"Y")</f>
        <v>126</v>
      </c>
      <c r="Z421" s="29">
        <f>VLOOKUP($A421,'Medical Examinations'!$A:$Z,2,FALSE)</f>
        <v>39.49</v>
      </c>
    </row>
    <row r="422" spans="1:26">
      <c r="A422" s="10" t="s">
        <v>3837</v>
      </c>
      <c r="B422" s="10">
        <v>1996</v>
      </c>
      <c r="C422" s="10" t="s">
        <v>4717</v>
      </c>
      <c r="D422" s="10" t="str">
        <f>IF(C422="?","Sep",C422)</f>
        <v>Oct</v>
      </c>
      <c r="E422" s="10">
        <v>23</v>
      </c>
      <c r="F422" s="12" t="str">
        <f>TEXT(DATE(B422,MONTH(DATEVALUE(D422&amp;" 1")),E422),"dd-mmm-yyyy")</f>
        <v>23-Oct-1996</v>
      </c>
      <c r="G422" s="10">
        <v>0</v>
      </c>
      <c r="H422" s="13">
        <f t="shared" ca="1" si="6"/>
        <v>126</v>
      </c>
      <c r="I422" s="15">
        <v>3877.3</v>
      </c>
      <c r="J422" s="10" t="s">
        <v>4711</v>
      </c>
      <c r="K422" s="10" t="s">
        <v>4708</v>
      </c>
      <c r="L422" s="10" t="s">
        <v>4714</v>
      </c>
      <c r="M422" s="10" t="str">
        <f>IF(L422="?","Unknown",L422)</f>
        <v>R1012</v>
      </c>
      <c r="W422" s="13">
        <f ca="1">DATEDIF(F422,TODAY(),"Y")</f>
        <v>30</v>
      </c>
      <c r="X422" s="28">
        <f>VLOOKUP($A422,'Medical Examinations'!$A:$Z,MATCH(X$1,'Medical Examinations'!$A$1:$Z$1,0),FALSE)</f>
        <v>4.95</v>
      </c>
      <c r="Y422" s="13">
        <f ca="1">DATEDIF(X422,TODAY(),"Y")</f>
        <v>126</v>
      </c>
      <c r="Z422" s="28">
        <f>VLOOKUP($A422,'Medical Examinations'!$A:$Z,2,FALSE)</f>
        <v>30.875</v>
      </c>
    </row>
    <row r="423" spans="1:26">
      <c r="A423" s="10" t="s">
        <v>3835</v>
      </c>
      <c r="B423" s="10">
        <v>2004</v>
      </c>
      <c r="C423" s="10" t="s">
        <v>4706</v>
      </c>
      <c r="D423" s="10" t="str">
        <f>IF(C423="?","Sep",C423)</f>
        <v>Jul</v>
      </c>
      <c r="E423" s="10">
        <v>13</v>
      </c>
      <c r="F423" s="12" t="str">
        <f>TEXT(DATE(B423,MONTH(DATEVALUE(D423&amp;" 1")),E423),"dd-mmm-yyyy")</f>
        <v>13-Jul-2004</v>
      </c>
      <c r="G423" s="10">
        <v>0</v>
      </c>
      <c r="H423" s="13">
        <f t="shared" ca="1" si="6"/>
        <v>126</v>
      </c>
      <c r="I423" s="15">
        <v>3889.2</v>
      </c>
      <c r="J423" s="10" t="s">
        <v>4707</v>
      </c>
      <c r="K423" s="10" t="s">
        <v>4707</v>
      </c>
      <c r="L423" s="10" t="s">
        <v>4714</v>
      </c>
      <c r="M423" s="10" t="str">
        <f>IF(L423="?","Unknown",L423)</f>
        <v>R1012</v>
      </c>
      <c r="W423" s="13">
        <f ca="1">DATEDIF(F423,TODAY(),"Y")</f>
        <v>22</v>
      </c>
      <c r="X423" s="29">
        <f>VLOOKUP($A423,'Medical Examinations'!$A:$Z,MATCH(X$1,'Medical Examinations'!$A$1:$Z$1,0),FALSE)</f>
        <v>4.17</v>
      </c>
      <c r="Y423" s="13">
        <f ca="1">DATEDIF(X423,TODAY(),"Y")</f>
        <v>126</v>
      </c>
      <c r="Z423" s="29">
        <f>VLOOKUP($A423,'Medical Examinations'!$A:$Z,2,FALSE)</f>
        <v>34.46</v>
      </c>
    </row>
    <row r="424" spans="1:26">
      <c r="A424" s="10" t="s">
        <v>3833</v>
      </c>
      <c r="B424" s="10">
        <v>1993</v>
      </c>
      <c r="C424" s="10" t="s">
        <v>4713</v>
      </c>
      <c r="D424" s="10" t="str">
        <f>IF(C424="?","Sep",C424)</f>
        <v>Sep</v>
      </c>
      <c r="E424" s="10">
        <v>14</v>
      </c>
      <c r="F424" s="12" t="str">
        <f>TEXT(DATE(B424,MONTH(DATEVALUE(D424&amp;" 1")),E424),"dd-mmm-yyyy")</f>
        <v>14-Sep-1993</v>
      </c>
      <c r="G424" s="10">
        <v>0</v>
      </c>
      <c r="H424" s="13">
        <f t="shared" ca="1" si="6"/>
        <v>126</v>
      </c>
      <c r="I424" s="15">
        <v>3898.35</v>
      </c>
      <c r="J424" s="10" t="s">
        <v>4707</v>
      </c>
      <c r="K424" s="10" t="s">
        <v>4707</v>
      </c>
      <c r="L424" s="10" t="s">
        <v>4714</v>
      </c>
      <c r="M424" s="10" t="str">
        <f>IF(L424="?","Unknown",L424)</f>
        <v>R1012</v>
      </c>
      <c r="W424" s="13">
        <f ca="1">DATEDIF(F424,TODAY(),"Y")</f>
        <v>33</v>
      </c>
      <c r="X424" s="28">
        <f>VLOOKUP($A424,'Medical Examinations'!$A:$Z,MATCH(X$1,'Medical Examinations'!$A$1:$Z$1,0),FALSE)</f>
        <v>4.43</v>
      </c>
      <c r="Y424" s="13">
        <f ca="1">DATEDIF(X424,TODAY(),"Y")</f>
        <v>126</v>
      </c>
      <c r="Z424" s="28">
        <f>VLOOKUP($A424,'Medical Examinations'!$A:$Z,2,FALSE)</f>
        <v>25.77</v>
      </c>
    </row>
    <row r="425" spans="1:26">
      <c r="A425" s="10" t="s">
        <v>3831</v>
      </c>
      <c r="B425" s="10">
        <v>1981</v>
      </c>
      <c r="C425" s="10" t="s">
        <v>4716</v>
      </c>
      <c r="D425" s="10" t="str">
        <f>IF(C425="?","Sep",C425)</f>
        <v>Aug</v>
      </c>
      <c r="E425" s="10">
        <v>27</v>
      </c>
      <c r="F425" s="12" t="str">
        <f>TEXT(DATE(B425,MONTH(DATEVALUE(D425&amp;" 1")),E425),"dd-mmm-yyyy")</f>
        <v>27-Aug-1981</v>
      </c>
      <c r="G425" s="10">
        <v>0</v>
      </c>
      <c r="H425" s="13">
        <f t="shared" ca="1" si="6"/>
        <v>126</v>
      </c>
      <c r="I425" s="15">
        <v>3902.07</v>
      </c>
      <c r="J425" s="10" t="s">
        <v>4707</v>
      </c>
      <c r="K425" s="10" t="s">
        <v>4707</v>
      </c>
      <c r="L425" s="10" t="s">
        <v>4709</v>
      </c>
      <c r="M425" s="10" t="str">
        <f>IF(L425="?","Unknown",L425)</f>
        <v>R1013</v>
      </c>
      <c r="W425" s="13">
        <f ca="1">DATEDIF(F425,TODAY(),"Y")</f>
        <v>45</v>
      </c>
      <c r="X425" s="29">
        <f>VLOOKUP($A425,'Medical Examinations'!$A:$Z,MATCH(X$1,'Medical Examinations'!$A$1:$Z$1,0),FALSE)</f>
        <v>9.07</v>
      </c>
      <c r="Y425" s="13">
        <f ca="1">DATEDIF(X425,TODAY(),"Y")</f>
        <v>126</v>
      </c>
      <c r="Z425" s="29">
        <f>VLOOKUP($A425,'Medical Examinations'!$A:$Z,2,FALSE)</f>
        <v>17.690000000000001</v>
      </c>
    </row>
    <row r="426" spans="1:26">
      <c r="A426" s="10" t="s">
        <v>3829</v>
      </c>
      <c r="B426" s="10">
        <v>1997</v>
      </c>
      <c r="C426" s="10" t="s">
        <v>4710</v>
      </c>
      <c r="D426" s="10" t="str">
        <f>IF(C426="?","Sep",C426)</f>
        <v>Nov</v>
      </c>
      <c r="E426" s="10">
        <v>24</v>
      </c>
      <c r="F426" s="12" t="str">
        <f>TEXT(DATE(B426,MONTH(DATEVALUE(D426&amp;" 1")),E426),"dd-mmm-yyyy")</f>
        <v>24-Nov-1997</v>
      </c>
      <c r="G426" s="10">
        <v>0</v>
      </c>
      <c r="H426" s="13">
        <f t="shared" ca="1" si="6"/>
        <v>126</v>
      </c>
      <c r="I426" s="15">
        <v>3906.13</v>
      </c>
      <c r="J426" s="10" t="s">
        <v>4708</v>
      </c>
      <c r="K426" s="10" t="s">
        <v>4708</v>
      </c>
      <c r="L426" s="10" t="s">
        <v>4718</v>
      </c>
      <c r="M426" s="10" t="str">
        <f>IF(L426="?","Unknown",L426)</f>
        <v>R1011</v>
      </c>
      <c r="W426" s="13">
        <f ca="1">DATEDIF(F426,TODAY(),"Y")</f>
        <v>28</v>
      </c>
      <c r="X426" s="28">
        <f>VLOOKUP($A426,'Medical Examinations'!$A:$Z,MATCH(X$1,'Medical Examinations'!$A$1:$Z$1,0),FALSE)</f>
        <v>6.18</v>
      </c>
      <c r="Y426" s="13">
        <f ca="1">DATEDIF(X426,TODAY(),"Y")</f>
        <v>126</v>
      </c>
      <c r="Z426" s="28">
        <f>VLOOKUP($A426,'Medical Examinations'!$A:$Z,2,FALSE)</f>
        <v>26.8</v>
      </c>
    </row>
    <row r="427" spans="1:26">
      <c r="A427" s="10" t="s">
        <v>3827</v>
      </c>
      <c r="B427" s="10">
        <v>1985</v>
      </c>
      <c r="C427" s="10" t="s">
        <v>4706</v>
      </c>
      <c r="D427" s="10" t="str">
        <f>IF(C427="?","Sep",C427)</f>
        <v>Jul</v>
      </c>
      <c r="E427" s="10">
        <v>5</v>
      </c>
      <c r="F427" s="12" t="str">
        <f>TEXT(DATE(B427,MONTH(DATEVALUE(D427&amp;" 1")),E427),"dd-mmm-yyyy")</f>
        <v>05-Jul-1985</v>
      </c>
      <c r="G427" s="10">
        <v>0</v>
      </c>
      <c r="H427" s="13">
        <f t="shared" ca="1" si="6"/>
        <v>126</v>
      </c>
      <c r="I427" s="15">
        <v>3910.44</v>
      </c>
      <c r="J427" s="10" t="s">
        <v>4707</v>
      </c>
      <c r="K427" s="10" t="s">
        <v>4707</v>
      </c>
      <c r="L427" s="10" t="s">
        <v>4709</v>
      </c>
      <c r="M427" s="10" t="str">
        <f>IF(L427="?","Unknown",L427)</f>
        <v>R1013</v>
      </c>
      <c r="W427" s="13">
        <f ca="1">DATEDIF(F427,TODAY(),"Y")</f>
        <v>41</v>
      </c>
      <c r="X427" s="29">
        <f>VLOOKUP($A427,'Medical Examinations'!$A:$Z,MATCH(X$1,'Medical Examinations'!$A$1:$Z$1,0),FALSE)</f>
        <v>5.17</v>
      </c>
      <c r="Y427" s="13">
        <f ca="1">DATEDIF(X427,TODAY(),"Y")</f>
        <v>126</v>
      </c>
      <c r="Z427" s="29">
        <f>VLOOKUP($A427,'Medical Examinations'!$A:$Z,2,FALSE)</f>
        <v>17.940000000000001</v>
      </c>
    </row>
    <row r="428" spans="1:26">
      <c r="A428" s="10" t="s">
        <v>3825</v>
      </c>
      <c r="B428" s="10">
        <v>2000</v>
      </c>
      <c r="C428" s="10" t="s">
        <v>4706</v>
      </c>
      <c r="D428" s="10" t="str">
        <f>IF(C428="?","Sep",C428)</f>
        <v>Jul</v>
      </c>
      <c r="E428" s="10">
        <v>10</v>
      </c>
      <c r="F428" s="12" t="str">
        <f>TEXT(DATE(B428,MONTH(DATEVALUE(D428&amp;" 1")),E428),"dd-mmm-yyyy")</f>
        <v>10-Jul-2000</v>
      </c>
      <c r="G428" s="10">
        <v>0</v>
      </c>
      <c r="H428" s="13">
        <f t="shared" ca="1" si="6"/>
        <v>126</v>
      </c>
      <c r="I428" s="15">
        <v>3925.76</v>
      </c>
      <c r="J428" s="10" t="s">
        <v>4707</v>
      </c>
      <c r="K428" s="10" t="s">
        <v>4707</v>
      </c>
      <c r="L428" s="10" t="s">
        <v>4724</v>
      </c>
      <c r="M428" s="10" t="str">
        <f>IF(L428="?","Unknown",L428)</f>
        <v>R1024</v>
      </c>
      <c r="W428" s="13">
        <f ca="1">DATEDIF(F428,TODAY(),"Y")</f>
        <v>26</v>
      </c>
      <c r="X428" s="28">
        <f>VLOOKUP($A428,'Medical Examinations'!$A:$Z,MATCH(X$1,'Medical Examinations'!$A$1:$Z$1,0),FALSE)</f>
        <v>5.14</v>
      </c>
      <c r="Y428" s="13">
        <f ca="1">DATEDIF(X428,TODAY(),"Y")</f>
        <v>126</v>
      </c>
      <c r="Z428" s="28">
        <f>VLOOKUP($A428,'Medical Examinations'!$A:$Z,2,FALSE)</f>
        <v>34.58</v>
      </c>
    </row>
    <row r="429" spans="1:26">
      <c r="A429" s="10" t="s">
        <v>3823</v>
      </c>
      <c r="B429" s="10">
        <v>2002</v>
      </c>
      <c r="C429" s="10" t="s">
        <v>4712</v>
      </c>
      <c r="D429" s="10" t="str">
        <f>IF(C429="?","Sep",C429)</f>
        <v>Jun</v>
      </c>
      <c r="E429" s="10">
        <v>15</v>
      </c>
      <c r="F429" s="12" t="str">
        <f>TEXT(DATE(B429,MONTH(DATEVALUE(D429&amp;" 1")),E429),"dd-mmm-yyyy")</f>
        <v>15-Jun-2002</v>
      </c>
      <c r="G429" s="10">
        <v>0</v>
      </c>
      <c r="H429" s="13">
        <f t="shared" ca="1" si="6"/>
        <v>126</v>
      </c>
      <c r="I429" s="15">
        <v>3931.51</v>
      </c>
      <c r="J429" s="10" t="s">
        <v>4707</v>
      </c>
      <c r="K429" s="10" t="s">
        <v>4708</v>
      </c>
      <c r="L429" s="10" t="s">
        <v>4718</v>
      </c>
      <c r="M429" s="10" t="str">
        <f>IF(L429="?","Unknown",L429)</f>
        <v>R1011</v>
      </c>
      <c r="W429" s="13">
        <f ca="1">DATEDIF(F429,TODAY(),"Y")</f>
        <v>24</v>
      </c>
      <c r="X429" s="29">
        <f>VLOOKUP($A429,'Medical Examinations'!$A:$Z,MATCH(X$1,'Medical Examinations'!$A$1:$Z$1,0),FALSE)</f>
        <v>10.97</v>
      </c>
      <c r="Y429" s="13">
        <f ca="1">DATEDIF(X429,TODAY(),"Y")</f>
        <v>126</v>
      </c>
      <c r="Z429" s="29">
        <f>VLOOKUP($A429,'Medical Examinations'!$A:$Z,2,FALSE)</f>
        <v>34.86</v>
      </c>
    </row>
    <row r="430" spans="1:26">
      <c r="A430" s="10" t="s">
        <v>3821</v>
      </c>
      <c r="B430" s="10">
        <v>1988</v>
      </c>
      <c r="C430" s="10" t="s">
        <v>4717</v>
      </c>
      <c r="D430" s="10" t="str">
        <f>IF(C430="?","Sep",C430)</f>
        <v>Oct</v>
      </c>
      <c r="E430" s="10">
        <v>24</v>
      </c>
      <c r="F430" s="12" t="str">
        <f>TEXT(DATE(B430,MONTH(DATEVALUE(D430&amp;" 1")),E430),"dd-mmm-yyyy")</f>
        <v>24-Oct-1988</v>
      </c>
      <c r="G430" s="10">
        <v>0</v>
      </c>
      <c r="H430" s="13">
        <f t="shared" ca="1" si="6"/>
        <v>126</v>
      </c>
      <c r="I430" s="15">
        <v>3935.18</v>
      </c>
      <c r="J430" s="10" t="s">
        <v>4708</v>
      </c>
      <c r="K430" s="10" t="s">
        <v>4711</v>
      </c>
      <c r="L430" s="10" t="s">
        <v>4709</v>
      </c>
      <c r="M430" s="10" t="str">
        <f>IF(L430="?","Unknown",L430)</f>
        <v>R1013</v>
      </c>
      <c r="W430" s="13">
        <f ca="1">DATEDIF(F430,TODAY(),"Y")</f>
        <v>38</v>
      </c>
      <c r="X430" s="28">
        <f>VLOOKUP($A430,'Medical Examinations'!$A:$Z,MATCH(X$1,'Medical Examinations'!$A$1:$Z$1,0),FALSE)</f>
        <v>4.4800000000000004</v>
      </c>
      <c r="Y430" s="13">
        <f ca="1">DATEDIF(X430,TODAY(),"Y")</f>
        <v>126</v>
      </c>
      <c r="Z430" s="28">
        <f>VLOOKUP($A430,'Medical Examinations'!$A:$Z,2,FALSE)</f>
        <v>34.21</v>
      </c>
    </row>
    <row r="431" spans="1:26">
      <c r="A431" s="10" t="s">
        <v>3819</v>
      </c>
      <c r="B431" s="10">
        <v>1993</v>
      </c>
      <c r="C431" s="10" t="s">
        <v>4713</v>
      </c>
      <c r="D431" s="10" t="str">
        <f>IF(C431="?","Sep",C431)</f>
        <v>Sep</v>
      </c>
      <c r="E431" s="10">
        <v>29</v>
      </c>
      <c r="F431" s="12" t="str">
        <f>TEXT(DATE(B431,MONTH(DATEVALUE(D431&amp;" 1")),E431),"dd-mmm-yyyy")</f>
        <v>29-Sep-1993</v>
      </c>
      <c r="G431" s="10">
        <v>0</v>
      </c>
      <c r="H431" s="13">
        <f t="shared" ca="1" si="6"/>
        <v>126</v>
      </c>
      <c r="I431" s="15">
        <v>3943.6</v>
      </c>
      <c r="J431" s="10" t="s">
        <v>4707</v>
      </c>
      <c r="K431" s="10" t="s">
        <v>4708</v>
      </c>
      <c r="L431" s="10" t="s">
        <v>4724</v>
      </c>
      <c r="M431" s="10" t="str">
        <f>IF(L431="?","Unknown",L431)</f>
        <v>R1024</v>
      </c>
      <c r="W431" s="13">
        <f ca="1">DATEDIF(F431,TODAY(),"Y")</f>
        <v>33</v>
      </c>
      <c r="X431" s="29">
        <f>VLOOKUP($A431,'Medical Examinations'!$A:$Z,MATCH(X$1,'Medical Examinations'!$A$1:$Z$1,0),FALSE)</f>
        <v>4.49</v>
      </c>
      <c r="Y431" s="13">
        <f ca="1">DATEDIF(X431,TODAY(),"Y")</f>
        <v>126</v>
      </c>
      <c r="Z431" s="29">
        <f>VLOOKUP($A431,'Medical Examinations'!$A:$Z,2,FALSE)</f>
        <v>31.16</v>
      </c>
    </row>
    <row r="432" spans="1:26">
      <c r="A432" s="10" t="s">
        <v>3817</v>
      </c>
      <c r="B432" s="10">
        <v>1993</v>
      </c>
      <c r="C432" s="10" t="s">
        <v>4710</v>
      </c>
      <c r="D432" s="10" t="str">
        <f>IF(C432="?","Sep",C432)</f>
        <v>Nov</v>
      </c>
      <c r="E432" s="10">
        <v>11</v>
      </c>
      <c r="F432" s="12" t="str">
        <f>TEXT(DATE(B432,MONTH(DATEVALUE(D432&amp;" 1")),E432),"dd-mmm-yyyy")</f>
        <v>11-Nov-1993</v>
      </c>
      <c r="G432" s="10">
        <v>0</v>
      </c>
      <c r="H432" s="13">
        <f t="shared" ca="1" si="6"/>
        <v>126</v>
      </c>
      <c r="I432" s="15">
        <v>3947.41</v>
      </c>
      <c r="J432" s="10" t="s">
        <v>4707</v>
      </c>
      <c r="K432" s="10" t="s">
        <v>4707</v>
      </c>
      <c r="L432" s="10" t="s">
        <v>4709</v>
      </c>
      <c r="M432" s="10" t="str">
        <f>IF(L432="?","Unknown",L432)</f>
        <v>R1013</v>
      </c>
      <c r="W432" s="13">
        <f ca="1">DATEDIF(F432,TODAY(),"Y")</f>
        <v>32</v>
      </c>
      <c r="X432" s="28">
        <f>VLOOKUP($A432,'Medical Examinations'!$A:$Z,MATCH(X$1,'Medical Examinations'!$A$1:$Z$1,0),FALSE)</f>
        <v>6.16</v>
      </c>
      <c r="Y432" s="13">
        <f ca="1">DATEDIF(X432,TODAY(),"Y")</f>
        <v>126</v>
      </c>
      <c r="Z432" s="28">
        <f>VLOOKUP($A432,'Medical Examinations'!$A:$Z,2,FALSE)</f>
        <v>29.59</v>
      </c>
    </row>
    <row r="433" spans="1:26">
      <c r="A433" s="10" t="s">
        <v>3815</v>
      </c>
      <c r="B433" s="10">
        <v>1999</v>
      </c>
      <c r="C433" s="10" t="s">
        <v>4706</v>
      </c>
      <c r="D433" s="10" t="str">
        <f>IF(C433="?","Sep",C433)</f>
        <v>Jul</v>
      </c>
      <c r="E433" s="10">
        <v>10</v>
      </c>
      <c r="F433" s="12" t="str">
        <f>TEXT(DATE(B433,MONTH(DATEVALUE(D433&amp;" 1")),E433),"dd-mmm-yyyy")</f>
        <v>10-Jul-1999</v>
      </c>
      <c r="G433" s="10">
        <v>0</v>
      </c>
      <c r="H433" s="13">
        <f t="shared" ca="1" si="6"/>
        <v>126</v>
      </c>
      <c r="I433" s="15">
        <v>3955.98</v>
      </c>
      <c r="J433" s="10" t="s">
        <v>4707</v>
      </c>
      <c r="K433" s="10" t="s">
        <v>4708</v>
      </c>
      <c r="L433" s="10" t="s">
        <v>4727</v>
      </c>
      <c r="M433" s="10" t="str">
        <f>IF(L433="?","Unknown",L433)</f>
        <v>R1021</v>
      </c>
      <c r="W433" s="13">
        <f ca="1">DATEDIF(F433,TODAY(),"Y")</f>
        <v>27</v>
      </c>
      <c r="X433" s="29">
        <f>VLOOKUP($A433,'Medical Examinations'!$A:$Z,MATCH(X$1,'Medical Examinations'!$A$1:$Z$1,0),FALSE)</f>
        <v>5.39</v>
      </c>
      <c r="Y433" s="13">
        <f ca="1">DATEDIF(X433,TODAY(),"Y")</f>
        <v>126</v>
      </c>
      <c r="Z433" s="29">
        <f>VLOOKUP($A433,'Medical Examinations'!$A:$Z,2,FALSE)</f>
        <v>29.83</v>
      </c>
    </row>
    <row r="434" spans="1:26">
      <c r="A434" s="10" t="s">
        <v>3813</v>
      </c>
      <c r="B434" s="10">
        <v>1995</v>
      </c>
      <c r="C434" s="10" t="s">
        <v>4706</v>
      </c>
      <c r="D434" s="10" t="str">
        <f>IF(C434="?","Sep",C434)</f>
        <v>Jul</v>
      </c>
      <c r="E434" s="10">
        <v>11</v>
      </c>
      <c r="F434" s="12" t="str">
        <f>TEXT(DATE(B434,MONTH(DATEVALUE(D434&amp;" 1")),E434),"dd-mmm-yyyy")</f>
        <v>11-Jul-1995</v>
      </c>
      <c r="G434" s="10">
        <v>0</v>
      </c>
      <c r="H434" s="13">
        <f t="shared" ca="1" si="6"/>
        <v>126</v>
      </c>
      <c r="I434" s="15">
        <v>3956.07</v>
      </c>
      <c r="J434" s="10" t="s">
        <v>4707</v>
      </c>
      <c r="K434" s="10" t="s">
        <v>4707</v>
      </c>
      <c r="L434" s="10" t="s">
        <v>4714</v>
      </c>
      <c r="M434" s="10" t="str">
        <f>IF(L434="?","Unknown",L434)</f>
        <v>R1012</v>
      </c>
      <c r="W434" s="13">
        <f ca="1">DATEDIF(F434,TODAY(),"Y")</f>
        <v>31</v>
      </c>
      <c r="X434" s="28">
        <f>VLOOKUP($A434,'Medical Examinations'!$A:$Z,MATCH(X$1,'Medical Examinations'!$A$1:$Z$1,0),FALSE)</f>
        <v>5.84</v>
      </c>
      <c r="Y434" s="13">
        <f ca="1">DATEDIF(X434,TODAY(),"Y")</f>
        <v>126</v>
      </c>
      <c r="Z434" s="28">
        <f>VLOOKUP($A434,'Medical Examinations'!$A:$Z,2,FALSE)</f>
        <v>31.254999999999999</v>
      </c>
    </row>
    <row r="435" spans="1:26">
      <c r="A435" s="10" t="s">
        <v>3811</v>
      </c>
      <c r="B435" s="10">
        <v>1990</v>
      </c>
      <c r="C435" s="10" t="s">
        <v>4706</v>
      </c>
      <c r="D435" s="10" t="str">
        <f>IF(C435="?","Sep",C435)</f>
        <v>Jul</v>
      </c>
      <c r="E435" s="10">
        <v>29</v>
      </c>
      <c r="F435" s="12" t="str">
        <f>TEXT(DATE(B435,MONTH(DATEVALUE(D435&amp;" 1")),E435),"dd-mmm-yyyy")</f>
        <v>29-Jul-1990</v>
      </c>
      <c r="G435" s="10">
        <v>0</v>
      </c>
      <c r="H435" s="13">
        <f t="shared" ca="1" si="6"/>
        <v>126</v>
      </c>
      <c r="I435" s="15">
        <v>3972.92</v>
      </c>
      <c r="J435" s="10" t="s">
        <v>4707</v>
      </c>
      <c r="K435" s="10" t="s">
        <v>4708</v>
      </c>
      <c r="L435" s="10" t="s">
        <v>4709</v>
      </c>
      <c r="M435" s="10" t="str">
        <f>IF(L435="?","Unknown",L435)</f>
        <v>R1013</v>
      </c>
      <c r="W435" s="13">
        <f ca="1">DATEDIF(F435,TODAY(),"Y")</f>
        <v>36</v>
      </c>
      <c r="X435" s="29">
        <f>VLOOKUP($A435,'Medical Examinations'!$A:$Z,MATCH(X$1,'Medical Examinations'!$A$1:$Z$1,0),FALSE)</f>
        <v>4.4400000000000004</v>
      </c>
      <c r="Y435" s="13">
        <f ca="1">DATEDIF(X435,TODAY(),"Y")</f>
        <v>126</v>
      </c>
      <c r="Z435" s="29">
        <f>VLOOKUP($A435,'Medical Examinations'!$A:$Z,2,FALSE)</f>
        <v>28.93</v>
      </c>
    </row>
    <row r="436" spans="1:26">
      <c r="A436" s="10" t="s">
        <v>3809</v>
      </c>
      <c r="B436" s="10">
        <v>1996</v>
      </c>
      <c r="C436" s="10" t="s">
        <v>4716</v>
      </c>
      <c r="D436" s="10" t="str">
        <f>IF(C436="?","Sep",C436)</f>
        <v>Aug</v>
      </c>
      <c r="E436" s="10">
        <v>17</v>
      </c>
      <c r="F436" s="12" t="str">
        <f>TEXT(DATE(B436,MONTH(DATEVALUE(D436&amp;" 1")),E436),"dd-mmm-yyyy")</f>
        <v>17-Aug-1996</v>
      </c>
      <c r="G436" s="10">
        <v>0</v>
      </c>
      <c r="H436" s="13">
        <f t="shared" ca="1" si="6"/>
        <v>126</v>
      </c>
      <c r="I436" s="15">
        <v>3981.98</v>
      </c>
      <c r="J436" s="10" t="s">
        <v>4707</v>
      </c>
      <c r="K436" s="10" t="s">
        <v>4707</v>
      </c>
      <c r="L436" s="10" t="s">
        <v>4709</v>
      </c>
      <c r="M436" s="10" t="str">
        <f>IF(L436="?","Unknown",L436)</f>
        <v>R1013</v>
      </c>
      <c r="W436" s="13">
        <f ca="1">DATEDIF(F436,TODAY(),"Y")</f>
        <v>30</v>
      </c>
      <c r="X436" s="28">
        <f>VLOOKUP($A436,'Medical Examinations'!$A:$Z,MATCH(X$1,'Medical Examinations'!$A$1:$Z$1,0),FALSE)</f>
        <v>6.02</v>
      </c>
      <c r="Y436" s="13">
        <f ca="1">DATEDIF(X436,TODAY(),"Y")</f>
        <v>126</v>
      </c>
      <c r="Z436" s="28">
        <f>VLOOKUP($A436,'Medical Examinations'!$A:$Z,2,FALSE)</f>
        <v>29.92</v>
      </c>
    </row>
    <row r="437" spans="1:26">
      <c r="A437" s="10" t="s">
        <v>3807</v>
      </c>
      <c r="B437" s="10">
        <v>1996</v>
      </c>
      <c r="C437" s="10" t="s">
        <v>4713</v>
      </c>
      <c r="D437" s="10" t="str">
        <f>IF(C437="?","Sep",C437)</f>
        <v>Sep</v>
      </c>
      <c r="E437" s="10">
        <v>8</v>
      </c>
      <c r="F437" s="12" t="str">
        <f>TEXT(DATE(B437,MONTH(DATEVALUE(D437&amp;" 1")),E437),"dd-mmm-yyyy")</f>
        <v>08-Sep-1996</v>
      </c>
      <c r="G437" s="10">
        <v>0</v>
      </c>
      <c r="H437" s="13">
        <f t="shared" ca="1" si="6"/>
        <v>126</v>
      </c>
      <c r="I437" s="15">
        <v>3987.93</v>
      </c>
      <c r="J437" s="10" t="s">
        <v>4707</v>
      </c>
      <c r="K437" s="10" t="s">
        <v>4707</v>
      </c>
      <c r="L437" s="10" t="s">
        <v>4718</v>
      </c>
      <c r="M437" s="10" t="str">
        <f>IF(L437="?","Unknown",L437)</f>
        <v>R1011</v>
      </c>
      <c r="W437" s="13">
        <f ca="1">DATEDIF(F437,TODAY(),"Y")</f>
        <v>30</v>
      </c>
      <c r="X437" s="29">
        <f>VLOOKUP($A437,'Medical Examinations'!$A:$Z,MATCH(X$1,'Medical Examinations'!$A$1:$Z$1,0),FALSE)</f>
        <v>4.78</v>
      </c>
      <c r="Y437" s="13">
        <f ca="1">DATEDIF(X437,TODAY(),"Y")</f>
        <v>126</v>
      </c>
      <c r="Z437" s="29">
        <f>VLOOKUP($A437,'Medical Examinations'!$A:$Z,2,FALSE)</f>
        <v>34.200000000000003</v>
      </c>
    </row>
    <row r="438" spans="1:26">
      <c r="A438" s="10" t="s">
        <v>3805</v>
      </c>
      <c r="B438" s="10">
        <v>1990</v>
      </c>
      <c r="C438" s="10" t="s">
        <v>4710</v>
      </c>
      <c r="D438" s="10" t="str">
        <f>IF(C438="?","Sep",C438)</f>
        <v>Nov</v>
      </c>
      <c r="E438" s="10">
        <v>22</v>
      </c>
      <c r="F438" s="12" t="str">
        <f>TEXT(DATE(B438,MONTH(DATEVALUE(D438&amp;" 1")),E438),"dd-mmm-yyyy")</f>
        <v>22-Nov-1990</v>
      </c>
      <c r="G438" s="10">
        <v>0</v>
      </c>
      <c r="H438" s="13">
        <f t="shared" ca="1" si="6"/>
        <v>126</v>
      </c>
      <c r="I438" s="15">
        <v>3989.84</v>
      </c>
      <c r="J438" s="10" t="s">
        <v>4707</v>
      </c>
      <c r="K438" s="10" t="s">
        <v>4707</v>
      </c>
      <c r="L438" s="10" t="s">
        <v>4718</v>
      </c>
      <c r="M438" s="10" t="str">
        <f>IF(L438="?","Unknown",L438)</f>
        <v>R1011</v>
      </c>
      <c r="W438" s="13">
        <f ca="1">DATEDIF(F438,TODAY(),"Y")</f>
        <v>35</v>
      </c>
      <c r="X438" s="28">
        <f>VLOOKUP($A438,'Medical Examinations'!$A:$Z,MATCH(X$1,'Medical Examinations'!$A$1:$Z$1,0),FALSE)</f>
        <v>5.79</v>
      </c>
      <c r="Y438" s="13">
        <f ca="1">DATEDIF(X438,TODAY(),"Y")</f>
        <v>126</v>
      </c>
      <c r="Z438" s="28">
        <f>VLOOKUP($A438,'Medical Examinations'!$A:$Z,2,FALSE)</f>
        <v>41.1</v>
      </c>
    </row>
    <row r="439" spans="1:26">
      <c r="A439" s="10" t="s">
        <v>3803</v>
      </c>
      <c r="B439" s="10">
        <v>1990</v>
      </c>
      <c r="C439" s="10" t="s">
        <v>4710</v>
      </c>
      <c r="D439" s="10" t="str">
        <f>IF(C439="?","Sep",C439)</f>
        <v>Nov</v>
      </c>
      <c r="E439" s="10">
        <v>1</v>
      </c>
      <c r="F439" s="12" t="str">
        <f>TEXT(DATE(B439,MONTH(DATEVALUE(D439&amp;" 1")),E439),"dd-mmm-yyyy")</f>
        <v>01-Nov-1990</v>
      </c>
      <c r="G439" s="10">
        <v>0</v>
      </c>
      <c r="H439" s="13">
        <f t="shared" ca="1" si="6"/>
        <v>126</v>
      </c>
      <c r="I439" s="15">
        <v>3994.18</v>
      </c>
      <c r="J439" s="10" t="s">
        <v>4707</v>
      </c>
      <c r="K439" s="10" t="s">
        <v>4707</v>
      </c>
      <c r="L439" s="10" t="s">
        <v>4709</v>
      </c>
      <c r="M439" s="10" t="str">
        <f>IF(L439="?","Unknown",L439)</f>
        <v>R1013</v>
      </c>
      <c r="W439" s="13">
        <f ca="1">DATEDIF(F439,TODAY(),"Y")</f>
        <v>35</v>
      </c>
      <c r="X439" s="29">
        <f>VLOOKUP($A439,'Medical Examinations'!$A:$Z,MATCH(X$1,'Medical Examinations'!$A$1:$Z$1,0),FALSE)</f>
        <v>6.35</v>
      </c>
      <c r="Y439" s="13">
        <f ca="1">DATEDIF(X439,TODAY(),"Y")</f>
        <v>126</v>
      </c>
      <c r="Z439" s="29">
        <f>VLOOKUP($A439,'Medical Examinations'!$A:$Z,2,FALSE)</f>
        <v>44.22</v>
      </c>
    </row>
    <row r="440" spans="1:26">
      <c r="A440" s="10" t="s">
        <v>3801</v>
      </c>
      <c r="B440" s="10">
        <v>1989</v>
      </c>
      <c r="C440" s="10" t="s">
        <v>4706</v>
      </c>
      <c r="D440" s="10" t="str">
        <f>IF(C440="?","Sep",C440)</f>
        <v>Jul</v>
      </c>
      <c r="E440" s="10">
        <v>10</v>
      </c>
      <c r="F440" s="12" t="str">
        <f>TEXT(DATE(B440,MONTH(DATEVALUE(D440&amp;" 1")),E440),"dd-mmm-yyyy")</f>
        <v>10-Jul-1989</v>
      </c>
      <c r="G440" s="10">
        <v>0</v>
      </c>
      <c r="H440" s="13">
        <f t="shared" ca="1" si="6"/>
        <v>126</v>
      </c>
      <c r="I440" s="15">
        <v>4002.36</v>
      </c>
      <c r="J440" s="10" t="s">
        <v>4707</v>
      </c>
      <c r="K440" s="10" t="s">
        <v>4711</v>
      </c>
      <c r="L440" s="10" t="s">
        <v>4709</v>
      </c>
      <c r="M440" s="10" t="str">
        <f>IF(L440="?","Unknown",L440)</f>
        <v>R1013</v>
      </c>
      <c r="W440" s="13">
        <f ca="1">DATEDIF(F440,TODAY(),"Y")</f>
        <v>37</v>
      </c>
      <c r="X440" s="28">
        <f>VLOOKUP($A440,'Medical Examinations'!$A:$Z,MATCH(X$1,'Medical Examinations'!$A$1:$Z$1,0),FALSE)</f>
        <v>4.49</v>
      </c>
      <c r="Y440" s="13">
        <f ca="1">DATEDIF(X440,TODAY(),"Y")</f>
        <v>126</v>
      </c>
      <c r="Z440" s="28">
        <f>VLOOKUP($A440,'Medical Examinations'!$A:$Z,2,FALSE)</f>
        <v>21.24</v>
      </c>
    </row>
    <row r="441" spans="1:26">
      <c r="A441" s="10" t="s">
        <v>3799</v>
      </c>
      <c r="B441" s="10">
        <v>2000</v>
      </c>
      <c r="C441" s="10" t="s">
        <v>4713</v>
      </c>
      <c r="D441" s="10" t="str">
        <f>IF(C441="?","Sep",C441)</f>
        <v>Sep</v>
      </c>
      <c r="E441" s="10">
        <v>13</v>
      </c>
      <c r="F441" s="12" t="str">
        <f>TEXT(DATE(B441,MONTH(DATEVALUE(D441&amp;" 1")),E441),"dd-mmm-yyyy")</f>
        <v>13-Sep-2000</v>
      </c>
      <c r="G441" s="10">
        <v>0</v>
      </c>
      <c r="H441" s="13">
        <f t="shared" ca="1" si="6"/>
        <v>126</v>
      </c>
      <c r="I441" s="15">
        <v>4005.42</v>
      </c>
      <c r="J441" s="10" t="s">
        <v>4707</v>
      </c>
      <c r="K441" s="10" t="s">
        <v>4711</v>
      </c>
      <c r="L441" s="10" t="s">
        <v>4719</v>
      </c>
      <c r="M441" s="10" t="str">
        <f>IF(L441="?","Unknown",L441)</f>
        <v>R1015</v>
      </c>
      <c r="W441" s="13">
        <f ca="1">DATEDIF(F441,TODAY(),"Y")</f>
        <v>26</v>
      </c>
      <c r="X441" s="29">
        <f>VLOOKUP($A441,'Medical Examinations'!$A:$Z,MATCH(X$1,'Medical Examinations'!$A$1:$Z$1,0),FALSE)</f>
        <v>5.13</v>
      </c>
      <c r="Y441" s="13">
        <f ca="1">DATEDIF(X441,TODAY(),"Y")</f>
        <v>126</v>
      </c>
      <c r="Z441" s="29">
        <f>VLOOKUP($A441,'Medical Examinations'!$A:$Z,2,FALSE)</f>
        <v>19.95</v>
      </c>
    </row>
    <row r="442" spans="1:26">
      <c r="A442" s="10" t="s">
        <v>3797</v>
      </c>
      <c r="B442" s="10">
        <v>1992</v>
      </c>
      <c r="C442" s="10" t="s">
        <v>4717</v>
      </c>
      <c r="D442" s="10" t="str">
        <f>IF(C442="?","Sep",C442)</f>
        <v>Oct</v>
      </c>
      <c r="E442" s="10">
        <v>11</v>
      </c>
      <c r="F442" s="12" t="str">
        <f>TEXT(DATE(B442,MONTH(DATEVALUE(D442&amp;" 1")),E442),"dd-mmm-yyyy")</f>
        <v>11-Oct-1992</v>
      </c>
      <c r="G442" s="10">
        <v>0</v>
      </c>
      <c r="H442" s="13">
        <f t="shared" ca="1" si="6"/>
        <v>126</v>
      </c>
      <c r="I442" s="15">
        <v>4032.24</v>
      </c>
      <c r="J442" s="10" t="s">
        <v>4708</v>
      </c>
      <c r="K442" s="10" t="s">
        <v>4708</v>
      </c>
      <c r="L442" s="10" t="s">
        <v>4714</v>
      </c>
      <c r="M442" s="10" t="str">
        <f>IF(L442="?","Unknown",L442)</f>
        <v>R1012</v>
      </c>
      <c r="W442" s="13">
        <f ca="1">DATEDIF(F442,TODAY(),"Y")</f>
        <v>34</v>
      </c>
      <c r="X442" s="28">
        <f>VLOOKUP($A442,'Medical Examinations'!$A:$Z,MATCH(X$1,'Medical Examinations'!$A$1:$Z$1,0),FALSE)</f>
        <v>4.3899999999999997</v>
      </c>
      <c r="Y442" s="13">
        <f ca="1">DATEDIF(X442,TODAY(),"Y")</f>
        <v>126</v>
      </c>
      <c r="Z442" s="28">
        <f>VLOOKUP($A442,'Medical Examinations'!$A:$Z,2,FALSE)</f>
        <v>24.13</v>
      </c>
    </row>
    <row r="443" spans="1:26">
      <c r="A443" s="10" t="s">
        <v>3795</v>
      </c>
      <c r="B443" s="10">
        <v>1984</v>
      </c>
      <c r="C443" s="10" t="s">
        <v>4706</v>
      </c>
      <c r="D443" s="10" t="str">
        <f>IF(C443="?","Sep",C443)</f>
        <v>Jul</v>
      </c>
      <c r="E443" s="10">
        <v>7</v>
      </c>
      <c r="F443" s="12" t="str">
        <f>TEXT(DATE(B443,MONTH(DATEVALUE(D443&amp;" 1")),E443),"dd-mmm-yyyy")</f>
        <v>07-Jul-1984</v>
      </c>
      <c r="G443" s="10">
        <v>0</v>
      </c>
      <c r="H443" s="13">
        <f t="shared" ca="1" si="6"/>
        <v>126</v>
      </c>
      <c r="I443" s="15">
        <v>4038.41</v>
      </c>
      <c r="J443" s="10" t="s">
        <v>4707</v>
      </c>
      <c r="K443" s="10" t="s">
        <v>4711</v>
      </c>
      <c r="L443" s="10" t="s">
        <v>4709</v>
      </c>
      <c r="M443" s="10" t="str">
        <f>IF(L443="?","Unknown",L443)</f>
        <v>R1013</v>
      </c>
      <c r="W443" s="13">
        <f ca="1">DATEDIF(F443,TODAY(),"Y")</f>
        <v>42</v>
      </c>
      <c r="X443" s="29">
        <f>VLOOKUP($A443,'Medical Examinations'!$A:$Z,MATCH(X$1,'Medical Examinations'!$A$1:$Z$1,0),FALSE)</f>
        <v>6.2</v>
      </c>
      <c r="Y443" s="13">
        <f ca="1">DATEDIF(X443,TODAY(),"Y")</f>
        <v>126</v>
      </c>
      <c r="Z443" s="29">
        <f>VLOOKUP($A443,'Medical Examinations'!$A:$Z,2,FALSE)</f>
        <v>17.559999999999999</v>
      </c>
    </row>
    <row r="444" spans="1:26">
      <c r="A444" s="10" t="s">
        <v>3793</v>
      </c>
      <c r="B444" s="10">
        <v>1983</v>
      </c>
      <c r="C444" s="10" t="s">
        <v>4710</v>
      </c>
      <c r="D444" s="10" t="str">
        <f>IF(C444="?","Sep",C444)</f>
        <v>Nov</v>
      </c>
      <c r="E444" s="10">
        <v>10</v>
      </c>
      <c r="F444" s="12" t="str">
        <f>TEXT(DATE(B444,MONTH(DATEVALUE(D444&amp;" 1")),E444),"dd-mmm-yyyy")</f>
        <v>10-Nov-1983</v>
      </c>
      <c r="G444" s="10">
        <v>0</v>
      </c>
      <c r="H444" s="13">
        <f t="shared" ca="1" si="6"/>
        <v>126</v>
      </c>
      <c r="I444" s="15">
        <v>4039.9</v>
      </c>
      <c r="J444" s="10" t="s">
        <v>4707</v>
      </c>
      <c r="K444" s="10" t="s">
        <v>4711</v>
      </c>
      <c r="L444" s="10" t="s">
        <v>4709</v>
      </c>
      <c r="M444" s="10" t="str">
        <f>IF(L444="?","Unknown",L444)</f>
        <v>R1013</v>
      </c>
      <c r="W444" s="13">
        <f ca="1">DATEDIF(F444,TODAY(),"Y")</f>
        <v>42</v>
      </c>
      <c r="X444" s="28">
        <f>VLOOKUP($A444,'Medical Examinations'!$A:$Z,MATCH(X$1,'Medical Examinations'!$A$1:$Z$1,0),FALSE)</f>
        <v>5.77</v>
      </c>
      <c r="Y444" s="13">
        <f ca="1">DATEDIF(X444,TODAY(),"Y")</f>
        <v>126</v>
      </c>
      <c r="Z444" s="28">
        <f>VLOOKUP($A444,'Medical Examinations'!$A:$Z,2,FALSE)</f>
        <v>16.420000000000002</v>
      </c>
    </row>
    <row r="445" spans="1:26">
      <c r="A445" s="10" t="s">
        <v>3791</v>
      </c>
      <c r="B445" s="10">
        <v>1993</v>
      </c>
      <c r="C445" s="10" t="s">
        <v>4715</v>
      </c>
      <c r="D445" s="10" t="str">
        <f>IF(C445="?","Sep",C445)</f>
        <v>Dec</v>
      </c>
      <c r="E445" s="10">
        <v>26</v>
      </c>
      <c r="F445" s="12" t="str">
        <f>TEXT(DATE(B445,MONTH(DATEVALUE(D445&amp;" 1")),E445),"dd-mmm-yyyy")</f>
        <v>26-Dec-1993</v>
      </c>
      <c r="G445" s="10">
        <v>0</v>
      </c>
      <c r="H445" s="13">
        <f t="shared" ca="1" si="6"/>
        <v>126</v>
      </c>
      <c r="I445" s="15">
        <v>4040.56</v>
      </c>
      <c r="J445" s="10" t="s">
        <v>4708</v>
      </c>
      <c r="K445" s="10" t="s">
        <v>4708</v>
      </c>
      <c r="L445" s="10" t="s">
        <v>4719</v>
      </c>
      <c r="M445" s="10" t="str">
        <f>IF(L445="?","Unknown",L445)</f>
        <v>R1015</v>
      </c>
      <c r="W445" s="13">
        <f ca="1">DATEDIF(F445,TODAY(),"Y")</f>
        <v>32</v>
      </c>
      <c r="X445" s="29">
        <f>VLOOKUP($A445,'Medical Examinations'!$A:$Z,MATCH(X$1,'Medical Examinations'!$A$1:$Z$1,0),FALSE)</f>
        <v>4.12</v>
      </c>
      <c r="Y445" s="13">
        <f ca="1">DATEDIF(X445,TODAY(),"Y")</f>
        <v>126</v>
      </c>
      <c r="Z445" s="29">
        <f>VLOOKUP($A445,'Medical Examinations'!$A:$Z,2,FALSE)</f>
        <v>28.975000000000001</v>
      </c>
    </row>
    <row r="446" spans="1:26">
      <c r="A446" s="10" t="s">
        <v>3789</v>
      </c>
      <c r="B446" s="10">
        <v>1988</v>
      </c>
      <c r="C446" s="10" t="s">
        <v>4710</v>
      </c>
      <c r="D446" s="10" t="str">
        <f>IF(C446="?","Sep",C446)</f>
        <v>Nov</v>
      </c>
      <c r="E446" s="10">
        <v>30</v>
      </c>
      <c r="F446" s="12" t="str">
        <f>TEXT(DATE(B446,MONTH(DATEVALUE(D446&amp;" 1")),E446),"dd-mmm-yyyy")</f>
        <v>30-Nov-1988</v>
      </c>
      <c r="G446" s="10">
        <v>0</v>
      </c>
      <c r="H446" s="13">
        <f t="shared" ca="1" si="6"/>
        <v>126</v>
      </c>
      <c r="I446" s="15">
        <v>4047.94</v>
      </c>
      <c r="J446" s="10" t="s">
        <v>4707</v>
      </c>
      <c r="K446" s="10" t="s">
        <v>4711</v>
      </c>
      <c r="L446" s="10" t="s">
        <v>4709</v>
      </c>
      <c r="M446" s="10" t="str">
        <f>IF(L446="?","Unknown",L446)</f>
        <v>R1013</v>
      </c>
      <c r="W446" s="13">
        <f ca="1">DATEDIF(F446,TODAY(),"Y")</f>
        <v>37</v>
      </c>
      <c r="X446" s="28">
        <f>VLOOKUP($A446,'Medical Examinations'!$A:$Z,MATCH(X$1,'Medical Examinations'!$A$1:$Z$1,0),FALSE)</f>
        <v>6.16</v>
      </c>
      <c r="Y446" s="13">
        <f ca="1">DATEDIF(X446,TODAY(),"Y")</f>
        <v>126</v>
      </c>
      <c r="Z446" s="28">
        <f>VLOOKUP($A446,'Medical Examinations'!$A:$Z,2,FALSE)</f>
        <v>20.23</v>
      </c>
    </row>
    <row r="447" spans="1:26">
      <c r="A447" s="10" t="s">
        <v>3787</v>
      </c>
      <c r="B447" s="10">
        <v>1993</v>
      </c>
      <c r="C447" s="10" t="s">
        <v>4716</v>
      </c>
      <c r="D447" s="10" t="str">
        <f>IF(C447="?","Sep",C447)</f>
        <v>Aug</v>
      </c>
      <c r="E447" s="10">
        <v>13</v>
      </c>
      <c r="F447" s="12" t="str">
        <f>TEXT(DATE(B447,MONTH(DATEVALUE(D447&amp;" 1")),E447),"dd-mmm-yyyy")</f>
        <v>13-Aug-1993</v>
      </c>
      <c r="G447" s="10">
        <v>0</v>
      </c>
      <c r="H447" s="13">
        <f t="shared" ca="1" si="6"/>
        <v>126</v>
      </c>
      <c r="I447" s="15">
        <v>4058.12</v>
      </c>
      <c r="J447" s="10" t="s">
        <v>4707</v>
      </c>
      <c r="K447" s="10" t="s">
        <v>4711</v>
      </c>
      <c r="L447" s="10" t="s">
        <v>4709</v>
      </c>
      <c r="M447" s="10" t="str">
        <f>IF(L447="?","Unknown",L447)</f>
        <v>R1013</v>
      </c>
      <c r="W447" s="13">
        <f ca="1">DATEDIF(F447,TODAY(),"Y")</f>
        <v>33</v>
      </c>
      <c r="X447" s="29">
        <f>VLOOKUP($A447,'Medical Examinations'!$A:$Z,MATCH(X$1,'Medical Examinations'!$A$1:$Z$1,0),FALSE)</f>
        <v>4.6399999999999997</v>
      </c>
      <c r="Y447" s="13">
        <f ca="1">DATEDIF(X447,TODAY(),"Y")</f>
        <v>126</v>
      </c>
      <c r="Z447" s="29">
        <f>VLOOKUP($A447,'Medical Examinations'!$A:$Z,2,FALSE)</f>
        <v>37.29</v>
      </c>
    </row>
    <row r="448" spans="1:26">
      <c r="A448" s="10" t="s">
        <v>3785</v>
      </c>
      <c r="B448" s="10">
        <v>1995</v>
      </c>
      <c r="C448" s="10" t="s">
        <v>4713</v>
      </c>
      <c r="D448" s="10" t="str">
        <f>IF(C448="?","Sep",C448)</f>
        <v>Sep</v>
      </c>
      <c r="E448" s="10">
        <v>14</v>
      </c>
      <c r="F448" s="12" t="str">
        <f>TEXT(DATE(B448,MONTH(DATEVALUE(D448&amp;" 1")),E448),"dd-mmm-yyyy")</f>
        <v>14-Sep-1995</v>
      </c>
      <c r="G448" s="10">
        <v>0</v>
      </c>
      <c r="H448" s="13">
        <f t="shared" ca="1" si="6"/>
        <v>126</v>
      </c>
      <c r="I448" s="15">
        <v>4058.71</v>
      </c>
      <c r="J448" s="10" t="s">
        <v>4708</v>
      </c>
      <c r="K448" s="10" t="s">
        <v>4708</v>
      </c>
      <c r="L448" s="10" t="s">
        <v>4714</v>
      </c>
      <c r="M448" s="10" t="str">
        <f>IF(L448="?","Unknown",L448)</f>
        <v>R1012</v>
      </c>
      <c r="W448" s="13">
        <f ca="1">DATEDIF(F448,TODAY(),"Y")</f>
        <v>31</v>
      </c>
      <c r="X448" s="28">
        <f>VLOOKUP($A448,'Medical Examinations'!$A:$Z,MATCH(X$1,'Medical Examinations'!$A$1:$Z$1,0),FALSE)</f>
        <v>5.3</v>
      </c>
      <c r="Y448" s="13">
        <f ca="1">DATEDIF(X448,TODAY(),"Y")</f>
        <v>126</v>
      </c>
      <c r="Z448" s="28">
        <f>VLOOKUP($A448,'Medical Examinations'!$A:$Z,2,FALSE)</f>
        <v>33.155000000000001</v>
      </c>
    </row>
    <row r="449" spans="1:26">
      <c r="A449" s="10" t="s">
        <v>3783</v>
      </c>
      <c r="B449" s="10">
        <v>1983</v>
      </c>
      <c r="C449" s="10" t="s">
        <v>4713</v>
      </c>
      <c r="D449" s="10" t="str">
        <f>IF(C449="?","Sep",C449)</f>
        <v>Sep</v>
      </c>
      <c r="E449" s="10">
        <v>16</v>
      </c>
      <c r="F449" s="12" t="str">
        <f>TEXT(DATE(B449,MONTH(DATEVALUE(D449&amp;" 1")),E449),"dd-mmm-yyyy")</f>
        <v>16-Sep-1983</v>
      </c>
      <c r="G449" s="10">
        <v>0</v>
      </c>
      <c r="H449" s="13">
        <f t="shared" ca="1" si="6"/>
        <v>126</v>
      </c>
      <c r="I449" s="15">
        <v>4070.42</v>
      </c>
      <c r="J449" s="10" t="s">
        <v>4707</v>
      </c>
      <c r="K449" s="10" t="s">
        <v>4711</v>
      </c>
      <c r="L449" s="10" t="s">
        <v>4709</v>
      </c>
      <c r="M449" s="10" t="str">
        <f>IF(L449="?","Unknown",L449)</f>
        <v>R1013</v>
      </c>
      <c r="W449" s="13">
        <f ca="1">DATEDIF(F449,TODAY(),"Y")</f>
        <v>43</v>
      </c>
      <c r="X449" s="29">
        <f>VLOOKUP($A449,'Medical Examinations'!$A:$Z,MATCH(X$1,'Medical Examinations'!$A$1:$Z$1,0),FALSE)</f>
        <v>4.42</v>
      </c>
      <c r="Y449" s="13">
        <f ca="1">DATEDIF(X449,TODAY(),"Y")</f>
        <v>126</v>
      </c>
      <c r="Z449" s="29">
        <f>VLOOKUP($A449,'Medical Examinations'!$A:$Z,2,FALSE)</f>
        <v>16.510000000000002</v>
      </c>
    </row>
    <row r="450" spans="1:26">
      <c r="A450" s="10" t="s">
        <v>3781</v>
      </c>
      <c r="B450" s="10">
        <v>2002</v>
      </c>
      <c r="C450" s="10" t="s">
        <v>4717</v>
      </c>
      <c r="D450" s="10" t="str">
        <f>IF(C450="?","Sep",C450)</f>
        <v>Oct</v>
      </c>
      <c r="E450" s="10">
        <v>18</v>
      </c>
      <c r="F450" s="12" t="str">
        <f>TEXT(DATE(B450,MONTH(DATEVALUE(D450&amp;" 1")),E450),"dd-mmm-yyyy")</f>
        <v>18-Oct-2002</v>
      </c>
      <c r="G450" s="10">
        <v>0</v>
      </c>
      <c r="H450" s="13">
        <f t="shared" ca="1" si="6"/>
        <v>126</v>
      </c>
      <c r="I450" s="15">
        <v>4070.51</v>
      </c>
      <c r="J450" s="10" t="s">
        <v>4707</v>
      </c>
      <c r="K450" s="10" t="s">
        <v>4711</v>
      </c>
      <c r="L450" s="10" t="s">
        <v>4714</v>
      </c>
      <c r="M450" s="10" t="str">
        <f>IF(L450="?","Unknown",L450)</f>
        <v>R1012</v>
      </c>
      <c r="W450" s="13">
        <f ca="1">DATEDIF(F450,TODAY(),"Y")</f>
        <v>24</v>
      </c>
      <c r="X450" s="28">
        <f>VLOOKUP($A450,'Medical Examinations'!$A:$Z,MATCH(X$1,'Medical Examinations'!$A$1:$Z$1,0),FALSE)</f>
        <v>8.94</v>
      </c>
      <c r="Y450" s="13">
        <f ca="1">DATEDIF(X450,TODAY(),"Y")</f>
        <v>126</v>
      </c>
      <c r="Z450" s="28">
        <f>VLOOKUP($A450,'Medical Examinations'!$A:$Z,2,FALSE)</f>
        <v>33.479999999999997</v>
      </c>
    </row>
    <row r="451" spans="1:26">
      <c r="A451" s="10" t="s">
        <v>3779</v>
      </c>
      <c r="B451" s="10">
        <v>1990</v>
      </c>
      <c r="C451" s="10" t="s">
        <v>4715</v>
      </c>
      <c r="D451" s="10" t="str">
        <f>IF(C451="?","Sep",C451)</f>
        <v>Dec</v>
      </c>
      <c r="E451" s="10">
        <v>1</v>
      </c>
      <c r="F451" s="12" t="str">
        <f>TEXT(DATE(B451,MONTH(DATEVALUE(D451&amp;" 1")),E451),"dd-mmm-yyyy")</f>
        <v>01-Dec-1990</v>
      </c>
      <c r="G451" s="10">
        <v>0</v>
      </c>
      <c r="H451" s="13">
        <f t="shared" ref="H451:H514" ca="1" si="7">DATEDIF(G451,TODAY(),"Y")</f>
        <v>126</v>
      </c>
      <c r="I451" s="15">
        <v>4074.45</v>
      </c>
      <c r="J451" s="10" t="s">
        <v>4708</v>
      </c>
      <c r="K451" s="10" t="s">
        <v>4707</v>
      </c>
      <c r="L451" s="10" t="s">
        <v>4709</v>
      </c>
      <c r="M451" s="10" t="str">
        <f>IF(L451="?","Unknown",L451)</f>
        <v>R1013</v>
      </c>
      <c r="W451" s="13">
        <f ca="1">DATEDIF(F451,TODAY(),"Y")</f>
        <v>35</v>
      </c>
      <c r="X451" s="29">
        <f>VLOOKUP($A451,'Medical Examinations'!$A:$Z,MATCH(X$1,'Medical Examinations'!$A$1:$Z$1,0),FALSE)</f>
        <v>6.41</v>
      </c>
      <c r="Y451" s="13">
        <f ca="1">DATEDIF(X451,TODAY(),"Y")</f>
        <v>126</v>
      </c>
      <c r="Z451" s="29">
        <f>VLOOKUP($A451,'Medical Examinations'!$A:$Z,2,FALSE)</f>
        <v>30.03</v>
      </c>
    </row>
    <row r="452" spans="1:26">
      <c r="A452" s="10" t="s">
        <v>3777</v>
      </c>
      <c r="B452" s="10">
        <v>1990</v>
      </c>
      <c r="C452" s="10" t="s">
        <v>4715</v>
      </c>
      <c r="D452" s="10" t="str">
        <f>IF(C452="?","Sep",C452)</f>
        <v>Dec</v>
      </c>
      <c r="E452" s="10">
        <v>14</v>
      </c>
      <c r="F452" s="12" t="str">
        <f>TEXT(DATE(B452,MONTH(DATEVALUE(D452&amp;" 1")),E452),"dd-mmm-yyyy")</f>
        <v>14-Dec-1990</v>
      </c>
      <c r="G452" s="10">
        <v>0</v>
      </c>
      <c r="H452" s="13">
        <f t="shared" ca="1" si="7"/>
        <v>126</v>
      </c>
      <c r="I452" s="15">
        <v>4076.5</v>
      </c>
      <c r="J452" s="10" t="s">
        <v>4707</v>
      </c>
      <c r="K452" s="10" t="s">
        <v>4708</v>
      </c>
      <c r="L452" s="10" t="s">
        <v>4718</v>
      </c>
      <c r="M452" s="10" t="str">
        <f>IF(L452="?","Unknown",L452)</f>
        <v>R1011</v>
      </c>
      <c r="W452" s="13">
        <f ca="1">DATEDIF(F452,TODAY(),"Y")</f>
        <v>35</v>
      </c>
      <c r="X452" s="28">
        <f>VLOOKUP($A452,'Medical Examinations'!$A:$Z,MATCH(X$1,'Medical Examinations'!$A$1:$Z$1,0),FALSE)</f>
        <v>6.16</v>
      </c>
      <c r="Y452" s="13">
        <f ca="1">DATEDIF(X452,TODAY(),"Y")</f>
        <v>126</v>
      </c>
      <c r="Z452" s="28">
        <f>VLOOKUP($A452,'Medical Examinations'!$A:$Z,2,FALSE)</f>
        <v>31.5</v>
      </c>
    </row>
    <row r="453" spans="1:26">
      <c r="A453" s="10" t="s">
        <v>3775</v>
      </c>
      <c r="B453" s="10">
        <v>1994</v>
      </c>
      <c r="C453" s="10" t="s">
        <v>4716</v>
      </c>
      <c r="D453" s="10" t="str">
        <f>IF(C453="?","Sep",C453)</f>
        <v>Aug</v>
      </c>
      <c r="E453" s="10">
        <v>21</v>
      </c>
      <c r="F453" s="12" t="str">
        <f>TEXT(DATE(B453,MONTH(DATEVALUE(D453&amp;" 1")),E453),"dd-mmm-yyyy")</f>
        <v>21-Aug-1994</v>
      </c>
      <c r="G453" s="10">
        <v>0</v>
      </c>
      <c r="H453" s="13">
        <f t="shared" ca="1" si="7"/>
        <v>126</v>
      </c>
      <c r="I453" s="15">
        <v>4133.6400000000003</v>
      </c>
      <c r="J453" s="10" t="s">
        <v>4707</v>
      </c>
      <c r="K453" s="10" t="s">
        <v>4708</v>
      </c>
      <c r="L453" s="10" t="s">
        <v>4714</v>
      </c>
      <c r="M453" s="10" t="str">
        <f>IF(L453="?","Unknown",L453)</f>
        <v>R1012</v>
      </c>
      <c r="W453" s="13">
        <f ca="1">DATEDIF(F453,TODAY(),"Y")</f>
        <v>32</v>
      </c>
      <c r="X453" s="29">
        <f>VLOOKUP($A453,'Medical Examinations'!$A:$Z,MATCH(X$1,'Medical Examinations'!$A$1:$Z$1,0),FALSE)</f>
        <v>4.95</v>
      </c>
      <c r="Y453" s="13">
        <f ca="1">DATEDIF(X453,TODAY(),"Y")</f>
        <v>126</v>
      </c>
      <c r="Z453" s="29">
        <f>VLOOKUP($A453,'Medical Examinations'!$A:$Z,2,FALSE)</f>
        <v>25.934999999999999</v>
      </c>
    </row>
    <row r="454" spans="1:26">
      <c r="A454" s="10" t="s">
        <v>3773</v>
      </c>
      <c r="B454" s="10">
        <v>1991</v>
      </c>
      <c r="C454" s="10" t="s">
        <v>4716</v>
      </c>
      <c r="D454" s="10" t="str">
        <f>IF(C454="?","Sep",C454)</f>
        <v>Aug</v>
      </c>
      <c r="E454" s="10">
        <v>6</v>
      </c>
      <c r="F454" s="12" t="str">
        <f>TEXT(DATE(B454,MONTH(DATEVALUE(D454&amp;" 1")),E454),"dd-mmm-yyyy")</f>
        <v>06-Aug-1991</v>
      </c>
      <c r="G454" s="10">
        <v>0</v>
      </c>
      <c r="H454" s="13">
        <f t="shared" ca="1" si="7"/>
        <v>126</v>
      </c>
      <c r="I454" s="15">
        <v>4134.08</v>
      </c>
      <c r="J454" s="10" t="s">
        <v>4707</v>
      </c>
      <c r="K454" s="10" t="s">
        <v>4711</v>
      </c>
      <c r="L454" s="10" t="s">
        <v>4714</v>
      </c>
      <c r="M454" s="10" t="str">
        <f>IF(L454="?","Unknown",L454)</f>
        <v>R1012</v>
      </c>
      <c r="W454" s="13">
        <f ca="1">DATEDIF(F454,TODAY(),"Y")</f>
        <v>35</v>
      </c>
      <c r="X454" s="28">
        <f>VLOOKUP($A454,'Medical Examinations'!$A:$Z,MATCH(X$1,'Medical Examinations'!$A$1:$Z$1,0),FALSE)</f>
        <v>5.12</v>
      </c>
      <c r="Y454" s="13">
        <f ca="1">DATEDIF(X454,TODAY(),"Y")</f>
        <v>126</v>
      </c>
      <c r="Z454" s="28">
        <f>VLOOKUP($A454,'Medical Examinations'!$A:$Z,2,FALSE)</f>
        <v>21.754999999999999</v>
      </c>
    </row>
    <row r="455" spans="1:26">
      <c r="A455" s="10" t="s">
        <v>3771</v>
      </c>
      <c r="B455" s="10">
        <v>1992</v>
      </c>
      <c r="C455" s="10" t="s">
        <v>4712</v>
      </c>
      <c r="D455" s="10" t="str">
        <f>IF(C455="?","Sep",C455)</f>
        <v>Jun</v>
      </c>
      <c r="E455" s="10">
        <v>18</v>
      </c>
      <c r="F455" s="12" t="str">
        <f>TEXT(DATE(B455,MONTH(DATEVALUE(D455&amp;" 1")),E455),"dd-mmm-yyyy")</f>
        <v>18-Jun-1992</v>
      </c>
      <c r="G455" s="10">
        <v>0</v>
      </c>
      <c r="H455" s="13">
        <f t="shared" ca="1" si="7"/>
        <v>126</v>
      </c>
      <c r="I455" s="15">
        <v>4137.5200000000004</v>
      </c>
      <c r="J455" s="10" t="s">
        <v>4707</v>
      </c>
      <c r="K455" s="10" t="s">
        <v>4708</v>
      </c>
      <c r="L455" s="10" t="s">
        <v>4724</v>
      </c>
      <c r="M455" s="10" t="str">
        <f>IF(L455="?","Unknown",L455)</f>
        <v>R1024</v>
      </c>
      <c r="W455" s="13">
        <f ca="1">DATEDIF(F455,TODAY(),"Y")</f>
        <v>34</v>
      </c>
      <c r="X455" s="29">
        <f>VLOOKUP($A455,'Medical Examinations'!$A:$Z,MATCH(X$1,'Medical Examinations'!$A$1:$Z$1,0),FALSE)</f>
        <v>5.59</v>
      </c>
      <c r="Y455" s="13">
        <f ca="1">DATEDIF(X455,TODAY(),"Y")</f>
        <v>126</v>
      </c>
      <c r="Z455" s="29">
        <f>VLOOKUP($A455,'Medical Examinations'!$A:$Z,2,FALSE)</f>
        <v>27.93</v>
      </c>
    </row>
    <row r="456" spans="1:26">
      <c r="A456" s="10" t="s">
        <v>3769</v>
      </c>
      <c r="B456" s="10">
        <v>1992</v>
      </c>
      <c r="C456" s="10" t="s">
        <v>4712</v>
      </c>
      <c r="D456" s="10" t="str">
        <f>IF(C456="?","Sep",C456)</f>
        <v>Jun</v>
      </c>
      <c r="E456" s="10">
        <v>28</v>
      </c>
      <c r="F456" s="12" t="str">
        <f>TEXT(DATE(B456,MONTH(DATEVALUE(D456&amp;" 1")),E456),"dd-mmm-yyyy")</f>
        <v>28-Jun-1992</v>
      </c>
      <c r="G456" s="10">
        <v>0</v>
      </c>
      <c r="H456" s="13">
        <f t="shared" ca="1" si="7"/>
        <v>126</v>
      </c>
      <c r="I456" s="15">
        <v>4149.74</v>
      </c>
      <c r="J456" s="10" t="s">
        <v>4707</v>
      </c>
      <c r="K456" s="10" t="s">
        <v>4711</v>
      </c>
      <c r="L456" s="10" t="s">
        <v>4718</v>
      </c>
      <c r="M456" s="10" t="str">
        <f>IF(L456="?","Unknown",L456)</f>
        <v>R1011</v>
      </c>
      <c r="W456" s="13">
        <f ca="1">DATEDIF(F456,TODAY(),"Y")</f>
        <v>34</v>
      </c>
      <c r="X456" s="28">
        <f>VLOOKUP($A456,'Medical Examinations'!$A:$Z,MATCH(X$1,'Medical Examinations'!$A$1:$Z$1,0),FALSE)</f>
        <v>5.08</v>
      </c>
      <c r="Y456" s="13">
        <f ca="1">DATEDIF(X456,TODAY(),"Y")</f>
        <v>126</v>
      </c>
      <c r="Z456" s="28">
        <f>VLOOKUP($A456,'Medical Examinations'!$A:$Z,2,FALSE)</f>
        <v>32.4</v>
      </c>
    </row>
    <row r="457" spans="1:26">
      <c r="A457" s="10" t="s">
        <v>3767</v>
      </c>
      <c r="B457" s="10">
        <v>1992</v>
      </c>
      <c r="C457" s="10" t="s">
        <v>4716</v>
      </c>
      <c r="D457" s="10" t="str">
        <f>IF(C457="?","Sep",C457)</f>
        <v>Aug</v>
      </c>
      <c r="E457" s="10">
        <v>4</v>
      </c>
      <c r="F457" s="12" t="str">
        <f>TEXT(DATE(B457,MONTH(DATEVALUE(D457&amp;" 1")),E457),"dd-mmm-yyyy")</f>
        <v>04-Aug-1992</v>
      </c>
      <c r="G457" s="10">
        <v>0</v>
      </c>
      <c r="H457" s="13">
        <f t="shared" ca="1" si="7"/>
        <v>126</v>
      </c>
      <c r="I457" s="15">
        <v>4151.03</v>
      </c>
      <c r="J457" s="10" t="s">
        <v>4707</v>
      </c>
      <c r="K457" s="10" t="s">
        <v>4707</v>
      </c>
      <c r="L457" s="10" t="s">
        <v>4709</v>
      </c>
      <c r="M457" s="10" t="str">
        <f>IF(L457="?","Unknown",L457)</f>
        <v>R1013</v>
      </c>
      <c r="W457" s="13">
        <f ca="1">DATEDIF(F457,TODAY(),"Y")</f>
        <v>34</v>
      </c>
      <c r="X457" s="29">
        <f>VLOOKUP($A457,'Medical Examinations'!$A:$Z,MATCH(X$1,'Medical Examinations'!$A$1:$Z$1,0),FALSE)</f>
        <v>4.82</v>
      </c>
      <c r="Y457" s="13">
        <f ca="1">DATEDIF(X457,TODAY(),"Y")</f>
        <v>126</v>
      </c>
      <c r="Z457" s="29">
        <f>VLOOKUP($A457,'Medical Examinations'!$A:$Z,2,FALSE)</f>
        <v>33.33</v>
      </c>
    </row>
    <row r="458" spans="1:26">
      <c r="A458" s="10" t="s">
        <v>3765</v>
      </c>
      <c r="B458" s="10">
        <v>1998</v>
      </c>
      <c r="C458" s="10" t="s">
        <v>4710</v>
      </c>
      <c r="D458" s="10" t="str">
        <f>IF(C458="?","Sep",C458)</f>
        <v>Nov</v>
      </c>
      <c r="E458" s="10">
        <v>26</v>
      </c>
      <c r="F458" s="12" t="str">
        <f>TEXT(DATE(B458,MONTH(DATEVALUE(D458&amp;" 1")),E458),"dd-mmm-yyyy")</f>
        <v>26-Nov-1998</v>
      </c>
      <c r="G458" s="10">
        <v>0</v>
      </c>
      <c r="H458" s="13">
        <f t="shared" ca="1" si="7"/>
        <v>126</v>
      </c>
      <c r="I458" s="15">
        <v>4154.97</v>
      </c>
      <c r="J458" s="10" t="s">
        <v>4707</v>
      </c>
      <c r="K458" s="10" t="s">
        <v>4711</v>
      </c>
      <c r="L458" s="10" t="s">
        <v>4714</v>
      </c>
      <c r="M458" s="10" t="str">
        <f>IF(L458="?","Unknown",L458)</f>
        <v>R1012</v>
      </c>
      <c r="W458" s="13">
        <f ca="1">DATEDIF(F458,TODAY(),"Y")</f>
        <v>27</v>
      </c>
      <c r="X458" s="28">
        <f>VLOOKUP($A458,'Medical Examinations'!$A:$Z,MATCH(X$1,'Medical Examinations'!$A$1:$Z$1,0),FALSE)</f>
        <v>5.82</v>
      </c>
      <c r="Y458" s="13">
        <f ca="1">DATEDIF(X458,TODAY(),"Y")</f>
        <v>126</v>
      </c>
      <c r="Z458" s="28">
        <f>VLOOKUP($A458,'Medical Examinations'!$A:$Z,2,FALSE)</f>
        <v>30.7</v>
      </c>
    </row>
    <row r="459" spans="1:26">
      <c r="A459" s="10" t="s">
        <v>3763</v>
      </c>
      <c r="B459" s="10">
        <v>1984</v>
      </c>
      <c r="C459" s="10" t="s">
        <v>4713</v>
      </c>
      <c r="D459" s="10" t="str">
        <f>IF(C459="?","Sep",C459)</f>
        <v>Sep</v>
      </c>
      <c r="E459" s="10">
        <v>16</v>
      </c>
      <c r="F459" s="12" t="str">
        <f>TEXT(DATE(B459,MONTH(DATEVALUE(D459&amp;" 1")),E459),"dd-mmm-yyyy")</f>
        <v>16-Sep-1984</v>
      </c>
      <c r="G459" s="10">
        <v>0</v>
      </c>
      <c r="H459" s="13">
        <f t="shared" ca="1" si="7"/>
        <v>126</v>
      </c>
      <c r="I459" s="15">
        <v>4163.21</v>
      </c>
      <c r="J459" s="10" t="s">
        <v>4707</v>
      </c>
      <c r="K459" s="10" t="s">
        <v>4707</v>
      </c>
      <c r="L459" s="10" t="s">
        <v>4714</v>
      </c>
      <c r="M459" s="10" t="str">
        <f>IF(L459="?","Unknown",L459)</f>
        <v>R1012</v>
      </c>
      <c r="W459" s="13">
        <f ca="1">DATEDIF(F459,TODAY(),"Y")</f>
        <v>42</v>
      </c>
      <c r="X459" s="29">
        <f>VLOOKUP($A459,'Medical Examinations'!$A:$Z,MATCH(X$1,'Medical Examinations'!$A$1:$Z$1,0),FALSE)</f>
        <v>5.81</v>
      </c>
      <c r="Y459" s="13">
        <f ca="1">DATEDIF(X459,TODAY(),"Y")</f>
        <v>126</v>
      </c>
      <c r="Z459" s="29">
        <f>VLOOKUP($A459,'Medical Examinations'!$A:$Z,2,FALSE)</f>
        <v>15.53</v>
      </c>
    </row>
    <row r="460" spans="1:26">
      <c r="A460" s="10" t="s">
        <v>3761</v>
      </c>
      <c r="B460" s="10">
        <v>1989</v>
      </c>
      <c r="C460" s="10" t="s">
        <v>4712</v>
      </c>
      <c r="D460" s="10" t="str">
        <f>IF(C460="?","Sep",C460)</f>
        <v>Jun</v>
      </c>
      <c r="E460" s="10">
        <v>25</v>
      </c>
      <c r="F460" s="12" t="str">
        <f>TEXT(DATE(B460,MONTH(DATEVALUE(D460&amp;" 1")),E460),"dd-mmm-yyyy")</f>
        <v>25-Jun-1989</v>
      </c>
      <c r="G460" s="10">
        <v>0</v>
      </c>
      <c r="H460" s="13">
        <f t="shared" ca="1" si="7"/>
        <v>126</v>
      </c>
      <c r="I460" s="15">
        <v>4185.1000000000004</v>
      </c>
      <c r="J460" s="10" t="s">
        <v>4707</v>
      </c>
      <c r="K460" s="10" t="s">
        <v>4708</v>
      </c>
      <c r="L460" s="10" t="s">
        <v>4709</v>
      </c>
      <c r="M460" s="10" t="str">
        <f>IF(L460="?","Unknown",L460)</f>
        <v>R1013</v>
      </c>
      <c r="W460" s="13">
        <f ca="1">DATEDIF(F460,TODAY(),"Y")</f>
        <v>37</v>
      </c>
      <c r="X460" s="28">
        <f>VLOOKUP($A460,'Medical Examinations'!$A:$Z,MATCH(X$1,'Medical Examinations'!$A$1:$Z$1,0),FALSE)</f>
        <v>5.4</v>
      </c>
      <c r="Y460" s="13">
        <f ca="1">DATEDIF(X460,TODAY(),"Y")</f>
        <v>126</v>
      </c>
      <c r="Z460" s="28">
        <f>VLOOKUP($A460,'Medical Examinations'!$A:$Z,2,FALSE)</f>
        <v>24.31</v>
      </c>
    </row>
    <row r="461" spans="1:26">
      <c r="A461" s="10" t="s">
        <v>3759</v>
      </c>
      <c r="B461" s="10">
        <v>1995</v>
      </c>
      <c r="C461" s="10" t="s">
        <v>4717</v>
      </c>
      <c r="D461" s="10" t="str">
        <f>IF(C461="?","Sep",C461)</f>
        <v>Oct</v>
      </c>
      <c r="E461" s="10">
        <v>3</v>
      </c>
      <c r="F461" s="12" t="str">
        <f>TEXT(DATE(B461,MONTH(DATEVALUE(D461&amp;" 1")),E461),"dd-mmm-yyyy")</f>
        <v>03-Oct-1995</v>
      </c>
      <c r="G461" s="10">
        <v>0</v>
      </c>
      <c r="H461" s="13">
        <f t="shared" ca="1" si="7"/>
        <v>126</v>
      </c>
      <c r="I461" s="15">
        <v>4188.7299999999996</v>
      </c>
      <c r="J461" s="10" t="s">
        <v>4707</v>
      </c>
      <c r="K461" s="10" t="s">
        <v>4707</v>
      </c>
      <c r="L461" s="10" t="s">
        <v>4723</v>
      </c>
      <c r="M461" s="10" t="str">
        <f>IF(L461="?","Unknown",L461)</f>
        <v>R1025</v>
      </c>
      <c r="W461" s="13">
        <f ca="1">DATEDIF(F461,TODAY(),"Y")</f>
        <v>31</v>
      </c>
      <c r="X461" s="29">
        <f>VLOOKUP($A461,'Medical Examinations'!$A:$Z,MATCH(X$1,'Medical Examinations'!$A$1:$Z$1,0),FALSE)</f>
        <v>4.01</v>
      </c>
      <c r="Y461" s="13">
        <f ca="1">DATEDIF(X461,TODAY(),"Y")</f>
        <v>126</v>
      </c>
      <c r="Z461" s="29">
        <f>VLOOKUP($A461,'Medical Examinations'!$A:$Z,2,FALSE)</f>
        <v>27.1</v>
      </c>
    </row>
    <row r="462" spans="1:26">
      <c r="A462" s="10" t="s">
        <v>3757</v>
      </c>
      <c r="B462" s="10">
        <v>1997</v>
      </c>
      <c r="C462" s="10" t="s">
        <v>4713</v>
      </c>
      <c r="D462" s="10" t="str">
        <f>IF(C462="?","Sep",C462)</f>
        <v>Sep</v>
      </c>
      <c r="E462" s="10">
        <v>6</v>
      </c>
      <c r="F462" s="12" t="str">
        <f>TEXT(DATE(B462,MONTH(DATEVALUE(D462&amp;" 1")),E462),"dd-mmm-yyyy")</f>
        <v>06-Sep-1997</v>
      </c>
      <c r="G462" s="10">
        <v>0</v>
      </c>
      <c r="H462" s="13">
        <f t="shared" ca="1" si="7"/>
        <v>126</v>
      </c>
      <c r="I462" s="15">
        <v>4189.1099999999997</v>
      </c>
      <c r="J462" s="10" t="s">
        <v>4707</v>
      </c>
      <c r="K462" s="10" t="s">
        <v>4707</v>
      </c>
      <c r="L462" s="10" t="s">
        <v>4714</v>
      </c>
      <c r="M462" s="10" t="str">
        <f>IF(L462="?","Unknown",L462)</f>
        <v>R1012</v>
      </c>
      <c r="W462" s="13">
        <f ca="1">DATEDIF(F462,TODAY(),"Y")</f>
        <v>29</v>
      </c>
      <c r="X462" s="28">
        <f>VLOOKUP($A462,'Medical Examinations'!$A:$Z,MATCH(X$1,'Medical Examinations'!$A$1:$Z$1,0),FALSE)</f>
        <v>5</v>
      </c>
      <c r="Y462" s="13">
        <f ca="1">DATEDIF(X462,TODAY(),"Y")</f>
        <v>126</v>
      </c>
      <c r="Z462" s="28">
        <f>VLOOKUP($A462,'Medical Examinations'!$A:$Z,2,FALSE)</f>
        <v>26.79</v>
      </c>
    </row>
    <row r="463" spans="1:26">
      <c r="A463" s="10" t="s">
        <v>3755</v>
      </c>
      <c r="B463" s="10">
        <v>1998</v>
      </c>
      <c r="C463" s="10" t="s">
        <v>4715</v>
      </c>
      <c r="D463" s="10" t="str">
        <f>IF(C463="?","Sep",C463)</f>
        <v>Dec</v>
      </c>
      <c r="E463" s="10">
        <v>14</v>
      </c>
      <c r="F463" s="12" t="str">
        <f>TEXT(DATE(B463,MONTH(DATEVALUE(D463&amp;" 1")),E463),"dd-mmm-yyyy")</f>
        <v>14-Dec-1998</v>
      </c>
      <c r="G463" s="10">
        <v>0</v>
      </c>
      <c r="H463" s="13">
        <f t="shared" ca="1" si="7"/>
        <v>126</v>
      </c>
      <c r="I463" s="15">
        <v>4234.93</v>
      </c>
      <c r="J463" s="10" t="s">
        <v>4707</v>
      </c>
      <c r="K463" s="10" t="s">
        <v>4711</v>
      </c>
      <c r="L463" s="10" t="s">
        <v>4718</v>
      </c>
      <c r="M463" s="10" t="str">
        <f>IF(L463="?","Unknown",L463)</f>
        <v>R1011</v>
      </c>
      <c r="W463" s="13">
        <f ca="1">DATEDIF(F463,TODAY(),"Y")</f>
        <v>27</v>
      </c>
      <c r="X463" s="29">
        <f>VLOOKUP($A463,'Medical Examinations'!$A:$Z,MATCH(X$1,'Medical Examinations'!$A$1:$Z$1,0),FALSE)</f>
        <v>4.04</v>
      </c>
      <c r="Y463" s="13">
        <f ca="1">DATEDIF(X463,TODAY(),"Y")</f>
        <v>126</v>
      </c>
      <c r="Z463" s="29">
        <f>VLOOKUP($A463,'Medical Examinations'!$A:$Z,2,FALSE)</f>
        <v>30.1</v>
      </c>
    </row>
    <row r="464" spans="1:26">
      <c r="A464" s="10" t="s">
        <v>3753</v>
      </c>
      <c r="B464" s="10">
        <v>1992</v>
      </c>
      <c r="C464" s="10" t="s">
        <v>4712</v>
      </c>
      <c r="D464" s="10" t="str">
        <f>IF(C464="?","Sep",C464)</f>
        <v>Jun</v>
      </c>
      <c r="E464" s="10">
        <v>27</v>
      </c>
      <c r="F464" s="12" t="str">
        <f>TEXT(DATE(B464,MONTH(DATEVALUE(D464&amp;" 1")),E464),"dd-mmm-yyyy")</f>
        <v>27-Jun-1992</v>
      </c>
      <c r="G464" s="10">
        <v>0</v>
      </c>
      <c r="H464" s="13">
        <f t="shared" ca="1" si="7"/>
        <v>126</v>
      </c>
      <c r="I464" s="15">
        <v>4237.13</v>
      </c>
      <c r="J464" s="10" t="s">
        <v>4708</v>
      </c>
      <c r="K464" s="10" t="s">
        <v>4711</v>
      </c>
      <c r="L464" s="10" t="s">
        <v>4721</v>
      </c>
      <c r="M464" s="10" t="str">
        <f>IF(L464="?","Unknown",L464)</f>
        <v>R1016</v>
      </c>
      <c r="W464" s="13">
        <f ca="1">DATEDIF(F464,TODAY(),"Y")</f>
        <v>34</v>
      </c>
      <c r="X464" s="28">
        <f>VLOOKUP($A464,'Medical Examinations'!$A:$Z,MATCH(X$1,'Medical Examinations'!$A$1:$Z$1,0),FALSE)</f>
        <v>5.25</v>
      </c>
      <c r="Y464" s="13">
        <f ca="1">DATEDIF(X464,TODAY(),"Y")</f>
        <v>126</v>
      </c>
      <c r="Z464" s="28">
        <f>VLOOKUP($A464,'Medical Examinations'!$A:$Z,2,FALSE)</f>
        <v>27.645</v>
      </c>
    </row>
    <row r="465" spans="1:26">
      <c r="A465" s="10" t="s">
        <v>3751</v>
      </c>
      <c r="B465" s="10">
        <v>1991</v>
      </c>
      <c r="C465" s="10" t="s">
        <v>4710</v>
      </c>
      <c r="D465" s="10" t="str">
        <f>IF(C465="?","Sep",C465)</f>
        <v>Nov</v>
      </c>
      <c r="E465" s="10">
        <v>3</v>
      </c>
      <c r="F465" s="12" t="str">
        <f>TEXT(DATE(B465,MONTH(DATEVALUE(D465&amp;" 1")),E465),"dd-mmm-yyyy")</f>
        <v>03-Nov-1991</v>
      </c>
      <c r="G465" s="10">
        <v>0</v>
      </c>
      <c r="H465" s="13">
        <f t="shared" ca="1" si="7"/>
        <v>126</v>
      </c>
      <c r="I465" s="15">
        <v>4239.8900000000003</v>
      </c>
      <c r="J465" s="10" t="s">
        <v>4707</v>
      </c>
      <c r="K465" s="10" t="s">
        <v>4707</v>
      </c>
      <c r="L465" s="10" t="s">
        <v>4714</v>
      </c>
      <c r="M465" s="10" t="str">
        <f>IF(L465="?","Unknown",L465)</f>
        <v>R1012</v>
      </c>
      <c r="W465" s="13">
        <f ca="1">DATEDIF(F465,TODAY(),"Y")</f>
        <v>34</v>
      </c>
      <c r="X465" s="29">
        <f>VLOOKUP($A465,'Medical Examinations'!$A:$Z,MATCH(X$1,'Medical Examinations'!$A$1:$Z$1,0),FALSE)</f>
        <v>4.29</v>
      </c>
      <c r="Y465" s="13">
        <f ca="1">DATEDIF(X465,TODAY(),"Y")</f>
        <v>126</v>
      </c>
      <c r="Z465" s="29">
        <f>VLOOKUP($A465,'Medical Examinations'!$A:$Z,2,FALSE)</f>
        <v>25.934999999999999</v>
      </c>
    </row>
    <row r="466" spans="1:26">
      <c r="A466" s="10" t="s">
        <v>3749</v>
      </c>
      <c r="B466" s="10">
        <v>1991</v>
      </c>
      <c r="C466" s="10" t="s">
        <v>4715</v>
      </c>
      <c r="D466" s="10" t="str">
        <f>IF(C466="?","Sep",C466)</f>
        <v>Dec</v>
      </c>
      <c r="E466" s="10">
        <v>1</v>
      </c>
      <c r="F466" s="12" t="str">
        <f>TEXT(DATE(B466,MONTH(DATEVALUE(D466&amp;" 1")),E466),"dd-mmm-yyyy")</f>
        <v>01-Dec-1991</v>
      </c>
      <c r="G466" s="10">
        <v>0</v>
      </c>
      <c r="H466" s="13">
        <f t="shared" ca="1" si="7"/>
        <v>126</v>
      </c>
      <c r="I466" s="15">
        <v>4243.59</v>
      </c>
      <c r="J466" s="10" t="s">
        <v>4708</v>
      </c>
      <c r="K466" s="10" t="s">
        <v>4711</v>
      </c>
      <c r="L466" s="10" t="s">
        <v>4714</v>
      </c>
      <c r="M466" s="10" t="str">
        <f>IF(L466="?","Unknown",L466)</f>
        <v>R1012</v>
      </c>
      <c r="W466" s="13">
        <f ca="1">DATEDIF(F466,TODAY(),"Y")</f>
        <v>34</v>
      </c>
      <c r="X466" s="28">
        <f>VLOOKUP($A466,'Medical Examinations'!$A:$Z,MATCH(X$1,'Medical Examinations'!$A$1:$Z$1,0),FALSE)</f>
        <v>5.43</v>
      </c>
      <c r="Y466" s="13">
        <f ca="1">DATEDIF(X466,TODAY(),"Y")</f>
        <v>126</v>
      </c>
      <c r="Z466" s="28">
        <f>VLOOKUP($A466,'Medical Examinations'!$A:$Z,2,FALSE)</f>
        <v>28.594999999999999</v>
      </c>
    </row>
    <row r="467" spans="1:26">
      <c r="A467" s="10" t="s">
        <v>3747</v>
      </c>
      <c r="B467" s="10">
        <v>1982</v>
      </c>
      <c r="C467" s="10" t="s">
        <v>4712</v>
      </c>
      <c r="D467" s="10" t="str">
        <f>IF(C467="?","Sep",C467)</f>
        <v>Jun</v>
      </c>
      <c r="E467" s="10">
        <v>16</v>
      </c>
      <c r="F467" s="12" t="str">
        <f>TEXT(DATE(B467,MONTH(DATEVALUE(D467&amp;" 1")),E467),"dd-mmm-yyyy")</f>
        <v>16-Jun-1982</v>
      </c>
      <c r="G467" s="10">
        <v>0</v>
      </c>
      <c r="H467" s="13">
        <f t="shared" ca="1" si="7"/>
        <v>126</v>
      </c>
      <c r="I467" s="15">
        <v>4250.24</v>
      </c>
      <c r="J467" s="10" t="s">
        <v>4707</v>
      </c>
      <c r="K467" s="10" t="s">
        <v>4708</v>
      </c>
      <c r="L467" s="10" t="s">
        <v>4709</v>
      </c>
      <c r="M467" s="10" t="str">
        <f>IF(L467="?","Unknown",L467)</f>
        <v>R1013</v>
      </c>
      <c r="W467" s="13">
        <f ca="1">DATEDIF(F467,TODAY(),"Y")</f>
        <v>44</v>
      </c>
      <c r="X467" s="29">
        <f>VLOOKUP($A467,'Medical Examinations'!$A:$Z,MATCH(X$1,'Medical Examinations'!$A$1:$Z$1,0),FALSE)</f>
        <v>5.46</v>
      </c>
      <c r="Y467" s="13">
        <f ca="1">DATEDIF(X467,TODAY(),"Y")</f>
        <v>126</v>
      </c>
      <c r="Z467" s="29">
        <f>VLOOKUP($A467,'Medical Examinations'!$A:$Z,2,FALSE)</f>
        <v>16.670000000000002</v>
      </c>
    </row>
    <row r="468" spans="1:26">
      <c r="A468" s="10" t="s">
        <v>3745</v>
      </c>
      <c r="B468" s="10">
        <v>1995</v>
      </c>
      <c r="C468" s="10" t="s">
        <v>4717</v>
      </c>
      <c r="D468" s="10" t="str">
        <f>IF(C468="?","Sep",C468)</f>
        <v>Oct</v>
      </c>
      <c r="E468" s="10">
        <v>14</v>
      </c>
      <c r="F468" s="12" t="str">
        <f>TEXT(DATE(B468,MONTH(DATEVALUE(D468&amp;" 1")),E468),"dd-mmm-yyyy")</f>
        <v>14-Oct-1995</v>
      </c>
      <c r="G468" s="10">
        <v>0</v>
      </c>
      <c r="H468" s="13">
        <f t="shared" ca="1" si="7"/>
        <v>126</v>
      </c>
      <c r="I468" s="15">
        <v>4260.74</v>
      </c>
      <c r="J468" s="10" t="s">
        <v>4708</v>
      </c>
      <c r="K468" s="10" t="s">
        <v>4707</v>
      </c>
      <c r="L468" s="10" t="s">
        <v>4718</v>
      </c>
      <c r="M468" s="10" t="str">
        <f>IF(L468="?","Unknown",L468)</f>
        <v>R1011</v>
      </c>
      <c r="W468" s="13">
        <f ca="1">DATEDIF(F468,TODAY(),"Y")</f>
        <v>31</v>
      </c>
      <c r="X468" s="28">
        <f>VLOOKUP($A468,'Medical Examinations'!$A:$Z,MATCH(X$1,'Medical Examinations'!$A$1:$Z$1,0),FALSE)</f>
        <v>4.7699999999999996</v>
      </c>
      <c r="Y468" s="13">
        <f ca="1">DATEDIF(X468,TODAY(),"Y")</f>
        <v>126</v>
      </c>
      <c r="Z468" s="28">
        <f>VLOOKUP($A468,'Medical Examinations'!$A:$Z,2,FALSE)</f>
        <v>30.3</v>
      </c>
    </row>
    <row r="469" spans="1:26">
      <c r="A469" s="10" t="s">
        <v>3743</v>
      </c>
      <c r="B469" s="10">
        <v>1983</v>
      </c>
      <c r="C469" s="10" t="s">
        <v>4710</v>
      </c>
      <c r="D469" s="10" t="str">
        <f>IF(C469="?","Sep",C469)</f>
        <v>Nov</v>
      </c>
      <c r="E469" s="10">
        <v>20</v>
      </c>
      <c r="F469" s="12" t="str">
        <f>TEXT(DATE(B469,MONTH(DATEVALUE(D469&amp;" 1")),E469),"dd-mmm-yyyy")</f>
        <v>20-Nov-1983</v>
      </c>
      <c r="G469" s="10">
        <v>0</v>
      </c>
      <c r="H469" s="13">
        <f t="shared" ca="1" si="7"/>
        <v>126</v>
      </c>
      <c r="I469" s="15">
        <v>4265.01</v>
      </c>
      <c r="J469" s="10" t="s">
        <v>4707</v>
      </c>
      <c r="K469" s="10" t="s">
        <v>4711</v>
      </c>
      <c r="L469" s="10" t="s">
        <v>4714</v>
      </c>
      <c r="M469" s="10" t="str">
        <f>IF(L469="?","Unknown",L469)</f>
        <v>R1012</v>
      </c>
      <c r="W469" s="13">
        <f ca="1">DATEDIF(F469,TODAY(),"Y")</f>
        <v>42</v>
      </c>
      <c r="X469" s="29">
        <f>VLOOKUP($A469,'Medical Examinations'!$A:$Z,MATCH(X$1,'Medical Examinations'!$A$1:$Z$1,0),FALSE)</f>
        <v>4.99</v>
      </c>
      <c r="Y469" s="13">
        <f ca="1">DATEDIF(X469,TODAY(),"Y")</f>
        <v>126</v>
      </c>
      <c r="Z469" s="29">
        <f>VLOOKUP($A469,'Medical Examinations'!$A:$Z,2,FALSE)</f>
        <v>15.46</v>
      </c>
    </row>
    <row r="470" spans="1:26">
      <c r="A470" s="10" t="s">
        <v>3741</v>
      </c>
      <c r="B470" s="10">
        <v>1992</v>
      </c>
      <c r="C470" s="10" t="s">
        <v>4712</v>
      </c>
      <c r="D470" s="10" t="str">
        <f>IF(C470="?","Sep",C470)</f>
        <v>Jun</v>
      </c>
      <c r="E470" s="10">
        <v>18</v>
      </c>
      <c r="F470" s="12" t="str">
        <f>TEXT(DATE(B470,MONTH(DATEVALUE(D470&amp;" 1")),E470),"dd-mmm-yyyy")</f>
        <v>18-Jun-1992</v>
      </c>
      <c r="G470" s="10">
        <v>0</v>
      </c>
      <c r="H470" s="13">
        <f t="shared" ca="1" si="7"/>
        <v>126</v>
      </c>
      <c r="I470" s="15">
        <v>4266.17</v>
      </c>
      <c r="J470" s="10" t="s">
        <v>4708</v>
      </c>
      <c r="K470" s="10" t="s">
        <v>4707</v>
      </c>
      <c r="L470" s="10" t="s">
        <v>4709</v>
      </c>
      <c r="M470" s="10" t="str">
        <f>IF(L470="?","Unknown",L470)</f>
        <v>R1013</v>
      </c>
      <c r="W470" s="13">
        <f ca="1">DATEDIF(F470,TODAY(),"Y")</f>
        <v>34</v>
      </c>
      <c r="X470" s="28">
        <f>VLOOKUP($A470,'Medical Examinations'!$A:$Z,MATCH(X$1,'Medical Examinations'!$A$1:$Z$1,0),FALSE)</f>
        <v>4.1900000000000004</v>
      </c>
      <c r="Y470" s="13">
        <f ca="1">DATEDIF(X470,TODAY(),"Y")</f>
        <v>126</v>
      </c>
      <c r="Z470" s="28">
        <f>VLOOKUP($A470,'Medical Examinations'!$A:$Z,2,FALSE)</f>
        <v>44.22</v>
      </c>
    </row>
    <row r="471" spans="1:26">
      <c r="A471" s="10" t="s">
        <v>3739</v>
      </c>
      <c r="B471" s="10">
        <v>2003</v>
      </c>
      <c r="C471" s="10" t="s">
        <v>4712</v>
      </c>
      <c r="D471" s="10" t="str">
        <f>IF(C471="?","Sep",C471)</f>
        <v>Jun</v>
      </c>
      <c r="E471" s="10">
        <v>8</v>
      </c>
      <c r="F471" s="12" t="str">
        <f>TEXT(DATE(B471,MONTH(DATEVALUE(D471&amp;" 1")),E471),"dd-mmm-yyyy")</f>
        <v>08-Jun-2003</v>
      </c>
      <c r="G471" s="10">
        <v>0</v>
      </c>
      <c r="H471" s="13">
        <f t="shared" ca="1" si="7"/>
        <v>126</v>
      </c>
      <c r="I471" s="15">
        <v>4278.55</v>
      </c>
      <c r="J471" s="10" t="s">
        <v>4707</v>
      </c>
      <c r="K471" s="10" t="s">
        <v>4711</v>
      </c>
      <c r="L471" s="10" t="s">
        <v>4727</v>
      </c>
      <c r="M471" s="10" t="str">
        <f>IF(L471="?","Unknown",L471)</f>
        <v>R1021</v>
      </c>
      <c r="W471" s="13">
        <f ca="1">DATEDIF(F471,TODAY(),"Y")</f>
        <v>23</v>
      </c>
      <c r="X471" s="29">
        <f>VLOOKUP($A471,'Medical Examinations'!$A:$Z,MATCH(X$1,'Medical Examinations'!$A$1:$Z$1,0),FALSE)</f>
        <v>6.49</v>
      </c>
      <c r="Y471" s="13">
        <f ca="1">DATEDIF(X471,TODAY(),"Y")</f>
        <v>126</v>
      </c>
      <c r="Z471" s="29">
        <f>VLOOKUP($A471,'Medical Examinations'!$A:$Z,2,FALSE)</f>
        <v>33.81</v>
      </c>
    </row>
    <row r="472" spans="1:26">
      <c r="A472" s="10" t="s">
        <v>3737</v>
      </c>
      <c r="B472" s="10">
        <v>2000</v>
      </c>
      <c r="C472" s="10" t="s">
        <v>4710</v>
      </c>
      <c r="D472" s="10" t="str">
        <f>IF(C472="?","Sep",C472)</f>
        <v>Nov</v>
      </c>
      <c r="E472" s="10">
        <v>25</v>
      </c>
      <c r="F472" s="12" t="str">
        <f>TEXT(DATE(B472,MONTH(DATEVALUE(D472&amp;" 1")),E472),"dd-mmm-yyyy")</f>
        <v>25-Nov-2000</v>
      </c>
      <c r="G472" s="10">
        <v>0</v>
      </c>
      <c r="H472" s="13">
        <f t="shared" ca="1" si="7"/>
        <v>126</v>
      </c>
      <c r="I472" s="15">
        <v>4296.2700000000004</v>
      </c>
      <c r="J472" s="10" t="s">
        <v>4707</v>
      </c>
      <c r="K472" s="10" t="s">
        <v>4708</v>
      </c>
      <c r="L472" s="10" t="s">
        <v>4714</v>
      </c>
      <c r="M472" s="10" t="str">
        <f>IF(L472="?","Unknown",L472)</f>
        <v>R1012</v>
      </c>
      <c r="W472" s="13">
        <f ca="1">DATEDIF(F472,TODAY(),"Y")</f>
        <v>25</v>
      </c>
      <c r="X472" s="28">
        <f>VLOOKUP($A472,'Medical Examinations'!$A:$Z,MATCH(X$1,'Medical Examinations'!$A$1:$Z$1,0),FALSE)</f>
        <v>4.05</v>
      </c>
      <c r="Y472" s="13">
        <f ca="1">DATEDIF(X472,TODAY(),"Y")</f>
        <v>126</v>
      </c>
      <c r="Z472" s="28">
        <f>VLOOKUP($A472,'Medical Examinations'!$A:$Z,2,FALSE)</f>
        <v>21.28</v>
      </c>
    </row>
    <row r="473" spans="1:26">
      <c r="A473" s="10" t="s">
        <v>3735</v>
      </c>
      <c r="B473" s="10">
        <v>1988</v>
      </c>
      <c r="C473" s="10" t="s">
        <v>4715</v>
      </c>
      <c r="D473" s="10" t="str">
        <f>IF(C473="?","Sep",C473)</f>
        <v>Dec</v>
      </c>
      <c r="E473" s="10">
        <v>19</v>
      </c>
      <c r="F473" s="12" t="str">
        <f>TEXT(DATE(B473,MONTH(DATEVALUE(D473&amp;" 1")),E473),"dd-mmm-yyyy")</f>
        <v>19-Dec-1988</v>
      </c>
      <c r="G473" s="10">
        <v>0</v>
      </c>
      <c r="H473" s="13">
        <f t="shared" ca="1" si="7"/>
        <v>126</v>
      </c>
      <c r="I473" s="15">
        <v>4320.41</v>
      </c>
      <c r="J473" s="10" t="s">
        <v>4707</v>
      </c>
      <c r="K473" s="10" t="s">
        <v>4711</v>
      </c>
      <c r="L473" s="10" t="s">
        <v>4714</v>
      </c>
      <c r="M473" s="10" t="str">
        <f>IF(L473="?","Unknown",L473)</f>
        <v>R1012</v>
      </c>
      <c r="W473" s="13">
        <f ca="1">DATEDIF(F473,TODAY(),"Y")</f>
        <v>37</v>
      </c>
      <c r="X473" s="29">
        <f>VLOOKUP($A473,'Medical Examinations'!$A:$Z,MATCH(X$1,'Medical Examinations'!$A$1:$Z$1,0),FALSE)</f>
        <v>5.1100000000000003</v>
      </c>
      <c r="Y473" s="13">
        <f ca="1">DATEDIF(X473,TODAY(),"Y")</f>
        <v>126</v>
      </c>
      <c r="Z473" s="29">
        <f>VLOOKUP($A473,'Medical Examinations'!$A:$Z,2,FALSE)</f>
        <v>35.814999999999998</v>
      </c>
    </row>
    <row r="474" spans="1:26">
      <c r="A474" s="10" t="s">
        <v>3733</v>
      </c>
      <c r="B474" s="10">
        <v>1994</v>
      </c>
      <c r="C474" s="10" t="s">
        <v>4710</v>
      </c>
      <c r="D474" s="10" t="str">
        <f>IF(C474="?","Sep",C474)</f>
        <v>Nov</v>
      </c>
      <c r="E474" s="10">
        <v>2</v>
      </c>
      <c r="F474" s="12" t="str">
        <f>TEXT(DATE(B474,MONTH(DATEVALUE(D474&amp;" 1")),E474),"dd-mmm-yyyy")</f>
        <v>02-Nov-1994</v>
      </c>
      <c r="G474" s="10">
        <v>0</v>
      </c>
      <c r="H474" s="13">
        <f t="shared" ca="1" si="7"/>
        <v>126</v>
      </c>
      <c r="I474" s="15">
        <v>4337.74</v>
      </c>
      <c r="J474" s="10" t="s">
        <v>4707</v>
      </c>
      <c r="K474" s="10" t="s">
        <v>4711</v>
      </c>
      <c r="L474" s="10" t="s">
        <v>4724</v>
      </c>
      <c r="M474" s="10" t="str">
        <f>IF(L474="?","Unknown",L474)</f>
        <v>R1024</v>
      </c>
      <c r="W474" s="13">
        <f ca="1">DATEDIF(F474,TODAY(),"Y")</f>
        <v>31</v>
      </c>
      <c r="X474" s="28">
        <f>VLOOKUP($A474,'Medical Examinations'!$A:$Z,MATCH(X$1,'Medical Examinations'!$A$1:$Z$1,0),FALSE)</f>
        <v>4.96</v>
      </c>
      <c r="Y474" s="13">
        <f ca="1">DATEDIF(X474,TODAY(),"Y")</f>
        <v>126</v>
      </c>
      <c r="Z474" s="28">
        <f>VLOOKUP($A474,'Medical Examinations'!$A:$Z,2,FALSE)</f>
        <v>28.88</v>
      </c>
    </row>
    <row r="475" spans="1:26">
      <c r="A475" s="10" t="s">
        <v>3731</v>
      </c>
      <c r="B475" s="10">
        <v>1994</v>
      </c>
      <c r="C475" s="10" t="s">
        <v>4717</v>
      </c>
      <c r="D475" s="10" t="str">
        <f>IF(C475="?","Sep",C475)</f>
        <v>Oct</v>
      </c>
      <c r="E475" s="10">
        <v>26</v>
      </c>
      <c r="F475" s="12" t="str">
        <f>TEXT(DATE(B475,MONTH(DATEVALUE(D475&amp;" 1")),E475),"dd-mmm-yyyy")</f>
        <v>26-Oct-1994</v>
      </c>
      <c r="G475" s="10">
        <v>0</v>
      </c>
      <c r="H475" s="13">
        <f t="shared" ca="1" si="7"/>
        <v>126</v>
      </c>
      <c r="I475" s="15">
        <v>4340.4399999999996</v>
      </c>
      <c r="J475" s="10" t="s">
        <v>4707</v>
      </c>
      <c r="K475" s="10" t="s">
        <v>4711</v>
      </c>
      <c r="L475" s="10" t="s">
        <v>4709</v>
      </c>
      <c r="M475" s="10" t="str">
        <f>IF(L475="?","Unknown",L475)</f>
        <v>R1013</v>
      </c>
      <c r="W475" s="13">
        <f ca="1">DATEDIF(F475,TODAY(),"Y")</f>
        <v>32</v>
      </c>
      <c r="X475" s="29">
        <f>VLOOKUP($A475,'Medical Examinations'!$A:$Z,MATCH(X$1,'Medical Examinations'!$A$1:$Z$1,0),FALSE)</f>
        <v>6.17</v>
      </c>
      <c r="Y475" s="13">
        <f ca="1">DATEDIF(X475,TODAY(),"Y")</f>
        <v>126</v>
      </c>
      <c r="Z475" s="29">
        <f>VLOOKUP($A475,'Medical Examinations'!$A:$Z,2,FALSE)</f>
        <v>26.51</v>
      </c>
    </row>
    <row r="476" spans="1:26">
      <c r="A476" s="10" t="s">
        <v>3729</v>
      </c>
      <c r="B476" s="10">
        <v>1991</v>
      </c>
      <c r="C476" s="10" t="s">
        <v>4712</v>
      </c>
      <c r="D476" s="10" t="str">
        <f>IF(C476="?","Sep",C476)</f>
        <v>Jun</v>
      </c>
      <c r="E476" s="10">
        <v>1</v>
      </c>
      <c r="F476" s="12" t="str">
        <f>TEXT(DATE(B476,MONTH(DATEVALUE(D476&amp;" 1")),E476),"dd-mmm-yyyy")</f>
        <v>01-Jun-1991</v>
      </c>
      <c r="G476" s="10">
        <v>0</v>
      </c>
      <c r="H476" s="13">
        <f t="shared" ca="1" si="7"/>
        <v>126</v>
      </c>
      <c r="I476" s="15">
        <v>4347.0200000000004</v>
      </c>
      <c r="J476" s="10" t="s">
        <v>4707</v>
      </c>
      <c r="K476" s="10" t="s">
        <v>4711</v>
      </c>
      <c r="L476" s="10" t="s">
        <v>4724</v>
      </c>
      <c r="M476" s="10" t="str">
        <f>IF(L476="?","Unknown",L476)</f>
        <v>R1024</v>
      </c>
      <c r="W476" s="13">
        <f ca="1">DATEDIF(F476,TODAY(),"Y")</f>
        <v>35</v>
      </c>
      <c r="X476" s="28">
        <f>VLOOKUP($A476,'Medical Examinations'!$A:$Z,MATCH(X$1,'Medical Examinations'!$A$1:$Z$1,0),FALSE)</f>
        <v>4.2300000000000004</v>
      </c>
      <c r="Y476" s="13">
        <f ca="1">DATEDIF(X476,TODAY(),"Y")</f>
        <v>126</v>
      </c>
      <c r="Z476" s="28">
        <f>VLOOKUP($A476,'Medical Examinations'!$A:$Z,2,FALSE)</f>
        <v>31.065000000000001</v>
      </c>
    </row>
    <row r="477" spans="1:26">
      <c r="A477" s="10" t="s">
        <v>3727</v>
      </c>
      <c r="B477" s="10">
        <v>1994</v>
      </c>
      <c r="C477" s="10" t="s">
        <v>4710</v>
      </c>
      <c r="D477" s="10" t="str">
        <f>IF(C477="?","Sep",C477)</f>
        <v>Nov</v>
      </c>
      <c r="E477" s="10">
        <v>1</v>
      </c>
      <c r="F477" s="12" t="str">
        <f>TEXT(DATE(B477,MONTH(DATEVALUE(D477&amp;" 1")),E477),"dd-mmm-yyyy")</f>
        <v>01-Nov-1994</v>
      </c>
      <c r="G477" s="10">
        <v>0</v>
      </c>
      <c r="H477" s="13">
        <f t="shared" ca="1" si="7"/>
        <v>126</v>
      </c>
      <c r="I477" s="15">
        <v>4349.46</v>
      </c>
      <c r="J477" s="10" t="s">
        <v>4707</v>
      </c>
      <c r="K477" s="10" t="s">
        <v>4707</v>
      </c>
      <c r="L477" s="10" t="s">
        <v>4709</v>
      </c>
      <c r="M477" s="10" t="str">
        <f>IF(L477="?","Unknown",L477)</f>
        <v>R1013</v>
      </c>
      <c r="W477" s="13">
        <f ca="1">DATEDIF(F477,TODAY(),"Y")</f>
        <v>31</v>
      </c>
      <c r="X477" s="29">
        <f>VLOOKUP($A477,'Medical Examinations'!$A:$Z,MATCH(X$1,'Medical Examinations'!$A$1:$Z$1,0),FALSE)</f>
        <v>6.28</v>
      </c>
      <c r="Y477" s="13">
        <f ca="1">DATEDIF(X477,TODAY(),"Y")</f>
        <v>126</v>
      </c>
      <c r="Z477" s="29">
        <f>VLOOKUP($A477,'Medical Examinations'!$A:$Z,2,FALSE)</f>
        <v>33</v>
      </c>
    </row>
    <row r="478" spans="1:26">
      <c r="A478" s="10" t="s">
        <v>3725</v>
      </c>
      <c r="B478" s="10">
        <v>1991</v>
      </c>
      <c r="C478" s="10" t="s">
        <v>4713</v>
      </c>
      <c r="D478" s="10" t="str">
        <f>IF(C478="?","Sep",C478)</f>
        <v>Sep</v>
      </c>
      <c r="E478" s="10">
        <v>13</v>
      </c>
      <c r="F478" s="12" t="str">
        <f>TEXT(DATE(B478,MONTH(DATEVALUE(D478&amp;" 1")),E478),"dd-mmm-yyyy")</f>
        <v>13-Sep-1991</v>
      </c>
      <c r="G478" s="10">
        <v>0</v>
      </c>
      <c r="H478" s="13">
        <f t="shared" ca="1" si="7"/>
        <v>126</v>
      </c>
      <c r="I478" s="15">
        <v>4350.51</v>
      </c>
      <c r="J478" s="10" t="s">
        <v>4707</v>
      </c>
      <c r="K478" s="10" t="s">
        <v>4707</v>
      </c>
      <c r="L478" s="10" t="s">
        <v>4709</v>
      </c>
      <c r="M478" s="10" t="str">
        <f>IF(L478="?","Unknown",L478)</f>
        <v>R1013</v>
      </c>
      <c r="W478" s="13">
        <f ca="1">DATEDIF(F478,TODAY(),"Y")</f>
        <v>35</v>
      </c>
      <c r="X478" s="28">
        <f>VLOOKUP($A478,'Medical Examinations'!$A:$Z,MATCH(X$1,'Medical Examinations'!$A$1:$Z$1,0),FALSE)</f>
        <v>4.7</v>
      </c>
      <c r="Y478" s="13">
        <f ca="1">DATEDIF(X478,TODAY(),"Y")</f>
        <v>126</v>
      </c>
      <c r="Z478" s="28">
        <f>VLOOKUP($A478,'Medical Examinations'!$A:$Z,2,FALSE)</f>
        <v>29.26</v>
      </c>
    </row>
    <row r="479" spans="1:26">
      <c r="A479" s="10" t="s">
        <v>3723</v>
      </c>
      <c r="B479" s="10">
        <v>1990</v>
      </c>
      <c r="C479" s="10" t="s">
        <v>4716</v>
      </c>
      <c r="D479" s="10" t="str">
        <f>IF(C479="?","Sep",C479)</f>
        <v>Aug</v>
      </c>
      <c r="E479" s="10">
        <v>28</v>
      </c>
      <c r="F479" s="12" t="str">
        <f>TEXT(DATE(B479,MONTH(DATEVALUE(D479&amp;" 1")),E479),"dd-mmm-yyyy")</f>
        <v>28-Aug-1990</v>
      </c>
      <c r="G479" s="10">
        <v>0</v>
      </c>
      <c r="H479" s="13">
        <f t="shared" ca="1" si="7"/>
        <v>126</v>
      </c>
      <c r="I479" s="15">
        <v>4357.04</v>
      </c>
      <c r="J479" s="10" t="s">
        <v>4707</v>
      </c>
      <c r="K479" s="10" t="s">
        <v>4708</v>
      </c>
      <c r="L479" s="10" t="s">
        <v>4714</v>
      </c>
      <c r="M479" s="10" t="str">
        <f>IF(L479="?","Unknown",L479)</f>
        <v>R1012</v>
      </c>
      <c r="W479" s="13">
        <f ca="1">DATEDIF(F479,TODAY(),"Y")</f>
        <v>36</v>
      </c>
      <c r="X479" s="29">
        <f>VLOOKUP($A479,'Medical Examinations'!$A:$Z,MATCH(X$1,'Medical Examinations'!$A$1:$Z$1,0),FALSE)</f>
        <v>5.78</v>
      </c>
      <c r="Y479" s="13">
        <f ca="1">DATEDIF(X479,TODAY(),"Y")</f>
        <v>126</v>
      </c>
      <c r="Z479" s="29">
        <f>VLOOKUP($A479,'Medical Examinations'!$A:$Z,2,FALSE)</f>
        <v>29.734999999999999</v>
      </c>
    </row>
    <row r="480" spans="1:26">
      <c r="A480" s="10" t="s">
        <v>3721</v>
      </c>
      <c r="B480" s="10">
        <v>1997</v>
      </c>
      <c r="C480" s="10" t="s">
        <v>4710</v>
      </c>
      <c r="D480" s="10" t="str">
        <f>IF(C480="?","Sep",C480)</f>
        <v>Nov</v>
      </c>
      <c r="E480" s="10">
        <v>29</v>
      </c>
      <c r="F480" s="12" t="str">
        <f>TEXT(DATE(B480,MONTH(DATEVALUE(D480&amp;" 1")),E480),"dd-mmm-yyyy")</f>
        <v>29-Nov-1997</v>
      </c>
      <c r="G480" s="10">
        <v>0</v>
      </c>
      <c r="H480" s="13">
        <f t="shared" ca="1" si="7"/>
        <v>126</v>
      </c>
      <c r="I480" s="15">
        <v>4391.6499999999996</v>
      </c>
      <c r="J480" s="10" t="s">
        <v>4707</v>
      </c>
      <c r="K480" s="10" t="s">
        <v>4707</v>
      </c>
      <c r="L480" s="10" t="s">
        <v>4718</v>
      </c>
      <c r="M480" s="10" t="str">
        <f>IF(L480="?","Unknown",L480)</f>
        <v>R1011</v>
      </c>
      <c r="W480" s="13">
        <f ca="1">DATEDIF(F480,TODAY(),"Y")</f>
        <v>28</v>
      </c>
      <c r="X480" s="28">
        <f>VLOOKUP($A480,'Medical Examinations'!$A:$Z,MATCH(X$1,'Medical Examinations'!$A$1:$Z$1,0),FALSE)</f>
        <v>4.9000000000000004</v>
      </c>
      <c r="Y480" s="13">
        <f ca="1">DATEDIF(X480,TODAY(),"Y")</f>
        <v>126</v>
      </c>
      <c r="Z480" s="28">
        <f>VLOOKUP($A480,'Medical Examinations'!$A:$Z,2,FALSE)</f>
        <v>24.3</v>
      </c>
    </row>
    <row r="481" spans="1:26">
      <c r="A481" s="10" t="s">
        <v>3719</v>
      </c>
      <c r="B481" s="10">
        <v>1982</v>
      </c>
      <c r="C481" s="10" t="s">
        <v>4712</v>
      </c>
      <c r="D481" s="10" t="str">
        <f>IF(C481="?","Sep",C481)</f>
        <v>Jun</v>
      </c>
      <c r="E481" s="10">
        <v>29</v>
      </c>
      <c r="F481" s="12" t="str">
        <f>TEXT(DATE(B481,MONTH(DATEVALUE(D481&amp;" 1")),E481),"dd-mmm-yyyy")</f>
        <v>29-Jun-1982</v>
      </c>
      <c r="G481" s="10">
        <v>0</v>
      </c>
      <c r="H481" s="13">
        <f t="shared" ca="1" si="7"/>
        <v>126</v>
      </c>
      <c r="I481" s="15">
        <v>4392.7</v>
      </c>
      <c r="J481" s="10" t="s">
        <v>4707</v>
      </c>
      <c r="K481" s="10" t="s">
        <v>4707</v>
      </c>
      <c r="L481" s="10" t="s">
        <v>4709</v>
      </c>
      <c r="M481" s="10" t="str">
        <f>IF(L481="?","Unknown",L481)</f>
        <v>R1013</v>
      </c>
      <c r="W481" s="13">
        <f ca="1">DATEDIF(F481,TODAY(),"Y")</f>
        <v>44</v>
      </c>
      <c r="X481" s="29">
        <f>VLOOKUP($A481,'Medical Examinations'!$A:$Z,MATCH(X$1,'Medical Examinations'!$A$1:$Z$1,0),FALSE)</f>
        <v>5.69</v>
      </c>
      <c r="Y481" s="13">
        <f ca="1">DATEDIF(X481,TODAY(),"Y")</f>
        <v>126</v>
      </c>
      <c r="Z481" s="29">
        <f>VLOOKUP($A481,'Medical Examinations'!$A:$Z,2,FALSE)</f>
        <v>17.09</v>
      </c>
    </row>
    <row r="482" spans="1:26">
      <c r="A482" s="10" t="s">
        <v>3717</v>
      </c>
      <c r="B482" s="10">
        <v>1988</v>
      </c>
      <c r="C482" s="10" t="s">
        <v>4706</v>
      </c>
      <c r="D482" s="10" t="str">
        <f>IF(C482="?","Sep",C482)</f>
        <v>Jul</v>
      </c>
      <c r="E482" s="10">
        <v>18</v>
      </c>
      <c r="F482" s="12" t="str">
        <f>TEXT(DATE(B482,MONTH(DATEVALUE(D482&amp;" 1")),E482),"dd-mmm-yyyy")</f>
        <v>18-Jul-1988</v>
      </c>
      <c r="G482" s="10">
        <v>0</v>
      </c>
      <c r="H482" s="13">
        <f t="shared" ca="1" si="7"/>
        <v>126</v>
      </c>
      <c r="I482" s="15">
        <v>4397.3100000000004</v>
      </c>
      <c r="J482" s="10" t="s">
        <v>4707</v>
      </c>
      <c r="K482" s="10" t="s">
        <v>4707</v>
      </c>
      <c r="L482" s="10" t="s">
        <v>4709</v>
      </c>
      <c r="M482" s="10" t="str">
        <f>IF(L482="?","Unknown",L482)</f>
        <v>R1013</v>
      </c>
      <c r="W482" s="13">
        <f ca="1">DATEDIF(F482,TODAY(),"Y")</f>
        <v>38</v>
      </c>
      <c r="X482" s="28">
        <f>VLOOKUP($A482,'Medical Examinations'!$A:$Z,MATCH(X$1,'Medical Examinations'!$A$1:$Z$1,0),FALSE)</f>
        <v>5.36</v>
      </c>
      <c r="Y482" s="13">
        <f ca="1">DATEDIF(X482,TODAY(),"Y")</f>
        <v>126</v>
      </c>
      <c r="Z482" s="28">
        <f>VLOOKUP($A482,'Medical Examinations'!$A:$Z,2,FALSE)</f>
        <v>21.26</v>
      </c>
    </row>
    <row r="483" spans="1:26">
      <c r="A483" s="10" t="s">
        <v>3715</v>
      </c>
      <c r="B483" s="10">
        <v>1986</v>
      </c>
      <c r="C483" s="10" t="s">
        <v>4716</v>
      </c>
      <c r="D483" s="10" t="str">
        <f>IF(C483="?","Sep",C483)</f>
        <v>Aug</v>
      </c>
      <c r="E483" s="10">
        <v>11</v>
      </c>
      <c r="F483" s="12" t="str">
        <f>TEXT(DATE(B483,MONTH(DATEVALUE(D483&amp;" 1")),E483),"dd-mmm-yyyy")</f>
        <v>11-Aug-1986</v>
      </c>
      <c r="G483" s="10">
        <v>0</v>
      </c>
      <c r="H483" s="13">
        <f t="shared" ca="1" si="7"/>
        <v>126</v>
      </c>
      <c r="I483" s="15">
        <v>4399.7299999999996</v>
      </c>
      <c r="J483" s="10" t="s">
        <v>4708</v>
      </c>
      <c r="K483" s="10" t="s">
        <v>4707</v>
      </c>
      <c r="L483" s="10" t="s">
        <v>4709</v>
      </c>
      <c r="M483" s="10" t="str">
        <f>IF(L483="?","Unknown",L483)</f>
        <v>R1013</v>
      </c>
      <c r="W483" s="13">
        <f ca="1">DATEDIF(F483,TODAY(),"Y")</f>
        <v>40</v>
      </c>
      <c r="X483" s="29">
        <f>VLOOKUP($A483,'Medical Examinations'!$A:$Z,MATCH(X$1,'Medical Examinations'!$A$1:$Z$1,0),FALSE)</f>
        <v>6.77</v>
      </c>
      <c r="Y483" s="13">
        <f ca="1">DATEDIF(X483,TODAY(),"Y")</f>
        <v>126</v>
      </c>
      <c r="Z483" s="29">
        <f>VLOOKUP($A483,'Medical Examinations'!$A:$Z,2,FALSE)</f>
        <v>29.7</v>
      </c>
    </row>
    <row r="484" spans="1:26">
      <c r="A484" s="10" t="s">
        <v>3713</v>
      </c>
      <c r="B484" s="10">
        <v>1986</v>
      </c>
      <c r="C484" s="10" t="s">
        <v>4706</v>
      </c>
      <c r="D484" s="10" t="str">
        <f>IF(C484="?","Sep",C484)</f>
        <v>Jul</v>
      </c>
      <c r="E484" s="10">
        <v>13</v>
      </c>
      <c r="F484" s="12" t="str">
        <f>TEXT(DATE(B484,MONTH(DATEVALUE(D484&amp;" 1")),E484),"dd-mmm-yyyy")</f>
        <v>13-Jul-1986</v>
      </c>
      <c r="G484" s="10">
        <v>0</v>
      </c>
      <c r="H484" s="13">
        <f t="shared" ca="1" si="7"/>
        <v>126</v>
      </c>
      <c r="I484" s="15">
        <v>4402.2299999999996</v>
      </c>
      <c r="J484" s="10" t="s">
        <v>4707</v>
      </c>
      <c r="K484" s="10" t="s">
        <v>4707</v>
      </c>
      <c r="L484" s="10" t="s">
        <v>4718</v>
      </c>
      <c r="M484" s="10" t="str">
        <f>IF(L484="?","Unknown",L484)</f>
        <v>R1011</v>
      </c>
      <c r="W484" s="13">
        <f ca="1">DATEDIF(F484,TODAY(),"Y")</f>
        <v>40</v>
      </c>
      <c r="X484" s="28">
        <f>VLOOKUP($A484,'Medical Examinations'!$A:$Z,MATCH(X$1,'Medical Examinations'!$A$1:$Z$1,0),FALSE)</f>
        <v>9.6199999999999992</v>
      </c>
      <c r="Y484" s="13">
        <f ca="1">DATEDIF(X484,TODAY(),"Y")</f>
        <v>126</v>
      </c>
      <c r="Z484" s="28">
        <f>VLOOKUP($A484,'Medical Examinations'!$A:$Z,2,FALSE)</f>
        <v>31.5</v>
      </c>
    </row>
    <row r="485" spans="1:26">
      <c r="A485" s="10" t="s">
        <v>3711</v>
      </c>
      <c r="B485" s="10">
        <v>1988</v>
      </c>
      <c r="C485" s="10" t="s">
        <v>4713</v>
      </c>
      <c r="D485" s="10" t="str">
        <f>IF(C485="?","Sep",C485)</f>
        <v>Sep</v>
      </c>
      <c r="E485" s="10">
        <v>16</v>
      </c>
      <c r="F485" s="12" t="str">
        <f>TEXT(DATE(B485,MONTH(DATEVALUE(D485&amp;" 1")),E485),"dd-mmm-yyyy")</f>
        <v>16-Sep-1988</v>
      </c>
      <c r="G485" s="10">
        <v>0</v>
      </c>
      <c r="H485" s="13">
        <f t="shared" ca="1" si="7"/>
        <v>126</v>
      </c>
      <c r="I485" s="15">
        <v>4415.16</v>
      </c>
      <c r="J485" s="10" t="s">
        <v>4707</v>
      </c>
      <c r="K485" s="10" t="s">
        <v>4711</v>
      </c>
      <c r="L485" s="10" t="s">
        <v>4709</v>
      </c>
      <c r="M485" s="10" t="str">
        <f>IF(L485="?","Unknown",L485)</f>
        <v>R1013</v>
      </c>
      <c r="W485" s="13">
        <f ca="1">DATEDIF(F485,TODAY(),"Y")</f>
        <v>38</v>
      </c>
      <c r="X485" s="29">
        <f>VLOOKUP($A485,'Medical Examinations'!$A:$Z,MATCH(X$1,'Medical Examinations'!$A$1:$Z$1,0),FALSE)</f>
        <v>5.03</v>
      </c>
      <c r="Y485" s="13">
        <f ca="1">DATEDIF(X485,TODAY(),"Y")</f>
        <v>126</v>
      </c>
      <c r="Z485" s="29">
        <f>VLOOKUP($A485,'Medical Examinations'!$A:$Z,2,FALSE)</f>
        <v>27.72</v>
      </c>
    </row>
    <row r="486" spans="1:26">
      <c r="A486" s="10" t="s">
        <v>3709</v>
      </c>
      <c r="B486" s="10">
        <v>1992</v>
      </c>
      <c r="C486" s="10" t="s">
        <v>4716</v>
      </c>
      <c r="D486" s="10" t="str">
        <f>IF(C486="?","Sep",C486)</f>
        <v>Aug</v>
      </c>
      <c r="E486" s="10">
        <v>15</v>
      </c>
      <c r="F486" s="12" t="str">
        <f>TEXT(DATE(B486,MONTH(DATEVALUE(D486&amp;" 1")),E486),"dd-mmm-yyyy")</f>
        <v>15-Aug-1992</v>
      </c>
      <c r="G486" s="10">
        <v>0</v>
      </c>
      <c r="H486" s="13">
        <f t="shared" ca="1" si="7"/>
        <v>126</v>
      </c>
      <c r="I486" s="15">
        <v>4420.95</v>
      </c>
      <c r="J486" s="10" t="s">
        <v>4707</v>
      </c>
      <c r="K486" s="10" t="s">
        <v>4708</v>
      </c>
      <c r="L486" s="10" t="s">
        <v>4729</v>
      </c>
      <c r="M486" s="10" t="str">
        <f>IF(L486="?","Unknown",L486)</f>
        <v>R1020</v>
      </c>
      <c r="W486" s="13">
        <f ca="1">DATEDIF(F486,TODAY(),"Y")</f>
        <v>34</v>
      </c>
      <c r="X486" s="28">
        <f>VLOOKUP($A486,'Medical Examinations'!$A:$Z,MATCH(X$1,'Medical Examinations'!$A$1:$Z$1,0),FALSE)</f>
        <v>5.45</v>
      </c>
      <c r="Y486" s="13">
        <f ca="1">DATEDIF(X486,TODAY(),"Y")</f>
        <v>126</v>
      </c>
      <c r="Z486" s="28">
        <f>VLOOKUP($A486,'Medical Examinations'!$A:$Z,2,FALSE)</f>
        <v>25.9</v>
      </c>
    </row>
    <row r="487" spans="1:26">
      <c r="A487" s="10" t="s">
        <v>3707</v>
      </c>
      <c r="B487" s="10">
        <v>1994</v>
      </c>
      <c r="C487" s="10" t="s">
        <v>4715</v>
      </c>
      <c r="D487" s="10" t="str">
        <f>IF(C487="?","Sep",C487)</f>
        <v>Dec</v>
      </c>
      <c r="E487" s="10">
        <v>29</v>
      </c>
      <c r="F487" s="12" t="str">
        <f>TEXT(DATE(B487,MONTH(DATEVALUE(D487&amp;" 1")),E487),"dd-mmm-yyyy")</f>
        <v>29-Dec-1994</v>
      </c>
      <c r="G487" s="10">
        <v>0</v>
      </c>
      <c r="H487" s="13">
        <f t="shared" ca="1" si="7"/>
        <v>126</v>
      </c>
      <c r="I487" s="15">
        <v>4428.8900000000003</v>
      </c>
      <c r="J487" s="10" t="s">
        <v>4708</v>
      </c>
      <c r="K487" s="10" t="s">
        <v>4711</v>
      </c>
      <c r="L487" s="10" t="s">
        <v>4728</v>
      </c>
      <c r="M487" s="10" t="str">
        <f>IF(L487="?","Unknown",L487)</f>
        <v>R1017</v>
      </c>
      <c r="W487" s="13">
        <f ca="1">DATEDIF(F487,TODAY(),"Y")</f>
        <v>31</v>
      </c>
      <c r="X487" s="29">
        <f>VLOOKUP($A487,'Medical Examinations'!$A:$Z,MATCH(X$1,'Medical Examinations'!$A$1:$Z$1,0),FALSE)</f>
        <v>4.24</v>
      </c>
      <c r="Y487" s="13">
        <f ca="1">DATEDIF(X487,TODAY(),"Y")</f>
        <v>126</v>
      </c>
      <c r="Z487" s="29">
        <f>VLOOKUP($A487,'Medical Examinations'!$A:$Z,2,FALSE)</f>
        <v>22.515000000000001</v>
      </c>
    </row>
    <row r="488" spans="1:26">
      <c r="A488" s="10" t="s">
        <v>3705</v>
      </c>
      <c r="B488" s="10">
        <v>1993</v>
      </c>
      <c r="C488" s="10" t="s">
        <v>4713</v>
      </c>
      <c r="D488" s="10" t="str">
        <f>IF(C488="?","Sep",C488)</f>
        <v>Sep</v>
      </c>
      <c r="E488" s="10">
        <v>4</v>
      </c>
      <c r="F488" s="12" t="str">
        <f>TEXT(DATE(B488,MONTH(DATEVALUE(D488&amp;" 1")),E488),"dd-mmm-yyyy")</f>
        <v>04-Sep-1993</v>
      </c>
      <c r="G488" s="10">
        <v>0</v>
      </c>
      <c r="H488" s="13">
        <f t="shared" ca="1" si="7"/>
        <v>126</v>
      </c>
      <c r="I488" s="15">
        <v>4433.3900000000003</v>
      </c>
      <c r="J488" s="10" t="s">
        <v>4707</v>
      </c>
      <c r="K488" s="10" t="s">
        <v>4708</v>
      </c>
      <c r="L488" s="10" t="s">
        <v>4714</v>
      </c>
      <c r="M488" s="10" t="str">
        <f>IF(L488="?","Unknown",L488)</f>
        <v>R1012</v>
      </c>
      <c r="W488" s="13">
        <f ca="1">DATEDIF(F488,TODAY(),"Y")</f>
        <v>33</v>
      </c>
      <c r="X488" s="28">
        <f>VLOOKUP($A488,'Medical Examinations'!$A:$Z,MATCH(X$1,'Medical Examinations'!$A$1:$Z$1,0),FALSE)</f>
        <v>5.16</v>
      </c>
      <c r="Y488" s="13">
        <f ca="1">DATEDIF(X488,TODAY(),"Y")</f>
        <v>126</v>
      </c>
      <c r="Z488" s="28">
        <f>VLOOKUP($A488,'Medical Examinations'!$A:$Z,2,FALSE)</f>
        <v>31.73</v>
      </c>
    </row>
    <row r="489" spans="1:26">
      <c r="A489" s="10" t="s">
        <v>3703</v>
      </c>
      <c r="B489" s="10">
        <v>1993</v>
      </c>
      <c r="C489" s="10" t="s">
        <v>4715</v>
      </c>
      <c r="D489" s="10" t="str">
        <f>IF(C489="?","Sep",C489)</f>
        <v>Dec</v>
      </c>
      <c r="E489" s="10">
        <v>23</v>
      </c>
      <c r="F489" s="12" t="str">
        <f>TEXT(DATE(B489,MONTH(DATEVALUE(D489&amp;" 1")),E489),"dd-mmm-yyyy")</f>
        <v>23-Dec-1993</v>
      </c>
      <c r="G489" s="10">
        <v>0</v>
      </c>
      <c r="H489" s="13">
        <f t="shared" ca="1" si="7"/>
        <v>126</v>
      </c>
      <c r="I489" s="15">
        <v>4433.92</v>
      </c>
      <c r="J489" s="10" t="s">
        <v>4707</v>
      </c>
      <c r="K489" s="10" t="s">
        <v>4707</v>
      </c>
      <c r="L489" s="10" t="s">
        <v>4714</v>
      </c>
      <c r="M489" s="10" t="str">
        <f>IF(L489="?","Unknown",L489)</f>
        <v>R1012</v>
      </c>
      <c r="W489" s="13">
        <f ca="1">DATEDIF(F489,TODAY(),"Y")</f>
        <v>32</v>
      </c>
      <c r="X489" s="29">
        <f>VLOOKUP($A489,'Medical Examinations'!$A:$Z,MATCH(X$1,'Medical Examinations'!$A$1:$Z$1,0),FALSE)</f>
        <v>5.19</v>
      </c>
      <c r="Y489" s="13">
        <f ca="1">DATEDIF(X489,TODAY(),"Y")</f>
        <v>126</v>
      </c>
      <c r="Z489" s="29">
        <f>VLOOKUP($A489,'Medical Examinations'!$A:$Z,2,FALSE)</f>
        <v>32.11</v>
      </c>
    </row>
    <row r="490" spans="1:26">
      <c r="A490" s="10" t="s">
        <v>3701</v>
      </c>
      <c r="B490" s="10">
        <v>1994</v>
      </c>
      <c r="C490" s="10" t="s">
        <v>4717</v>
      </c>
      <c r="D490" s="10" t="str">
        <f>IF(C490="?","Sep",C490)</f>
        <v>Oct</v>
      </c>
      <c r="E490" s="10">
        <v>8</v>
      </c>
      <c r="F490" s="12" t="str">
        <f>TEXT(DATE(B490,MONTH(DATEVALUE(D490&amp;" 1")),E490),"dd-mmm-yyyy")</f>
        <v>08-Oct-1994</v>
      </c>
      <c r="G490" s="10">
        <v>0</v>
      </c>
      <c r="H490" s="13">
        <f t="shared" ca="1" si="7"/>
        <v>126</v>
      </c>
      <c r="I490" s="15">
        <v>4435.09</v>
      </c>
      <c r="J490" s="10" t="s">
        <v>4708</v>
      </c>
      <c r="K490" s="10" t="s">
        <v>4707</v>
      </c>
      <c r="L490" s="10" t="s">
        <v>4721</v>
      </c>
      <c r="M490" s="10" t="str">
        <f>IF(L490="?","Unknown",L490)</f>
        <v>R1016</v>
      </c>
      <c r="W490" s="13">
        <f ca="1">DATEDIF(F490,TODAY(),"Y")</f>
        <v>32</v>
      </c>
      <c r="X490" s="28">
        <f>VLOOKUP($A490,'Medical Examinations'!$A:$Z,MATCH(X$1,'Medical Examinations'!$A$1:$Z$1,0),FALSE)</f>
        <v>4.41</v>
      </c>
      <c r="Y490" s="13">
        <f ca="1">DATEDIF(X490,TODAY(),"Y")</f>
        <v>126</v>
      </c>
      <c r="Z490" s="28">
        <f>VLOOKUP($A490,'Medical Examinations'!$A:$Z,2,FALSE)</f>
        <v>26.98</v>
      </c>
    </row>
    <row r="491" spans="1:26">
      <c r="A491" s="10" t="s">
        <v>3699</v>
      </c>
      <c r="B491" s="10">
        <v>1994</v>
      </c>
      <c r="C491" s="10" t="s">
        <v>4717</v>
      </c>
      <c r="D491" s="10" t="str">
        <f>IF(C491="?","Sep",C491)</f>
        <v>Oct</v>
      </c>
      <c r="E491" s="10">
        <v>24</v>
      </c>
      <c r="F491" s="12" t="str">
        <f>TEXT(DATE(B491,MONTH(DATEVALUE(D491&amp;" 1")),E491),"dd-mmm-yyyy")</f>
        <v>24-Oct-1994</v>
      </c>
      <c r="G491" s="10">
        <v>0</v>
      </c>
      <c r="H491" s="13">
        <f t="shared" ca="1" si="7"/>
        <v>126</v>
      </c>
      <c r="I491" s="15">
        <v>4438.26</v>
      </c>
      <c r="J491" s="10" t="s">
        <v>4707</v>
      </c>
      <c r="K491" s="10" t="s">
        <v>4708</v>
      </c>
      <c r="L491" s="10" t="s">
        <v>4728</v>
      </c>
      <c r="M491" s="10" t="str">
        <f>IF(L491="?","Unknown",L491)</f>
        <v>R1017</v>
      </c>
      <c r="W491" s="13">
        <f ca="1">DATEDIF(F491,TODAY(),"Y")</f>
        <v>32</v>
      </c>
      <c r="X491" s="29">
        <f>VLOOKUP($A491,'Medical Examinations'!$A:$Z,MATCH(X$1,'Medical Examinations'!$A$1:$Z$1,0),FALSE)</f>
        <v>4.4400000000000004</v>
      </c>
      <c r="Y491" s="13">
        <f ca="1">DATEDIF(X491,TODAY(),"Y")</f>
        <v>126</v>
      </c>
      <c r="Z491" s="29">
        <f>VLOOKUP($A491,'Medical Examinations'!$A:$Z,2,FALSE)</f>
        <v>29.26</v>
      </c>
    </row>
    <row r="492" spans="1:26">
      <c r="A492" s="10" t="s">
        <v>3697</v>
      </c>
      <c r="B492" s="10">
        <v>1991</v>
      </c>
      <c r="C492" s="10" t="s">
        <v>4713</v>
      </c>
      <c r="D492" s="10" t="str">
        <f>IF(C492="?","Sep",C492)</f>
        <v>Sep</v>
      </c>
      <c r="E492" s="10">
        <v>3</v>
      </c>
      <c r="F492" s="12" t="str">
        <f>TEXT(DATE(B492,MONTH(DATEVALUE(D492&amp;" 1")),E492),"dd-mmm-yyyy")</f>
        <v>03-Sep-1991</v>
      </c>
      <c r="G492" s="10">
        <v>0</v>
      </c>
      <c r="H492" s="13">
        <f t="shared" ca="1" si="7"/>
        <v>126</v>
      </c>
      <c r="I492" s="15">
        <v>4441.21</v>
      </c>
      <c r="J492" s="10" t="s">
        <v>4711</v>
      </c>
      <c r="K492" s="10" t="s">
        <v>4707</v>
      </c>
      <c r="L492" s="10" t="s">
        <v>4726</v>
      </c>
      <c r="M492" s="10" t="str">
        <f>IF(L492="?","Unknown",L492)</f>
        <v>R1014</v>
      </c>
      <c r="W492" s="13">
        <f ca="1">DATEDIF(F492,TODAY(),"Y")</f>
        <v>35</v>
      </c>
      <c r="X492" s="28">
        <f>VLOOKUP($A492,'Medical Examinations'!$A:$Z,MATCH(X$1,'Medical Examinations'!$A$1:$Z$1,0),FALSE)</f>
        <v>5.86</v>
      </c>
      <c r="Y492" s="13">
        <f ca="1">DATEDIF(X492,TODAY(),"Y")</f>
        <v>126</v>
      </c>
      <c r="Z492" s="28">
        <f>VLOOKUP($A492,'Medical Examinations'!$A:$Z,2,FALSE)</f>
        <v>26.885000000000002</v>
      </c>
    </row>
    <row r="493" spans="1:26">
      <c r="A493" s="10" t="s">
        <v>3695</v>
      </c>
      <c r="B493" s="10">
        <v>1994</v>
      </c>
      <c r="C493" s="10" t="s">
        <v>4712</v>
      </c>
      <c r="D493" s="10" t="str">
        <f>IF(C493="?","Sep",C493)</f>
        <v>Jun</v>
      </c>
      <c r="E493" s="10">
        <v>28</v>
      </c>
      <c r="F493" s="12" t="str">
        <f>TEXT(DATE(B493,MONTH(DATEVALUE(D493&amp;" 1")),E493),"dd-mmm-yyyy")</f>
        <v>28-Jun-1994</v>
      </c>
      <c r="G493" s="10">
        <v>0</v>
      </c>
      <c r="H493" s="13">
        <f t="shared" ca="1" si="7"/>
        <v>126</v>
      </c>
      <c r="I493" s="15">
        <v>4449.46</v>
      </c>
      <c r="J493" s="10" t="s">
        <v>4711</v>
      </c>
      <c r="K493" s="10" t="s">
        <v>4707</v>
      </c>
      <c r="L493" s="10" t="s">
        <v>4709</v>
      </c>
      <c r="M493" s="10" t="str">
        <f>IF(L493="?","Unknown",L493)</f>
        <v>R1013</v>
      </c>
      <c r="W493" s="13">
        <f ca="1">DATEDIF(F493,TODAY(),"Y")</f>
        <v>32</v>
      </c>
      <c r="X493" s="29">
        <f>VLOOKUP($A493,'Medical Examinations'!$A:$Z,MATCH(X$1,'Medical Examinations'!$A$1:$Z$1,0),FALSE)</f>
        <v>5.39</v>
      </c>
      <c r="Y493" s="13">
        <f ca="1">DATEDIF(X493,TODAY(),"Y")</f>
        <v>126</v>
      </c>
      <c r="Z493" s="29">
        <f>VLOOKUP($A493,'Medical Examinations'!$A:$Z,2,FALSE)</f>
        <v>33</v>
      </c>
    </row>
    <row r="494" spans="1:26">
      <c r="A494" s="10" t="s">
        <v>3693</v>
      </c>
      <c r="B494" s="10">
        <v>1990</v>
      </c>
      <c r="C494" s="10" t="s">
        <v>4716</v>
      </c>
      <c r="D494" s="10" t="str">
        <f>IF(C494="?","Sep",C494)</f>
        <v>Aug</v>
      </c>
      <c r="E494" s="10">
        <v>8</v>
      </c>
      <c r="F494" s="12" t="str">
        <f>TEXT(DATE(B494,MONTH(DATEVALUE(D494&amp;" 1")),E494),"dd-mmm-yyyy")</f>
        <v>08-Aug-1990</v>
      </c>
      <c r="G494" s="10">
        <v>0</v>
      </c>
      <c r="H494" s="13">
        <f t="shared" ca="1" si="7"/>
        <v>126</v>
      </c>
      <c r="I494" s="15">
        <v>4454.3999999999996</v>
      </c>
      <c r="J494" s="10" t="s">
        <v>4707</v>
      </c>
      <c r="K494" s="10" t="s">
        <v>4708</v>
      </c>
      <c r="L494" s="10" t="s">
        <v>4714</v>
      </c>
      <c r="M494" s="10" t="str">
        <f>IF(L494="?","Unknown",L494)</f>
        <v>R1012</v>
      </c>
      <c r="W494" s="13">
        <f ca="1">DATEDIF(F494,TODAY(),"Y")</f>
        <v>36</v>
      </c>
      <c r="X494" s="28">
        <f>VLOOKUP($A494,'Medical Examinations'!$A:$Z,MATCH(X$1,'Medical Examinations'!$A$1:$Z$1,0),FALSE)</f>
        <v>5.37</v>
      </c>
      <c r="Y494" s="13">
        <f ca="1">DATEDIF(X494,TODAY(),"Y")</f>
        <v>126</v>
      </c>
      <c r="Z494" s="28">
        <f>VLOOKUP($A494,'Medical Examinations'!$A:$Z,2,FALSE)</f>
        <v>27.835000000000001</v>
      </c>
    </row>
    <row r="495" spans="1:26">
      <c r="A495" s="10" t="s">
        <v>3691</v>
      </c>
      <c r="B495" s="10">
        <v>1990</v>
      </c>
      <c r="C495" s="10" t="s">
        <v>4706</v>
      </c>
      <c r="D495" s="10" t="str">
        <f>IF(C495="?","Sep",C495)</f>
        <v>Jul</v>
      </c>
      <c r="E495" s="10">
        <v>15</v>
      </c>
      <c r="F495" s="12" t="str">
        <f>TEXT(DATE(B495,MONTH(DATEVALUE(D495&amp;" 1")),E495),"dd-mmm-yyyy")</f>
        <v>15-Jul-1990</v>
      </c>
      <c r="G495" s="10">
        <v>0</v>
      </c>
      <c r="H495" s="13">
        <f t="shared" ca="1" si="7"/>
        <v>126</v>
      </c>
      <c r="I495" s="15">
        <v>4462.72</v>
      </c>
      <c r="J495" s="10" t="s">
        <v>4707</v>
      </c>
      <c r="K495" s="10" t="s">
        <v>4708</v>
      </c>
      <c r="L495" s="10" t="s">
        <v>4714</v>
      </c>
      <c r="M495" s="10" t="str">
        <f>IF(L495="?","Unknown",L495)</f>
        <v>R1012</v>
      </c>
      <c r="W495" s="13">
        <f ca="1">DATEDIF(F495,TODAY(),"Y")</f>
        <v>36</v>
      </c>
      <c r="X495" s="29">
        <f>VLOOKUP($A495,'Medical Examinations'!$A:$Z,MATCH(X$1,'Medical Examinations'!$A$1:$Z$1,0),FALSE)</f>
        <v>4.6500000000000004</v>
      </c>
      <c r="Y495" s="13">
        <f ca="1">DATEDIF(X495,TODAY(),"Y")</f>
        <v>126</v>
      </c>
      <c r="Z495" s="29">
        <f>VLOOKUP($A495,'Medical Examinations'!$A:$Z,2,FALSE)</f>
        <v>33.82</v>
      </c>
    </row>
    <row r="496" spans="1:26">
      <c r="A496" s="10" t="s">
        <v>3689</v>
      </c>
      <c r="B496" s="10">
        <v>1991</v>
      </c>
      <c r="C496" s="10" t="s">
        <v>4706</v>
      </c>
      <c r="D496" s="10" t="str">
        <f>IF(C496="?","Sep",C496)</f>
        <v>Jul</v>
      </c>
      <c r="E496" s="10">
        <v>4</v>
      </c>
      <c r="F496" s="12" t="str">
        <f>TEXT(DATE(B496,MONTH(DATEVALUE(D496&amp;" 1")),E496),"dd-mmm-yyyy")</f>
        <v>04-Jul-1991</v>
      </c>
      <c r="G496" s="10">
        <v>0</v>
      </c>
      <c r="H496" s="13">
        <f t="shared" ca="1" si="7"/>
        <v>126</v>
      </c>
      <c r="I496" s="15">
        <v>4463.21</v>
      </c>
      <c r="J496" s="10" t="s">
        <v>4708</v>
      </c>
      <c r="K496" s="10" t="s">
        <v>4708</v>
      </c>
      <c r="L496" s="10" t="s">
        <v>4709</v>
      </c>
      <c r="M496" s="10" t="str">
        <f>IF(L496="?","Unknown",L496)</f>
        <v>R1013</v>
      </c>
      <c r="W496" s="13">
        <f ca="1">DATEDIF(F496,TODAY(),"Y")</f>
        <v>35</v>
      </c>
      <c r="X496" s="28">
        <f>VLOOKUP($A496,'Medical Examinations'!$A:$Z,MATCH(X$1,'Medical Examinations'!$A$1:$Z$1,0),FALSE)</f>
        <v>6.05</v>
      </c>
      <c r="Y496" s="13">
        <f ca="1">DATEDIF(X496,TODAY(),"Y")</f>
        <v>126</v>
      </c>
      <c r="Z496" s="28">
        <f>VLOOKUP($A496,'Medical Examinations'!$A:$Z,2,FALSE)</f>
        <v>38.39</v>
      </c>
    </row>
    <row r="497" spans="1:26">
      <c r="A497" s="10" t="s">
        <v>3687</v>
      </c>
      <c r="B497" s="10">
        <v>1999</v>
      </c>
      <c r="C497" s="10" t="s">
        <v>4710</v>
      </c>
      <c r="D497" s="10" t="str">
        <f>IF(C497="?","Sep",C497)</f>
        <v>Nov</v>
      </c>
      <c r="E497" s="10">
        <v>20</v>
      </c>
      <c r="F497" s="12" t="str">
        <f>TEXT(DATE(B497,MONTH(DATEVALUE(D497&amp;" 1")),E497),"dd-mmm-yyyy")</f>
        <v>20-Nov-1999</v>
      </c>
      <c r="G497" s="10">
        <v>0</v>
      </c>
      <c r="H497" s="13">
        <f t="shared" ca="1" si="7"/>
        <v>126</v>
      </c>
      <c r="I497" s="15">
        <v>4466.62</v>
      </c>
      <c r="J497" s="10" t="s">
        <v>4707</v>
      </c>
      <c r="K497" s="10" t="s">
        <v>4707</v>
      </c>
      <c r="L497" s="10" t="s">
        <v>4714</v>
      </c>
      <c r="M497" s="10" t="str">
        <f>IF(L497="?","Unknown",L497)</f>
        <v>R1012</v>
      </c>
      <c r="W497" s="13">
        <f ca="1">DATEDIF(F497,TODAY(),"Y")</f>
        <v>26</v>
      </c>
      <c r="X497" s="29">
        <f>VLOOKUP($A497,'Medical Examinations'!$A:$Z,MATCH(X$1,'Medical Examinations'!$A$1:$Z$1,0),FALSE)</f>
        <v>5.63</v>
      </c>
      <c r="Y497" s="13">
        <f ca="1">DATEDIF(X497,TODAY(),"Y")</f>
        <v>126</v>
      </c>
      <c r="Z497" s="29">
        <f>VLOOKUP($A497,'Medical Examinations'!$A:$Z,2,FALSE)</f>
        <v>34.96</v>
      </c>
    </row>
    <row r="498" spans="1:26">
      <c r="A498" s="10" t="s">
        <v>3685</v>
      </c>
      <c r="B498" s="10">
        <v>2004</v>
      </c>
      <c r="C498" s="10" t="s">
        <v>4706</v>
      </c>
      <c r="D498" s="10" t="str">
        <f>IF(C498="?","Sep",C498)</f>
        <v>Jul</v>
      </c>
      <c r="E498" s="10">
        <v>18</v>
      </c>
      <c r="F498" s="12" t="str">
        <f>TEXT(DATE(B498,MONTH(DATEVALUE(D498&amp;" 1")),E498),"dd-mmm-yyyy")</f>
        <v>18-Jul-2004</v>
      </c>
      <c r="G498" s="10">
        <v>0</v>
      </c>
      <c r="H498" s="13">
        <f t="shared" ca="1" si="7"/>
        <v>126</v>
      </c>
      <c r="I498" s="15">
        <v>4468.25</v>
      </c>
      <c r="J498" s="10" t="s">
        <v>4707</v>
      </c>
      <c r="K498" s="10" t="s">
        <v>4707</v>
      </c>
      <c r="L498" s="10" t="s">
        <v>4714</v>
      </c>
      <c r="M498" s="10" t="str">
        <f>IF(L498="?","Unknown",L498)</f>
        <v>R1012</v>
      </c>
      <c r="W498" s="13">
        <f ca="1">DATEDIF(F498,TODAY(),"Y")</f>
        <v>22</v>
      </c>
      <c r="X498" s="28">
        <f>VLOOKUP($A498,'Medical Examinations'!$A:$Z,MATCH(X$1,'Medical Examinations'!$A$1:$Z$1,0),FALSE)</f>
        <v>6.07</v>
      </c>
      <c r="Y498" s="13">
        <f ca="1">DATEDIF(X498,TODAY(),"Y")</f>
        <v>126</v>
      </c>
      <c r="Z498" s="28">
        <f>VLOOKUP($A498,'Medical Examinations'!$A:$Z,2,FALSE)</f>
        <v>35.78</v>
      </c>
    </row>
    <row r="499" spans="1:26">
      <c r="A499" s="10" t="s">
        <v>3683</v>
      </c>
      <c r="B499" s="10">
        <v>1992</v>
      </c>
      <c r="C499" s="10" t="s">
        <v>4706</v>
      </c>
      <c r="D499" s="10" t="str">
        <f>IF(C499="?","Sep",C499)</f>
        <v>Jul</v>
      </c>
      <c r="E499" s="10">
        <v>12</v>
      </c>
      <c r="F499" s="12" t="str">
        <f>TEXT(DATE(B499,MONTH(DATEVALUE(D499&amp;" 1")),E499),"dd-mmm-yyyy")</f>
        <v>12-Jul-1992</v>
      </c>
      <c r="G499" s="10">
        <v>0</v>
      </c>
      <c r="H499" s="13">
        <f t="shared" ca="1" si="7"/>
        <v>126</v>
      </c>
      <c r="I499" s="15">
        <v>4488.58</v>
      </c>
      <c r="J499" s="10" t="s">
        <v>4707</v>
      </c>
      <c r="K499" s="10" t="s">
        <v>4708</v>
      </c>
      <c r="L499" s="10" t="s">
        <v>4714</v>
      </c>
      <c r="M499" s="10" t="str">
        <f>IF(L499="?","Unknown",L499)</f>
        <v>R1012</v>
      </c>
      <c r="W499" s="13">
        <f ca="1">DATEDIF(F499,TODAY(),"Y")</f>
        <v>34</v>
      </c>
      <c r="X499" s="29">
        <f>VLOOKUP($A499,'Medical Examinations'!$A:$Z,MATCH(X$1,'Medical Examinations'!$A$1:$Z$1,0),FALSE)</f>
        <v>6.01</v>
      </c>
      <c r="Y499" s="13">
        <f ca="1">DATEDIF(X499,TODAY(),"Y")</f>
        <v>126</v>
      </c>
      <c r="Z499" s="29">
        <f>VLOOKUP($A499,'Medical Examinations'!$A:$Z,2,FALSE)</f>
        <v>27.14</v>
      </c>
    </row>
    <row r="500" spans="1:26">
      <c r="A500" s="10" t="s">
        <v>3681</v>
      </c>
      <c r="B500" s="10">
        <v>1988</v>
      </c>
      <c r="C500" s="10" t="s">
        <v>4712</v>
      </c>
      <c r="D500" s="10" t="str">
        <f>IF(C500="?","Sep",C500)</f>
        <v>Jun</v>
      </c>
      <c r="E500" s="10">
        <v>26</v>
      </c>
      <c r="F500" s="12" t="str">
        <f>TEXT(DATE(B500,MONTH(DATEVALUE(D500&amp;" 1")),E500),"dd-mmm-yyyy")</f>
        <v>26-Jun-1988</v>
      </c>
      <c r="G500" s="10">
        <v>0</v>
      </c>
      <c r="H500" s="13">
        <f t="shared" ca="1" si="7"/>
        <v>126</v>
      </c>
      <c r="I500" s="15">
        <v>4500.34</v>
      </c>
      <c r="J500" s="10" t="s">
        <v>4707</v>
      </c>
      <c r="K500" s="10" t="s">
        <v>4711</v>
      </c>
      <c r="L500" s="10" t="s">
        <v>4728</v>
      </c>
      <c r="M500" s="10" t="str">
        <f>IF(L500="?","Unknown",L500)</f>
        <v>R1017</v>
      </c>
      <c r="W500" s="13">
        <f ca="1">DATEDIF(F500,TODAY(),"Y")</f>
        <v>38</v>
      </c>
      <c r="X500" s="28">
        <f>VLOOKUP($A500,'Medical Examinations'!$A:$Z,MATCH(X$1,'Medical Examinations'!$A$1:$Z$1,0),FALSE)</f>
        <v>6.19</v>
      </c>
      <c r="Y500" s="13">
        <f ca="1">DATEDIF(X500,TODAY(),"Y")</f>
        <v>126</v>
      </c>
      <c r="Z500" s="28">
        <f>VLOOKUP($A500,'Medical Examinations'!$A:$Z,2,FALSE)</f>
        <v>21.375</v>
      </c>
    </row>
    <row r="501" spans="1:26">
      <c r="A501" s="10" t="s">
        <v>3679</v>
      </c>
      <c r="B501" s="10">
        <v>1997</v>
      </c>
      <c r="C501" s="10" t="s">
        <v>4717</v>
      </c>
      <c r="D501" s="10" t="str">
        <f>IF(C501="?","Sep",C501)</f>
        <v>Oct</v>
      </c>
      <c r="E501" s="10">
        <v>13</v>
      </c>
      <c r="F501" s="12" t="str">
        <f>TEXT(DATE(B501,MONTH(DATEVALUE(D501&amp;" 1")),E501),"dd-mmm-yyyy")</f>
        <v>13-Oct-1997</v>
      </c>
      <c r="G501" s="10">
        <v>0</v>
      </c>
      <c r="H501" s="13">
        <f t="shared" ca="1" si="7"/>
        <v>126</v>
      </c>
      <c r="I501" s="15">
        <v>4504.66</v>
      </c>
      <c r="J501" s="10" t="s">
        <v>4711</v>
      </c>
      <c r="K501" s="10" t="s">
        <v>4707</v>
      </c>
      <c r="L501" s="10" t="s">
        <v>4709</v>
      </c>
      <c r="M501" s="10" t="str">
        <f>IF(L501="?","Unknown",L501)</f>
        <v>R1013</v>
      </c>
      <c r="W501" s="13">
        <f ca="1">DATEDIF(F501,TODAY(),"Y")</f>
        <v>29</v>
      </c>
      <c r="X501" s="29">
        <f>VLOOKUP($A501,'Medical Examinations'!$A:$Z,MATCH(X$1,'Medical Examinations'!$A$1:$Z$1,0),FALSE)</f>
        <v>4.08</v>
      </c>
      <c r="Y501" s="13">
        <f ca="1">DATEDIF(X501,TODAY(),"Y")</f>
        <v>126</v>
      </c>
      <c r="Z501" s="29">
        <f>VLOOKUP($A501,'Medical Examinations'!$A:$Z,2,FALSE)</f>
        <v>33.659999999999997</v>
      </c>
    </row>
    <row r="502" spans="1:26">
      <c r="A502" s="10" t="s">
        <v>3677</v>
      </c>
      <c r="B502" s="10">
        <v>1982</v>
      </c>
      <c r="C502" s="10" t="s">
        <v>4713</v>
      </c>
      <c r="D502" s="10" t="str">
        <f>IF(C502="?","Sep",C502)</f>
        <v>Sep</v>
      </c>
      <c r="E502" s="10">
        <v>27</v>
      </c>
      <c r="F502" s="12" t="str">
        <f>TEXT(DATE(B502,MONTH(DATEVALUE(D502&amp;" 1")),E502),"dd-mmm-yyyy")</f>
        <v>27-Sep-1982</v>
      </c>
      <c r="G502" s="10">
        <v>0</v>
      </c>
      <c r="H502" s="13">
        <f t="shared" ca="1" si="7"/>
        <v>126</v>
      </c>
      <c r="I502" s="15">
        <v>4511.41</v>
      </c>
      <c r="J502" s="10" t="s">
        <v>4707</v>
      </c>
      <c r="K502" s="10" t="s">
        <v>4708</v>
      </c>
      <c r="L502" s="10" t="s">
        <v>4709</v>
      </c>
      <c r="M502" s="10" t="str">
        <f>IF(L502="?","Unknown",L502)</f>
        <v>R1013</v>
      </c>
      <c r="W502" s="13">
        <f ca="1">DATEDIF(F502,TODAY(),"Y")</f>
        <v>44</v>
      </c>
      <c r="X502" s="28">
        <f>VLOOKUP($A502,'Medical Examinations'!$A:$Z,MATCH(X$1,'Medical Examinations'!$A$1:$Z$1,0),FALSE)</f>
        <v>6.26</v>
      </c>
      <c r="Y502" s="13">
        <f ca="1">DATEDIF(X502,TODAY(),"Y")</f>
        <v>126</v>
      </c>
      <c r="Z502" s="28">
        <f>VLOOKUP($A502,'Medical Examinations'!$A:$Z,2,FALSE)</f>
        <v>17.440000000000001</v>
      </c>
    </row>
    <row r="503" spans="1:26">
      <c r="A503" s="10" t="s">
        <v>3675</v>
      </c>
      <c r="B503" s="10">
        <v>1980</v>
      </c>
      <c r="C503" s="10" t="s">
        <v>4712</v>
      </c>
      <c r="D503" s="10" t="str">
        <f>IF(C503="?","Sep",C503)</f>
        <v>Jun</v>
      </c>
      <c r="E503" s="10">
        <v>16</v>
      </c>
      <c r="F503" s="12" t="str">
        <f>TEXT(DATE(B503,MONTH(DATEVALUE(D503&amp;" 1")),E503),"dd-mmm-yyyy")</f>
        <v>16-Jun-1980</v>
      </c>
      <c r="G503" s="10">
        <v>0</v>
      </c>
      <c r="H503" s="13">
        <f t="shared" ca="1" si="7"/>
        <v>126</v>
      </c>
      <c r="I503" s="15">
        <v>4515.71</v>
      </c>
      <c r="J503" s="10" t="s">
        <v>4707</v>
      </c>
      <c r="K503" s="10" t="s">
        <v>4708</v>
      </c>
      <c r="L503" s="10" t="s">
        <v>4709</v>
      </c>
      <c r="M503" s="10" t="str">
        <f>IF(L503="?","Unknown",L503)</f>
        <v>R1013</v>
      </c>
      <c r="W503" s="13">
        <f ca="1">DATEDIF(F503,TODAY(),"Y")</f>
        <v>46</v>
      </c>
      <c r="X503" s="29">
        <f>VLOOKUP($A503,'Medical Examinations'!$A:$Z,MATCH(X$1,'Medical Examinations'!$A$1:$Z$1,0),FALSE)</f>
        <v>5.05</v>
      </c>
      <c r="Y503" s="13">
        <f ca="1">DATEDIF(X503,TODAY(),"Y")</f>
        <v>126</v>
      </c>
      <c r="Z503" s="29">
        <f>VLOOKUP($A503,'Medical Examinations'!$A:$Z,2,FALSE)</f>
        <v>17.34</v>
      </c>
    </row>
    <row r="504" spans="1:26">
      <c r="A504" s="10" t="s">
        <v>3673</v>
      </c>
      <c r="B504" s="10">
        <v>2003</v>
      </c>
      <c r="C504" s="10" t="s">
        <v>4717</v>
      </c>
      <c r="D504" s="10" t="str">
        <f>IF(C504="?","Sep",C504)</f>
        <v>Oct</v>
      </c>
      <c r="E504" s="10">
        <v>2</v>
      </c>
      <c r="F504" s="12" t="str">
        <f>TEXT(DATE(B504,MONTH(DATEVALUE(D504&amp;" 1")),E504),"dd-mmm-yyyy")</f>
        <v>02-Oct-2003</v>
      </c>
      <c r="G504" s="10">
        <v>0</v>
      </c>
      <c r="H504" s="13">
        <f t="shared" ca="1" si="7"/>
        <v>126</v>
      </c>
      <c r="I504" s="15">
        <v>4518.3999999999996</v>
      </c>
      <c r="J504" s="10" t="s">
        <v>4707</v>
      </c>
      <c r="K504" s="10" t="s">
        <v>4708</v>
      </c>
      <c r="L504" s="10" t="s">
        <v>4730</v>
      </c>
      <c r="M504" s="10" t="str">
        <f>IF(L504="?","Unknown",L504)</f>
        <v>R1026</v>
      </c>
      <c r="W504" s="13">
        <f ca="1">DATEDIF(F504,TODAY(),"Y")</f>
        <v>23</v>
      </c>
      <c r="X504" s="28">
        <f>VLOOKUP($A504,'Medical Examinations'!$A:$Z,MATCH(X$1,'Medical Examinations'!$A$1:$Z$1,0),FALSE)</f>
        <v>5.65</v>
      </c>
      <c r="Y504" s="13">
        <f ca="1">DATEDIF(X504,TODAY(),"Y")</f>
        <v>126</v>
      </c>
      <c r="Z504" s="28">
        <f>VLOOKUP($A504,'Medical Examinations'!$A:$Z,2,FALSE)</f>
        <v>34.130000000000003</v>
      </c>
    </row>
    <row r="505" spans="1:26">
      <c r="A505" s="10" t="s">
        <v>3671</v>
      </c>
      <c r="B505" s="10">
        <v>1987</v>
      </c>
      <c r="C505" s="10" t="s">
        <v>4715</v>
      </c>
      <c r="D505" s="10" t="str">
        <f>IF(C505="?","Sep",C505)</f>
        <v>Dec</v>
      </c>
      <c r="E505" s="10">
        <v>5</v>
      </c>
      <c r="F505" s="12" t="str">
        <f>TEXT(DATE(B505,MONTH(DATEVALUE(D505&amp;" 1")),E505),"dd-mmm-yyyy")</f>
        <v>05-Dec-1987</v>
      </c>
      <c r="G505" s="10">
        <v>0</v>
      </c>
      <c r="H505" s="13">
        <f t="shared" ca="1" si="7"/>
        <v>126</v>
      </c>
      <c r="I505" s="15">
        <v>4518.7700000000004</v>
      </c>
      <c r="J505" s="10" t="s">
        <v>4707</v>
      </c>
      <c r="K505" s="10" t="s">
        <v>4708</v>
      </c>
      <c r="L505" s="10" t="s">
        <v>4714</v>
      </c>
      <c r="M505" s="10" t="str">
        <f>IF(L505="?","Unknown",L505)</f>
        <v>R1012</v>
      </c>
      <c r="W505" s="13">
        <f ca="1">DATEDIF(F505,TODAY(),"Y")</f>
        <v>38</v>
      </c>
      <c r="X505" s="29">
        <f>VLOOKUP($A505,'Medical Examinations'!$A:$Z,MATCH(X$1,'Medical Examinations'!$A$1:$Z$1,0),FALSE)</f>
        <v>6.03</v>
      </c>
      <c r="Y505" s="13">
        <f ca="1">DATEDIF(X505,TODAY(),"Y")</f>
        <v>126</v>
      </c>
      <c r="Z505" s="29">
        <f>VLOOKUP($A505,'Medical Examinations'!$A:$Z,2,FALSE)</f>
        <v>18.850000000000001</v>
      </c>
    </row>
    <row r="506" spans="1:26">
      <c r="A506" s="10" t="s">
        <v>3669</v>
      </c>
      <c r="B506" s="10">
        <v>1988</v>
      </c>
      <c r="C506" s="10" t="s">
        <v>4715</v>
      </c>
      <c r="D506" s="10" t="str">
        <f>IF(C506="?","Sep",C506)</f>
        <v>Dec</v>
      </c>
      <c r="E506" s="10">
        <v>21</v>
      </c>
      <c r="F506" s="12" t="str">
        <f>TEXT(DATE(B506,MONTH(DATEVALUE(D506&amp;" 1")),E506),"dd-mmm-yyyy")</f>
        <v>21-Dec-1988</v>
      </c>
      <c r="G506" s="10">
        <v>0</v>
      </c>
      <c r="H506" s="13">
        <f t="shared" ca="1" si="7"/>
        <v>126</v>
      </c>
      <c r="I506" s="15">
        <v>4518.83</v>
      </c>
      <c r="J506" s="10" t="s">
        <v>4707</v>
      </c>
      <c r="K506" s="10" t="s">
        <v>4707</v>
      </c>
      <c r="L506" s="10" t="s">
        <v>4728</v>
      </c>
      <c r="M506" s="10" t="str">
        <f>IF(L506="?","Unknown",L506)</f>
        <v>R1017</v>
      </c>
      <c r="W506" s="13">
        <f ca="1">DATEDIF(F506,TODAY(),"Y")</f>
        <v>37</v>
      </c>
      <c r="X506" s="28">
        <f>VLOOKUP($A506,'Medical Examinations'!$A:$Z,MATCH(X$1,'Medical Examinations'!$A$1:$Z$1,0),FALSE)</f>
        <v>5.71</v>
      </c>
      <c r="Y506" s="13">
        <f ca="1">DATEDIF(X506,TODAY(),"Y")</f>
        <v>126</v>
      </c>
      <c r="Z506" s="28">
        <f>VLOOKUP($A506,'Medical Examinations'!$A:$Z,2,FALSE)</f>
        <v>34.674999999999997</v>
      </c>
    </row>
    <row r="507" spans="1:26">
      <c r="A507" s="10" t="s">
        <v>3667</v>
      </c>
      <c r="B507" s="10">
        <v>1992</v>
      </c>
      <c r="C507" s="10" t="s">
        <v>4716</v>
      </c>
      <c r="D507" s="10" t="str">
        <f>IF(C507="?","Sep",C507)</f>
        <v>Aug</v>
      </c>
      <c r="E507" s="10">
        <v>13</v>
      </c>
      <c r="F507" s="12" t="str">
        <f>TEXT(DATE(B507,MONTH(DATEVALUE(D507&amp;" 1")),E507),"dd-mmm-yyyy")</f>
        <v>13-Aug-1992</v>
      </c>
      <c r="G507" s="10">
        <v>0</v>
      </c>
      <c r="H507" s="13">
        <f t="shared" ca="1" si="7"/>
        <v>126</v>
      </c>
      <c r="I507" s="15">
        <v>4527.18</v>
      </c>
      <c r="J507" s="10" t="s">
        <v>4707</v>
      </c>
      <c r="K507" s="10" t="s">
        <v>4707</v>
      </c>
      <c r="L507" s="10" t="s">
        <v>4714</v>
      </c>
      <c r="M507" s="10" t="str">
        <f>IF(L507="?","Unknown",L507)</f>
        <v>R1012</v>
      </c>
      <c r="W507" s="13">
        <f ca="1">DATEDIF(F507,TODAY(),"Y")</f>
        <v>34</v>
      </c>
      <c r="X507" s="29">
        <f>VLOOKUP($A507,'Medical Examinations'!$A:$Z,MATCH(X$1,'Medical Examinations'!$A$1:$Z$1,0),FALSE)</f>
        <v>4.12</v>
      </c>
      <c r="Y507" s="13">
        <f ca="1">DATEDIF(X507,TODAY(),"Y")</f>
        <v>126</v>
      </c>
      <c r="Z507" s="29">
        <f>VLOOKUP($A507,'Medical Examinations'!$A:$Z,2,FALSE)</f>
        <v>28.405000000000001</v>
      </c>
    </row>
    <row r="508" spans="1:26">
      <c r="A508" s="10" t="s">
        <v>3665</v>
      </c>
      <c r="B508" s="10">
        <v>1993</v>
      </c>
      <c r="C508" s="10" t="s">
        <v>4712</v>
      </c>
      <c r="D508" s="10" t="str">
        <f>IF(C508="?","Sep",C508)</f>
        <v>Jun</v>
      </c>
      <c r="E508" s="10">
        <v>29</v>
      </c>
      <c r="F508" s="12" t="str">
        <f>TEXT(DATE(B508,MONTH(DATEVALUE(D508&amp;" 1")),E508),"dd-mmm-yyyy")</f>
        <v>29-Jun-1993</v>
      </c>
      <c r="G508" s="10">
        <v>0</v>
      </c>
      <c r="H508" s="13">
        <f t="shared" ca="1" si="7"/>
        <v>126</v>
      </c>
      <c r="I508" s="15">
        <v>4529.4799999999996</v>
      </c>
      <c r="J508" s="10" t="s">
        <v>4707</v>
      </c>
      <c r="K508" s="10" t="s">
        <v>4711</v>
      </c>
      <c r="L508" s="10" t="s">
        <v>4718</v>
      </c>
      <c r="M508" s="10" t="str">
        <f>IF(L508="?","Unknown",L508)</f>
        <v>R1011</v>
      </c>
      <c r="W508" s="13">
        <f ca="1">DATEDIF(F508,TODAY(),"Y")</f>
        <v>33</v>
      </c>
      <c r="X508" s="28">
        <f>VLOOKUP($A508,'Medical Examinations'!$A:$Z,MATCH(X$1,'Medical Examinations'!$A$1:$Z$1,0),FALSE)</f>
        <v>5.86</v>
      </c>
      <c r="Y508" s="13">
        <f ca="1">DATEDIF(X508,TODAY(),"Y")</f>
        <v>126</v>
      </c>
      <c r="Z508" s="28">
        <f>VLOOKUP($A508,'Medical Examinations'!$A:$Z,2,FALSE)</f>
        <v>24.6</v>
      </c>
    </row>
    <row r="509" spans="1:26">
      <c r="A509" s="10" t="s">
        <v>3663</v>
      </c>
      <c r="B509" s="10">
        <v>1988</v>
      </c>
      <c r="C509" s="10" t="s">
        <v>4712</v>
      </c>
      <c r="D509" s="10" t="str">
        <f>IF(C509="?","Sep",C509)</f>
        <v>Jun</v>
      </c>
      <c r="E509" s="10">
        <v>13</v>
      </c>
      <c r="F509" s="12" t="str">
        <f>TEXT(DATE(B509,MONTH(DATEVALUE(D509&amp;" 1")),E509),"dd-mmm-yyyy")</f>
        <v>13-Jun-1988</v>
      </c>
      <c r="G509" s="10">
        <v>0</v>
      </c>
      <c r="H509" s="13">
        <f t="shared" ca="1" si="7"/>
        <v>126</v>
      </c>
      <c r="I509" s="15">
        <v>4536.26</v>
      </c>
      <c r="J509" s="10" t="s">
        <v>4707</v>
      </c>
      <c r="K509" s="10" t="s">
        <v>4707</v>
      </c>
      <c r="L509" s="10" t="s">
        <v>4718</v>
      </c>
      <c r="M509" s="10" t="str">
        <f>IF(L509="?","Unknown",L509)</f>
        <v>R1011</v>
      </c>
      <c r="W509" s="13">
        <f ca="1">DATEDIF(F509,TODAY(),"Y")</f>
        <v>38</v>
      </c>
      <c r="X509" s="29">
        <f>VLOOKUP($A509,'Medical Examinations'!$A:$Z,MATCH(X$1,'Medical Examinations'!$A$1:$Z$1,0),FALSE)</f>
        <v>4.87</v>
      </c>
      <c r="Y509" s="13">
        <f ca="1">DATEDIF(X509,TODAY(),"Y")</f>
        <v>126</v>
      </c>
      <c r="Z509" s="29">
        <f>VLOOKUP($A509,'Medical Examinations'!$A:$Z,2,FALSE)</f>
        <v>42.9</v>
      </c>
    </row>
    <row r="510" spans="1:26">
      <c r="A510" s="10" t="s">
        <v>3661</v>
      </c>
      <c r="B510" s="10">
        <v>1990</v>
      </c>
      <c r="C510" s="10" t="s">
        <v>4710</v>
      </c>
      <c r="D510" s="10" t="str">
        <f>IF(C510="?","Sep",C510)</f>
        <v>Nov</v>
      </c>
      <c r="E510" s="10">
        <v>17</v>
      </c>
      <c r="F510" s="12" t="str">
        <f>TEXT(DATE(B510,MONTH(DATEVALUE(D510&amp;" 1")),E510),"dd-mmm-yyyy")</f>
        <v>17-Nov-1990</v>
      </c>
      <c r="G510" s="10">
        <v>0</v>
      </c>
      <c r="H510" s="13">
        <f t="shared" ca="1" si="7"/>
        <v>126</v>
      </c>
      <c r="I510" s="15">
        <v>4544.2299999999996</v>
      </c>
      <c r="J510" s="10" t="s">
        <v>4707</v>
      </c>
      <c r="K510" s="10" t="s">
        <v>4711</v>
      </c>
      <c r="L510" s="10" t="s">
        <v>4724</v>
      </c>
      <c r="M510" s="10" t="str">
        <f>IF(L510="?","Unknown",L510)</f>
        <v>R1024</v>
      </c>
      <c r="W510" s="13">
        <f ca="1">DATEDIF(F510,TODAY(),"Y")</f>
        <v>35</v>
      </c>
      <c r="X510" s="28">
        <f>VLOOKUP($A510,'Medical Examinations'!$A:$Z,MATCH(X$1,'Medical Examinations'!$A$1:$Z$1,0),FALSE)</f>
        <v>4.83</v>
      </c>
      <c r="Y510" s="13">
        <f ca="1">DATEDIF(X510,TODAY(),"Y")</f>
        <v>126</v>
      </c>
      <c r="Z510" s="28">
        <f>VLOOKUP($A510,'Medical Examinations'!$A:$Z,2,FALSE)</f>
        <v>20.52</v>
      </c>
    </row>
    <row r="511" spans="1:26">
      <c r="A511" s="10" t="s">
        <v>3659</v>
      </c>
      <c r="B511" s="10">
        <v>2004</v>
      </c>
      <c r="C511" s="10" t="s">
        <v>4715</v>
      </c>
      <c r="D511" s="10" t="str">
        <f>IF(C511="?","Sep",C511)</f>
        <v>Dec</v>
      </c>
      <c r="E511" s="10">
        <v>22</v>
      </c>
      <c r="F511" s="12" t="str">
        <f>TEXT(DATE(B511,MONTH(DATEVALUE(D511&amp;" 1")),E511),"dd-mmm-yyyy")</f>
        <v>22-Dec-2004</v>
      </c>
      <c r="G511" s="10">
        <v>0</v>
      </c>
      <c r="H511" s="13">
        <f t="shared" ca="1" si="7"/>
        <v>126</v>
      </c>
      <c r="I511" s="15">
        <v>4561.1899999999996</v>
      </c>
      <c r="J511" s="10" t="s">
        <v>4707</v>
      </c>
      <c r="K511" s="10" t="s">
        <v>4707</v>
      </c>
      <c r="L511" s="10" t="s">
        <v>4724</v>
      </c>
      <c r="M511" s="10" t="str">
        <f>IF(L511="?","Unknown",L511)</f>
        <v>R1024</v>
      </c>
      <c r="W511" s="13">
        <f ca="1">DATEDIF(F511,TODAY(),"Y")</f>
        <v>21</v>
      </c>
      <c r="X511" s="29">
        <f>VLOOKUP($A511,'Medical Examinations'!$A:$Z,MATCH(X$1,'Medical Examinations'!$A$1:$Z$1,0),FALSE)</f>
        <v>4.2</v>
      </c>
      <c r="Y511" s="13">
        <f ca="1">DATEDIF(X511,TODAY(),"Y")</f>
        <v>126</v>
      </c>
      <c r="Z511" s="29">
        <f>VLOOKUP($A511,'Medical Examinations'!$A:$Z,2,FALSE)</f>
        <v>31.35</v>
      </c>
    </row>
    <row r="512" spans="1:26">
      <c r="A512" s="10" t="s">
        <v>3657</v>
      </c>
      <c r="B512" s="10">
        <v>1990</v>
      </c>
      <c r="C512" s="10" t="s">
        <v>4713</v>
      </c>
      <c r="D512" s="10" t="str">
        <f>IF(C512="?","Sep",C512)</f>
        <v>Sep</v>
      </c>
      <c r="E512" s="10">
        <v>20</v>
      </c>
      <c r="F512" s="12" t="str">
        <f>TEXT(DATE(B512,MONTH(DATEVALUE(D512&amp;" 1")),E512),"dd-mmm-yyyy")</f>
        <v>20-Sep-1990</v>
      </c>
      <c r="G512" s="10">
        <v>0</v>
      </c>
      <c r="H512" s="13">
        <f t="shared" ca="1" si="7"/>
        <v>126</v>
      </c>
      <c r="I512" s="15">
        <v>4562.84</v>
      </c>
      <c r="J512" s="10" t="s">
        <v>4707</v>
      </c>
      <c r="K512" s="10" t="s">
        <v>4707</v>
      </c>
      <c r="L512" s="10" t="s">
        <v>4709</v>
      </c>
      <c r="M512" s="10" t="str">
        <f>IF(L512="?","Unknown",L512)</f>
        <v>R1013</v>
      </c>
      <c r="W512" s="13">
        <f ca="1">DATEDIF(F512,TODAY(),"Y")</f>
        <v>36</v>
      </c>
      <c r="X512" s="28">
        <f>VLOOKUP($A512,'Medical Examinations'!$A:$Z,MATCH(X$1,'Medical Examinations'!$A$1:$Z$1,0),FALSE)</f>
        <v>4.0599999999999996</v>
      </c>
      <c r="Y512" s="13">
        <f ca="1">DATEDIF(X512,TODAY(),"Y")</f>
        <v>126</v>
      </c>
      <c r="Z512" s="28">
        <f>VLOOKUP($A512,'Medical Examinations'!$A:$Z,2,FALSE)</f>
        <v>29.59</v>
      </c>
    </row>
    <row r="513" spans="1:26">
      <c r="A513" s="10" t="s">
        <v>3655</v>
      </c>
      <c r="B513" s="10">
        <v>1996</v>
      </c>
      <c r="C513" s="10" t="s">
        <v>4715</v>
      </c>
      <c r="D513" s="10" t="str">
        <f>IF(C513="?","Sep",C513)</f>
        <v>Dec</v>
      </c>
      <c r="E513" s="10">
        <v>25</v>
      </c>
      <c r="F513" s="12" t="str">
        <f>TEXT(DATE(B513,MONTH(DATEVALUE(D513&amp;" 1")),E513),"dd-mmm-yyyy")</f>
        <v>25-Dec-1996</v>
      </c>
      <c r="G513" s="10">
        <v>0</v>
      </c>
      <c r="H513" s="13">
        <f t="shared" ca="1" si="7"/>
        <v>126</v>
      </c>
      <c r="I513" s="15">
        <v>4564.1899999999996</v>
      </c>
      <c r="J513" s="10" t="s">
        <v>4707</v>
      </c>
      <c r="K513" s="10" t="s">
        <v>4707</v>
      </c>
      <c r="L513" s="10" t="s">
        <v>4724</v>
      </c>
      <c r="M513" s="10" t="str">
        <f>IF(L513="?","Unknown",L513)</f>
        <v>R1024</v>
      </c>
      <c r="W513" s="13">
        <f ca="1">DATEDIF(F513,TODAY(),"Y")</f>
        <v>29</v>
      </c>
      <c r="X513" s="29">
        <f>VLOOKUP($A513,'Medical Examinations'!$A:$Z,MATCH(X$1,'Medical Examinations'!$A$1:$Z$1,0),FALSE)</f>
        <v>4.68</v>
      </c>
      <c r="Y513" s="13">
        <f ca="1">DATEDIF(X513,TODAY(),"Y")</f>
        <v>126</v>
      </c>
      <c r="Z513" s="29">
        <f>VLOOKUP($A513,'Medical Examinations'!$A:$Z,2,FALSE)</f>
        <v>29.355</v>
      </c>
    </row>
    <row r="514" spans="1:26">
      <c r="A514" s="10" t="s">
        <v>3653</v>
      </c>
      <c r="B514" s="10">
        <v>1989</v>
      </c>
      <c r="C514" s="10" t="s">
        <v>4713</v>
      </c>
      <c r="D514" s="10" t="str">
        <f>IF(C514="?","Sep",C514)</f>
        <v>Sep</v>
      </c>
      <c r="E514" s="10">
        <v>18</v>
      </c>
      <c r="F514" s="12" t="str">
        <f>TEXT(DATE(B514,MONTH(DATEVALUE(D514&amp;" 1")),E514),"dd-mmm-yyyy")</f>
        <v>18-Sep-1989</v>
      </c>
      <c r="G514" s="10">
        <v>0</v>
      </c>
      <c r="H514" s="13">
        <f t="shared" ca="1" si="7"/>
        <v>126</v>
      </c>
      <c r="I514" s="15">
        <v>4571.41</v>
      </c>
      <c r="J514" s="10" t="s">
        <v>4707</v>
      </c>
      <c r="K514" s="10" t="s">
        <v>4707</v>
      </c>
      <c r="L514" s="10" t="s">
        <v>4714</v>
      </c>
      <c r="M514" s="10" t="str">
        <f>IF(L514="?","Unknown",L514)</f>
        <v>R1012</v>
      </c>
      <c r="W514" s="13">
        <f ca="1">DATEDIF(F514,TODAY(),"Y")</f>
        <v>37</v>
      </c>
      <c r="X514" s="28">
        <f>VLOOKUP($A514,'Medical Examinations'!$A:$Z,MATCH(X$1,'Medical Examinations'!$A$1:$Z$1,0),FALSE)</f>
        <v>5.28</v>
      </c>
      <c r="Y514" s="13">
        <f ca="1">DATEDIF(X514,TODAY(),"Y")</f>
        <v>126</v>
      </c>
      <c r="Z514" s="28">
        <f>VLOOKUP($A514,'Medical Examinations'!$A:$Z,2,FALSE)</f>
        <v>26.695</v>
      </c>
    </row>
    <row r="515" spans="1:26">
      <c r="A515" s="10" t="s">
        <v>3651</v>
      </c>
      <c r="B515" s="10">
        <v>2000</v>
      </c>
      <c r="C515" s="10" t="s">
        <v>4706</v>
      </c>
      <c r="D515" s="10" t="str">
        <f>IF(C515="?","Sep",C515)</f>
        <v>Jul</v>
      </c>
      <c r="E515" s="10">
        <v>2</v>
      </c>
      <c r="F515" s="12" t="str">
        <f>TEXT(DATE(B515,MONTH(DATEVALUE(D515&amp;" 1")),E515),"dd-mmm-yyyy")</f>
        <v>02-Jul-2000</v>
      </c>
      <c r="G515" s="10">
        <v>0</v>
      </c>
      <c r="H515" s="13">
        <f t="shared" ref="H515:H578" ca="1" si="8">DATEDIF(G515,TODAY(),"Y")</f>
        <v>126</v>
      </c>
      <c r="I515" s="15">
        <v>4608.03</v>
      </c>
      <c r="J515" s="10" t="s">
        <v>4707</v>
      </c>
      <c r="K515" s="10" t="s">
        <v>4708</v>
      </c>
      <c r="L515" s="10" t="s">
        <v>4718</v>
      </c>
      <c r="M515" s="10" t="str">
        <f>IF(L515="?","Unknown",L515)</f>
        <v>R1011</v>
      </c>
      <c r="W515" s="13">
        <f ca="1">DATEDIF(F515,TODAY(),"Y")</f>
        <v>26</v>
      </c>
      <c r="X515" s="29">
        <f>VLOOKUP($A515,'Medical Examinations'!$A:$Z,MATCH(X$1,'Medical Examinations'!$A$1:$Z$1,0),FALSE)</f>
        <v>4.13</v>
      </c>
      <c r="Y515" s="13">
        <f ca="1">DATEDIF(X515,TODAY(),"Y")</f>
        <v>126</v>
      </c>
      <c r="Z515" s="29">
        <f>VLOOKUP($A515,'Medical Examinations'!$A:$Z,2,FALSE)</f>
        <v>35.340000000000003</v>
      </c>
    </row>
    <row r="516" spans="1:26">
      <c r="A516" s="10" t="s">
        <v>3649</v>
      </c>
      <c r="B516" s="10">
        <v>1998</v>
      </c>
      <c r="C516" s="10" t="s">
        <v>4712</v>
      </c>
      <c r="D516" s="10" t="str">
        <f>IF(C516="?","Sep",C516)</f>
        <v>Jun</v>
      </c>
      <c r="E516" s="10">
        <v>29</v>
      </c>
      <c r="F516" s="12" t="str">
        <f>TEXT(DATE(B516,MONTH(DATEVALUE(D516&amp;" 1")),E516),"dd-mmm-yyyy")</f>
        <v>29-Jun-1998</v>
      </c>
      <c r="G516" s="10">
        <v>0</v>
      </c>
      <c r="H516" s="13">
        <f t="shared" ca="1" si="8"/>
        <v>126</v>
      </c>
      <c r="I516" s="15">
        <v>4618.08</v>
      </c>
      <c r="J516" s="10" t="s">
        <v>4707</v>
      </c>
      <c r="K516" s="10" t="s">
        <v>4711</v>
      </c>
      <c r="L516" s="10" t="s">
        <v>4714</v>
      </c>
      <c r="M516" s="10" t="str">
        <f>IF(L516="?","Unknown",L516)</f>
        <v>R1012</v>
      </c>
      <c r="W516" s="13">
        <f ca="1">DATEDIF(F516,TODAY(),"Y")</f>
        <v>28</v>
      </c>
      <c r="X516" s="28">
        <f>VLOOKUP($A516,'Medical Examinations'!$A:$Z,MATCH(X$1,'Medical Examinations'!$A$1:$Z$1,0),FALSE)</f>
        <v>5.21</v>
      </c>
      <c r="Y516" s="13">
        <f ca="1">DATEDIF(X516,TODAY(),"Y")</f>
        <v>126</v>
      </c>
      <c r="Z516" s="28">
        <f>VLOOKUP($A516,'Medical Examinations'!$A:$Z,2,FALSE)</f>
        <v>30.21</v>
      </c>
    </row>
    <row r="517" spans="1:26">
      <c r="A517" s="10" t="s">
        <v>3647</v>
      </c>
      <c r="B517" s="10">
        <v>1985</v>
      </c>
      <c r="C517" s="10" t="s">
        <v>4712</v>
      </c>
      <c r="D517" s="10" t="str">
        <f>IF(C517="?","Sep",C517)</f>
        <v>Jun</v>
      </c>
      <c r="E517" s="10">
        <v>22</v>
      </c>
      <c r="F517" s="12" t="str">
        <f>TEXT(DATE(B517,MONTH(DATEVALUE(D517&amp;" 1")),E517),"dd-mmm-yyyy")</f>
        <v>22-Jun-1985</v>
      </c>
      <c r="G517" s="10">
        <v>0</v>
      </c>
      <c r="H517" s="13">
        <f t="shared" ca="1" si="8"/>
        <v>126</v>
      </c>
      <c r="I517" s="15">
        <v>4646.76</v>
      </c>
      <c r="J517" s="10" t="s">
        <v>4711</v>
      </c>
      <c r="K517" s="10" t="s">
        <v>4711</v>
      </c>
      <c r="L517" s="10" t="s">
        <v>4718</v>
      </c>
      <c r="M517" s="10" t="str">
        <f>IF(L517="?","Unknown",L517)</f>
        <v>R1011</v>
      </c>
      <c r="W517" s="13">
        <f ca="1">DATEDIF(F517,TODAY(),"Y")</f>
        <v>41</v>
      </c>
      <c r="X517" s="29">
        <f>VLOOKUP($A517,'Medical Examinations'!$A:$Z,MATCH(X$1,'Medical Examinations'!$A$1:$Z$1,0),FALSE)</f>
        <v>4.9000000000000004</v>
      </c>
      <c r="Y517" s="13">
        <f ca="1">DATEDIF(X517,TODAY(),"Y")</f>
        <v>126</v>
      </c>
      <c r="Z517" s="29">
        <f>VLOOKUP($A517,'Medical Examinations'!$A:$Z,2,FALSE)</f>
        <v>30.8</v>
      </c>
    </row>
    <row r="518" spans="1:26">
      <c r="A518" s="10" t="s">
        <v>3645</v>
      </c>
      <c r="B518" s="10">
        <v>1996</v>
      </c>
      <c r="C518" s="10" t="s">
        <v>4717</v>
      </c>
      <c r="D518" s="10" t="str">
        <f>IF(C518="?","Sep",C518)</f>
        <v>Oct</v>
      </c>
      <c r="E518" s="10">
        <v>25</v>
      </c>
      <c r="F518" s="12" t="str">
        <f>TEXT(DATE(B518,MONTH(DATEVALUE(D518&amp;" 1")),E518),"dd-mmm-yyyy")</f>
        <v>25-Oct-1996</v>
      </c>
      <c r="G518" s="10">
        <v>0</v>
      </c>
      <c r="H518" s="13">
        <f t="shared" ca="1" si="8"/>
        <v>126</v>
      </c>
      <c r="I518" s="15">
        <v>4661.29</v>
      </c>
      <c r="J518" s="10" t="s">
        <v>4707</v>
      </c>
      <c r="K518" s="10" t="s">
        <v>4711</v>
      </c>
      <c r="L518" s="10" t="s">
        <v>4728</v>
      </c>
      <c r="M518" s="10" t="str">
        <f>IF(L518="?","Unknown",L518)</f>
        <v>R1017</v>
      </c>
      <c r="W518" s="13">
        <f ca="1">DATEDIF(F518,TODAY(),"Y")</f>
        <v>30</v>
      </c>
      <c r="X518" s="28">
        <f>VLOOKUP($A518,'Medical Examinations'!$A:$Z,MATCH(X$1,'Medical Examinations'!$A$1:$Z$1,0),FALSE)</f>
        <v>6.46</v>
      </c>
      <c r="Y518" s="13">
        <f ca="1">DATEDIF(X518,TODAY(),"Y")</f>
        <v>126</v>
      </c>
      <c r="Z518" s="28">
        <f>VLOOKUP($A518,'Medical Examinations'!$A:$Z,2,FALSE)</f>
        <v>27.265000000000001</v>
      </c>
    </row>
    <row r="519" spans="1:26">
      <c r="A519" s="10" t="s">
        <v>3643</v>
      </c>
      <c r="B519" s="10">
        <v>1990</v>
      </c>
      <c r="C519" s="10" t="s">
        <v>4716</v>
      </c>
      <c r="D519" s="10" t="str">
        <f>IF(C519="?","Sep",C519)</f>
        <v>Aug</v>
      </c>
      <c r="E519" s="10">
        <v>5</v>
      </c>
      <c r="F519" s="12" t="str">
        <f>TEXT(DATE(B519,MONTH(DATEVALUE(D519&amp;" 1")),E519),"dd-mmm-yyyy")</f>
        <v>05-Aug-1990</v>
      </c>
      <c r="G519" s="10">
        <v>0</v>
      </c>
      <c r="H519" s="13">
        <f t="shared" ca="1" si="8"/>
        <v>126</v>
      </c>
      <c r="I519" s="15">
        <v>4667.6099999999997</v>
      </c>
      <c r="J519" s="10" t="s">
        <v>4708</v>
      </c>
      <c r="K519" s="10" t="s">
        <v>4708</v>
      </c>
      <c r="L519" s="10" t="s">
        <v>4721</v>
      </c>
      <c r="M519" s="10" t="str">
        <f>IF(L519="?","Unknown",L519)</f>
        <v>R1016</v>
      </c>
      <c r="W519" s="13">
        <f ca="1">DATEDIF(F519,TODAY(),"Y")</f>
        <v>36</v>
      </c>
      <c r="X519" s="29">
        <f>VLOOKUP($A519,'Medical Examinations'!$A:$Z,MATCH(X$1,'Medical Examinations'!$A$1:$Z$1,0),FALSE)</f>
        <v>4.95</v>
      </c>
      <c r="Y519" s="13">
        <f ca="1">DATEDIF(X519,TODAY(),"Y")</f>
        <v>126</v>
      </c>
      <c r="Z519" s="29">
        <f>VLOOKUP($A519,'Medical Examinations'!$A:$Z,2,FALSE)</f>
        <v>37.335000000000001</v>
      </c>
    </row>
    <row r="520" spans="1:26">
      <c r="A520" s="10" t="s">
        <v>3641</v>
      </c>
      <c r="B520" s="10">
        <v>1990</v>
      </c>
      <c r="C520" s="10" t="s">
        <v>4713</v>
      </c>
      <c r="D520" s="10" t="str">
        <f>IF(C520="?","Sep",C520)</f>
        <v>Sep</v>
      </c>
      <c r="E520" s="10">
        <v>26</v>
      </c>
      <c r="F520" s="12" t="str">
        <f>TEXT(DATE(B520,MONTH(DATEVALUE(D520&amp;" 1")),E520),"dd-mmm-yyyy")</f>
        <v>26-Sep-1990</v>
      </c>
      <c r="G520" s="10">
        <v>0</v>
      </c>
      <c r="H520" s="13">
        <f t="shared" ca="1" si="8"/>
        <v>126</v>
      </c>
      <c r="I520" s="15">
        <v>4670.6400000000003</v>
      </c>
      <c r="J520" s="10" t="s">
        <v>4707</v>
      </c>
      <c r="K520" s="10" t="s">
        <v>4707</v>
      </c>
      <c r="L520" s="10" t="s">
        <v>4718</v>
      </c>
      <c r="M520" s="10" t="str">
        <f>IF(L520="?","Unknown",L520)</f>
        <v>R1011</v>
      </c>
      <c r="W520" s="13">
        <f ca="1">DATEDIF(F520,TODAY(),"Y")</f>
        <v>36</v>
      </c>
      <c r="X520" s="28">
        <f>VLOOKUP($A520,'Medical Examinations'!$A:$Z,MATCH(X$1,'Medical Examinations'!$A$1:$Z$1,0),FALSE)</f>
        <v>5.55</v>
      </c>
      <c r="Y520" s="13">
        <f ca="1">DATEDIF(X520,TODAY(),"Y")</f>
        <v>126</v>
      </c>
      <c r="Z520" s="28">
        <f>VLOOKUP($A520,'Medical Examinations'!$A:$Z,2,FALSE)</f>
        <v>35.200000000000003</v>
      </c>
    </row>
    <row r="521" spans="1:26">
      <c r="A521" s="10" t="s">
        <v>3639</v>
      </c>
      <c r="B521" s="10">
        <v>1990</v>
      </c>
      <c r="C521" s="10" t="s">
        <v>4706</v>
      </c>
      <c r="D521" s="10" t="str">
        <f>IF(C521="?","Sep",C521)</f>
        <v>Jul</v>
      </c>
      <c r="E521" s="10">
        <v>13</v>
      </c>
      <c r="F521" s="12" t="str">
        <f>TEXT(DATE(B521,MONTH(DATEVALUE(D521&amp;" 1")),E521),"dd-mmm-yyyy")</f>
        <v>13-Jul-1990</v>
      </c>
      <c r="G521" s="10">
        <v>0</v>
      </c>
      <c r="H521" s="13">
        <f t="shared" ca="1" si="8"/>
        <v>126</v>
      </c>
      <c r="I521" s="15">
        <v>4673.3900000000003</v>
      </c>
      <c r="J521" s="10" t="s">
        <v>4707</v>
      </c>
      <c r="K521" s="10" t="s">
        <v>4711</v>
      </c>
      <c r="L521" s="10" t="s">
        <v>4709</v>
      </c>
      <c r="M521" s="10" t="str">
        <f>IF(L521="?","Unknown",L521)</f>
        <v>R1013</v>
      </c>
      <c r="W521" s="13">
        <f ca="1">DATEDIF(F521,TODAY(),"Y")</f>
        <v>36</v>
      </c>
      <c r="X521" s="29">
        <f>VLOOKUP($A521,'Medical Examinations'!$A:$Z,MATCH(X$1,'Medical Examinations'!$A$1:$Z$1,0),FALSE)</f>
        <v>4.9000000000000004</v>
      </c>
      <c r="Y521" s="13">
        <f ca="1">DATEDIF(X521,TODAY(),"Y")</f>
        <v>126</v>
      </c>
      <c r="Z521" s="29">
        <f>VLOOKUP($A521,'Medical Examinations'!$A:$Z,2,FALSE)</f>
        <v>37.18</v>
      </c>
    </row>
    <row r="522" spans="1:26">
      <c r="A522" s="10" t="s">
        <v>3637</v>
      </c>
      <c r="B522" s="10">
        <v>1979</v>
      </c>
      <c r="C522" s="10" t="s">
        <v>4717</v>
      </c>
      <c r="D522" s="10" t="str">
        <f>IF(C522="?","Sep",C522)</f>
        <v>Oct</v>
      </c>
      <c r="E522" s="10">
        <v>18</v>
      </c>
      <c r="F522" s="12" t="str">
        <f>TEXT(DATE(B522,MONTH(DATEVALUE(D522&amp;" 1")),E522),"dd-mmm-yyyy")</f>
        <v>18-Oct-1979</v>
      </c>
      <c r="G522" s="10">
        <v>0</v>
      </c>
      <c r="H522" s="13">
        <f t="shared" ca="1" si="8"/>
        <v>126</v>
      </c>
      <c r="I522" s="15">
        <v>4674.2</v>
      </c>
      <c r="J522" s="10" t="s">
        <v>4707</v>
      </c>
      <c r="K522" s="10" t="s">
        <v>4711</v>
      </c>
      <c r="L522" s="10" t="s">
        <v>4709</v>
      </c>
      <c r="M522" s="10" t="str">
        <f>IF(L522="?","Unknown",L522)</f>
        <v>R1013</v>
      </c>
      <c r="W522" s="13">
        <f ca="1">DATEDIF(F522,TODAY(),"Y")</f>
        <v>47</v>
      </c>
      <c r="X522" s="28">
        <f>VLOOKUP($A522,'Medical Examinations'!$A:$Z,MATCH(X$1,'Medical Examinations'!$A$1:$Z$1,0),FALSE)</f>
        <v>5.3</v>
      </c>
      <c r="Y522" s="13">
        <f ca="1">DATEDIF(X522,TODAY(),"Y")</f>
        <v>126</v>
      </c>
      <c r="Z522" s="28">
        <f>VLOOKUP($A522,'Medical Examinations'!$A:$Z,2,FALSE)</f>
        <v>17.05</v>
      </c>
    </row>
    <row r="523" spans="1:26">
      <c r="A523" s="10" t="s">
        <v>3635</v>
      </c>
      <c r="B523" s="10">
        <v>2003</v>
      </c>
      <c r="C523" s="10" t="s">
        <v>4717</v>
      </c>
      <c r="D523" s="10" t="str">
        <f>IF(C523="?","Sep",C523)</f>
        <v>Oct</v>
      </c>
      <c r="E523" s="10">
        <v>4</v>
      </c>
      <c r="F523" s="12" t="str">
        <f>TEXT(DATE(B523,MONTH(DATEVALUE(D523&amp;" 1")),E523),"dd-mmm-yyyy")</f>
        <v>04-Oct-2003</v>
      </c>
      <c r="G523" s="10">
        <v>0</v>
      </c>
      <c r="H523" s="13">
        <f t="shared" ca="1" si="8"/>
        <v>126</v>
      </c>
      <c r="I523" s="15">
        <v>4678.8</v>
      </c>
      <c r="J523" s="10" t="s">
        <v>4707</v>
      </c>
      <c r="K523" s="10" t="s">
        <v>4711</v>
      </c>
      <c r="L523" s="10" t="s">
        <v>4727</v>
      </c>
      <c r="M523" s="10" t="str">
        <f>IF(L523="?","Unknown",L523)</f>
        <v>R1021</v>
      </c>
      <c r="W523" s="13">
        <f ca="1">DATEDIF(F523,TODAY(),"Y")</f>
        <v>23</v>
      </c>
      <c r="X523" s="29">
        <f>VLOOKUP($A523,'Medical Examinations'!$A:$Z,MATCH(X$1,'Medical Examinations'!$A$1:$Z$1,0),FALSE)</f>
        <v>5.0999999999999996</v>
      </c>
      <c r="Y523" s="13">
        <f ca="1">DATEDIF(X523,TODAY(),"Y")</f>
        <v>126</v>
      </c>
      <c r="Z523" s="29">
        <f>VLOOKUP($A523,'Medical Examinations'!$A:$Z,2,FALSE)</f>
        <v>34.99</v>
      </c>
    </row>
    <row r="524" spans="1:26">
      <c r="A524" s="10" t="s">
        <v>3633</v>
      </c>
      <c r="B524" s="10">
        <v>1990</v>
      </c>
      <c r="C524" s="10" t="s">
        <v>4713</v>
      </c>
      <c r="D524" s="10" t="str">
        <f>IF(C524="?","Sep",C524)</f>
        <v>Sep</v>
      </c>
      <c r="E524" s="10">
        <v>4</v>
      </c>
      <c r="F524" s="12" t="str">
        <f>TEXT(DATE(B524,MONTH(DATEVALUE(D524&amp;" 1")),E524),"dd-mmm-yyyy")</f>
        <v>04-Sep-1990</v>
      </c>
      <c r="G524" s="10">
        <v>0</v>
      </c>
      <c r="H524" s="13">
        <f t="shared" ca="1" si="8"/>
        <v>126</v>
      </c>
      <c r="I524" s="15">
        <v>4686.3900000000003</v>
      </c>
      <c r="J524" s="10" t="s">
        <v>4708</v>
      </c>
      <c r="K524" s="10" t="s">
        <v>4708</v>
      </c>
      <c r="L524" s="10" t="s">
        <v>4709</v>
      </c>
      <c r="M524" s="10" t="str">
        <f>IF(L524="?","Unknown",L524)</f>
        <v>R1013</v>
      </c>
      <c r="W524" s="13">
        <f ca="1">DATEDIF(F524,TODAY(),"Y")</f>
        <v>36</v>
      </c>
      <c r="X524" s="28">
        <f>VLOOKUP($A524,'Medical Examinations'!$A:$Z,MATCH(X$1,'Medical Examinations'!$A$1:$Z$1,0),FALSE)</f>
        <v>4.16</v>
      </c>
      <c r="Y524" s="13">
        <f ca="1">DATEDIF(X524,TODAY(),"Y")</f>
        <v>126</v>
      </c>
      <c r="Z524" s="28">
        <f>VLOOKUP($A524,'Medical Examinations'!$A:$Z,2,FALSE)</f>
        <v>46.53</v>
      </c>
    </row>
    <row r="525" spans="1:26">
      <c r="A525" s="10" t="s">
        <v>3631</v>
      </c>
      <c r="B525" s="10">
        <v>2003</v>
      </c>
      <c r="C525" s="10" t="s">
        <v>4712</v>
      </c>
      <c r="D525" s="10" t="str">
        <f>IF(C525="?","Sep",C525)</f>
        <v>Jun</v>
      </c>
      <c r="E525" s="10">
        <v>22</v>
      </c>
      <c r="F525" s="12" t="str">
        <f>TEXT(DATE(B525,MONTH(DATEVALUE(D525&amp;" 1")),E525),"dd-mmm-yyyy")</f>
        <v>22-Jun-2003</v>
      </c>
      <c r="G525" s="10">
        <v>0</v>
      </c>
      <c r="H525" s="13">
        <f t="shared" ca="1" si="8"/>
        <v>126</v>
      </c>
      <c r="I525" s="15">
        <v>4687.8</v>
      </c>
      <c r="J525" s="10" t="s">
        <v>4707</v>
      </c>
      <c r="K525" s="10" t="s">
        <v>4708</v>
      </c>
      <c r="L525" s="10" t="s">
        <v>4718</v>
      </c>
      <c r="M525" s="10" t="str">
        <f>IF(L525="?","Unknown",L525)</f>
        <v>R1011</v>
      </c>
      <c r="W525" s="13">
        <f ca="1">DATEDIF(F525,TODAY(),"Y")</f>
        <v>23</v>
      </c>
      <c r="X525" s="29">
        <f>VLOOKUP($A525,'Medical Examinations'!$A:$Z,MATCH(X$1,'Medical Examinations'!$A$1:$Z$1,0),FALSE)</f>
        <v>6.08</v>
      </c>
      <c r="Y525" s="13">
        <f ca="1">DATEDIF(X525,TODAY(),"Y")</f>
        <v>126</v>
      </c>
      <c r="Z525" s="29">
        <f>VLOOKUP($A525,'Medical Examinations'!$A:$Z,2,FALSE)</f>
        <v>28.6</v>
      </c>
    </row>
    <row r="526" spans="1:26">
      <c r="A526" s="10" t="s">
        <v>3629</v>
      </c>
      <c r="B526" s="10">
        <v>1977</v>
      </c>
      <c r="C526" s="10" t="s">
        <v>4715</v>
      </c>
      <c r="D526" s="10" t="str">
        <f>IF(C526="?","Sep",C526)</f>
        <v>Dec</v>
      </c>
      <c r="E526" s="10">
        <v>4</v>
      </c>
      <c r="F526" s="12" t="str">
        <f>TEXT(DATE(B526,MONTH(DATEVALUE(D526&amp;" 1")),E526),"dd-mmm-yyyy")</f>
        <v>04-Dec-1977</v>
      </c>
      <c r="G526" s="10">
        <v>0</v>
      </c>
      <c r="H526" s="13">
        <f t="shared" ca="1" si="8"/>
        <v>126</v>
      </c>
      <c r="I526" s="15">
        <v>4699.47</v>
      </c>
      <c r="J526" s="10" t="s">
        <v>4707</v>
      </c>
      <c r="K526" s="10" t="s">
        <v>4708</v>
      </c>
      <c r="L526" s="10" t="s">
        <v>4709</v>
      </c>
      <c r="W526" s="13">
        <f ca="1">DATEDIF(F526,TODAY(),"Y")</f>
        <v>48</v>
      </c>
      <c r="X526" s="28">
        <f>VLOOKUP($A526,'Medical Examinations'!$A:$Z,MATCH(X$1,'Medical Examinations'!$A$1:$Z$1,0),FALSE)</f>
        <v>5.77</v>
      </c>
      <c r="Y526" s="13">
        <f ca="1">DATEDIF(X526,TODAY(),"Y")</f>
        <v>126</v>
      </c>
      <c r="Z526" s="28">
        <f>VLOOKUP($A526,'Medical Examinations'!$A:$Z,2,FALSE)</f>
        <v>15.61</v>
      </c>
    </row>
    <row r="527" spans="1:26">
      <c r="A527" s="10" t="s">
        <v>3627</v>
      </c>
      <c r="B527" s="10">
        <v>1981</v>
      </c>
      <c r="C527" s="10" t="s">
        <v>4716</v>
      </c>
      <c r="D527" s="10" t="str">
        <f>IF(C527="?","Sep",C527)</f>
        <v>Aug</v>
      </c>
      <c r="E527" s="10">
        <v>12</v>
      </c>
      <c r="F527" s="12" t="str">
        <f>TEXT(DATE(B527,MONTH(DATEVALUE(D527&amp;" 1")),E527),"dd-mmm-yyyy")</f>
        <v>12-Aug-1981</v>
      </c>
      <c r="G527" s="10">
        <v>0</v>
      </c>
      <c r="H527" s="13">
        <f t="shared" ca="1" si="8"/>
        <v>126</v>
      </c>
      <c r="I527" s="15">
        <v>4712.12</v>
      </c>
      <c r="J527" s="10" t="s">
        <v>4707</v>
      </c>
      <c r="K527" s="10" t="s">
        <v>4708</v>
      </c>
      <c r="L527" s="10" t="s">
        <v>4718</v>
      </c>
      <c r="W527" s="13">
        <f ca="1">DATEDIF(F527,TODAY(),"Y")</f>
        <v>45</v>
      </c>
      <c r="X527" s="29">
        <f>VLOOKUP($A527,'Medical Examinations'!$A:$Z,MATCH(X$1,'Medical Examinations'!$A$1:$Z$1,0),FALSE)</f>
        <v>6.6</v>
      </c>
      <c r="Y527" s="13">
        <f ca="1">DATEDIF(X527,TODAY(),"Y")</f>
        <v>126</v>
      </c>
      <c r="Z527" s="29">
        <f>VLOOKUP($A527,'Medical Examinations'!$A:$Z,2,FALSE)</f>
        <v>19.47</v>
      </c>
    </row>
    <row r="528" spans="1:26">
      <c r="A528" s="10" t="s">
        <v>3625</v>
      </c>
      <c r="B528" s="10">
        <v>1992</v>
      </c>
      <c r="C528" s="10" t="s">
        <v>4717</v>
      </c>
      <c r="D528" s="10" t="str">
        <f>IF(C528="?","Sep",C528)</f>
        <v>Oct</v>
      </c>
      <c r="E528" s="10">
        <v>9</v>
      </c>
      <c r="F528" s="12" t="str">
        <f>TEXT(DATE(B528,MONTH(DATEVALUE(D528&amp;" 1")),E528),"dd-mmm-yyyy")</f>
        <v>09-Oct-1992</v>
      </c>
      <c r="G528" s="10">
        <v>0</v>
      </c>
      <c r="H528" s="13">
        <f t="shared" ca="1" si="8"/>
        <v>126</v>
      </c>
      <c r="I528" s="15">
        <v>4718.2</v>
      </c>
      <c r="J528" s="10" t="s">
        <v>4707</v>
      </c>
      <c r="K528" s="10" t="s">
        <v>4708</v>
      </c>
      <c r="L528" s="10" t="s">
        <v>4724</v>
      </c>
      <c r="W528" s="13">
        <f ca="1">DATEDIF(F528,TODAY(),"Y")</f>
        <v>34</v>
      </c>
      <c r="X528" s="28">
        <f>VLOOKUP($A528,'Medical Examinations'!$A:$Z,MATCH(X$1,'Medical Examinations'!$A$1:$Z$1,0),FALSE)</f>
        <v>5.37</v>
      </c>
      <c r="Y528" s="13">
        <f ca="1">DATEDIF(X528,TODAY(),"Y")</f>
        <v>126</v>
      </c>
      <c r="Z528" s="28">
        <f>VLOOKUP($A528,'Medical Examinations'!$A:$Z,2,FALSE)</f>
        <v>21.945</v>
      </c>
    </row>
    <row r="529" spans="1:26">
      <c r="A529" s="10" t="s">
        <v>3623</v>
      </c>
      <c r="B529" s="10">
        <v>1992</v>
      </c>
      <c r="C529" s="10" t="s">
        <v>4713</v>
      </c>
      <c r="D529" s="10" t="str">
        <f>IF(C529="?","Sep",C529)</f>
        <v>Sep</v>
      </c>
      <c r="E529" s="10">
        <v>28</v>
      </c>
      <c r="F529" s="12" t="str">
        <f>TEXT(DATE(B529,MONTH(DATEVALUE(D529&amp;" 1")),E529),"dd-mmm-yyyy")</f>
        <v>28-Sep-1992</v>
      </c>
      <c r="G529" s="10">
        <v>0</v>
      </c>
      <c r="H529" s="13">
        <f t="shared" ca="1" si="8"/>
        <v>126</v>
      </c>
      <c r="I529" s="15">
        <v>4719.5200000000004</v>
      </c>
      <c r="J529" s="10" t="s">
        <v>4707</v>
      </c>
      <c r="K529" s="10" t="s">
        <v>4707</v>
      </c>
      <c r="L529" s="10" t="s">
        <v>4724</v>
      </c>
      <c r="W529" s="13">
        <f ca="1">DATEDIF(F529,TODAY(),"Y")</f>
        <v>34</v>
      </c>
      <c r="X529" s="29">
        <f>VLOOKUP($A529,'Medical Examinations'!$A:$Z,MATCH(X$1,'Medical Examinations'!$A$1:$Z$1,0),FALSE)</f>
        <v>5.24</v>
      </c>
      <c r="Y529" s="13">
        <f ca="1">DATEDIF(X529,TODAY(),"Y")</f>
        <v>126</v>
      </c>
      <c r="Z529" s="29">
        <f>VLOOKUP($A529,'Medical Examinations'!$A:$Z,2,FALSE)</f>
        <v>22.895</v>
      </c>
    </row>
    <row r="530" spans="1:26">
      <c r="A530" s="10" t="s">
        <v>3621</v>
      </c>
      <c r="B530" s="10">
        <v>1994</v>
      </c>
      <c r="C530" s="10" t="s">
        <v>4716</v>
      </c>
      <c r="D530" s="10" t="str">
        <f>IF(C530="?","Sep",C530)</f>
        <v>Aug</v>
      </c>
      <c r="E530" s="10">
        <v>12</v>
      </c>
      <c r="F530" s="12" t="str">
        <f>TEXT(DATE(B530,MONTH(DATEVALUE(D530&amp;" 1")),E530),"dd-mmm-yyyy")</f>
        <v>12-Aug-1994</v>
      </c>
      <c r="G530" s="10">
        <v>0</v>
      </c>
      <c r="H530" s="13">
        <f t="shared" ca="1" si="8"/>
        <v>126</v>
      </c>
      <c r="I530" s="15">
        <v>4719.74</v>
      </c>
      <c r="J530" s="10" t="s">
        <v>4707</v>
      </c>
      <c r="K530" s="10" t="s">
        <v>4711</v>
      </c>
      <c r="L530" s="10" t="s">
        <v>4714</v>
      </c>
      <c r="W530" s="13">
        <f ca="1">DATEDIF(F530,TODAY(),"Y")</f>
        <v>32</v>
      </c>
      <c r="X530" s="28">
        <f>VLOOKUP($A530,'Medical Examinations'!$A:$Z,MATCH(X$1,'Medical Examinations'!$A$1:$Z$1,0),FALSE)</f>
        <v>4.3600000000000003</v>
      </c>
      <c r="Y530" s="13">
        <f ca="1">DATEDIF(X530,TODAY(),"Y")</f>
        <v>126</v>
      </c>
      <c r="Z530" s="28">
        <f>VLOOKUP($A530,'Medical Examinations'!$A:$Z,2,FALSE)</f>
        <v>23.844999999999999</v>
      </c>
    </row>
    <row r="531" spans="1:26">
      <c r="A531" s="10" t="s">
        <v>3619</v>
      </c>
      <c r="B531" s="10">
        <v>1980</v>
      </c>
      <c r="C531" s="10" t="s">
        <v>4706</v>
      </c>
      <c r="D531" s="10" t="str">
        <f>IF(C531="?","Sep",C531)</f>
        <v>Jul</v>
      </c>
      <c r="E531" s="10">
        <v>2</v>
      </c>
      <c r="F531" s="12" t="str">
        <f>TEXT(DATE(B531,MONTH(DATEVALUE(D531&amp;" 1")),E531),"dd-mmm-yyyy")</f>
        <v>02-Jul-1980</v>
      </c>
      <c r="G531" s="10">
        <v>0</v>
      </c>
      <c r="H531" s="13">
        <f t="shared" ca="1" si="8"/>
        <v>126</v>
      </c>
      <c r="I531" s="15">
        <v>4728.71</v>
      </c>
      <c r="J531" s="10" t="s">
        <v>4707</v>
      </c>
      <c r="K531" s="10" t="s">
        <v>4708</v>
      </c>
      <c r="L531" s="10" t="s">
        <v>4714</v>
      </c>
      <c r="W531" s="13">
        <f ca="1">DATEDIF(F531,TODAY(),"Y")</f>
        <v>46</v>
      </c>
      <c r="X531" s="29">
        <f>VLOOKUP($A531,'Medical Examinations'!$A:$Z,MATCH(X$1,'Medical Examinations'!$A$1:$Z$1,0),FALSE)</f>
        <v>6.07</v>
      </c>
      <c r="Y531" s="13">
        <f ca="1">DATEDIF(X531,TODAY(),"Y")</f>
        <v>126</v>
      </c>
      <c r="Z531" s="29">
        <f>VLOOKUP($A531,'Medical Examinations'!$A:$Z,2,FALSE)</f>
        <v>15.57</v>
      </c>
    </row>
    <row r="532" spans="1:26">
      <c r="A532" s="10" t="s">
        <v>3617</v>
      </c>
      <c r="B532" s="10">
        <v>1986</v>
      </c>
      <c r="C532" s="10" t="s">
        <v>4713</v>
      </c>
      <c r="D532" s="10" t="str">
        <f>IF(C532="?","Sep",C532)</f>
        <v>Sep</v>
      </c>
      <c r="E532" s="10">
        <v>5</v>
      </c>
      <c r="F532" s="12" t="str">
        <f>TEXT(DATE(B532,MONTH(DATEVALUE(D532&amp;" 1")),E532),"dd-mmm-yyyy")</f>
        <v>05-Sep-1986</v>
      </c>
      <c r="G532" s="10">
        <v>0</v>
      </c>
      <c r="H532" s="13">
        <f t="shared" ca="1" si="8"/>
        <v>126</v>
      </c>
      <c r="I532" s="15">
        <v>4734.6400000000003</v>
      </c>
      <c r="J532" s="10" t="s">
        <v>4707</v>
      </c>
      <c r="K532" s="10" t="s">
        <v>4711</v>
      </c>
      <c r="L532" s="10" t="s">
        <v>4709</v>
      </c>
      <c r="W532" s="13">
        <f ca="1">DATEDIF(F532,TODAY(),"Y")</f>
        <v>40</v>
      </c>
      <c r="X532" s="28">
        <f>VLOOKUP($A532,'Medical Examinations'!$A:$Z,MATCH(X$1,'Medical Examinations'!$A$1:$Z$1,0),FALSE)</f>
        <v>11.69</v>
      </c>
      <c r="Y532" s="13">
        <f ca="1">DATEDIF(X532,TODAY(),"Y")</f>
        <v>126</v>
      </c>
      <c r="Z532" s="28">
        <f>VLOOKUP($A532,'Medical Examinations'!$A:$Z,2,FALSE)</f>
        <v>20.74</v>
      </c>
    </row>
    <row r="533" spans="1:26">
      <c r="A533" s="10" t="s">
        <v>3615</v>
      </c>
      <c r="B533" s="10">
        <v>1991</v>
      </c>
      <c r="C533" s="10" t="s">
        <v>4717</v>
      </c>
      <c r="D533" s="10" t="str">
        <f>IF(C533="?","Sep",C533)</f>
        <v>Oct</v>
      </c>
      <c r="E533" s="10">
        <v>12</v>
      </c>
      <c r="F533" s="12" t="str">
        <f>TEXT(DATE(B533,MONTH(DATEVALUE(D533&amp;" 1")),E533),"dd-mmm-yyyy")</f>
        <v>12-Oct-1991</v>
      </c>
      <c r="G533" s="10">
        <v>0</v>
      </c>
      <c r="H533" s="13">
        <f t="shared" ca="1" si="8"/>
        <v>126</v>
      </c>
      <c r="I533" s="15">
        <v>4738.2700000000004</v>
      </c>
      <c r="J533" s="10" t="s">
        <v>4707</v>
      </c>
      <c r="K533" s="10" t="s">
        <v>4708</v>
      </c>
      <c r="L533" s="10" t="s">
        <v>4714</v>
      </c>
      <c r="W533" s="13">
        <f ca="1">DATEDIF(F533,TODAY(),"Y")</f>
        <v>35</v>
      </c>
      <c r="X533" s="29">
        <f>VLOOKUP($A533,'Medical Examinations'!$A:$Z,MATCH(X$1,'Medical Examinations'!$A$1:$Z$1,0),FALSE)</f>
        <v>5.44</v>
      </c>
      <c r="Y533" s="13">
        <f ca="1">DATEDIF(X533,TODAY(),"Y")</f>
        <v>126</v>
      </c>
      <c r="Z533" s="29">
        <f>VLOOKUP($A533,'Medical Examinations'!$A:$Z,2,FALSE)</f>
        <v>32.68</v>
      </c>
    </row>
    <row r="534" spans="1:26">
      <c r="A534" s="10" t="s">
        <v>3613</v>
      </c>
      <c r="B534" s="10">
        <v>2004</v>
      </c>
      <c r="C534" s="10" t="s">
        <v>4710</v>
      </c>
      <c r="D534" s="10" t="str">
        <f>IF(C534="?","Sep",C534)</f>
        <v>Nov</v>
      </c>
      <c r="E534" s="10">
        <v>24</v>
      </c>
      <c r="F534" s="12" t="str">
        <f>TEXT(DATE(B534,MONTH(DATEVALUE(D534&amp;" 1")),E534),"dd-mmm-yyyy")</f>
        <v>24-Nov-2004</v>
      </c>
      <c r="G534" s="10">
        <v>0</v>
      </c>
      <c r="H534" s="13">
        <f t="shared" ca="1" si="8"/>
        <v>126</v>
      </c>
      <c r="I534" s="15">
        <v>4740.78</v>
      </c>
      <c r="J534" s="10" t="s">
        <v>4707</v>
      </c>
      <c r="K534" s="10" t="s">
        <v>4708</v>
      </c>
      <c r="L534" s="10" t="s">
        <v>4727</v>
      </c>
      <c r="W534" s="13">
        <f ca="1">DATEDIF(F534,TODAY(),"Y")</f>
        <v>21</v>
      </c>
      <c r="X534" s="28">
        <f>VLOOKUP($A534,'Medical Examinations'!$A:$Z,MATCH(X$1,'Medical Examinations'!$A$1:$Z$1,0),FALSE)</f>
        <v>5.43</v>
      </c>
      <c r="Y534" s="13">
        <f ca="1">DATEDIF(X534,TODAY(),"Y")</f>
        <v>126</v>
      </c>
      <c r="Z534" s="28">
        <f>VLOOKUP($A534,'Medical Examinations'!$A:$Z,2,FALSE)</f>
        <v>35.93</v>
      </c>
    </row>
    <row r="535" spans="1:26">
      <c r="A535" s="10" t="s">
        <v>3611</v>
      </c>
      <c r="B535" s="10">
        <v>1987</v>
      </c>
      <c r="C535" s="10" t="s">
        <v>4712</v>
      </c>
      <c r="D535" s="10" t="str">
        <f>IF(C535="?","Sep",C535)</f>
        <v>Jun</v>
      </c>
      <c r="E535" s="10">
        <v>5</v>
      </c>
      <c r="F535" s="12" t="str">
        <f>TEXT(DATE(B535,MONTH(DATEVALUE(D535&amp;" 1")),E535),"dd-mmm-yyyy")</f>
        <v>05-Jun-1987</v>
      </c>
      <c r="G535" s="10">
        <v>0</v>
      </c>
      <c r="H535" s="13">
        <f t="shared" ca="1" si="8"/>
        <v>126</v>
      </c>
      <c r="I535" s="15">
        <v>4746.34</v>
      </c>
      <c r="J535" s="10" t="s">
        <v>4707</v>
      </c>
      <c r="K535" s="10" t="s">
        <v>4707</v>
      </c>
      <c r="L535" s="10" t="s">
        <v>4718</v>
      </c>
      <c r="W535" s="13">
        <f ca="1">DATEDIF(F535,TODAY(),"Y")</f>
        <v>39</v>
      </c>
      <c r="X535" s="29">
        <f>VLOOKUP($A535,'Medical Examinations'!$A:$Z,MATCH(X$1,'Medical Examinations'!$A$1:$Z$1,0),FALSE)</f>
        <v>5.08</v>
      </c>
      <c r="Y535" s="13">
        <f ca="1">DATEDIF(X535,TODAY(),"Y")</f>
        <v>126</v>
      </c>
      <c r="Z535" s="29">
        <f>VLOOKUP($A535,'Medical Examinations'!$A:$Z,2,FALSE)</f>
        <v>27.1</v>
      </c>
    </row>
    <row r="536" spans="1:26">
      <c r="A536" s="10" t="s">
        <v>3609</v>
      </c>
      <c r="B536" s="10">
        <v>1987</v>
      </c>
      <c r="C536" s="10" t="s">
        <v>4713</v>
      </c>
      <c r="D536" s="10" t="str">
        <f>IF(C536="?","Sep",C536)</f>
        <v>Sep</v>
      </c>
      <c r="E536" s="10">
        <v>2</v>
      </c>
      <c r="F536" s="12" t="str">
        <f>TEXT(DATE(B536,MONTH(DATEVALUE(D536&amp;" 1")),E536),"dd-mmm-yyyy")</f>
        <v>02-Sep-1987</v>
      </c>
      <c r="G536" s="10">
        <v>0</v>
      </c>
      <c r="H536" s="13">
        <f t="shared" ca="1" si="8"/>
        <v>126</v>
      </c>
      <c r="I536" s="15">
        <v>4747.05</v>
      </c>
      <c r="J536" s="10" t="s">
        <v>4707</v>
      </c>
      <c r="K536" s="10" t="s">
        <v>4707</v>
      </c>
      <c r="L536" s="10" t="s">
        <v>4709</v>
      </c>
      <c r="W536" s="13">
        <f ca="1">DATEDIF(F536,TODAY(),"Y")</f>
        <v>39</v>
      </c>
      <c r="X536" s="28">
        <f>VLOOKUP($A536,'Medical Examinations'!$A:$Z,MATCH(X$1,'Medical Examinations'!$A$1:$Z$1,0),FALSE)</f>
        <v>4.5999999999999996</v>
      </c>
      <c r="Y536" s="13">
        <f ca="1">DATEDIF(X536,TODAY(),"Y")</f>
        <v>126</v>
      </c>
      <c r="Z536" s="28">
        <f>VLOOKUP($A536,'Medical Examinations'!$A:$Z,2,FALSE)</f>
        <v>27.61</v>
      </c>
    </row>
    <row r="537" spans="1:26">
      <c r="A537" s="10" t="s">
        <v>3607</v>
      </c>
      <c r="B537" s="10">
        <v>1987</v>
      </c>
      <c r="C537" s="10" t="s">
        <v>4710</v>
      </c>
      <c r="D537" s="10" t="str">
        <f>IF(C537="?","Sep",C537)</f>
        <v>Nov</v>
      </c>
      <c r="E537" s="10">
        <v>22</v>
      </c>
      <c r="F537" s="12" t="str">
        <f>TEXT(DATE(B537,MONTH(DATEVALUE(D537&amp;" 1")),E537),"dd-mmm-yyyy")</f>
        <v>22-Nov-1987</v>
      </c>
      <c r="G537" s="10">
        <v>0</v>
      </c>
      <c r="H537" s="13">
        <f t="shared" ca="1" si="8"/>
        <v>126</v>
      </c>
      <c r="I537" s="15">
        <v>4751.07</v>
      </c>
      <c r="J537" s="10" t="s">
        <v>4708</v>
      </c>
      <c r="K537" s="10" t="s">
        <v>4711</v>
      </c>
      <c r="L537" s="10" t="s">
        <v>4718</v>
      </c>
      <c r="W537" s="13">
        <f ca="1">DATEDIF(F537,TODAY(),"Y")</f>
        <v>38</v>
      </c>
      <c r="X537" s="29">
        <f>VLOOKUP($A537,'Medical Examinations'!$A:$Z,MATCH(X$1,'Medical Examinations'!$A$1:$Z$1,0),FALSE)</f>
        <v>4.8099999999999996</v>
      </c>
      <c r="Y537" s="13">
        <f ca="1">DATEDIF(X537,TODAY(),"Y")</f>
        <v>126</v>
      </c>
      <c r="Z537" s="29">
        <f>VLOOKUP($A537,'Medical Examinations'!$A:$Z,2,FALSE)</f>
        <v>30.5</v>
      </c>
    </row>
    <row r="538" spans="1:26">
      <c r="A538" s="10" t="s">
        <v>3605</v>
      </c>
      <c r="B538" s="10">
        <v>1992</v>
      </c>
      <c r="C538" s="10" t="s">
        <v>4716</v>
      </c>
      <c r="D538" s="10" t="str">
        <f>IF(C538="?","Sep",C538)</f>
        <v>Aug</v>
      </c>
      <c r="E538" s="10">
        <v>16</v>
      </c>
      <c r="F538" s="12" t="str">
        <f>TEXT(DATE(B538,MONTH(DATEVALUE(D538&amp;" 1")),E538),"dd-mmm-yyyy")</f>
        <v>16-Aug-1992</v>
      </c>
      <c r="G538" s="10">
        <v>0</v>
      </c>
      <c r="H538" s="13">
        <f t="shared" ca="1" si="8"/>
        <v>126</v>
      </c>
      <c r="I538" s="15">
        <v>4753.6400000000003</v>
      </c>
      <c r="J538" s="10" t="s">
        <v>4707</v>
      </c>
      <c r="K538" s="10" t="s">
        <v>4708</v>
      </c>
      <c r="L538" s="10" t="s">
        <v>4709</v>
      </c>
      <c r="W538" s="13">
        <f ca="1">DATEDIF(F538,TODAY(),"Y")</f>
        <v>34</v>
      </c>
      <c r="X538" s="28">
        <f>VLOOKUP($A538,'Medical Examinations'!$A:$Z,MATCH(X$1,'Medical Examinations'!$A$1:$Z$1,0),FALSE)</f>
        <v>6.25</v>
      </c>
      <c r="Y538" s="13">
        <f ca="1">DATEDIF(X538,TODAY(),"Y")</f>
        <v>126</v>
      </c>
      <c r="Z538" s="28">
        <f>VLOOKUP($A538,'Medical Examinations'!$A:$Z,2,FALSE)</f>
        <v>43.12</v>
      </c>
    </row>
    <row r="539" spans="1:26">
      <c r="A539" s="10" t="s">
        <v>3603</v>
      </c>
      <c r="B539" s="10">
        <v>1987</v>
      </c>
      <c r="C539" s="10" t="s">
        <v>4713</v>
      </c>
      <c r="D539" s="10" t="str">
        <f>IF(C539="?","Sep",C539)</f>
        <v>Sep</v>
      </c>
      <c r="E539" s="10">
        <v>27</v>
      </c>
      <c r="F539" s="12" t="str">
        <f>TEXT(DATE(B539,MONTH(DATEVALUE(D539&amp;" 1")),E539),"dd-mmm-yyyy")</f>
        <v>27-Sep-1987</v>
      </c>
      <c r="G539" s="10">
        <v>0</v>
      </c>
      <c r="H539" s="13">
        <f t="shared" ca="1" si="8"/>
        <v>126</v>
      </c>
      <c r="I539" s="15">
        <v>4762.33</v>
      </c>
      <c r="J539" s="10" t="s">
        <v>4708</v>
      </c>
      <c r="K539" s="10" t="s">
        <v>4708</v>
      </c>
      <c r="L539" s="10" t="s">
        <v>4718</v>
      </c>
      <c r="W539" s="13">
        <f ca="1">DATEDIF(F539,TODAY(),"Y")</f>
        <v>39</v>
      </c>
      <c r="X539" s="29">
        <f>VLOOKUP($A539,'Medical Examinations'!$A:$Z,MATCH(X$1,'Medical Examinations'!$A$1:$Z$1,0),FALSE)</f>
        <v>6.02</v>
      </c>
      <c r="Y539" s="13">
        <f ca="1">DATEDIF(X539,TODAY(),"Y")</f>
        <v>126</v>
      </c>
      <c r="Z539" s="29">
        <f>VLOOKUP($A539,'Medical Examinations'!$A:$Z,2,FALSE)</f>
        <v>38.6</v>
      </c>
    </row>
    <row r="540" spans="1:26">
      <c r="A540" s="10" t="s">
        <v>3601</v>
      </c>
      <c r="B540" s="10">
        <v>1989</v>
      </c>
      <c r="C540" s="10" t="s">
        <v>4716</v>
      </c>
      <c r="D540" s="10" t="str">
        <f>IF(C540="?","Sep",C540)</f>
        <v>Aug</v>
      </c>
      <c r="E540" s="10">
        <v>1</v>
      </c>
      <c r="F540" s="12" t="str">
        <f>TEXT(DATE(B540,MONTH(DATEVALUE(D540&amp;" 1")),E540),"dd-mmm-yyyy")</f>
        <v>01-Aug-1989</v>
      </c>
      <c r="G540" s="10">
        <v>0</v>
      </c>
      <c r="H540" s="13">
        <f t="shared" ca="1" si="8"/>
        <v>126</v>
      </c>
      <c r="I540" s="15">
        <v>4766.0200000000004</v>
      </c>
      <c r="J540" s="10" t="s">
        <v>4707</v>
      </c>
      <c r="K540" s="10" t="s">
        <v>4708</v>
      </c>
      <c r="L540" s="10" t="s">
        <v>4718</v>
      </c>
      <c r="W540" s="13">
        <f ca="1">DATEDIF(F540,TODAY(),"Y")</f>
        <v>37</v>
      </c>
      <c r="X540" s="28">
        <f>VLOOKUP($A540,'Medical Examinations'!$A:$Z,MATCH(X$1,'Medical Examinations'!$A$1:$Z$1,0),FALSE)</f>
        <v>5.33</v>
      </c>
      <c r="Y540" s="13">
        <f ca="1">DATEDIF(X540,TODAY(),"Y")</f>
        <v>126</v>
      </c>
      <c r="Z540" s="28">
        <f>VLOOKUP($A540,'Medical Examinations'!$A:$Z,2,FALSE)</f>
        <v>18.5</v>
      </c>
    </row>
    <row r="541" spans="1:26">
      <c r="A541" s="10" t="s">
        <v>3599</v>
      </c>
      <c r="B541" s="10">
        <v>1989</v>
      </c>
      <c r="C541" s="10" t="s">
        <v>4715</v>
      </c>
      <c r="D541" s="10" t="str">
        <f>IF(C541="?","Sep",C541)</f>
        <v>Dec</v>
      </c>
      <c r="E541" s="10">
        <v>9</v>
      </c>
      <c r="F541" s="12" t="str">
        <f>TEXT(DATE(B541,MONTH(DATEVALUE(D541&amp;" 1")),E541),"dd-mmm-yyyy")</f>
        <v>09-Dec-1989</v>
      </c>
      <c r="G541" s="10">
        <v>0</v>
      </c>
      <c r="H541" s="13">
        <f t="shared" ca="1" si="8"/>
        <v>126</v>
      </c>
      <c r="I541" s="15">
        <v>4779.6000000000004</v>
      </c>
      <c r="J541" s="10" t="s">
        <v>4707</v>
      </c>
      <c r="K541" s="10" t="s">
        <v>4708</v>
      </c>
      <c r="L541" s="10" t="s">
        <v>4709</v>
      </c>
      <c r="W541" s="13">
        <f ca="1">DATEDIF(F541,TODAY(),"Y")</f>
        <v>36</v>
      </c>
      <c r="X541" s="29">
        <f>VLOOKUP($A541,'Medical Examinations'!$A:$Z,MATCH(X$1,'Medical Examinations'!$A$1:$Z$1,0),FALSE)</f>
        <v>5.33</v>
      </c>
      <c r="Y541" s="13">
        <f ca="1">DATEDIF(X541,TODAY(),"Y")</f>
        <v>126</v>
      </c>
      <c r="Z541" s="29">
        <f>VLOOKUP($A541,'Medical Examinations'!$A:$Z,2,FALSE)</f>
        <v>28.27</v>
      </c>
    </row>
    <row r="542" spans="1:26">
      <c r="A542" s="10" t="s">
        <v>3597</v>
      </c>
      <c r="B542" s="10">
        <v>1987</v>
      </c>
      <c r="C542" s="10" t="s">
        <v>4712</v>
      </c>
      <c r="D542" s="10" t="str">
        <f>IF(C542="?","Sep",C542)</f>
        <v>Jun</v>
      </c>
      <c r="E542" s="10">
        <v>22</v>
      </c>
      <c r="F542" s="12" t="str">
        <f>TEXT(DATE(B542,MONTH(DATEVALUE(D542&amp;" 1")),E542),"dd-mmm-yyyy")</f>
        <v>22-Jun-1987</v>
      </c>
      <c r="G542" s="10">
        <v>0</v>
      </c>
      <c r="H542" s="13">
        <f t="shared" ca="1" si="8"/>
        <v>126</v>
      </c>
      <c r="I542" s="15">
        <v>4787.42</v>
      </c>
      <c r="J542" s="10" t="s">
        <v>4707</v>
      </c>
      <c r="K542" s="10" t="s">
        <v>4708</v>
      </c>
      <c r="L542" s="10" t="s">
        <v>4709</v>
      </c>
      <c r="W542" s="13">
        <f ca="1">DATEDIF(F542,TODAY(),"Y")</f>
        <v>39</v>
      </c>
      <c r="X542" s="28">
        <f>VLOOKUP($A542,'Medical Examinations'!$A:$Z,MATCH(X$1,'Medical Examinations'!$A$1:$Z$1,0),FALSE)</f>
        <v>5.86</v>
      </c>
      <c r="Y542" s="13">
        <f ca="1">DATEDIF(X542,TODAY(),"Y")</f>
        <v>126</v>
      </c>
      <c r="Z542" s="28">
        <f>VLOOKUP($A542,'Medical Examinations'!$A:$Z,2,FALSE)</f>
        <v>22.04</v>
      </c>
    </row>
    <row r="543" spans="1:26">
      <c r="A543" s="10" t="s">
        <v>3595</v>
      </c>
      <c r="B543" s="10">
        <v>1989</v>
      </c>
      <c r="C543" s="10" t="s">
        <v>4715</v>
      </c>
      <c r="D543" s="10" t="str">
        <f>IF(C543="?","Sep",C543)</f>
        <v>Dec</v>
      </c>
      <c r="E543" s="10">
        <v>16</v>
      </c>
      <c r="F543" s="12" t="str">
        <f>TEXT(DATE(B543,MONTH(DATEVALUE(D543&amp;" 1")),E543),"dd-mmm-yyyy")</f>
        <v>16-Dec-1989</v>
      </c>
      <c r="G543" s="10">
        <v>0</v>
      </c>
      <c r="H543" s="13">
        <f t="shared" ca="1" si="8"/>
        <v>126</v>
      </c>
      <c r="I543" s="15">
        <v>4795.66</v>
      </c>
      <c r="J543" s="10" t="s">
        <v>4707</v>
      </c>
      <c r="K543" s="10" t="s">
        <v>4711</v>
      </c>
      <c r="L543" s="10" t="s">
        <v>4709</v>
      </c>
      <c r="W543" s="13">
        <f ca="1">DATEDIF(F543,TODAY(),"Y")</f>
        <v>36</v>
      </c>
      <c r="X543" s="29">
        <f>VLOOKUP($A543,'Medical Examinations'!$A:$Z,MATCH(X$1,'Medical Examinations'!$A$1:$Z$1,0),FALSE)</f>
        <v>6.06</v>
      </c>
      <c r="Y543" s="13">
        <f ca="1">DATEDIF(X543,TODAY(),"Y")</f>
        <v>126</v>
      </c>
      <c r="Z543" s="29">
        <f>VLOOKUP($A543,'Medical Examinations'!$A:$Z,2,FALSE)</f>
        <v>39.82</v>
      </c>
    </row>
    <row r="544" spans="1:26">
      <c r="A544" s="10" t="s">
        <v>3593</v>
      </c>
      <c r="B544" s="10">
        <v>1978</v>
      </c>
      <c r="C544" s="10" t="s">
        <v>4717</v>
      </c>
      <c r="D544" s="10" t="str">
        <f>IF(C544="?","Sep",C544)</f>
        <v>Oct</v>
      </c>
      <c r="E544" s="10">
        <v>3</v>
      </c>
      <c r="F544" s="12" t="str">
        <f>TEXT(DATE(B544,MONTH(DATEVALUE(D544&amp;" 1")),E544),"dd-mmm-yyyy")</f>
        <v>03-Oct-1978</v>
      </c>
      <c r="G544" s="10">
        <v>0</v>
      </c>
      <c r="H544" s="13">
        <f t="shared" ca="1" si="8"/>
        <v>126</v>
      </c>
      <c r="I544" s="15">
        <v>4812.34</v>
      </c>
      <c r="J544" s="10" t="s">
        <v>4707</v>
      </c>
      <c r="K544" s="10" t="s">
        <v>4708</v>
      </c>
      <c r="L544" s="10" t="s">
        <v>4709</v>
      </c>
      <c r="W544" s="13">
        <f ca="1">DATEDIF(F544,TODAY(),"Y")</f>
        <v>48</v>
      </c>
      <c r="X544" s="28">
        <f>VLOOKUP($A544,'Medical Examinations'!$A:$Z,MATCH(X$1,'Medical Examinations'!$A$1:$Z$1,0),FALSE)</f>
        <v>11.48</v>
      </c>
      <c r="Y544" s="13">
        <f ca="1">DATEDIF(X544,TODAY(),"Y")</f>
        <v>126</v>
      </c>
      <c r="Z544" s="28">
        <f>VLOOKUP($A544,'Medical Examinations'!$A:$Z,2,FALSE)</f>
        <v>16.7</v>
      </c>
    </row>
    <row r="545" spans="1:26">
      <c r="A545" s="10" t="s">
        <v>3591</v>
      </c>
      <c r="B545" s="10">
        <v>1981</v>
      </c>
      <c r="C545" s="10" t="s">
        <v>4706</v>
      </c>
      <c r="D545" s="10" t="str">
        <f>IF(C545="?","Sep",C545)</f>
        <v>Jul</v>
      </c>
      <c r="E545" s="10">
        <v>3</v>
      </c>
      <c r="F545" s="12" t="str">
        <f>TEXT(DATE(B545,MONTH(DATEVALUE(D545&amp;" 1")),E545),"dd-mmm-yyyy")</f>
        <v>03-Jul-1981</v>
      </c>
      <c r="G545" s="10">
        <v>0</v>
      </c>
      <c r="H545" s="13">
        <f t="shared" ca="1" si="8"/>
        <v>126</v>
      </c>
      <c r="I545" s="15">
        <v>4827.1000000000004</v>
      </c>
      <c r="J545" s="10" t="s">
        <v>4707</v>
      </c>
      <c r="K545" s="10" t="s">
        <v>4711</v>
      </c>
      <c r="L545" s="10" t="s">
        <v>4709</v>
      </c>
      <c r="W545" s="13">
        <f ca="1">DATEDIF(F545,TODAY(),"Y")</f>
        <v>45</v>
      </c>
      <c r="X545" s="29">
        <f>VLOOKUP($A545,'Medical Examinations'!$A:$Z,MATCH(X$1,'Medical Examinations'!$A$1:$Z$1,0),FALSE)</f>
        <v>9.25</v>
      </c>
      <c r="Y545" s="13">
        <f ca="1">DATEDIF(X545,TODAY(),"Y")</f>
        <v>126</v>
      </c>
      <c r="Z545" s="29">
        <f>VLOOKUP($A545,'Medical Examinations'!$A:$Z,2,FALSE)</f>
        <v>20.03</v>
      </c>
    </row>
    <row r="546" spans="1:26">
      <c r="A546" s="10" t="s">
        <v>3589</v>
      </c>
      <c r="B546" s="10">
        <v>1995</v>
      </c>
      <c r="C546" s="10" t="s">
        <v>4715</v>
      </c>
      <c r="D546" s="10" t="str">
        <f>IF(C546="?","Sep",C546)</f>
        <v>Dec</v>
      </c>
      <c r="E546" s="10">
        <v>1</v>
      </c>
      <c r="F546" s="12" t="str">
        <f>TEXT(DATE(B546,MONTH(DATEVALUE(D546&amp;" 1")),E546),"dd-mmm-yyyy")</f>
        <v>01-Dec-1995</v>
      </c>
      <c r="G546" s="10">
        <v>0</v>
      </c>
      <c r="H546" s="13">
        <f t="shared" ca="1" si="8"/>
        <v>126</v>
      </c>
      <c r="I546" s="15">
        <v>4827.8999999999996</v>
      </c>
      <c r="J546" s="10" t="s">
        <v>4711</v>
      </c>
      <c r="K546" s="10" t="s">
        <v>4707</v>
      </c>
      <c r="L546" s="10" t="s">
        <v>4691</v>
      </c>
      <c r="W546" s="13">
        <f ca="1">DATEDIF(F546,TODAY(),"Y")</f>
        <v>30</v>
      </c>
      <c r="X546" s="28">
        <f>VLOOKUP($A546,'Medical Examinations'!$A:$Z,MATCH(X$1,'Medical Examinations'!$A$1:$Z$1,0),FALSE)</f>
        <v>4.91</v>
      </c>
      <c r="Y546" s="13">
        <f ca="1">DATEDIF(X546,TODAY(),"Y")</f>
        <v>126</v>
      </c>
      <c r="Z546" s="28">
        <f>VLOOKUP($A546,'Medical Examinations'!$A:$Z,2,FALSE)</f>
        <v>18.905000000000001</v>
      </c>
    </row>
    <row r="547" spans="1:26">
      <c r="A547" s="10" t="s">
        <v>3587</v>
      </c>
      <c r="B547" s="10">
        <v>2002</v>
      </c>
      <c r="C547" s="10" t="s">
        <v>4712</v>
      </c>
      <c r="D547" s="10" t="str">
        <f>IF(C547="?","Sep",C547)</f>
        <v>Jun</v>
      </c>
      <c r="E547" s="10">
        <v>27</v>
      </c>
      <c r="F547" s="12" t="str">
        <f>TEXT(DATE(B547,MONTH(DATEVALUE(D547&amp;" 1")),E547),"dd-mmm-yyyy")</f>
        <v>27-Jun-2002</v>
      </c>
      <c r="G547" s="10">
        <v>0</v>
      </c>
      <c r="H547" s="13">
        <f t="shared" ca="1" si="8"/>
        <v>126</v>
      </c>
      <c r="I547" s="15">
        <v>4830.63</v>
      </c>
      <c r="J547" s="10" t="s">
        <v>4707</v>
      </c>
      <c r="K547" s="10" t="s">
        <v>4711</v>
      </c>
      <c r="L547" s="10" t="s">
        <v>4718</v>
      </c>
      <c r="W547" s="13">
        <f ca="1">DATEDIF(F547,TODAY(),"Y")</f>
        <v>24</v>
      </c>
      <c r="X547" s="29">
        <f>VLOOKUP($A547,'Medical Examinations'!$A:$Z,MATCH(X$1,'Medical Examinations'!$A$1:$Z$1,0),FALSE)</f>
        <v>11.66</v>
      </c>
      <c r="Y547" s="13">
        <f ca="1">DATEDIF(X547,TODAY(),"Y")</f>
        <v>126</v>
      </c>
      <c r="Z547" s="29">
        <f>VLOOKUP($A547,'Medical Examinations'!$A:$Z,2,FALSE)</f>
        <v>37</v>
      </c>
    </row>
    <row r="548" spans="1:26">
      <c r="A548" s="10" t="s">
        <v>3585</v>
      </c>
      <c r="B548" s="10">
        <v>2000</v>
      </c>
      <c r="C548" s="10" t="s">
        <v>4715</v>
      </c>
      <c r="D548" s="10" t="str">
        <f>IF(C548="?","Sep",C548)</f>
        <v>Dec</v>
      </c>
      <c r="E548" s="10">
        <v>11</v>
      </c>
      <c r="F548" s="12" t="str">
        <f>TEXT(DATE(B548,MONTH(DATEVALUE(D548&amp;" 1")),E548),"dd-mmm-yyyy")</f>
        <v>11-Dec-2000</v>
      </c>
      <c r="G548" s="10">
        <v>0</v>
      </c>
      <c r="H548" s="13">
        <f t="shared" ca="1" si="8"/>
        <v>126</v>
      </c>
      <c r="I548" s="15">
        <v>4835.43</v>
      </c>
      <c r="J548" s="10" t="s">
        <v>4707</v>
      </c>
      <c r="K548" s="10" t="s">
        <v>4707</v>
      </c>
      <c r="L548" s="10" t="s">
        <v>4727</v>
      </c>
      <c r="W548" s="13">
        <f ca="1">DATEDIF(F548,TODAY(),"Y")</f>
        <v>25</v>
      </c>
      <c r="X548" s="28">
        <f>VLOOKUP($A548,'Medical Examinations'!$A:$Z,MATCH(X$1,'Medical Examinations'!$A$1:$Z$1,0),FALSE)</f>
        <v>5.22</v>
      </c>
      <c r="Y548" s="13">
        <f ca="1">DATEDIF(X548,TODAY(),"Y")</f>
        <v>126</v>
      </c>
      <c r="Z548" s="28">
        <f>VLOOKUP($A548,'Medical Examinations'!$A:$Z,2,FALSE)</f>
        <v>33.18</v>
      </c>
    </row>
    <row r="549" spans="1:26">
      <c r="A549" s="10" t="s">
        <v>3583</v>
      </c>
      <c r="B549" s="10">
        <v>1992</v>
      </c>
      <c r="C549" s="10" t="s">
        <v>4713</v>
      </c>
      <c r="D549" s="10" t="str">
        <f>IF(C549="?","Sep",C549)</f>
        <v>Sep</v>
      </c>
      <c r="E549" s="10">
        <v>10</v>
      </c>
      <c r="F549" s="12" t="str">
        <f>TEXT(DATE(B549,MONTH(DATEVALUE(D549&amp;" 1")),E549),"dd-mmm-yyyy")</f>
        <v>10-Sep-1992</v>
      </c>
      <c r="G549" s="10">
        <v>0</v>
      </c>
      <c r="H549" s="13">
        <f t="shared" ca="1" si="8"/>
        <v>126</v>
      </c>
      <c r="I549" s="15">
        <v>4837.58</v>
      </c>
      <c r="J549" s="10" t="s">
        <v>4708</v>
      </c>
      <c r="K549" s="10" t="s">
        <v>4707</v>
      </c>
      <c r="L549" s="10" t="s">
        <v>4709</v>
      </c>
      <c r="W549" s="13">
        <f ca="1">DATEDIF(F549,TODAY(),"Y")</f>
        <v>34</v>
      </c>
      <c r="X549" s="29">
        <f>VLOOKUP($A549,'Medical Examinations'!$A:$Z,MATCH(X$1,'Medical Examinations'!$A$1:$Z$1,0),FALSE)</f>
        <v>6.15</v>
      </c>
      <c r="Y549" s="13">
        <f ca="1">DATEDIF(X549,TODAY(),"Y")</f>
        <v>126</v>
      </c>
      <c r="Z549" s="29">
        <f>VLOOKUP($A549,'Medical Examinations'!$A:$Z,2,FALSE)</f>
        <v>31.57</v>
      </c>
    </row>
    <row r="550" spans="1:26">
      <c r="A550" s="10" t="s">
        <v>3581</v>
      </c>
      <c r="B550" s="10">
        <v>1984</v>
      </c>
      <c r="C550" s="10" t="s">
        <v>4717</v>
      </c>
      <c r="D550" s="10" t="str">
        <f>IF(C550="?","Sep",C550)</f>
        <v>Oct</v>
      </c>
      <c r="E550" s="10">
        <v>15</v>
      </c>
      <c r="F550" s="12" t="str">
        <f>TEXT(DATE(B550,MONTH(DATEVALUE(D550&amp;" 1")),E550),"dd-mmm-yyyy")</f>
        <v>15-Oct-1984</v>
      </c>
      <c r="G550" s="10">
        <v>0</v>
      </c>
      <c r="H550" s="13">
        <f t="shared" ca="1" si="8"/>
        <v>126</v>
      </c>
      <c r="I550" s="15">
        <v>4839.18</v>
      </c>
      <c r="J550" s="10" t="s">
        <v>4707</v>
      </c>
      <c r="K550" s="10" t="s">
        <v>4711</v>
      </c>
      <c r="L550" s="10" t="s">
        <v>4714</v>
      </c>
      <c r="W550" s="13">
        <f ca="1">DATEDIF(F550,TODAY(),"Y")</f>
        <v>42</v>
      </c>
      <c r="X550" s="28">
        <f>VLOOKUP($A550,'Medical Examinations'!$A:$Z,MATCH(X$1,'Medical Examinations'!$A$1:$Z$1,0),FALSE)</f>
        <v>5.65</v>
      </c>
      <c r="Y550" s="13">
        <f ca="1">DATEDIF(X550,TODAY(),"Y")</f>
        <v>126</v>
      </c>
      <c r="Z550" s="28">
        <f>VLOOKUP($A550,'Medical Examinations'!$A:$Z,2,FALSE)</f>
        <v>17.91</v>
      </c>
    </row>
    <row r="551" spans="1:26">
      <c r="A551" s="10" t="s">
        <v>3579</v>
      </c>
      <c r="B551" s="10">
        <v>1995</v>
      </c>
      <c r="C551" s="10" t="s">
        <v>4713</v>
      </c>
      <c r="D551" s="10" t="str">
        <f>IF(C551="?","Sep",C551)</f>
        <v>Sep</v>
      </c>
      <c r="E551" s="10">
        <v>29</v>
      </c>
      <c r="F551" s="12" t="str">
        <f>TEXT(DATE(B551,MONTH(DATEVALUE(D551&amp;" 1")),E551),"dd-mmm-yyyy")</f>
        <v>29-Sep-1995</v>
      </c>
      <c r="G551" s="10">
        <v>0</v>
      </c>
      <c r="H551" s="13">
        <f t="shared" ca="1" si="8"/>
        <v>126</v>
      </c>
      <c r="I551" s="15">
        <v>4840.95</v>
      </c>
      <c r="J551" s="10" t="s">
        <v>4707</v>
      </c>
      <c r="K551" s="10" t="s">
        <v>4711</v>
      </c>
      <c r="L551" s="10" t="s">
        <v>4727</v>
      </c>
      <c r="W551" s="13">
        <f ca="1">DATEDIF(F551,TODAY(),"Y")</f>
        <v>31</v>
      </c>
      <c r="X551" s="29">
        <f>VLOOKUP($A551,'Medical Examinations'!$A:$Z,MATCH(X$1,'Medical Examinations'!$A$1:$Z$1,0),FALSE)</f>
        <v>6.29</v>
      </c>
      <c r="Y551" s="13">
        <f ca="1">DATEDIF(X551,TODAY(),"Y")</f>
        <v>126</v>
      </c>
      <c r="Z551" s="29">
        <f>VLOOKUP($A551,'Medical Examinations'!$A:$Z,2,FALSE)</f>
        <v>29.41</v>
      </c>
    </row>
    <row r="552" spans="1:26">
      <c r="A552" s="10" t="s">
        <v>3577</v>
      </c>
      <c r="B552" s="10">
        <v>1979</v>
      </c>
      <c r="C552" s="10" t="s">
        <v>4715</v>
      </c>
      <c r="D552" s="10" t="str">
        <f>IF(C552="?","Sep",C552)</f>
        <v>Dec</v>
      </c>
      <c r="E552" s="10">
        <v>13</v>
      </c>
      <c r="F552" s="12" t="str">
        <f>TEXT(DATE(B552,MONTH(DATEVALUE(D552&amp;" 1")),E552),"dd-mmm-yyyy")</f>
        <v>13-Dec-1979</v>
      </c>
      <c r="G552" s="10">
        <v>0</v>
      </c>
      <c r="H552" s="13">
        <f t="shared" ca="1" si="8"/>
        <v>126</v>
      </c>
      <c r="I552" s="15">
        <v>4843.79</v>
      </c>
      <c r="J552" s="10" t="s">
        <v>4707</v>
      </c>
      <c r="K552" s="10" t="s">
        <v>4708</v>
      </c>
      <c r="L552" s="10" t="s">
        <v>4709</v>
      </c>
      <c r="W552" s="13">
        <f ca="1">DATEDIF(F552,TODAY(),"Y")</f>
        <v>46</v>
      </c>
      <c r="X552" s="28">
        <f>VLOOKUP($A552,'Medical Examinations'!$A:$Z,MATCH(X$1,'Medical Examinations'!$A$1:$Z$1,0),FALSE)</f>
        <v>5.93</v>
      </c>
      <c r="Y552" s="13">
        <f ca="1">DATEDIF(X552,TODAY(),"Y")</f>
        <v>126</v>
      </c>
      <c r="Z552" s="28">
        <f>VLOOKUP($A552,'Medical Examinations'!$A:$Z,2,FALSE)</f>
        <v>17.55</v>
      </c>
    </row>
    <row r="553" spans="1:26">
      <c r="A553" s="10" t="s">
        <v>3575</v>
      </c>
      <c r="B553" s="10">
        <v>1974</v>
      </c>
      <c r="C553" s="10" t="s">
        <v>4713</v>
      </c>
      <c r="D553" s="10" t="str">
        <f>IF(C553="?","Sep",C553)</f>
        <v>Sep</v>
      </c>
      <c r="E553" s="10">
        <v>11</v>
      </c>
      <c r="F553" s="12" t="str">
        <f>TEXT(DATE(B553,MONTH(DATEVALUE(D553&amp;" 1")),E553),"dd-mmm-yyyy")</f>
        <v>11-Sep-1974</v>
      </c>
      <c r="G553" s="10">
        <v>0</v>
      </c>
      <c r="H553" s="13">
        <f t="shared" ca="1" si="8"/>
        <v>126</v>
      </c>
      <c r="I553" s="15">
        <v>4844.67</v>
      </c>
      <c r="J553" s="10" t="s">
        <v>4707</v>
      </c>
      <c r="K553" s="10" t="s">
        <v>4707</v>
      </c>
      <c r="L553" s="10" t="s">
        <v>4709</v>
      </c>
      <c r="W553" s="13">
        <f ca="1">DATEDIF(F553,TODAY(),"Y")</f>
        <v>52</v>
      </c>
      <c r="X553" s="29">
        <f>VLOOKUP($A553,'Medical Examinations'!$A:$Z,MATCH(X$1,'Medical Examinations'!$A$1:$Z$1,0),FALSE)</f>
        <v>9.99</v>
      </c>
      <c r="Y553" s="13">
        <f ca="1">DATEDIF(X553,TODAY(),"Y")</f>
        <v>126</v>
      </c>
      <c r="Z553" s="29">
        <f>VLOOKUP($A553,'Medical Examinations'!$A:$Z,2,FALSE)</f>
        <v>16.57</v>
      </c>
    </row>
    <row r="554" spans="1:26">
      <c r="A554" s="10" t="s">
        <v>3573</v>
      </c>
      <c r="B554" s="10">
        <v>2001</v>
      </c>
      <c r="C554" s="10" t="s">
        <v>4712</v>
      </c>
      <c r="D554" s="10" t="str">
        <f>IF(C554="?","Sep",C554)</f>
        <v>Jun</v>
      </c>
      <c r="E554" s="10">
        <v>7</v>
      </c>
      <c r="F554" s="12" t="str">
        <f>TEXT(DATE(B554,MONTH(DATEVALUE(D554&amp;" 1")),E554),"dd-mmm-yyyy")</f>
        <v>07-Jun-2001</v>
      </c>
      <c r="G554" s="10">
        <v>0</v>
      </c>
      <c r="H554" s="13">
        <f t="shared" ca="1" si="8"/>
        <v>126</v>
      </c>
      <c r="I554" s="15">
        <v>4846.53</v>
      </c>
      <c r="J554" s="10" t="s">
        <v>4707</v>
      </c>
      <c r="K554" s="10" t="s">
        <v>4708</v>
      </c>
      <c r="L554" s="10" t="s">
        <v>4727</v>
      </c>
      <c r="W554" s="13">
        <f ca="1">DATEDIF(F554,TODAY(),"Y")</f>
        <v>25</v>
      </c>
      <c r="X554" s="28">
        <f>VLOOKUP($A554,'Medical Examinations'!$A:$Z,MATCH(X$1,'Medical Examinations'!$A$1:$Z$1,0),FALSE)</f>
        <v>5.6</v>
      </c>
      <c r="Y554" s="13">
        <f ca="1">DATEDIF(X554,TODAY(),"Y")</f>
        <v>126</v>
      </c>
      <c r="Z554" s="28">
        <f>VLOOKUP($A554,'Medical Examinations'!$A:$Z,2,FALSE)</f>
        <v>33.97</v>
      </c>
    </row>
    <row r="555" spans="1:26">
      <c r="A555" s="10" t="s">
        <v>3571</v>
      </c>
      <c r="B555" s="10">
        <v>1995</v>
      </c>
      <c r="C555" s="10" t="s">
        <v>4715</v>
      </c>
      <c r="D555" s="10" t="str">
        <f>IF(C555="?","Sep",C555)</f>
        <v>Dec</v>
      </c>
      <c r="E555" s="10">
        <v>27</v>
      </c>
      <c r="F555" s="12" t="str">
        <f>TEXT(DATE(B555,MONTH(DATEVALUE(D555&amp;" 1")),E555),"dd-mmm-yyyy")</f>
        <v>27-Dec-1995</v>
      </c>
      <c r="G555" s="10">
        <v>0</v>
      </c>
      <c r="H555" s="13">
        <f t="shared" ca="1" si="8"/>
        <v>126</v>
      </c>
      <c r="I555" s="15">
        <v>4846.92</v>
      </c>
      <c r="J555" s="10" t="s">
        <v>4707</v>
      </c>
      <c r="K555" s="10" t="s">
        <v>4708</v>
      </c>
      <c r="L555" s="10" t="s">
        <v>4728</v>
      </c>
      <c r="W555" s="13">
        <f ca="1">DATEDIF(F555,TODAY(),"Y")</f>
        <v>30</v>
      </c>
      <c r="X555" s="29">
        <f>VLOOKUP($A555,'Medical Examinations'!$A:$Z,MATCH(X$1,'Medical Examinations'!$A$1:$Z$1,0),FALSE)</f>
        <v>4.93</v>
      </c>
      <c r="Y555" s="13">
        <f ca="1">DATEDIF(X555,TODAY(),"Y")</f>
        <v>126</v>
      </c>
      <c r="Z555" s="29">
        <f>VLOOKUP($A555,'Medical Examinations'!$A:$Z,2,FALSE)</f>
        <v>32.585000000000001</v>
      </c>
    </row>
    <row r="556" spans="1:26">
      <c r="A556" s="10" t="s">
        <v>3569</v>
      </c>
      <c r="B556" s="10">
        <v>1989</v>
      </c>
      <c r="C556" s="10" t="s">
        <v>4713</v>
      </c>
      <c r="D556" s="10" t="str">
        <f>IF(C556="?","Sep",C556)</f>
        <v>Sep</v>
      </c>
      <c r="E556" s="10">
        <v>1</v>
      </c>
      <c r="F556" s="12" t="str">
        <f>TEXT(DATE(B556,MONTH(DATEVALUE(D556&amp;" 1")),E556),"dd-mmm-yyyy")</f>
        <v>01-Sep-1989</v>
      </c>
      <c r="G556" s="10">
        <v>0</v>
      </c>
      <c r="H556" s="13">
        <f t="shared" ca="1" si="8"/>
        <v>126</v>
      </c>
      <c r="I556" s="15">
        <v>4859.8900000000003</v>
      </c>
      <c r="J556" s="10" t="s">
        <v>4707</v>
      </c>
      <c r="K556" s="10" t="s">
        <v>4708</v>
      </c>
      <c r="L556" s="10" t="s">
        <v>4718</v>
      </c>
      <c r="W556" s="13">
        <f ca="1">DATEDIF(F556,TODAY(),"Y")</f>
        <v>37</v>
      </c>
      <c r="X556" s="28">
        <f>VLOOKUP($A556,'Medical Examinations'!$A:$Z,MATCH(X$1,'Medical Examinations'!$A$1:$Z$1,0),FALSE)</f>
        <v>5.5</v>
      </c>
      <c r="Y556" s="13">
        <f ca="1">DATEDIF(X556,TODAY(),"Y")</f>
        <v>126</v>
      </c>
      <c r="Z556" s="28">
        <f>VLOOKUP($A556,'Medical Examinations'!$A:$Z,2,FALSE)</f>
        <v>23.16</v>
      </c>
    </row>
    <row r="557" spans="1:26">
      <c r="A557" s="10" t="s">
        <v>3567</v>
      </c>
      <c r="B557" s="10">
        <v>1997</v>
      </c>
      <c r="C557" s="10" t="s">
        <v>4713</v>
      </c>
      <c r="D557" s="10" t="str">
        <f>IF(C557="?","Sep",C557)</f>
        <v>Sep</v>
      </c>
      <c r="E557" s="10">
        <v>29</v>
      </c>
      <c r="F557" s="12" t="str">
        <f>TEXT(DATE(B557,MONTH(DATEVALUE(D557&amp;" 1")),E557),"dd-mmm-yyyy")</f>
        <v>29-Sep-1997</v>
      </c>
      <c r="G557" s="10">
        <v>0</v>
      </c>
      <c r="H557" s="13">
        <f t="shared" ca="1" si="8"/>
        <v>126</v>
      </c>
      <c r="I557" s="15">
        <v>4877.9799999999996</v>
      </c>
      <c r="J557" s="10" t="s">
        <v>4707</v>
      </c>
      <c r="K557" s="10" t="s">
        <v>4708</v>
      </c>
      <c r="L557" s="10" t="s">
        <v>4714</v>
      </c>
      <c r="W557" s="13">
        <f ca="1">DATEDIF(F557,TODAY(),"Y")</f>
        <v>29</v>
      </c>
      <c r="X557" s="29">
        <f>VLOOKUP($A557,'Medical Examinations'!$A:$Z,MATCH(X$1,'Medical Examinations'!$A$1:$Z$1,0),FALSE)</f>
        <v>4.21</v>
      </c>
      <c r="Y557" s="13">
        <f ca="1">DATEDIF(X557,TODAY(),"Y")</f>
        <v>126</v>
      </c>
      <c r="Z557" s="29">
        <f>VLOOKUP($A557,'Medical Examinations'!$A:$Z,2,FALSE)</f>
        <v>26.695</v>
      </c>
    </row>
    <row r="558" spans="1:26">
      <c r="A558" s="10" t="s">
        <v>3565</v>
      </c>
      <c r="B558" s="10">
        <v>1986</v>
      </c>
      <c r="C558" s="10" t="s">
        <v>4715</v>
      </c>
      <c r="D558" s="10" t="str">
        <f>IF(C558="?","Sep",C558)</f>
        <v>Dec</v>
      </c>
      <c r="E558" s="10">
        <v>23</v>
      </c>
      <c r="F558" s="12" t="str">
        <f>TEXT(DATE(B558,MONTH(DATEVALUE(D558&amp;" 1")),E558),"dd-mmm-yyyy")</f>
        <v>23-Dec-1986</v>
      </c>
      <c r="G558" s="10">
        <v>0</v>
      </c>
      <c r="H558" s="13">
        <f t="shared" ca="1" si="8"/>
        <v>126</v>
      </c>
      <c r="I558" s="15">
        <v>4883.87</v>
      </c>
      <c r="J558" s="10" t="s">
        <v>4707</v>
      </c>
      <c r="K558" s="10" t="s">
        <v>4711</v>
      </c>
      <c r="L558" s="10" t="s">
        <v>4718</v>
      </c>
      <c r="W558" s="13">
        <f ca="1">DATEDIF(F558,TODAY(),"Y")</f>
        <v>39</v>
      </c>
      <c r="X558" s="28">
        <f>VLOOKUP($A558,'Medical Examinations'!$A:$Z,MATCH(X$1,'Medical Examinations'!$A$1:$Z$1,0),FALSE)</f>
        <v>10.93</v>
      </c>
      <c r="Y558" s="13">
        <f ca="1">DATEDIF(X558,TODAY(),"Y")</f>
        <v>126</v>
      </c>
      <c r="Z558" s="28">
        <f>VLOOKUP($A558,'Medical Examinations'!$A:$Z,2,FALSE)</f>
        <v>26.2</v>
      </c>
    </row>
    <row r="559" spans="1:26">
      <c r="A559" s="10" t="s">
        <v>3563</v>
      </c>
      <c r="B559" s="10">
        <v>1986</v>
      </c>
      <c r="C559" s="10" t="s">
        <v>4717</v>
      </c>
      <c r="D559" s="10" t="str">
        <f>IF(C559="?","Sep",C559)</f>
        <v>Oct</v>
      </c>
      <c r="E559" s="10">
        <v>27</v>
      </c>
      <c r="F559" s="12" t="str">
        <f>TEXT(DATE(B559,MONTH(DATEVALUE(D559&amp;" 1")),E559),"dd-mmm-yyyy")</f>
        <v>27-Oct-1986</v>
      </c>
      <c r="G559" s="10">
        <v>0</v>
      </c>
      <c r="H559" s="13">
        <f t="shared" ca="1" si="8"/>
        <v>126</v>
      </c>
      <c r="I559" s="15">
        <v>4889.04</v>
      </c>
      <c r="J559" s="10" t="s">
        <v>4707</v>
      </c>
      <c r="K559" s="10" t="s">
        <v>4711</v>
      </c>
      <c r="L559" s="10" t="s">
        <v>4709</v>
      </c>
      <c r="W559" s="13">
        <f ca="1">DATEDIF(F559,TODAY(),"Y")</f>
        <v>40</v>
      </c>
      <c r="X559" s="29">
        <f>VLOOKUP($A559,'Medical Examinations'!$A:$Z,MATCH(X$1,'Medical Examinations'!$A$1:$Z$1,0),FALSE)</f>
        <v>10.97</v>
      </c>
      <c r="Y559" s="13">
        <f ca="1">DATEDIF(X559,TODAY(),"Y")</f>
        <v>126</v>
      </c>
      <c r="Z559" s="29">
        <f>VLOOKUP($A559,'Medical Examinations'!$A:$Z,2,FALSE)</f>
        <v>29.92</v>
      </c>
    </row>
    <row r="560" spans="1:26">
      <c r="A560" s="10" t="s">
        <v>3561</v>
      </c>
      <c r="B560" s="10">
        <v>1989</v>
      </c>
      <c r="C560" s="10" t="s">
        <v>4706</v>
      </c>
      <c r="D560" s="10" t="str">
        <f>IF(C560="?","Sep",C560)</f>
        <v>Jul</v>
      </c>
      <c r="E560" s="10">
        <v>10</v>
      </c>
      <c r="F560" s="12" t="str">
        <f>TEXT(DATE(B560,MONTH(DATEVALUE(D560&amp;" 1")),E560),"dd-mmm-yyyy")</f>
        <v>10-Jul-1989</v>
      </c>
      <c r="G560" s="10">
        <v>0</v>
      </c>
      <c r="H560" s="13">
        <f t="shared" ca="1" si="8"/>
        <v>126</v>
      </c>
      <c r="I560" s="15">
        <v>4890</v>
      </c>
      <c r="J560" s="10" t="s">
        <v>4708</v>
      </c>
      <c r="K560" s="10" t="s">
        <v>4707</v>
      </c>
      <c r="L560" s="10" t="s">
        <v>4709</v>
      </c>
      <c r="W560" s="13">
        <f ca="1">DATEDIF(F560,TODAY(),"Y")</f>
        <v>37</v>
      </c>
      <c r="X560" s="28">
        <f>VLOOKUP($A560,'Medical Examinations'!$A:$Z,MATCH(X$1,'Medical Examinations'!$A$1:$Z$1,0),FALSE)</f>
        <v>5.07</v>
      </c>
      <c r="Y560" s="13">
        <f ca="1">DATEDIF(X560,TODAY(),"Y")</f>
        <v>126</v>
      </c>
      <c r="Z560" s="28">
        <f>VLOOKUP($A560,'Medical Examinations'!$A:$Z,2,FALSE)</f>
        <v>35.75</v>
      </c>
    </row>
    <row r="561" spans="1:26">
      <c r="A561" s="10" t="s">
        <v>3559</v>
      </c>
      <c r="B561" s="10">
        <v>1990</v>
      </c>
      <c r="C561" s="10" t="s">
        <v>4710</v>
      </c>
      <c r="D561" s="10" t="str">
        <f>IF(C561="?","Sep",C561)</f>
        <v>Nov</v>
      </c>
      <c r="E561" s="10">
        <v>28</v>
      </c>
      <c r="F561" s="12" t="str">
        <f>TEXT(DATE(B561,MONTH(DATEVALUE(D561&amp;" 1")),E561),"dd-mmm-yyyy")</f>
        <v>28-Nov-1990</v>
      </c>
      <c r="G561" s="10">
        <v>0</v>
      </c>
      <c r="H561" s="13">
        <f t="shared" ca="1" si="8"/>
        <v>126</v>
      </c>
      <c r="I561" s="15">
        <v>4894.3900000000003</v>
      </c>
      <c r="J561" s="10" t="s">
        <v>4707</v>
      </c>
      <c r="K561" s="10" t="s">
        <v>4708</v>
      </c>
      <c r="L561" s="10" t="s">
        <v>4709</v>
      </c>
      <c r="W561" s="13">
        <f ca="1">DATEDIF(F561,TODAY(),"Y")</f>
        <v>35</v>
      </c>
      <c r="X561" s="29">
        <f>VLOOKUP($A561,'Medical Examinations'!$A:$Z,MATCH(X$1,'Medical Examinations'!$A$1:$Z$1,0),FALSE)</f>
        <v>6.15</v>
      </c>
      <c r="Y561" s="13">
        <f ca="1">DATEDIF(X561,TODAY(),"Y")</f>
        <v>126</v>
      </c>
      <c r="Z561" s="29">
        <f>VLOOKUP($A561,'Medical Examinations'!$A:$Z,2,FALSE)</f>
        <v>24.24</v>
      </c>
    </row>
    <row r="562" spans="1:26">
      <c r="A562" s="10" t="s">
        <v>3557</v>
      </c>
      <c r="B562" s="10">
        <v>1988</v>
      </c>
      <c r="C562" s="10" t="s">
        <v>4713</v>
      </c>
      <c r="D562" s="10" t="str">
        <f>IF(C562="?","Sep",C562)</f>
        <v>Sep</v>
      </c>
      <c r="E562" s="10">
        <v>23</v>
      </c>
      <c r="F562" s="12" t="str">
        <f>TEXT(DATE(B562,MONTH(DATEVALUE(D562&amp;" 1")),E562),"dd-mmm-yyyy")</f>
        <v>23-Sep-1988</v>
      </c>
      <c r="G562" s="10">
        <v>0</v>
      </c>
      <c r="H562" s="13">
        <f t="shared" ca="1" si="8"/>
        <v>126</v>
      </c>
      <c r="I562" s="15">
        <v>4894.75</v>
      </c>
      <c r="J562" s="10" t="s">
        <v>4708</v>
      </c>
      <c r="K562" s="10" t="s">
        <v>4708</v>
      </c>
      <c r="L562" s="10" t="s">
        <v>4714</v>
      </c>
      <c r="W562" s="13">
        <f ca="1">DATEDIF(F562,TODAY(),"Y")</f>
        <v>38</v>
      </c>
      <c r="X562" s="28">
        <f>VLOOKUP($A562,'Medical Examinations'!$A:$Z,MATCH(X$1,'Medical Examinations'!$A$1:$Z$1,0),FALSE)</f>
        <v>5.7</v>
      </c>
      <c r="Y562" s="13">
        <f ca="1">DATEDIF(X562,TODAY(),"Y")</f>
        <v>126</v>
      </c>
      <c r="Z562" s="28">
        <f>VLOOKUP($A562,'Medical Examinations'!$A:$Z,2,FALSE)</f>
        <v>25.27</v>
      </c>
    </row>
    <row r="563" spans="1:26">
      <c r="A563" s="10" t="s">
        <v>3555</v>
      </c>
      <c r="B563" s="10">
        <v>1993</v>
      </c>
      <c r="C563" s="10" t="s">
        <v>4706</v>
      </c>
      <c r="D563" s="10" t="str">
        <f>IF(C563="?","Sep",C563)</f>
        <v>Jul</v>
      </c>
      <c r="E563" s="10">
        <v>10</v>
      </c>
      <c r="F563" s="12" t="str">
        <f>TEXT(DATE(B563,MONTH(DATEVALUE(D563&amp;" 1")),E563),"dd-mmm-yyyy")</f>
        <v>10-Jul-1993</v>
      </c>
      <c r="G563" s="10">
        <v>0</v>
      </c>
      <c r="H563" s="13">
        <f t="shared" ca="1" si="8"/>
        <v>126</v>
      </c>
      <c r="I563" s="15">
        <v>4906.41</v>
      </c>
      <c r="J563" s="10" t="s">
        <v>4707</v>
      </c>
      <c r="K563" s="10" t="s">
        <v>4711</v>
      </c>
      <c r="L563" s="10" t="s">
        <v>4714</v>
      </c>
      <c r="W563" s="13">
        <f ca="1">DATEDIF(F563,TODAY(),"Y")</f>
        <v>33</v>
      </c>
      <c r="X563" s="29">
        <f>VLOOKUP($A563,'Medical Examinations'!$A:$Z,MATCH(X$1,'Medical Examinations'!$A$1:$Z$1,0),FALSE)</f>
        <v>5.19</v>
      </c>
      <c r="Y563" s="13">
        <f ca="1">DATEDIF(X563,TODAY(),"Y")</f>
        <v>126</v>
      </c>
      <c r="Z563" s="29">
        <f>VLOOKUP($A563,'Medical Examinations'!$A:$Z,2,FALSE)</f>
        <v>20.234999999999999</v>
      </c>
    </row>
    <row r="564" spans="1:26">
      <c r="A564" s="10" t="s">
        <v>3553</v>
      </c>
      <c r="B564" s="10">
        <v>1981</v>
      </c>
      <c r="C564" s="10" t="s">
        <v>4717</v>
      </c>
      <c r="D564" s="10" t="str">
        <f>IF(C564="?","Sep",C564)</f>
        <v>Oct</v>
      </c>
      <c r="E564" s="10">
        <v>18</v>
      </c>
      <c r="F564" s="12" t="str">
        <f>TEXT(DATE(B564,MONTH(DATEVALUE(D564&amp;" 1")),E564),"dd-mmm-yyyy")</f>
        <v>18-Oct-1981</v>
      </c>
      <c r="G564" s="10">
        <v>0</v>
      </c>
      <c r="H564" s="13">
        <f t="shared" ca="1" si="8"/>
        <v>126</v>
      </c>
      <c r="I564" s="15">
        <v>4911.8900000000003</v>
      </c>
      <c r="J564" s="10" t="s">
        <v>4707</v>
      </c>
      <c r="K564" s="10" t="s">
        <v>4708</v>
      </c>
      <c r="L564" s="10" t="s">
        <v>4709</v>
      </c>
      <c r="W564" s="13">
        <f ca="1">DATEDIF(F564,TODAY(),"Y")</f>
        <v>45</v>
      </c>
      <c r="X564" s="28">
        <f>VLOOKUP($A564,'Medical Examinations'!$A:$Z,MATCH(X$1,'Medical Examinations'!$A$1:$Z$1,0),FALSE)</f>
        <v>11.07</v>
      </c>
      <c r="Y564" s="13">
        <f ca="1">DATEDIF(X564,TODAY(),"Y")</f>
        <v>126</v>
      </c>
      <c r="Z564" s="28">
        <f>VLOOKUP($A564,'Medical Examinations'!$A:$Z,2,FALSE)</f>
        <v>20.28</v>
      </c>
    </row>
    <row r="565" spans="1:26">
      <c r="A565" s="10" t="s">
        <v>3551</v>
      </c>
      <c r="B565" s="10">
        <v>2002</v>
      </c>
      <c r="C565" s="10" t="s">
        <v>4716</v>
      </c>
      <c r="D565" s="10" t="str">
        <f>IF(C565="?","Sep",C565)</f>
        <v>Aug</v>
      </c>
      <c r="E565" s="10">
        <v>21</v>
      </c>
      <c r="F565" s="12" t="str">
        <f>TEXT(DATE(B565,MONTH(DATEVALUE(D565&amp;" 1")),E565),"dd-mmm-yyyy")</f>
        <v>21-Aug-2002</v>
      </c>
      <c r="G565" s="10">
        <v>0</v>
      </c>
      <c r="H565" s="13">
        <f t="shared" ca="1" si="8"/>
        <v>126</v>
      </c>
      <c r="I565" s="15">
        <v>4915.0600000000004</v>
      </c>
      <c r="J565" s="10" t="s">
        <v>4707</v>
      </c>
      <c r="K565" s="10" t="s">
        <v>4711</v>
      </c>
      <c r="L565" s="10" t="s">
        <v>4728</v>
      </c>
      <c r="W565" s="13">
        <f ca="1">DATEDIF(F565,TODAY(),"Y")</f>
        <v>24</v>
      </c>
      <c r="X565" s="29">
        <f>VLOOKUP($A565,'Medical Examinations'!$A:$Z,MATCH(X$1,'Medical Examinations'!$A$1:$Z$1,0),FALSE)</f>
        <v>11.61</v>
      </c>
      <c r="Y565" s="13">
        <f ca="1">DATEDIF(X565,TODAY(),"Y")</f>
        <v>126</v>
      </c>
      <c r="Z565" s="29">
        <f>VLOOKUP($A565,'Medical Examinations'!$A:$Z,2,FALSE)</f>
        <v>30.114999999999998</v>
      </c>
    </row>
    <row r="566" spans="1:26">
      <c r="A566" s="10" t="s">
        <v>3549</v>
      </c>
      <c r="B566" s="10">
        <v>1993</v>
      </c>
      <c r="C566" s="10" t="s">
        <v>4716</v>
      </c>
      <c r="D566" s="10" t="str">
        <f>IF(C566="?","Sep",C566)</f>
        <v>Aug</v>
      </c>
      <c r="E566" s="10">
        <v>10</v>
      </c>
      <c r="F566" s="12" t="str">
        <f>TEXT(DATE(B566,MONTH(DATEVALUE(D566&amp;" 1")),E566),"dd-mmm-yyyy")</f>
        <v>10-Aug-1993</v>
      </c>
      <c r="G566" s="10">
        <v>0</v>
      </c>
      <c r="H566" s="13">
        <f t="shared" ca="1" si="8"/>
        <v>126</v>
      </c>
      <c r="I566" s="15">
        <v>4922.92</v>
      </c>
      <c r="J566" s="10" t="s">
        <v>4707</v>
      </c>
      <c r="K566" s="10" t="s">
        <v>4707</v>
      </c>
      <c r="L566" s="10" t="s">
        <v>4714</v>
      </c>
      <c r="W566" s="13">
        <f ca="1">DATEDIF(F566,TODAY(),"Y")</f>
        <v>33</v>
      </c>
      <c r="X566" s="28">
        <f>VLOOKUP($A566,'Medical Examinations'!$A:$Z,MATCH(X$1,'Medical Examinations'!$A$1:$Z$1,0),FALSE)</f>
        <v>6.24</v>
      </c>
      <c r="Y566" s="13">
        <f ca="1">DATEDIF(X566,TODAY(),"Y")</f>
        <v>126</v>
      </c>
      <c r="Z566" s="28">
        <f>VLOOKUP($A566,'Medical Examinations'!$A:$Z,2,FALSE)</f>
        <v>32.11</v>
      </c>
    </row>
    <row r="567" spans="1:26">
      <c r="A567" s="10" t="s">
        <v>3547</v>
      </c>
      <c r="B567" s="10">
        <v>1991</v>
      </c>
      <c r="C567" s="10" t="s">
        <v>4716</v>
      </c>
      <c r="D567" s="10" t="str">
        <f>IF(C567="?","Sep",C567)</f>
        <v>Aug</v>
      </c>
      <c r="E567" s="10">
        <v>23</v>
      </c>
      <c r="F567" s="12" t="str">
        <f>TEXT(DATE(B567,MONTH(DATEVALUE(D567&amp;" 1")),E567),"dd-mmm-yyyy")</f>
        <v>23-Aug-1991</v>
      </c>
      <c r="G567" s="10">
        <v>0</v>
      </c>
      <c r="H567" s="13">
        <f t="shared" ca="1" si="8"/>
        <v>126</v>
      </c>
      <c r="I567" s="15">
        <v>4931.6499999999996</v>
      </c>
      <c r="J567" s="10" t="s">
        <v>4707</v>
      </c>
      <c r="K567" s="10" t="s">
        <v>4708</v>
      </c>
      <c r="L567" s="10" t="s">
        <v>4718</v>
      </c>
      <c r="W567" s="13">
        <f ca="1">DATEDIF(F567,TODAY(),"Y")</f>
        <v>35</v>
      </c>
      <c r="X567" s="29">
        <f>VLOOKUP($A567,'Medical Examinations'!$A:$Z,MATCH(X$1,'Medical Examinations'!$A$1:$Z$1,0),FALSE)</f>
        <v>4.33</v>
      </c>
      <c r="Y567" s="13">
        <f ca="1">DATEDIF(X567,TODAY(),"Y")</f>
        <v>126</v>
      </c>
      <c r="Z567" s="29">
        <f>VLOOKUP($A567,'Medical Examinations'!$A:$Z,2,FALSE)</f>
        <v>23.6</v>
      </c>
    </row>
    <row r="568" spans="1:26">
      <c r="A568" s="10" t="s">
        <v>3545</v>
      </c>
      <c r="B568" s="10">
        <v>1991</v>
      </c>
      <c r="C568" s="10" t="s">
        <v>4710</v>
      </c>
      <c r="D568" s="10" t="str">
        <f>IF(C568="?","Sep",C568)</f>
        <v>Nov</v>
      </c>
      <c r="E568" s="10">
        <v>27</v>
      </c>
      <c r="F568" s="12" t="str">
        <f>TEXT(DATE(B568,MONTH(DATEVALUE(D568&amp;" 1")),E568),"dd-mmm-yyyy")</f>
        <v>27-Nov-1991</v>
      </c>
      <c r="G568" s="10">
        <v>0</v>
      </c>
      <c r="H568" s="13">
        <f t="shared" ca="1" si="8"/>
        <v>126</v>
      </c>
      <c r="I568" s="15">
        <v>4934.71</v>
      </c>
      <c r="J568" s="10" t="s">
        <v>4707</v>
      </c>
      <c r="K568" s="10" t="s">
        <v>4708</v>
      </c>
      <c r="L568" s="10" t="s">
        <v>4718</v>
      </c>
      <c r="W568" s="13">
        <f ca="1">DATEDIF(F568,TODAY(),"Y")</f>
        <v>34</v>
      </c>
      <c r="X568" s="28">
        <f>VLOOKUP($A568,'Medical Examinations'!$A:$Z,MATCH(X$1,'Medical Examinations'!$A$1:$Z$1,0),FALSE)</f>
        <v>5.29</v>
      </c>
      <c r="Y568" s="13">
        <f ca="1">DATEDIF(X568,TODAY(),"Y")</f>
        <v>126</v>
      </c>
      <c r="Z568" s="28">
        <f>VLOOKUP($A568,'Medical Examinations'!$A:$Z,2,FALSE)</f>
        <v>25.8</v>
      </c>
    </row>
    <row r="569" spans="1:26">
      <c r="A569" s="10" t="s">
        <v>3543</v>
      </c>
      <c r="B569" s="10">
        <v>1974</v>
      </c>
      <c r="C569" s="10" t="s">
        <v>4712</v>
      </c>
      <c r="D569" s="10" t="str">
        <f>IF(C569="?","Sep",C569)</f>
        <v>Jun</v>
      </c>
      <c r="E569" s="10">
        <v>26</v>
      </c>
      <c r="F569" s="12" t="str">
        <f>TEXT(DATE(B569,MONTH(DATEVALUE(D569&amp;" 1")),E569),"dd-mmm-yyyy")</f>
        <v>26-Jun-1974</v>
      </c>
      <c r="G569" s="10">
        <v>0</v>
      </c>
      <c r="H569" s="13">
        <f t="shared" ca="1" si="8"/>
        <v>126</v>
      </c>
      <c r="I569" s="15">
        <v>4942.0600000000004</v>
      </c>
      <c r="J569" s="10" t="s">
        <v>4707</v>
      </c>
      <c r="K569" s="10" t="s">
        <v>4707</v>
      </c>
      <c r="L569" s="10" t="s">
        <v>4709</v>
      </c>
      <c r="W569" s="13">
        <f ca="1">DATEDIF(F569,TODAY(),"Y")</f>
        <v>52</v>
      </c>
      <c r="X569" s="29">
        <f>VLOOKUP($A569,'Medical Examinations'!$A:$Z,MATCH(X$1,'Medical Examinations'!$A$1:$Z$1,0),FALSE)</f>
        <v>11.72</v>
      </c>
      <c r="Y569" s="13">
        <f ca="1">DATEDIF(X569,TODAY(),"Y")</f>
        <v>126</v>
      </c>
      <c r="Z569" s="29">
        <f>VLOOKUP($A569,'Medical Examinations'!$A:$Z,2,FALSE)</f>
        <v>16.47</v>
      </c>
    </row>
    <row r="570" spans="1:26">
      <c r="A570" s="10" t="s">
        <v>3541</v>
      </c>
      <c r="B570" s="10">
        <v>1991</v>
      </c>
      <c r="C570" s="10" t="s">
        <v>4716</v>
      </c>
      <c r="D570" s="10" t="str">
        <f>IF(C570="?","Sep",C570)</f>
        <v>Aug</v>
      </c>
      <c r="E570" s="10">
        <v>30</v>
      </c>
      <c r="F570" s="12" t="str">
        <f>TEXT(DATE(B570,MONTH(DATEVALUE(D570&amp;" 1")),E570),"dd-mmm-yyyy")</f>
        <v>30-Aug-1991</v>
      </c>
      <c r="G570" s="10">
        <v>0</v>
      </c>
      <c r="H570" s="13">
        <f t="shared" ca="1" si="8"/>
        <v>126</v>
      </c>
      <c r="I570" s="15">
        <v>4949.76</v>
      </c>
      <c r="J570" s="10" t="s">
        <v>4707</v>
      </c>
      <c r="K570" s="10" t="s">
        <v>4711</v>
      </c>
      <c r="L570" s="10" t="s">
        <v>4709</v>
      </c>
      <c r="W570" s="13">
        <f ca="1">DATEDIF(F570,TODAY(),"Y")</f>
        <v>35</v>
      </c>
      <c r="X570" s="28">
        <f>VLOOKUP($A570,'Medical Examinations'!$A:$Z,MATCH(X$1,'Medical Examinations'!$A$1:$Z$1,0),FALSE)</f>
        <v>5.15</v>
      </c>
      <c r="Y570" s="13">
        <f ca="1">DATEDIF(X570,TODAY(),"Y")</f>
        <v>126</v>
      </c>
      <c r="Z570" s="28">
        <f>VLOOKUP($A570,'Medical Examinations'!$A:$Z,2,FALSE)</f>
        <v>36.630000000000003</v>
      </c>
    </row>
    <row r="571" spans="1:26">
      <c r="A571" s="10" t="s">
        <v>3539</v>
      </c>
      <c r="B571" s="10">
        <v>1973</v>
      </c>
      <c r="C571" s="10" t="s">
        <v>4710</v>
      </c>
      <c r="D571" s="10" t="str">
        <f>IF(C571="?","Sep",C571)</f>
        <v>Nov</v>
      </c>
      <c r="E571" s="10">
        <v>7</v>
      </c>
      <c r="F571" s="12" t="str">
        <f>TEXT(DATE(B571,MONTH(DATEVALUE(D571&amp;" 1")),E571),"dd-mmm-yyyy")</f>
        <v>07-Nov-1973</v>
      </c>
      <c r="G571" s="10">
        <v>0</v>
      </c>
      <c r="H571" s="13">
        <f t="shared" ca="1" si="8"/>
        <v>126</v>
      </c>
      <c r="I571" s="15">
        <v>4985.22</v>
      </c>
      <c r="J571" s="10" t="s">
        <v>4707</v>
      </c>
      <c r="K571" s="10" t="s">
        <v>4708</v>
      </c>
      <c r="L571" s="10" t="s">
        <v>4709</v>
      </c>
      <c r="W571" s="13">
        <f ca="1">DATEDIF(F571,TODAY(),"Y")</f>
        <v>52</v>
      </c>
      <c r="X571" s="29">
        <f>VLOOKUP($A571,'Medical Examinations'!$A:$Z,MATCH(X$1,'Medical Examinations'!$A$1:$Z$1,0),FALSE)</f>
        <v>10.34</v>
      </c>
      <c r="Y571" s="13">
        <f ca="1">DATEDIF(X571,TODAY(),"Y")</f>
        <v>126</v>
      </c>
      <c r="Z571" s="29">
        <f>VLOOKUP($A571,'Medical Examinations'!$A:$Z,2,FALSE)</f>
        <v>15.84</v>
      </c>
    </row>
    <row r="572" spans="1:26">
      <c r="A572" s="10" t="s">
        <v>3537</v>
      </c>
      <c r="B572" s="10">
        <v>1988</v>
      </c>
      <c r="C572" s="10" t="s">
        <v>4712</v>
      </c>
      <c r="D572" s="10" t="str">
        <f>IF(C572="?","Sep",C572)</f>
        <v>Jun</v>
      </c>
      <c r="E572" s="10">
        <v>24</v>
      </c>
      <c r="F572" s="12" t="str">
        <f>TEXT(DATE(B572,MONTH(DATEVALUE(D572&amp;" 1")),E572),"dd-mmm-yyyy")</f>
        <v>24-Jun-1988</v>
      </c>
      <c r="G572" s="10">
        <v>0</v>
      </c>
      <c r="H572" s="13">
        <f t="shared" ca="1" si="8"/>
        <v>126</v>
      </c>
      <c r="I572" s="15">
        <v>4992.38</v>
      </c>
      <c r="J572" s="10" t="s">
        <v>4707</v>
      </c>
      <c r="K572" s="10" t="s">
        <v>4708</v>
      </c>
      <c r="L572" s="10" t="s">
        <v>4724</v>
      </c>
      <c r="W572" s="13">
        <f ca="1">DATEDIF(F572,TODAY(),"Y")</f>
        <v>38</v>
      </c>
      <c r="X572" s="28">
        <f>VLOOKUP($A572,'Medical Examinations'!$A:$Z,MATCH(X$1,'Medical Examinations'!$A$1:$Z$1,0),FALSE)</f>
        <v>5.45</v>
      </c>
      <c r="Y572" s="13">
        <f ca="1">DATEDIF(X572,TODAY(),"Y")</f>
        <v>126</v>
      </c>
      <c r="Z572" s="28">
        <f>VLOOKUP($A572,'Medical Examinations'!$A:$Z,2,FALSE)</f>
        <v>23.56</v>
      </c>
    </row>
    <row r="573" spans="1:26">
      <c r="A573" s="10" t="s">
        <v>3535</v>
      </c>
      <c r="B573" s="10">
        <v>2001</v>
      </c>
      <c r="C573" s="10" t="s">
        <v>4717</v>
      </c>
      <c r="D573" s="10" t="str">
        <f>IF(C573="?","Sep",C573)</f>
        <v>Oct</v>
      </c>
      <c r="E573" s="10">
        <v>5</v>
      </c>
      <c r="F573" s="12" t="str">
        <f>TEXT(DATE(B573,MONTH(DATEVALUE(D573&amp;" 1")),E573),"dd-mmm-yyyy")</f>
        <v>05-Oct-2001</v>
      </c>
      <c r="G573" s="10">
        <v>0</v>
      </c>
      <c r="H573" s="13">
        <f t="shared" ca="1" si="8"/>
        <v>126</v>
      </c>
      <c r="I573" s="15">
        <v>4999.04</v>
      </c>
      <c r="J573" s="10" t="s">
        <v>4707</v>
      </c>
      <c r="K573" s="10" t="s">
        <v>4707</v>
      </c>
      <c r="L573" s="10" t="s">
        <v>4718</v>
      </c>
      <c r="W573" s="13">
        <f ca="1">DATEDIF(F573,TODAY(),"Y")</f>
        <v>25</v>
      </c>
      <c r="X573" s="29">
        <f>VLOOKUP($A573,'Medical Examinations'!$A:$Z,MATCH(X$1,'Medical Examinations'!$A$1:$Z$1,0),FALSE)</f>
        <v>6.23</v>
      </c>
      <c r="Y573" s="13">
        <f ca="1">DATEDIF(X573,TODAY(),"Y")</f>
        <v>126</v>
      </c>
      <c r="Z573" s="29">
        <f>VLOOKUP($A573,'Medical Examinations'!$A:$Z,2,FALSE)</f>
        <v>37.25</v>
      </c>
    </row>
    <row r="574" spans="1:26">
      <c r="A574" s="10" t="s">
        <v>3533</v>
      </c>
      <c r="B574" s="10">
        <v>1988</v>
      </c>
      <c r="C574" s="10" t="s">
        <v>4713</v>
      </c>
      <c r="D574" s="10" t="str">
        <f>IF(C574="?","Sep",C574)</f>
        <v>Sep</v>
      </c>
      <c r="E574" s="10">
        <v>4</v>
      </c>
      <c r="F574" s="12" t="str">
        <f>TEXT(DATE(B574,MONTH(DATEVALUE(D574&amp;" 1")),E574),"dd-mmm-yyyy")</f>
        <v>04-Sep-1988</v>
      </c>
      <c r="G574" s="10">
        <v>0</v>
      </c>
      <c r="H574" s="13">
        <f t="shared" ca="1" si="8"/>
        <v>126</v>
      </c>
      <c r="I574" s="15">
        <v>5002.78</v>
      </c>
      <c r="J574" s="10" t="s">
        <v>4707</v>
      </c>
      <c r="K574" s="10" t="s">
        <v>4707</v>
      </c>
      <c r="L574" s="10" t="s">
        <v>4709</v>
      </c>
      <c r="W574" s="13">
        <f ca="1">DATEDIF(F574,TODAY(),"Y")</f>
        <v>38</v>
      </c>
      <c r="X574" s="28">
        <f>VLOOKUP($A574,'Medical Examinations'!$A:$Z,MATCH(X$1,'Medical Examinations'!$A$1:$Z$1,0),FALSE)</f>
        <v>4.74</v>
      </c>
      <c r="Y574" s="13">
        <f ca="1">DATEDIF(X574,TODAY(),"Y")</f>
        <v>126</v>
      </c>
      <c r="Z574" s="28">
        <f>VLOOKUP($A574,'Medical Examinations'!$A:$Z,2,FALSE)</f>
        <v>26.73</v>
      </c>
    </row>
    <row r="575" spans="1:26">
      <c r="A575" s="10" t="s">
        <v>3531</v>
      </c>
      <c r="B575" s="10">
        <v>1977</v>
      </c>
      <c r="C575" s="10" t="s">
        <v>4712</v>
      </c>
      <c r="D575" s="10" t="str">
        <f>IF(C575="?","Sep",C575)</f>
        <v>Jun</v>
      </c>
      <c r="E575" s="10">
        <v>9</v>
      </c>
      <c r="F575" s="12" t="str">
        <f>TEXT(DATE(B575,MONTH(DATEVALUE(D575&amp;" 1")),E575),"dd-mmm-yyyy")</f>
        <v>09-Jun-1977</v>
      </c>
      <c r="G575" s="10">
        <v>0</v>
      </c>
      <c r="H575" s="13">
        <f t="shared" ca="1" si="8"/>
        <v>126</v>
      </c>
      <c r="I575" s="15">
        <v>5003.7700000000004</v>
      </c>
      <c r="J575" s="10" t="s">
        <v>4707</v>
      </c>
      <c r="K575" s="10" t="s">
        <v>4708</v>
      </c>
      <c r="L575" s="10" t="s">
        <v>4709</v>
      </c>
      <c r="W575" s="13">
        <f ca="1">DATEDIF(F575,TODAY(),"Y")</f>
        <v>49</v>
      </c>
      <c r="X575" s="29">
        <f>VLOOKUP($A575,'Medical Examinations'!$A:$Z,MATCH(X$1,'Medical Examinations'!$A$1:$Z$1,0),FALSE)</f>
        <v>6.09</v>
      </c>
      <c r="Y575" s="13">
        <f ca="1">DATEDIF(X575,TODAY(),"Y")</f>
        <v>126</v>
      </c>
      <c r="Z575" s="29">
        <f>VLOOKUP($A575,'Medical Examinations'!$A:$Z,2,FALSE)</f>
        <v>16.12</v>
      </c>
    </row>
    <row r="576" spans="1:26">
      <c r="A576" s="10" t="s">
        <v>3529</v>
      </c>
      <c r="B576" s="10">
        <v>1988</v>
      </c>
      <c r="C576" s="10" t="s">
        <v>4706</v>
      </c>
      <c r="D576" s="10" t="str">
        <f>IF(C576="?","Sep",C576)</f>
        <v>Jul</v>
      </c>
      <c r="E576" s="10">
        <v>8</v>
      </c>
      <c r="F576" s="12" t="str">
        <f>TEXT(DATE(B576,MONTH(DATEVALUE(D576&amp;" 1")),E576),"dd-mmm-yyyy")</f>
        <v>08-Jul-1988</v>
      </c>
      <c r="G576" s="10">
        <v>0</v>
      </c>
      <c r="H576" s="13">
        <f t="shared" ca="1" si="8"/>
        <v>126</v>
      </c>
      <c r="I576" s="15">
        <v>5003.8500000000004</v>
      </c>
      <c r="J576" s="10" t="s">
        <v>4707</v>
      </c>
      <c r="K576" s="10" t="s">
        <v>4708</v>
      </c>
      <c r="L576" s="10" t="s">
        <v>4718</v>
      </c>
      <c r="W576" s="13">
        <f ca="1">DATEDIF(F576,TODAY(),"Y")</f>
        <v>38</v>
      </c>
      <c r="X576" s="28">
        <f>VLOOKUP($A576,'Medical Examinations'!$A:$Z,MATCH(X$1,'Medical Examinations'!$A$1:$Z$1,0),FALSE)</f>
        <v>4.2300000000000004</v>
      </c>
      <c r="Y576" s="13">
        <f ca="1">DATEDIF(X576,TODAY(),"Y")</f>
        <v>126</v>
      </c>
      <c r="Z576" s="28">
        <f>VLOOKUP($A576,'Medical Examinations'!$A:$Z,2,FALSE)</f>
        <v>27.5</v>
      </c>
    </row>
    <row r="577" spans="1:26">
      <c r="A577" s="10" t="s">
        <v>3527</v>
      </c>
      <c r="B577" s="10">
        <v>1988</v>
      </c>
      <c r="C577" s="10" t="s">
        <v>4710</v>
      </c>
      <c r="D577" s="10" t="str">
        <f>IF(C577="?","Sep",C577)</f>
        <v>Nov</v>
      </c>
      <c r="E577" s="10">
        <v>9</v>
      </c>
      <c r="F577" s="12" t="str">
        <f>TEXT(DATE(B577,MONTH(DATEVALUE(D577&amp;" 1")),E577),"dd-mmm-yyyy")</f>
        <v>09-Nov-1988</v>
      </c>
      <c r="G577" s="10">
        <v>0</v>
      </c>
      <c r="H577" s="13">
        <f t="shared" ca="1" si="8"/>
        <v>126</v>
      </c>
      <c r="I577" s="15">
        <v>5012.47</v>
      </c>
      <c r="J577" s="10" t="s">
        <v>4707</v>
      </c>
      <c r="K577" s="10" t="s">
        <v>4708</v>
      </c>
      <c r="L577" s="10" t="s">
        <v>4718</v>
      </c>
      <c r="W577" s="13">
        <f ca="1">DATEDIF(F577,TODAY(),"Y")</f>
        <v>37</v>
      </c>
      <c r="X577" s="29">
        <f>VLOOKUP($A577,'Medical Examinations'!$A:$Z,MATCH(X$1,'Medical Examinations'!$A$1:$Z$1,0),FALSE)</f>
        <v>4.32</v>
      </c>
      <c r="Y577" s="13">
        <f ca="1">DATEDIF(X577,TODAY(),"Y")</f>
        <v>126</v>
      </c>
      <c r="Z577" s="29">
        <f>VLOOKUP($A577,'Medical Examinations'!$A:$Z,2,FALSE)</f>
        <v>33.700000000000003</v>
      </c>
    </row>
    <row r="578" spans="1:26">
      <c r="A578" s="10" t="s">
        <v>3525</v>
      </c>
      <c r="B578" s="10">
        <v>1985</v>
      </c>
      <c r="C578" s="10" t="s">
        <v>4715</v>
      </c>
      <c r="D578" s="10" t="str">
        <f>IF(C578="?","Sep",C578)</f>
        <v>Dec</v>
      </c>
      <c r="E578" s="10">
        <v>28</v>
      </c>
      <c r="F578" s="12" t="str">
        <f>TEXT(DATE(B578,MONTH(DATEVALUE(D578&amp;" 1")),E578),"dd-mmm-yyyy")</f>
        <v>28-Dec-1985</v>
      </c>
      <c r="G578" s="10">
        <v>0</v>
      </c>
      <c r="H578" s="13">
        <f t="shared" ca="1" si="8"/>
        <v>126</v>
      </c>
      <c r="I578" s="15">
        <v>5028.1499999999996</v>
      </c>
      <c r="J578" s="10" t="s">
        <v>4711</v>
      </c>
      <c r="K578" s="10" t="s">
        <v>4707</v>
      </c>
      <c r="L578" s="10" t="s">
        <v>4714</v>
      </c>
      <c r="W578" s="13">
        <f ca="1">DATEDIF(F578,TODAY(),"Y")</f>
        <v>40</v>
      </c>
      <c r="X578" s="28">
        <f>VLOOKUP($A578,'Medical Examinations'!$A:$Z,MATCH(X$1,'Medical Examinations'!$A$1:$Z$1,0),FALSE)</f>
        <v>5.31</v>
      </c>
      <c r="Y578" s="13">
        <f ca="1">DATEDIF(X578,TODAY(),"Y")</f>
        <v>126</v>
      </c>
      <c r="Z578" s="28">
        <f>VLOOKUP($A578,'Medical Examinations'!$A:$Z,2,FALSE)</f>
        <v>29.64</v>
      </c>
    </row>
    <row r="579" spans="1:26">
      <c r="A579" s="10" t="s">
        <v>3523</v>
      </c>
      <c r="B579" s="10">
        <v>1991</v>
      </c>
      <c r="C579" s="10" t="s">
        <v>4713</v>
      </c>
      <c r="D579" s="10" t="str">
        <f>IF(C579="?","Sep",C579)</f>
        <v>Sep</v>
      </c>
      <c r="E579" s="10">
        <v>10</v>
      </c>
      <c r="F579" s="12" t="str">
        <f>TEXT(DATE(B579,MONTH(DATEVALUE(D579&amp;" 1")),E579),"dd-mmm-yyyy")</f>
        <v>10-Sep-1991</v>
      </c>
      <c r="G579" s="10">
        <v>0</v>
      </c>
      <c r="H579" s="13">
        <f t="shared" ref="H579:H642" ca="1" si="9">DATEDIF(G579,TODAY(),"Y")</f>
        <v>126</v>
      </c>
      <c r="I579" s="15">
        <v>5031.2700000000004</v>
      </c>
      <c r="J579" s="10" t="s">
        <v>4708</v>
      </c>
      <c r="K579" s="10" t="s">
        <v>4711</v>
      </c>
      <c r="L579" s="10" t="s">
        <v>4721</v>
      </c>
      <c r="W579" s="13">
        <f ca="1">DATEDIF(F579,TODAY(),"Y")</f>
        <v>35</v>
      </c>
      <c r="X579" s="29">
        <f>VLOOKUP($A579,'Medical Examinations'!$A:$Z,MATCH(X$1,'Medical Examinations'!$A$1:$Z$1,0),FALSE)</f>
        <v>5.7</v>
      </c>
      <c r="Y579" s="13">
        <f ca="1">DATEDIF(X579,TODAY(),"Y")</f>
        <v>126</v>
      </c>
      <c r="Z579" s="29">
        <f>VLOOKUP($A579,'Medical Examinations'!$A:$Z,2,FALSE)</f>
        <v>27.645</v>
      </c>
    </row>
    <row r="580" spans="1:26">
      <c r="A580" s="10" t="s">
        <v>3521</v>
      </c>
      <c r="B580" s="10">
        <v>1986</v>
      </c>
      <c r="C580" s="10" t="s">
        <v>4712</v>
      </c>
      <c r="D580" s="10" t="str">
        <f>IF(C580="?","Sep",C580)</f>
        <v>Jun</v>
      </c>
      <c r="E580" s="10">
        <v>29</v>
      </c>
      <c r="F580" s="12" t="str">
        <f>TEXT(DATE(B580,MONTH(DATEVALUE(D580&amp;" 1")),E580),"dd-mmm-yyyy")</f>
        <v>29-Jun-1986</v>
      </c>
      <c r="G580" s="10">
        <v>0</v>
      </c>
      <c r="H580" s="13">
        <f t="shared" ca="1" si="9"/>
        <v>126</v>
      </c>
      <c r="I580" s="15">
        <v>5034.1000000000004</v>
      </c>
      <c r="J580" s="10" t="s">
        <v>4707</v>
      </c>
      <c r="K580" s="10" t="s">
        <v>4707</v>
      </c>
      <c r="L580" s="10" t="s">
        <v>4709</v>
      </c>
      <c r="W580" s="13">
        <f ca="1">DATEDIF(F580,TODAY(),"Y")</f>
        <v>40</v>
      </c>
      <c r="X580" s="28">
        <f>VLOOKUP($A580,'Medical Examinations'!$A:$Z,MATCH(X$1,'Medical Examinations'!$A$1:$Z$1,0),FALSE)</f>
        <v>6.72</v>
      </c>
      <c r="Y580" s="13">
        <f ca="1">DATEDIF(X580,TODAY(),"Y")</f>
        <v>126</v>
      </c>
      <c r="Z580" s="28">
        <f>VLOOKUP($A580,'Medical Examinations'!$A:$Z,2,FALSE)</f>
        <v>22.01</v>
      </c>
    </row>
    <row r="581" spans="1:26">
      <c r="A581" s="10" t="s">
        <v>3519</v>
      </c>
      <c r="B581" s="10">
        <v>1997</v>
      </c>
      <c r="C581" s="10" t="s">
        <v>4715</v>
      </c>
      <c r="D581" s="10" t="str">
        <f>IF(C581="?","Sep",C581)</f>
        <v>Dec</v>
      </c>
      <c r="E581" s="10">
        <v>4</v>
      </c>
      <c r="F581" s="12" t="str">
        <f>TEXT(DATE(B581,MONTH(DATEVALUE(D581&amp;" 1")),E581),"dd-mmm-yyyy")</f>
        <v>04-Dec-1997</v>
      </c>
      <c r="G581" s="10">
        <v>0</v>
      </c>
      <c r="H581" s="13">
        <f t="shared" ca="1" si="9"/>
        <v>126</v>
      </c>
      <c r="I581" s="15">
        <v>5038.57</v>
      </c>
      <c r="J581" s="10" t="s">
        <v>4707</v>
      </c>
      <c r="K581" s="10" t="s">
        <v>4707</v>
      </c>
      <c r="L581" s="10" t="s">
        <v>4723</v>
      </c>
      <c r="W581" s="13">
        <f ca="1">DATEDIF(F581,TODAY(),"Y")</f>
        <v>28</v>
      </c>
      <c r="X581" s="29">
        <f>VLOOKUP($A581,'Medical Examinations'!$A:$Z,MATCH(X$1,'Medical Examinations'!$A$1:$Z$1,0),FALSE)</f>
        <v>4.76</v>
      </c>
      <c r="Y581" s="13">
        <f ca="1">DATEDIF(X581,TODAY(),"Y")</f>
        <v>126</v>
      </c>
      <c r="Z581" s="29">
        <f>VLOOKUP($A581,'Medical Examinations'!$A:$Z,2,FALSE)</f>
        <v>31.12</v>
      </c>
    </row>
    <row r="582" spans="1:26">
      <c r="A582" s="10" t="s">
        <v>3517</v>
      </c>
      <c r="B582" s="10">
        <v>2001</v>
      </c>
      <c r="C582" s="10" t="s">
        <v>4717</v>
      </c>
      <c r="D582" s="10" t="str">
        <f>IF(C582="?","Sep",C582)</f>
        <v>Oct</v>
      </c>
      <c r="E582" s="10">
        <v>16</v>
      </c>
      <c r="F582" s="12" t="str">
        <f>TEXT(DATE(B582,MONTH(DATEVALUE(D582&amp;" 1")),E582),"dd-mmm-yyyy")</f>
        <v>16-Oct-2001</v>
      </c>
      <c r="G582" s="10">
        <v>0</v>
      </c>
      <c r="H582" s="13">
        <f t="shared" ca="1" si="9"/>
        <v>126</v>
      </c>
      <c r="I582" s="15">
        <v>5043.13</v>
      </c>
      <c r="J582" s="10" t="s">
        <v>4707</v>
      </c>
      <c r="K582" s="10" t="s">
        <v>4708</v>
      </c>
      <c r="L582" s="10" t="s">
        <v>4718</v>
      </c>
      <c r="W582" s="13">
        <f ca="1">DATEDIF(F582,TODAY(),"Y")</f>
        <v>25</v>
      </c>
      <c r="X582" s="28">
        <f>VLOOKUP($A582,'Medical Examinations'!$A:$Z,MATCH(X$1,'Medical Examinations'!$A$1:$Z$1,0),FALSE)</f>
        <v>6.05</v>
      </c>
      <c r="Y582" s="13">
        <f ca="1">DATEDIF(X582,TODAY(),"Y")</f>
        <v>126</v>
      </c>
      <c r="Z582" s="28">
        <f>VLOOKUP($A582,'Medical Examinations'!$A:$Z,2,FALSE)</f>
        <v>37.380000000000003</v>
      </c>
    </row>
    <row r="583" spans="1:26">
      <c r="A583" s="10" t="s">
        <v>3515</v>
      </c>
      <c r="B583" s="10">
        <v>1997</v>
      </c>
      <c r="C583" s="10" t="s">
        <v>4706</v>
      </c>
      <c r="D583" s="10" t="str">
        <f>IF(C583="?","Sep",C583)</f>
        <v>Jul</v>
      </c>
      <c r="E583" s="10">
        <v>29</v>
      </c>
      <c r="F583" s="12" t="str">
        <f>TEXT(DATE(B583,MONTH(DATEVALUE(D583&amp;" 1")),E583),"dd-mmm-yyyy")</f>
        <v>29-Jul-1997</v>
      </c>
      <c r="G583" s="10">
        <v>0</v>
      </c>
      <c r="H583" s="13">
        <f t="shared" ca="1" si="9"/>
        <v>126</v>
      </c>
      <c r="I583" s="15">
        <v>5045.1499999999996</v>
      </c>
      <c r="J583" s="10" t="s">
        <v>4707</v>
      </c>
      <c r="K583" s="10" t="s">
        <v>4707</v>
      </c>
      <c r="L583" s="10" t="s">
        <v>4714</v>
      </c>
      <c r="W583" s="13">
        <f ca="1">DATEDIF(F583,TODAY(),"Y")</f>
        <v>29</v>
      </c>
      <c r="X583" s="29">
        <f>VLOOKUP($A583,'Medical Examinations'!$A:$Z,MATCH(X$1,'Medical Examinations'!$A$1:$Z$1,0),FALSE)</f>
        <v>6.44</v>
      </c>
      <c r="Y583" s="13">
        <f ca="1">DATEDIF(X583,TODAY(),"Y")</f>
        <v>126</v>
      </c>
      <c r="Z583" s="29">
        <f>VLOOKUP($A583,'Medical Examinations'!$A:$Z,2,FALSE)</f>
        <v>32.18</v>
      </c>
    </row>
    <row r="584" spans="1:26">
      <c r="A584" s="10" t="s">
        <v>3513</v>
      </c>
      <c r="B584" s="10">
        <v>1980</v>
      </c>
      <c r="C584" s="10" t="s">
        <v>4713</v>
      </c>
      <c r="D584" s="10" t="str">
        <f>IF(C584="?","Sep",C584)</f>
        <v>Sep</v>
      </c>
      <c r="E584" s="10">
        <v>7</v>
      </c>
      <c r="F584" s="12" t="str">
        <f>TEXT(DATE(B584,MONTH(DATEVALUE(D584&amp;" 1")),E584),"dd-mmm-yyyy")</f>
        <v>07-Sep-1980</v>
      </c>
      <c r="G584" s="10">
        <v>0</v>
      </c>
      <c r="H584" s="13">
        <f t="shared" ca="1" si="9"/>
        <v>126</v>
      </c>
      <c r="I584" s="15">
        <v>5054.05</v>
      </c>
      <c r="J584" s="10" t="s">
        <v>4707</v>
      </c>
      <c r="K584" s="10" t="s">
        <v>4707</v>
      </c>
      <c r="L584" s="10" t="s">
        <v>4709</v>
      </c>
      <c r="W584" s="13">
        <f ca="1">DATEDIF(F584,TODAY(),"Y")</f>
        <v>46</v>
      </c>
      <c r="X584" s="28">
        <f>VLOOKUP($A584,'Medical Examinations'!$A:$Z,MATCH(X$1,'Medical Examinations'!$A$1:$Z$1,0),FALSE)</f>
        <v>4.95</v>
      </c>
      <c r="Y584" s="13">
        <f ca="1">DATEDIF(X584,TODAY(),"Y")</f>
        <v>126</v>
      </c>
      <c r="Z584" s="28">
        <f>VLOOKUP($A584,'Medical Examinations'!$A:$Z,2,FALSE)</f>
        <v>18.54</v>
      </c>
    </row>
    <row r="585" spans="1:26">
      <c r="A585" s="10" t="s">
        <v>3511</v>
      </c>
      <c r="B585" s="10">
        <v>1993</v>
      </c>
      <c r="C585" s="10" t="s">
        <v>4712</v>
      </c>
      <c r="D585" s="10" t="str">
        <f>IF(C585="?","Sep",C585)</f>
        <v>Jun</v>
      </c>
      <c r="E585" s="10">
        <v>11</v>
      </c>
      <c r="F585" s="12" t="str">
        <f>TEXT(DATE(B585,MONTH(DATEVALUE(D585&amp;" 1")),E585),"dd-mmm-yyyy")</f>
        <v>11-Jun-1993</v>
      </c>
      <c r="G585" s="10">
        <v>0</v>
      </c>
      <c r="H585" s="13">
        <f t="shared" ca="1" si="9"/>
        <v>126</v>
      </c>
      <c r="I585" s="15">
        <v>5059.5600000000004</v>
      </c>
      <c r="J585" s="10" t="s">
        <v>4707</v>
      </c>
      <c r="K585" s="10" t="s">
        <v>4711</v>
      </c>
      <c r="L585" s="10" t="s">
        <v>4727</v>
      </c>
      <c r="W585" s="13">
        <f ca="1">DATEDIF(F585,TODAY(),"Y")</f>
        <v>33</v>
      </c>
      <c r="X585" s="29">
        <f>VLOOKUP($A585,'Medical Examinations'!$A:$Z,MATCH(X$1,'Medical Examinations'!$A$1:$Z$1,0),FALSE)</f>
        <v>5.51</v>
      </c>
      <c r="Y585" s="13">
        <f ca="1">DATEDIF(X585,TODAY(),"Y")</f>
        <v>126</v>
      </c>
      <c r="Z585" s="29">
        <f>VLOOKUP($A585,'Medical Examinations'!$A:$Z,2,FALSE)</f>
        <v>28.54</v>
      </c>
    </row>
    <row r="586" spans="1:26">
      <c r="A586" s="10" t="s">
        <v>3509</v>
      </c>
      <c r="B586" s="10">
        <v>1978</v>
      </c>
      <c r="C586" s="10" t="s">
        <v>4710</v>
      </c>
      <c r="D586" s="10" t="str">
        <f>IF(C586="?","Sep",C586)</f>
        <v>Nov</v>
      </c>
      <c r="E586" s="10">
        <v>22</v>
      </c>
      <c r="F586" s="12" t="str">
        <f>TEXT(DATE(B586,MONTH(DATEVALUE(D586&amp;" 1")),E586),"dd-mmm-yyyy")</f>
        <v>22-Nov-1978</v>
      </c>
      <c r="G586" s="10">
        <v>0</v>
      </c>
      <c r="H586" s="13">
        <f t="shared" ca="1" si="9"/>
        <v>126</v>
      </c>
      <c r="I586" s="15">
        <v>5077.1899999999996</v>
      </c>
      <c r="J586" s="10" t="s">
        <v>4707</v>
      </c>
      <c r="K586" s="10" t="s">
        <v>4708</v>
      </c>
      <c r="L586" s="10" t="s">
        <v>4714</v>
      </c>
      <c r="W586" s="13">
        <f ca="1">DATEDIF(F586,TODAY(),"Y")</f>
        <v>47</v>
      </c>
      <c r="X586" s="28">
        <f>VLOOKUP($A586,'Medical Examinations'!$A:$Z,MATCH(X$1,'Medical Examinations'!$A$1:$Z$1,0),FALSE)</f>
        <v>8.43</v>
      </c>
      <c r="Y586" s="13">
        <f ca="1">DATEDIF(X586,TODAY(),"Y")</f>
        <v>126</v>
      </c>
      <c r="Z586" s="28">
        <f>VLOOKUP($A586,'Medical Examinations'!$A:$Z,2,FALSE)</f>
        <v>15.47</v>
      </c>
    </row>
    <row r="587" spans="1:26">
      <c r="A587" s="10" t="s">
        <v>3507</v>
      </c>
      <c r="B587" s="10">
        <v>1997</v>
      </c>
      <c r="C587" s="10" t="s">
        <v>4706</v>
      </c>
      <c r="D587" s="10" t="str">
        <f>IF(C587="?","Sep",C587)</f>
        <v>Jul</v>
      </c>
      <c r="E587" s="10">
        <v>14</v>
      </c>
      <c r="F587" s="12" t="str">
        <f>TEXT(DATE(B587,MONTH(DATEVALUE(D587&amp;" 1")),E587),"dd-mmm-yyyy")</f>
        <v>14-Jul-1997</v>
      </c>
      <c r="G587" s="10">
        <v>0</v>
      </c>
      <c r="H587" s="13">
        <f t="shared" ca="1" si="9"/>
        <v>126</v>
      </c>
      <c r="I587" s="15">
        <v>5080.1000000000004</v>
      </c>
      <c r="J587" s="10" t="s">
        <v>4708</v>
      </c>
      <c r="K587" s="10" t="s">
        <v>4707</v>
      </c>
      <c r="L587" s="10" t="s">
        <v>4718</v>
      </c>
      <c r="W587" s="13">
        <f ca="1">DATEDIF(F587,TODAY(),"Y")</f>
        <v>29</v>
      </c>
      <c r="X587" s="29">
        <f>VLOOKUP($A587,'Medical Examinations'!$A:$Z,MATCH(X$1,'Medical Examinations'!$A$1:$Z$1,0),FALSE)</f>
        <v>6.06</v>
      </c>
      <c r="Y587" s="13">
        <f ca="1">DATEDIF(X587,TODAY(),"Y")</f>
        <v>126</v>
      </c>
      <c r="Z587" s="29">
        <f>VLOOKUP($A587,'Medical Examinations'!$A:$Z,2,FALSE)</f>
        <v>23.9</v>
      </c>
    </row>
    <row r="588" spans="1:26">
      <c r="A588" s="10" t="s">
        <v>3505</v>
      </c>
      <c r="B588" s="10">
        <v>1999</v>
      </c>
      <c r="C588" s="10" t="s">
        <v>4712</v>
      </c>
      <c r="D588" s="10" t="str">
        <f>IF(C588="?","Sep",C588)</f>
        <v>Jun</v>
      </c>
      <c r="E588" s="10">
        <v>19</v>
      </c>
      <c r="F588" s="12" t="str">
        <f>TEXT(DATE(B588,MONTH(DATEVALUE(D588&amp;" 1")),E588),"dd-mmm-yyyy")</f>
        <v>19-Jun-1999</v>
      </c>
      <c r="G588" s="10">
        <v>0</v>
      </c>
      <c r="H588" s="13">
        <f t="shared" ca="1" si="9"/>
        <v>126</v>
      </c>
      <c r="I588" s="15">
        <v>5087.92</v>
      </c>
      <c r="J588" s="10" t="s">
        <v>4707</v>
      </c>
      <c r="K588" s="10" t="s">
        <v>4707</v>
      </c>
      <c r="L588" s="10" t="s">
        <v>4730</v>
      </c>
      <c r="W588" s="13">
        <f ca="1">DATEDIF(F588,TODAY(),"Y")</f>
        <v>27</v>
      </c>
      <c r="X588" s="28">
        <f>VLOOKUP($A588,'Medical Examinations'!$A:$Z,MATCH(X$1,'Medical Examinations'!$A$1:$Z$1,0),FALSE)</f>
        <v>4.63</v>
      </c>
      <c r="Y588" s="13">
        <f ca="1">DATEDIF(X588,TODAY(),"Y")</f>
        <v>126</v>
      </c>
      <c r="Z588" s="28">
        <f>VLOOKUP($A588,'Medical Examinations'!$A:$Z,2,FALSE)</f>
        <v>32.78</v>
      </c>
    </row>
    <row r="589" spans="1:26">
      <c r="A589" s="10" t="s">
        <v>3503</v>
      </c>
      <c r="B589" s="10">
        <v>1987</v>
      </c>
      <c r="C589" s="10" t="s">
        <v>4710</v>
      </c>
      <c r="D589" s="10" t="str">
        <f>IF(C589="?","Sep",C589)</f>
        <v>Nov</v>
      </c>
      <c r="E589" s="10">
        <v>18</v>
      </c>
      <c r="F589" s="12" t="str">
        <f>TEXT(DATE(B589,MONTH(DATEVALUE(D589&amp;" 1")),E589),"dd-mmm-yyyy")</f>
        <v>18-Nov-1987</v>
      </c>
      <c r="G589" s="10">
        <v>0</v>
      </c>
      <c r="H589" s="13">
        <f t="shared" ca="1" si="9"/>
        <v>126</v>
      </c>
      <c r="I589" s="15">
        <v>5116.5</v>
      </c>
      <c r="J589" s="10" t="s">
        <v>4707</v>
      </c>
      <c r="K589" s="10" t="s">
        <v>4707</v>
      </c>
      <c r="L589" s="10" t="s">
        <v>4714</v>
      </c>
      <c r="W589" s="13">
        <f ca="1">DATEDIF(F589,TODAY(),"Y")</f>
        <v>38</v>
      </c>
      <c r="X589" s="29">
        <f>VLOOKUP($A589,'Medical Examinations'!$A:$Z,MATCH(X$1,'Medical Examinations'!$A$1:$Z$1,0),FALSE)</f>
        <v>4.1100000000000003</v>
      </c>
      <c r="Y589" s="13">
        <f ca="1">DATEDIF(X589,TODAY(),"Y")</f>
        <v>126</v>
      </c>
      <c r="Z589" s="29">
        <f>VLOOKUP($A589,'Medical Examinations'!$A:$Z,2,FALSE)</f>
        <v>17.86</v>
      </c>
    </row>
    <row r="590" spans="1:26">
      <c r="A590" s="10" t="s">
        <v>3501</v>
      </c>
      <c r="B590" s="10">
        <v>1988</v>
      </c>
      <c r="C590" s="10" t="s">
        <v>4710</v>
      </c>
      <c r="D590" s="10" t="str">
        <f>IF(C590="?","Sep",C590)</f>
        <v>Nov</v>
      </c>
      <c r="E590" s="10">
        <v>1</v>
      </c>
      <c r="F590" s="12" t="str">
        <f>TEXT(DATE(B590,MONTH(DATEVALUE(D590&amp;" 1")),E590),"dd-mmm-yyyy")</f>
        <v>01-Nov-1988</v>
      </c>
      <c r="G590" s="10">
        <v>0</v>
      </c>
      <c r="H590" s="13">
        <f t="shared" ca="1" si="9"/>
        <v>126</v>
      </c>
      <c r="I590" s="15">
        <v>5124.1899999999996</v>
      </c>
      <c r="J590" s="10" t="s">
        <v>4707</v>
      </c>
      <c r="K590" s="10" t="s">
        <v>4708</v>
      </c>
      <c r="L590" s="10" t="s">
        <v>4709</v>
      </c>
      <c r="W590" s="13">
        <f ca="1">DATEDIF(F590,TODAY(),"Y")</f>
        <v>37</v>
      </c>
      <c r="X590" s="28">
        <f>VLOOKUP($A590,'Medical Examinations'!$A:$Z,MATCH(X$1,'Medical Examinations'!$A$1:$Z$1,0),FALSE)</f>
        <v>4.54</v>
      </c>
      <c r="Y590" s="13">
        <f ca="1">DATEDIF(X590,TODAY(),"Y")</f>
        <v>126</v>
      </c>
      <c r="Z590" s="28">
        <f>VLOOKUP($A590,'Medical Examinations'!$A:$Z,2,FALSE)</f>
        <v>42.13</v>
      </c>
    </row>
    <row r="591" spans="1:26">
      <c r="A591" s="10" t="s">
        <v>3499</v>
      </c>
      <c r="B591" s="10">
        <v>1987</v>
      </c>
      <c r="C591" s="10" t="s">
        <v>4713</v>
      </c>
      <c r="D591" s="10" t="str">
        <f>IF(C591="?","Sep",C591)</f>
        <v>Sep</v>
      </c>
      <c r="E591" s="10">
        <v>13</v>
      </c>
      <c r="F591" s="12" t="str">
        <f>TEXT(DATE(B591,MONTH(DATEVALUE(D591&amp;" 1")),E591),"dd-mmm-yyyy")</f>
        <v>13-Sep-1987</v>
      </c>
      <c r="G591" s="10">
        <v>0</v>
      </c>
      <c r="H591" s="13">
        <f t="shared" ca="1" si="9"/>
        <v>126</v>
      </c>
      <c r="I591" s="15">
        <v>5125.22</v>
      </c>
      <c r="J591" s="10" t="s">
        <v>4711</v>
      </c>
      <c r="K591" s="10" t="s">
        <v>4707</v>
      </c>
      <c r="L591" s="10" t="s">
        <v>4714</v>
      </c>
      <c r="W591" s="13">
        <f ca="1">DATEDIF(F591,TODAY(),"Y")</f>
        <v>39</v>
      </c>
      <c r="X591" s="29">
        <f>VLOOKUP($A591,'Medical Examinations'!$A:$Z,MATCH(X$1,'Medical Examinations'!$A$1:$Z$1,0),FALSE)</f>
        <v>5.2</v>
      </c>
      <c r="Y591" s="13">
        <f ca="1">DATEDIF(X591,TODAY(),"Y")</f>
        <v>126</v>
      </c>
      <c r="Z591" s="29">
        <f>VLOOKUP($A591,'Medical Examinations'!$A:$Z,2,FALSE)</f>
        <v>24.13</v>
      </c>
    </row>
    <row r="592" spans="1:26">
      <c r="A592" s="10" t="s">
        <v>3497</v>
      </c>
      <c r="B592" s="10">
        <v>1988</v>
      </c>
      <c r="C592" s="10" t="s">
        <v>4713</v>
      </c>
      <c r="D592" s="10" t="str">
        <f>IF(C592="?","Sep",C592)</f>
        <v>Sep</v>
      </c>
      <c r="E592" s="10">
        <v>15</v>
      </c>
      <c r="F592" s="12" t="str">
        <f>TEXT(DATE(B592,MONTH(DATEVALUE(D592&amp;" 1")),E592),"dd-mmm-yyyy")</f>
        <v>15-Sep-1988</v>
      </c>
      <c r="G592" s="10">
        <v>0</v>
      </c>
      <c r="H592" s="13">
        <f t="shared" ca="1" si="9"/>
        <v>126</v>
      </c>
      <c r="I592" s="15">
        <v>5136.75</v>
      </c>
      <c r="J592" s="10" t="s">
        <v>4707</v>
      </c>
      <c r="K592" s="10" t="s">
        <v>4711</v>
      </c>
      <c r="L592" s="10" t="s">
        <v>4709</v>
      </c>
      <c r="W592" s="13">
        <f ca="1">DATEDIF(F592,TODAY(),"Y")</f>
        <v>38</v>
      </c>
      <c r="X592" s="28">
        <f>VLOOKUP($A592,'Medical Examinations'!$A:$Z,MATCH(X$1,'Medical Examinations'!$A$1:$Z$1,0),FALSE)</f>
        <v>4.6500000000000004</v>
      </c>
      <c r="Y592" s="13">
        <f ca="1">DATEDIF(X592,TODAY(),"Y")</f>
        <v>126</v>
      </c>
      <c r="Z592" s="28">
        <f>VLOOKUP($A592,'Medical Examinations'!$A:$Z,2,FALSE)</f>
        <v>23.44</v>
      </c>
    </row>
    <row r="593" spans="1:26">
      <c r="A593" s="10" t="s">
        <v>3495</v>
      </c>
      <c r="B593" s="10">
        <v>1993</v>
      </c>
      <c r="C593" s="10" t="s">
        <v>4715</v>
      </c>
      <c r="D593" s="10" t="str">
        <f>IF(C593="?","Sep",C593)</f>
        <v>Dec</v>
      </c>
      <c r="E593" s="10">
        <v>10</v>
      </c>
      <c r="F593" s="12" t="str">
        <f>TEXT(DATE(B593,MONTH(DATEVALUE(D593&amp;" 1")),E593),"dd-mmm-yyyy")</f>
        <v>10-Dec-1993</v>
      </c>
      <c r="G593" s="10">
        <v>0</v>
      </c>
      <c r="H593" s="13">
        <f t="shared" ca="1" si="9"/>
        <v>126</v>
      </c>
      <c r="I593" s="15">
        <v>5138.26</v>
      </c>
      <c r="J593" s="10" t="s">
        <v>4707</v>
      </c>
      <c r="K593" s="10" t="s">
        <v>4707</v>
      </c>
      <c r="L593" s="10" t="s">
        <v>4709</v>
      </c>
      <c r="W593" s="13">
        <f ca="1">DATEDIF(F593,TODAY(),"Y")</f>
        <v>32</v>
      </c>
      <c r="X593" s="29">
        <f>VLOOKUP($A593,'Medical Examinations'!$A:$Z,MATCH(X$1,'Medical Examinations'!$A$1:$Z$1,0),FALSE)</f>
        <v>4.78</v>
      </c>
      <c r="Y593" s="13">
        <f ca="1">DATEDIF(X593,TODAY(),"Y")</f>
        <v>126</v>
      </c>
      <c r="Z593" s="29">
        <f>VLOOKUP($A593,'Medical Examinations'!$A:$Z,2,FALSE)</f>
        <v>38.83</v>
      </c>
    </row>
    <row r="594" spans="1:26">
      <c r="A594" s="10" t="s">
        <v>3493</v>
      </c>
      <c r="B594" s="10">
        <v>1984</v>
      </c>
      <c r="C594" s="10" t="s">
        <v>4716</v>
      </c>
      <c r="D594" s="10" t="str">
        <f>IF(C594="?","Sep",C594)</f>
        <v>Aug</v>
      </c>
      <c r="E594" s="10">
        <v>22</v>
      </c>
      <c r="F594" s="12" t="str">
        <f>TEXT(DATE(B594,MONTH(DATEVALUE(D594&amp;" 1")),E594),"dd-mmm-yyyy")</f>
        <v>22-Aug-1984</v>
      </c>
      <c r="G594" s="10">
        <v>0</v>
      </c>
      <c r="H594" s="13">
        <f t="shared" ca="1" si="9"/>
        <v>126</v>
      </c>
      <c r="I594" s="15">
        <v>5144.18</v>
      </c>
      <c r="J594" s="10" t="s">
        <v>4707</v>
      </c>
      <c r="K594" s="10" t="s">
        <v>4711</v>
      </c>
      <c r="L594" s="10" t="s">
        <v>4709</v>
      </c>
      <c r="W594" s="13">
        <f ca="1">DATEDIF(F594,TODAY(),"Y")</f>
        <v>42</v>
      </c>
      <c r="X594" s="28">
        <f>VLOOKUP($A594,'Medical Examinations'!$A:$Z,MATCH(X$1,'Medical Examinations'!$A$1:$Z$1,0),FALSE)</f>
        <v>5.55</v>
      </c>
      <c r="Y594" s="13">
        <f ca="1">DATEDIF(X594,TODAY(),"Y")</f>
        <v>126</v>
      </c>
      <c r="Z594" s="28">
        <f>VLOOKUP($A594,'Medical Examinations'!$A:$Z,2,FALSE)</f>
        <v>20.82</v>
      </c>
    </row>
    <row r="595" spans="1:26">
      <c r="A595" s="10" t="s">
        <v>3491</v>
      </c>
      <c r="B595" s="10">
        <v>1990</v>
      </c>
      <c r="C595" s="10" t="s">
        <v>4716</v>
      </c>
      <c r="D595" s="10" t="str">
        <f>IF(C595="?","Sep",C595)</f>
        <v>Aug</v>
      </c>
      <c r="E595" s="10">
        <v>22</v>
      </c>
      <c r="F595" s="12" t="str">
        <f>TEXT(DATE(B595,MONTH(DATEVALUE(D595&amp;" 1")),E595),"dd-mmm-yyyy")</f>
        <v>22-Aug-1990</v>
      </c>
      <c r="G595" s="10">
        <v>0</v>
      </c>
      <c r="H595" s="13">
        <f t="shared" ca="1" si="9"/>
        <v>126</v>
      </c>
      <c r="I595" s="15">
        <v>5148.55</v>
      </c>
      <c r="J595" s="10" t="s">
        <v>4707</v>
      </c>
      <c r="K595" s="10" t="s">
        <v>4707</v>
      </c>
      <c r="L595" s="10" t="s">
        <v>4724</v>
      </c>
      <c r="W595" s="13">
        <f ca="1">DATEDIF(F595,TODAY(),"Y")</f>
        <v>36</v>
      </c>
      <c r="X595" s="29">
        <f>VLOOKUP($A595,'Medical Examinations'!$A:$Z,MATCH(X$1,'Medical Examinations'!$A$1:$Z$1,0),FALSE)</f>
        <v>4.71</v>
      </c>
      <c r="Y595" s="13">
        <f ca="1">DATEDIF(X595,TODAY(),"Y")</f>
        <v>126</v>
      </c>
      <c r="Z595" s="29">
        <f>VLOOKUP($A595,'Medical Examinations'!$A:$Z,2,FALSE)</f>
        <v>31.54</v>
      </c>
    </row>
    <row r="596" spans="1:26">
      <c r="A596" s="10" t="s">
        <v>3489</v>
      </c>
      <c r="B596" s="10">
        <v>1990</v>
      </c>
      <c r="C596" s="10" t="s">
        <v>4717</v>
      </c>
      <c r="D596" s="10" t="str">
        <f>IF(C596="?","Sep",C596)</f>
        <v>Oct</v>
      </c>
      <c r="E596" s="10">
        <v>9</v>
      </c>
      <c r="F596" s="12" t="str">
        <f>TEXT(DATE(B596,MONTH(DATEVALUE(D596&amp;" 1")),E596),"dd-mmm-yyyy")</f>
        <v>09-Oct-1990</v>
      </c>
      <c r="G596" s="10">
        <v>0</v>
      </c>
      <c r="H596" s="13">
        <f t="shared" ca="1" si="9"/>
        <v>126</v>
      </c>
      <c r="I596" s="15">
        <v>5152.13</v>
      </c>
      <c r="J596" s="10" t="s">
        <v>4707</v>
      </c>
      <c r="K596" s="10" t="s">
        <v>4707</v>
      </c>
      <c r="L596" s="10" t="s">
        <v>4718</v>
      </c>
      <c r="W596" s="13">
        <f ca="1">DATEDIF(F596,TODAY(),"Y")</f>
        <v>36</v>
      </c>
      <c r="X596" s="28">
        <f>VLOOKUP($A596,'Medical Examinations'!$A:$Z,MATCH(X$1,'Medical Examinations'!$A$1:$Z$1,0),FALSE)</f>
        <v>6.03</v>
      </c>
      <c r="Y596" s="13">
        <f ca="1">DATEDIF(X596,TODAY(),"Y")</f>
        <v>126</v>
      </c>
      <c r="Z596" s="28">
        <f>VLOOKUP($A596,'Medical Examinations'!$A:$Z,2,FALSE)</f>
        <v>29.8</v>
      </c>
    </row>
    <row r="597" spans="1:26">
      <c r="A597" s="10" t="s">
        <v>3487</v>
      </c>
      <c r="B597" s="10">
        <v>1991</v>
      </c>
      <c r="C597" s="10" t="s">
        <v>4716</v>
      </c>
      <c r="D597" s="10" t="str">
        <f>IF(C597="?","Sep",C597)</f>
        <v>Aug</v>
      </c>
      <c r="E597" s="10">
        <v>29</v>
      </c>
      <c r="F597" s="12" t="str">
        <f>TEXT(DATE(B597,MONTH(DATEVALUE(D597&amp;" 1")),E597),"dd-mmm-yyyy")</f>
        <v>29-Aug-1991</v>
      </c>
      <c r="G597" s="10">
        <v>0</v>
      </c>
      <c r="H597" s="13">
        <f t="shared" ca="1" si="9"/>
        <v>126</v>
      </c>
      <c r="I597" s="15">
        <v>5166.96</v>
      </c>
      <c r="J597" s="10" t="s">
        <v>4707</v>
      </c>
      <c r="K597" s="10" t="s">
        <v>4707</v>
      </c>
      <c r="L597" s="10" t="s">
        <v>4714</v>
      </c>
      <c r="W597" s="13">
        <f ca="1">DATEDIF(F597,TODAY(),"Y")</f>
        <v>35</v>
      </c>
      <c r="X597" s="29">
        <f>VLOOKUP($A597,'Medical Examinations'!$A:$Z,MATCH(X$1,'Medical Examinations'!$A$1:$Z$1,0),FALSE)</f>
        <v>4.74</v>
      </c>
      <c r="Y597" s="13">
        <f ca="1">DATEDIF(X597,TODAY(),"Y")</f>
        <v>126</v>
      </c>
      <c r="Z597" s="29">
        <f>VLOOKUP($A597,'Medical Examinations'!$A:$Z,2,FALSE)</f>
        <v>23.79</v>
      </c>
    </row>
    <row r="598" spans="1:26">
      <c r="A598" s="10" t="s">
        <v>3485</v>
      </c>
      <c r="B598" s="10">
        <v>1984</v>
      </c>
      <c r="C598" s="10" t="s">
        <v>4717</v>
      </c>
      <c r="D598" s="10" t="str">
        <f>IF(C598="?","Sep",C598)</f>
        <v>Oct</v>
      </c>
      <c r="E598" s="10">
        <v>16</v>
      </c>
      <c r="F598" s="12" t="str">
        <f>TEXT(DATE(B598,MONTH(DATEVALUE(D598&amp;" 1")),E598),"dd-mmm-yyyy")</f>
        <v>16-Oct-1984</v>
      </c>
      <c r="G598" s="10">
        <v>0</v>
      </c>
      <c r="H598" s="13">
        <f t="shared" ca="1" si="9"/>
        <v>126</v>
      </c>
      <c r="I598" s="15">
        <v>5177.12</v>
      </c>
      <c r="J598" s="10" t="s">
        <v>4707</v>
      </c>
      <c r="K598" s="10" t="s">
        <v>4711</v>
      </c>
      <c r="L598" s="10" t="s">
        <v>4709</v>
      </c>
      <c r="W598" s="13">
        <f ca="1">DATEDIF(F598,TODAY(),"Y")</f>
        <v>42</v>
      </c>
      <c r="X598" s="28">
        <f>VLOOKUP($A598,'Medical Examinations'!$A:$Z,MATCH(X$1,'Medical Examinations'!$A$1:$Z$1,0),FALSE)</f>
        <v>4.8600000000000003</v>
      </c>
      <c r="Y598" s="13">
        <f ca="1">DATEDIF(X598,TODAY(),"Y")</f>
        <v>126</v>
      </c>
      <c r="Z598" s="28">
        <f>VLOOKUP($A598,'Medical Examinations'!$A:$Z,2,FALSE)</f>
        <v>20.53</v>
      </c>
    </row>
    <row r="599" spans="1:26">
      <c r="A599" s="10" t="s">
        <v>3483</v>
      </c>
      <c r="B599" s="10">
        <v>1979</v>
      </c>
      <c r="C599" s="10" t="s">
        <v>4713</v>
      </c>
      <c r="D599" s="10" t="str">
        <f>IF(C599="?","Sep",C599)</f>
        <v>Sep</v>
      </c>
      <c r="E599" s="10">
        <v>12</v>
      </c>
      <c r="F599" s="12" t="str">
        <f>TEXT(DATE(B599,MONTH(DATEVALUE(D599&amp;" 1")),E599),"dd-mmm-yyyy")</f>
        <v>12-Sep-1979</v>
      </c>
      <c r="G599" s="10">
        <v>0</v>
      </c>
      <c r="H599" s="13">
        <f t="shared" ca="1" si="9"/>
        <v>126</v>
      </c>
      <c r="I599" s="15">
        <v>5195.58</v>
      </c>
      <c r="J599" s="10" t="s">
        <v>4707</v>
      </c>
      <c r="K599" s="10" t="s">
        <v>4707</v>
      </c>
      <c r="L599" s="10" t="s">
        <v>4709</v>
      </c>
      <c r="W599" s="13">
        <f ca="1">DATEDIF(F599,TODAY(),"Y")</f>
        <v>47</v>
      </c>
      <c r="X599" s="29">
        <f>VLOOKUP($A599,'Medical Examinations'!$A:$Z,MATCH(X$1,'Medical Examinations'!$A$1:$Z$1,0),FALSE)</f>
        <v>6.19</v>
      </c>
      <c r="Y599" s="13">
        <f ca="1">DATEDIF(X599,TODAY(),"Y")</f>
        <v>126</v>
      </c>
      <c r="Z599" s="29">
        <f>VLOOKUP($A599,'Medical Examinations'!$A:$Z,2,FALSE)</f>
        <v>18.2</v>
      </c>
    </row>
    <row r="600" spans="1:26">
      <c r="A600" s="10" t="s">
        <v>3481</v>
      </c>
      <c r="B600" s="10">
        <v>2004</v>
      </c>
      <c r="C600" s="10" t="s">
        <v>4712</v>
      </c>
      <c r="D600" s="10" t="str">
        <f>IF(C600="?","Sep",C600)</f>
        <v>Jun</v>
      </c>
      <c r="E600" s="10">
        <v>6</v>
      </c>
      <c r="F600" s="12" t="str">
        <f>TEXT(DATE(B600,MONTH(DATEVALUE(D600&amp;" 1")),E600),"dd-mmm-yyyy")</f>
        <v>06-Jun-2004</v>
      </c>
      <c r="G600" s="10">
        <v>0</v>
      </c>
      <c r="H600" s="13">
        <f t="shared" ca="1" si="9"/>
        <v>126</v>
      </c>
      <c r="I600" s="15">
        <v>5198.6899999999996</v>
      </c>
      <c r="J600" s="10" t="s">
        <v>4707</v>
      </c>
      <c r="K600" s="10" t="s">
        <v>4707</v>
      </c>
      <c r="L600" s="10" t="s">
        <v>4731</v>
      </c>
      <c r="W600" s="13">
        <f ca="1">DATEDIF(F600,TODAY(),"Y")</f>
        <v>22</v>
      </c>
      <c r="X600" s="28">
        <f>VLOOKUP($A600,'Medical Examinations'!$A:$Z,MATCH(X$1,'Medical Examinations'!$A$1:$Z$1,0),FALSE)</f>
        <v>4.66</v>
      </c>
      <c r="Y600" s="13">
        <f ca="1">DATEDIF(X600,TODAY(),"Y")</f>
        <v>126</v>
      </c>
      <c r="Z600" s="28">
        <f>VLOOKUP($A600,'Medical Examinations'!$A:$Z,2,FALSE)</f>
        <v>37.28</v>
      </c>
    </row>
    <row r="601" spans="1:26">
      <c r="A601" s="10" t="s">
        <v>3479</v>
      </c>
      <c r="B601" s="10">
        <v>1983</v>
      </c>
      <c r="C601" s="10" t="s">
        <v>4717</v>
      </c>
      <c r="D601" s="10" t="str">
        <f>IF(C601="?","Sep",C601)</f>
        <v>Oct</v>
      </c>
      <c r="E601" s="10">
        <v>24</v>
      </c>
      <c r="F601" s="12" t="str">
        <f>TEXT(DATE(B601,MONTH(DATEVALUE(D601&amp;" 1")),E601),"dd-mmm-yyyy")</f>
        <v>24-Oct-1983</v>
      </c>
      <c r="G601" s="10">
        <v>0</v>
      </c>
      <c r="H601" s="13">
        <f t="shared" ca="1" si="9"/>
        <v>126</v>
      </c>
      <c r="I601" s="15">
        <v>5207.97</v>
      </c>
      <c r="J601" s="10" t="s">
        <v>4707</v>
      </c>
      <c r="K601" s="10" t="s">
        <v>4707</v>
      </c>
      <c r="L601" s="10" t="s">
        <v>4714</v>
      </c>
      <c r="W601" s="13">
        <f ca="1">DATEDIF(F601,TODAY(),"Y")</f>
        <v>43</v>
      </c>
      <c r="X601" s="29">
        <f>VLOOKUP($A601,'Medical Examinations'!$A:$Z,MATCH(X$1,'Medical Examinations'!$A$1:$Z$1,0),FALSE)</f>
        <v>5.31</v>
      </c>
      <c r="Y601" s="13">
        <f ca="1">DATEDIF(X601,TODAY(),"Y")</f>
        <v>126</v>
      </c>
      <c r="Z601" s="28">
        <f>VLOOKUP($A601,'Medical Examinations'!$A:$Z,2,FALSE)</f>
        <v>18.239999999999998</v>
      </c>
    </row>
    <row r="602" spans="1:26">
      <c r="A602" s="10" t="s">
        <v>3477</v>
      </c>
      <c r="B602" s="10">
        <v>1993</v>
      </c>
      <c r="C602" s="10" t="s">
        <v>4712</v>
      </c>
      <c r="D602" s="10" t="str">
        <f>IF(C602="?","Sep",C602)</f>
        <v>Jun</v>
      </c>
      <c r="E602" s="10">
        <v>17</v>
      </c>
      <c r="F602" s="12" t="str">
        <f>TEXT(DATE(B602,MONTH(DATEVALUE(D602&amp;" 1")),E602),"dd-mmm-yyyy")</f>
        <v>17-Jun-1993</v>
      </c>
      <c r="G602" s="10">
        <v>0</v>
      </c>
      <c r="H602" s="13">
        <f t="shared" ca="1" si="9"/>
        <v>126</v>
      </c>
      <c r="I602" s="15">
        <v>5209.58</v>
      </c>
      <c r="J602" s="10" t="s">
        <v>4708</v>
      </c>
      <c r="K602" s="10" t="s">
        <v>4708</v>
      </c>
      <c r="L602" s="10" t="s">
        <v>4728</v>
      </c>
      <c r="W602" s="13">
        <f ca="1">DATEDIF(F602,TODAY(),"Y")</f>
        <v>33</v>
      </c>
      <c r="X602" s="28">
        <f>VLOOKUP($A602,'Medical Examinations'!$A:$Z,MATCH(X$1,'Medical Examinations'!$A$1:$Z$1,0),FALSE)</f>
        <v>4.37</v>
      </c>
      <c r="Y602" s="13">
        <f ca="1">DATEDIF(X602,TODAY(),"Y")</f>
        <v>126</v>
      </c>
      <c r="Z602" s="28">
        <f>VLOOKUP($A602,'Medical Examinations'!$A:$Z,2,FALSE)</f>
        <v>22.515000000000001</v>
      </c>
    </row>
    <row r="603" spans="1:26">
      <c r="A603" s="10" t="s">
        <v>3475</v>
      </c>
      <c r="B603" s="10">
        <v>1999</v>
      </c>
      <c r="C603" s="10" t="s">
        <v>4715</v>
      </c>
      <c r="D603" s="10" t="str">
        <f>IF(C603="?","Sep",C603)</f>
        <v>Dec</v>
      </c>
      <c r="E603" s="10">
        <v>1</v>
      </c>
      <c r="F603" s="12" t="str">
        <f>TEXT(DATE(B603,MONTH(DATEVALUE(D603&amp;" 1")),E603),"dd-mmm-yyyy")</f>
        <v>01-Dec-1999</v>
      </c>
      <c r="G603" s="10">
        <v>0</v>
      </c>
      <c r="H603" s="13">
        <f t="shared" ca="1" si="9"/>
        <v>126</v>
      </c>
      <c r="I603" s="15">
        <v>5213.22</v>
      </c>
      <c r="J603" s="10" t="s">
        <v>4707</v>
      </c>
      <c r="K603" s="10" t="s">
        <v>4711</v>
      </c>
      <c r="L603" s="10" t="s">
        <v>4714</v>
      </c>
      <c r="W603" s="13">
        <f ca="1">DATEDIF(F603,TODAY(),"Y")</f>
        <v>26</v>
      </c>
      <c r="X603" s="29">
        <f>VLOOKUP($A603,'Medical Examinations'!$A:$Z,MATCH(X$1,'Medical Examinations'!$A$1:$Z$1,0),FALSE)</f>
        <v>4.1900000000000004</v>
      </c>
      <c r="Y603" s="13">
        <f ca="1">DATEDIF(X603,TODAY(),"Y")</f>
        <v>126</v>
      </c>
      <c r="Z603" s="28">
        <f>VLOOKUP($A603,'Medical Examinations'!$A:$Z,2,FALSE)</f>
        <v>34.19</v>
      </c>
    </row>
    <row r="604" spans="1:26">
      <c r="A604" s="10" t="s">
        <v>3473</v>
      </c>
      <c r="B604" s="10">
        <v>1995</v>
      </c>
      <c r="C604" s="10" t="s">
        <v>4712</v>
      </c>
      <c r="D604" s="10" t="str">
        <f>IF(C604="?","Sep",C604)</f>
        <v>Jun</v>
      </c>
      <c r="E604" s="10">
        <v>6</v>
      </c>
      <c r="F604" s="12" t="str">
        <f>TEXT(DATE(B604,MONTH(DATEVALUE(D604&amp;" 1")),E604),"dd-mmm-yyyy")</f>
        <v>06-Jun-1995</v>
      </c>
      <c r="G604" s="10">
        <v>0</v>
      </c>
      <c r="H604" s="13">
        <f t="shared" ca="1" si="9"/>
        <v>126</v>
      </c>
      <c r="I604" s="15">
        <v>5216.4799999999996</v>
      </c>
      <c r="J604" s="10" t="s">
        <v>4707</v>
      </c>
      <c r="K604" s="10" t="s">
        <v>4707</v>
      </c>
      <c r="L604" s="10" t="s">
        <v>4723</v>
      </c>
      <c r="W604" s="13">
        <f ca="1">DATEDIF(F604,TODAY(),"Y")</f>
        <v>31</v>
      </c>
      <c r="X604" s="28">
        <f>VLOOKUP($A604,'Medical Examinations'!$A:$Z,MATCH(X$1,'Medical Examinations'!$A$1:$Z$1,0),FALSE)</f>
        <v>4.03</v>
      </c>
      <c r="Y604" s="13">
        <f ca="1">DATEDIF(X604,TODAY(),"Y")</f>
        <v>126</v>
      </c>
      <c r="Z604" s="28">
        <f>VLOOKUP($A604,'Medical Examinations'!$A:$Z,2,FALSE)</f>
        <v>30.13</v>
      </c>
    </row>
    <row r="605" spans="1:26">
      <c r="A605" s="10" t="s">
        <v>3471</v>
      </c>
      <c r="B605" s="10">
        <v>1987</v>
      </c>
      <c r="C605" s="10" t="s">
        <v>4712</v>
      </c>
      <c r="D605" s="10" t="str">
        <f>IF(C605="?","Sep",C605)</f>
        <v>Jun</v>
      </c>
      <c r="E605" s="10">
        <v>29</v>
      </c>
      <c r="F605" s="12" t="str">
        <f>TEXT(DATE(B605,MONTH(DATEVALUE(D605&amp;" 1")),E605),"dd-mmm-yyyy")</f>
        <v>29-Jun-1987</v>
      </c>
      <c r="G605" s="10">
        <v>0</v>
      </c>
      <c r="H605" s="13">
        <f t="shared" ca="1" si="9"/>
        <v>126</v>
      </c>
      <c r="I605" s="15">
        <v>5227.99</v>
      </c>
      <c r="J605" s="10" t="s">
        <v>4707</v>
      </c>
      <c r="K605" s="10" t="s">
        <v>4711</v>
      </c>
      <c r="L605" s="10" t="s">
        <v>4724</v>
      </c>
      <c r="W605" s="13">
        <f ca="1">DATEDIF(F605,TODAY(),"Y")</f>
        <v>39</v>
      </c>
      <c r="X605" s="29">
        <f>VLOOKUP($A605,'Medical Examinations'!$A:$Z,MATCH(X$1,'Medical Examinations'!$A$1:$Z$1,0),FALSE)</f>
        <v>5.55</v>
      </c>
      <c r="Y605" s="13">
        <f ca="1">DATEDIF(X605,TODAY(),"Y")</f>
        <v>126</v>
      </c>
      <c r="Z605" s="28">
        <f>VLOOKUP($A605,'Medical Examinations'!$A:$Z,2,FALSE)</f>
        <v>26.125</v>
      </c>
    </row>
    <row r="606" spans="1:26">
      <c r="A606" s="10" t="s">
        <v>3469</v>
      </c>
      <c r="B606" s="10">
        <v>1987</v>
      </c>
      <c r="C606" s="10" t="s">
        <v>4715</v>
      </c>
      <c r="D606" s="10" t="str">
        <f>IF(C606="?","Sep",C606)</f>
        <v>Dec</v>
      </c>
      <c r="E606" s="10">
        <v>26</v>
      </c>
      <c r="F606" s="12" t="str">
        <f>TEXT(DATE(B606,MONTH(DATEVALUE(D606&amp;" 1")),E606),"dd-mmm-yyyy")</f>
        <v>26-Dec-1987</v>
      </c>
      <c r="G606" s="10">
        <v>0</v>
      </c>
      <c r="H606" s="13">
        <f t="shared" ca="1" si="9"/>
        <v>126</v>
      </c>
      <c r="I606" s="15">
        <v>5240.7700000000004</v>
      </c>
      <c r="J606" s="10" t="s">
        <v>4707</v>
      </c>
      <c r="K606" s="10" t="s">
        <v>4707</v>
      </c>
      <c r="L606" s="10" t="s">
        <v>4718</v>
      </c>
      <c r="W606" s="13">
        <f ca="1">DATEDIF(F606,TODAY(),"Y")</f>
        <v>38</v>
      </c>
      <c r="X606" s="28">
        <f>VLOOKUP($A606,'Medical Examinations'!$A:$Z,MATCH(X$1,'Medical Examinations'!$A$1:$Z$1,0),FALSE)</f>
        <v>5.38</v>
      </c>
      <c r="Y606" s="13">
        <f ca="1">DATEDIF(X606,TODAY(),"Y")</f>
        <v>126</v>
      </c>
      <c r="Z606" s="28">
        <f>VLOOKUP($A606,'Medical Examinations'!$A:$Z,2,FALSE)</f>
        <v>31</v>
      </c>
    </row>
    <row r="607" spans="1:26">
      <c r="A607" s="10" t="s">
        <v>3467</v>
      </c>
      <c r="B607" s="10">
        <v>1987</v>
      </c>
      <c r="C607" s="10" t="s">
        <v>4706</v>
      </c>
      <c r="D607" s="10" t="str">
        <f>IF(C607="?","Sep",C607)</f>
        <v>Jul</v>
      </c>
      <c r="E607" s="10">
        <v>5</v>
      </c>
      <c r="F607" s="12" t="str">
        <f>TEXT(DATE(B607,MONTH(DATEVALUE(D607&amp;" 1")),E607),"dd-mmm-yyyy")</f>
        <v>05-Jul-1987</v>
      </c>
      <c r="G607" s="10">
        <v>0</v>
      </c>
      <c r="H607" s="13">
        <f t="shared" ca="1" si="9"/>
        <v>126</v>
      </c>
      <c r="I607" s="15">
        <v>5245.23</v>
      </c>
      <c r="J607" s="10" t="s">
        <v>4707</v>
      </c>
      <c r="K607" s="10" t="s">
        <v>4707</v>
      </c>
      <c r="L607" s="10" t="s">
        <v>4709</v>
      </c>
      <c r="W607" s="13">
        <f ca="1">DATEDIF(F607,TODAY(),"Y")</f>
        <v>39</v>
      </c>
      <c r="X607" s="29">
        <f>VLOOKUP($A607,'Medical Examinations'!$A:$Z,MATCH(X$1,'Medical Examinations'!$A$1:$Z$1,0),FALSE)</f>
        <v>4.54</v>
      </c>
      <c r="Y607" s="13">
        <f ca="1">DATEDIF(X607,TODAY(),"Y")</f>
        <v>126</v>
      </c>
      <c r="Z607" s="28">
        <f>VLOOKUP($A607,'Medical Examinations'!$A:$Z,2,FALSE)</f>
        <v>34.21</v>
      </c>
    </row>
    <row r="608" spans="1:26">
      <c r="A608" s="10" t="s">
        <v>3465</v>
      </c>
      <c r="B608" s="10">
        <v>1987</v>
      </c>
      <c r="C608" s="10" t="s">
        <v>4713</v>
      </c>
      <c r="D608" s="10" t="str">
        <f>IF(C608="?","Sep",C608)</f>
        <v>Sep</v>
      </c>
      <c r="E608" s="10">
        <v>9</v>
      </c>
      <c r="F608" s="12" t="str">
        <f>TEXT(DATE(B608,MONTH(DATEVALUE(D608&amp;" 1")),E608),"dd-mmm-yyyy")</f>
        <v>09-Sep-1987</v>
      </c>
      <c r="G608" s="10">
        <v>0</v>
      </c>
      <c r="H608" s="13">
        <f t="shared" ca="1" si="9"/>
        <v>126</v>
      </c>
      <c r="I608" s="15">
        <v>5246.05</v>
      </c>
      <c r="J608" s="10" t="s">
        <v>4707</v>
      </c>
      <c r="K608" s="10" t="s">
        <v>4708</v>
      </c>
      <c r="L608" s="10" t="s">
        <v>4718</v>
      </c>
      <c r="W608" s="13">
        <f ca="1">DATEDIF(F608,TODAY(),"Y")</f>
        <v>39</v>
      </c>
      <c r="X608" s="28">
        <f>VLOOKUP($A608,'Medical Examinations'!$A:$Z,MATCH(X$1,'Medical Examinations'!$A$1:$Z$1,0),FALSE)</f>
        <v>4.38</v>
      </c>
      <c r="Y608" s="13">
        <f ca="1">DATEDIF(X608,TODAY(),"Y")</f>
        <v>126</v>
      </c>
      <c r="Z608" s="28">
        <f>VLOOKUP($A608,'Medical Examinations'!$A:$Z,2,FALSE)</f>
        <v>34.799999999999997</v>
      </c>
    </row>
    <row r="609" spans="1:26">
      <c r="A609" s="10" t="s">
        <v>3463</v>
      </c>
      <c r="B609" s="10">
        <v>1990</v>
      </c>
      <c r="C609" s="10" t="s">
        <v>4706</v>
      </c>
      <c r="D609" s="10" t="str">
        <f>IF(C609="?","Sep",C609)</f>
        <v>Jul</v>
      </c>
      <c r="E609" s="10">
        <v>6</v>
      </c>
      <c r="F609" s="12" t="str">
        <f>TEXT(DATE(B609,MONTH(DATEVALUE(D609&amp;" 1")),E609),"dd-mmm-yyyy")</f>
        <v>06-Jul-1990</v>
      </c>
      <c r="G609" s="10">
        <v>0</v>
      </c>
      <c r="H609" s="13">
        <f t="shared" ca="1" si="9"/>
        <v>126</v>
      </c>
      <c r="I609" s="15">
        <v>5253.52</v>
      </c>
      <c r="J609" s="10" t="s">
        <v>4708</v>
      </c>
      <c r="K609" s="10" t="s">
        <v>4708</v>
      </c>
      <c r="L609" s="10" t="s">
        <v>4718</v>
      </c>
      <c r="W609" s="13">
        <f ca="1">DATEDIF(F609,TODAY(),"Y")</f>
        <v>36</v>
      </c>
      <c r="X609" s="29">
        <f>VLOOKUP($A609,'Medical Examinations'!$A:$Z,MATCH(X$1,'Medical Examinations'!$A$1:$Z$1,0),FALSE)</f>
        <v>5.07</v>
      </c>
      <c r="Y609" s="13">
        <f ca="1">DATEDIF(X609,TODAY(),"Y")</f>
        <v>126</v>
      </c>
      <c r="Z609" s="28">
        <f>VLOOKUP($A609,'Medical Examinations'!$A:$Z,2,FALSE)</f>
        <v>30.8</v>
      </c>
    </row>
    <row r="610" spans="1:26">
      <c r="A610" s="10" t="s">
        <v>3461</v>
      </c>
      <c r="B610" s="10">
        <v>1989</v>
      </c>
      <c r="C610" s="10" t="s">
        <v>4710</v>
      </c>
      <c r="D610" s="10" t="str">
        <f>IF(C610="?","Sep",C610)</f>
        <v>Nov</v>
      </c>
      <c r="E610" s="10">
        <v>25</v>
      </c>
      <c r="F610" s="12" t="str">
        <f>TEXT(DATE(B610,MONTH(DATEVALUE(D610&amp;" 1")),E610),"dd-mmm-yyyy")</f>
        <v>25-Nov-1989</v>
      </c>
      <c r="G610" s="10">
        <v>0</v>
      </c>
      <c r="H610" s="13">
        <f t="shared" ca="1" si="9"/>
        <v>126</v>
      </c>
      <c r="I610" s="15">
        <v>5257.51</v>
      </c>
      <c r="J610" s="10" t="s">
        <v>4707</v>
      </c>
      <c r="K610" s="10" t="s">
        <v>4707</v>
      </c>
      <c r="L610" s="10" t="s">
        <v>4714</v>
      </c>
      <c r="W610" s="13">
        <f ca="1">DATEDIF(F610,TODAY(),"Y")</f>
        <v>36</v>
      </c>
      <c r="X610" s="28">
        <f>VLOOKUP($A610,'Medical Examinations'!$A:$Z,MATCH(X$1,'Medical Examinations'!$A$1:$Z$1,0),FALSE)</f>
        <v>5.7</v>
      </c>
      <c r="Y610" s="13">
        <f ca="1">DATEDIF(X610,TODAY(),"Y")</f>
        <v>126</v>
      </c>
      <c r="Z610" s="28">
        <f>VLOOKUP($A610,'Medical Examinations'!$A:$Z,2,FALSE)</f>
        <v>24.605</v>
      </c>
    </row>
    <row r="611" spans="1:26">
      <c r="A611" s="10" t="s">
        <v>3459</v>
      </c>
      <c r="B611" s="10">
        <v>1989</v>
      </c>
      <c r="C611" s="10" t="s">
        <v>4706</v>
      </c>
      <c r="D611" s="10" t="str">
        <f>IF(C611="?","Sep",C611)</f>
        <v>Jul</v>
      </c>
      <c r="E611" s="10">
        <v>19</v>
      </c>
      <c r="F611" s="12" t="str">
        <f>TEXT(DATE(B611,MONTH(DATEVALUE(D611&amp;" 1")),E611),"dd-mmm-yyyy")</f>
        <v>19-Jul-1989</v>
      </c>
      <c r="G611" s="10">
        <v>0</v>
      </c>
      <c r="H611" s="13">
        <f t="shared" ca="1" si="9"/>
        <v>126</v>
      </c>
      <c r="I611" s="15">
        <v>5261.47</v>
      </c>
      <c r="J611" s="10" t="s">
        <v>4707</v>
      </c>
      <c r="K611" s="10" t="s">
        <v>4707</v>
      </c>
      <c r="L611" s="10" t="s">
        <v>4714</v>
      </c>
      <c r="W611" s="13">
        <f ca="1">DATEDIF(F611,TODAY(),"Y")</f>
        <v>37</v>
      </c>
      <c r="X611" s="29">
        <f>VLOOKUP($A611,'Medical Examinations'!$A:$Z,MATCH(X$1,'Medical Examinations'!$A$1:$Z$1,0),FALSE)</f>
        <v>4.54</v>
      </c>
      <c r="Y611" s="13">
        <f ca="1">DATEDIF(X611,TODAY(),"Y")</f>
        <v>126</v>
      </c>
      <c r="Z611" s="28">
        <f>VLOOKUP($A611,'Medical Examinations'!$A:$Z,2,FALSE)</f>
        <v>27.454999999999998</v>
      </c>
    </row>
    <row r="612" spans="1:26">
      <c r="A612" s="10" t="s">
        <v>3457</v>
      </c>
      <c r="B612" s="10">
        <v>1986</v>
      </c>
      <c r="C612" s="10" t="s">
        <v>4717</v>
      </c>
      <c r="D612" s="10" t="str">
        <f>IF(C612="?","Sep",C612)</f>
        <v>Oct</v>
      </c>
      <c r="E612" s="10">
        <v>25</v>
      </c>
      <c r="F612" s="12" t="str">
        <f>TEXT(DATE(B612,MONTH(DATEVALUE(D612&amp;" 1")),E612),"dd-mmm-yyyy")</f>
        <v>25-Oct-1986</v>
      </c>
      <c r="G612" s="10">
        <v>0</v>
      </c>
      <c r="H612" s="13">
        <f t="shared" ca="1" si="9"/>
        <v>126</v>
      </c>
      <c r="I612" s="15">
        <v>5266.37</v>
      </c>
      <c r="J612" s="10" t="s">
        <v>4707</v>
      </c>
      <c r="K612" s="10" t="s">
        <v>4707</v>
      </c>
      <c r="L612" s="10" t="s">
        <v>4714</v>
      </c>
      <c r="W612" s="13">
        <f ca="1">DATEDIF(F612,TODAY(),"Y")</f>
        <v>40</v>
      </c>
      <c r="X612" s="28">
        <f>VLOOKUP($A612,'Medical Examinations'!$A:$Z,MATCH(X$1,'Medical Examinations'!$A$1:$Z$1,0),FALSE)</f>
        <v>8.5500000000000007</v>
      </c>
      <c r="Y612" s="13">
        <f ca="1">DATEDIF(X612,TODAY(),"Y")</f>
        <v>126</v>
      </c>
      <c r="Z612" s="28">
        <f>VLOOKUP($A612,'Medical Examinations'!$A:$Z,2,FALSE)</f>
        <v>25.84</v>
      </c>
    </row>
    <row r="613" spans="1:26">
      <c r="A613" s="10" t="s">
        <v>3455</v>
      </c>
      <c r="B613" s="10">
        <v>1986</v>
      </c>
      <c r="C613" s="10" t="s">
        <v>4713</v>
      </c>
      <c r="D613" s="10" t="str">
        <f>IF(C613="?","Sep",C613)</f>
        <v>Sep</v>
      </c>
      <c r="E613" s="10">
        <v>20</v>
      </c>
      <c r="F613" s="12" t="str">
        <f>TEXT(DATE(B613,MONTH(DATEVALUE(D613&amp;" 1")),E613),"dd-mmm-yyyy")</f>
        <v>20-Sep-1986</v>
      </c>
      <c r="G613" s="10">
        <v>0</v>
      </c>
      <c r="H613" s="13">
        <f t="shared" ca="1" si="9"/>
        <v>126</v>
      </c>
      <c r="I613" s="15">
        <v>5267.82</v>
      </c>
      <c r="J613" s="10" t="s">
        <v>4707</v>
      </c>
      <c r="K613" s="10" t="s">
        <v>4707</v>
      </c>
      <c r="L613" s="10" t="s">
        <v>4714</v>
      </c>
      <c r="W613" s="13">
        <f ca="1">DATEDIF(F613,TODAY(),"Y")</f>
        <v>40</v>
      </c>
      <c r="X613" s="29">
        <f>VLOOKUP($A613,'Medical Examinations'!$A:$Z,MATCH(X$1,'Medical Examinations'!$A$1:$Z$1,0),FALSE)</f>
        <v>8.66</v>
      </c>
      <c r="Y613" s="13">
        <f ca="1">DATEDIF(X613,TODAY(),"Y")</f>
        <v>126</v>
      </c>
      <c r="Z613" s="28">
        <f>VLOOKUP($A613,'Medical Examinations'!$A:$Z,2,FALSE)</f>
        <v>26.885000000000002</v>
      </c>
    </row>
    <row r="614" spans="1:26">
      <c r="A614" s="10" t="s">
        <v>3453</v>
      </c>
      <c r="B614" s="10">
        <v>1986</v>
      </c>
      <c r="C614" s="10" t="s">
        <v>4717</v>
      </c>
      <c r="D614" s="10" t="str">
        <f>IF(C614="?","Sep",C614)</f>
        <v>Oct</v>
      </c>
      <c r="E614" s="10">
        <v>20</v>
      </c>
      <c r="F614" s="12" t="str">
        <f>TEXT(DATE(B614,MONTH(DATEVALUE(D614&amp;" 1")),E614),"dd-mmm-yyyy")</f>
        <v>20-Oct-1986</v>
      </c>
      <c r="G614" s="10">
        <v>0</v>
      </c>
      <c r="H614" s="13">
        <f t="shared" ca="1" si="9"/>
        <v>126</v>
      </c>
      <c r="I614" s="15">
        <v>5272.18</v>
      </c>
      <c r="J614" s="10" t="s">
        <v>4707</v>
      </c>
      <c r="K614" s="10" t="s">
        <v>4708</v>
      </c>
      <c r="L614" s="10" t="s">
        <v>4714</v>
      </c>
      <c r="W614" s="13">
        <f ca="1">DATEDIF(F614,TODAY(),"Y")</f>
        <v>40</v>
      </c>
      <c r="X614" s="28">
        <f>VLOOKUP($A614,'Medical Examinations'!$A:$Z,MATCH(X$1,'Medical Examinations'!$A$1:$Z$1,0),FALSE)</f>
        <v>7.63</v>
      </c>
      <c r="Y614" s="13">
        <f ca="1">DATEDIF(X614,TODAY(),"Y")</f>
        <v>126</v>
      </c>
      <c r="Z614" s="28">
        <f>VLOOKUP($A614,'Medical Examinations'!$A:$Z,2,FALSE)</f>
        <v>30.02</v>
      </c>
    </row>
    <row r="615" spans="1:26">
      <c r="A615" s="10" t="s">
        <v>3451</v>
      </c>
      <c r="B615" s="10">
        <v>1987</v>
      </c>
      <c r="C615" s="10" t="s">
        <v>4713</v>
      </c>
      <c r="D615" s="10" t="str">
        <f>IF(C615="?","Sep",C615)</f>
        <v>Sep</v>
      </c>
      <c r="E615" s="10">
        <v>1</v>
      </c>
      <c r="F615" s="12" t="str">
        <f>TEXT(DATE(B615,MONTH(DATEVALUE(D615&amp;" 1")),E615),"dd-mmm-yyyy")</f>
        <v>01-Sep-1987</v>
      </c>
      <c r="G615" s="10">
        <v>0</v>
      </c>
      <c r="H615" s="13">
        <f t="shared" ca="1" si="9"/>
        <v>126</v>
      </c>
      <c r="I615" s="15">
        <v>5275.86</v>
      </c>
      <c r="J615" s="10" t="s">
        <v>4707</v>
      </c>
      <c r="K615" s="10" t="s">
        <v>4707</v>
      </c>
      <c r="L615" s="10" t="s">
        <v>4709</v>
      </c>
      <c r="W615" s="13">
        <f ca="1">DATEDIF(F615,TODAY(),"Y")</f>
        <v>39</v>
      </c>
      <c r="X615" s="29">
        <f>VLOOKUP($A615,'Medical Examinations'!$A:$Z,MATCH(X$1,'Medical Examinations'!$A$1:$Z$1,0),FALSE)</f>
        <v>6.24</v>
      </c>
      <c r="Y615" s="13">
        <f ca="1">DATEDIF(X615,TODAY(),"Y")</f>
        <v>126</v>
      </c>
      <c r="Z615" s="28">
        <f>VLOOKUP($A615,'Medical Examinations'!$A:$Z,2,FALSE)</f>
        <v>23.48</v>
      </c>
    </row>
    <row r="616" spans="1:26">
      <c r="A616" s="10" t="s">
        <v>3449</v>
      </c>
      <c r="B616" s="10">
        <v>1974</v>
      </c>
      <c r="C616" s="10" t="s">
        <v>4710</v>
      </c>
      <c r="D616" s="10" t="str">
        <f>IF(C616="?","Sep",C616)</f>
        <v>Nov</v>
      </c>
      <c r="E616" s="10">
        <v>12</v>
      </c>
      <c r="F616" s="12" t="str">
        <f>TEXT(DATE(B616,MONTH(DATEVALUE(D616&amp;" 1")),E616),"dd-mmm-yyyy")</f>
        <v>12-Nov-1974</v>
      </c>
      <c r="G616" s="10">
        <v>0</v>
      </c>
      <c r="H616" s="13">
        <f t="shared" ca="1" si="9"/>
        <v>126</v>
      </c>
      <c r="I616" s="15">
        <v>5291.71</v>
      </c>
      <c r="J616" s="10" t="s">
        <v>4707</v>
      </c>
      <c r="K616" s="10" t="s">
        <v>4707</v>
      </c>
      <c r="L616" s="10" t="s">
        <v>4714</v>
      </c>
      <c r="W616" s="13">
        <f ca="1">DATEDIF(F616,TODAY(),"Y")</f>
        <v>51</v>
      </c>
      <c r="X616" s="28">
        <f>VLOOKUP($A616,'Medical Examinations'!$A:$Z,MATCH(X$1,'Medical Examinations'!$A$1:$Z$1,0),FALSE)</f>
        <v>9.6</v>
      </c>
      <c r="Y616" s="13">
        <f ca="1">DATEDIF(X616,TODAY(),"Y")</f>
        <v>126</v>
      </c>
      <c r="Z616" s="28">
        <f>VLOOKUP($A616,'Medical Examinations'!$A:$Z,2,FALSE)</f>
        <v>15.49</v>
      </c>
    </row>
    <row r="617" spans="1:26">
      <c r="A617" s="10" t="s">
        <v>3447</v>
      </c>
      <c r="B617" s="10">
        <v>2004</v>
      </c>
      <c r="C617" s="10" t="s">
        <v>4716</v>
      </c>
      <c r="D617" s="10" t="str">
        <f>IF(C617="?","Sep",C617)</f>
        <v>Aug</v>
      </c>
      <c r="E617" s="10">
        <v>22</v>
      </c>
      <c r="F617" s="12" t="str">
        <f>TEXT(DATE(B617,MONTH(DATEVALUE(D617&amp;" 1")),E617),"dd-mmm-yyyy")</f>
        <v>22-Aug-2004</v>
      </c>
      <c r="G617" s="10">
        <v>0</v>
      </c>
      <c r="H617" s="13">
        <f t="shared" ca="1" si="9"/>
        <v>126</v>
      </c>
      <c r="I617" s="15">
        <v>5293.67</v>
      </c>
      <c r="J617" s="10" t="s">
        <v>4707</v>
      </c>
      <c r="K617" s="10" t="s">
        <v>4707</v>
      </c>
      <c r="L617" s="10" t="s">
        <v>4731</v>
      </c>
      <c r="W617" s="13">
        <f ca="1">DATEDIF(F617,TODAY(),"Y")</f>
        <v>22</v>
      </c>
      <c r="X617" s="29">
        <f>VLOOKUP($A617,'Medical Examinations'!$A:$Z,MATCH(X$1,'Medical Examinations'!$A$1:$Z$1,0),FALSE)</f>
        <v>5.88</v>
      </c>
      <c r="Y617" s="13">
        <f ca="1">DATEDIF(X617,TODAY(),"Y")</f>
        <v>126</v>
      </c>
      <c r="Z617" s="28">
        <f>VLOOKUP($A617,'Medical Examinations'!$A:$Z,2,FALSE)</f>
        <v>37.56</v>
      </c>
    </row>
    <row r="618" spans="1:26">
      <c r="A618" s="10" t="s">
        <v>3445</v>
      </c>
      <c r="B618" s="10">
        <v>2000</v>
      </c>
      <c r="C618" s="10" t="s">
        <v>4713</v>
      </c>
      <c r="D618" s="10" t="str">
        <f>IF(C618="?","Sep",C618)</f>
        <v>Sep</v>
      </c>
      <c r="E618" s="10">
        <v>9</v>
      </c>
      <c r="F618" s="12" t="str">
        <f>TEXT(DATE(B618,MONTH(DATEVALUE(D618&amp;" 1")),E618),"dd-mmm-yyyy")</f>
        <v>09-Sep-2000</v>
      </c>
      <c r="G618" s="10">
        <v>0</v>
      </c>
      <c r="H618" s="13">
        <f t="shared" ca="1" si="9"/>
        <v>126</v>
      </c>
      <c r="I618" s="15">
        <v>5306.7</v>
      </c>
      <c r="J618" s="10" t="s">
        <v>4707</v>
      </c>
      <c r="K618" s="10" t="s">
        <v>4708</v>
      </c>
      <c r="L618" s="10" t="s">
        <v>4714</v>
      </c>
      <c r="W618" s="13">
        <f ca="1">DATEDIF(F618,TODAY(),"Y")</f>
        <v>26</v>
      </c>
      <c r="X618" s="28">
        <f>VLOOKUP($A618,'Medical Examinations'!$A:$Z,MATCH(X$1,'Medical Examinations'!$A$1:$Z$1,0),FALSE)</f>
        <v>5.65</v>
      </c>
      <c r="Y618" s="13">
        <f ca="1">DATEDIF(X618,TODAY(),"Y")</f>
        <v>126</v>
      </c>
      <c r="Z618" s="28">
        <f>VLOOKUP($A618,'Medical Examinations'!$A:$Z,2,FALSE)</f>
        <v>35.61</v>
      </c>
    </row>
    <row r="619" spans="1:26">
      <c r="A619" s="10" t="s">
        <v>3443</v>
      </c>
      <c r="B619" s="10">
        <v>1994</v>
      </c>
      <c r="C619" s="10" t="s">
        <v>4710</v>
      </c>
      <c r="D619" s="10" t="str">
        <f>IF(C619="?","Sep",C619)</f>
        <v>Nov</v>
      </c>
      <c r="E619" s="10">
        <v>13</v>
      </c>
      <c r="F619" s="12" t="str">
        <f>TEXT(DATE(B619,MONTH(DATEVALUE(D619&amp;" 1")),E619),"dd-mmm-yyyy")</f>
        <v>13-Nov-1994</v>
      </c>
      <c r="G619" s="10">
        <v>0</v>
      </c>
      <c r="H619" s="13">
        <f t="shared" ca="1" si="9"/>
        <v>126</v>
      </c>
      <c r="I619" s="15">
        <v>5312.17</v>
      </c>
      <c r="J619" s="10" t="s">
        <v>4707</v>
      </c>
      <c r="K619" s="10" t="s">
        <v>4707</v>
      </c>
      <c r="L619" s="10" t="s">
        <v>4714</v>
      </c>
      <c r="W619" s="13">
        <f ca="1">DATEDIF(F619,TODAY(),"Y")</f>
        <v>31</v>
      </c>
      <c r="X619" s="29">
        <f>VLOOKUP($A619,'Medical Examinations'!$A:$Z,MATCH(X$1,'Medical Examinations'!$A$1:$Z$1,0),FALSE)</f>
        <v>5.76</v>
      </c>
      <c r="Y619" s="13">
        <f ca="1">DATEDIF(X619,TODAY(),"Y")</f>
        <v>126</v>
      </c>
      <c r="Z619" s="28">
        <f>VLOOKUP($A619,'Medical Examinations'!$A:$Z,2,FALSE)</f>
        <v>26.315000000000001</v>
      </c>
    </row>
    <row r="620" spans="1:26">
      <c r="A620" s="10" t="s">
        <v>3441</v>
      </c>
      <c r="B620" s="10">
        <v>1974</v>
      </c>
      <c r="C620" s="10" t="s">
        <v>4713</v>
      </c>
      <c r="D620" s="10" t="str">
        <f>IF(C620="?","Sep",C620)</f>
        <v>Sep</v>
      </c>
      <c r="E620" s="10">
        <v>2</v>
      </c>
      <c r="F620" s="12" t="str">
        <f>TEXT(DATE(B620,MONTH(DATEVALUE(D620&amp;" 1")),E620),"dd-mmm-yyyy")</f>
        <v>02-Sep-1974</v>
      </c>
      <c r="G620" s="10">
        <v>0</v>
      </c>
      <c r="H620" s="13">
        <f t="shared" ca="1" si="9"/>
        <v>126</v>
      </c>
      <c r="I620" s="15">
        <v>5322.24</v>
      </c>
      <c r="J620" s="10" t="s">
        <v>4707</v>
      </c>
      <c r="K620" s="10" t="s">
        <v>4711</v>
      </c>
      <c r="L620" s="10" t="s">
        <v>4714</v>
      </c>
      <c r="W620" s="13">
        <f ca="1">DATEDIF(F620,TODAY(),"Y")</f>
        <v>52</v>
      </c>
      <c r="X620" s="28">
        <f>VLOOKUP($A620,'Medical Examinations'!$A:$Z,MATCH(X$1,'Medical Examinations'!$A$1:$Z$1,0),FALSE)</f>
        <v>11.56</v>
      </c>
      <c r="Y620" s="13">
        <f ca="1">DATEDIF(X620,TODAY(),"Y")</f>
        <v>126</v>
      </c>
      <c r="Z620" s="28">
        <f>VLOOKUP($A620,'Medical Examinations'!$A:$Z,2,FALSE)</f>
        <v>15.58</v>
      </c>
    </row>
    <row r="621" spans="1:26">
      <c r="A621" s="10" t="s">
        <v>3439</v>
      </c>
      <c r="B621" s="10">
        <v>1992</v>
      </c>
      <c r="C621" s="10" t="s">
        <v>4712</v>
      </c>
      <c r="D621" s="10" t="str">
        <f>IF(C621="?","Sep",C621)</f>
        <v>Jun</v>
      </c>
      <c r="E621" s="10">
        <v>18</v>
      </c>
      <c r="F621" s="12" t="str">
        <f>TEXT(DATE(B621,MONTH(DATEVALUE(D621&amp;" 1")),E621),"dd-mmm-yyyy")</f>
        <v>18-Jun-1992</v>
      </c>
      <c r="G621" s="10">
        <v>0</v>
      </c>
      <c r="H621" s="13">
        <f t="shared" ca="1" si="9"/>
        <v>126</v>
      </c>
      <c r="I621" s="15">
        <v>5325.65</v>
      </c>
      <c r="J621" s="10" t="s">
        <v>4707</v>
      </c>
      <c r="K621" s="10" t="s">
        <v>4711</v>
      </c>
      <c r="L621" s="10" t="s">
        <v>4718</v>
      </c>
      <c r="W621" s="13">
        <f ca="1">DATEDIF(F621,TODAY(),"Y")</f>
        <v>34</v>
      </c>
      <c r="X621" s="29">
        <f>VLOOKUP($A621,'Medical Examinations'!$A:$Z,MATCH(X$1,'Medical Examinations'!$A$1:$Z$1,0),FALSE)</f>
        <v>6.05</v>
      </c>
      <c r="Y621" s="13">
        <f ca="1">DATEDIF(X621,TODAY(),"Y")</f>
        <v>126</v>
      </c>
      <c r="Z621" s="28">
        <f>VLOOKUP($A621,'Medical Examinations'!$A:$Z,2,FALSE)</f>
        <v>30.9</v>
      </c>
    </row>
    <row r="622" spans="1:26">
      <c r="A622" s="10" t="s">
        <v>3437</v>
      </c>
      <c r="B622" s="10">
        <v>1991</v>
      </c>
      <c r="C622" s="10" t="s">
        <v>4716</v>
      </c>
      <c r="D622" s="10" t="str">
        <f>IF(C622="?","Sep",C622)</f>
        <v>Aug</v>
      </c>
      <c r="E622" s="10">
        <v>28</v>
      </c>
      <c r="F622" s="12" t="str">
        <f>TEXT(DATE(B622,MONTH(DATEVALUE(D622&amp;" 1")),E622),"dd-mmm-yyyy")</f>
        <v>28-Aug-1991</v>
      </c>
      <c r="G622" s="10">
        <v>0</v>
      </c>
      <c r="H622" s="13">
        <f t="shared" ca="1" si="9"/>
        <v>126</v>
      </c>
      <c r="I622" s="15">
        <v>5327.4</v>
      </c>
      <c r="J622" s="10" t="s">
        <v>4707</v>
      </c>
      <c r="K622" s="10" t="s">
        <v>4711</v>
      </c>
      <c r="L622" s="10" t="s">
        <v>4714</v>
      </c>
      <c r="W622" s="13">
        <f ca="1">DATEDIF(F622,TODAY(),"Y")</f>
        <v>35</v>
      </c>
      <c r="X622" s="28">
        <f>VLOOKUP($A622,'Medical Examinations'!$A:$Z,MATCH(X$1,'Medical Examinations'!$A$1:$Z$1,0),FALSE)</f>
        <v>4.75</v>
      </c>
      <c r="Y622" s="13">
        <f ca="1">DATEDIF(X622,TODAY(),"Y")</f>
        <v>126</v>
      </c>
      <c r="Z622" s="28">
        <f>VLOOKUP($A622,'Medical Examinations'!$A:$Z,2,FALSE)</f>
        <v>32.774999999999999</v>
      </c>
    </row>
    <row r="623" spans="1:26">
      <c r="A623" s="10" t="s">
        <v>3435</v>
      </c>
      <c r="B623" s="10">
        <v>1972</v>
      </c>
      <c r="C623" s="10" t="s">
        <v>4715</v>
      </c>
      <c r="D623" s="10" t="str">
        <f>IF(C623="?","Sep",C623)</f>
        <v>Dec</v>
      </c>
      <c r="E623" s="10">
        <v>15</v>
      </c>
      <c r="F623" s="12" t="str">
        <f>TEXT(DATE(B623,MONTH(DATEVALUE(D623&amp;" 1")),E623),"dd-mmm-yyyy")</f>
        <v>15-Dec-1972</v>
      </c>
      <c r="G623" s="10">
        <v>0</v>
      </c>
      <c r="H623" s="13">
        <f t="shared" ca="1" si="9"/>
        <v>126</v>
      </c>
      <c r="I623" s="15">
        <v>5344.81</v>
      </c>
      <c r="J623" s="10" t="s">
        <v>4707</v>
      </c>
      <c r="K623" s="10" t="s">
        <v>4708</v>
      </c>
      <c r="L623" s="10" t="s">
        <v>4709</v>
      </c>
      <c r="W623" s="13">
        <f ca="1">DATEDIF(F623,TODAY(),"Y")</f>
        <v>53</v>
      </c>
      <c r="X623" s="29">
        <f>VLOOKUP($A623,'Medical Examinations'!$A:$Z,MATCH(X$1,'Medical Examinations'!$A$1:$Z$1,0),FALSE)</f>
        <v>5.08</v>
      </c>
      <c r="Y623" s="13">
        <f ca="1">DATEDIF(X623,TODAY(),"Y")</f>
        <v>126</v>
      </c>
      <c r="Z623" s="28">
        <f>VLOOKUP($A623,'Medical Examinations'!$A:$Z,2,FALSE)</f>
        <v>16.53</v>
      </c>
    </row>
    <row r="624" spans="1:26">
      <c r="A624" s="10" t="s">
        <v>3433</v>
      </c>
      <c r="B624" s="10">
        <v>1989</v>
      </c>
      <c r="C624" s="10" t="s">
        <v>4710</v>
      </c>
      <c r="D624" s="10" t="str">
        <f>IF(C624="?","Sep",C624)</f>
        <v>Nov</v>
      </c>
      <c r="E624" s="10">
        <v>7</v>
      </c>
      <c r="F624" s="12" t="str">
        <f>TEXT(DATE(B624,MONTH(DATEVALUE(D624&amp;" 1")),E624),"dd-mmm-yyyy")</f>
        <v>07-Nov-1989</v>
      </c>
      <c r="G624" s="10">
        <v>0</v>
      </c>
      <c r="H624" s="13">
        <f t="shared" ca="1" si="9"/>
        <v>126</v>
      </c>
      <c r="I624" s="15">
        <v>5354.07</v>
      </c>
      <c r="J624" s="10" t="s">
        <v>4707</v>
      </c>
      <c r="K624" s="10" t="s">
        <v>4708</v>
      </c>
      <c r="L624" s="10" t="s">
        <v>4724</v>
      </c>
      <c r="W624" s="13">
        <f ca="1">DATEDIF(F624,TODAY(),"Y")</f>
        <v>36</v>
      </c>
      <c r="X624" s="28">
        <f>VLOOKUP($A624,'Medical Examinations'!$A:$Z,MATCH(X$1,'Medical Examinations'!$A$1:$Z$1,0),FALSE)</f>
        <v>5.0999999999999996</v>
      </c>
      <c r="Y624" s="13">
        <f ca="1">DATEDIF(X624,TODAY(),"Y")</f>
        <v>126</v>
      </c>
      <c r="Z624" s="28">
        <f>VLOOKUP($A624,'Medical Examinations'!$A:$Z,2,FALSE)</f>
        <v>22.135000000000002</v>
      </c>
    </row>
    <row r="625" spans="1:26">
      <c r="A625" s="10" t="s">
        <v>3431</v>
      </c>
      <c r="B625" s="10">
        <v>1994</v>
      </c>
      <c r="C625" s="10" t="s">
        <v>4715</v>
      </c>
      <c r="D625" s="10" t="str">
        <f>IF(C625="?","Sep",C625)</f>
        <v>Dec</v>
      </c>
      <c r="E625" s="10">
        <v>7</v>
      </c>
      <c r="F625" s="12" t="str">
        <f>TEXT(DATE(B625,MONTH(DATEVALUE(D625&amp;" 1")),E625),"dd-mmm-yyyy")</f>
        <v>07-Dec-1994</v>
      </c>
      <c r="G625" s="10">
        <v>0</v>
      </c>
      <c r="H625" s="13">
        <f t="shared" ca="1" si="9"/>
        <v>126</v>
      </c>
      <c r="I625" s="15">
        <v>5364.66</v>
      </c>
      <c r="J625" s="10" t="s">
        <v>4707</v>
      </c>
      <c r="K625" s="10" t="s">
        <v>4711</v>
      </c>
      <c r="L625" s="10" t="s">
        <v>4718</v>
      </c>
      <c r="W625" s="13">
        <f ca="1">DATEDIF(F625,TODAY(),"Y")</f>
        <v>31</v>
      </c>
      <c r="X625" s="29">
        <f>VLOOKUP($A625,'Medical Examinations'!$A:$Z,MATCH(X$1,'Medical Examinations'!$A$1:$Z$1,0),FALSE)</f>
        <v>5.91</v>
      </c>
      <c r="Y625" s="13">
        <f ca="1">DATEDIF(X625,TODAY(),"Y")</f>
        <v>126</v>
      </c>
      <c r="Z625" s="28">
        <f>VLOOKUP($A625,'Medical Examinations'!$A:$Z,2,FALSE)</f>
        <v>32.64</v>
      </c>
    </row>
    <row r="626" spans="1:26">
      <c r="A626" s="10" t="s">
        <v>3429</v>
      </c>
      <c r="B626" s="10">
        <v>1986</v>
      </c>
      <c r="C626" s="10" t="s">
        <v>4712</v>
      </c>
      <c r="D626" s="10" t="str">
        <f>IF(C626="?","Sep",C626)</f>
        <v>Jun</v>
      </c>
      <c r="E626" s="10">
        <v>1</v>
      </c>
      <c r="F626" s="12" t="str">
        <f>TEXT(DATE(B626,MONTH(DATEVALUE(D626&amp;" 1")),E626),"dd-mmm-yyyy")</f>
        <v>01-Jun-1986</v>
      </c>
      <c r="G626" s="10">
        <v>0</v>
      </c>
      <c r="H626" s="13">
        <f t="shared" ca="1" si="9"/>
        <v>126</v>
      </c>
      <c r="I626" s="15">
        <v>5373.36</v>
      </c>
      <c r="J626" s="10" t="s">
        <v>4707</v>
      </c>
      <c r="K626" s="10" t="s">
        <v>4707</v>
      </c>
      <c r="L626" s="10" t="s">
        <v>4714</v>
      </c>
      <c r="W626" s="13">
        <f ca="1">DATEDIF(F626,TODAY(),"Y")</f>
        <v>40</v>
      </c>
      <c r="X626" s="28">
        <f>VLOOKUP($A626,'Medical Examinations'!$A:$Z,MATCH(X$1,'Medical Examinations'!$A$1:$Z$1,0),FALSE)</f>
        <v>9.5399999999999991</v>
      </c>
      <c r="Y626" s="13">
        <f ca="1">DATEDIF(X626,TODAY(),"Y")</f>
        <v>126</v>
      </c>
      <c r="Z626" s="28">
        <f>VLOOKUP($A626,'Medical Examinations'!$A:$Z,2,FALSE)</f>
        <v>30.875</v>
      </c>
    </row>
    <row r="627" spans="1:26">
      <c r="A627" s="10" t="s">
        <v>3427</v>
      </c>
      <c r="B627" s="10">
        <v>1989</v>
      </c>
      <c r="C627" s="10" t="s">
        <v>4710</v>
      </c>
      <c r="D627" s="10" t="str">
        <f>IF(C627="?","Sep",C627)</f>
        <v>Nov</v>
      </c>
      <c r="E627" s="10">
        <v>18</v>
      </c>
      <c r="F627" s="12" t="str">
        <f>TEXT(DATE(B627,MONTH(DATEVALUE(D627&amp;" 1")),E627),"dd-mmm-yyyy")</f>
        <v>18-Nov-1989</v>
      </c>
      <c r="G627" s="10">
        <v>0</v>
      </c>
      <c r="H627" s="13">
        <f t="shared" ca="1" si="9"/>
        <v>126</v>
      </c>
      <c r="I627" s="15">
        <v>5375.04</v>
      </c>
      <c r="J627" s="10" t="s">
        <v>4707</v>
      </c>
      <c r="K627" s="10" t="s">
        <v>4711</v>
      </c>
      <c r="L627" s="10" t="s">
        <v>4718</v>
      </c>
      <c r="W627" s="13">
        <f ca="1">DATEDIF(F627,TODAY(),"Y")</f>
        <v>36</v>
      </c>
      <c r="X627" s="29">
        <f>VLOOKUP($A627,'Medical Examinations'!$A:$Z,MATCH(X$1,'Medical Examinations'!$A$1:$Z$1,0),FALSE)</f>
        <v>4.3499999999999996</v>
      </c>
      <c r="Y627" s="13">
        <f ca="1">DATEDIF(X627,TODAY(),"Y")</f>
        <v>126</v>
      </c>
      <c r="Z627" s="28">
        <f>VLOOKUP($A627,'Medical Examinations'!$A:$Z,2,FALSE)</f>
        <v>32.9</v>
      </c>
    </row>
    <row r="628" spans="1:26">
      <c r="A628" s="10" t="s">
        <v>3425</v>
      </c>
      <c r="B628" s="10">
        <v>1986</v>
      </c>
      <c r="C628" s="10" t="s">
        <v>4706</v>
      </c>
      <c r="D628" s="10" t="str">
        <f>IF(C628="?","Sep",C628)</f>
        <v>Jul</v>
      </c>
      <c r="E628" s="10">
        <v>22</v>
      </c>
      <c r="F628" s="12" t="str">
        <f>TEXT(DATE(B628,MONTH(DATEVALUE(D628&amp;" 1")),E628),"dd-mmm-yyyy")</f>
        <v>22-Jul-1986</v>
      </c>
      <c r="G628" s="10">
        <v>0</v>
      </c>
      <c r="H628" s="13">
        <f t="shared" ca="1" si="9"/>
        <v>126</v>
      </c>
      <c r="I628" s="15">
        <v>5377.46</v>
      </c>
      <c r="J628" s="10" t="s">
        <v>4707</v>
      </c>
      <c r="K628" s="10" t="s">
        <v>4708</v>
      </c>
      <c r="L628" s="10" t="s">
        <v>4714</v>
      </c>
      <c r="W628" s="13">
        <f ca="1">DATEDIF(F628,TODAY(),"Y")</f>
        <v>40</v>
      </c>
      <c r="X628" s="28">
        <f>VLOOKUP($A628,'Medical Examinations'!$A:$Z,MATCH(X$1,'Medical Examinations'!$A$1:$Z$1,0),FALSE)</f>
        <v>8.93</v>
      </c>
      <c r="Y628" s="13">
        <f ca="1">DATEDIF(X628,TODAY(),"Y")</f>
        <v>126</v>
      </c>
      <c r="Z628" s="28">
        <f>VLOOKUP($A628,'Medical Examinations'!$A:$Z,2,FALSE)</f>
        <v>33.82</v>
      </c>
    </row>
    <row r="629" spans="1:26">
      <c r="A629" s="10" t="s">
        <v>3423</v>
      </c>
      <c r="B629" s="10">
        <v>1984</v>
      </c>
      <c r="C629" s="10" t="s">
        <v>4712</v>
      </c>
      <c r="D629" s="10" t="str">
        <f>IF(C629="?","Sep",C629)</f>
        <v>Jun</v>
      </c>
      <c r="E629" s="10">
        <v>1</v>
      </c>
      <c r="F629" s="12" t="str">
        <f>TEXT(DATE(B629,MONTH(DATEVALUE(D629&amp;" 1")),E629),"dd-mmm-yyyy")</f>
        <v>01-Jun-1984</v>
      </c>
      <c r="G629" s="10">
        <v>0</v>
      </c>
      <c r="H629" s="13">
        <f t="shared" ca="1" si="9"/>
        <v>126</v>
      </c>
      <c r="I629" s="15">
        <v>5383.54</v>
      </c>
      <c r="J629" s="10" t="s">
        <v>4707</v>
      </c>
      <c r="K629" s="10" t="s">
        <v>4708</v>
      </c>
      <c r="L629" s="10" t="s">
        <v>4718</v>
      </c>
      <c r="W629" s="13">
        <f ca="1">DATEDIF(F629,TODAY(),"Y")</f>
        <v>42</v>
      </c>
      <c r="X629" s="29">
        <f>VLOOKUP($A629,'Medical Examinations'!$A:$Z,MATCH(X$1,'Medical Examinations'!$A$1:$Z$1,0),FALSE)</f>
        <v>5.33</v>
      </c>
      <c r="Y629" s="13">
        <f ca="1">DATEDIF(X629,TODAY(),"Y")</f>
        <v>126</v>
      </c>
      <c r="Z629" s="28">
        <f>VLOOKUP($A629,'Medical Examinations'!$A:$Z,2,FALSE)</f>
        <v>27.6</v>
      </c>
    </row>
    <row r="630" spans="1:26">
      <c r="A630" s="10" t="s">
        <v>3421</v>
      </c>
      <c r="B630" s="10">
        <v>1988</v>
      </c>
      <c r="C630" s="10" t="s">
        <v>4716</v>
      </c>
      <c r="D630" s="10" t="str">
        <f>IF(C630="?","Sep",C630)</f>
        <v>Aug</v>
      </c>
      <c r="E630" s="10">
        <v>8</v>
      </c>
      <c r="F630" s="12" t="str">
        <f>TEXT(DATE(B630,MONTH(DATEVALUE(D630&amp;" 1")),E630),"dd-mmm-yyyy")</f>
        <v>08-Aug-1988</v>
      </c>
      <c r="G630" s="10">
        <v>0</v>
      </c>
      <c r="H630" s="13">
        <f t="shared" ca="1" si="9"/>
        <v>126</v>
      </c>
      <c r="I630" s="15">
        <v>5385.34</v>
      </c>
      <c r="J630" s="10" t="s">
        <v>4707</v>
      </c>
      <c r="K630" s="10" t="s">
        <v>4708</v>
      </c>
      <c r="L630" s="10" t="s">
        <v>4714</v>
      </c>
      <c r="W630" s="13">
        <f ca="1">DATEDIF(F630,TODAY(),"Y")</f>
        <v>38</v>
      </c>
      <c r="X630" s="28">
        <f>VLOOKUP($A630,'Medical Examinations'!$A:$Z,MATCH(X$1,'Medical Examinations'!$A$1:$Z$1,0),FALSE)</f>
        <v>5.07</v>
      </c>
      <c r="Y630" s="13">
        <f ca="1">DATEDIF(X630,TODAY(),"Y")</f>
        <v>126</v>
      </c>
      <c r="Z630" s="28">
        <f>VLOOKUP($A630,'Medical Examinations'!$A:$Z,2,FALSE)</f>
        <v>26.41</v>
      </c>
    </row>
    <row r="631" spans="1:26">
      <c r="A631" s="10" t="s">
        <v>3419</v>
      </c>
      <c r="B631" s="10">
        <v>1989</v>
      </c>
      <c r="C631" s="10" t="s">
        <v>4710</v>
      </c>
      <c r="D631" s="10" t="str">
        <f>IF(C631="?","Sep",C631)</f>
        <v>Nov</v>
      </c>
      <c r="E631" s="10">
        <v>6</v>
      </c>
      <c r="F631" s="12" t="str">
        <f>TEXT(DATE(B631,MONTH(DATEVALUE(D631&amp;" 1")),E631),"dd-mmm-yyyy")</f>
        <v>06-Nov-1989</v>
      </c>
      <c r="G631" s="10">
        <v>0</v>
      </c>
      <c r="H631" s="13">
        <f t="shared" ca="1" si="9"/>
        <v>126</v>
      </c>
      <c r="I631" s="15">
        <v>5396.44</v>
      </c>
      <c r="J631" s="10" t="s">
        <v>4707</v>
      </c>
      <c r="K631" s="10" t="s">
        <v>4708</v>
      </c>
      <c r="L631" s="10" t="s">
        <v>4709</v>
      </c>
      <c r="W631" s="13">
        <f ca="1">DATEDIF(F631,TODAY(),"Y")</f>
        <v>36</v>
      </c>
      <c r="X631" s="29">
        <f>VLOOKUP($A631,'Medical Examinations'!$A:$Z,MATCH(X$1,'Medical Examinations'!$A$1:$Z$1,0),FALSE)</f>
        <v>4.9000000000000004</v>
      </c>
      <c r="Y631" s="13">
        <f ca="1">DATEDIF(X631,TODAY(),"Y")</f>
        <v>126</v>
      </c>
      <c r="Z631" s="28">
        <f>VLOOKUP($A631,'Medical Examinations'!$A:$Z,2,FALSE)</f>
        <v>25.35</v>
      </c>
    </row>
    <row r="632" spans="1:26">
      <c r="A632" s="10" t="s">
        <v>3417</v>
      </c>
      <c r="B632" s="10">
        <v>1984</v>
      </c>
      <c r="C632" s="10" t="s">
        <v>4713</v>
      </c>
      <c r="D632" s="10" t="str">
        <f>IF(C632="?","Sep",C632)</f>
        <v>Sep</v>
      </c>
      <c r="E632" s="10">
        <v>3</v>
      </c>
      <c r="F632" s="12" t="str">
        <f>TEXT(DATE(B632,MONTH(DATEVALUE(D632&amp;" 1")),E632),"dd-mmm-yyyy")</f>
        <v>03-Sep-1984</v>
      </c>
      <c r="G632" s="10">
        <v>0</v>
      </c>
      <c r="H632" s="13">
        <f t="shared" ca="1" si="9"/>
        <v>126</v>
      </c>
      <c r="I632" s="15">
        <v>5397.62</v>
      </c>
      <c r="J632" s="10" t="s">
        <v>4707</v>
      </c>
      <c r="K632" s="10" t="s">
        <v>4707</v>
      </c>
      <c r="L632" s="10" t="s">
        <v>4709</v>
      </c>
      <c r="W632" s="13">
        <f ca="1">DATEDIF(F632,TODAY(),"Y")</f>
        <v>42</v>
      </c>
      <c r="X632" s="28">
        <f>VLOOKUP($A632,'Medical Examinations'!$A:$Z,MATCH(X$1,'Medical Examinations'!$A$1:$Z$1,0),FALSE)</f>
        <v>6.29</v>
      </c>
      <c r="Y632" s="13">
        <f ca="1">DATEDIF(X632,TODAY(),"Y")</f>
        <v>126</v>
      </c>
      <c r="Z632" s="28">
        <f>VLOOKUP($A632,'Medical Examinations'!$A:$Z,2,FALSE)</f>
        <v>37.729999999999997</v>
      </c>
    </row>
    <row r="633" spans="1:26">
      <c r="A633" s="10" t="s">
        <v>3415</v>
      </c>
      <c r="B633" s="10">
        <v>1984</v>
      </c>
      <c r="C633" s="10" t="s">
        <v>4716</v>
      </c>
      <c r="D633" s="10" t="str">
        <f>IF(C633="?","Sep",C633)</f>
        <v>Aug</v>
      </c>
      <c r="E633" s="10">
        <v>1</v>
      </c>
      <c r="F633" s="12" t="str">
        <f>TEXT(DATE(B633,MONTH(DATEVALUE(D633&amp;" 1")),E633),"dd-mmm-yyyy")</f>
        <v>01-Aug-1984</v>
      </c>
      <c r="G633" s="10">
        <v>0</v>
      </c>
      <c r="H633" s="13">
        <f t="shared" ca="1" si="9"/>
        <v>126</v>
      </c>
      <c r="I633" s="15">
        <v>5400.98</v>
      </c>
      <c r="J633" s="10" t="s">
        <v>4707</v>
      </c>
      <c r="K633" s="10" t="s">
        <v>4707</v>
      </c>
      <c r="L633" s="10" t="s">
        <v>4709</v>
      </c>
      <c r="W633" s="13">
        <f ca="1">DATEDIF(F633,TODAY(),"Y")</f>
        <v>42</v>
      </c>
      <c r="X633" s="29">
        <f>VLOOKUP($A633,'Medical Examinations'!$A:$Z,MATCH(X$1,'Medical Examinations'!$A$1:$Z$1,0),FALSE)</f>
        <v>5.93</v>
      </c>
      <c r="Y633" s="13">
        <f ca="1">DATEDIF(X633,TODAY(),"Y")</f>
        <v>126</v>
      </c>
      <c r="Z633" s="28">
        <f>VLOOKUP($A633,'Medical Examinations'!$A:$Z,2,FALSE)</f>
        <v>40.15</v>
      </c>
    </row>
    <row r="634" spans="1:26">
      <c r="A634" s="10" t="s">
        <v>3413</v>
      </c>
      <c r="B634" s="10">
        <v>1985</v>
      </c>
      <c r="C634" s="10" t="s">
        <v>4715</v>
      </c>
      <c r="D634" s="10" t="str">
        <f>IF(C634="?","Sep",C634)</f>
        <v>Dec</v>
      </c>
      <c r="E634" s="10">
        <v>23</v>
      </c>
      <c r="F634" s="12" t="str">
        <f>TEXT(DATE(B634,MONTH(DATEVALUE(D634&amp;" 1")),E634),"dd-mmm-yyyy")</f>
        <v>23-Dec-1985</v>
      </c>
      <c r="G634" s="10">
        <v>0</v>
      </c>
      <c r="H634" s="13">
        <f t="shared" ca="1" si="9"/>
        <v>126</v>
      </c>
      <c r="I634" s="15">
        <v>5402.89</v>
      </c>
      <c r="J634" s="10" t="s">
        <v>4707</v>
      </c>
      <c r="K634" s="10" t="s">
        <v>4711</v>
      </c>
      <c r="L634" s="10" t="s">
        <v>4709</v>
      </c>
      <c r="W634" s="13">
        <f ca="1">DATEDIF(F634,TODAY(),"Y")</f>
        <v>40</v>
      </c>
      <c r="X634" s="28">
        <f>VLOOKUP($A634,'Medical Examinations'!$A:$Z,MATCH(X$1,'Medical Examinations'!$A$1:$Z$1,0),FALSE)</f>
        <v>5.19</v>
      </c>
      <c r="Y634" s="13">
        <f ca="1">DATEDIF(X634,TODAY(),"Y")</f>
        <v>126</v>
      </c>
      <c r="Z634" s="28">
        <f>VLOOKUP($A634,'Medical Examinations'!$A:$Z,2,FALSE)</f>
        <v>22.34</v>
      </c>
    </row>
    <row r="635" spans="1:26">
      <c r="A635" s="10" t="s">
        <v>3411</v>
      </c>
      <c r="B635" s="10">
        <v>1975</v>
      </c>
      <c r="C635" s="10" t="s">
        <v>4713</v>
      </c>
      <c r="D635" s="10" t="str">
        <f>IF(C635="?","Sep",C635)</f>
        <v>Sep</v>
      </c>
      <c r="E635" s="10">
        <v>27</v>
      </c>
      <c r="F635" s="12" t="str">
        <f>TEXT(DATE(B635,MONTH(DATEVALUE(D635&amp;" 1")),E635),"dd-mmm-yyyy")</f>
        <v>27-Sep-1975</v>
      </c>
      <c r="G635" s="10">
        <v>0</v>
      </c>
      <c r="H635" s="13">
        <f t="shared" ca="1" si="9"/>
        <v>126</v>
      </c>
      <c r="I635" s="15">
        <v>5411.99</v>
      </c>
      <c r="J635" s="10" t="s">
        <v>4707</v>
      </c>
      <c r="K635" s="10" t="s">
        <v>4708</v>
      </c>
      <c r="L635" s="10" t="s">
        <v>4714</v>
      </c>
      <c r="W635" s="13">
        <f ca="1">DATEDIF(F635,TODAY(),"Y")</f>
        <v>51</v>
      </c>
      <c r="X635" s="29">
        <f>VLOOKUP($A635,'Medical Examinations'!$A:$Z,MATCH(X$1,'Medical Examinations'!$A$1:$Z$1,0),FALSE)</f>
        <v>7.81</v>
      </c>
      <c r="Y635" s="13">
        <f ca="1">DATEDIF(X635,TODAY(),"Y")</f>
        <v>126</v>
      </c>
      <c r="Z635" s="28">
        <f>VLOOKUP($A635,'Medical Examinations'!$A:$Z,2,FALSE)</f>
        <v>15.2</v>
      </c>
    </row>
    <row r="636" spans="1:26">
      <c r="A636" s="10" t="s">
        <v>3409</v>
      </c>
      <c r="B636" s="10">
        <v>1982</v>
      </c>
      <c r="C636" s="10" t="s">
        <v>4713</v>
      </c>
      <c r="D636" s="10" t="str">
        <f>IF(C636="?","Sep",C636)</f>
        <v>Sep</v>
      </c>
      <c r="E636" s="10">
        <v>27</v>
      </c>
      <c r="F636" s="12" t="str">
        <f>TEXT(DATE(B636,MONTH(DATEVALUE(D636&amp;" 1")),E636),"dd-mmm-yyyy")</f>
        <v>27-Sep-1982</v>
      </c>
      <c r="G636" s="10">
        <v>0</v>
      </c>
      <c r="H636" s="13">
        <f t="shared" ca="1" si="9"/>
        <v>126</v>
      </c>
      <c r="I636" s="15">
        <v>5415.66</v>
      </c>
      <c r="J636" s="10" t="s">
        <v>4707</v>
      </c>
      <c r="K636" s="10" t="s">
        <v>4708</v>
      </c>
      <c r="L636" s="10" t="s">
        <v>4709</v>
      </c>
      <c r="W636" s="13">
        <f ca="1">DATEDIF(F636,TODAY(),"Y")</f>
        <v>44</v>
      </c>
      <c r="X636" s="28">
        <f>VLOOKUP($A636,'Medical Examinations'!$A:$Z,MATCH(X$1,'Medical Examinations'!$A$1:$Z$1,0),FALSE)</f>
        <v>4.7699999999999996</v>
      </c>
      <c r="Y636" s="13">
        <f ca="1">DATEDIF(X636,TODAY(),"Y")</f>
        <v>126</v>
      </c>
      <c r="Z636" s="28">
        <f>VLOOKUP($A636,'Medical Examinations'!$A:$Z,2,FALSE)</f>
        <v>25.08</v>
      </c>
    </row>
    <row r="637" spans="1:26">
      <c r="A637" s="10" t="s">
        <v>3407</v>
      </c>
      <c r="B637" s="10">
        <v>1991</v>
      </c>
      <c r="C637" s="10" t="s">
        <v>4706</v>
      </c>
      <c r="D637" s="10" t="str">
        <f>IF(C637="?","Sep",C637)</f>
        <v>Jul</v>
      </c>
      <c r="E637" s="10">
        <v>6</v>
      </c>
      <c r="F637" s="12" t="str">
        <f>TEXT(DATE(B637,MONTH(DATEVALUE(D637&amp;" 1")),E637),"dd-mmm-yyyy")</f>
        <v>06-Jul-1991</v>
      </c>
      <c r="G637" s="10">
        <v>0</v>
      </c>
      <c r="H637" s="13">
        <f t="shared" ca="1" si="9"/>
        <v>126</v>
      </c>
      <c r="I637" s="15">
        <v>5425.02</v>
      </c>
      <c r="J637" s="10" t="s">
        <v>4707</v>
      </c>
      <c r="K637" s="10" t="s">
        <v>4711</v>
      </c>
      <c r="L637" s="10" t="s">
        <v>4714</v>
      </c>
      <c r="W637" s="13">
        <f ca="1">DATEDIF(F637,TODAY(),"Y")</f>
        <v>35</v>
      </c>
      <c r="X637" s="29">
        <f>VLOOKUP($A637,'Medical Examinations'!$A:$Z,MATCH(X$1,'Medical Examinations'!$A$1:$Z$1,0),FALSE)</f>
        <v>5.71</v>
      </c>
      <c r="Y637" s="13">
        <f ca="1">DATEDIF(X637,TODAY(),"Y")</f>
        <v>126</v>
      </c>
      <c r="Z637" s="28">
        <f>VLOOKUP($A637,'Medical Examinations'!$A:$Z,2,FALSE)</f>
        <v>31.065000000000001</v>
      </c>
    </row>
    <row r="638" spans="1:26">
      <c r="A638" s="10" t="s">
        <v>3405</v>
      </c>
      <c r="B638" s="10">
        <v>1992</v>
      </c>
      <c r="C638" s="10" t="s">
        <v>4713</v>
      </c>
      <c r="D638" s="10" t="str">
        <f>IF(C638="?","Sep",C638)</f>
        <v>Sep</v>
      </c>
      <c r="E638" s="10">
        <v>17</v>
      </c>
      <c r="F638" s="12" t="str">
        <f>TEXT(DATE(B638,MONTH(DATEVALUE(D638&amp;" 1")),E638),"dd-mmm-yyyy")</f>
        <v>17-Sep-1992</v>
      </c>
      <c r="G638" s="10">
        <v>0</v>
      </c>
      <c r="H638" s="13">
        <f t="shared" ca="1" si="9"/>
        <v>126</v>
      </c>
      <c r="I638" s="15">
        <v>5428.73</v>
      </c>
      <c r="J638" s="10" t="s">
        <v>4708</v>
      </c>
      <c r="K638" s="10" t="s">
        <v>4711</v>
      </c>
      <c r="L638" s="10" t="s">
        <v>4728</v>
      </c>
      <c r="W638" s="13">
        <f ca="1">DATEDIF(F638,TODAY(),"Y")</f>
        <v>34</v>
      </c>
      <c r="X638" s="28">
        <f>VLOOKUP($A638,'Medical Examinations'!$A:$Z,MATCH(X$1,'Medical Examinations'!$A$1:$Z$1,0),FALSE)</f>
        <v>4.5199999999999996</v>
      </c>
      <c r="Y638" s="13">
        <f ca="1">DATEDIF(X638,TODAY(),"Y")</f>
        <v>126</v>
      </c>
      <c r="Z638" s="28">
        <f>VLOOKUP($A638,'Medical Examinations'!$A:$Z,2,FALSE)</f>
        <v>37.43</v>
      </c>
    </row>
    <row r="639" spans="1:26">
      <c r="A639" s="10" t="s">
        <v>3403</v>
      </c>
      <c r="B639" s="10">
        <v>1978</v>
      </c>
      <c r="C639" s="10" t="s">
        <v>4712</v>
      </c>
      <c r="D639" s="10" t="str">
        <f>IF(C639="?","Sep",C639)</f>
        <v>Jun</v>
      </c>
      <c r="E639" s="10">
        <v>8</v>
      </c>
      <c r="F639" s="12" t="str">
        <f>TEXT(DATE(B639,MONTH(DATEVALUE(D639&amp;" 1")),E639),"dd-mmm-yyyy")</f>
        <v>08-Jun-1978</v>
      </c>
      <c r="G639" s="10">
        <v>0</v>
      </c>
      <c r="H639" s="13">
        <f t="shared" ca="1" si="9"/>
        <v>126</v>
      </c>
      <c r="I639" s="15">
        <v>5428.98</v>
      </c>
      <c r="J639" s="10" t="s">
        <v>4707</v>
      </c>
      <c r="K639" s="10" t="s">
        <v>4707</v>
      </c>
      <c r="L639" s="10" t="s">
        <v>4714</v>
      </c>
      <c r="W639" s="13">
        <f ca="1">DATEDIF(F639,TODAY(),"Y")</f>
        <v>48</v>
      </c>
      <c r="X639" s="29">
        <f>VLOOKUP($A639,'Medical Examinations'!$A:$Z,MATCH(X$1,'Medical Examinations'!$A$1:$Z$1,0),FALSE)</f>
        <v>10.45</v>
      </c>
      <c r="Y639" s="13">
        <f ca="1">DATEDIF(X639,TODAY(),"Y")</f>
        <v>126</v>
      </c>
      <c r="Z639" s="28">
        <f>VLOOKUP($A639,'Medical Examinations'!$A:$Z,2,FALSE)</f>
        <v>16.12</v>
      </c>
    </row>
    <row r="640" spans="1:26">
      <c r="A640" s="10" t="s">
        <v>3401</v>
      </c>
      <c r="B640" s="10">
        <v>1982</v>
      </c>
      <c r="C640" s="10" t="s">
        <v>4716</v>
      </c>
      <c r="D640" s="10" t="str">
        <f>IF(C640="?","Sep",C640)</f>
        <v>Aug</v>
      </c>
      <c r="E640" s="10">
        <v>25</v>
      </c>
      <c r="F640" s="12" t="str">
        <f>TEXT(DATE(B640,MONTH(DATEVALUE(D640&amp;" 1")),E640),"dd-mmm-yyyy")</f>
        <v>25-Aug-1982</v>
      </c>
      <c r="G640" s="10">
        <v>0</v>
      </c>
      <c r="H640" s="13">
        <f t="shared" ca="1" si="9"/>
        <v>126</v>
      </c>
      <c r="I640" s="15">
        <v>5438.75</v>
      </c>
      <c r="J640" s="10" t="s">
        <v>4708</v>
      </c>
      <c r="K640" s="10" t="s">
        <v>4707</v>
      </c>
      <c r="L640" s="10" t="s">
        <v>4709</v>
      </c>
      <c r="W640" s="13">
        <f ca="1">DATEDIF(F640,TODAY(),"Y")</f>
        <v>44</v>
      </c>
      <c r="X640" s="28">
        <f>VLOOKUP($A640,'Medical Examinations'!$A:$Z,MATCH(X$1,'Medical Examinations'!$A$1:$Z$1,0),FALSE)</f>
        <v>5.78</v>
      </c>
      <c r="Y640" s="13">
        <f ca="1">DATEDIF(X640,TODAY(),"Y")</f>
        <v>126</v>
      </c>
      <c r="Z640" s="28">
        <f>VLOOKUP($A640,'Medical Examinations'!$A:$Z,2,FALSE)</f>
        <v>41.69</v>
      </c>
    </row>
    <row r="641" spans="1:26">
      <c r="A641" s="10" t="s">
        <v>3399</v>
      </c>
      <c r="B641" s="10">
        <v>1986</v>
      </c>
      <c r="C641" s="10" t="s">
        <v>4715</v>
      </c>
      <c r="D641" s="10" t="str">
        <f>IF(C641="?","Sep",C641)</f>
        <v>Dec</v>
      </c>
      <c r="E641" s="10">
        <v>25</v>
      </c>
      <c r="F641" s="12" t="str">
        <f>TEXT(DATE(B641,MONTH(DATEVALUE(D641&amp;" 1")),E641),"dd-mmm-yyyy")</f>
        <v>25-Dec-1986</v>
      </c>
      <c r="G641" s="10">
        <v>0</v>
      </c>
      <c r="H641" s="13">
        <f t="shared" ca="1" si="9"/>
        <v>126</v>
      </c>
      <c r="I641" s="15">
        <v>5458.05</v>
      </c>
      <c r="J641" s="10" t="s">
        <v>4707</v>
      </c>
      <c r="K641" s="10" t="s">
        <v>4707</v>
      </c>
      <c r="L641" s="10" t="s">
        <v>4724</v>
      </c>
      <c r="W641" s="13">
        <f ca="1">DATEDIF(F641,TODAY(),"Y")</f>
        <v>39</v>
      </c>
      <c r="X641" s="29">
        <f>VLOOKUP($A641,'Medical Examinations'!$A:$Z,MATCH(X$1,'Medical Examinations'!$A$1:$Z$1,0),FALSE)</f>
        <v>6.64</v>
      </c>
      <c r="Y641" s="13">
        <f ca="1">DATEDIF(X641,TODAY(),"Y")</f>
        <v>126</v>
      </c>
      <c r="Z641" s="28">
        <f>VLOOKUP($A641,'Medical Examinations'!$A:$Z,2,FALSE)</f>
        <v>19.855</v>
      </c>
    </row>
    <row r="642" spans="1:26">
      <c r="A642" s="10" t="s">
        <v>3397</v>
      </c>
      <c r="B642" s="10">
        <v>1973</v>
      </c>
      <c r="C642" s="10" t="s">
        <v>4717</v>
      </c>
      <c r="D642" s="10" t="str">
        <f>IF(C642="?","Sep",C642)</f>
        <v>Oct</v>
      </c>
      <c r="E642" s="10">
        <v>24</v>
      </c>
      <c r="F642" s="12" t="str">
        <f>TEXT(DATE(B642,MONTH(DATEVALUE(D642&amp;" 1")),E642),"dd-mmm-yyyy")</f>
        <v>24-Oct-1973</v>
      </c>
      <c r="G642" s="10">
        <v>0</v>
      </c>
      <c r="H642" s="13">
        <f t="shared" ca="1" si="9"/>
        <v>126</v>
      </c>
      <c r="I642" s="15">
        <v>5466.88</v>
      </c>
      <c r="J642" s="10" t="s">
        <v>4707</v>
      </c>
      <c r="K642" s="10" t="s">
        <v>4707</v>
      </c>
      <c r="L642" s="10" t="s">
        <v>4709</v>
      </c>
      <c r="W642" s="13">
        <f ca="1">DATEDIF(F642,TODAY(),"Y")</f>
        <v>53</v>
      </c>
      <c r="X642" s="28">
        <f>VLOOKUP($A642,'Medical Examinations'!$A:$Z,MATCH(X$1,'Medical Examinations'!$A$1:$Z$1,0),FALSE)</f>
        <v>11.73</v>
      </c>
      <c r="Y642" s="13">
        <f ca="1">DATEDIF(X642,TODAY(),"Y")</f>
        <v>126</v>
      </c>
      <c r="Z642" s="28">
        <f>VLOOKUP($A642,'Medical Examinations'!$A:$Z,2,FALSE)</f>
        <v>17.260000000000002</v>
      </c>
    </row>
    <row r="643" spans="1:26">
      <c r="A643" s="10" t="s">
        <v>3395</v>
      </c>
      <c r="B643" s="10">
        <v>1986</v>
      </c>
      <c r="C643" s="10" t="s">
        <v>4715</v>
      </c>
      <c r="D643" s="10" t="str">
        <f>IF(C643="?","Sep",C643)</f>
        <v>Dec</v>
      </c>
      <c r="E643" s="10">
        <v>2</v>
      </c>
      <c r="F643" s="12" t="str">
        <f>TEXT(DATE(B643,MONTH(DATEVALUE(D643&amp;" 1")),E643),"dd-mmm-yyyy")</f>
        <v>02-Dec-1986</v>
      </c>
      <c r="G643" s="10">
        <v>0</v>
      </c>
      <c r="H643" s="13">
        <f t="shared" ref="H643:H706" ca="1" si="10">DATEDIF(G643,TODAY(),"Y")</f>
        <v>126</v>
      </c>
      <c r="I643" s="15">
        <v>5469.01</v>
      </c>
      <c r="J643" s="10" t="s">
        <v>4707</v>
      </c>
      <c r="K643" s="10" t="s">
        <v>4707</v>
      </c>
      <c r="L643" s="10" t="s">
        <v>4724</v>
      </c>
      <c r="W643" s="13">
        <f ca="1">DATEDIF(F643,TODAY(),"Y")</f>
        <v>39</v>
      </c>
      <c r="X643" s="29">
        <f>VLOOKUP($A643,'Medical Examinations'!$A:$Z,MATCH(X$1,'Medical Examinations'!$A$1:$Z$1,0),FALSE)</f>
        <v>7.32</v>
      </c>
      <c r="Y643" s="13">
        <f ca="1">DATEDIF(X643,TODAY(),"Y")</f>
        <v>126</v>
      </c>
      <c r="Z643" s="28">
        <f>VLOOKUP($A643,'Medical Examinations'!$A:$Z,2,FALSE)</f>
        <v>27.74</v>
      </c>
    </row>
    <row r="644" spans="1:26">
      <c r="A644" s="10" t="s">
        <v>3393</v>
      </c>
      <c r="B644" s="10">
        <v>1986</v>
      </c>
      <c r="C644" s="10" t="s">
        <v>4706</v>
      </c>
      <c r="D644" s="10" t="str">
        <f>IF(C644="?","Sep",C644)</f>
        <v>Jul</v>
      </c>
      <c r="E644" s="10">
        <v>12</v>
      </c>
      <c r="F644" s="12" t="str">
        <f>TEXT(DATE(B644,MONTH(DATEVALUE(D644&amp;" 1")),E644),"dd-mmm-yyyy")</f>
        <v>12-Jul-1986</v>
      </c>
      <c r="G644" s="10">
        <v>0</v>
      </c>
      <c r="H644" s="13">
        <f t="shared" ca="1" si="10"/>
        <v>126</v>
      </c>
      <c r="I644" s="15">
        <v>5472.45</v>
      </c>
      <c r="J644" s="10" t="s">
        <v>4707</v>
      </c>
      <c r="K644" s="10" t="s">
        <v>4708</v>
      </c>
      <c r="L644" s="10" t="s">
        <v>4718</v>
      </c>
      <c r="W644" s="13">
        <f ca="1">DATEDIF(F644,TODAY(),"Y")</f>
        <v>40</v>
      </c>
      <c r="X644" s="28">
        <f>VLOOKUP($A644,'Medical Examinations'!$A:$Z,MATCH(X$1,'Medical Examinations'!$A$1:$Z$1,0),FALSE)</f>
        <v>9.1199999999999992</v>
      </c>
      <c r="Y644" s="13">
        <f ca="1">DATEDIF(X644,TODAY(),"Y")</f>
        <v>126</v>
      </c>
      <c r="Z644" s="28">
        <f>VLOOKUP($A644,'Medical Examinations'!$A:$Z,2,FALSE)</f>
        <v>25.9</v>
      </c>
    </row>
    <row r="645" spans="1:26">
      <c r="A645" s="10" t="s">
        <v>3391</v>
      </c>
      <c r="B645" s="10">
        <v>1986</v>
      </c>
      <c r="C645" s="10" t="s">
        <v>4713</v>
      </c>
      <c r="D645" s="10" t="str">
        <f>IF(C645="?","Sep",C645)</f>
        <v>Sep</v>
      </c>
      <c r="E645" s="10">
        <v>30</v>
      </c>
      <c r="F645" s="12" t="str">
        <f>TEXT(DATE(B645,MONTH(DATEVALUE(D645&amp;" 1")),E645),"dd-mmm-yyyy")</f>
        <v>30-Sep-1986</v>
      </c>
      <c r="G645" s="10">
        <v>0</v>
      </c>
      <c r="H645" s="13">
        <f t="shared" ca="1" si="10"/>
        <v>126</v>
      </c>
      <c r="I645" s="15">
        <v>5478.04</v>
      </c>
      <c r="J645" s="10" t="s">
        <v>4707</v>
      </c>
      <c r="K645" s="10" t="s">
        <v>4708</v>
      </c>
      <c r="L645" s="10" t="s">
        <v>4709</v>
      </c>
      <c r="W645" s="13">
        <f ca="1">DATEDIF(F645,TODAY(),"Y")</f>
        <v>40</v>
      </c>
      <c r="X645" s="29">
        <f>VLOOKUP($A645,'Medical Examinations'!$A:$Z,MATCH(X$1,'Medical Examinations'!$A$1:$Z$1,0),FALSE)</f>
        <v>9.07</v>
      </c>
      <c r="Y645" s="13">
        <f ca="1">DATEDIF(X645,TODAY(),"Y")</f>
        <v>126</v>
      </c>
      <c r="Z645" s="28">
        <f>VLOOKUP($A645,'Medical Examinations'!$A:$Z,2,FALSE)</f>
        <v>29.92</v>
      </c>
    </row>
    <row r="646" spans="1:26">
      <c r="A646" s="10" t="s">
        <v>3389</v>
      </c>
      <c r="B646" s="10">
        <v>1984</v>
      </c>
      <c r="C646" s="10" t="s">
        <v>4716</v>
      </c>
      <c r="D646" s="10" t="str">
        <f>IF(C646="?","Sep",C646)</f>
        <v>Aug</v>
      </c>
      <c r="E646" s="10">
        <v>26</v>
      </c>
      <c r="F646" s="12" t="str">
        <f>TEXT(DATE(B646,MONTH(DATEVALUE(D646&amp;" 1")),E646),"dd-mmm-yyyy")</f>
        <v>26-Aug-1984</v>
      </c>
      <c r="G646" s="10">
        <v>0</v>
      </c>
      <c r="H646" s="13">
        <f t="shared" ca="1" si="10"/>
        <v>126</v>
      </c>
      <c r="I646" s="15">
        <v>5484.47</v>
      </c>
      <c r="J646" s="10" t="s">
        <v>4707</v>
      </c>
      <c r="K646" s="10" t="s">
        <v>4707</v>
      </c>
      <c r="L646" s="10" t="s">
        <v>4709</v>
      </c>
      <c r="W646" s="13">
        <f ca="1">DATEDIF(F646,TODAY(),"Y")</f>
        <v>42</v>
      </c>
      <c r="X646" s="28">
        <f>VLOOKUP($A646,'Medical Examinations'!$A:$Z,MATCH(X$1,'Medical Examinations'!$A$1:$Z$1,0),FALSE)</f>
        <v>4.62</v>
      </c>
      <c r="Y646" s="13">
        <f ca="1">DATEDIF(X646,TODAY(),"Y")</f>
        <v>126</v>
      </c>
      <c r="Z646" s="28">
        <f>VLOOKUP($A646,'Medical Examinations'!$A:$Z,2,FALSE)</f>
        <v>28.27</v>
      </c>
    </row>
    <row r="647" spans="1:26">
      <c r="A647" s="10" t="s">
        <v>3387</v>
      </c>
      <c r="B647" s="10">
        <v>1984</v>
      </c>
      <c r="C647" s="10" t="s">
        <v>4716</v>
      </c>
      <c r="D647" s="10" t="str">
        <f>IF(C647="?","Sep",C647)</f>
        <v>Aug</v>
      </c>
      <c r="E647" s="10">
        <v>17</v>
      </c>
      <c r="F647" s="12" t="str">
        <f>TEXT(DATE(B647,MONTH(DATEVALUE(D647&amp;" 1")),E647),"dd-mmm-yyyy")</f>
        <v>17-Aug-1984</v>
      </c>
      <c r="G647" s="10">
        <v>0</v>
      </c>
      <c r="H647" s="13">
        <f t="shared" ca="1" si="10"/>
        <v>126</v>
      </c>
      <c r="I647" s="15">
        <v>5488.26</v>
      </c>
      <c r="J647" s="10" t="s">
        <v>4707</v>
      </c>
      <c r="K647" s="10" t="s">
        <v>4708</v>
      </c>
      <c r="L647" s="10" t="s">
        <v>4718</v>
      </c>
      <c r="W647" s="13">
        <f ca="1">DATEDIF(F647,TODAY(),"Y")</f>
        <v>42</v>
      </c>
      <c r="X647" s="29">
        <f>VLOOKUP($A647,'Medical Examinations'!$A:$Z,MATCH(X$1,'Medical Examinations'!$A$1:$Z$1,0),FALSE)</f>
        <v>4.7699999999999996</v>
      </c>
      <c r="Y647" s="13">
        <f ca="1">DATEDIF(X647,TODAY(),"Y")</f>
        <v>126</v>
      </c>
      <c r="Z647" s="28">
        <f>VLOOKUP($A647,'Medical Examinations'!$A:$Z,2,FALSE)</f>
        <v>31</v>
      </c>
    </row>
    <row r="648" spans="1:26">
      <c r="A648" s="10" t="s">
        <v>3385</v>
      </c>
      <c r="B648" s="10">
        <v>1988</v>
      </c>
      <c r="C648" s="10" t="s">
        <v>4706</v>
      </c>
      <c r="D648" s="10" t="str">
        <f>IF(C648="?","Sep",C648)</f>
        <v>Jul</v>
      </c>
      <c r="E648" s="10">
        <v>29</v>
      </c>
      <c r="F648" s="12" t="str">
        <f>TEXT(DATE(B648,MONTH(DATEVALUE(D648&amp;" 1")),E648),"dd-mmm-yyyy")</f>
        <v>29-Jul-1988</v>
      </c>
      <c r="G648" s="10">
        <v>0</v>
      </c>
      <c r="H648" s="13">
        <f t="shared" ca="1" si="10"/>
        <v>126</v>
      </c>
      <c r="I648" s="15">
        <v>5503.36</v>
      </c>
      <c r="J648" s="10" t="s">
        <v>4707</v>
      </c>
      <c r="K648" s="10" t="s">
        <v>4707</v>
      </c>
      <c r="L648" s="10" t="s">
        <v>4714</v>
      </c>
      <c r="W648" s="13">
        <f ca="1">DATEDIF(F648,TODAY(),"Y")</f>
        <v>38</v>
      </c>
      <c r="X648" s="28">
        <f>VLOOKUP($A648,'Medical Examinations'!$A:$Z,MATCH(X$1,'Medical Examinations'!$A$1:$Z$1,0),FALSE)</f>
        <v>6.08</v>
      </c>
      <c r="Y648" s="13">
        <f ca="1">DATEDIF(X648,TODAY(),"Y")</f>
        <v>126</v>
      </c>
      <c r="Z648" s="28">
        <f>VLOOKUP($A648,'Medical Examinations'!$A:$Z,2,FALSE)</f>
        <v>22.51</v>
      </c>
    </row>
    <row r="649" spans="1:26">
      <c r="A649" s="10" t="s">
        <v>3383</v>
      </c>
      <c r="B649" s="10">
        <v>1981</v>
      </c>
      <c r="C649" s="10" t="s">
        <v>4710</v>
      </c>
      <c r="D649" s="10" t="str">
        <f>IF(C649="?","Sep",C649)</f>
        <v>Nov</v>
      </c>
      <c r="E649" s="10">
        <v>7</v>
      </c>
      <c r="F649" s="12" t="str">
        <f>TEXT(DATE(B649,MONTH(DATEVALUE(D649&amp;" 1")),E649),"dd-mmm-yyyy")</f>
        <v>07-Nov-1981</v>
      </c>
      <c r="G649" s="10">
        <v>0</v>
      </c>
      <c r="H649" s="13">
        <f t="shared" ca="1" si="10"/>
        <v>126</v>
      </c>
      <c r="I649" s="15">
        <v>5539.4</v>
      </c>
      <c r="J649" s="10" t="s">
        <v>4707</v>
      </c>
      <c r="K649" s="10" t="s">
        <v>4707</v>
      </c>
      <c r="L649" s="10" t="s">
        <v>4709</v>
      </c>
      <c r="W649" s="13">
        <f ca="1">DATEDIF(F649,TODAY(),"Y")</f>
        <v>44</v>
      </c>
      <c r="X649" s="29">
        <f>VLOOKUP($A649,'Medical Examinations'!$A:$Z,MATCH(X$1,'Medical Examinations'!$A$1:$Z$1,0),FALSE)</f>
        <v>9.1999999999999993</v>
      </c>
      <c r="Y649" s="13">
        <f ca="1">DATEDIF(X649,TODAY(),"Y")</f>
        <v>126</v>
      </c>
      <c r="Z649" s="28">
        <f>VLOOKUP($A649,'Medical Examinations'!$A:$Z,2,FALSE)</f>
        <v>22.13</v>
      </c>
    </row>
    <row r="650" spans="1:26">
      <c r="A650" s="10" t="s">
        <v>3381</v>
      </c>
      <c r="B650" s="10">
        <v>1980</v>
      </c>
      <c r="C650" s="10" t="s">
        <v>4715</v>
      </c>
      <c r="D650" s="10" t="str">
        <f>IF(C650="?","Sep",C650)</f>
        <v>Dec</v>
      </c>
      <c r="E650" s="10">
        <v>7</v>
      </c>
      <c r="F650" s="12" t="str">
        <f>TEXT(DATE(B650,MONTH(DATEVALUE(D650&amp;" 1")),E650),"dd-mmm-yyyy")</f>
        <v>07-Dec-1980</v>
      </c>
      <c r="G650" s="10">
        <v>0</v>
      </c>
      <c r="H650" s="13">
        <f t="shared" ca="1" si="10"/>
        <v>126</v>
      </c>
      <c r="I650" s="15">
        <v>5540.35</v>
      </c>
      <c r="J650" s="10" t="s">
        <v>4707</v>
      </c>
      <c r="K650" s="10" t="s">
        <v>4707</v>
      </c>
      <c r="L650" s="10" t="s">
        <v>4714</v>
      </c>
      <c r="W650" s="13">
        <f ca="1">DATEDIF(F650,TODAY(),"Y")</f>
        <v>45</v>
      </c>
      <c r="X650" s="28">
        <f>VLOOKUP($A650,'Medical Examinations'!$A:$Z,MATCH(X$1,'Medical Examinations'!$A$1:$Z$1,0),FALSE)</f>
        <v>5.12</v>
      </c>
      <c r="Y650" s="13">
        <f ca="1">DATEDIF(X650,TODAY(),"Y")</f>
        <v>126</v>
      </c>
      <c r="Z650" s="28">
        <f>VLOOKUP($A650,'Medical Examinations'!$A:$Z,2,FALSE)</f>
        <v>18.350000000000001</v>
      </c>
    </row>
    <row r="651" spans="1:26">
      <c r="A651" s="10" t="s">
        <v>3379</v>
      </c>
      <c r="B651" s="10">
        <v>1999</v>
      </c>
      <c r="C651" s="10" t="s">
        <v>4713</v>
      </c>
      <c r="D651" s="10" t="str">
        <f>IF(C651="?","Sep",C651)</f>
        <v>Sep</v>
      </c>
      <c r="E651" s="10">
        <v>22</v>
      </c>
      <c r="F651" s="12" t="str">
        <f>TEXT(DATE(B651,MONTH(DATEVALUE(D651&amp;" 1")),E651),"dd-mmm-yyyy")</f>
        <v>22-Sep-1999</v>
      </c>
      <c r="G651" s="10">
        <v>0</v>
      </c>
      <c r="H651" s="13">
        <f t="shared" ca="1" si="10"/>
        <v>126</v>
      </c>
      <c r="I651" s="15">
        <v>5552.61</v>
      </c>
      <c r="J651" s="10" t="s">
        <v>4707</v>
      </c>
      <c r="K651" s="10" t="s">
        <v>4708</v>
      </c>
      <c r="L651" s="10" t="s">
        <v>4730</v>
      </c>
      <c r="W651" s="13">
        <f ca="1">DATEDIF(F651,TODAY(),"Y")</f>
        <v>27</v>
      </c>
      <c r="X651" s="29">
        <f>VLOOKUP($A651,'Medical Examinations'!$A:$Z,MATCH(X$1,'Medical Examinations'!$A$1:$Z$1,0),FALSE)</f>
        <v>5.42</v>
      </c>
      <c r="Y651" s="13">
        <f ca="1">DATEDIF(X651,TODAY(),"Y")</f>
        <v>126</v>
      </c>
      <c r="Z651" s="28">
        <f>VLOOKUP($A651,'Medical Examinations'!$A:$Z,2,FALSE)</f>
        <v>34.15</v>
      </c>
    </row>
    <row r="652" spans="1:26">
      <c r="A652" s="10" t="s">
        <v>3377</v>
      </c>
      <c r="B652" s="10">
        <v>1974</v>
      </c>
      <c r="C652" s="10" t="s">
        <v>4713</v>
      </c>
      <c r="D652" s="10" t="str">
        <f>IF(C652="?","Sep",C652)</f>
        <v>Sep</v>
      </c>
      <c r="E652" s="10">
        <v>18</v>
      </c>
      <c r="F652" s="12" t="str">
        <f>TEXT(DATE(B652,MONTH(DATEVALUE(D652&amp;" 1")),E652),"dd-mmm-yyyy")</f>
        <v>18-Sep-1974</v>
      </c>
      <c r="G652" s="10">
        <v>0</v>
      </c>
      <c r="H652" s="13">
        <f t="shared" ca="1" si="10"/>
        <v>126</v>
      </c>
      <c r="I652" s="15">
        <v>5576.35</v>
      </c>
      <c r="J652" s="10" t="s">
        <v>4707</v>
      </c>
      <c r="K652" s="10" t="s">
        <v>4708</v>
      </c>
      <c r="L652" s="10" t="s">
        <v>4709</v>
      </c>
      <c r="W652" s="13">
        <f ca="1">DATEDIF(F652,TODAY(),"Y")</f>
        <v>52</v>
      </c>
      <c r="X652" s="28">
        <f>VLOOKUP($A652,'Medical Examinations'!$A:$Z,MATCH(X$1,'Medical Examinations'!$A$1:$Z$1,0),FALSE)</f>
        <v>10.01</v>
      </c>
      <c r="Y652" s="13">
        <f ca="1">DATEDIF(X652,TODAY(),"Y")</f>
        <v>126</v>
      </c>
      <c r="Z652" s="28">
        <f>VLOOKUP($A652,'Medical Examinations'!$A:$Z,2,FALSE)</f>
        <v>18.34</v>
      </c>
    </row>
    <row r="653" spans="1:26">
      <c r="A653" s="10" t="s">
        <v>3375</v>
      </c>
      <c r="B653" s="10">
        <v>1985</v>
      </c>
      <c r="C653" s="10" t="s">
        <v>4713</v>
      </c>
      <c r="D653" s="10" t="str">
        <f>IF(C653="?","Sep",C653)</f>
        <v>Sep</v>
      </c>
      <c r="E653" s="10">
        <v>5</v>
      </c>
      <c r="F653" s="12" t="str">
        <f>TEXT(DATE(B653,MONTH(DATEVALUE(D653&amp;" 1")),E653),"dd-mmm-yyyy")</f>
        <v>05-Sep-1985</v>
      </c>
      <c r="G653" s="10">
        <v>0</v>
      </c>
      <c r="H653" s="13">
        <f t="shared" ca="1" si="10"/>
        <v>126</v>
      </c>
      <c r="I653" s="15">
        <v>5582.95</v>
      </c>
      <c r="J653" s="10" t="s">
        <v>4707</v>
      </c>
      <c r="K653" s="10" t="s">
        <v>4711</v>
      </c>
      <c r="L653" s="10" t="s">
        <v>4714</v>
      </c>
      <c r="W653" s="13">
        <f ca="1">DATEDIF(F653,TODAY(),"Y")</f>
        <v>41</v>
      </c>
      <c r="X653" s="29">
        <f>VLOOKUP($A653,'Medical Examinations'!$A:$Z,MATCH(X$1,'Medical Examinations'!$A$1:$Z$1,0),FALSE)</f>
        <v>4.3600000000000003</v>
      </c>
      <c r="Y653" s="13">
        <f ca="1">DATEDIF(X653,TODAY(),"Y")</f>
        <v>126</v>
      </c>
      <c r="Z653" s="28">
        <f>VLOOKUP($A653,'Medical Examinations'!$A:$Z,2,FALSE)</f>
        <v>20.86</v>
      </c>
    </row>
    <row r="654" spans="1:26">
      <c r="A654" s="10" t="s">
        <v>3373</v>
      </c>
      <c r="B654" s="10">
        <v>1986</v>
      </c>
      <c r="C654" s="10" t="s">
        <v>4710</v>
      </c>
      <c r="D654" s="10" t="str">
        <f>IF(C654="?","Sep",C654)</f>
        <v>Nov</v>
      </c>
      <c r="E654" s="10">
        <v>21</v>
      </c>
      <c r="F654" s="12" t="str">
        <f>TEXT(DATE(B654,MONTH(DATEVALUE(D654&amp;" 1")),E654),"dd-mmm-yyyy")</f>
        <v>21-Nov-1986</v>
      </c>
      <c r="G654" s="10">
        <v>0</v>
      </c>
      <c r="H654" s="13">
        <f t="shared" ca="1" si="10"/>
        <v>126</v>
      </c>
      <c r="I654" s="15">
        <v>5584.31</v>
      </c>
      <c r="J654" s="10" t="s">
        <v>4708</v>
      </c>
      <c r="K654" s="10" t="s">
        <v>4711</v>
      </c>
      <c r="L654" s="10" t="s">
        <v>4709</v>
      </c>
      <c r="W654" s="13">
        <f ca="1">DATEDIF(F654,TODAY(),"Y")</f>
        <v>39</v>
      </c>
      <c r="X654" s="28">
        <f>VLOOKUP($A654,'Medical Examinations'!$A:$Z,MATCH(X$1,'Medical Examinations'!$A$1:$Z$1,0),FALSE)</f>
        <v>8.6199999999999992</v>
      </c>
      <c r="Y654" s="13">
        <f ca="1">DATEDIF(X654,TODAY(),"Y")</f>
        <v>126</v>
      </c>
      <c r="Z654" s="28">
        <f>VLOOKUP($A654,'Medical Examinations'!$A:$Z,2,FALSE)</f>
        <v>34.43</v>
      </c>
    </row>
    <row r="655" spans="1:26">
      <c r="A655" s="10" t="s">
        <v>3371</v>
      </c>
      <c r="B655" s="10">
        <v>1983</v>
      </c>
      <c r="C655" s="10" t="s">
        <v>4717</v>
      </c>
      <c r="D655" s="10" t="str">
        <f>IF(C655="?","Sep",C655)</f>
        <v>Oct</v>
      </c>
      <c r="E655" s="10">
        <v>3</v>
      </c>
      <c r="F655" s="12" t="str">
        <f>TEXT(DATE(B655,MONTH(DATEVALUE(D655&amp;" 1")),E655),"dd-mmm-yyyy")</f>
        <v>03-Oct-1983</v>
      </c>
      <c r="G655" s="10">
        <v>0</v>
      </c>
      <c r="H655" s="13">
        <f t="shared" ca="1" si="10"/>
        <v>126</v>
      </c>
      <c r="I655" s="15">
        <v>5587.59</v>
      </c>
      <c r="J655" s="10" t="s">
        <v>4707</v>
      </c>
      <c r="K655" s="10" t="s">
        <v>4711</v>
      </c>
      <c r="L655" s="10" t="s">
        <v>4709</v>
      </c>
      <c r="W655" s="13">
        <f ca="1">DATEDIF(F655,TODAY(),"Y")</f>
        <v>43</v>
      </c>
      <c r="X655" s="29">
        <f>VLOOKUP($A655,'Medical Examinations'!$A:$Z,MATCH(X$1,'Medical Examinations'!$A$1:$Z$1,0),FALSE)</f>
        <v>4.54</v>
      </c>
      <c r="Y655" s="13">
        <f ca="1">DATEDIF(X655,TODAY(),"Y")</f>
        <v>126</v>
      </c>
      <c r="Z655" s="28">
        <f>VLOOKUP($A655,'Medical Examinations'!$A:$Z,2,FALSE)</f>
        <v>21.37</v>
      </c>
    </row>
    <row r="656" spans="1:26">
      <c r="A656" s="10" t="s">
        <v>3369</v>
      </c>
      <c r="B656" s="10">
        <v>1988</v>
      </c>
      <c r="C656" s="10" t="s">
        <v>4710</v>
      </c>
      <c r="D656" s="10" t="str">
        <f>IF(C656="?","Sep",C656)</f>
        <v>Nov</v>
      </c>
      <c r="E656" s="10">
        <v>18</v>
      </c>
      <c r="F656" s="12" t="str">
        <f>TEXT(DATE(B656,MONTH(DATEVALUE(D656&amp;" 1")),E656),"dd-mmm-yyyy")</f>
        <v>18-Nov-1988</v>
      </c>
      <c r="G656" s="10">
        <v>0</v>
      </c>
      <c r="H656" s="13">
        <f t="shared" ca="1" si="10"/>
        <v>126</v>
      </c>
      <c r="I656" s="15">
        <v>5594.85</v>
      </c>
      <c r="J656" s="10" t="s">
        <v>4707</v>
      </c>
      <c r="K656" s="10" t="s">
        <v>4708</v>
      </c>
      <c r="L656" s="10" t="s">
        <v>4724</v>
      </c>
      <c r="W656" s="13">
        <f ca="1">DATEDIF(F656,TODAY(),"Y")</f>
        <v>37</v>
      </c>
      <c r="X656" s="28">
        <f>VLOOKUP($A656,'Medical Examinations'!$A:$Z,MATCH(X$1,'Medical Examinations'!$A$1:$Z$1,0),FALSE)</f>
        <v>5.62</v>
      </c>
      <c r="Y656" s="13">
        <f ca="1">DATEDIF(X656,TODAY(),"Y")</f>
        <v>126</v>
      </c>
      <c r="Z656" s="28">
        <f>VLOOKUP($A656,'Medical Examinations'!$A:$Z,2,FALSE)</f>
        <v>33.25</v>
      </c>
    </row>
    <row r="657" spans="1:26">
      <c r="A657" s="10" t="s">
        <v>3367</v>
      </c>
      <c r="B657" s="10">
        <v>1978</v>
      </c>
      <c r="C657" s="10" t="s">
        <v>4713</v>
      </c>
      <c r="D657" s="10" t="str">
        <f>IF(C657="?","Sep",C657)</f>
        <v>Sep</v>
      </c>
      <c r="E657" s="10">
        <v>11</v>
      </c>
      <c r="F657" s="12" t="str">
        <f>TEXT(DATE(B657,MONTH(DATEVALUE(D657&amp;" 1")),E657),"dd-mmm-yyyy")</f>
        <v>11-Sep-1978</v>
      </c>
      <c r="G657" s="10">
        <v>0</v>
      </c>
      <c r="H657" s="13">
        <f t="shared" ca="1" si="10"/>
        <v>126</v>
      </c>
      <c r="I657" s="15">
        <v>5612.83</v>
      </c>
      <c r="J657" s="10" t="s">
        <v>4707</v>
      </c>
      <c r="K657" s="10" t="s">
        <v>4708</v>
      </c>
      <c r="L657" s="10" t="s">
        <v>4709</v>
      </c>
      <c r="W657" s="13">
        <f ca="1">DATEDIF(F657,TODAY(),"Y")</f>
        <v>48</v>
      </c>
      <c r="X657" s="29">
        <f>VLOOKUP($A657,'Medical Examinations'!$A:$Z,MATCH(X$1,'Medical Examinations'!$A$1:$Z$1,0),FALSE)</f>
        <v>7.41</v>
      </c>
      <c r="Y657" s="13">
        <f ca="1">DATEDIF(X657,TODAY(),"Y")</f>
        <v>126</v>
      </c>
      <c r="Z657" s="28">
        <f>VLOOKUP($A657,'Medical Examinations'!$A:$Z,2,FALSE)</f>
        <v>19.059999999999999</v>
      </c>
    </row>
    <row r="658" spans="1:26">
      <c r="A658" s="10" t="s">
        <v>3365</v>
      </c>
      <c r="B658" s="10">
        <v>1994</v>
      </c>
      <c r="C658" s="10" t="s">
        <v>4710</v>
      </c>
      <c r="D658" s="10" t="str">
        <f>IF(C658="?","Sep",C658)</f>
        <v>Nov</v>
      </c>
      <c r="E658" s="10">
        <v>15</v>
      </c>
      <c r="F658" s="12" t="str">
        <f>TEXT(DATE(B658,MONTH(DATEVALUE(D658&amp;" 1")),E658),"dd-mmm-yyyy")</f>
        <v>15-Nov-1994</v>
      </c>
      <c r="G658" s="10">
        <v>0</v>
      </c>
      <c r="H658" s="13">
        <f t="shared" ca="1" si="10"/>
        <v>126</v>
      </c>
      <c r="I658" s="15">
        <v>5615.37</v>
      </c>
      <c r="J658" s="10" t="s">
        <v>4707</v>
      </c>
      <c r="K658" s="10" t="s">
        <v>4708</v>
      </c>
      <c r="L658" s="10" t="s">
        <v>4718</v>
      </c>
      <c r="W658" s="13">
        <f ca="1">DATEDIF(F658,TODAY(),"Y")</f>
        <v>31</v>
      </c>
      <c r="X658" s="28">
        <f>VLOOKUP($A658,'Medical Examinations'!$A:$Z,MATCH(X$1,'Medical Examinations'!$A$1:$Z$1,0),FALSE)</f>
        <v>6.23</v>
      </c>
      <c r="Y658" s="13">
        <f ca="1">DATEDIF(X658,TODAY(),"Y")</f>
        <v>126</v>
      </c>
      <c r="Z658" s="28">
        <f>VLOOKUP($A658,'Medical Examinations'!$A:$Z,2,FALSE)</f>
        <v>24.3</v>
      </c>
    </row>
    <row r="659" spans="1:26">
      <c r="A659" s="10" t="s">
        <v>3363</v>
      </c>
      <c r="B659" s="10">
        <v>1987</v>
      </c>
      <c r="C659" s="10" t="s">
        <v>4715</v>
      </c>
      <c r="D659" s="10" t="str">
        <f>IF(C659="?","Sep",C659)</f>
        <v>Dec</v>
      </c>
      <c r="E659" s="10">
        <v>9</v>
      </c>
      <c r="F659" s="12" t="str">
        <f>TEXT(DATE(B659,MONTH(DATEVALUE(D659&amp;" 1")),E659),"dd-mmm-yyyy")</f>
        <v>09-Dec-1987</v>
      </c>
      <c r="G659" s="10">
        <v>0</v>
      </c>
      <c r="H659" s="13">
        <f t="shared" ca="1" si="10"/>
        <v>126</v>
      </c>
      <c r="I659" s="15">
        <v>5630.46</v>
      </c>
      <c r="J659" s="10" t="s">
        <v>4707</v>
      </c>
      <c r="K659" s="10" t="s">
        <v>4708</v>
      </c>
      <c r="L659" s="10" t="s">
        <v>4714</v>
      </c>
      <c r="W659" s="13">
        <f ca="1">DATEDIF(F659,TODAY(),"Y")</f>
        <v>38</v>
      </c>
      <c r="X659" s="29">
        <f>VLOOKUP($A659,'Medical Examinations'!$A:$Z,MATCH(X$1,'Medical Examinations'!$A$1:$Z$1,0),FALSE)</f>
        <v>4.1500000000000004</v>
      </c>
      <c r="Y659" s="13">
        <f ca="1">DATEDIF(X659,TODAY(),"Y")</f>
        <v>126</v>
      </c>
      <c r="Z659" s="28">
        <f>VLOOKUP($A659,'Medical Examinations'!$A:$Z,2,FALSE)</f>
        <v>35.814999999999998</v>
      </c>
    </row>
    <row r="660" spans="1:26">
      <c r="A660" s="10" t="s">
        <v>3361</v>
      </c>
      <c r="B660" s="10">
        <v>1983</v>
      </c>
      <c r="C660" s="10" t="s">
        <v>4712</v>
      </c>
      <c r="D660" s="10" t="str">
        <f>IF(C660="?","Sep",C660)</f>
        <v>Jun</v>
      </c>
      <c r="E660" s="10">
        <v>8</v>
      </c>
      <c r="F660" s="12" t="str">
        <f>TEXT(DATE(B660,MONTH(DATEVALUE(D660&amp;" 1")),E660),"dd-mmm-yyyy")</f>
        <v>08-Jun-1983</v>
      </c>
      <c r="G660" s="10">
        <v>0</v>
      </c>
      <c r="H660" s="13">
        <f t="shared" ca="1" si="10"/>
        <v>126</v>
      </c>
      <c r="I660" s="15">
        <v>5649.72</v>
      </c>
      <c r="J660" s="10" t="s">
        <v>4707</v>
      </c>
      <c r="K660" s="10" t="s">
        <v>4708</v>
      </c>
      <c r="L660" s="10" t="s">
        <v>4718</v>
      </c>
      <c r="W660" s="13">
        <f ca="1">DATEDIF(F660,TODAY(),"Y")</f>
        <v>43</v>
      </c>
      <c r="X660" s="28">
        <f>VLOOKUP($A660,'Medical Examinations'!$A:$Z,MATCH(X$1,'Medical Examinations'!$A$1:$Z$1,0),FALSE)</f>
        <v>6.16</v>
      </c>
      <c r="Y660" s="13">
        <f ca="1">DATEDIF(X660,TODAY(),"Y")</f>
        <v>126</v>
      </c>
      <c r="Z660" s="28">
        <f>VLOOKUP($A660,'Medical Examinations'!$A:$Z,2,FALSE)</f>
        <v>32.799999999999997</v>
      </c>
    </row>
    <row r="661" spans="1:26">
      <c r="A661" s="10" t="s">
        <v>3359</v>
      </c>
      <c r="B661" s="10">
        <v>1978</v>
      </c>
      <c r="C661" s="10" t="s">
        <v>4713</v>
      </c>
      <c r="D661" s="10" t="str">
        <f>IF(C661="?","Sep",C661)</f>
        <v>Sep</v>
      </c>
      <c r="E661" s="10">
        <v>27</v>
      </c>
      <c r="F661" s="12" t="str">
        <f>TEXT(DATE(B661,MONTH(DATEVALUE(D661&amp;" 1")),E661),"dd-mmm-yyyy")</f>
        <v>27-Sep-1978</v>
      </c>
      <c r="G661" s="10">
        <v>0</v>
      </c>
      <c r="H661" s="13">
        <f t="shared" ca="1" si="10"/>
        <v>126</v>
      </c>
      <c r="I661" s="15">
        <v>5650.14</v>
      </c>
      <c r="J661" s="10" t="s">
        <v>4707</v>
      </c>
      <c r="K661" s="10" t="s">
        <v>4711</v>
      </c>
      <c r="L661" s="10" t="s">
        <v>4709</v>
      </c>
      <c r="W661" s="13">
        <f ca="1">DATEDIF(F661,TODAY(),"Y")</f>
        <v>48</v>
      </c>
      <c r="X661" s="29">
        <f>VLOOKUP($A661,'Medical Examinations'!$A:$Z,MATCH(X$1,'Medical Examinations'!$A$1:$Z$1,0),FALSE)</f>
        <v>7.94</v>
      </c>
      <c r="Y661" s="13">
        <f ca="1">DATEDIF(X661,TODAY(),"Y")</f>
        <v>126</v>
      </c>
      <c r="Z661" s="28">
        <f>VLOOKUP($A661,'Medical Examinations'!$A:$Z,2,FALSE)</f>
        <v>19.170000000000002</v>
      </c>
    </row>
    <row r="662" spans="1:26">
      <c r="A662" s="10" t="s">
        <v>3357</v>
      </c>
      <c r="B662" s="10">
        <v>1983</v>
      </c>
      <c r="C662" s="10" t="s">
        <v>4713</v>
      </c>
      <c r="D662" s="10" t="str">
        <f>IF(C662="?","Sep",C662)</f>
        <v>Sep</v>
      </c>
      <c r="E662" s="10">
        <v>3</v>
      </c>
      <c r="F662" s="12" t="str">
        <f>TEXT(DATE(B662,MONTH(DATEVALUE(D662&amp;" 1")),E662),"dd-mmm-yyyy")</f>
        <v>03-Sep-1983</v>
      </c>
      <c r="G662" s="10">
        <v>0</v>
      </c>
      <c r="H662" s="13">
        <f t="shared" ca="1" si="10"/>
        <v>126</v>
      </c>
      <c r="I662" s="15">
        <v>5662.23</v>
      </c>
      <c r="J662" s="10" t="s">
        <v>4707</v>
      </c>
      <c r="K662" s="10" t="s">
        <v>4711</v>
      </c>
      <c r="L662" s="10" t="s">
        <v>4709</v>
      </c>
      <c r="W662" s="13">
        <f ca="1">DATEDIF(F662,TODAY(),"Y")</f>
        <v>43</v>
      </c>
      <c r="X662" s="28">
        <f>VLOOKUP($A662,'Medical Examinations'!$A:$Z,MATCH(X$1,'Medical Examinations'!$A$1:$Z$1,0),FALSE)</f>
        <v>5.82</v>
      </c>
      <c r="Y662" s="13">
        <f ca="1">DATEDIF(X662,TODAY(),"Y")</f>
        <v>126</v>
      </c>
      <c r="Z662" s="28">
        <f>VLOOKUP($A662,'Medical Examinations'!$A:$Z,2,FALSE)</f>
        <v>41.8</v>
      </c>
    </row>
    <row r="663" spans="1:26">
      <c r="A663" s="10" t="s">
        <v>3355</v>
      </c>
      <c r="B663" s="10">
        <v>1984</v>
      </c>
      <c r="C663" s="10" t="s">
        <v>4716</v>
      </c>
      <c r="D663" s="10" t="str">
        <f>IF(C663="?","Sep",C663)</f>
        <v>Aug</v>
      </c>
      <c r="E663" s="10">
        <v>12</v>
      </c>
      <c r="F663" s="12" t="str">
        <f>TEXT(DATE(B663,MONTH(DATEVALUE(D663&amp;" 1")),E663),"dd-mmm-yyyy")</f>
        <v>12-Aug-1984</v>
      </c>
      <c r="G663" s="10">
        <v>0</v>
      </c>
      <c r="H663" s="13">
        <f t="shared" ca="1" si="10"/>
        <v>126</v>
      </c>
      <c r="I663" s="15">
        <v>5679.13</v>
      </c>
      <c r="J663" s="10" t="s">
        <v>4707</v>
      </c>
      <c r="K663" s="10" t="s">
        <v>4707</v>
      </c>
      <c r="L663" s="10" t="s">
        <v>4709</v>
      </c>
      <c r="W663" s="13">
        <f ca="1">DATEDIF(F663,TODAY(),"Y")</f>
        <v>42</v>
      </c>
      <c r="X663" s="29">
        <f>VLOOKUP($A663,'Medical Examinations'!$A:$Z,MATCH(X$1,'Medical Examinations'!$A$1:$Z$1,0),FALSE)</f>
        <v>5.01</v>
      </c>
      <c r="Y663" s="13">
        <f ca="1">DATEDIF(X663,TODAY(),"Y")</f>
        <v>126</v>
      </c>
      <c r="Z663" s="28">
        <f>VLOOKUP($A663,'Medical Examinations'!$A:$Z,2,FALSE)</f>
        <v>22.01</v>
      </c>
    </row>
    <row r="664" spans="1:26">
      <c r="A664" s="10" t="s">
        <v>3353</v>
      </c>
      <c r="B664" s="10">
        <v>1972</v>
      </c>
      <c r="C664" s="10" t="s">
        <v>4717</v>
      </c>
      <c r="D664" s="10" t="str">
        <f>IF(C664="?","Sep",C664)</f>
        <v>Oct</v>
      </c>
      <c r="E664" s="10">
        <v>28</v>
      </c>
      <c r="F664" s="12" t="str">
        <f>TEXT(DATE(B664,MONTH(DATEVALUE(D664&amp;" 1")),E664),"dd-mmm-yyyy")</f>
        <v>28-Oct-1972</v>
      </c>
      <c r="G664" s="10">
        <v>0</v>
      </c>
      <c r="H664" s="13">
        <f t="shared" ca="1" si="10"/>
        <v>126</v>
      </c>
      <c r="I664" s="15">
        <v>5690.79</v>
      </c>
      <c r="J664" s="10" t="s">
        <v>4707</v>
      </c>
      <c r="K664" s="10" t="s">
        <v>4711</v>
      </c>
      <c r="L664" s="10" t="s">
        <v>4709</v>
      </c>
      <c r="W664" s="13">
        <f ca="1">DATEDIF(F664,TODAY(),"Y")</f>
        <v>54</v>
      </c>
      <c r="X664" s="28">
        <f>VLOOKUP($A664,'Medical Examinations'!$A:$Z,MATCH(X$1,'Medical Examinations'!$A$1:$Z$1,0),FALSE)</f>
        <v>4.2300000000000004</v>
      </c>
      <c r="Y664" s="13">
        <f ca="1">DATEDIF(X664,TODAY(),"Y")</f>
        <v>126</v>
      </c>
      <c r="Z664" s="28">
        <f>VLOOKUP($A664,'Medical Examinations'!$A:$Z,2,FALSE)</f>
        <v>17.55</v>
      </c>
    </row>
    <row r="665" spans="1:26">
      <c r="A665" s="10" t="s">
        <v>3351</v>
      </c>
      <c r="B665" s="10">
        <v>1992</v>
      </c>
      <c r="C665" s="10" t="s">
        <v>4710</v>
      </c>
      <c r="D665" s="10" t="str">
        <f>IF(C665="?","Sep",C665)</f>
        <v>Nov</v>
      </c>
      <c r="E665" s="10">
        <v>3</v>
      </c>
      <c r="F665" s="12" t="str">
        <f>TEXT(DATE(B665,MONTH(DATEVALUE(D665&amp;" 1")),E665),"dd-mmm-yyyy")</f>
        <v>03-Nov-1992</v>
      </c>
      <c r="G665" s="10">
        <v>0</v>
      </c>
      <c r="H665" s="13">
        <f t="shared" ca="1" si="10"/>
        <v>126</v>
      </c>
      <c r="I665" s="15">
        <v>5693.43</v>
      </c>
      <c r="J665" s="10" t="s">
        <v>4707</v>
      </c>
      <c r="K665" s="10" t="s">
        <v>4708</v>
      </c>
      <c r="L665" s="10" t="s">
        <v>4714</v>
      </c>
      <c r="W665" s="13">
        <f ca="1">DATEDIF(F665,TODAY(),"Y")</f>
        <v>33</v>
      </c>
      <c r="X665" s="29">
        <f>VLOOKUP($A665,'Medical Examinations'!$A:$Z,MATCH(X$1,'Medical Examinations'!$A$1:$Z$1,0),FALSE)</f>
        <v>4.05</v>
      </c>
      <c r="Y665" s="13">
        <f ca="1">DATEDIF(X665,TODAY(),"Y")</f>
        <v>126</v>
      </c>
      <c r="Z665" s="28">
        <f>VLOOKUP($A665,'Medical Examinations'!$A:$Z,2,FALSE)</f>
        <v>19.95</v>
      </c>
    </row>
    <row r="666" spans="1:26">
      <c r="A666" s="10" t="s">
        <v>3349</v>
      </c>
      <c r="B666" s="10">
        <v>1974</v>
      </c>
      <c r="C666" s="10" t="s">
        <v>4706</v>
      </c>
      <c r="D666" s="10" t="str">
        <f>IF(C666="?","Sep",C666)</f>
        <v>Jul</v>
      </c>
      <c r="E666" s="10">
        <v>6</v>
      </c>
      <c r="F666" s="12" t="str">
        <f>TEXT(DATE(B666,MONTH(DATEVALUE(D666&amp;" 1")),E666),"dd-mmm-yyyy")</f>
        <v>06-Jul-1974</v>
      </c>
      <c r="G666" s="10">
        <v>0</v>
      </c>
      <c r="H666" s="13">
        <f t="shared" ca="1" si="10"/>
        <v>126</v>
      </c>
      <c r="I666" s="15">
        <v>5698.74</v>
      </c>
      <c r="J666" s="10" t="s">
        <v>4707</v>
      </c>
      <c r="K666" s="10" t="s">
        <v>4707</v>
      </c>
      <c r="L666" s="10" t="s">
        <v>4714</v>
      </c>
      <c r="W666" s="13">
        <f ca="1">DATEDIF(F666,TODAY(),"Y")</f>
        <v>52</v>
      </c>
      <c r="X666" s="28">
        <f>VLOOKUP($A666,'Medical Examinations'!$A:$Z,MATCH(X$1,'Medical Examinations'!$A$1:$Z$1,0),FALSE)</f>
        <v>10.66</v>
      </c>
      <c r="Y666" s="13">
        <f ca="1">DATEDIF(X666,TODAY(),"Y")</f>
        <v>126</v>
      </c>
      <c r="Z666" s="28">
        <f>VLOOKUP($A666,'Medical Examinations'!$A:$Z,2,FALSE)</f>
        <v>16.690000000000001</v>
      </c>
    </row>
    <row r="667" spans="1:26">
      <c r="A667" s="10" t="s">
        <v>3347</v>
      </c>
      <c r="B667" s="10">
        <v>1981</v>
      </c>
      <c r="C667" s="10" t="s">
        <v>4712</v>
      </c>
      <c r="D667" s="10" t="str">
        <f>IF(C667="?","Sep",C667)</f>
        <v>Jun</v>
      </c>
      <c r="E667" s="10">
        <v>15</v>
      </c>
      <c r="F667" s="12" t="str">
        <f>TEXT(DATE(B667,MONTH(DATEVALUE(D667&amp;" 1")),E667),"dd-mmm-yyyy")</f>
        <v>15-Jun-1981</v>
      </c>
      <c r="G667" s="10">
        <v>0</v>
      </c>
      <c r="H667" s="13">
        <f t="shared" ca="1" si="10"/>
        <v>126</v>
      </c>
      <c r="I667" s="15">
        <v>5699.84</v>
      </c>
      <c r="J667" s="10" t="s">
        <v>4707</v>
      </c>
      <c r="K667" s="10" t="s">
        <v>4708</v>
      </c>
      <c r="L667" s="10" t="s">
        <v>4709</v>
      </c>
      <c r="W667" s="13">
        <f ca="1">DATEDIF(F667,TODAY(),"Y")</f>
        <v>45</v>
      </c>
      <c r="X667" s="29">
        <f>VLOOKUP($A667,'Medical Examinations'!$A:$Z,MATCH(X$1,'Medical Examinations'!$A$1:$Z$1,0),FALSE)</f>
        <v>10.9</v>
      </c>
      <c r="Y667" s="13">
        <f ca="1">DATEDIF(X667,TODAY(),"Y")</f>
        <v>126</v>
      </c>
      <c r="Z667" s="28">
        <f>VLOOKUP($A667,'Medical Examinations'!$A:$Z,2,FALSE)</f>
        <v>33.549999999999997</v>
      </c>
    </row>
    <row r="668" spans="1:26">
      <c r="A668" s="10" t="s">
        <v>3345</v>
      </c>
      <c r="B668" s="10">
        <v>1993</v>
      </c>
      <c r="C668" s="10" t="s">
        <v>4710</v>
      </c>
      <c r="D668" s="10" t="str">
        <f>IF(C668="?","Sep",C668)</f>
        <v>Nov</v>
      </c>
      <c r="E668" s="10">
        <v>3</v>
      </c>
      <c r="F668" s="12" t="str">
        <f>TEXT(DATE(B668,MONTH(DATEVALUE(D668&amp;" 1")),E668),"dd-mmm-yyyy")</f>
        <v>03-Nov-1993</v>
      </c>
      <c r="G668" s="10">
        <v>0</v>
      </c>
      <c r="H668" s="13">
        <f t="shared" ca="1" si="10"/>
        <v>126</v>
      </c>
      <c r="I668" s="15">
        <v>5708.87</v>
      </c>
      <c r="J668" s="10" t="s">
        <v>4707</v>
      </c>
      <c r="K668" s="10" t="s">
        <v>4711</v>
      </c>
      <c r="L668" s="10" t="s">
        <v>4718</v>
      </c>
      <c r="W668" s="13">
        <f ca="1">DATEDIF(F668,TODAY(),"Y")</f>
        <v>32</v>
      </c>
      <c r="X668" s="28">
        <f>VLOOKUP($A668,'Medical Examinations'!$A:$Z,MATCH(X$1,'Medical Examinations'!$A$1:$Z$1,0),FALSE)</f>
        <v>6.03</v>
      </c>
      <c r="Y668" s="13">
        <f ca="1">DATEDIF(X668,TODAY(),"Y")</f>
        <v>126</v>
      </c>
      <c r="Z668" s="28">
        <f>VLOOKUP($A668,'Medical Examinations'!$A:$Z,2,FALSE)</f>
        <v>25.6</v>
      </c>
    </row>
    <row r="669" spans="1:26">
      <c r="A669" s="10" t="s">
        <v>3343</v>
      </c>
      <c r="B669" s="10">
        <v>1981</v>
      </c>
      <c r="C669" s="10" t="s">
        <v>4716</v>
      </c>
      <c r="D669" s="10" t="str">
        <f>IF(C669="?","Sep",C669)</f>
        <v>Aug</v>
      </c>
      <c r="E669" s="10">
        <v>30</v>
      </c>
      <c r="F669" s="12" t="str">
        <f>TEXT(DATE(B669,MONTH(DATEVALUE(D669&amp;" 1")),E669),"dd-mmm-yyyy")</f>
        <v>30-Aug-1981</v>
      </c>
      <c r="G669" s="10">
        <v>0</v>
      </c>
      <c r="H669" s="13">
        <f t="shared" ca="1" si="10"/>
        <v>126</v>
      </c>
      <c r="I669" s="15">
        <v>5709.16</v>
      </c>
      <c r="J669" s="10" t="s">
        <v>4708</v>
      </c>
      <c r="K669" s="10" t="s">
        <v>4708</v>
      </c>
      <c r="L669" s="10" t="s">
        <v>4709</v>
      </c>
      <c r="W669" s="13">
        <f ca="1">DATEDIF(F669,TODAY(),"Y")</f>
        <v>45</v>
      </c>
      <c r="X669" s="29">
        <f>VLOOKUP($A669,'Medical Examinations'!$A:$Z,MATCH(X$1,'Medical Examinations'!$A$1:$Z$1,0),FALSE)</f>
        <v>9.92</v>
      </c>
      <c r="Y669" s="13">
        <f ca="1">DATEDIF(X669,TODAY(),"Y")</f>
        <v>126</v>
      </c>
      <c r="Z669" s="28">
        <f>VLOOKUP($A669,'Medical Examinations'!$A:$Z,2,FALSE)</f>
        <v>40.26</v>
      </c>
    </row>
    <row r="670" spans="1:26">
      <c r="A670" s="10" t="s">
        <v>3341</v>
      </c>
      <c r="B670" s="10">
        <v>1971</v>
      </c>
      <c r="C670" s="10" t="s">
        <v>4715</v>
      </c>
      <c r="D670" s="10" t="str">
        <f>IF(C670="?","Sep",C670)</f>
        <v>Dec</v>
      </c>
      <c r="E670" s="10">
        <v>18</v>
      </c>
      <c r="F670" s="12" t="str">
        <f>TEXT(DATE(B670,MONTH(DATEVALUE(D670&amp;" 1")),E670),"dd-mmm-yyyy")</f>
        <v>18-Dec-1971</v>
      </c>
      <c r="G670" s="10">
        <v>0</v>
      </c>
      <c r="H670" s="13">
        <f t="shared" ca="1" si="10"/>
        <v>126</v>
      </c>
      <c r="I670" s="15">
        <v>5720.38</v>
      </c>
      <c r="J670" s="10" t="s">
        <v>4707</v>
      </c>
      <c r="K670" s="10" t="s">
        <v>4711</v>
      </c>
      <c r="L670" s="10" t="s">
        <v>4709</v>
      </c>
      <c r="W670" s="13">
        <f ca="1">DATEDIF(F670,TODAY(),"Y")</f>
        <v>54</v>
      </c>
      <c r="X670" s="28">
        <f>VLOOKUP($A670,'Medical Examinations'!$A:$Z,MATCH(X$1,'Medical Examinations'!$A$1:$Z$1,0),FALSE)</f>
        <v>9.9600000000000009</v>
      </c>
      <c r="Y670" s="13">
        <f ca="1">DATEDIF(X670,TODAY(),"Y")</f>
        <v>126</v>
      </c>
      <c r="Z670" s="28">
        <f>VLOOKUP($A670,'Medical Examinations'!$A:$Z,2,FALSE)</f>
        <v>16.88</v>
      </c>
    </row>
    <row r="671" spans="1:26">
      <c r="A671" s="10" t="s">
        <v>3339</v>
      </c>
      <c r="B671" s="10">
        <v>1987</v>
      </c>
      <c r="C671" s="10" t="s">
        <v>4717</v>
      </c>
      <c r="D671" s="10" t="str">
        <f>IF(C671="?","Sep",C671)</f>
        <v>Oct</v>
      </c>
      <c r="E671" s="10">
        <v>19</v>
      </c>
      <c r="F671" s="12" t="str">
        <f>TEXT(DATE(B671,MONTH(DATEVALUE(D671&amp;" 1")),E671),"dd-mmm-yyyy")</f>
        <v>19-Oct-1987</v>
      </c>
      <c r="G671" s="10">
        <v>0</v>
      </c>
      <c r="H671" s="13">
        <f t="shared" ca="1" si="10"/>
        <v>126</v>
      </c>
      <c r="I671" s="15">
        <v>5729.01</v>
      </c>
      <c r="J671" s="10" t="s">
        <v>4711</v>
      </c>
      <c r="K671" s="10" t="s">
        <v>4707</v>
      </c>
      <c r="L671" s="10" t="s">
        <v>4714</v>
      </c>
      <c r="W671" s="13">
        <f ca="1">DATEDIF(F671,TODAY(),"Y")</f>
        <v>39</v>
      </c>
      <c r="X671" s="29">
        <f>VLOOKUP($A671,'Medical Examinations'!$A:$Z,MATCH(X$1,'Medical Examinations'!$A$1:$Z$1,0),FALSE)</f>
        <v>4.47</v>
      </c>
      <c r="Y671" s="13">
        <f ca="1">DATEDIF(X671,TODAY(),"Y")</f>
        <v>126</v>
      </c>
      <c r="Z671" s="28">
        <f>VLOOKUP($A671,'Medical Examinations'!$A:$Z,2,FALSE)</f>
        <v>34.770000000000003</v>
      </c>
    </row>
    <row r="672" spans="1:26">
      <c r="A672" s="10" t="s">
        <v>3337</v>
      </c>
      <c r="B672" s="10">
        <v>1972</v>
      </c>
      <c r="C672" s="10" t="s">
        <v>4716</v>
      </c>
      <c r="D672" s="10" t="str">
        <f>IF(C672="?","Sep",C672)</f>
        <v>Aug</v>
      </c>
      <c r="E672" s="10">
        <v>21</v>
      </c>
      <c r="F672" s="12" t="str">
        <f>TEXT(DATE(B672,MONTH(DATEVALUE(D672&amp;" 1")),E672),"dd-mmm-yyyy")</f>
        <v>21-Aug-1972</v>
      </c>
      <c r="G672" s="10">
        <v>0</v>
      </c>
      <c r="H672" s="13">
        <f t="shared" ca="1" si="10"/>
        <v>126</v>
      </c>
      <c r="I672" s="15">
        <v>5741.67</v>
      </c>
      <c r="J672" s="10" t="s">
        <v>4707</v>
      </c>
      <c r="K672" s="10" t="s">
        <v>4708</v>
      </c>
      <c r="L672" s="10" t="s">
        <v>4709</v>
      </c>
      <c r="W672" s="13">
        <f ca="1">DATEDIF(F672,TODAY(),"Y")</f>
        <v>54</v>
      </c>
      <c r="X672" s="28">
        <f>VLOOKUP($A672,'Medical Examinations'!$A:$Z,MATCH(X$1,'Medical Examinations'!$A$1:$Z$1,0),FALSE)</f>
        <v>6.38</v>
      </c>
      <c r="Y672" s="13">
        <f ca="1">DATEDIF(X672,TODAY(),"Y")</f>
        <v>126</v>
      </c>
      <c r="Z672" s="28">
        <f>VLOOKUP($A672,'Medical Examinations'!$A:$Z,2,FALSE)</f>
        <v>17.7</v>
      </c>
    </row>
    <row r="673" spans="1:26">
      <c r="A673" s="10" t="s">
        <v>3335</v>
      </c>
      <c r="B673" s="10">
        <v>1993</v>
      </c>
      <c r="C673" s="10" t="s">
        <v>4712</v>
      </c>
      <c r="D673" s="10" t="str">
        <f>IF(C673="?","Sep",C673)</f>
        <v>Jun</v>
      </c>
      <c r="E673" s="10">
        <v>10</v>
      </c>
      <c r="F673" s="12" t="str">
        <f>TEXT(DATE(B673,MONTH(DATEVALUE(D673&amp;" 1")),E673),"dd-mmm-yyyy")</f>
        <v>10-Jun-1993</v>
      </c>
      <c r="G673" s="10">
        <v>0</v>
      </c>
      <c r="H673" s="13">
        <f t="shared" ca="1" si="10"/>
        <v>126</v>
      </c>
      <c r="I673" s="15">
        <v>5748.13</v>
      </c>
      <c r="J673" s="10" t="s">
        <v>4707</v>
      </c>
      <c r="K673" s="10" t="s">
        <v>4711</v>
      </c>
      <c r="L673" s="10" t="s">
        <v>4727</v>
      </c>
      <c r="W673" s="13">
        <f ca="1">DATEDIF(F673,TODAY(),"Y")</f>
        <v>33</v>
      </c>
      <c r="X673" s="29">
        <f>VLOOKUP($A673,'Medical Examinations'!$A:$Z,MATCH(X$1,'Medical Examinations'!$A$1:$Z$1,0),FALSE)</f>
        <v>5.34</v>
      </c>
      <c r="Y673" s="13">
        <f ca="1">DATEDIF(X673,TODAY(),"Y")</f>
        <v>126</v>
      </c>
      <c r="Z673" s="28">
        <f>VLOOKUP($A673,'Medical Examinations'!$A:$Z,2,FALSE)</f>
        <v>30.57</v>
      </c>
    </row>
    <row r="674" spans="1:26">
      <c r="A674" s="10" t="s">
        <v>3333</v>
      </c>
      <c r="B674" s="10">
        <v>1983</v>
      </c>
      <c r="C674" s="10" t="s">
        <v>4716</v>
      </c>
      <c r="D674" s="10" t="str">
        <f>IF(C674="?","Sep",C674)</f>
        <v>Aug</v>
      </c>
      <c r="E674" s="10">
        <v>30</v>
      </c>
      <c r="F674" s="12" t="str">
        <f>TEXT(DATE(B674,MONTH(DATEVALUE(D674&amp;" 1")),E674),"dd-mmm-yyyy")</f>
        <v>30-Aug-1983</v>
      </c>
      <c r="G674" s="10">
        <v>0</v>
      </c>
      <c r="H674" s="13">
        <f t="shared" ca="1" si="10"/>
        <v>126</v>
      </c>
      <c r="I674" s="15">
        <v>5757.41</v>
      </c>
      <c r="J674" s="10" t="s">
        <v>4707</v>
      </c>
      <c r="K674" s="10" t="s">
        <v>4708</v>
      </c>
      <c r="L674" s="10" t="s">
        <v>4720</v>
      </c>
      <c r="W674" s="13">
        <f ca="1">DATEDIF(F674,TODAY(),"Y")</f>
        <v>43</v>
      </c>
      <c r="X674" s="28">
        <f>VLOOKUP($A674,'Medical Examinations'!$A:$Z,MATCH(X$1,'Medical Examinations'!$A$1:$Z$1,0),FALSE)</f>
        <v>5.94</v>
      </c>
      <c r="Y674" s="13">
        <f ca="1">DATEDIF(X674,TODAY(),"Y")</f>
        <v>126</v>
      </c>
      <c r="Z674" s="28">
        <f>VLOOKUP($A674,'Medical Examinations'!$A:$Z,2,FALSE)</f>
        <v>42.655000000000001</v>
      </c>
    </row>
    <row r="675" spans="1:26">
      <c r="A675" s="10" t="s">
        <v>3331</v>
      </c>
      <c r="B675" s="10">
        <v>2004</v>
      </c>
      <c r="C675" s="10" t="s">
        <v>4710</v>
      </c>
      <c r="D675" s="10" t="str">
        <f>IF(C675="?","Sep",C675)</f>
        <v>Nov</v>
      </c>
      <c r="E675" s="10">
        <v>1</v>
      </c>
      <c r="F675" s="12" t="str">
        <f>TEXT(DATE(B675,MONTH(DATEVALUE(D675&amp;" 1")),E675),"dd-mmm-yyyy")</f>
        <v>01-Nov-2004</v>
      </c>
      <c r="G675" s="10">
        <v>0</v>
      </c>
      <c r="H675" s="13">
        <f t="shared" ca="1" si="10"/>
        <v>126</v>
      </c>
      <c r="I675" s="15">
        <v>5778.71</v>
      </c>
      <c r="J675" s="10" t="s">
        <v>4707</v>
      </c>
      <c r="K675" s="10" t="s">
        <v>4708</v>
      </c>
      <c r="L675" s="10" t="s">
        <v>4731</v>
      </c>
      <c r="W675" s="13">
        <f ca="1">DATEDIF(F675,TODAY(),"Y")</f>
        <v>21</v>
      </c>
      <c r="X675" s="29">
        <f>VLOOKUP($A675,'Medical Examinations'!$A:$Z,MATCH(X$1,'Medical Examinations'!$A$1:$Z$1,0),FALSE)</f>
        <v>5.21</v>
      </c>
      <c r="Y675" s="13">
        <f ca="1">DATEDIF(X675,TODAY(),"Y")</f>
        <v>126</v>
      </c>
      <c r="Z675" s="28">
        <f>VLOOKUP($A675,'Medical Examinations'!$A:$Z,2,FALSE)</f>
        <v>38.99</v>
      </c>
    </row>
    <row r="676" spans="1:26">
      <c r="A676" s="10" t="s">
        <v>3329</v>
      </c>
      <c r="B676" s="10">
        <v>1980</v>
      </c>
      <c r="C676" s="10" t="s">
        <v>4713</v>
      </c>
      <c r="D676" s="10" t="str">
        <f>IF(C676="?","Sep",C676)</f>
        <v>Sep</v>
      </c>
      <c r="E676" s="10">
        <v>18</v>
      </c>
      <c r="F676" s="12" t="str">
        <f>TEXT(DATE(B676,MONTH(DATEVALUE(D676&amp;" 1")),E676),"dd-mmm-yyyy")</f>
        <v>18-Sep-1980</v>
      </c>
      <c r="G676" s="10">
        <v>0</v>
      </c>
      <c r="H676" s="13">
        <f t="shared" ca="1" si="10"/>
        <v>126</v>
      </c>
      <c r="I676" s="15">
        <v>5807.06</v>
      </c>
      <c r="J676" s="10" t="s">
        <v>4707</v>
      </c>
      <c r="K676" s="10" t="s">
        <v>4708</v>
      </c>
      <c r="L676" s="10" t="s">
        <v>4709</v>
      </c>
      <c r="W676" s="13">
        <f ca="1">DATEDIF(F676,TODAY(),"Y")</f>
        <v>46</v>
      </c>
      <c r="X676" s="28">
        <f>VLOOKUP($A676,'Medical Examinations'!$A:$Z,MATCH(X$1,'Medical Examinations'!$A$1:$Z$1,0),FALSE)</f>
        <v>6.26</v>
      </c>
      <c r="Y676" s="13">
        <f ca="1">DATEDIF(X676,TODAY(),"Y")</f>
        <v>126</v>
      </c>
      <c r="Z676" s="28">
        <f>VLOOKUP($A676,'Medical Examinations'!$A:$Z,2,FALSE)</f>
        <v>20.76</v>
      </c>
    </row>
    <row r="677" spans="1:26">
      <c r="A677" s="10" t="s">
        <v>3327</v>
      </c>
      <c r="B677" s="10">
        <v>1972</v>
      </c>
      <c r="C677" s="10" t="s">
        <v>4710</v>
      </c>
      <c r="D677" s="10" t="str">
        <f>IF(C677="?","Sep",C677)</f>
        <v>Nov</v>
      </c>
      <c r="E677" s="10">
        <v>2</v>
      </c>
      <c r="F677" s="12" t="str">
        <f>TEXT(DATE(B677,MONTH(DATEVALUE(D677&amp;" 1")),E677),"dd-mmm-yyyy")</f>
        <v>02-Nov-1972</v>
      </c>
      <c r="G677" s="10">
        <v>0</v>
      </c>
      <c r="H677" s="13">
        <f t="shared" ca="1" si="10"/>
        <v>126</v>
      </c>
      <c r="I677" s="15">
        <v>5812.9</v>
      </c>
      <c r="J677" s="10" t="s">
        <v>4707</v>
      </c>
      <c r="K677" s="10" t="s">
        <v>4707</v>
      </c>
      <c r="L677" s="10" t="s">
        <v>4709</v>
      </c>
      <c r="W677" s="13">
        <f ca="1">DATEDIF(F677,TODAY(),"Y")</f>
        <v>53</v>
      </c>
      <c r="X677" s="29">
        <f>VLOOKUP($A677,'Medical Examinations'!$A:$Z,MATCH(X$1,'Medical Examinations'!$A$1:$Z$1,0),FALSE)</f>
        <v>4.66</v>
      </c>
      <c r="Y677" s="13">
        <f ca="1">DATEDIF(X677,TODAY(),"Y")</f>
        <v>126</v>
      </c>
      <c r="Z677" s="28">
        <f>VLOOKUP($A677,'Medical Examinations'!$A:$Z,2,FALSE)</f>
        <v>17.91</v>
      </c>
    </row>
    <row r="678" spans="1:26">
      <c r="A678" s="10" t="s">
        <v>3325</v>
      </c>
      <c r="B678" s="10">
        <v>2002</v>
      </c>
      <c r="C678" s="10" t="s">
        <v>4706</v>
      </c>
      <c r="D678" s="10" t="str">
        <f>IF(C678="?","Sep",C678)</f>
        <v>Jul</v>
      </c>
      <c r="E678" s="10">
        <v>22</v>
      </c>
      <c r="F678" s="12" t="str">
        <f>TEXT(DATE(B678,MONTH(DATEVALUE(D678&amp;" 1")),E678),"dd-mmm-yyyy")</f>
        <v>22-Jul-2002</v>
      </c>
      <c r="G678" s="10">
        <v>0</v>
      </c>
      <c r="H678" s="13">
        <f t="shared" ca="1" si="10"/>
        <v>126</v>
      </c>
      <c r="I678" s="15">
        <v>5816.58</v>
      </c>
      <c r="J678" s="10" t="s">
        <v>4707</v>
      </c>
      <c r="K678" s="10" t="s">
        <v>4707</v>
      </c>
      <c r="L678" s="10" t="s">
        <v>4730</v>
      </c>
      <c r="W678" s="13">
        <f ca="1">DATEDIF(F678,TODAY(),"Y")</f>
        <v>24</v>
      </c>
      <c r="X678" s="28">
        <f>VLOOKUP($A678,'Medical Examinations'!$A:$Z,MATCH(X$1,'Medical Examinations'!$A$1:$Z$1,0),FALSE)</f>
        <v>10.14</v>
      </c>
      <c r="Y678" s="13">
        <f ca="1">DATEDIF(X678,TODAY(),"Y")</f>
        <v>126</v>
      </c>
      <c r="Z678" s="28">
        <f>VLOOKUP($A678,'Medical Examinations'!$A:$Z,2,FALSE)</f>
        <v>37.200000000000003</v>
      </c>
    </row>
    <row r="679" spans="1:26">
      <c r="A679" s="10" t="s">
        <v>3323</v>
      </c>
      <c r="B679" s="10">
        <v>1971</v>
      </c>
      <c r="C679" s="10" t="s">
        <v>4713</v>
      </c>
      <c r="D679" s="10" t="str">
        <f>IF(C679="?","Sep",C679)</f>
        <v>Sep</v>
      </c>
      <c r="E679" s="10">
        <v>27</v>
      </c>
      <c r="F679" s="12" t="str">
        <f>TEXT(DATE(B679,MONTH(DATEVALUE(D679&amp;" 1")),E679),"dd-mmm-yyyy")</f>
        <v>27-Sep-1971</v>
      </c>
      <c r="G679" s="10">
        <v>0</v>
      </c>
      <c r="H679" s="13">
        <f t="shared" ca="1" si="10"/>
        <v>126</v>
      </c>
      <c r="I679" s="15">
        <v>5832.6</v>
      </c>
      <c r="J679" s="10" t="s">
        <v>4707</v>
      </c>
      <c r="K679" s="10" t="s">
        <v>4708</v>
      </c>
      <c r="L679" s="10" t="s">
        <v>4714</v>
      </c>
      <c r="W679" s="13">
        <f ca="1">DATEDIF(F679,TODAY(),"Y")</f>
        <v>55</v>
      </c>
      <c r="X679" s="29">
        <f>VLOOKUP($A679,'Medical Examinations'!$A:$Z,MATCH(X$1,'Medical Examinations'!$A$1:$Z$1,0),FALSE)</f>
        <v>8.82</v>
      </c>
      <c r="Y679" s="13">
        <f ca="1">DATEDIF(X679,TODAY(),"Y")</f>
        <v>126</v>
      </c>
      <c r="Z679" s="28">
        <f>VLOOKUP($A679,'Medical Examinations'!$A:$Z,2,FALSE)</f>
        <v>15.2</v>
      </c>
    </row>
    <row r="680" spans="1:26">
      <c r="A680" s="10" t="s">
        <v>3321</v>
      </c>
      <c r="B680" s="10">
        <v>1987</v>
      </c>
      <c r="C680" s="10" t="s">
        <v>4706</v>
      </c>
      <c r="D680" s="10" t="str">
        <f>IF(C680="?","Sep",C680)</f>
        <v>Jul</v>
      </c>
      <c r="E680" s="10">
        <v>27</v>
      </c>
      <c r="F680" s="12" t="str">
        <f>TEXT(DATE(B680,MONTH(DATEVALUE(D680&amp;" 1")),E680),"dd-mmm-yyyy")</f>
        <v>27-Jul-1987</v>
      </c>
      <c r="G680" s="10">
        <v>0</v>
      </c>
      <c r="H680" s="13">
        <f t="shared" ca="1" si="10"/>
        <v>126</v>
      </c>
      <c r="I680" s="15">
        <v>5836.52</v>
      </c>
      <c r="J680" s="10" t="s">
        <v>4707</v>
      </c>
      <c r="K680" s="10" t="s">
        <v>4708</v>
      </c>
      <c r="L680" s="10" t="s">
        <v>4709</v>
      </c>
      <c r="W680" s="13">
        <f ca="1">DATEDIF(F680,TODAY(),"Y")</f>
        <v>39</v>
      </c>
      <c r="X680" s="28">
        <f>VLOOKUP($A680,'Medical Examinations'!$A:$Z,MATCH(X$1,'Medical Examinations'!$A$1:$Z$1,0),FALSE)</f>
        <v>6.22</v>
      </c>
      <c r="Y680" s="13">
        <f ca="1">DATEDIF(X680,TODAY(),"Y")</f>
        <v>126</v>
      </c>
      <c r="Z680" s="28">
        <f>VLOOKUP($A680,'Medical Examinations'!$A:$Z,2,FALSE)</f>
        <v>35.86</v>
      </c>
    </row>
    <row r="681" spans="1:26">
      <c r="A681" s="10" t="s">
        <v>3319</v>
      </c>
      <c r="B681" s="10">
        <v>1995</v>
      </c>
      <c r="C681" s="10" t="s">
        <v>4716</v>
      </c>
      <c r="D681" s="10" t="str">
        <f>IF(C681="?","Sep",C681)</f>
        <v>Aug</v>
      </c>
      <c r="E681" s="10">
        <v>20</v>
      </c>
      <c r="F681" s="12" t="str">
        <f>TEXT(DATE(B681,MONTH(DATEVALUE(D681&amp;" 1")),E681),"dd-mmm-yyyy")</f>
        <v>20-Aug-1995</v>
      </c>
      <c r="G681" s="10">
        <v>0</v>
      </c>
      <c r="H681" s="13">
        <f t="shared" ca="1" si="10"/>
        <v>126</v>
      </c>
      <c r="I681" s="15">
        <v>5843.99</v>
      </c>
      <c r="J681" s="10" t="s">
        <v>4707</v>
      </c>
      <c r="K681" s="10" t="s">
        <v>4707</v>
      </c>
      <c r="L681" s="10" t="s">
        <v>4723</v>
      </c>
      <c r="W681" s="13">
        <f ca="1">DATEDIF(F681,TODAY(),"Y")</f>
        <v>31</v>
      </c>
      <c r="X681" s="29">
        <f>VLOOKUP($A681,'Medical Examinations'!$A:$Z,MATCH(X$1,'Medical Examinations'!$A$1:$Z$1,0),FALSE)</f>
        <v>4.46</v>
      </c>
      <c r="Y681" s="13">
        <f ca="1">DATEDIF(X681,TODAY(),"Y")</f>
        <v>126</v>
      </c>
      <c r="Z681" s="28">
        <f>VLOOKUP($A681,'Medical Examinations'!$A:$Z,2,FALSE)</f>
        <v>31.98</v>
      </c>
    </row>
    <row r="682" spans="1:26">
      <c r="A682" s="10" t="s">
        <v>3317</v>
      </c>
      <c r="B682" s="10">
        <v>1987</v>
      </c>
      <c r="C682" s="10" t="s">
        <v>4713</v>
      </c>
      <c r="D682" s="10" t="str">
        <f>IF(C682="?","Sep",C682)</f>
        <v>Sep</v>
      </c>
      <c r="E682" s="10">
        <v>30</v>
      </c>
      <c r="F682" s="12" t="str">
        <f>TEXT(DATE(B682,MONTH(DATEVALUE(D682&amp;" 1")),E682),"dd-mmm-yyyy")</f>
        <v>30-Sep-1987</v>
      </c>
      <c r="G682" s="10">
        <v>0</v>
      </c>
      <c r="H682" s="13">
        <f t="shared" ca="1" si="10"/>
        <v>126</v>
      </c>
      <c r="I682" s="15">
        <v>5846.92</v>
      </c>
      <c r="J682" s="10" t="s">
        <v>4707</v>
      </c>
      <c r="K682" s="10" t="s">
        <v>4707</v>
      </c>
      <c r="L682" s="10" t="s">
        <v>4709</v>
      </c>
      <c r="W682" s="13">
        <f ca="1">DATEDIF(F682,TODAY(),"Y")</f>
        <v>39</v>
      </c>
      <c r="X682" s="28">
        <f>VLOOKUP($A682,'Medical Examinations'!$A:$Z,MATCH(X$1,'Medical Examinations'!$A$1:$Z$1,0),FALSE)</f>
        <v>4.91</v>
      </c>
      <c r="Y682" s="13">
        <f ca="1">DATEDIF(X682,TODAY(),"Y")</f>
        <v>126</v>
      </c>
      <c r="Z682" s="28">
        <f>VLOOKUP($A682,'Medical Examinations'!$A:$Z,2,FALSE)</f>
        <v>43.34</v>
      </c>
    </row>
    <row r="683" spans="1:26">
      <c r="A683" s="10" t="s">
        <v>3315</v>
      </c>
      <c r="B683" s="10">
        <v>1985</v>
      </c>
      <c r="C683" s="10" t="s">
        <v>4712</v>
      </c>
      <c r="D683" s="10" t="str">
        <f>IF(C683="?","Sep",C683)</f>
        <v>Jun</v>
      </c>
      <c r="E683" s="10">
        <v>18</v>
      </c>
      <c r="F683" s="12" t="str">
        <f>TEXT(DATE(B683,MONTH(DATEVALUE(D683&amp;" 1")),E683),"dd-mmm-yyyy")</f>
        <v>18-Jun-1985</v>
      </c>
      <c r="G683" s="10">
        <v>0</v>
      </c>
      <c r="H683" s="13">
        <f t="shared" ca="1" si="10"/>
        <v>126</v>
      </c>
      <c r="I683" s="15">
        <v>5847.24</v>
      </c>
      <c r="J683" s="10" t="s">
        <v>4707</v>
      </c>
      <c r="K683" s="10" t="s">
        <v>4711</v>
      </c>
      <c r="L683" s="10" t="s">
        <v>4709</v>
      </c>
      <c r="W683" s="13">
        <f ca="1">DATEDIF(F683,TODAY(),"Y")</f>
        <v>41</v>
      </c>
      <c r="X683" s="29">
        <f>VLOOKUP($A683,'Medical Examinations'!$A:$Z,MATCH(X$1,'Medical Examinations'!$A$1:$Z$1,0),FALSE)</f>
        <v>5.75</v>
      </c>
      <c r="Y683" s="13">
        <f ca="1">DATEDIF(X683,TODAY(),"Y")</f>
        <v>126</v>
      </c>
      <c r="Z683" s="28">
        <f>VLOOKUP($A683,'Medical Examinations'!$A:$Z,2,FALSE)</f>
        <v>23.65</v>
      </c>
    </row>
    <row r="684" spans="1:26">
      <c r="A684" s="10" t="s">
        <v>3313</v>
      </c>
      <c r="B684" s="10">
        <v>1984</v>
      </c>
      <c r="C684" s="10" t="s">
        <v>4710</v>
      </c>
      <c r="D684" s="10" t="str">
        <f>IF(C684="?","Sep",C684)</f>
        <v>Nov</v>
      </c>
      <c r="E684" s="10">
        <v>22</v>
      </c>
      <c r="F684" s="12" t="str">
        <f>TEXT(DATE(B684,MONTH(DATEVALUE(D684&amp;" 1")),E684),"dd-mmm-yyyy")</f>
        <v>22-Nov-1984</v>
      </c>
      <c r="G684" s="10">
        <v>0</v>
      </c>
      <c r="H684" s="13">
        <f t="shared" ca="1" si="10"/>
        <v>126</v>
      </c>
      <c r="I684" s="15">
        <v>5855.9</v>
      </c>
      <c r="J684" s="10" t="s">
        <v>4707</v>
      </c>
      <c r="K684" s="10" t="s">
        <v>4708</v>
      </c>
      <c r="L684" s="10" t="s">
        <v>4714</v>
      </c>
      <c r="W684" s="13">
        <f ca="1">DATEDIF(F684,TODAY(),"Y")</f>
        <v>41</v>
      </c>
      <c r="X684" s="28">
        <f>VLOOKUP($A684,'Medical Examinations'!$A:$Z,MATCH(X$1,'Medical Examinations'!$A$1:$Z$1,0),FALSE)</f>
        <v>5.39</v>
      </c>
      <c r="Y684" s="13">
        <f ca="1">DATEDIF(X684,TODAY(),"Y")</f>
        <v>126</v>
      </c>
      <c r="Z684" s="28">
        <f>VLOOKUP($A684,'Medical Examinations'!$A:$Z,2,FALSE)</f>
        <v>19.95</v>
      </c>
    </row>
    <row r="685" spans="1:26">
      <c r="A685" s="10" t="s">
        <v>3311</v>
      </c>
      <c r="B685" s="10">
        <v>1993</v>
      </c>
      <c r="C685" s="10" t="s">
        <v>4717</v>
      </c>
      <c r="D685" s="10" t="str">
        <f>IF(C685="?","Sep",C685)</f>
        <v>Oct</v>
      </c>
      <c r="E685" s="10">
        <v>19</v>
      </c>
      <c r="F685" s="12" t="str">
        <f>TEXT(DATE(B685,MONTH(DATEVALUE(D685&amp;" 1")),E685),"dd-mmm-yyyy")</f>
        <v>19-Oct-1993</v>
      </c>
      <c r="G685" s="10">
        <v>0</v>
      </c>
      <c r="H685" s="13">
        <f t="shared" ca="1" si="10"/>
        <v>126</v>
      </c>
      <c r="I685" s="15">
        <v>5877.02</v>
      </c>
      <c r="J685" s="10" t="s">
        <v>4707</v>
      </c>
      <c r="K685" s="10" t="s">
        <v>4707</v>
      </c>
      <c r="L685" s="10" t="s">
        <v>4727</v>
      </c>
      <c r="W685" s="13">
        <f ca="1">DATEDIF(F685,TODAY(),"Y")</f>
        <v>33</v>
      </c>
      <c r="X685" s="29">
        <f>VLOOKUP($A685,'Medical Examinations'!$A:$Z,MATCH(X$1,'Medical Examinations'!$A$1:$Z$1,0),FALSE)</f>
        <v>6.27</v>
      </c>
      <c r="Y685" s="13">
        <f ca="1">DATEDIF(X685,TODAY(),"Y")</f>
        <v>126</v>
      </c>
      <c r="Z685" s="28">
        <f>VLOOKUP($A685,'Medical Examinations'!$A:$Z,2,FALSE)</f>
        <v>30.95</v>
      </c>
    </row>
    <row r="686" spans="1:26">
      <c r="A686" s="10" t="s">
        <v>3309</v>
      </c>
      <c r="B686" s="10">
        <v>1982</v>
      </c>
      <c r="C686" s="10" t="s">
        <v>4706</v>
      </c>
      <c r="D686" s="10" t="str">
        <f>IF(C686="?","Sep",C686)</f>
        <v>Jul</v>
      </c>
      <c r="E686" s="10">
        <v>8</v>
      </c>
      <c r="F686" s="12" t="str">
        <f>TEXT(DATE(B686,MONTH(DATEVALUE(D686&amp;" 1")),E686),"dd-mmm-yyyy")</f>
        <v>08-Jul-1982</v>
      </c>
      <c r="G686" s="10">
        <v>0</v>
      </c>
      <c r="H686" s="13">
        <f t="shared" ca="1" si="10"/>
        <v>126</v>
      </c>
      <c r="I686" s="15">
        <v>5910.94</v>
      </c>
      <c r="J686" s="10" t="s">
        <v>4707</v>
      </c>
      <c r="K686" s="10" t="s">
        <v>4711</v>
      </c>
      <c r="L686" s="10" t="s">
        <v>4718</v>
      </c>
      <c r="W686" s="13">
        <f ca="1">DATEDIF(F686,TODAY(),"Y")</f>
        <v>44</v>
      </c>
      <c r="X686" s="28">
        <f>VLOOKUP($A686,'Medical Examinations'!$A:$Z,MATCH(X$1,'Medical Examinations'!$A$1:$Z$1,0),FALSE)</f>
        <v>4.09</v>
      </c>
      <c r="Y686" s="13">
        <f ca="1">DATEDIF(X686,TODAY(),"Y")</f>
        <v>126</v>
      </c>
      <c r="Z686" s="28">
        <f>VLOOKUP($A686,'Medical Examinations'!$A:$Z,2,FALSE)</f>
        <v>29.6</v>
      </c>
    </row>
    <row r="687" spans="1:26">
      <c r="A687" s="10" t="s">
        <v>3307</v>
      </c>
      <c r="B687" s="10">
        <v>1982</v>
      </c>
      <c r="C687" s="10" t="s">
        <v>4715</v>
      </c>
      <c r="D687" s="10" t="str">
        <f>IF(C687="?","Sep",C687)</f>
        <v>Dec</v>
      </c>
      <c r="E687" s="10">
        <v>21</v>
      </c>
      <c r="F687" s="12" t="str">
        <f>TEXT(DATE(B687,MONTH(DATEVALUE(D687&amp;" 1")),E687),"dd-mmm-yyyy")</f>
        <v>21-Dec-1982</v>
      </c>
      <c r="G687" s="10">
        <v>0</v>
      </c>
      <c r="H687" s="13">
        <f t="shared" ca="1" si="10"/>
        <v>126</v>
      </c>
      <c r="I687" s="15">
        <v>5920.1</v>
      </c>
      <c r="J687" s="10" t="s">
        <v>4707</v>
      </c>
      <c r="K687" s="10" t="s">
        <v>4711</v>
      </c>
      <c r="L687" s="10" t="s">
        <v>4709</v>
      </c>
      <c r="W687" s="13">
        <f ca="1">DATEDIF(F687,TODAY(),"Y")</f>
        <v>43</v>
      </c>
      <c r="X687" s="29">
        <f>VLOOKUP($A687,'Medical Examinations'!$A:$Z,MATCH(X$1,'Medical Examinations'!$A$1:$Z$1,0),FALSE)</f>
        <v>4.3</v>
      </c>
      <c r="Y687" s="13">
        <f ca="1">DATEDIF(X687,TODAY(),"Y")</f>
        <v>126</v>
      </c>
      <c r="Z687" s="28">
        <f>VLOOKUP($A687,'Medical Examinations'!$A:$Z,2,FALSE)</f>
        <v>36.19</v>
      </c>
    </row>
    <row r="688" spans="1:26">
      <c r="A688" s="10" t="s">
        <v>3305</v>
      </c>
      <c r="B688" s="10">
        <v>1987</v>
      </c>
      <c r="C688" s="10" t="s">
        <v>4706</v>
      </c>
      <c r="D688" s="10" t="str">
        <f>IF(C688="?","Sep",C688)</f>
        <v>Jul</v>
      </c>
      <c r="E688" s="10">
        <v>29</v>
      </c>
      <c r="F688" s="12" t="str">
        <f>TEXT(DATE(B688,MONTH(DATEVALUE(D688&amp;" 1")),E688),"dd-mmm-yyyy")</f>
        <v>29-Jul-1987</v>
      </c>
      <c r="G688" s="10">
        <v>0</v>
      </c>
      <c r="H688" s="13">
        <f t="shared" ca="1" si="10"/>
        <v>126</v>
      </c>
      <c r="I688" s="15">
        <v>5926.85</v>
      </c>
      <c r="J688" s="10" t="s">
        <v>4708</v>
      </c>
      <c r="K688" s="10" t="s">
        <v>4708</v>
      </c>
      <c r="L688" s="10" t="s">
        <v>4718</v>
      </c>
      <c r="W688" s="13">
        <f ca="1">DATEDIF(F688,TODAY(),"Y")</f>
        <v>39</v>
      </c>
      <c r="X688" s="28">
        <f>VLOOKUP($A688,'Medical Examinations'!$A:$Z,MATCH(X$1,'Medical Examinations'!$A$1:$Z$1,0),FALSE)</f>
        <v>5.36</v>
      </c>
      <c r="Y688" s="13">
        <f ca="1">DATEDIF(X688,TODAY(),"Y")</f>
        <v>126</v>
      </c>
      <c r="Z688" s="28">
        <f>VLOOKUP($A688,'Medical Examinations'!$A:$Z,2,FALSE)</f>
        <v>28.9</v>
      </c>
    </row>
    <row r="689" spans="1:26">
      <c r="A689" s="10" t="s">
        <v>3303</v>
      </c>
      <c r="B689" s="10">
        <v>1993</v>
      </c>
      <c r="C689" s="10" t="s">
        <v>4716</v>
      </c>
      <c r="D689" s="10" t="str">
        <f>IF(C689="?","Sep",C689)</f>
        <v>Aug</v>
      </c>
      <c r="E689" s="10">
        <v>13</v>
      </c>
      <c r="F689" s="12" t="str">
        <f>TEXT(DATE(B689,MONTH(DATEVALUE(D689&amp;" 1")),E689),"dd-mmm-yyyy")</f>
        <v>13-Aug-1993</v>
      </c>
      <c r="G689" s="10">
        <v>0</v>
      </c>
      <c r="H689" s="13">
        <f t="shared" ca="1" si="10"/>
        <v>126</v>
      </c>
      <c r="I689" s="15">
        <v>5926.93</v>
      </c>
      <c r="J689" s="10" t="s">
        <v>4707</v>
      </c>
      <c r="K689" s="10" t="s">
        <v>4707</v>
      </c>
      <c r="L689" s="10" t="s">
        <v>4723</v>
      </c>
      <c r="W689" s="13">
        <f ca="1">DATEDIF(F689,TODAY(),"Y")</f>
        <v>33</v>
      </c>
      <c r="X689" s="29">
        <f>VLOOKUP($A689,'Medical Examinations'!$A:$Z,MATCH(X$1,'Medical Examinations'!$A$1:$Z$1,0),FALSE)</f>
        <v>6.14</v>
      </c>
      <c r="Y689" s="13">
        <f ca="1">DATEDIF(X689,TODAY(),"Y")</f>
        <v>126</v>
      </c>
      <c r="Z689" s="28">
        <f>VLOOKUP($A689,'Medical Examinations'!$A:$Z,2,FALSE)</f>
        <v>30.71</v>
      </c>
    </row>
    <row r="690" spans="1:26">
      <c r="A690" s="10" t="s">
        <v>3301</v>
      </c>
      <c r="B690" s="10">
        <v>1994</v>
      </c>
      <c r="C690" s="10" t="s">
        <v>4706</v>
      </c>
      <c r="D690" s="10" t="str">
        <f>IF(C690="?","Sep",C690)</f>
        <v>Jul</v>
      </c>
      <c r="E690" s="10">
        <v>30</v>
      </c>
      <c r="F690" s="12" t="str">
        <f>TEXT(DATE(B690,MONTH(DATEVALUE(D690&amp;" 1")),E690),"dd-mmm-yyyy")</f>
        <v>30-Jul-1994</v>
      </c>
      <c r="G690" s="10">
        <v>0</v>
      </c>
      <c r="H690" s="13">
        <f t="shared" ca="1" si="10"/>
        <v>126</v>
      </c>
      <c r="I690" s="15">
        <v>5927.65</v>
      </c>
      <c r="J690" s="10" t="s">
        <v>4707</v>
      </c>
      <c r="K690" s="10" t="s">
        <v>4711</v>
      </c>
      <c r="L690" s="10" t="s">
        <v>4714</v>
      </c>
      <c r="W690" s="13">
        <f ca="1">DATEDIF(F690,TODAY(),"Y")</f>
        <v>32</v>
      </c>
      <c r="X690" s="28">
        <f>VLOOKUP($A690,'Medical Examinations'!$A:$Z,MATCH(X$1,'Medical Examinations'!$A$1:$Z$1,0),FALSE)</f>
        <v>4.3</v>
      </c>
      <c r="Y690" s="13">
        <f ca="1">DATEDIF(X690,TODAY(),"Y")</f>
        <v>126</v>
      </c>
      <c r="Z690" s="28">
        <f>VLOOKUP($A690,'Medical Examinations'!$A:$Z,2,FALSE)</f>
        <v>32.51</v>
      </c>
    </row>
    <row r="691" spans="1:26">
      <c r="A691" s="10" t="s">
        <v>3299</v>
      </c>
      <c r="B691" s="10">
        <v>1987</v>
      </c>
      <c r="C691" s="10" t="s">
        <v>4706</v>
      </c>
      <c r="D691" s="10" t="str">
        <f>IF(C691="?","Sep",C691)</f>
        <v>Jul</v>
      </c>
      <c r="E691" s="10">
        <v>14</v>
      </c>
      <c r="F691" s="12" t="str">
        <f>TEXT(DATE(B691,MONTH(DATEVALUE(D691&amp;" 1")),E691),"dd-mmm-yyyy")</f>
        <v>14-Jul-1987</v>
      </c>
      <c r="G691" s="10">
        <v>0</v>
      </c>
      <c r="H691" s="13">
        <f t="shared" ca="1" si="10"/>
        <v>126</v>
      </c>
      <c r="I691" s="15">
        <v>5934.38</v>
      </c>
      <c r="J691" s="10" t="s">
        <v>4708</v>
      </c>
      <c r="K691" s="10" t="s">
        <v>4707</v>
      </c>
      <c r="L691" s="10" t="s">
        <v>4709</v>
      </c>
      <c r="W691" s="13">
        <f ca="1">DATEDIF(F691,TODAY(),"Y")</f>
        <v>39</v>
      </c>
      <c r="X691" s="29">
        <f>VLOOKUP($A691,'Medical Examinations'!$A:$Z,MATCH(X$1,'Medical Examinations'!$A$1:$Z$1,0),FALSE)</f>
        <v>5.16</v>
      </c>
      <c r="Y691" s="13">
        <f ca="1">DATEDIF(X691,TODAY(),"Y")</f>
        <v>126</v>
      </c>
      <c r="Z691" s="28">
        <f>VLOOKUP($A691,'Medical Examinations'!$A:$Z,2,FALSE)</f>
        <v>34.32</v>
      </c>
    </row>
    <row r="692" spans="1:26">
      <c r="A692" s="10" t="s">
        <v>3297</v>
      </c>
      <c r="B692" s="10">
        <v>2003</v>
      </c>
      <c r="C692" s="10" t="s">
        <v>4716</v>
      </c>
      <c r="D692" s="10" t="str">
        <f>IF(C692="?","Sep",C692)</f>
        <v>Aug</v>
      </c>
      <c r="E692" s="10">
        <v>13</v>
      </c>
      <c r="F692" s="12" t="str">
        <f>TEXT(DATE(B692,MONTH(DATEVALUE(D692&amp;" 1")),E692),"dd-mmm-yyyy")</f>
        <v>13-Aug-2003</v>
      </c>
      <c r="G692" s="10">
        <v>0</v>
      </c>
      <c r="H692" s="13">
        <f t="shared" ca="1" si="10"/>
        <v>126</v>
      </c>
      <c r="I692" s="15">
        <v>5957.35</v>
      </c>
      <c r="J692" s="10" t="s">
        <v>4707</v>
      </c>
      <c r="K692" s="10" t="s">
        <v>4707</v>
      </c>
      <c r="L692" s="10" t="s">
        <v>4714</v>
      </c>
      <c r="W692" s="13">
        <f ca="1">DATEDIF(F692,TODAY(),"Y")</f>
        <v>23</v>
      </c>
      <c r="X692" s="28">
        <f>VLOOKUP($A692,'Medical Examinations'!$A:$Z,MATCH(X$1,'Medical Examinations'!$A$1:$Z$1,0),FALSE)</f>
        <v>6.17</v>
      </c>
      <c r="Y692" s="13">
        <f ca="1">DATEDIF(X692,TODAY(),"Y")</f>
        <v>126</v>
      </c>
      <c r="Z692" s="28">
        <f>VLOOKUP($A692,'Medical Examinations'!$A:$Z,2,FALSE)</f>
        <v>39.799999999999997</v>
      </c>
    </row>
    <row r="693" spans="1:26">
      <c r="A693" s="10" t="s">
        <v>3295</v>
      </c>
      <c r="B693" s="10">
        <v>2004</v>
      </c>
      <c r="C693" s="10" t="s">
        <v>4706</v>
      </c>
      <c r="D693" s="10" t="str">
        <f>IF(C693="?","Sep",C693)</f>
        <v>Jul</v>
      </c>
      <c r="E693" s="10">
        <v>15</v>
      </c>
      <c r="F693" s="12" t="str">
        <f>TEXT(DATE(B693,MONTH(DATEVALUE(D693&amp;" 1")),E693),"dd-mmm-yyyy")</f>
        <v>15-Jul-2004</v>
      </c>
      <c r="G693" s="10">
        <v>0</v>
      </c>
      <c r="H693" s="13">
        <f t="shared" ca="1" si="10"/>
        <v>126</v>
      </c>
      <c r="I693" s="15">
        <v>5960.91</v>
      </c>
      <c r="J693" s="10" t="s">
        <v>4707</v>
      </c>
      <c r="K693" s="10" t="s">
        <v>4711</v>
      </c>
      <c r="L693" s="10" t="s">
        <v>4730</v>
      </c>
      <c r="W693" s="13">
        <f ca="1">DATEDIF(F693,TODAY(),"Y")</f>
        <v>22</v>
      </c>
      <c r="X693" s="29">
        <f>VLOOKUP($A693,'Medical Examinations'!$A:$Z,MATCH(X$1,'Medical Examinations'!$A$1:$Z$1,0),FALSE)</f>
        <v>6.24</v>
      </c>
      <c r="Y693" s="13">
        <f ca="1">DATEDIF(X693,TODAY(),"Y")</f>
        <v>126</v>
      </c>
      <c r="Z693" s="28">
        <f>VLOOKUP($A693,'Medical Examinations'!$A:$Z,2,FALSE)</f>
        <v>39.14</v>
      </c>
    </row>
    <row r="694" spans="1:26">
      <c r="A694" s="10" t="s">
        <v>3293</v>
      </c>
      <c r="B694" s="10">
        <v>1980</v>
      </c>
      <c r="C694" s="10" t="s">
        <v>4716</v>
      </c>
      <c r="D694" s="10" t="str">
        <f>IF(C694="?","Sep",C694)</f>
        <v>Aug</v>
      </c>
      <c r="E694" s="10">
        <v>5</v>
      </c>
      <c r="F694" s="12" t="str">
        <f>TEXT(DATE(B694,MONTH(DATEVALUE(D694&amp;" 1")),E694),"dd-mmm-yyyy")</f>
        <v>05-Aug-1980</v>
      </c>
      <c r="G694" s="10">
        <v>0</v>
      </c>
      <c r="H694" s="13">
        <f t="shared" ca="1" si="10"/>
        <v>126</v>
      </c>
      <c r="I694" s="15">
        <v>5966.89</v>
      </c>
      <c r="J694" s="10" t="s">
        <v>4707</v>
      </c>
      <c r="K694" s="10" t="s">
        <v>4708</v>
      </c>
      <c r="L694" s="10" t="s">
        <v>4709</v>
      </c>
      <c r="W694" s="13">
        <f ca="1">DATEDIF(F694,TODAY(),"Y")</f>
        <v>46</v>
      </c>
      <c r="X694" s="28">
        <f>VLOOKUP($A694,'Medical Examinations'!$A:$Z,MATCH(X$1,'Medical Examinations'!$A$1:$Z$1,0),FALSE)</f>
        <v>6.23</v>
      </c>
      <c r="Y694" s="13">
        <f ca="1">DATEDIF(X694,TODAY(),"Y")</f>
        <v>126</v>
      </c>
      <c r="Z694" s="28">
        <f>VLOOKUP($A694,'Medical Examinations'!$A:$Z,2,FALSE)</f>
        <v>24.86</v>
      </c>
    </row>
    <row r="695" spans="1:26">
      <c r="A695" s="10" t="s">
        <v>3291</v>
      </c>
      <c r="B695" s="10">
        <v>1980</v>
      </c>
      <c r="C695" s="10" t="s">
        <v>4706</v>
      </c>
      <c r="D695" s="10" t="str">
        <f>IF(C695="?","Sep",C695)</f>
        <v>Jul</v>
      </c>
      <c r="E695" s="10">
        <v>21</v>
      </c>
      <c r="F695" s="12" t="str">
        <f>TEXT(DATE(B695,MONTH(DATEVALUE(D695&amp;" 1")),E695),"dd-mmm-yyyy")</f>
        <v>21-Jul-1980</v>
      </c>
      <c r="G695" s="10">
        <v>0</v>
      </c>
      <c r="H695" s="13">
        <f t="shared" ca="1" si="10"/>
        <v>126</v>
      </c>
      <c r="I695" s="15">
        <v>5969.72</v>
      </c>
      <c r="J695" s="10" t="s">
        <v>4708</v>
      </c>
      <c r="K695" s="10" t="s">
        <v>4708</v>
      </c>
      <c r="L695" s="10" t="s">
        <v>4718</v>
      </c>
      <c r="W695" s="13">
        <f ca="1">DATEDIF(F695,TODAY(),"Y")</f>
        <v>46</v>
      </c>
      <c r="X695" s="29">
        <f>VLOOKUP($A695,'Medical Examinations'!$A:$Z,MATCH(X$1,'Medical Examinations'!$A$1:$Z$1,0),FALSE)</f>
        <v>4.07</v>
      </c>
      <c r="Y695" s="13">
        <f ca="1">DATEDIF(X695,TODAY(),"Y")</f>
        <v>126</v>
      </c>
      <c r="Z695" s="28">
        <f>VLOOKUP($A695,'Medical Examinations'!$A:$Z,2,FALSE)</f>
        <v>26.9</v>
      </c>
    </row>
    <row r="696" spans="1:26">
      <c r="A696" s="10" t="s">
        <v>3289</v>
      </c>
      <c r="B696" s="10">
        <v>1989</v>
      </c>
      <c r="C696" s="10" t="s">
        <v>4706</v>
      </c>
      <c r="D696" s="10" t="str">
        <f>IF(C696="?","Sep",C696)</f>
        <v>Jul</v>
      </c>
      <c r="E696" s="10">
        <v>22</v>
      </c>
      <c r="F696" s="12" t="str">
        <f>TEXT(DATE(B696,MONTH(DATEVALUE(D696&amp;" 1")),E696),"dd-mmm-yyyy")</f>
        <v>22-Jul-1989</v>
      </c>
      <c r="G696" s="10">
        <v>0</v>
      </c>
      <c r="H696" s="13">
        <f t="shared" ca="1" si="10"/>
        <v>126</v>
      </c>
      <c r="I696" s="15">
        <v>5972.38</v>
      </c>
      <c r="J696" s="10" t="s">
        <v>4707</v>
      </c>
      <c r="K696" s="10" t="s">
        <v>4707</v>
      </c>
      <c r="L696" s="10" t="s">
        <v>4718</v>
      </c>
      <c r="W696" s="13">
        <f ca="1">DATEDIF(F696,TODAY(),"Y")</f>
        <v>37</v>
      </c>
      <c r="X696" s="28">
        <f>VLOOKUP($A696,'Medical Examinations'!$A:$Z,MATCH(X$1,'Medical Examinations'!$A$1:$Z$1,0),FALSE)</f>
        <v>4.28</v>
      </c>
      <c r="Y696" s="13">
        <f ca="1">DATEDIF(X696,TODAY(),"Y")</f>
        <v>126</v>
      </c>
      <c r="Z696" s="28">
        <f>VLOOKUP($A696,'Medical Examinations'!$A:$Z,2,FALSE)</f>
        <v>38.9</v>
      </c>
    </row>
    <row r="697" spans="1:26">
      <c r="A697" s="10" t="s">
        <v>3287</v>
      </c>
      <c r="B697" s="10">
        <v>1984</v>
      </c>
      <c r="C697" s="10" t="s">
        <v>4713</v>
      </c>
      <c r="D697" s="10" t="str">
        <f>IF(C697="?","Sep",C697)</f>
        <v>Sep</v>
      </c>
      <c r="E697" s="10">
        <v>19</v>
      </c>
      <c r="F697" s="12" t="str">
        <f>TEXT(DATE(B697,MONTH(DATEVALUE(D697&amp;" 1")),E697),"dd-mmm-yyyy")</f>
        <v>19-Sep-1984</v>
      </c>
      <c r="G697" s="10">
        <v>0</v>
      </c>
      <c r="H697" s="13">
        <f t="shared" ca="1" si="10"/>
        <v>126</v>
      </c>
      <c r="I697" s="15">
        <v>5974.38</v>
      </c>
      <c r="J697" s="10" t="s">
        <v>4707</v>
      </c>
      <c r="K697" s="10" t="s">
        <v>4708</v>
      </c>
      <c r="L697" s="10" t="s">
        <v>4709</v>
      </c>
      <c r="W697" s="13">
        <f ca="1">DATEDIF(F697,TODAY(),"Y")</f>
        <v>42</v>
      </c>
      <c r="X697" s="29">
        <f>VLOOKUP($A697,'Medical Examinations'!$A:$Z,MATCH(X$1,'Medical Examinations'!$A$1:$Z$1,0),FALSE)</f>
        <v>4.87</v>
      </c>
      <c r="Y697" s="13">
        <f ca="1">DATEDIF(X697,TODAY(),"Y")</f>
        <v>126</v>
      </c>
      <c r="Z697" s="28">
        <f>VLOOKUP($A697,'Medical Examinations'!$A:$Z,2,FALSE)</f>
        <v>28.93</v>
      </c>
    </row>
    <row r="698" spans="1:26">
      <c r="A698" s="10" t="s">
        <v>3285</v>
      </c>
      <c r="B698" s="10">
        <v>1984</v>
      </c>
      <c r="C698" s="10" t="s">
        <v>4710</v>
      </c>
      <c r="D698" s="10" t="str">
        <f>IF(C698="?","Sep",C698)</f>
        <v>Nov</v>
      </c>
      <c r="E698" s="10">
        <v>11</v>
      </c>
      <c r="F698" s="12" t="str">
        <f>TEXT(DATE(B698,MONTH(DATEVALUE(D698&amp;" 1")),E698),"dd-mmm-yyyy")</f>
        <v>11-Nov-1984</v>
      </c>
      <c r="G698" s="10">
        <v>0</v>
      </c>
      <c r="H698" s="13">
        <f t="shared" ca="1" si="10"/>
        <v>126</v>
      </c>
      <c r="I698" s="15">
        <v>5976.83</v>
      </c>
      <c r="J698" s="10" t="s">
        <v>4707</v>
      </c>
      <c r="K698" s="10" t="s">
        <v>4707</v>
      </c>
      <c r="L698" s="10" t="s">
        <v>4709</v>
      </c>
      <c r="W698" s="13">
        <f ca="1">DATEDIF(F698,TODAY(),"Y")</f>
        <v>41</v>
      </c>
      <c r="X698" s="28">
        <f>VLOOKUP($A698,'Medical Examinations'!$A:$Z,MATCH(X$1,'Medical Examinations'!$A$1:$Z$1,0),FALSE)</f>
        <v>4.83</v>
      </c>
      <c r="Y698" s="13">
        <f ca="1">DATEDIF(X698,TODAY(),"Y")</f>
        <v>126</v>
      </c>
      <c r="Z698" s="28">
        <f>VLOOKUP($A698,'Medical Examinations'!$A:$Z,2,FALSE)</f>
        <v>30.69</v>
      </c>
    </row>
    <row r="699" spans="1:26">
      <c r="A699" s="10" t="s">
        <v>3283</v>
      </c>
      <c r="B699" s="10">
        <v>1970</v>
      </c>
      <c r="C699" s="10" t="s">
        <v>4712</v>
      </c>
      <c r="D699" s="10" t="str">
        <f>IF(C699="?","Sep",C699)</f>
        <v>Jun</v>
      </c>
      <c r="E699" s="10">
        <v>25</v>
      </c>
      <c r="F699" s="12" t="str">
        <f>TEXT(DATE(B699,MONTH(DATEVALUE(D699&amp;" 1")),E699),"dd-mmm-yyyy")</f>
        <v>25-Jun-1970</v>
      </c>
      <c r="G699" s="10">
        <v>0</v>
      </c>
      <c r="H699" s="13">
        <f t="shared" ca="1" si="10"/>
        <v>126</v>
      </c>
      <c r="I699" s="15">
        <v>5979.66</v>
      </c>
      <c r="J699" s="10" t="s">
        <v>4707</v>
      </c>
      <c r="K699" s="10" t="s">
        <v>4708</v>
      </c>
      <c r="L699" s="10" t="s">
        <v>4709</v>
      </c>
      <c r="W699" s="13">
        <f ca="1">DATEDIF(F699,TODAY(),"Y")</f>
        <v>56</v>
      </c>
      <c r="X699" s="29">
        <f>VLOOKUP($A699,'Medical Examinations'!$A:$Z,MATCH(X$1,'Medical Examinations'!$A$1:$Z$1,0),FALSE)</f>
        <v>6.9</v>
      </c>
      <c r="Y699" s="13">
        <f ca="1">DATEDIF(X699,TODAY(),"Y")</f>
        <v>126</v>
      </c>
      <c r="Z699" s="28">
        <f>VLOOKUP($A699,'Medical Examinations'!$A:$Z,2,FALSE)</f>
        <v>16.5</v>
      </c>
    </row>
    <row r="700" spans="1:26">
      <c r="A700" s="10" t="s">
        <v>3281</v>
      </c>
      <c r="B700" s="10">
        <v>1980</v>
      </c>
      <c r="C700" s="10" t="s">
        <v>4717</v>
      </c>
      <c r="D700" s="10" t="str">
        <f>IF(C700="?","Sep",C700)</f>
        <v>Oct</v>
      </c>
      <c r="E700" s="10">
        <v>10</v>
      </c>
      <c r="F700" s="12" t="str">
        <f>TEXT(DATE(B700,MONTH(DATEVALUE(D700&amp;" 1")),E700),"dd-mmm-yyyy")</f>
        <v>10-Oct-1980</v>
      </c>
      <c r="G700" s="10">
        <v>0</v>
      </c>
      <c r="H700" s="13">
        <f t="shared" ca="1" si="10"/>
        <v>126</v>
      </c>
      <c r="I700" s="15">
        <v>5979.73</v>
      </c>
      <c r="J700" s="10" t="s">
        <v>4707</v>
      </c>
      <c r="K700" s="10" t="s">
        <v>4707</v>
      </c>
      <c r="L700" s="10" t="s">
        <v>4718</v>
      </c>
      <c r="W700" s="13">
        <f ca="1">DATEDIF(F700,TODAY(),"Y")</f>
        <v>46</v>
      </c>
      <c r="X700" s="28">
        <f>VLOOKUP($A700,'Medical Examinations'!$A:$Z,MATCH(X$1,'Medical Examinations'!$A$1:$Z$1,0),FALSE)</f>
        <v>5.16</v>
      </c>
      <c r="Y700" s="13">
        <f ca="1">DATEDIF(X700,TODAY(),"Y")</f>
        <v>126</v>
      </c>
      <c r="Z700" s="28">
        <f>VLOOKUP($A700,'Medical Examinations'!$A:$Z,2,FALSE)</f>
        <v>34.1</v>
      </c>
    </row>
    <row r="701" spans="1:26">
      <c r="A701" s="10" t="s">
        <v>3279</v>
      </c>
      <c r="B701" s="10">
        <v>1974</v>
      </c>
      <c r="C701" s="10" t="s">
        <v>4717</v>
      </c>
      <c r="D701" s="10" t="str">
        <f>IF(C701="?","Sep",C701)</f>
        <v>Oct</v>
      </c>
      <c r="E701" s="10">
        <v>11</v>
      </c>
      <c r="F701" s="12" t="str">
        <f>TEXT(DATE(B701,MONTH(DATEVALUE(D701&amp;" 1")),E701),"dd-mmm-yyyy")</f>
        <v>11-Oct-1974</v>
      </c>
      <c r="G701" s="10">
        <v>0</v>
      </c>
      <c r="H701" s="13">
        <f t="shared" ca="1" si="10"/>
        <v>126</v>
      </c>
      <c r="I701" s="15">
        <v>5979.99</v>
      </c>
      <c r="J701" s="10" t="s">
        <v>4707</v>
      </c>
      <c r="K701" s="10" t="s">
        <v>4708</v>
      </c>
      <c r="L701" s="10" t="s">
        <v>4709</v>
      </c>
      <c r="W701" s="13">
        <f ca="1">DATEDIF(F701,TODAY(),"Y")</f>
        <v>52</v>
      </c>
      <c r="X701" s="29">
        <f>VLOOKUP($A701,'Medical Examinations'!$A:$Z,MATCH(X$1,'Medical Examinations'!$A$1:$Z$1,0),FALSE)</f>
        <v>11.68</v>
      </c>
      <c r="Y701" s="13">
        <f ca="1">DATEDIF(X701,TODAY(),"Y")</f>
        <v>126</v>
      </c>
      <c r="Z701" s="28">
        <f>VLOOKUP($A701,'Medical Examinations'!$A:$Z,2,FALSE)</f>
        <v>19.53</v>
      </c>
    </row>
    <row r="702" spans="1:26">
      <c r="A702" s="10" t="s">
        <v>3277</v>
      </c>
      <c r="B702" s="10">
        <v>1988</v>
      </c>
      <c r="C702" s="10" t="s">
        <v>4712</v>
      </c>
      <c r="D702" s="10" t="str">
        <f>IF(C702="?","Sep",C702)</f>
        <v>Jun</v>
      </c>
      <c r="E702" s="10">
        <v>10</v>
      </c>
      <c r="F702" s="12" t="str">
        <f>TEXT(DATE(B702,MONTH(DATEVALUE(D702&amp;" 1")),E702),"dd-mmm-yyyy")</f>
        <v>10-Jun-1988</v>
      </c>
      <c r="G702" s="10">
        <v>0</v>
      </c>
      <c r="H702" s="13">
        <f t="shared" ca="1" si="10"/>
        <v>126</v>
      </c>
      <c r="I702" s="15">
        <v>5989.52</v>
      </c>
      <c r="J702" s="10" t="s">
        <v>4707</v>
      </c>
      <c r="K702" s="10" t="s">
        <v>4711</v>
      </c>
      <c r="L702" s="10" t="s">
        <v>4714</v>
      </c>
      <c r="W702" s="13">
        <f ca="1">DATEDIF(F702,TODAY(),"Y")</f>
        <v>38</v>
      </c>
      <c r="X702" s="28">
        <f>VLOOKUP($A702,'Medical Examinations'!$A:$Z,MATCH(X$1,'Medical Examinations'!$A$1:$Z$1,0),FALSE)</f>
        <v>6.26</v>
      </c>
      <c r="Y702" s="13">
        <f ca="1">DATEDIF(X702,TODAY(),"Y")</f>
        <v>126</v>
      </c>
      <c r="Z702" s="28">
        <f>VLOOKUP($A702,'Medical Examinations'!$A:$Z,2,FALSE)</f>
        <v>37.335000000000001</v>
      </c>
    </row>
    <row r="703" spans="1:26">
      <c r="A703" s="10" t="s">
        <v>3275</v>
      </c>
      <c r="B703" s="10">
        <v>1974</v>
      </c>
      <c r="C703" s="10" t="s">
        <v>4716</v>
      </c>
      <c r="D703" s="10" t="str">
        <f>IF(C703="?","Sep",C703)</f>
        <v>Aug</v>
      </c>
      <c r="E703" s="10">
        <v>17</v>
      </c>
      <c r="F703" s="12" t="str">
        <f>TEXT(DATE(B703,MONTH(DATEVALUE(D703&amp;" 1")),E703),"dd-mmm-yyyy")</f>
        <v>17-Aug-1974</v>
      </c>
      <c r="G703" s="10">
        <v>0</v>
      </c>
      <c r="H703" s="13">
        <f t="shared" ca="1" si="10"/>
        <v>126</v>
      </c>
      <c r="I703" s="15">
        <v>5990.17</v>
      </c>
      <c r="J703" s="10" t="s">
        <v>4707</v>
      </c>
      <c r="K703" s="10" t="s">
        <v>4707</v>
      </c>
      <c r="L703" s="10" t="s">
        <v>4709</v>
      </c>
      <c r="W703" s="13">
        <f ca="1">DATEDIF(F703,TODAY(),"Y")</f>
        <v>52</v>
      </c>
      <c r="X703" s="29">
        <f>VLOOKUP($A703,'Medical Examinations'!$A:$Z,MATCH(X$1,'Medical Examinations'!$A$1:$Z$1,0),FALSE)</f>
        <v>11.96</v>
      </c>
      <c r="Y703" s="13">
        <f ca="1">DATEDIF(X703,TODAY(),"Y")</f>
        <v>126</v>
      </c>
      <c r="Z703" s="28">
        <f>VLOOKUP($A703,'Medical Examinations'!$A:$Z,2,FALSE)</f>
        <v>19.559999999999999</v>
      </c>
    </row>
    <row r="704" spans="1:26">
      <c r="A704" s="10" t="s">
        <v>3273</v>
      </c>
      <c r="B704" s="10">
        <v>1980</v>
      </c>
      <c r="C704" s="10" t="s">
        <v>4716</v>
      </c>
      <c r="D704" s="10" t="str">
        <f>IF(C704="?","Sep",C704)</f>
        <v>Aug</v>
      </c>
      <c r="E704" s="10">
        <v>8</v>
      </c>
      <c r="F704" s="12" t="str">
        <f>TEXT(DATE(B704,MONTH(DATEVALUE(D704&amp;" 1")),E704),"dd-mmm-yyyy")</f>
        <v>08-Aug-1980</v>
      </c>
      <c r="G704" s="10">
        <v>0</v>
      </c>
      <c r="H704" s="13">
        <f t="shared" ca="1" si="10"/>
        <v>126</v>
      </c>
      <c r="I704" s="15">
        <v>5993.62</v>
      </c>
      <c r="J704" s="10" t="s">
        <v>4707</v>
      </c>
      <c r="K704" s="10" t="s">
        <v>4708</v>
      </c>
      <c r="L704" s="10" t="s">
        <v>4709</v>
      </c>
      <c r="W704" s="13">
        <f ca="1">DATEDIF(F704,TODAY(),"Y")</f>
        <v>46</v>
      </c>
      <c r="X704" s="28">
        <f>VLOOKUP($A704,'Medical Examinations'!$A:$Z,MATCH(X$1,'Medical Examinations'!$A$1:$Z$1,0),FALSE)</f>
        <v>4.17</v>
      </c>
      <c r="Y704" s="13">
        <f ca="1">DATEDIF(X704,TODAY(),"Y")</f>
        <v>126</v>
      </c>
      <c r="Z704" s="28">
        <f>VLOOKUP($A704,'Medical Examinations'!$A:$Z,2,FALSE)</f>
        <v>21.31</v>
      </c>
    </row>
    <row r="705" spans="1:26">
      <c r="A705" s="10" t="s">
        <v>3271</v>
      </c>
      <c r="B705" s="10">
        <v>1989</v>
      </c>
      <c r="C705" s="10" t="s">
        <v>4716</v>
      </c>
      <c r="D705" s="10" t="str">
        <f>IF(C705="?","Sep",C705)</f>
        <v>Aug</v>
      </c>
      <c r="E705" s="10">
        <v>16</v>
      </c>
      <c r="F705" s="12" t="str">
        <f>TEXT(DATE(B705,MONTH(DATEVALUE(D705&amp;" 1")),E705),"dd-mmm-yyyy")</f>
        <v>16-Aug-1989</v>
      </c>
      <c r="G705" s="10">
        <v>0</v>
      </c>
      <c r="H705" s="13">
        <f t="shared" ca="1" si="10"/>
        <v>126</v>
      </c>
      <c r="I705" s="15">
        <v>6059.17</v>
      </c>
      <c r="J705" s="10" t="s">
        <v>4707</v>
      </c>
      <c r="K705" s="10" t="s">
        <v>4711</v>
      </c>
      <c r="L705" s="10" t="s">
        <v>4718</v>
      </c>
      <c r="W705" s="13">
        <f ca="1">DATEDIF(F705,TODAY(),"Y")</f>
        <v>37</v>
      </c>
      <c r="X705" s="29">
        <f>VLOOKUP($A705,'Medical Examinations'!$A:$Z,MATCH(X$1,'Medical Examinations'!$A$1:$Z$1,0),FALSE)</f>
        <v>4.26</v>
      </c>
      <c r="Y705" s="13">
        <f ca="1">DATEDIF(X705,TODAY(),"Y")</f>
        <v>126</v>
      </c>
      <c r="Z705" s="28">
        <f>VLOOKUP($A705,'Medical Examinations'!$A:$Z,2,FALSE)</f>
        <v>29.4</v>
      </c>
    </row>
    <row r="706" spans="1:26">
      <c r="A706" s="10" t="s">
        <v>3269</v>
      </c>
      <c r="B706" s="10">
        <v>1996</v>
      </c>
      <c r="C706" s="10" t="s">
        <v>4706</v>
      </c>
      <c r="D706" s="10" t="str">
        <f>IF(C706="?","Sep",C706)</f>
        <v>Jul</v>
      </c>
      <c r="E706" s="10">
        <v>28</v>
      </c>
      <c r="F706" s="12" t="str">
        <f>TEXT(DATE(B706,MONTH(DATEVALUE(D706&amp;" 1")),E706),"dd-mmm-yyyy")</f>
        <v>28-Jul-1996</v>
      </c>
      <c r="G706" s="10">
        <v>0</v>
      </c>
      <c r="H706" s="13">
        <f t="shared" ca="1" si="10"/>
        <v>126</v>
      </c>
      <c r="I706" s="15">
        <v>6061.8</v>
      </c>
      <c r="J706" s="10" t="s">
        <v>4707</v>
      </c>
      <c r="K706" s="10" t="s">
        <v>4708</v>
      </c>
      <c r="L706" s="10" t="s">
        <v>4714</v>
      </c>
      <c r="W706" s="13">
        <f ca="1">DATEDIF(F706,TODAY(),"Y")</f>
        <v>30</v>
      </c>
      <c r="X706" s="28">
        <f>VLOOKUP($A706,'Medical Examinations'!$A:$Z,MATCH(X$1,'Medical Examinations'!$A$1:$Z$1,0),FALSE)</f>
        <v>5.21</v>
      </c>
      <c r="Y706" s="13">
        <f ca="1">DATEDIF(X706,TODAY(),"Y")</f>
        <v>126</v>
      </c>
      <c r="Z706" s="28">
        <f>VLOOKUP($A706,'Medical Examinations'!$A:$Z,2,FALSE)</f>
        <v>34.42</v>
      </c>
    </row>
    <row r="707" spans="1:26">
      <c r="A707" s="10" t="s">
        <v>3267</v>
      </c>
      <c r="B707" s="10">
        <v>1994</v>
      </c>
      <c r="C707" s="10" t="s">
        <v>4710</v>
      </c>
      <c r="D707" s="10" t="str">
        <f>IF(C707="?","Sep",C707)</f>
        <v>Nov</v>
      </c>
      <c r="E707" s="10">
        <v>8</v>
      </c>
      <c r="F707" s="12" t="str">
        <f>TEXT(DATE(B707,MONTH(DATEVALUE(D707&amp;" 1")),E707),"dd-mmm-yyyy")</f>
        <v>08-Nov-1994</v>
      </c>
      <c r="G707" s="10">
        <v>0</v>
      </c>
      <c r="H707" s="13">
        <f t="shared" ref="H707:H770" ca="1" si="11">DATEDIF(G707,TODAY(),"Y")</f>
        <v>126</v>
      </c>
      <c r="I707" s="15">
        <v>6064.37</v>
      </c>
      <c r="J707" s="10" t="s">
        <v>4707</v>
      </c>
      <c r="K707" s="10" t="s">
        <v>4707</v>
      </c>
      <c r="L707" s="10" t="s">
        <v>4718</v>
      </c>
      <c r="W707" s="13">
        <f ca="1">DATEDIF(F707,TODAY(),"Y")</f>
        <v>31</v>
      </c>
      <c r="X707" s="29">
        <f>VLOOKUP($A707,'Medical Examinations'!$A:$Z,MATCH(X$1,'Medical Examinations'!$A$1:$Z$1,0),FALSE)</f>
        <v>5.84</v>
      </c>
      <c r="Y707" s="13">
        <f ca="1">DATEDIF(X707,TODAY(),"Y")</f>
        <v>126</v>
      </c>
      <c r="Z707" s="28">
        <f>VLOOKUP($A707,'Medical Examinations'!$A:$Z,2,FALSE)</f>
        <v>35.090000000000003</v>
      </c>
    </row>
    <row r="708" spans="1:26">
      <c r="A708" s="10" t="s">
        <v>3265</v>
      </c>
      <c r="B708" s="10">
        <v>1984</v>
      </c>
      <c r="C708" s="10" t="s">
        <v>4713</v>
      </c>
      <c r="D708" s="10" t="str">
        <f>IF(C708="?","Sep",C708)</f>
        <v>Sep</v>
      </c>
      <c r="E708" s="10">
        <v>21</v>
      </c>
      <c r="F708" s="12" t="str">
        <f>TEXT(DATE(B708,MONTH(DATEVALUE(D708&amp;" 1")),E708),"dd-mmm-yyyy")</f>
        <v>21-Sep-1984</v>
      </c>
      <c r="G708" s="10">
        <v>0</v>
      </c>
      <c r="H708" s="13">
        <f t="shared" ca="1" si="11"/>
        <v>126</v>
      </c>
      <c r="I708" s="15">
        <v>6067.13</v>
      </c>
      <c r="J708" s="10" t="s">
        <v>4708</v>
      </c>
      <c r="K708" s="10" t="s">
        <v>4711</v>
      </c>
      <c r="L708" s="10" t="s">
        <v>4721</v>
      </c>
      <c r="W708" s="13">
        <f ca="1">DATEDIF(F708,TODAY(),"Y")</f>
        <v>42</v>
      </c>
      <c r="X708" s="28">
        <f>VLOOKUP($A708,'Medical Examinations'!$A:$Z,MATCH(X$1,'Medical Examinations'!$A$1:$Z$1,0),FALSE)</f>
        <v>5</v>
      </c>
      <c r="Y708" s="13">
        <f ca="1">DATEDIF(X708,TODAY(),"Y")</f>
        <v>126</v>
      </c>
      <c r="Z708" s="28">
        <f>VLOOKUP($A708,'Medical Examinations'!$A:$Z,2,FALSE)</f>
        <v>28.024999999999999</v>
      </c>
    </row>
    <row r="709" spans="1:26">
      <c r="A709" s="10" t="s">
        <v>3263</v>
      </c>
      <c r="B709" s="10">
        <v>1979</v>
      </c>
      <c r="C709" s="10" t="s">
        <v>4716</v>
      </c>
      <c r="D709" s="10" t="str">
        <f>IF(C709="?","Sep",C709)</f>
        <v>Aug</v>
      </c>
      <c r="E709" s="10">
        <v>8</v>
      </c>
      <c r="F709" s="12" t="str">
        <f>TEXT(DATE(B709,MONTH(DATEVALUE(D709&amp;" 1")),E709),"dd-mmm-yyyy")</f>
        <v>08-Aug-1979</v>
      </c>
      <c r="G709" s="10">
        <v>0</v>
      </c>
      <c r="H709" s="13">
        <f t="shared" ca="1" si="11"/>
        <v>126</v>
      </c>
      <c r="I709" s="15">
        <v>6074.37</v>
      </c>
      <c r="J709" s="10" t="s">
        <v>4707</v>
      </c>
      <c r="K709" s="10" t="s">
        <v>4707</v>
      </c>
      <c r="L709" s="10" t="s">
        <v>4714</v>
      </c>
      <c r="W709" s="13">
        <f ca="1">DATEDIF(F709,TODAY(),"Y")</f>
        <v>47</v>
      </c>
      <c r="X709" s="29">
        <f>VLOOKUP($A709,'Medical Examinations'!$A:$Z,MATCH(X$1,'Medical Examinations'!$A$1:$Z$1,0),FALSE)</f>
        <v>4.45</v>
      </c>
      <c r="Y709" s="13">
        <f ca="1">DATEDIF(X709,TODAY(),"Y")</f>
        <v>126</v>
      </c>
      <c r="Z709" s="28">
        <f>VLOOKUP($A709,'Medical Examinations'!$A:$Z,2,FALSE)</f>
        <v>18.78</v>
      </c>
    </row>
    <row r="710" spans="1:26">
      <c r="A710" s="10" t="s">
        <v>3261</v>
      </c>
      <c r="B710" s="10">
        <v>1984</v>
      </c>
      <c r="C710" s="10" t="s">
        <v>4717</v>
      </c>
      <c r="D710" s="10" t="str">
        <f>IF(C710="?","Sep",C710)</f>
        <v>Oct</v>
      </c>
      <c r="E710" s="10">
        <v>14</v>
      </c>
      <c r="F710" s="12" t="str">
        <f>TEXT(DATE(B710,MONTH(DATEVALUE(D710&amp;" 1")),E710),"dd-mmm-yyyy")</f>
        <v>14-Oct-1984</v>
      </c>
      <c r="G710" s="10">
        <v>0</v>
      </c>
      <c r="H710" s="13">
        <f t="shared" ca="1" si="11"/>
        <v>126</v>
      </c>
      <c r="I710" s="15">
        <v>6079.67</v>
      </c>
      <c r="J710" s="10" t="s">
        <v>4711</v>
      </c>
      <c r="K710" s="10" t="s">
        <v>4711</v>
      </c>
      <c r="L710" s="10" t="s">
        <v>4726</v>
      </c>
      <c r="W710" s="13">
        <f ca="1">DATEDIF(F710,TODAY(),"Y")</f>
        <v>42</v>
      </c>
      <c r="X710" s="28">
        <f>VLOOKUP($A710,'Medical Examinations'!$A:$Z,MATCH(X$1,'Medical Examinations'!$A$1:$Z$1,0),FALSE)</f>
        <v>5.48</v>
      </c>
      <c r="Y710" s="13">
        <f ca="1">DATEDIF(X710,TODAY(),"Y")</f>
        <v>126</v>
      </c>
      <c r="Z710" s="28">
        <f>VLOOKUP($A710,'Medical Examinations'!$A:$Z,2,FALSE)</f>
        <v>37.049999999999997</v>
      </c>
    </row>
    <row r="711" spans="1:26">
      <c r="A711" s="10" t="s">
        <v>3259</v>
      </c>
      <c r="B711" s="10">
        <v>1984</v>
      </c>
      <c r="C711" s="10" t="s">
        <v>4706</v>
      </c>
      <c r="D711" s="10" t="str">
        <f>IF(C711="?","Sep",C711)</f>
        <v>Jul</v>
      </c>
      <c r="E711" s="10">
        <v>25</v>
      </c>
      <c r="F711" s="12" t="str">
        <f>TEXT(DATE(B711,MONTH(DATEVALUE(D711&amp;" 1")),E711),"dd-mmm-yyyy")</f>
        <v>25-Jul-1984</v>
      </c>
      <c r="G711" s="10">
        <v>0</v>
      </c>
      <c r="H711" s="13">
        <f t="shared" ca="1" si="11"/>
        <v>126</v>
      </c>
      <c r="I711" s="15">
        <v>6082.41</v>
      </c>
      <c r="J711" s="10" t="s">
        <v>4711</v>
      </c>
      <c r="K711" s="10" t="s">
        <v>4707</v>
      </c>
      <c r="L711" s="10" t="s">
        <v>4718</v>
      </c>
      <c r="W711" s="13">
        <f ca="1">DATEDIF(F711,TODAY(),"Y")</f>
        <v>42</v>
      </c>
      <c r="X711" s="29">
        <f>VLOOKUP($A711,'Medical Examinations'!$A:$Z,MATCH(X$1,'Medical Examinations'!$A$1:$Z$1,0),FALSE)</f>
        <v>6.06</v>
      </c>
      <c r="Y711" s="13">
        <f ca="1">DATEDIF(X711,TODAY(),"Y")</f>
        <v>126</v>
      </c>
      <c r="Z711" s="28">
        <f>VLOOKUP($A711,'Medical Examinations'!$A:$Z,2,FALSE)</f>
        <v>34.700000000000003</v>
      </c>
    </row>
    <row r="712" spans="1:26">
      <c r="A712" s="10" t="s">
        <v>3257</v>
      </c>
      <c r="B712" s="10">
        <v>1970</v>
      </c>
      <c r="C712" s="10" t="s">
        <v>4712</v>
      </c>
      <c r="D712" s="10" t="str">
        <f>IF(C712="?","Sep",C712)</f>
        <v>Jun</v>
      </c>
      <c r="E712" s="10">
        <v>9</v>
      </c>
      <c r="F712" s="12" t="str">
        <f>TEXT(DATE(B712,MONTH(DATEVALUE(D712&amp;" 1")),E712),"dd-mmm-yyyy")</f>
        <v>09-Jun-1970</v>
      </c>
      <c r="G712" s="10">
        <v>0</v>
      </c>
      <c r="H712" s="13">
        <f t="shared" ca="1" si="11"/>
        <v>126</v>
      </c>
      <c r="I712" s="15">
        <v>6098.38</v>
      </c>
      <c r="J712" s="10" t="s">
        <v>4707</v>
      </c>
      <c r="K712" s="10" t="s">
        <v>4707</v>
      </c>
      <c r="L712" s="10" t="s">
        <v>4709</v>
      </c>
      <c r="W712" s="13">
        <f ca="1">DATEDIF(F712,TODAY(),"Y")</f>
        <v>56</v>
      </c>
      <c r="X712" s="28">
        <f>VLOOKUP($A712,'Medical Examinations'!$A:$Z,MATCH(X$1,'Medical Examinations'!$A$1:$Z$1,0),FALSE)</f>
        <v>11.75</v>
      </c>
      <c r="Y712" s="13">
        <f ca="1">DATEDIF(X712,TODAY(),"Y")</f>
        <v>126</v>
      </c>
      <c r="Z712" s="28">
        <f>VLOOKUP($A712,'Medical Examinations'!$A:$Z,2,FALSE)</f>
        <v>16.850000000000001</v>
      </c>
    </row>
    <row r="713" spans="1:26">
      <c r="A713" s="10" t="s">
        <v>3255</v>
      </c>
      <c r="B713" s="10">
        <v>1995</v>
      </c>
      <c r="C713" s="10" t="s">
        <v>4713</v>
      </c>
      <c r="D713" s="10" t="str">
        <f>IF(C713="?","Sep",C713)</f>
        <v>Sep</v>
      </c>
      <c r="E713" s="10">
        <v>9</v>
      </c>
      <c r="F713" s="12" t="str">
        <f>TEXT(DATE(B713,MONTH(DATEVALUE(D713&amp;" 1")),E713),"dd-mmm-yyyy")</f>
        <v>09-Sep-1995</v>
      </c>
      <c r="G713" s="10">
        <v>0</v>
      </c>
      <c r="H713" s="13">
        <f t="shared" ca="1" si="11"/>
        <v>126</v>
      </c>
      <c r="I713" s="15">
        <v>6111.95</v>
      </c>
      <c r="J713" s="10" t="s">
        <v>4707</v>
      </c>
      <c r="K713" s="10" t="s">
        <v>4708</v>
      </c>
      <c r="L713" s="10" t="s">
        <v>4730</v>
      </c>
      <c r="W713" s="13">
        <f ca="1">DATEDIF(F713,TODAY(),"Y")</f>
        <v>31</v>
      </c>
      <c r="X713" s="29">
        <f>VLOOKUP($A713,'Medical Examinations'!$A:$Z,MATCH(X$1,'Medical Examinations'!$A$1:$Z$1,0),FALSE)</f>
        <v>4.42</v>
      </c>
      <c r="Y713" s="13">
        <f ca="1">DATEDIF(X713,TODAY(),"Y")</f>
        <v>126</v>
      </c>
      <c r="Z713" s="28">
        <f>VLOOKUP($A713,'Medical Examinations'!$A:$Z,2,FALSE)</f>
        <v>32.770000000000003</v>
      </c>
    </row>
    <row r="714" spans="1:26">
      <c r="A714" s="10" t="s">
        <v>3253</v>
      </c>
      <c r="B714" s="10">
        <v>1985</v>
      </c>
      <c r="C714" s="10" t="s">
        <v>4706</v>
      </c>
      <c r="D714" s="10" t="str">
        <f>IF(C714="?","Sep",C714)</f>
        <v>Jul</v>
      </c>
      <c r="E714" s="10">
        <v>21</v>
      </c>
      <c r="F714" s="12" t="str">
        <f>TEXT(DATE(B714,MONTH(DATEVALUE(D714&amp;" 1")),E714),"dd-mmm-yyyy")</f>
        <v>21-Jul-1985</v>
      </c>
      <c r="G714" s="10">
        <v>0</v>
      </c>
      <c r="H714" s="13">
        <f t="shared" ca="1" si="11"/>
        <v>126</v>
      </c>
      <c r="I714" s="15">
        <v>6112.35</v>
      </c>
      <c r="J714" s="10" t="s">
        <v>4707</v>
      </c>
      <c r="K714" s="10" t="s">
        <v>4711</v>
      </c>
      <c r="L714" s="10" t="s">
        <v>4714</v>
      </c>
      <c r="W714" s="13">
        <f ca="1">DATEDIF(F714,TODAY(),"Y")</f>
        <v>41</v>
      </c>
      <c r="X714" s="28">
        <f>VLOOKUP($A714,'Medical Examinations'!$A:$Z,MATCH(X$1,'Medical Examinations'!$A$1:$Z$1,0),FALSE)</f>
        <v>5.67</v>
      </c>
      <c r="Y714" s="13">
        <f ca="1">DATEDIF(X714,TODAY(),"Y")</f>
        <v>126</v>
      </c>
      <c r="Z714" s="28">
        <f>VLOOKUP($A714,'Medical Examinations'!$A:$Z,2,FALSE)</f>
        <v>34.104999999999997</v>
      </c>
    </row>
    <row r="715" spans="1:26">
      <c r="A715" s="10" t="s">
        <v>3251</v>
      </c>
      <c r="B715" s="10">
        <v>1991</v>
      </c>
      <c r="C715" s="10" t="s">
        <v>4706</v>
      </c>
      <c r="D715" s="10" t="str">
        <f>IF(C715="?","Sep",C715)</f>
        <v>Jul</v>
      </c>
      <c r="E715" s="10">
        <v>25</v>
      </c>
      <c r="F715" s="12" t="str">
        <f>TEXT(DATE(B715,MONTH(DATEVALUE(D715&amp;" 1")),E715),"dd-mmm-yyyy")</f>
        <v>25-Jul-1991</v>
      </c>
      <c r="G715" s="10">
        <v>0</v>
      </c>
      <c r="H715" s="13">
        <f t="shared" ca="1" si="11"/>
        <v>126</v>
      </c>
      <c r="I715" s="15">
        <v>6113.23</v>
      </c>
      <c r="J715" s="10" t="s">
        <v>4707</v>
      </c>
      <c r="K715" s="10" t="s">
        <v>4707</v>
      </c>
      <c r="L715" s="10" t="s">
        <v>4724</v>
      </c>
      <c r="W715" s="13">
        <f ca="1">DATEDIF(F715,TODAY(),"Y")</f>
        <v>35</v>
      </c>
      <c r="X715" s="29">
        <f>VLOOKUP($A715,'Medical Examinations'!$A:$Z,MATCH(X$1,'Medical Examinations'!$A$1:$Z$1,0),FALSE)</f>
        <v>6.25</v>
      </c>
      <c r="Y715" s="13">
        <f ca="1">DATEDIF(X715,TODAY(),"Y")</f>
        <v>126</v>
      </c>
      <c r="Z715" s="28">
        <f>VLOOKUP($A715,'Medical Examinations'!$A:$Z,2,FALSE)</f>
        <v>30.495000000000001</v>
      </c>
    </row>
    <row r="716" spans="1:26">
      <c r="A716" s="10" t="s">
        <v>3249</v>
      </c>
      <c r="B716" s="10">
        <v>1983</v>
      </c>
      <c r="C716" s="10" t="s">
        <v>4716</v>
      </c>
      <c r="D716" s="10" t="str">
        <f>IF(C716="?","Sep",C716)</f>
        <v>Aug</v>
      </c>
      <c r="E716" s="10">
        <v>11</v>
      </c>
      <c r="F716" s="12" t="str">
        <f>TEXT(DATE(B716,MONTH(DATEVALUE(D716&amp;" 1")),E716),"dd-mmm-yyyy")</f>
        <v>11-Aug-1983</v>
      </c>
      <c r="G716" s="10">
        <v>0</v>
      </c>
      <c r="H716" s="13">
        <f t="shared" ca="1" si="11"/>
        <v>126</v>
      </c>
      <c r="I716" s="15">
        <v>6117.49</v>
      </c>
      <c r="J716" s="10" t="s">
        <v>4707</v>
      </c>
      <c r="K716" s="10" t="s">
        <v>4708</v>
      </c>
      <c r="L716" s="10" t="s">
        <v>4714</v>
      </c>
      <c r="W716" s="13">
        <f ca="1">DATEDIF(F716,TODAY(),"Y")</f>
        <v>43</v>
      </c>
      <c r="X716" s="28">
        <f>VLOOKUP($A716,'Medical Examinations'!$A:$Z,MATCH(X$1,'Medical Examinations'!$A$1:$Z$1,0),FALSE)</f>
        <v>5.26</v>
      </c>
      <c r="Y716" s="13">
        <f ca="1">DATEDIF(X716,TODAY(),"Y")</f>
        <v>126</v>
      </c>
      <c r="Z716" s="28">
        <f>VLOOKUP($A716,'Medical Examinations'!$A:$Z,2,FALSE)</f>
        <v>21.85</v>
      </c>
    </row>
    <row r="717" spans="1:26">
      <c r="A717" s="10" t="s">
        <v>3247</v>
      </c>
      <c r="B717" s="10">
        <v>1983</v>
      </c>
      <c r="C717" s="10" t="s">
        <v>4710</v>
      </c>
      <c r="D717" s="10" t="str">
        <f>IF(C717="?","Sep",C717)</f>
        <v>Nov</v>
      </c>
      <c r="E717" s="10">
        <v>16</v>
      </c>
      <c r="F717" s="12" t="str">
        <f>TEXT(DATE(B717,MONTH(DATEVALUE(D717&amp;" 1")),E717),"dd-mmm-yyyy")</f>
        <v>16-Nov-1983</v>
      </c>
      <c r="G717" s="10">
        <v>0</v>
      </c>
      <c r="H717" s="13">
        <f t="shared" ca="1" si="11"/>
        <v>126</v>
      </c>
      <c r="I717" s="15">
        <v>6123.57</v>
      </c>
      <c r="J717" s="10" t="s">
        <v>4708</v>
      </c>
      <c r="K717" s="10" t="s">
        <v>4707</v>
      </c>
      <c r="L717" s="10" t="s">
        <v>4714</v>
      </c>
      <c r="W717" s="13">
        <f ca="1">DATEDIF(F717,TODAY(),"Y")</f>
        <v>42</v>
      </c>
      <c r="X717" s="29">
        <f>VLOOKUP($A717,'Medical Examinations'!$A:$Z,MATCH(X$1,'Medical Examinations'!$A$1:$Z$1,0),FALSE)</f>
        <v>5.57</v>
      </c>
      <c r="Y717" s="13">
        <f ca="1">DATEDIF(X717,TODAY(),"Y")</f>
        <v>126</v>
      </c>
      <c r="Z717" s="28">
        <f>VLOOKUP($A717,'Medical Examinations'!$A:$Z,2,FALSE)</f>
        <v>26.22</v>
      </c>
    </row>
    <row r="718" spans="1:26">
      <c r="A718" s="10" t="s">
        <v>3245</v>
      </c>
      <c r="B718" s="10">
        <v>1990</v>
      </c>
      <c r="C718" s="10" t="s">
        <v>4716</v>
      </c>
      <c r="D718" s="10" t="str">
        <f>IF(C718="?","Sep",C718)</f>
        <v>Aug</v>
      </c>
      <c r="E718" s="10">
        <v>18</v>
      </c>
      <c r="F718" s="12" t="str">
        <f>TEXT(DATE(B718,MONTH(DATEVALUE(D718&amp;" 1")),E718),"dd-mmm-yyyy")</f>
        <v>18-Aug-1990</v>
      </c>
      <c r="G718" s="10">
        <v>0</v>
      </c>
      <c r="H718" s="13">
        <f t="shared" ca="1" si="11"/>
        <v>126</v>
      </c>
      <c r="I718" s="15">
        <v>6128.8</v>
      </c>
      <c r="J718" s="10" t="s">
        <v>4707</v>
      </c>
      <c r="K718" s="10" t="s">
        <v>4708</v>
      </c>
      <c r="L718" s="10" t="s">
        <v>4714</v>
      </c>
      <c r="W718" s="13">
        <f ca="1">DATEDIF(F718,TODAY(),"Y")</f>
        <v>36</v>
      </c>
      <c r="X718" s="28">
        <f>VLOOKUP($A718,'Medical Examinations'!$A:$Z,MATCH(X$1,'Medical Examinations'!$A$1:$Z$1,0),FALSE)</f>
        <v>4.32</v>
      </c>
      <c r="Y718" s="13">
        <f ca="1">DATEDIF(X718,TODAY(),"Y")</f>
        <v>126</v>
      </c>
      <c r="Z718" s="28">
        <f>VLOOKUP($A718,'Medical Examinations'!$A:$Z,2,FALSE)</f>
        <v>33.155000000000001</v>
      </c>
    </row>
    <row r="719" spans="1:26">
      <c r="A719" s="10" t="s">
        <v>3243</v>
      </c>
      <c r="B719" s="10">
        <v>1969</v>
      </c>
      <c r="C719" s="10" t="s">
        <v>4710</v>
      </c>
      <c r="D719" s="10" t="str">
        <f>IF(C719="?","Sep",C719)</f>
        <v>Nov</v>
      </c>
      <c r="E719" s="10">
        <v>9</v>
      </c>
      <c r="F719" s="12" t="str">
        <f>TEXT(DATE(B719,MONTH(DATEVALUE(D719&amp;" 1")),E719),"dd-mmm-yyyy")</f>
        <v>09-Nov-1969</v>
      </c>
      <c r="G719" s="10">
        <v>0</v>
      </c>
      <c r="H719" s="13">
        <f t="shared" ca="1" si="11"/>
        <v>126</v>
      </c>
      <c r="I719" s="15">
        <v>6138.5</v>
      </c>
      <c r="J719" s="10" t="s">
        <v>4707</v>
      </c>
      <c r="K719" s="10" t="s">
        <v>4707</v>
      </c>
      <c r="L719" s="10" t="s">
        <v>4718</v>
      </c>
      <c r="W719" s="13">
        <f ca="1">DATEDIF(F719,TODAY(),"Y")</f>
        <v>56</v>
      </c>
      <c r="X719" s="29">
        <f>VLOOKUP($A719,'Medical Examinations'!$A:$Z,MATCH(X$1,'Medical Examinations'!$A$1:$Z$1,0),FALSE)</f>
        <v>4.57</v>
      </c>
      <c r="Y719" s="13">
        <f ca="1">DATEDIF(X719,TODAY(),"Y")</f>
        <v>126</v>
      </c>
      <c r="Z719" s="28">
        <f>VLOOKUP($A719,'Medical Examinations'!$A:$Z,2,FALSE)</f>
        <v>15.99</v>
      </c>
    </row>
    <row r="720" spans="1:26">
      <c r="A720" s="10" t="s">
        <v>3241</v>
      </c>
      <c r="B720" s="10">
        <v>1978</v>
      </c>
      <c r="C720" s="10" t="s">
        <v>4713</v>
      </c>
      <c r="D720" s="10" t="str">
        <f>IF(C720="?","Sep",C720)</f>
        <v>Sep</v>
      </c>
      <c r="E720" s="10">
        <v>5</v>
      </c>
      <c r="F720" s="12" t="str">
        <f>TEXT(DATE(B720,MONTH(DATEVALUE(D720&amp;" 1")),E720),"dd-mmm-yyyy")</f>
        <v>05-Sep-1978</v>
      </c>
      <c r="G720" s="10">
        <v>0</v>
      </c>
      <c r="H720" s="13">
        <f t="shared" ca="1" si="11"/>
        <v>126</v>
      </c>
      <c r="I720" s="15">
        <v>6138.58</v>
      </c>
      <c r="J720" s="10" t="s">
        <v>4707</v>
      </c>
      <c r="K720" s="10" t="s">
        <v>4711</v>
      </c>
      <c r="L720" s="10" t="s">
        <v>4709</v>
      </c>
      <c r="W720" s="13">
        <f ca="1">DATEDIF(F720,TODAY(),"Y")</f>
        <v>48</v>
      </c>
      <c r="X720" s="28">
        <f>VLOOKUP($A720,'Medical Examinations'!$A:$Z,MATCH(X$1,'Medical Examinations'!$A$1:$Z$1,0),FALSE)</f>
        <v>6.89</v>
      </c>
      <c r="Y720" s="13">
        <f ca="1">DATEDIF(X720,TODAY(),"Y")</f>
        <v>126</v>
      </c>
      <c r="Z720" s="28">
        <f>VLOOKUP($A720,'Medical Examinations'!$A:$Z,2,FALSE)</f>
        <v>20.61</v>
      </c>
    </row>
    <row r="721" spans="1:26">
      <c r="A721" s="10" t="s">
        <v>3239</v>
      </c>
      <c r="B721" s="10">
        <v>1976</v>
      </c>
      <c r="C721" s="10" t="s">
        <v>4715</v>
      </c>
      <c r="D721" s="10" t="str">
        <f>IF(C721="?","Sep",C721)</f>
        <v>Dec</v>
      </c>
      <c r="E721" s="10">
        <v>12</v>
      </c>
      <c r="F721" s="12" t="str">
        <f>TEXT(DATE(B721,MONTH(DATEVALUE(D721&amp;" 1")),E721),"dd-mmm-yyyy")</f>
        <v>12-Dec-1976</v>
      </c>
      <c r="G721" s="10">
        <v>0</v>
      </c>
      <c r="H721" s="13">
        <f t="shared" ca="1" si="11"/>
        <v>126</v>
      </c>
      <c r="I721" s="15">
        <v>6139.14</v>
      </c>
      <c r="J721" s="10" t="s">
        <v>4707</v>
      </c>
      <c r="K721" s="10" t="s">
        <v>4708</v>
      </c>
      <c r="L721" s="10" t="s">
        <v>4709</v>
      </c>
      <c r="W721" s="13">
        <f ca="1">DATEDIF(F721,TODAY(),"Y")</f>
        <v>49</v>
      </c>
      <c r="X721" s="29">
        <f>VLOOKUP($A721,'Medical Examinations'!$A:$Z,MATCH(X$1,'Medical Examinations'!$A$1:$Z$1,0),FALSE)</f>
        <v>5.29</v>
      </c>
      <c r="Y721" s="13">
        <f ca="1">DATEDIF(X721,TODAY(),"Y")</f>
        <v>126</v>
      </c>
      <c r="Z721" s="28">
        <f>VLOOKUP($A721,'Medical Examinations'!$A:$Z,2,FALSE)</f>
        <v>18.71</v>
      </c>
    </row>
    <row r="722" spans="1:26">
      <c r="A722" s="10" t="s">
        <v>3237</v>
      </c>
      <c r="B722" s="10">
        <v>1970</v>
      </c>
      <c r="C722" s="10" t="s">
        <v>4717</v>
      </c>
      <c r="D722" s="10" t="str">
        <f>IF(C722="?","Sep",C722)</f>
        <v>Oct</v>
      </c>
      <c r="E722" s="10">
        <v>14</v>
      </c>
      <c r="F722" s="12" t="str">
        <f>TEXT(DATE(B722,MONTH(DATEVALUE(D722&amp;" 1")),E722),"dd-mmm-yyyy")</f>
        <v>14-Oct-1970</v>
      </c>
      <c r="G722" s="10">
        <v>0</v>
      </c>
      <c r="H722" s="13">
        <f t="shared" ca="1" si="11"/>
        <v>126</v>
      </c>
      <c r="I722" s="15">
        <v>6147.12</v>
      </c>
      <c r="J722" s="10" t="s">
        <v>4707</v>
      </c>
      <c r="K722" s="10" t="s">
        <v>4708</v>
      </c>
      <c r="L722" s="10" t="s">
        <v>4714</v>
      </c>
      <c r="W722" s="13">
        <f ca="1">DATEDIF(F722,TODAY(),"Y")</f>
        <v>56</v>
      </c>
      <c r="X722" s="28">
        <f>VLOOKUP($A722,'Medical Examinations'!$A:$Z,MATCH(X$1,'Medical Examinations'!$A$1:$Z$1,0),FALSE)</f>
        <v>9.61</v>
      </c>
      <c r="Y722" s="13">
        <f ca="1">DATEDIF(X722,TODAY(),"Y")</f>
        <v>126</v>
      </c>
      <c r="Z722" s="28">
        <f>VLOOKUP($A722,'Medical Examinations'!$A:$Z,2,FALSE)</f>
        <v>15.37</v>
      </c>
    </row>
    <row r="723" spans="1:26">
      <c r="A723" s="10" t="s">
        <v>3235</v>
      </c>
      <c r="B723" s="10">
        <v>1973</v>
      </c>
      <c r="C723" s="10" t="s">
        <v>4710</v>
      </c>
      <c r="D723" s="10" t="str">
        <f>IF(C723="?","Sep",C723)</f>
        <v>Nov</v>
      </c>
      <c r="E723" s="10">
        <v>6</v>
      </c>
      <c r="F723" s="12" t="str">
        <f>TEXT(DATE(B723,MONTH(DATEVALUE(D723&amp;" 1")),E723),"dd-mmm-yyyy")</f>
        <v>06-Nov-1973</v>
      </c>
      <c r="G723" s="10">
        <v>0</v>
      </c>
      <c r="H723" s="13">
        <f t="shared" ca="1" si="11"/>
        <v>126</v>
      </c>
      <c r="I723" s="15">
        <v>6152.05</v>
      </c>
      <c r="J723" s="10" t="s">
        <v>4707</v>
      </c>
      <c r="K723" s="10" t="s">
        <v>4708</v>
      </c>
      <c r="L723" s="10" t="s">
        <v>4709</v>
      </c>
      <c r="W723" s="13">
        <f ca="1">DATEDIF(F723,TODAY(),"Y")</f>
        <v>52</v>
      </c>
      <c r="X723" s="29">
        <f>VLOOKUP($A723,'Medical Examinations'!$A:$Z,MATCH(X$1,'Medical Examinations'!$A$1:$Z$1,0),FALSE)</f>
        <v>11.85</v>
      </c>
      <c r="Y723" s="13">
        <f ca="1">DATEDIF(X723,TODAY(),"Y")</f>
        <v>126</v>
      </c>
      <c r="Z723" s="28">
        <f>VLOOKUP($A723,'Medical Examinations'!$A:$Z,2,FALSE)</f>
        <v>19.28</v>
      </c>
    </row>
    <row r="724" spans="1:26">
      <c r="A724" s="10" t="s">
        <v>3233</v>
      </c>
      <c r="B724" s="10">
        <v>1985</v>
      </c>
      <c r="C724" s="10" t="s">
        <v>4717</v>
      </c>
      <c r="D724" s="10" t="str">
        <f>IF(C724="?","Sep",C724)</f>
        <v>Oct</v>
      </c>
      <c r="E724" s="10">
        <v>15</v>
      </c>
      <c r="F724" s="12" t="str">
        <f>TEXT(DATE(B724,MONTH(DATEVALUE(D724&amp;" 1")),E724),"dd-mmm-yyyy")</f>
        <v>15-Oct-1985</v>
      </c>
      <c r="G724" s="10">
        <v>0</v>
      </c>
      <c r="H724" s="13">
        <f t="shared" ca="1" si="11"/>
        <v>126</v>
      </c>
      <c r="I724" s="15">
        <v>6159.57</v>
      </c>
      <c r="J724" s="10" t="s">
        <v>4707</v>
      </c>
      <c r="K724" s="10" t="s">
        <v>4711</v>
      </c>
      <c r="L724" s="10" t="s">
        <v>4714</v>
      </c>
      <c r="W724" s="13">
        <f ca="1">DATEDIF(F724,TODAY(),"Y")</f>
        <v>41</v>
      </c>
      <c r="X724" s="28">
        <f>VLOOKUP($A724,'Medical Examinations'!$A:$Z,MATCH(X$1,'Medical Examinations'!$A$1:$Z$1,0),FALSE)</f>
        <v>4.34</v>
      </c>
      <c r="Y724" s="13">
        <f ca="1">DATEDIF(X724,TODAY(),"Y")</f>
        <v>126</v>
      </c>
      <c r="Z724" s="28">
        <f>VLOOKUP($A724,'Medical Examinations'!$A:$Z,2,FALSE)</f>
        <v>22.56</v>
      </c>
    </row>
    <row r="725" spans="1:26">
      <c r="A725" s="10" t="s">
        <v>3231</v>
      </c>
      <c r="B725" s="10">
        <v>1984</v>
      </c>
      <c r="C725" s="10" t="s">
        <v>4717</v>
      </c>
      <c r="D725" s="10" t="str">
        <f>IF(C725="?","Sep",C725)</f>
        <v>Oct</v>
      </c>
      <c r="E725" s="10">
        <v>6</v>
      </c>
      <c r="F725" s="12" t="str">
        <f>TEXT(DATE(B725,MONTH(DATEVALUE(D725&amp;" 1")),E725),"dd-mmm-yyyy")</f>
        <v>06-Oct-1984</v>
      </c>
      <c r="G725" s="10">
        <v>0</v>
      </c>
      <c r="H725" s="13">
        <f t="shared" ca="1" si="11"/>
        <v>126</v>
      </c>
      <c r="I725" s="15">
        <v>6170.96</v>
      </c>
      <c r="J725" s="10" t="s">
        <v>4707</v>
      </c>
      <c r="K725" s="10" t="s">
        <v>4711</v>
      </c>
      <c r="L725" s="10" t="s">
        <v>4709</v>
      </c>
      <c r="W725" s="13">
        <f ca="1">DATEDIF(F725,TODAY(),"Y")</f>
        <v>42</v>
      </c>
      <c r="X725" s="29">
        <f>VLOOKUP($A725,'Medical Examinations'!$A:$Z,MATCH(X$1,'Medical Examinations'!$A$1:$Z$1,0),FALSE)</f>
        <v>4.21</v>
      </c>
      <c r="Y725" s="13">
        <f ca="1">DATEDIF(X725,TODAY(),"Y")</f>
        <v>126</v>
      </c>
      <c r="Z725" s="28">
        <f>VLOOKUP($A725,'Medical Examinations'!$A:$Z,2,FALSE)</f>
        <v>23.46</v>
      </c>
    </row>
    <row r="726" spans="1:26">
      <c r="A726" s="10" t="s">
        <v>3229</v>
      </c>
      <c r="B726" s="10">
        <v>1985</v>
      </c>
      <c r="C726" s="10" t="s">
        <v>4716</v>
      </c>
      <c r="D726" s="10" t="str">
        <f>IF(C726="?","Sep",C726)</f>
        <v>Aug</v>
      </c>
      <c r="E726" s="10">
        <v>9</v>
      </c>
      <c r="F726" s="12" t="str">
        <f>TEXT(DATE(B726,MONTH(DATEVALUE(D726&amp;" 1")),E726),"dd-mmm-yyyy")</f>
        <v>09-Aug-1985</v>
      </c>
      <c r="G726" s="10">
        <v>0</v>
      </c>
      <c r="H726" s="13">
        <f t="shared" ca="1" si="11"/>
        <v>126</v>
      </c>
      <c r="I726" s="15">
        <v>6183.32</v>
      </c>
      <c r="J726" s="10" t="s">
        <v>4707</v>
      </c>
      <c r="K726" s="10" t="s">
        <v>4707</v>
      </c>
      <c r="L726" s="10" t="s">
        <v>4714</v>
      </c>
      <c r="W726" s="13">
        <f ca="1">DATEDIF(F726,TODAY(),"Y")</f>
        <v>41</v>
      </c>
      <c r="X726" s="28">
        <f>VLOOKUP($A726,'Medical Examinations'!$A:$Z,MATCH(X$1,'Medical Examinations'!$A$1:$Z$1,0),FALSE)</f>
        <v>5.09</v>
      </c>
      <c r="Y726" s="13">
        <f ca="1">DATEDIF(X726,TODAY(),"Y")</f>
        <v>126</v>
      </c>
      <c r="Z726" s="28">
        <f>VLOOKUP($A726,'Medical Examinations'!$A:$Z,2,FALSE)</f>
        <v>22.63</v>
      </c>
    </row>
    <row r="727" spans="1:26">
      <c r="A727" s="10" t="s">
        <v>3227</v>
      </c>
      <c r="B727" s="10">
        <v>1970</v>
      </c>
      <c r="C727" s="10" t="s">
        <v>4717</v>
      </c>
      <c r="D727" s="10" t="str">
        <f>IF(C727="?","Sep",C727)</f>
        <v>Oct</v>
      </c>
      <c r="E727" s="10">
        <v>5</v>
      </c>
      <c r="F727" s="12" t="str">
        <f>TEXT(DATE(B727,MONTH(DATEVALUE(D727&amp;" 1")),E727),"dd-mmm-yyyy")</f>
        <v>05-Oct-1970</v>
      </c>
      <c r="G727" s="10">
        <v>0</v>
      </c>
      <c r="H727" s="13">
        <f t="shared" ca="1" si="11"/>
        <v>126</v>
      </c>
      <c r="I727" s="15">
        <v>6183.46</v>
      </c>
      <c r="J727" s="10" t="s">
        <v>4707</v>
      </c>
      <c r="K727" s="10" t="s">
        <v>4707</v>
      </c>
      <c r="L727" s="10" t="s">
        <v>4714</v>
      </c>
      <c r="W727" s="13">
        <f ca="1">DATEDIF(F727,TODAY(),"Y")</f>
        <v>56</v>
      </c>
      <c r="X727" s="29">
        <f>VLOOKUP($A727,'Medical Examinations'!$A:$Z,MATCH(X$1,'Medical Examinations'!$A$1:$Z$1,0),FALSE)</f>
        <v>7.59</v>
      </c>
      <c r="Y727" s="13">
        <f ca="1">DATEDIF(X727,TODAY(),"Y")</f>
        <v>126</v>
      </c>
      <c r="Z727" s="28">
        <f>VLOOKUP($A727,'Medical Examinations'!$A:$Z,2,FALSE)</f>
        <v>15.09</v>
      </c>
    </row>
    <row r="728" spans="1:26">
      <c r="A728" s="10" t="s">
        <v>3225</v>
      </c>
      <c r="B728" s="10">
        <v>1988</v>
      </c>
      <c r="C728" s="10" t="s">
        <v>4710</v>
      </c>
      <c r="D728" s="10" t="str">
        <f>IF(C728="?","Sep",C728)</f>
        <v>Nov</v>
      </c>
      <c r="E728" s="10">
        <v>1</v>
      </c>
      <c r="F728" s="12" t="str">
        <f>TEXT(DATE(B728,MONTH(DATEVALUE(D728&amp;" 1")),E728),"dd-mmm-yyyy")</f>
        <v>01-Nov-1988</v>
      </c>
      <c r="G728" s="10">
        <v>0</v>
      </c>
      <c r="H728" s="13">
        <f t="shared" ca="1" si="11"/>
        <v>126</v>
      </c>
      <c r="I728" s="15">
        <v>6184.3</v>
      </c>
      <c r="J728" s="10" t="s">
        <v>4707</v>
      </c>
      <c r="K728" s="10" t="s">
        <v>4708</v>
      </c>
      <c r="L728" s="10" t="s">
        <v>4709</v>
      </c>
      <c r="W728" s="13">
        <f ca="1">DATEDIF(F728,TODAY(),"Y")</f>
        <v>37</v>
      </c>
      <c r="X728" s="28">
        <f>VLOOKUP($A728,'Medical Examinations'!$A:$Z,MATCH(X$1,'Medical Examinations'!$A$1:$Z$1,0),FALSE)</f>
        <v>5.68</v>
      </c>
      <c r="Y728" s="13">
        <f ca="1">DATEDIF(X728,TODAY(),"Y")</f>
        <v>126</v>
      </c>
      <c r="Z728" s="28">
        <f>VLOOKUP($A728,'Medical Examinations'!$A:$Z,2,FALSE)</f>
        <v>29.26</v>
      </c>
    </row>
    <row r="729" spans="1:26">
      <c r="A729" s="10" t="s">
        <v>3223</v>
      </c>
      <c r="B729" s="10">
        <v>1981</v>
      </c>
      <c r="C729" s="10" t="s">
        <v>4710</v>
      </c>
      <c r="D729" s="10" t="str">
        <f>IF(C729="?","Sep",C729)</f>
        <v>Nov</v>
      </c>
      <c r="E729" s="10">
        <v>22</v>
      </c>
      <c r="F729" s="12" t="str">
        <f>TEXT(DATE(B729,MONTH(DATEVALUE(D729&amp;" 1")),E729),"dd-mmm-yyyy")</f>
        <v>22-Nov-1981</v>
      </c>
      <c r="G729" s="10">
        <v>0</v>
      </c>
      <c r="H729" s="13">
        <f t="shared" ca="1" si="11"/>
        <v>126</v>
      </c>
      <c r="I729" s="15">
        <v>6185.32</v>
      </c>
      <c r="J729" s="10" t="s">
        <v>4707</v>
      </c>
      <c r="K729" s="10" t="s">
        <v>4711</v>
      </c>
      <c r="L729" s="10" t="s">
        <v>4709</v>
      </c>
      <c r="W729" s="13">
        <f ca="1">DATEDIF(F729,TODAY(),"Y")</f>
        <v>44</v>
      </c>
      <c r="X729" s="29">
        <f>VLOOKUP($A729,'Medical Examinations'!$A:$Z,MATCH(X$1,'Medical Examinations'!$A$1:$Z$1,0),FALSE)</f>
        <v>11.63</v>
      </c>
      <c r="Y729" s="13">
        <f ca="1">DATEDIF(X729,TODAY(),"Y")</f>
        <v>126</v>
      </c>
      <c r="Z729" s="28">
        <f>VLOOKUP($A729,'Medical Examinations'!$A:$Z,2,FALSE)</f>
        <v>31.02</v>
      </c>
    </row>
    <row r="730" spans="1:26">
      <c r="A730" s="10" t="s">
        <v>3221</v>
      </c>
      <c r="B730" s="10">
        <v>1981</v>
      </c>
      <c r="C730" s="10" t="s">
        <v>4717</v>
      </c>
      <c r="D730" s="10" t="str">
        <f>IF(C730="?","Sep",C730)</f>
        <v>Oct</v>
      </c>
      <c r="E730" s="10">
        <v>1</v>
      </c>
      <c r="F730" s="12" t="str">
        <f>TEXT(DATE(B730,MONTH(DATEVALUE(D730&amp;" 1")),E730),"dd-mmm-yyyy")</f>
        <v>01-Oct-1981</v>
      </c>
      <c r="G730" s="10">
        <v>0</v>
      </c>
      <c r="H730" s="13">
        <f t="shared" ca="1" si="11"/>
        <v>126</v>
      </c>
      <c r="I730" s="15">
        <v>6186.13</v>
      </c>
      <c r="J730" s="10" t="s">
        <v>4707</v>
      </c>
      <c r="K730" s="10" t="s">
        <v>4708</v>
      </c>
      <c r="L730" s="10" t="s">
        <v>4718</v>
      </c>
      <c r="W730" s="13">
        <f ca="1">DATEDIF(F730,TODAY(),"Y")</f>
        <v>45</v>
      </c>
      <c r="X730" s="28">
        <f>VLOOKUP($A730,'Medical Examinations'!$A:$Z,MATCH(X$1,'Medical Examinations'!$A$1:$Z$1,0),FALSE)</f>
        <v>10.85</v>
      </c>
      <c r="Y730" s="13">
        <f ca="1">DATEDIF(X730,TODAY(),"Y")</f>
        <v>126</v>
      </c>
      <c r="Z730" s="28">
        <f>VLOOKUP($A730,'Medical Examinations'!$A:$Z,2,FALSE)</f>
        <v>31.6</v>
      </c>
    </row>
    <row r="731" spans="1:26">
      <c r="A731" s="10" t="s">
        <v>3219</v>
      </c>
      <c r="B731" s="10">
        <v>1988</v>
      </c>
      <c r="C731" s="10" t="s">
        <v>4717</v>
      </c>
      <c r="D731" s="10" t="str">
        <f>IF(C731="?","Sep",C731)</f>
        <v>Oct</v>
      </c>
      <c r="E731" s="10">
        <v>23</v>
      </c>
      <c r="F731" s="12" t="str">
        <f>TEXT(DATE(B731,MONTH(DATEVALUE(D731&amp;" 1")),E731),"dd-mmm-yyyy")</f>
        <v>23-Oct-1988</v>
      </c>
      <c r="G731" s="10">
        <v>0</v>
      </c>
      <c r="H731" s="13">
        <f t="shared" ca="1" si="11"/>
        <v>126</v>
      </c>
      <c r="I731" s="15">
        <v>6196.45</v>
      </c>
      <c r="J731" s="10" t="s">
        <v>4707</v>
      </c>
      <c r="K731" s="10" t="s">
        <v>4711</v>
      </c>
      <c r="L731" s="10" t="s">
        <v>4718</v>
      </c>
      <c r="W731" s="13">
        <f ca="1">DATEDIF(F731,TODAY(),"Y")</f>
        <v>38</v>
      </c>
      <c r="X731" s="29">
        <f>VLOOKUP($A731,'Medical Examinations'!$A:$Z,MATCH(X$1,'Medical Examinations'!$A$1:$Z$1,0),FALSE)</f>
        <v>5.41</v>
      </c>
      <c r="Y731" s="13">
        <f ca="1">DATEDIF(X731,TODAY(),"Y")</f>
        <v>126</v>
      </c>
      <c r="Z731" s="28">
        <f>VLOOKUP($A731,'Medical Examinations'!$A:$Z,2,FALSE)</f>
        <v>38</v>
      </c>
    </row>
    <row r="732" spans="1:26">
      <c r="A732" s="10" t="s">
        <v>3217</v>
      </c>
      <c r="B732" s="10">
        <v>1985</v>
      </c>
      <c r="C732" s="10" t="s">
        <v>4706</v>
      </c>
      <c r="D732" s="10" t="str">
        <f>IF(C732="?","Sep",C732)</f>
        <v>Jul</v>
      </c>
      <c r="E732" s="10">
        <v>22</v>
      </c>
      <c r="F732" s="12" t="str">
        <f>TEXT(DATE(B732,MONTH(DATEVALUE(D732&amp;" 1")),E732),"dd-mmm-yyyy")</f>
        <v>22-Jul-1985</v>
      </c>
      <c r="G732" s="10">
        <v>0</v>
      </c>
      <c r="H732" s="13">
        <f t="shared" ca="1" si="11"/>
        <v>126</v>
      </c>
      <c r="I732" s="15">
        <v>6198.75</v>
      </c>
      <c r="J732" s="10" t="s">
        <v>4707</v>
      </c>
      <c r="K732" s="10" t="s">
        <v>4711</v>
      </c>
      <c r="L732" s="10" t="s">
        <v>4714</v>
      </c>
      <c r="W732" s="13">
        <f ca="1">DATEDIF(F732,TODAY(),"Y")</f>
        <v>41</v>
      </c>
      <c r="X732" s="28">
        <f>VLOOKUP($A732,'Medical Examinations'!$A:$Z,MATCH(X$1,'Medical Examinations'!$A$1:$Z$1,0),FALSE)</f>
        <v>5.56</v>
      </c>
      <c r="Y732" s="13">
        <f ca="1">DATEDIF(X732,TODAY(),"Y")</f>
        <v>126</v>
      </c>
      <c r="Z732" s="28">
        <f>VLOOKUP($A732,'Medical Examinations'!$A:$Z,2,FALSE)</f>
        <v>24.32</v>
      </c>
    </row>
    <row r="733" spans="1:26">
      <c r="A733" s="10" t="s">
        <v>4691</v>
      </c>
      <c r="B733" s="10">
        <v>1985</v>
      </c>
      <c r="C733" s="10" t="s">
        <v>4715</v>
      </c>
      <c r="D733" s="10" t="str">
        <f>IF(C733="?","Sep",C733)</f>
        <v>Dec</v>
      </c>
      <c r="E733" s="10">
        <v>20</v>
      </c>
      <c r="F733" s="12" t="str">
        <f>TEXT(DATE(B733,MONTH(DATEVALUE(D733&amp;" 1")),E733),"dd-mmm-yyyy")</f>
        <v>20-Dec-1985</v>
      </c>
      <c r="G733" s="10">
        <v>0</v>
      </c>
      <c r="H733" s="13">
        <f t="shared" ca="1" si="11"/>
        <v>126</v>
      </c>
      <c r="I733" s="15">
        <v>6203.9</v>
      </c>
      <c r="J733" s="10" t="s">
        <v>4711</v>
      </c>
      <c r="K733" s="10" t="s">
        <v>4707</v>
      </c>
      <c r="L733" s="10" t="s">
        <v>4714</v>
      </c>
      <c r="W733" s="13">
        <f ca="1">DATEDIF(F733,TODAY(),"Y")</f>
        <v>40</v>
      </c>
      <c r="X733" s="29" t="e">
        <f>VLOOKUP($A733,'Medical Examinations'!$A:$Z,MATCH(X$1,'Medical Examinations'!$A$1:$Z$1,0),FALSE)</f>
        <v>#N/A</v>
      </c>
      <c r="Y733" s="13" t="e">
        <f ca="1">DATEDIF(X733,TODAY(),"Y")</f>
        <v>#N/A</v>
      </c>
      <c r="Z733" s="28" t="e">
        <f>VLOOKUP($A733,'Medical Examinations'!$A:$Z,2,FALSE)</f>
        <v>#N/A</v>
      </c>
    </row>
    <row r="734" spans="1:26">
      <c r="A734" s="10" t="s">
        <v>3215</v>
      </c>
      <c r="B734" s="10">
        <v>1985</v>
      </c>
      <c r="C734" s="10" t="s">
        <v>4713</v>
      </c>
      <c r="D734" s="10" t="str">
        <f>IF(C734="?","Sep",C734)</f>
        <v>Sep</v>
      </c>
      <c r="E734" s="10">
        <v>22</v>
      </c>
      <c r="F734" s="12" t="str">
        <f>TEXT(DATE(B734,MONTH(DATEVALUE(D734&amp;" 1")),E734),"dd-mmm-yyyy")</f>
        <v>22-Sep-1985</v>
      </c>
      <c r="G734" s="10">
        <v>0</v>
      </c>
      <c r="H734" s="13">
        <f t="shared" ca="1" si="11"/>
        <v>126</v>
      </c>
      <c r="I734" s="15">
        <v>6203.9</v>
      </c>
      <c r="J734" s="10" t="s">
        <v>4707</v>
      </c>
      <c r="K734" s="10" t="s">
        <v>4707</v>
      </c>
      <c r="L734" s="10" t="s">
        <v>4714</v>
      </c>
      <c r="W734" s="13">
        <f ca="1">DATEDIF(F734,TODAY(),"Y")</f>
        <v>41</v>
      </c>
      <c r="X734" s="28">
        <f>VLOOKUP($A734,'Medical Examinations'!$A:$Z,MATCH(X$1,'Medical Examinations'!$A$1:$Z$1,0),FALSE)</f>
        <v>5.69</v>
      </c>
      <c r="Y734" s="13">
        <f ca="1">DATEDIF(X734,TODAY(),"Y")</f>
        <v>126</v>
      </c>
      <c r="Z734" s="28">
        <f>VLOOKUP($A734,'Medical Examinations'!$A:$Z,2,FALSE)</f>
        <v>28.024999999999999</v>
      </c>
    </row>
    <row r="735" spans="1:26">
      <c r="A735" s="10" t="s">
        <v>3213</v>
      </c>
      <c r="B735" s="10">
        <v>1999</v>
      </c>
      <c r="C735" s="10" t="s">
        <v>4713</v>
      </c>
      <c r="D735" s="10" t="str">
        <f>IF(C735="?","Sep",C735)</f>
        <v>Sep</v>
      </c>
      <c r="E735" s="10">
        <v>10</v>
      </c>
      <c r="F735" s="12" t="str">
        <f>TEXT(DATE(B735,MONTH(DATEVALUE(D735&amp;" 1")),E735),"dd-mmm-yyyy")</f>
        <v>10-Sep-1999</v>
      </c>
      <c r="G735" s="10">
        <v>0</v>
      </c>
      <c r="H735" s="13">
        <f t="shared" ca="1" si="11"/>
        <v>126</v>
      </c>
      <c r="I735" s="15">
        <v>6207.26</v>
      </c>
      <c r="J735" s="10" t="s">
        <v>4707</v>
      </c>
      <c r="K735" s="10" t="s">
        <v>4707</v>
      </c>
      <c r="L735" s="10" t="s">
        <v>4730</v>
      </c>
      <c r="W735" s="13">
        <f ca="1">DATEDIF(F735,TODAY(),"Y")</f>
        <v>27</v>
      </c>
      <c r="X735" s="29">
        <f>VLOOKUP($A735,'Medical Examinations'!$A:$Z,MATCH(X$1,'Medical Examinations'!$A$1:$Z$1,0),FALSE)</f>
        <v>4.29</v>
      </c>
      <c r="Y735" s="13">
        <f ca="1">DATEDIF(X735,TODAY(),"Y")</f>
        <v>126</v>
      </c>
      <c r="Z735" s="28">
        <f>VLOOKUP($A735,'Medical Examinations'!$A:$Z,2,FALSE)</f>
        <v>36.08</v>
      </c>
    </row>
    <row r="736" spans="1:26">
      <c r="A736" s="10" t="s">
        <v>3211</v>
      </c>
      <c r="B736" s="10">
        <v>1992</v>
      </c>
      <c r="C736" s="10" t="s">
        <v>4716</v>
      </c>
      <c r="D736" s="10" t="str">
        <f>IF(C736="?","Sep",C736)</f>
        <v>Aug</v>
      </c>
      <c r="E736" s="10">
        <v>12</v>
      </c>
      <c r="F736" s="12" t="str">
        <f>TEXT(DATE(B736,MONTH(DATEVALUE(D736&amp;" 1")),E736),"dd-mmm-yyyy")</f>
        <v>12-Aug-1992</v>
      </c>
      <c r="G736" s="10">
        <v>0</v>
      </c>
      <c r="H736" s="13">
        <f t="shared" ca="1" si="11"/>
        <v>126</v>
      </c>
      <c r="I736" s="15">
        <v>6208.5</v>
      </c>
      <c r="J736" s="10" t="s">
        <v>4707</v>
      </c>
      <c r="K736" s="10" t="s">
        <v>4711</v>
      </c>
      <c r="L736" s="10" t="s">
        <v>4727</v>
      </c>
      <c r="W736" s="13">
        <f ca="1">DATEDIF(F736,TODAY(),"Y")</f>
        <v>34</v>
      </c>
      <c r="X736" s="28">
        <f>VLOOKUP($A736,'Medical Examinations'!$A:$Z,MATCH(X$1,'Medical Examinations'!$A$1:$Z$1,0),FALSE)</f>
        <v>5.28</v>
      </c>
      <c r="Y736" s="13">
        <f ca="1">DATEDIF(X736,TODAY(),"Y")</f>
        <v>126</v>
      </c>
      <c r="Z736" s="28">
        <f>VLOOKUP($A736,'Medical Examinations'!$A:$Z,2,FALSE)</f>
        <v>31.17</v>
      </c>
    </row>
    <row r="737" spans="1:26">
      <c r="A737" s="10" t="s">
        <v>3209</v>
      </c>
      <c r="B737" s="10">
        <v>1972</v>
      </c>
      <c r="C737" s="10" t="s">
        <v>4712</v>
      </c>
      <c r="D737" s="10" t="str">
        <f>IF(C737="?","Sep",C737)</f>
        <v>Jun</v>
      </c>
      <c r="E737" s="10">
        <v>29</v>
      </c>
      <c r="F737" s="12" t="str">
        <f>TEXT(DATE(B737,MONTH(DATEVALUE(D737&amp;" 1")),E737),"dd-mmm-yyyy")</f>
        <v>29-Jun-1972</v>
      </c>
      <c r="G737" s="10">
        <v>0</v>
      </c>
      <c r="H737" s="13">
        <f t="shared" ca="1" si="11"/>
        <v>126</v>
      </c>
      <c r="I737" s="15">
        <v>6219.93</v>
      </c>
      <c r="J737" s="10" t="s">
        <v>4707</v>
      </c>
      <c r="K737" s="10" t="s">
        <v>4707</v>
      </c>
      <c r="L737" s="10" t="s">
        <v>4709</v>
      </c>
      <c r="W737" s="13">
        <f ca="1">DATEDIF(F737,TODAY(),"Y")</f>
        <v>54</v>
      </c>
      <c r="X737" s="29">
        <f>VLOOKUP($A737,'Medical Examinations'!$A:$Z,MATCH(X$1,'Medical Examinations'!$A$1:$Z$1,0),FALSE)</f>
        <v>4.3499999999999996</v>
      </c>
      <c r="Y737" s="13">
        <f ca="1">DATEDIF(X737,TODAY(),"Y")</f>
        <v>126</v>
      </c>
      <c r="Z737" s="28">
        <f>VLOOKUP($A737,'Medical Examinations'!$A:$Z,2,FALSE)</f>
        <v>19.11</v>
      </c>
    </row>
    <row r="738" spans="1:26">
      <c r="A738" s="10" t="s">
        <v>3207</v>
      </c>
      <c r="B738" s="10">
        <v>1978</v>
      </c>
      <c r="C738" s="10" t="s">
        <v>4713</v>
      </c>
      <c r="D738" s="10" t="str">
        <f>IF(C738="?","Sep",C738)</f>
        <v>Sep</v>
      </c>
      <c r="E738" s="10">
        <v>19</v>
      </c>
      <c r="F738" s="12" t="str">
        <f>TEXT(DATE(B738,MONTH(DATEVALUE(D738&amp;" 1")),E738),"dd-mmm-yyyy")</f>
        <v>19-Sep-1978</v>
      </c>
      <c r="G738" s="10">
        <v>0</v>
      </c>
      <c r="H738" s="13">
        <f t="shared" ca="1" si="11"/>
        <v>126</v>
      </c>
      <c r="I738" s="15">
        <v>6236.95</v>
      </c>
      <c r="J738" s="10" t="s">
        <v>4707</v>
      </c>
      <c r="K738" s="10" t="s">
        <v>4707</v>
      </c>
      <c r="L738" s="10" t="s">
        <v>4709</v>
      </c>
      <c r="W738" s="13">
        <f ca="1">DATEDIF(F738,TODAY(),"Y")</f>
        <v>48</v>
      </c>
      <c r="X738" s="28">
        <f>VLOOKUP($A738,'Medical Examinations'!$A:$Z,MATCH(X$1,'Medical Examinations'!$A$1:$Z$1,0),FALSE)</f>
        <v>6.94</v>
      </c>
      <c r="Y738" s="13">
        <f ca="1">DATEDIF(X738,TODAY(),"Y")</f>
        <v>126</v>
      </c>
      <c r="Z738" s="28">
        <f>VLOOKUP($A738,'Medical Examinations'!$A:$Z,2,FALSE)</f>
        <v>20.9</v>
      </c>
    </row>
    <row r="739" spans="1:26">
      <c r="A739" s="10" t="s">
        <v>3205</v>
      </c>
      <c r="B739" s="10">
        <v>1983</v>
      </c>
      <c r="C739" s="10" t="s">
        <v>4716</v>
      </c>
      <c r="D739" s="10" t="str">
        <f>IF(C739="?","Sep",C739)</f>
        <v>Aug</v>
      </c>
      <c r="E739" s="10">
        <v>11</v>
      </c>
      <c r="F739" s="12" t="str">
        <f>TEXT(DATE(B739,MONTH(DATEVALUE(D739&amp;" 1")),E739),"dd-mmm-yyyy")</f>
        <v>11-Aug-1983</v>
      </c>
      <c r="G739" s="10">
        <v>0</v>
      </c>
      <c r="H739" s="13">
        <f t="shared" ca="1" si="11"/>
        <v>126</v>
      </c>
      <c r="I739" s="15">
        <v>6238.3</v>
      </c>
      <c r="J739" s="10" t="s">
        <v>4707</v>
      </c>
      <c r="K739" s="10" t="s">
        <v>4711</v>
      </c>
      <c r="L739" s="10" t="s">
        <v>4718</v>
      </c>
      <c r="W739" s="13">
        <f ca="1">DATEDIF(F739,TODAY(),"Y")</f>
        <v>43</v>
      </c>
      <c r="X739" s="29">
        <f>VLOOKUP($A739,'Medical Examinations'!$A:$Z,MATCH(X$1,'Medical Examinations'!$A$1:$Z$1,0),FALSE)</f>
        <v>4.6900000000000004</v>
      </c>
      <c r="Y739" s="13">
        <f ca="1">DATEDIF(X739,TODAY(),"Y")</f>
        <v>126</v>
      </c>
      <c r="Z739" s="28">
        <f>VLOOKUP($A739,'Medical Examinations'!$A:$Z,2,FALSE)</f>
        <v>32.5</v>
      </c>
    </row>
    <row r="740" spans="1:26">
      <c r="A740" s="10" t="s">
        <v>3203</v>
      </c>
      <c r="B740" s="10">
        <v>1979</v>
      </c>
      <c r="C740" s="10" t="s">
        <v>4717</v>
      </c>
      <c r="D740" s="10" t="str">
        <f>IF(C740="?","Sep",C740)</f>
        <v>Oct</v>
      </c>
      <c r="E740" s="10">
        <v>10</v>
      </c>
      <c r="F740" s="12" t="str">
        <f>TEXT(DATE(B740,MONTH(DATEVALUE(D740&amp;" 1")),E740),"dd-mmm-yyyy")</f>
        <v>10-Oct-1979</v>
      </c>
      <c r="G740" s="10">
        <v>0</v>
      </c>
      <c r="H740" s="13">
        <f t="shared" ca="1" si="11"/>
        <v>126</v>
      </c>
      <c r="I740" s="15">
        <v>6250.44</v>
      </c>
      <c r="J740" s="10" t="s">
        <v>4707</v>
      </c>
      <c r="K740" s="10" t="s">
        <v>4711</v>
      </c>
      <c r="L740" s="10" t="s">
        <v>4718</v>
      </c>
      <c r="W740" s="13">
        <f ca="1">DATEDIF(F740,TODAY(),"Y")</f>
        <v>47</v>
      </c>
      <c r="X740" s="28">
        <f>VLOOKUP($A740,'Medical Examinations'!$A:$Z,MATCH(X$1,'Medical Examinations'!$A$1:$Z$1,0),FALSE)</f>
        <v>4.41</v>
      </c>
      <c r="Y740" s="13">
        <f ca="1">DATEDIF(X740,TODAY(),"Y")</f>
        <v>126</v>
      </c>
      <c r="Z740" s="28">
        <f>VLOOKUP($A740,'Medical Examinations'!$A:$Z,2,FALSE)</f>
        <v>23.2</v>
      </c>
    </row>
    <row r="741" spans="1:26">
      <c r="A741" s="10" t="s">
        <v>3201</v>
      </c>
      <c r="B741" s="10">
        <v>1972</v>
      </c>
      <c r="C741" s="10" t="s">
        <v>4710</v>
      </c>
      <c r="D741" s="10" t="str">
        <f>IF(C741="?","Sep",C741)</f>
        <v>Nov</v>
      </c>
      <c r="E741" s="10">
        <v>11</v>
      </c>
      <c r="F741" s="12" t="str">
        <f>TEXT(DATE(B741,MONTH(DATEVALUE(D741&amp;" 1")),E741),"dd-mmm-yyyy")</f>
        <v>11-Nov-1972</v>
      </c>
      <c r="G741" s="10">
        <v>0</v>
      </c>
      <c r="H741" s="13">
        <f t="shared" ca="1" si="11"/>
        <v>126</v>
      </c>
      <c r="I741" s="15">
        <v>6253.85</v>
      </c>
      <c r="J741" s="10" t="s">
        <v>4707</v>
      </c>
      <c r="K741" s="10" t="s">
        <v>4707</v>
      </c>
      <c r="L741" s="10" t="s">
        <v>4709</v>
      </c>
      <c r="W741" s="13">
        <f ca="1">DATEDIF(F741,TODAY(),"Y")</f>
        <v>53</v>
      </c>
      <c r="X741" s="29">
        <f>VLOOKUP($A741,'Medical Examinations'!$A:$Z,MATCH(X$1,'Medical Examinations'!$A$1:$Z$1,0),FALSE)</f>
        <v>5.52</v>
      </c>
      <c r="Y741" s="13">
        <f ca="1">DATEDIF(X741,TODAY(),"Y")</f>
        <v>126</v>
      </c>
      <c r="Z741" s="28">
        <f>VLOOKUP($A741,'Medical Examinations'!$A:$Z,2,FALSE)</f>
        <v>19.21</v>
      </c>
    </row>
    <row r="742" spans="1:26">
      <c r="A742" s="10" t="s">
        <v>3199</v>
      </c>
      <c r="B742" s="10">
        <v>1972</v>
      </c>
      <c r="C742" s="10" t="s">
        <v>4713</v>
      </c>
      <c r="D742" s="10" t="str">
        <f>IF(C742="?","Sep",C742)</f>
        <v>Sep</v>
      </c>
      <c r="E742" s="10">
        <v>8</v>
      </c>
      <c r="F742" s="12" t="str">
        <f>TEXT(DATE(B742,MONTH(DATEVALUE(D742&amp;" 1")),E742),"dd-mmm-yyyy")</f>
        <v>08-Sep-1972</v>
      </c>
      <c r="G742" s="10">
        <v>0</v>
      </c>
      <c r="H742" s="13">
        <f t="shared" ca="1" si="11"/>
        <v>126</v>
      </c>
      <c r="I742" s="15">
        <v>6254.13</v>
      </c>
      <c r="J742" s="10" t="s">
        <v>4707</v>
      </c>
      <c r="K742" s="10" t="s">
        <v>4707</v>
      </c>
      <c r="L742" s="10" t="s">
        <v>4714</v>
      </c>
      <c r="W742" s="13">
        <f ca="1">DATEDIF(F742,TODAY(),"Y")</f>
        <v>54</v>
      </c>
      <c r="X742" s="28">
        <f>VLOOKUP($A742,'Medical Examinations'!$A:$Z,MATCH(X$1,'Medical Examinations'!$A$1:$Z$1,0),FALSE)</f>
        <v>6.45</v>
      </c>
      <c r="Y742" s="13">
        <f ca="1">DATEDIF(X742,TODAY(),"Y")</f>
        <v>126</v>
      </c>
      <c r="Z742" s="28">
        <f>VLOOKUP($A742,'Medical Examinations'!$A:$Z,2,FALSE)</f>
        <v>17.2</v>
      </c>
    </row>
    <row r="743" spans="1:26">
      <c r="A743" s="10" t="s">
        <v>3197</v>
      </c>
      <c r="B743" s="10">
        <v>1970</v>
      </c>
      <c r="C743" s="10" t="s">
        <v>4717</v>
      </c>
      <c r="D743" s="10" t="str">
        <f>IF(C743="?","Sep",C743)</f>
        <v>Oct</v>
      </c>
      <c r="E743" s="10">
        <v>11</v>
      </c>
      <c r="F743" s="12" t="str">
        <f>TEXT(DATE(B743,MONTH(DATEVALUE(D743&amp;" 1")),E743),"dd-mmm-yyyy")</f>
        <v>11-Oct-1970</v>
      </c>
      <c r="G743" s="10">
        <v>0</v>
      </c>
      <c r="H743" s="13">
        <f t="shared" ca="1" si="11"/>
        <v>126</v>
      </c>
      <c r="I743" s="15">
        <v>6255.38</v>
      </c>
      <c r="J743" s="10" t="s">
        <v>4707</v>
      </c>
      <c r="K743" s="10" t="s">
        <v>4707</v>
      </c>
      <c r="L743" s="10" t="s">
        <v>4709</v>
      </c>
      <c r="W743" s="13">
        <f ca="1">DATEDIF(F743,TODAY(),"Y")</f>
        <v>56</v>
      </c>
      <c r="X743" s="29">
        <f>VLOOKUP($A743,'Medical Examinations'!$A:$Z,MATCH(X$1,'Medical Examinations'!$A$1:$Z$1,0),FALSE)</f>
        <v>10.42</v>
      </c>
      <c r="Y743" s="13">
        <f ca="1">DATEDIF(X743,TODAY(),"Y")</f>
        <v>126</v>
      </c>
      <c r="Z743" s="28">
        <f>VLOOKUP($A743,'Medical Examinations'!$A:$Z,2,FALSE)</f>
        <v>17.7</v>
      </c>
    </row>
    <row r="744" spans="1:26">
      <c r="A744" s="10" t="s">
        <v>3195</v>
      </c>
      <c r="B744" s="10">
        <v>1995</v>
      </c>
      <c r="C744" s="10" t="s">
        <v>4717</v>
      </c>
      <c r="D744" s="10" t="str">
        <f>IF(C744="?","Sep",C744)</f>
        <v>Oct</v>
      </c>
      <c r="E744" s="10">
        <v>17</v>
      </c>
      <c r="F744" s="12" t="str">
        <f>TEXT(DATE(B744,MONTH(DATEVALUE(D744&amp;" 1")),E744),"dd-mmm-yyyy")</f>
        <v>17-Oct-1995</v>
      </c>
      <c r="G744" s="10">
        <v>0</v>
      </c>
      <c r="H744" s="13">
        <f t="shared" ca="1" si="11"/>
        <v>126</v>
      </c>
      <c r="I744" s="15">
        <v>6261.2</v>
      </c>
      <c r="J744" s="10" t="s">
        <v>4707</v>
      </c>
      <c r="K744" s="10" t="s">
        <v>4711</v>
      </c>
      <c r="L744" s="10" t="s">
        <v>4730</v>
      </c>
      <c r="W744" s="13">
        <f ca="1">DATEDIF(F744,TODAY(),"Y")</f>
        <v>31</v>
      </c>
      <c r="X744" s="28">
        <f>VLOOKUP($A744,'Medical Examinations'!$A:$Z,MATCH(X$1,'Medical Examinations'!$A$1:$Z$1,0),FALSE)</f>
        <v>5.07</v>
      </c>
      <c r="Y744" s="13">
        <f ca="1">DATEDIF(X744,TODAY(),"Y")</f>
        <v>126</v>
      </c>
      <c r="Z744" s="28">
        <f>VLOOKUP($A744,'Medical Examinations'!$A:$Z,2,FALSE)</f>
        <v>33.21</v>
      </c>
    </row>
    <row r="745" spans="1:26">
      <c r="A745" s="10" t="s">
        <v>3193</v>
      </c>
      <c r="B745" s="10">
        <v>1984</v>
      </c>
      <c r="C745" s="10" t="s">
        <v>4713</v>
      </c>
      <c r="D745" s="10" t="str">
        <f>IF(C745="?","Sep",C745)</f>
        <v>Sep</v>
      </c>
      <c r="E745" s="10">
        <v>25</v>
      </c>
      <c r="F745" s="12" t="str">
        <f>TEXT(DATE(B745,MONTH(DATEVALUE(D745&amp;" 1")),E745),"dd-mmm-yyyy")</f>
        <v>25-Sep-1984</v>
      </c>
      <c r="G745" s="10">
        <v>0</v>
      </c>
      <c r="H745" s="13">
        <f t="shared" ca="1" si="11"/>
        <v>126</v>
      </c>
      <c r="I745" s="15">
        <v>6269.33</v>
      </c>
      <c r="J745" s="10" t="s">
        <v>4707</v>
      </c>
      <c r="K745" s="10" t="s">
        <v>4711</v>
      </c>
      <c r="L745" s="10" t="s">
        <v>4709</v>
      </c>
      <c r="W745" s="13">
        <f ca="1">DATEDIF(F745,TODAY(),"Y")</f>
        <v>42</v>
      </c>
      <c r="X745" s="29">
        <f>VLOOKUP($A745,'Medical Examinations'!$A:$Z,MATCH(X$1,'Medical Examinations'!$A$1:$Z$1,0),FALSE)</f>
        <v>5.03</v>
      </c>
      <c r="Y745" s="13">
        <f ca="1">DATEDIF(X745,TODAY(),"Y")</f>
        <v>126</v>
      </c>
      <c r="Z745" s="28">
        <f>VLOOKUP($A745,'Medical Examinations'!$A:$Z,2,FALSE)</f>
        <v>23.75</v>
      </c>
    </row>
    <row r="746" spans="1:26">
      <c r="A746" s="10" t="s">
        <v>3191</v>
      </c>
      <c r="B746" s="10">
        <v>1981</v>
      </c>
      <c r="C746" s="10" t="s">
        <v>4712</v>
      </c>
      <c r="D746" s="10" t="str">
        <f>IF(C746="?","Sep",C746)</f>
        <v>Jun</v>
      </c>
      <c r="E746" s="10">
        <v>30</v>
      </c>
      <c r="F746" s="12" t="str">
        <f>TEXT(DATE(B746,MONTH(DATEVALUE(D746&amp;" 1")),E746),"dd-mmm-yyyy")</f>
        <v>30-Jun-1981</v>
      </c>
      <c r="G746" s="10">
        <v>0</v>
      </c>
      <c r="H746" s="13">
        <f t="shared" ca="1" si="11"/>
        <v>126</v>
      </c>
      <c r="I746" s="15">
        <v>6272.48</v>
      </c>
      <c r="J746" s="10" t="s">
        <v>4711</v>
      </c>
      <c r="K746" s="10" t="s">
        <v>4708</v>
      </c>
      <c r="L746" s="10" t="s">
        <v>4709</v>
      </c>
      <c r="W746" s="13">
        <f ca="1">DATEDIF(F746,TODAY(),"Y")</f>
        <v>45</v>
      </c>
      <c r="X746" s="28">
        <f>VLOOKUP($A746,'Medical Examinations'!$A:$Z,MATCH(X$1,'Medical Examinations'!$A$1:$Z$1,0),FALSE)</f>
        <v>9.31</v>
      </c>
      <c r="Y746" s="13">
        <f ca="1">DATEDIF(X746,TODAY(),"Y")</f>
        <v>126</v>
      </c>
      <c r="Z746" s="28">
        <f>VLOOKUP($A746,'Medical Examinations'!$A:$Z,2,FALSE)</f>
        <v>21.78</v>
      </c>
    </row>
    <row r="747" spans="1:26">
      <c r="A747" s="10" t="s">
        <v>3189</v>
      </c>
      <c r="B747" s="10">
        <v>1993</v>
      </c>
      <c r="C747" s="10" t="s">
        <v>4717</v>
      </c>
      <c r="D747" s="10" t="str">
        <f>IF(C747="?","Sep",C747)</f>
        <v>Oct</v>
      </c>
      <c r="E747" s="10">
        <v>16</v>
      </c>
      <c r="F747" s="12" t="str">
        <f>TEXT(DATE(B747,MONTH(DATEVALUE(D747&amp;" 1")),E747),"dd-mmm-yyyy")</f>
        <v>16-Oct-1993</v>
      </c>
      <c r="G747" s="10">
        <v>0</v>
      </c>
      <c r="H747" s="13">
        <f t="shared" ca="1" si="11"/>
        <v>126</v>
      </c>
      <c r="I747" s="15">
        <v>6276.3</v>
      </c>
      <c r="J747" s="10" t="s">
        <v>4707</v>
      </c>
      <c r="K747" s="10" t="s">
        <v>4711</v>
      </c>
      <c r="L747" s="10" t="s">
        <v>4723</v>
      </c>
      <c r="W747" s="13">
        <f ca="1">DATEDIF(F747,TODAY(),"Y")</f>
        <v>33</v>
      </c>
      <c r="X747" s="29">
        <f>VLOOKUP($A747,'Medical Examinations'!$A:$Z,MATCH(X$1,'Medical Examinations'!$A$1:$Z$1,0),FALSE)</f>
        <v>4.46</v>
      </c>
      <c r="Y747" s="13">
        <f ca="1">DATEDIF(X747,TODAY(),"Y")</f>
        <v>126</v>
      </c>
      <c r="Z747" s="28">
        <f>VLOOKUP($A747,'Medical Examinations'!$A:$Z,2,FALSE)</f>
        <v>31.74</v>
      </c>
    </row>
    <row r="748" spans="1:26">
      <c r="A748" s="10" t="s">
        <v>3187</v>
      </c>
      <c r="B748" s="10">
        <v>1981</v>
      </c>
      <c r="C748" s="10" t="s">
        <v>4710</v>
      </c>
      <c r="D748" s="10" t="str">
        <f>IF(C748="?","Sep",C748)</f>
        <v>Nov</v>
      </c>
      <c r="E748" s="10">
        <v>24</v>
      </c>
      <c r="F748" s="12" t="str">
        <f>TEXT(DATE(B748,MONTH(DATEVALUE(D748&amp;" 1")),E748),"dd-mmm-yyyy")</f>
        <v>24-Nov-1981</v>
      </c>
      <c r="G748" s="10">
        <v>0</v>
      </c>
      <c r="H748" s="13">
        <f t="shared" ca="1" si="11"/>
        <v>126</v>
      </c>
      <c r="I748" s="15">
        <v>6282.24</v>
      </c>
      <c r="J748" s="10" t="s">
        <v>4707</v>
      </c>
      <c r="K748" s="10" t="s">
        <v>4711</v>
      </c>
      <c r="L748" s="10" t="s">
        <v>4718</v>
      </c>
      <c r="W748" s="13">
        <f ca="1">DATEDIF(F748,TODAY(),"Y")</f>
        <v>44</v>
      </c>
      <c r="X748" s="28">
        <f>VLOOKUP($A748,'Medical Examinations'!$A:$Z,MATCH(X$1,'Medical Examinations'!$A$1:$Z$1,0),FALSE)</f>
        <v>11.41</v>
      </c>
      <c r="Y748" s="13">
        <f ca="1">DATEDIF(X748,TODAY(),"Y")</f>
        <v>126</v>
      </c>
      <c r="Z748" s="28">
        <f>VLOOKUP($A748,'Medical Examinations'!$A:$Z,2,FALSE)</f>
        <v>28.8</v>
      </c>
    </row>
    <row r="749" spans="1:26">
      <c r="A749" s="10" t="s">
        <v>3185</v>
      </c>
      <c r="B749" s="10">
        <v>1981</v>
      </c>
      <c r="C749" s="10" t="s">
        <v>4716</v>
      </c>
      <c r="D749" s="10" t="str">
        <f>IF(C749="?","Sep",C749)</f>
        <v>Aug</v>
      </c>
      <c r="E749" s="10">
        <v>26</v>
      </c>
      <c r="F749" s="12" t="str">
        <f>TEXT(DATE(B749,MONTH(DATEVALUE(D749&amp;" 1")),E749),"dd-mmm-yyyy")</f>
        <v>26-Aug-1981</v>
      </c>
      <c r="G749" s="10">
        <v>0</v>
      </c>
      <c r="H749" s="13">
        <f t="shared" ca="1" si="11"/>
        <v>126</v>
      </c>
      <c r="I749" s="15">
        <v>6289.75</v>
      </c>
      <c r="J749" s="10" t="s">
        <v>4707</v>
      </c>
      <c r="K749" s="10" t="s">
        <v>4708</v>
      </c>
      <c r="L749" s="10" t="s">
        <v>4709</v>
      </c>
      <c r="W749" s="13">
        <f ca="1">DATEDIF(F749,TODAY(),"Y")</f>
        <v>45</v>
      </c>
      <c r="X749" s="29">
        <f>VLOOKUP($A749,'Medical Examinations'!$A:$Z,MATCH(X$1,'Medical Examinations'!$A$1:$Z$1,0),FALSE)</f>
        <v>9.7200000000000006</v>
      </c>
      <c r="Y749" s="13">
        <f ca="1">DATEDIF(X749,TODAY(),"Y")</f>
        <v>126</v>
      </c>
      <c r="Z749" s="28">
        <f>VLOOKUP($A749,'Medical Examinations'!$A:$Z,2,FALSE)</f>
        <v>34.21</v>
      </c>
    </row>
    <row r="750" spans="1:26">
      <c r="A750" s="10" t="s">
        <v>3183</v>
      </c>
      <c r="B750" s="10">
        <v>1996</v>
      </c>
      <c r="C750" s="10" t="s">
        <v>4706</v>
      </c>
      <c r="D750" s="10" t="str">
        <f>IF(C750="?","Sep",C750)</f>
        <v>Jul</v>
      </c>
      <c r="E750" s="10">
        <v>4</v>
      </c>
      <c r="F750" s="12" t="str">
        <f>TEXT(DATE(B750,MONTH(DATEVALUE(D750&amp;" 1")),E750),"dd-mmm-yyyy")</f>
        <v>04-Jul-1996</v>
      </c>
      <c r="G750" s="10">
        <v>0</v>
      </c>
      <c r="H750" s="13">
        <f t="shared" ca="1" si="11"/>
        <v>126</v>
      </c>
      <c r="I750" s="15">
        <v>6293.63</v>
      </c>
      <c r="J750" s="10" t="s">
        <v>4707</v>
      </c>
      <c r="K750" s="10" t="s">
        <v>4708</v>
      </c>
      <c r="L750" s="10" t="s">
        <v>4727</v>
      </c>
      <c r="W750" s="13">
        <f ca="1">DATEDIF(F750,TODAY(),"Y")</f>
        <v>30</v>
      </c>
      <c r="X750" s="28">
        <f>VLOOKUP($A750,'Medical Examinations'!$A:$Z,MATCH(X$1,'Medical Examinations'!$A$1:$Z$1,0),FALSE)</f>
        <v>5.58</v>
      </c>
      <c r="Y750" s="13">
        <f ca="1">DATEDIF(X750,TODAY(),"Y")</f>
        <v>126</v>
      </c>
      <c r="Z750" s="28">
        <f>VLOOKUP($A750,'Medical Examinations'!$A:$Z,2,FALSE)</f>
        <v>34.450000000000003</v>
      </c>
    </row>
    <row r="751" spans="1:26">
      <c r="A751" s="10" t="s">
        <v>3181</v>
      </c>
      <c r="B751" s="10">
        <v>1974</v>
      </c>
      <c r="C751" s="10" t="s">
        <v>4713</v>
      </c>
      <c r="D751" s="10" t="str">
        <f>IF(C751="?","Sep",C751)</f>
        <v>Sep</v>
      </c>
      <c r="E751" s="10">
        <v>17</v>
      </c>
      <c r="F751" s="12" t="str">
        <f>TEXT(DATE(B751,MONTH(DATEVALUE(D751&amp;" 1")),E751),"dd-mmm-yyyy")</f>
        <v>17-Sep-1974</v>
      </c>
      <c r="G751" s="10">
        <v>0</v>
      </c>
      <c r="H751" s="13">
        <f t="shared" ca="1" si="11"/>
        <v>126</v>
      </c>
      <c r="I751" s="15">
        <v>6302.23</v>
      </c>
      <c r="J751" s="10" t="s">
        <v>4707</v>
      </c>
      <c r="K751" s="10" t="s">
        <v>4711</v>
      </c>
      <c r="L751" s="10" t="s">
        <v>4709</v>
      </c>
      <c r="W751" s="13">
        <f ca="1">DATEDIF(F751,TODAY(),"Y")</f>
        <v>52</v>
      </c>
      <c r="X751" s="29">
        <f>VLOOKUP($A751,'Medical Examinations'!$A:$Z,MATCH(X$1,'Medical Examinations'!$A$1:$Z$1,0),FALSE)</f>
        <v>11.09</v>
      </c>
      <c r="Y751" s="13">
        <f ca="1">DATEDIF(X751,TODAY(),"Y")</f>
        <v>126</v>
      </c>
      <c r="Z751" s="28">
        <f>VLOOKUP($A751,'Medical Examinations'!$A:$Z,2,FALSE)</f>
        <v>20.48</v>
      </c>
    </row>
    <row r="752" spans="1:26">
      <c r="A752" s="10" t="s">
        <v>3179</v>
      </c>
      <c r="B752" s="10">
        <v>1969</v>
      </c>
      <c r="C752" s="10" t="s">
        <v>4713</v>
      </c>
      <c r="D752" s="10" t="str">
        <f>IF(C752="?","Sep",C752)</f>
        <v>Sep</v>
      </c>
      <c r="E752" s="10">
        <v>4</v>
      </c>
      <c r="F752" s="12" t="str">
        <f>TEXT(DATE(B752,MONTH(DATEVALUE(D752&amp;" 1")),E752),"dd-mmm-yyyy")</f>
        <v>04-Sep-1969</v>
      </c>
      <c r="G752" s="10">
        <v>0</v>
      </c>
      <c r="H752" s="13">
        <f t="shared" ca="1" si="11"/>
        <v>126</v>
      </c>
      <c r="I752" s="15">
        <v>6305.61</v>
      </c>
      <c r="J752" s="10" t="s">
        <v>4707</v>
      </c>
      <c r="K752" s="10" t="s">
        <v>4707</v>
      </c>
      <c r="L752" s="10" t="s">
        <v>4714</v>
      </c>
      <c r="W752" s="13">
        <f ca="1">DATEDIF(F752,TODAY(),"Y")</f>
        <v>57</v>
      </c>
      <c r="X752" s="28">
        <f>VLOOKUP($A752,'Medical Examinations'!$A:$Z,MATCH(X$1,'Medical Examinations'!$A$1:$Z$1,0),FALSE)</f>
        <v>4.8499999999999996</v>
      </c>
      <c r="Y752" s="13">
        <f ca="1">DATEDIF(X752,TODAY(),"Y")</f>
        <v>126</v>
      </c>
      <c r="Z752" s="28">
        <f>VLOOKUP($A752,'Medical Examinations'!$A:$Z,2,FALSE)</f>
        <v>15.08</v>
      </c>
    </row>
    <row r="753" spans="1:26">
      <c r="A753" s="10" t="s">
        <v>3177</v>
      </c>
      <c r="B753" s="10">
        <v>2004</v>
      </c>
      <c r="C753" s="10" t="s">
        <v>4706</v>
      </c>
      <c r="D753" s="10" t="str">
        <f>IF(C753="?","Sep",C753)</f>
        <v>Jul</v>
      </c>
      <c r="E753" s="10">
        <v>27</v>
      </c>
      <c r="F753" s="12" t="str">
        <f>TEXT(DATE(B753,MONTH(DATEVALUE(D753&amp;" 1")),E753),"dd-mmm-yyyy")</f>
        <v>27-Jul-2004</v>
      </c>
      <c r="G753" s="10">
        <v>0</v>
      </c>
      <c r="H753" s="13">
        <f t="shared" ca="1" si="11"/>
        <v>126</v>
      </c>
      <c r="I753" s="15">
        <v>6311.11</v>
      </c>
      <c r="J753" s="10" t="s">
        <v>4707</v>
      </c>
      <c r="K753" s="10" t="s">
        <v>4707</v>
      </c>
      <c r="L753" s="10" t="s">
        <v>4718</v>
      </c>
      <c r="W753" s="13">
        <f ca="1">DATEDIF(F753,TODAY(),"Y")</f>
        <v>22</v>
      </c>
      <c r="X753" s="29">
        <f>VLOOKUP($A753,'Medical Examinations'!$A:$Z,MATCH(X$1,'Medical Examinations'!$A$1:$Z$1,0),FALSE)</f>
        <v>5.85</v>
      </c>
      <c r="Y753" s="13">
        <f ca="1">DATEDIF(X753,TODAY(),"Y")</f>
        <v>126</v>
      </c>
      <c r="Z753" s="28">
        <f>VLOOKUP($A753,'Medical Examinations'!$A:$Z,2,FALSE)</f>
        <v>43.39</v>
      </c>
    </row>
    <row r="754" spans="1:26">
      <c r="A754" s="10" t="s">
        <v>3175</v>
      </c>
      <c r="B754" s="10">
        <v>1985</v>
      </c>
      <c r="C754" s="10" t="s">
        <v>4710</v>
      </c>
      <c r="D754" s="10" t="str">
        <f>IF(C754="?","Sep",C754)</f>
        <v>Nov</v>
      </c>
      <c r="E754" s="10">
        <v>19</v>
      </c>
      <c r="F754" s="12" t="str">
        <f>TEXT(DATE(B754,MONTH(DATEVALUE(D754&amp;" 1")),E754),"dd-mmm-yyyy")</f>
        <v>19-Nov-1985</v>
      </c>
      <c r="G754" s="10">
        <v>0</v>
      </c>
      <c r="H754" s="13">
        <f t="shared" ca="1" si="11"/>
        <v>126</v>
      </c>
      <c r="I754" s="15">
        <v>6311.95</v>
      </c>
      <c r="J754" s="10" t="s">
        <v>4707</v>
      </c>
      <c r="K754" s="10" t="s">
        <v>4711</v>
      </c>
      <c r="L754" s="10" t="s">
        <v>4718</v>
      </c>
      <c r="W754" s="13">
        <f ca="1">DATEDIF(F754,TODAY(),"Y")</f>
        <v>40</v>
      </c>
      <c r="X754" s="28">
        <f>VLOOKUP($A754,'Medical Examinations'!$A:$Z,MATCH(X$1,'Medical Examinations'!$A$1:$Z$1,0),FALSE)</f>
        <v>5.54</v>
      </c>
      <c r="Y754" s="13">
        <f ca="1">DATEDIF(X754,TODAY(),"Y")</f>
        <v>126</v>
      </c>
      <c r="Z754" s="28">
        <f>VLOOKUP($A754,'Medical Examinations'!$A:$Z,2,FALSE)</f>
        <v>29.5</v>
      </c>
    </row>
    <row r="755" spans="1:26">
      <c r="A755" s="10" t="s">
        <v>3173</v>
      </c>
      <c r="B755" s="10">
        <v>1985</v>
      </c>
      <c r="C755" s="10" t="s">
        <v>4715</v>
      </c>
      <c r="D755" s="10" t="str">
        <f>IF(C755="?","Sep",C755)</f>
        <v>Dec</v>
      </c>
      <c r="E755" s="10">
        <v>15</v>
      </c>
      <c r="F755" s="12" t="str">
        <f>TEXT(DATE(B755,MONTH(DATEVALUE(D755&amp;" 1")),E755),"dd-mmm-yyyy")</f>
        <v>15-Dec-1985</v>
      </c>
      <c r="G755" s="10">
        <v>0</v>
      </c>
      <c r="H755" s="13">
        <f t="shared" ca="1" si="11"/>
        <v>126</v>
      </c>
      <c r="I755" s="15">
        <v>6313.76</v>
      </c>
      <c r="J755" s="10" t="s">
        <v>4707</v>
      </c>
      <c r="K755" s="10" t="s">
        <v>4711</v>
      </c>
      <c r="L755" s="10" t="s">
        <v>4709</v>
      </c>
      <c r="W755" s="13">
        <f ca="1">DATEDIF(F755,TODAY(),"Y")</f>
        <v>40</v>
      </c>
      <c r="X755" s="29">
        <f>VLOOKUP($A755,'Medical Examinations'!$A:$Z,MATCH(X$1,'Medical Examinations'!$A$1:$Z$1,0),FALSE)</f>
        <v>5.83</v>
      </c>
      <c r="Y755" s="13">
        <f ca="1">DATEDIF(X755,TODAY(),"Y")</f>
        <v>126</v>
      </c>
      <c r="Z755" s="28">
        <f>VLOOKUP($A755,'Medical Examinations'!$A:$Z,2,FALSE)</f>
        <v>30.8</v>
      </c>
    </row>
    <row r="756" spans="1:26">
      <c r="A756" s="10" t="s">
        <v>3171</v>
      </c>
      <c r="B756" s="10">
        <v>1990</v>
      </c>
      <c r="C756" s="10" t="s">
        <v>4716</v>
      </c>
      <c r="D756" s="10" t="str">
        <f>IF(C756="?","Sep",C756)</f>
        <v>Aug</v>
      </c>
      <c r="E756" s="10">
        <v>13</v>
      </c>
      <c r="F756" s="12" t="str">
        <f>TEXT(DATE(B756,MONTH(DATEVALUE(D756&amp;" 1")),E756),"dd-mmm-yyyy")</f>
        <v>13-Aug-1990</v>
      </c>
      <c r="G756" s="10">
        <v>0</v>
      </c>
      <c r="H756" s="13">
        <f t="shared" ca="1" si="11"/>
        <v>126</v>
      </c>
      <c r="I756" s="15">
        <v>6334.34</v>
      </c>
      <c r="J756" s="10" t="s">
        <v>4707</v>
      </c>
      <c r="K756" s="10" t="s">
        <v>4707</v>
      </c>
      <c r="L756" s="10" t="s">
        <v>4724</v>
      </c>
      <c r="W756" s="13">
        <f ca="1">DATEDIF(F756,TODAY(),"Y")</f>
        <v>36</v>
      </c>
      <c r="X756" s="28">
        <f>VLOOKUP($A756,'Medical Examinations'!$A:$Z,MATCH(X$1,'Medical Examinations'!$A$1:$Z$1,0),FALSE)</f>
        <v>5.32</v>
      </c>
      <c r="Y756" s="13">
        <f ca="1">DATEDIF(X756,TODAY(),"Y")</f>
        <v>126</v>
      </c>
      <c r="Z756" s="28">
        <f>VLOOKUP($A756,'Medical Examinations'!$A:$Z,2,FALSE)</f>
        <v>37.145000000000003</v>
      </c>
    </row>
    <row r="757" spans="1:26">
      <c r="A757" s="10" t="s">
        <v>3169</v>
      </c>
      <c r="B757" s="10">
        <v>1986</v>
      </c>
      <c r="C757" s="10" t="s">
        <v>4713</v>
      </c>
      <c r="D757" s="10" t="str">
        <f>IF(C757="?","Sep",C757)</f>
        <v>Sep</v>
      </c>
      <c r="E757" s="10">
        <v>25</v>
      </c>
      <c r="F757" s="12" t="str">
        <f>TEXT(DATE(B757,MONTH(DATEVALUE(D757&amp;" 1")),E757),"dd-mmm-yyyy")</f>
        <v>25-Sep-1986</v>
      </c>
      <c r="G757" s="10">
        <v>0</v>
      </c>
      <c r="H757" s="13">
        <f t="shared" ca="1" si="11"/>
        <v>126</v>
      </c>
      <c r="I757" s="15">
        <v>6335.64</v>
      </c>
      <c r="J757" s="10" t="s">
        <v>4707</v>
      </c>
      <c r="K757" s="10" t="s">
        <v>4707</v>
      </c>
      <c r="L757" s="10" t="s">
        <v>4709</v>
      </c>
      <c r="W757" s="13">
        <f ca="1">DATEDIF(F757,TODAY(),"Y")</f>
        <v>40</v>
      </c>
      <c r="X757" s="29">
        <f>VLOOKUP($A757,'Medical Examinations'!$A:$Z,MATCH(X$1,'Medical Examinations'!$A$1:$Z$1,0),FALSE)</f>
        <v>9.7100000000000009</v>
      </c>
      <c r="Y757" s="13">
        <f ca="1">DATEDIF(X757,TODAY(),"Y")</f>
        <v>126</v>
      </c>
      <c r="Z757" s="28">
        <f>VLOOKUP($A757,'Medical Examinations'!$A:$Z,2,FALSE)</f>
        <v>25.46</v>
      </c>
    </row>
    <row r="758" spans="1:26">
      <c r="A758" s="10" t="s">
        <v>3167</v>
      </c>
      <c r="B758" s="10">
        <v>1983</v>
      </c>
      <c r="C758" s="10" t="s">
        <v>4717</v>
      </c>
      <c r="D758" s="10" t="str">
        <f>IF(C758="?","Sep",C758)</f>
        <v>Oct</v>
      </c>
      <c r="E758" s="10">
        <v>21</v>
      </c>
      <c r="F758" s="12" t="str">
        <f>TEXT(DATE(B758,MONTH(DATEVALUE(D758&amp;" 1")),E758),"dd-mmm-yyyy")</f>
        <v>21-Oct-1983</v>
      </c>
      <c r="G758" s="10">
        <v>0</v>
      </c>
      <c r="H758" s="13">
        <f t="shared" ca="1" si="11"/>
        <v>126</v>
      </c>
      <c r="I758" s="15">
        <v>6338.08</v>
      </c>
      <c r="J758" s="10" t="s">
        <v>4707</v>
      </c>
      <c r="K758" s="10" t="s">
        <v>4711</v>
      </c>
      <c r="L758" s="10" t="s">
        <v>4709</v>
      </c>
      <c r="W758" s="13">
        <f ca="1">DATEDIF(F758,TODAY(),"Y")</f>
        <v>43</v>
      </c>
      <c r="X758" s="28">
        <f>VLOOKUP($A758,'Medical Examinations'!$A:$Z,MATCH(X$1,'Medical Examinations'!$A$1:$Z$1,0),FALSE)</f>
        <v>4.88</v>
      </c>
      <c r="Y758" s="13">
        <f ca="1">DATEDIF(X758,TODAY(),"Y")</f>
        <v>126</v>
      </c>
      <c r="Z758" s="28">
        <f>VLOOKUP($A758,'Medical Examinations'!$A:$Z,2,FALSE)</f>
        <v>32.340000000000003</v>
      </c>
    </row>
    <row r="759" spans="1:26">
      <c r="A759" s="10" t="s">
        <v>3165</v>
      </c>
      <c r="B759" s="10">
        <v>1983</v>
      </c>
      <c r="C759" s="10" t="s">
        <v>4716</v>
      </c>
      <c r="D759" s="10" t="str">
        <f>IF(C759="?","Sep",C759)</f>
        <v>Aug</v>
      </c>
      <c r="E759" s="10">
        <v>19</v>
      </c>
      <c r="F759" s="12" t="str">
        <f>TEXT(DATE(B759,MONTH(DATEVALUE(D759&amp;" 1")),E759),"dd-mmm-yyyy")</f>
        <v>19-Aug-1983</v>
      </c>
      <c r="G759" s="10">
        <v>0</v>
      </c>
      <c r="H759" s="13">
        <f t="shared" ca="1" si="11"/>
        <v>126</v>
      </c>
      <c r="I759" s="15">
        <v>6356.27</v>
      </c>
      <c r="J759" s="10" t="s">
        <v>4708</v>
      </c>
      <c r="K759" s="10" t="s">
        <v>4707</v>
      </c>
      <c r="L759" s="10" t="s">
        <v>4709</v>
      </c>
      <c r="W759" s="13">
        <f ca="1">DATEDIF(F759,TODAY(),"Y")</f>
        <v>43</v>
      </c>
      <c r="X759" s="29">
        <f>VLOOKUP($A759,'Medical Examinations'!$A:$Z,MATCH(X$1,'Medical Examinations'!$A$1:$Z$1,0),FALSE)</f>
        <v>4.2300000000000004</v>
      </c>
      <c r="Y759" s="13">
        <f ca="1">DATEDIF(X759,TODAY(),"Y")</f>
        <v>126</v>
      </c>
      <c r="Z759" s="28">
        <f>VLOOKUP($A759,'Medical Examinations'!$A:$Z,2,FALSE)</f>
        <v>45.43</v>
      </c>
    </row>
    <row r="760" spans="1:26">
      <c r="A760" s="10" t="s">
        <v>3163</v>
      </c>
      <c r="B760" s="10">
        <v>1980</v>
      </c>
      <c r="C760" s="10" t="s">
        <v>4717</v>
      </c>
      <c r="D760" s="10" t="str">
        <f>IF(C760="?","Sep",C760)</f>
        <v>Oct</v>
      </c>
      <c r="E760" s="10">
        <v>30</v>
      </c>
      <c r="F760" s="12" t="str">
        <f>TEXT(DATE(B760,MONTH(DATEVALUE(D760&amp;" 1")),E760),"dd-mmm-yyyy")</f>
        <v>30-Oct-1980</v>
      </c>
      <c r="G760" s="10">
        <v>0</v>
      </c>
      <c r="H760" s="13">
        <f t="shared" ca="1" si="11"/>
        <v>126</v>
      </c>
      <c r="I760" s="15">
        <v>6358.78</v>
      </c>
      <c r="J760" s="10" t="s">
        <v>4707</v>
      </c>
      <c r="K760" s="10" t="s">
        <v>4711</v>
      </c>
      <c r="L760" s="10" t="s">
        <v>4714</v>
      </c>
      <c r="W760" s="13">
        <f ca="1">DATEDIF(F760,TODAY(),"Y")</f>
        <v>45</v>
      </c>
      <c r="X760" s="28">
        <f>VLOOKUP($A760,'Medical Examinations'!$A:$Z,MATCH(X$1,'Medical Examinations'!$A$1:$Z$1,0),FALSE)</f>
        <v>5.17</v>
      </c>
      <c r="Y760" s="13">
        <f ca="1">DATEDIF(X760,TODAY(),"Y")</f>
        <v>126</v>
      </c>
      <c r="Z760" s="28">
        <f>VLOOKUP($A760,'Medical Examinations'!$A:$Z,2,FALSE)</f>
        <v>31.254999999999999</v>
      </c>
    </row>
    <row r="761" spans="1:26">
      <c r="A761" s="10" t="s">
        <v>3161</v>
      </c>
      <c r="B761" s="10">
        <v>1989</v>
      </c>
      <c r="C761" s="10" t="s">
        <v>4712</v>
      </c>
      <c r="D761" s="10" t="str">
        <f>IF(C761="?","Sep",C761)</f>
        <v>Jun</v>
      </c>
      <c r="E761" s="10">
        <v>24</v>
      </c>
      <c r="F761" s="12" t="str">
        <f>TEXT(DATE(B761,MONTH(DATEVALUE(D761&amp;" 1")),E761),"dd-mmm-yyyy")</f>
        <v>24-Jun-1989</v>
      </c>
      <c r="G761" s="10">
        <v>0</v>
      </c>
      <c r="H761" s="13">
        <f t="shared" ca="1" si="11"/>
        <v>126</v>
      </c>
      <c r="I761" s="15">
        <v>6360.99</v>
      </c>
      <c r="J761" s="10" t="s">
        <v>4707</v>
      </c>
      <c r="K761" s="10" t="s">
        <v>4707</v>
      </c>
      <c r="L761" s="10" t="s">
        <v>4714</v>
      </c>
      <c r="W761" s="13">
        <f ca="1">DATEDIF(F761,TODAY(),"Y")</f>
        <v>37</v>
      </c>
      <c r="X761" s="29">
        <f>VLOOKUP($A761,'Medical Examinations'!$A:$Z,MATCH(X$1,'Medical Examinations'!$A$1:$Z$1,0),FALSE)</f>
        <v>4.34</v>
      </c>
      <c r="Y761" s="13">
        <f ca="1">DATEDIF(X761,TODAY(),"Y")</f>
        <v>126</v>
      </c>
      <c r="Z761" s="28">
        <f>VLOOKUP($A761,'Medical Examinations'!$A:$Z,2,FALSE)</f>
        <v>42.94</v>
      </c>
    </row>
    <row r="762" spans="1:26">
      <c r="A762" s="10" t="s">
        <v>3159</v>
      </c>
      <c r="B762" s="10">
        <v>1996</v>
      </c>
      <c r="C762" s="10" t="s">
        <v>4706</v>
      </c>
      <c r="D762" s="10" t="str">
        <f>IF(C762="?","Sep",C762)</f>
        <v>Jul</v>
      </c>
      <c r="E762" s="10">
        <v>7</v>
      </c>
      <c r="F762" s="12" t="str">
        <f>TEXT(DATE(B762,MONTH(DATEVALUE(D762&amp;" 1")),E762),"dd-mmm-yyyy")</f>
        <v>07-Jul-1996</v>
      </c>
      <c r="G762" s="10">
        <v>0</v>
      </c>
      <c r="H762" s="13">
        <f t="shared" ca="1" si="11"/>
        <v>126</v>
      </c>
      <c r="I762" s="15">
        <v>6361.47</v>
      </c>
      <c r="J762" s="10" t="s">
        <v>4707</v>
      </c>
      <c r="K762" s="10" t="s">
        <v>4708</v>
      </c>
      <c r="L762" s="10" t="s">
        <v>4727</v>
      </c>
      <c r="W762" s="13">
        <f ca="1">DATEDIF(F762,TODAY(),"Y")</f>
        <v>30</v>
      </c>
      <c r="X762" s="28">
        <f>VLOOKUP($A762,'Medical Examinations'!$A:$Z,MATCH(X$1,'Medical Examinations'!$A$1:$Z$1,0),FALSE)</f>
        <v>5.98</v>
      </c>
      <c r="Y762" s="13">
        <f ca="1">DATEDIF(X762,TODAY(),"Y")</f>
        <v>126</v>
      </c>
      <c r="Z762" s="28">
        <f>VLOOKUP($A762,'Medical Examinations'!$A:$Z,2,FALSE)</f>
        <v>34.65</v>
      </c>
    </row>
    <row r="763" spans="1:26">
      <c r="A763" s="10" t="s">
        <v>3157</v>
      </c>
      <c r="B763" s="10">
        <v>1970</v>
      </c>
      <c r="C763" s="10" t="s">
        <v>4710</v>
      </c>
      <c r="D763" s="10" t="str">
        <f>IF(C763="?","Sep",C763)</f>
        <v>Nov</v>
      </c>
      <c r="E763" s="10">
        <v>9</v>
      </c>
      <c r="F763" s="12" t="str">
        <f>TEXT(DATE(B763,MONTH(DATEVALUE(D763&amp;" 1")),E763),"dd-mmm-yyyy")</f>
        <v>09-Nov-1970</v>
      </c>
      <c r="G763" s="10">
        <v>0</v>
      </c>
      <c r="H763" s="13">
        <f t="shared" ca="1" si="11"/>
        <v>126</v>
      </c>
      <c r="I763" s="15">
        <v>6367.31</v>
      </c>
      <c r="J763" s="10" t="s">
        <v>4707</v>
      </c>
      <c r="K763" s="10" t="s">
        <v>4711</v>
      </c>
      <c r="L763" s="10" t="s">
        <v>4709</v>
      </c>
      <c r="W763" s="13">
        <f ca="1">DATEDIF(F763,TODAY(),"Y")</f>
        <v>55</v>
      </c>
      <c r="X763" s="29">
        <f>VLOOKUP($A763,'Medical Examinations'!$A:$Z,MATCH(X$1,'Medical Examinations'!$A$1:$Z$1,0),FALSE)</f>
        <v>10.66</v>
      </c>
      <c r="Y763" s="13">
        <f ca="1">DATEDIF(X763,TODAY(),"Y")</f>
        <v>126</v>
      </c>
      <c r="Z763" s="28">
        <f>VLOOKUP($A763,'Medical Examinations'!$A:$Z,2,FALSE)</f>
        <v>18.03</v>
      </c>
    </row>
    <row r="764" spans="1:26">
      <c r="A764" s="10" t="s">
        <v>3155</v>
      </c>
      <c r="B764" s="10">
        <v>1984</v>
      </c>
      <c r="C764" s="10" t="s">
        <v>4716</v>
      </c>
      <c r="D764" s="10" t="str">
        <f>IF(C764="?","Sep",C764)</f>
        <v>Aug</v>
      </c>
      <c r="E764" s="10">
        <v>13</v>
      </c>
      <c r="F764" s="12" t="str">
        <f>TEXT(DATE(B764,MONTH(DATEVALUE(D764&amp;" 1")),E764),"dd-mmm-yyyy")</f>
        <v>13-Aug-1984</v>
      </c>
      <c r="G764" s="10">
        <v>0</v>
      </c>
      <c r="H764" s="13">
        <f t="shared" ca="1" si="11"/>
        <v>126</v>
      </c>
      <c r="I764" s="15">
        <v>6373.56</v>
      </c>
      <c r="J764" s="10" t="s">
        <v>4707</v>
      </c>
      <c r="K764" s="10" t="s">
        <v>4711</v>
      </c>
      <c r="L764" s="10" t="s">
        <v>4714</v>
      </c>
      <c r="W764" s="13">
        <f ca="1">DATEDIF(F764,TODAY(),"Y")</f>
        <v>42</v>
      </c>
      <c r="X764" s="28">
        <f>VLOOKUP($A764,'Medical Examinations'!$A:$Z,MATCH(X$1,'Medical Examinations'!$A$1:$Z$1,0),FALSE)</f>
        <v>5.66</v>
      </c>
      <c r="Y764" s="13">
        <f ca="1">DATEDIF(X764,TODAY(),"Y")</f>
        <v>126</v>
      </c>
      <c r="Z764" s="28">
        <f>VLOOKUP($A764,'Medical Examinations'!$A:$Z,2,FALSE)</f>
        <v>40.564999999999998</v>
      </c>
    </row>
    <row r="765" spans="1:26">
      <c r="A765" s="10" t="s">
        <v>3153</v>
      </c>
      <c r="B765" s="10">
        <v>1976</v>
      </c>
      <c r="C765" s="10" t="s">
        <v>4710</v>
      </c>
      <c r="D765" s="10" t="str">
        <f>IF(C765="?","Sep",C765)</f>
        <v>Nov</v>
      </c>
      <c r="E765" s="10">
        <v>18</v>
      </c>
      <c r="F765" s="12" t="str">
        <f>TEXT(DATE(B765,MONTH(DATEVALUE(D765&amp;" 1")),E765),"dd-mmm-yyyy")</f>
        <v>18-Nov-1976</v>
      </c>
      <c r="G765" s="10">
        <v>0</v>
      </c>
      <c r="H765" s="13">
        <f t="shared" ca="1" si="11"/>
        <v>126</v>
      </c>
      <c r="I765" s="15">
        <v>6374.16</v>
      </c>
      <c r="J765" s="10" t="s">
        <v>4707</v>
      </c>
      <c r="K765" s="10" t="s">
        <v>4707</v>
      </c>
      <c r="L765" s="10" t="s">
        <v>4709</v>
      </c>
      <c r="W765" s="13">
        <f ca="1">DATEDIF(F765,TODAY(),"Y")</f>
        <v>49</v>
      </c>
      <c r="X765" s="29">
        <f>VLOOKUP($A765,'Medical Examinations'!$A:$Z,MATCH(X$1,'Medical Examinations'!$A$1:$Z$1,0),FALSE)</f>
        <v>4.8099999999999996</v>
      </c>
      <c r="Y765" s="13">
        <f ca="1">DATEDIF(X765,TODAY(),"Y")</f>
        <v>126</v>
      </c>
      <c r="Z765" s="28">
        <f>VLOOKUP($A765,'Medical Examinations'!$A:$Z,2,FALSE)</f>
        <v>19.79</v>
      </c>
    </row>
    <row r="766" spans="1:26">
      <c r="A766" s="10" t="s">
        <v>3151</v>
      </c>
      <c r="B766" s="10">
        <v>1982</v>
      </c>
      <c r="C766" s="10" t="s">
        <v>4716</v>
      </c>
      <c r="D766" s="10" t="str">
        <f>IF(C766="?","Sep",C766)</f>
        <v>Aug</v>
      </c>
      <c r="E766" s="10">
        <v>6</v>
      </c>
      <c r="F766" s="12" t="str">
        <f>TEXT(DATE(B766,MONTH(DATEVALUE(D766&amp;" 1")),E766),"dd-mmm-yyyy")</f>
        <v>06-Aug-1982</v>
      </c>
      <c r="G766" s="10">
        <v>0</v>
      </c>
      <c r="H766" s="13">
        <f t="shared" ca="1" si="11"/>
        <v>126</v>
      </c>
      <c r="I766" s="15">
        <v>6389.38</v>
      </c>
      <c r="J766" s="10" t="s">
        <v>4711</v>
      </c>
      <c r="K766" s="10" t="s">
        <v>4707</v>
      </c>
      <c r="L766" s="10" t="s">
        <v>4714</v>
      </c>
      <c r="W766" s="13">
        <f ca="1">DATEDIF(F766,TODAY(),"Y")</f>
        <v>44</v>
      </c>
      <c r="X766" s="28">
        <f>VLOOKUP($A766,'Medical Examinations'!$A:$Z,MATCH(X$1,'Medical Examinations'!$A$1:$Z$1,0),FALSE)</f>
        <v>5.89</v>
      </c>
      <c r="Y766" s="13">
        <f ca="1">DATEDIF(X766,TODAY(),"Y")</f>
        <v>126</v>
      </c>
      <c r="Z766" s="28">
        <f>VLOOKUP($A766,'Medical Examinations'!$A:$Z,2,FALSE)</f>
        <v>26.315000000000001</v>
      </c>
    </row>
    <row r="767" spans="1:26">
      <c r="A767" s="10" t="s">
        <v>3149</v>
      </c>
      <c r="B767" s="10">
        <v>1997</v>
      </c>
      <c r="C767" s="10" t="s">
        <v>4716</v>
      </c>
      <c r="D767" s="10" t="str">
        <f>IF(C767="?","Sep",C767)</f>
        <v>Aug</v>
      </c>
      <c r="E767" s="10">
        <v>16</v>
      </c>
      <c r="F767" s="12" t="str">
        <f>TEXT(DATE(B767,MONTH(DATEVALUE(D767&amp;" 1")),E767),"dd-mmm-yyyy")</f>
        <v>16-Aug-1997</v>
      </c>
      <c r="G767" s="10">
        <v>0</v>
      </c>
      <c r="H767" s="13">
        <f t="shared" ca="1" si="11"/>
        <v>126</v>
      </c>
      <c r="I767" s="15">
        <v>6389.53</v>
      </c>
      <c r="J767" s="10" t="s">
        <v>4707</v>
      </c>
      <c r="K767" s="10" t="s">
        <v>4707</v>
      </c>
      <c r="L767" s="10" t="s">
        <v>4727</v>
      </c>
      <c r="W767" s="13">
        <f ca="1">DATEDIF(F767,TODAY(),"Y")</f>
        <v>29</v>
      </c>
      <c r="X767" s="29">
        <f>VLOOKUP($A767,'Medical Examinations'!$A:$Z,MATCH(X$1,'Medical Examinations'!$A$1:$Z$1,0),FALSE)</f>
        <v>5.21</v>
      </c>
      <c r="Y767" s="13">
        <f ca="1">DATEDIF(X767,TODAY(),"Y")</f>
        <v>126</v>
      </c>
      <c r="Z767" s="28">
        <f>VLOOKUP($A767,'Medical Examinations'!$A:$Z,2,FALSE)</f>
        <v>35.49</v>
      </c>
    </row>
    <row r="768" spans="1:26">
      <c r="A768" s="10" t="s">
        <v>3147</v>
      </c>
      <c r="B768" s="10">
        <v>1982</v>
      </c>
      <c r="C768" s="10" t="s">
        <v>4717</v>
      </c>
      <c r="D768" s="10" t="str">
        <f>IF(C768="?","Sep",C768)</f>
        <v>Oct</v>
      </c>
      <c r="E768" s="10">
        <v>28</v>
      </c>
      <c r="F768" s="12" t="str">
        <f>TEXT(DATE(B768,MONTH(DATEVALUE(D768&amp;" 1")),E768),"dd-mmm-yyyy")</f>
        <v>28-Oct-1982</v>
      </c>
      <c r="G768" s="10">
        <v>0</v>
      </c>
      <c r="H768" s="13">
        <f t="shared" ca="1" si="11"/>
        <v>126</v>
      </c>
      <c r="I768" s="15">
        <v>6393.6</v>
      </c>
      <c r="J768" s="10" t="s">
        <v>4707</v>
      </c>
      <c r="K768" s="10" t="s">
        <v>4711</v>
      </c>
      <c r="L768" s="10" t="s">
        <v>4714</v>
      </c>
      <c r="W768" s="13">
        <f ca="1">DATEDIF(F768,TODAY(),"Y")</f>
        <v>44</v>
      </c>
      <c r="X768" s="28">
        <f>VLOOKUP($A768,'Medical Examinations'!$A:$Z,MATCH(X$1,'Medical Examinations'!$A$1:$Z$1,0),FALSE)</f>
        <v>4.33</v>
      </c>
      <c r="Y768" s="13">
        <f ca="1">DATEDIF(X768,TODAY(),"Y")</f>
        <v>126</v>
      </c>
      <c r="Z768" s="28">
        <f>VLOOKUP($A768,'Medical Examinations'!$A:$Z,2,FALSE)</f>
        <v>29.355</v>
      </c>
    </row>
    <row r="769" spans="1:26">
      <c r="A769" s="10" t="s">
        <v>3145</v>
      </c>
      <c r="B769" s="10">
        <v>1987</v>
      </c>
      <c r="C769" s="10" t="s">
        <v>4713</v>
      </c>
      <c r="D769" s="10" t="str">
        <f>IF(C769="?","Sep",C769)</f>
        <v>Sep</v>
      </c>
      <c r="E769" s="10">
        <v>9</v>
      </c>
      <c r="F769" s="12" t="str">
        <f>TEXT(DATE(B769,MONTH(DATEVALUE(D769&amp;" 1")),E769),"dd-mmm-yyyy")</f>
        <v>09-Sep-1987</v>
      </c>
      <c r="G769" s="10">
        <v>0</v>
      </c>
      <c r="H769" s="13">
        <f t="shared" ca="1" si="11"/>
        <v>126</v>
      </c>
      <c r="I769" s="15">
        <v>6402.29</v>
      </c>
      <c r="J769" s="10" t="s">
        <v>4707</v>
      </c>
      <c r="K769" s="10" t="s">
        <v>4708</v>
      </c>
      <c r="L769" s="10" t="s">
        <v>4724</v>
      </c>
      <c r="W769" s="13">
        <f ca="1">DATEDIF(F769,TODAY(),"Y")</f>
        <v>39</v>
      </c>
      <c r="X769" s="29">
        <f>VLOOKUP($A769,'Medical Examinations'!$A:$Z,MATCH(X$1,'Medical Examinations'!$A$1:$Z$1,0),FALSE)</f>
        <v>5.56</v>
      </c>
      <c r="Y769" s="13">
        <f ca="1">DATEDIF(X769,TODAY(),"Y")</f>
        <v>126</v>
      </c>
      <c r="Z769" s="28">
        <f>VLOOKUP($A769,'Medical Examinations'!$A:$Z,2,FALSE)</f>
        <v>23.465</v>
      </c>
    </row>
    <row r="770" spans="1:26">
      <c r="A770" s="10" t="s">
        <v>3143</v>
      </c>
      <c r="B770" s="10">
        <v>1985</v>
      </c>
      <c r="C770" s="10" t="s">
        <v>4715</v>
      </c>
      <c r="D770" s="10" t="str">
        <f>IF(C770="?","Sep",C770)</f>
        <v>Dec</v>
      </c>
      <c r="E770" s="10">
        <v>10</v>
      </c>
      <c r="F770" s="12" t="str">
        <f>TEXT(DATE(B770,MONTH(DATEVALUE(D770&amp;" 1")),E770),"dd-mmm-yyyy")</f>
        <v>10-Dec-1985</v>
      </c>
      <c r="G770" s="10">
        <v>0</v>
      </c>
      <c r="H770" s="13">
        <f t="shared" ca="1" si="11"/>
        <v>126</v>
      </c>
      <c r="I770" s="15">
        <v>6406.41</v>
      </c>
      <c r="J770" s="10" t="s">
        <v>4711</v>
      </c>
      <c r="K770" s="10" t="s">
        <v>4708</v>
      </c>
      <c r="L770" s="10" t="s">
        <v>4726</v>
      </c>
      <c r="W770" s="13">
        <f ca="1">DATEDIF(F770,TODAY(),"Y")</f>
        <v>40</v>
      </c>
      <c r="X770" s="28">
        <f>VLOOKUP($A770,'Medical Examinations'!$A:$Z,MATCH(X$1,'Medical Examinations'!$A$1:$Z$1,0),FALSE)</f>
        <v>5.03</v>
      </c>
      <c r="Y770" s="13">
        <f ca="1">DATEDIF(X770,TODAY(),"Y")</f>
        <v>126</v>
      </c>
      <c r="Z770" s="28">
        <f>VLOOKUP($A770,'Medical Examinations'!$A:$Z,2,FALSE)</f>
        <v>29.83</v>
      </c>
    </row>
    <row r="771" spans="1:26">
      <c r="A771" s="10" t="s">
        <v>3141</v>
      </c>
      <c r="B771" s="10">
        <v>1970</v>
      </c>
      <c r="C771" s="10" t="s">
        <v>4716</v>
      </c>
      <c r="D771" s="10" t="str">
        <f>IF(C771="?","Sep",C771)</f>
        <v>Aug</v>
      </c>
      <c r="E771" s="10">
        <v>20</v>
      </c>
      <c r="F771" s="12" t="str">
        <f>TEXT(DATE(B771,MONTH(DATEVALUE(D771&amp;" 1")),E771),"dd-mmm-yyyy")</f>
        <v>20-Aug-1970</v>
      </c>
      <c r="G771" s="10">
        <v>0</v>
      </c>
      <c r="H771" s="13">
        <f t="shared" ref="H771:H834" ca="1" si="12">DATEDIF(G771,TODAY(),"Y")</f>
        <v>126</v>
      </c>
      <c r="I771" s="15">
        <v>6407.05</v>
      </c>
      <c r="J771" s="10" t="s">
        <v>4707</v>
      </c>
      <c r="K771" s="10" t="s">
        <v>4711</v>
      </c>
      <c r="L771" s="10" t="s">
        <v>4709</v>
      </c>
      <c r="W771" s="13">
        <f ca="1">DATEDIF(F771,TODAY(),"Y")</f>
        <v>56</v>
      </c>
      <c r="X771" s="29">
        <f>VLOOKUP($A771,'Medical Examinations'!$A:$Z,MATCH(X$1,'Medical Examinations'!$A$1:$Z$1,0),FALSE)</f>
        <v>11.18</v>
      </c>
      <c r="Y771" s="13">
        <f ca="1">DATEDIF(X771,TODAY(),"Y")</f>
        <v>126</v>
      </c>
      <c r="Z771" s="28">
        <f>VLOOKUP($A771,'Medical Examinations'!$A:$Z,2,FALSE)</f>
        <v>17.760000000000002</v>
      </c>
    </row>
    <row r="772" spans="1:26">
      <c r="A772" s="10" t="s">
        <v>3139</v>
      </c>
      <c r="B772" s="10">
        <v>1971</v>
      </c>
      <c r="C772" s="10" t="s">
        <v>4716</v>
      </c>
      <c r="D772" s="10" t="str">
        <f>IF(C772="?","Sep",C772)</f>
        <v>Aug</v>
      </c>
      <c r="E772" s="10">
        <v>22</v>
      </c>
      <c r="F772" s="12" t="str">
        <f>TEXT(DATE(B772,MONTH(DATEVALUE(D772&amp;" 1")),E772),"dd-mmm-yyyy")</f>
        <v>22-Aug-1971</v>
      </c>
      <c r="G772" s="10">
        <v>0</v>
      </c>
      <c r="H772" s="13">
        <f t="shared" ca="1" si="12"/>
        <v>126</v>
      </c>
      <c r="I772" s="15">
        <v>6412.34</v>
      </c>
      <c r="J772" s="10" t="s">
        <v>4707</v>
      </c>
      <c r="K772" s="10" t="s">
        <v>4708</v>
      </c>
      <c r="L772" s="10" t="s">
        <v>4709</v>
      </c>
      <c r="W772" s="13">
        <f ca="1">DATEDIF(F772,TODAY(),"Y")</f>
        <v>55</v>
      </c>
      <c r="X772" s="28">
        <f>VLOOKUP($A772,'Medical Examinations'!$A:$Z,MATCH(X$1,'Medical Examinations'!$A$1:$Z$1,0),FALSE)</f>
        <v>8.18</v>
      </c>
      <c r="Y772" s="13">
        <f ca="1">DATEDIF(X772,TODAY(),"Y")</f>
        <v>126</v>
      </c>
      <c r="Z772" s="28">
        <f>VLOOKUP($A772,'Medical Examinations'!$A:$Z,2,FALSE)</f>
        <v>18.920000000000002</v>
      </c>
    </row>
    <row r="773" spans="1:26">
      <c r="A773" s="10" t="s">
        <v>3137</v>
      </c>
      <c r="B773" s="10">
        <v>1987</v>
      </c>
      <c r="C773" s="10" t="s">
        <v>4713</v>
      </c>
      <c r="D773" s="10" t="str">
        <f>IF(C773="?","Sep",C773)</f>
        <v>Sep</v>
      </c>
      <c r="E773" s="10">
        <v>4</v>
      </c>
      <c r="F773" s="12" t="str">
        <f>TEXT(DATE(B773,MONTH(DATEVALUE(D773&amp;" 1")),E773),"dd-mmm-yyyy")</f>
        <v>04-Sep-1987</v>
      </c>
      <c r="G773" s="10">
        <v>0</v>
      </c>
      <c r="H773" s="13">
        <f t="shared" ca="1" si="12"/>
        <v>126</v>
      </c>
      <c r="I773" s="15">
        <v>6414.18</v>
      </c>
      <c r="J773" s="10" t="s">
        <v>4707</v>
      </c>
      <c r="K773" s="10" t="s">
        <v>4707</v>
      </c>
      <c r="L773" s="10" t="s">
        <v>4718</v>
      </c>
      <c r="W773" s="13">
        <f ca="1">DATEDIF(F773,TODAY(),"Y")</f>
        <v>39</v>
      </c>
      <c r="X773" s="29">
        <f>VLOOKUP($A773,'Medical Examinations'!$A:$Z,MATCH(X$1,'Medical Examinations'!$A$1:$Z$1,0),FALSE)</f>
        <v>4.71</v>
      </c>
      <c r="Y773" s="13">
        <f ca="1">DATEDIF(X773,TODAY(),"Y")</f>
        <v>126</v>
      </c>
      <c r="Z773" s="28">
        <f>VLOOKUP($A773,'Medical Examinations'!$A:$Z,2,FALSE)</f>
        <v>27.7</v>
      </c>
    </row>
    <row r="774" spans="1:26">
      <c r="A774" s="10" t="s">
        <v>3135</v>
      </c>
      <c r="B774" s="10">
        <v>1976</v>
      </c>
      <c r="C774" s="10" t="s">
        <v>4715</v>
      </c>
      <c r="D774" s="10" t="str">
        <f>IF(C774="?","Sep",C774)</f>
        <v>Dec</v>
      </c>
      <c r="E774" s="10">
        <v>30</v>
      </c>
      <c r="F774" s="12" t="str">
        <f>TEXT(DATE(B774,MONTH(DATEVALUE(D774&amp;" 1")),E774),"dd-mmm-yyyy")</f>
        <v>30-Dec-1976</v>
      </c>
      <c r="G774" s="10">
        <v>0</v>
      </c>
      <c r="H774" s="13">
        <f t="shared" ca="1" si="12"/>
        <v>126</v>
      </c>
      <c r="I774" s="15">
        <v>6417.28</v>
      </c>
      <c r="J774" s="10" t="s">
        <v>4707</v>
      </c>
      <c r="K774" s="10" t="s">
        <v>4708</v>
      </c>
      <c r="L774" s="10" t="s">
        <v>4709</v>
      </c>
      <c r="W774" s="13">
        <f ca="1">DATEDIF(F774,TODAY(),"Y")</f>
        <v>49</v>
      </c>
      <c r="X774" s="28">
        <f>VLOOKUP($A774,'Medical Examinations'!$A:$Z,MATCH(X$1,'Medical Examinations'!$A$1:$Z$1,0),FALSE)</f>
        <v>6.09</v>
      </c>
      <c r="Y774" s="13">
        <f ca="1">DATEDIF(X774,TODAY(),"Y")</f>
        <v>126</v>
      </c>
      <c r="Z774" s="28">
        <f>VLOOKUP($A774,'Medical Examinations'!$A:$Z,2,FALSE)</f>
        <v>19.53</v>
      </c>
    </row>
    <row r="775" spans="1:26">
      <c r="A775" s="10" t="s">
        <v>3133</v>
      </c>
      <c r="B775" s="10">
        <v>1975</v>
      </c>
      <c r="C775" s="10" t="s">
        <v>4716</v>
      </c>
      <c r="D775" s="10" t="str">
        <f>IF(C775="?","Sep",C775)</f>
        <v>Aug</v>
      </c>
      <c r="E775" s="10">
        <v>5</v>
      </c>
      <c r="F775" s="12" t="str">
        <f>TEXT(DATE(B775,MONTH(DATEVALUE(D775&amp;" 1")),E775),"dd-mmm-yyyy")</f>
        <v>05-Aug-1975</v>
      </c>
      <c r="G775" s="10">
        <v>0</v>
      </c>
      <c r="H775" s="13">
        <f t="shared" ca="1" si="12"/>
        <v>126</v>
      </c>
      <c r="I775" s="15">
        <v>6423.48</v>
      </c>
      <c r="J775" s="10" t="s">
        <v>4707</v>
      </c>
      <c r="K775" s="10" t="s">
        <v>4708</v>
      </c>
      <c r="L775" s="10" t="s">
        <v>4709</v>
      </c>
      <c r="W775" s="13">
        <f ca="1">DATEDIF(F775,TODAY(),"Y")</f>
        <v>51</v>
      </c>
      <c r="X775" s="29">
        <f>VLOOKUP($A775,'Medical Examinations'!$A:$Z,MATCH(X$1,'Medical Examinations'!$A$1:$Z$1,0),FALSE)</f>
        <v>11.04</v>
      </c>
      <c r="Y775" s="13">
        <f ca="1">DATEDIF(X775,TODAY(),"Y")</f>
        <v>126</v>
      </c>
      <c r="Z775" s="28">
        <f>VLOOKUP($A775,'Medical Examinations'!$A:$Z,2,FALSE)</f>
        <v>20.58</v>
      </c>
    </row>
    <row r="776" spans="1:26">
      <c r="A776" s="10" t="s">
        <v>3131</v>
      </c>
      <c r="B776" s="10">
        <v>1985</v>
      </c>
      <c r="C776" s="10" t="s">
        <v>4706</v>
      </c>
      <c r="D776" s="10" t="str">
        <f>IF(C776="?","Sep",C776)</f>
        <v>Jul</v>
      </c>
      <c r="E776" s="10">
        <v>22</v>
      </c>
      <c r="F776" s="12" t="str">
        <f>TEXT(DATE(B776,MONTH(DATEVALUE(D776&amp;" 1")),E776),"dd-mmm-yyyy")</f>
        <v>22-Jul-1985</v>
      </c>
      <c r="G776" s="10">
        <v>0</v>
      </c>
      <c r="H776" s="13">
        <f t="shared" ca="1" si="12"/>
        <v>126</v>
      </c>
      <c r="I776" s="15">
        <v>6435.62</v>
      </c>
      <c r="J776" s="10" t="s">
        <v>4708</v>
      </c>
      <c r="K776" s="10" t="s">
        <v>4707</v>
      </c>
      <c r="L776" s="10" t="s">
        <v>4709</v>
      </c>
      <c r="W776" s="13">
        <f ca="1">DATEDIF(F776,TODAY(),"Y")</f>
        <v>41</v>
      </c>
      <c r="X776" s="28">
        <f>VLOOKUP($A776,'Medical Examinations'!$A:$Z,MATCH(X$1,'Medical Examinations'!$A$1:$Z$1,0),FALSE)</f>
        <v>5.38</v>
      </c>
      <c r="Y776" s="13">
        <f ca="1">DATEDIF(X776,TODAY(),"Y")</f>
        <v>126</v>
      </c>
      <c r="Z776" s="28">
        <f>VLOOKUP($A776,'Medical Examinations'!$A:$Z,2,FALSE)</f>
        <v>46.53</v>
      </c>
    </row>
    <row r="777" spans="1:26">
      <c r="A777" s="10" t="s">
        <v>3129</v>
      </c>
      <c r="B777" s="10">
        <v>1984</v>
      </c>
      <c r="C777" s="10" t="s">
        <v>4716</v>
      </c>
      <c r="D777" s="10" t="str">
        <f>IF(C777="?","Sep",C777)</f>
        <v>Aug</v>
      </c>
      <c r="E777" s="10">
        <v>26</v>
      </c>
      <c r="F777" s="12" t="str">
        <f>TEXT(DATE(B777,MONTH(DATEVALUE(D777&amp;" 1")),E777),"dd-mmm-yyyy")</f>
        <v>26-Aug-1984</v>
      </c>
      <c r="G777" s="10">
        <v>0</v>
      </c>
      <c r="H777" s="13">
        <f t="shared" ca="1" si="12"/>
        <v>126</v>
      </c>
      <c r="I777" s="15">
        <v>6455.86</v>
      </c>
      <c r="J777" s="10" t="s">
        <v>4708</v>
      </c>
      <c r="K777" s="10" t="s">
        <v>4708</v>
      </c>
      <c r="L777" s="10" t="s">
        <v>4714</v>
      </c>
      <c r="W777" s="13">
        <f ca="1">DATEDIF(F777,TODAY(),"Y")</f>
        <v>42</v>
      </c>
      <c r="X777" s="29">
        <f>VLOOKUP($A777,'Medical Examinations'!$A:$Z,MATCH(X$1,'Medical Examinations'!$A$1:$Z$1,0),FALSE)</f>
        <v>4.5599999999999996</v>
      </c>
      <c r="Y777" s="13">
        <f ca="1">DATEDIF(X777,TODAY(),"Y")</f>
        <v>126</v>
      </c>
      <c r="Z777" s="28">
        <f>VLOOKUP($A777,'Medical Examinations'!$A:$Z,2,FALSE)</f>
        <v>27.835000000000001</v>
      </c>
    </row>
    <row r="778" spans="1:26">
      <c r="A778" s="10" t="s">
        <v>3127</v>
      </c>
      <c r="B778" s="10">
        <v>1984</v>
      </c>
      <c r="C778" s="10" t="s">
        <v>4710</v>
      </c>
      <c r="D778" s="10" t="str">
        <f>IF(C778="?","Sep",C778)</f>
        <v>Nov</v>
      </c>
      <c r="E778" s="10">
        <v>1</v>
      </c>
      <c r="F778" s="12" t="str">
        <f>TEXT(DATE(B778,MONTH(DATEVALUE(D778&amp;" 1")),E778),"dd-mmm-yyyy")</f>
        <v>01-Nov-1984</v>
      </c>
      <c r="G778" s="10">
        <v>0</v>
      </c>
      <c r="H778" s="13">
        <f t="shared" ca="1" si="12"/>
        <v>126</v>
      </c>
      <c r="I778" s="15">
        <v>6457.84</v>
      </c>
      <c r="J778" s="10" t="s">
        <v>4707</v>
      </c>
      <c r="K778" s="10" t="s">
        <v>4708</v>
      </c>
      <c r="L778" s="10" t="s">
        <v>4714</v>
      </c>
      <c r="W778" s="13">
        <f ca="1">DATEDIF(F778,TODAY(),"Y")</f>
        <v>41</v>
      </c>
      <c r="X778" s="28">
        <f>VLOOKUP($A778,'Medical Examinations'!$A:$Z,MATCH(X$1,'Medical Examinations'!$A$1:$Z$1,0),FALSE)</f>
        <v>4.03</v>
      </c>
      <c r="Y778" s="13">
        <f ca="1">DATEDIF(X778,TODAY(),"Y")</f>
        <v>126</v>
      </c>
      <c r="Z778" s="28">
        <f>VLOOKUP($A778,'Medical Examinations'!$A:$Z,2,FALSE)</f>
        <v>29.26</v>
      </c>
    </row>
    <row r="779" spans="1:26">
      <c r="A779" s="10" t="s">
        <v>3125</v>
      </c>
      <c r="B779" s="10">
        <v>1981</v>
      </c>
      <c r="C779" s="10" t="s">
        <v>4706</v>
      </c>
      <c r="D779" s="10" t="str">
        <f>IF(C779="?","Sep",C779)</f>
        <v>Jul</v>
      </c>
      <c r="E779" s="10">
        <v>27</v>
      </c>
      <c r="F779" s="12" t="str">
        <f>TEXT(DATE(B779,MONTH(DATEVALUE(D779&amp;" 1")),E779),"dd-mmm-yyyy")</f>
        <v>27-Jul-1981</v>
      </c>
      <c r="G779" s="10">
        <v>0</v>
      </c>
      <c r="H779" s="13">
        <f t="shared" ca="1" si="12"/>
        <v>126</v>
      </c>
      <c r="I779" s="15">
        <v>6473.15</v>
      </c>
      <c r="J779" s="10" t="s">
        <v>4707</v>
      </c>
      <c r="K779" s="10" t="s">
        <v>4707</v>
      </c>
      <c r="L779" s="10" t="s">
        <v>4709</v>
      </c>
      <c r="W779" s="13">
        <f ca="1">DATEDIF(F779,TODAY(),"Y")</f>
        <v>45</v>
      </c>
      <c r="X779" s="29">
        <f>VLOOKUP($A779,'Medical Examinations'!$A:$Z,MATCH(X$1,'Medical Examinations'!$A$1:$Z$1,0),FALSE)</f>
        <v>6.98</v>
      </c>
      <c r="Y779" s="13">
        <f ca="1">DATEDIF(X779,TODAY(),"Y")</f>
        <v>126</v>
      </c>
      <c r="Z779" s="28">
        <f>VLOOKUP($A779,'Medical Examinations'!$A:$Z,2,FALSE)</f>
        <v>25.27</v>
      </c>
    </row>
    <row r="780" spans="1:26">
      <c r="A780" s="10" t="s">
        <v>3123</v>
      </c>
      <c r="B780" s="10">
        <v>1980</v>
      </c>
      <c r="C780" s="10" t="s">
        <v>4712</v>
      </c>
      <c r="D780" s="10" t="str">
        <f>IF(C780="?","Sep",C780)</f>
        <v>Jun</v>
      </c>
      <c r="E780" s="10">
        <v>8</v>
      </c>
      <c r="F780" s="12" t="str">
        <f>TEXT(DATE(B780,MONTH(DATEVALUE(D780&amp;" 1")),E780),"dd-mmm-yyyy")</f>
        <v>08-Jun-1980</v>
      </c>
      <c r="G780" s="10">
        <v>0</v>
      </c>
      <c r="H780" s="13">
        <f t="shared" ca="1" si="12"/>
        <v>126</v>
      </c>
      <c r="I780" s="15">
        <v>6474.01</v>
      </c>
      <c r="J780" s="10" t="s">
        <v>4707</v>
      </c>
      <c r="K780" s="10" t="s">
        <v>4708</v>
      </c>
      <c r="L780" s="10" t="s">
        <v>4718</v>
      </c>
      <c r="W780" s="13">
        <f ca="1">DATEDIF(F780,TODAY(),"Y")</f>
        <v>46</v>
      </c>
      <c r="X780" s="28">
        <f>VLOOKUP($A780,'Medical Examinations'!$A:$Z,MATCH(X$1,'Medical Examinations'!$A$1:$Z$1,0),FALSE)</f>
        <v>5.83</v>
      </c>
      <c r="Y780" s="13">
        <f ca="1">DATEDIF(X780,TODAY(),"Y")</f>
        <v>126</v>
      </c>
      <c r="Z780" s="28">
        <f>VLOOKUP($A780,'Medical Examinations'!$A:$Z,2,FALSE)</f>
        <v>37.9</v>
      </c>
    </row>
    <row r="781" spans="1:26">
      <c r="A781" s="10" t="s">
        <v>3121</v>
      </c>
      <c r="B781" s="10">
        <v>1970</v>
      </c>
      <c r="C781" s="10" t="s">
        <v>4715</v>
      </c>
      <c r="D781" s="10" t="str">
        <f>IF(C781="?","Sep",C781)</f>
        <v>Dec</v>
      </c>
      <c r="E781" s="10">
        <v>1</v>
      </c>
      <c r="F781" s="12" t="str">
        <f>TEXT(DATE(B781,MONTH(DATEVALUE(D781&amp;" 1")),E781),"dd-mmm-yyyy")</f>
        <v>01-Dec-1970</v>
      </c>
      <c r="G781" s="10">
        <v>0</v>
      </c>
      <c r="H781" s="13">
        <f t="shared" ca="1" si="12"/>
        <v>126</v>
      </c>
      <c r="I781" s="15">
        <v>6481.67</v>
      </c>
      <c r="J781" s="10" t="s">
        <v>4707</v>
      </c>
      <c r="K781" s="10" t="s">
        <v>4707</v>
      </c>
      <c r="L781" s="10" t="s">
        <v>4709</v>
      </c>
      <c r="W781" s="13">
        <f ca="1">DATEDIF(F781,TODAY(),"Y")</f>
        <v>55</v>
      </c>
      <c r="X781" s="29">
        <f>VLOOKUP($A781,'Medical Examinations'!$A:$Z,MATCH(X$1,'Medical Examinations'!$A$1:$Z$1,0),FALSE)</f>
        <v>6.57</v>
      </c>
      <c r="Y781" s="13">
        <f ca="1">DATEDIF(X781,TODAY(),"Y")</f>
        <v>126</v>
      </c>
      <c r="Z781" s="28">
        <f>VLOOKUP($A781,'Medical Examinations'!$A:$Z,2,FALSE)</f>
        <v>17.98</v>
      </c>
    </row>
    <row r="782" spans="1:26">
      <c r="A782" s="10" t="s">
        <v>3119</v>
      </c>
      <c r="B782" s="10">
        <v>1982</v>
      </c>
      <c r="C782" s="10" t="s">
        <v>4717</v>
      </c>
      <c r="D782" s="10" t="str">
        <f>IF(C782="?","Sep",C782)</f>
        <v>Oct</v>
      </c>
      <c r="E782" s="10">
        <v>9</v>
      </c>
      <c r="F782" s="12" t="str">
        <f>TEXT(DATE(B782,MONTH(DATEVALUE(D782&amp;" 1")),E782),"dd-mmm-yyyy")</f>
        <v>09-Oct-1982</v>
      </c>
      <c r="G782" s="10">
        <v>0</v>
      </c>
      <c r="H782" s="13">
        <f t="shared" ca="1" si="12"/>
        <v>126</v>
      </c>
      <c r="I782" s="15">
        <v>6496.89</v>
      </c>
      <c r="J782" s="10" t="s">
        <v>4707</v>
      </c>
      <c r="K782" s="10" t="s">
        <v>4708</v>
      </c>
      <c r="L782" s="10" t="s">
        <v>4718</v>
      </c>
      <c r="W782" s="13">
        <f ca="1">DATEDIF(F782,TODAY(),"Y")</f>
        <v>44</v>
      </c>
      <c r="X782" s="28">
        <f>VLOOKUP($A782,'Medical Examinations'!$A:$Z,MATCH(X$1,'Medical Examinations'!$A$1:$Z$1,0),FALSE)</f>
        <v>4.6100000000000003</v>
      </c>
      <c r="Y782" s="13">
        <f ca="1">DATEDIF(X782,TODAY(),"Y")</f>
        <v>126</v>
      </c>
      <c r="Z782" s="28">
        <f>VLOOKUP($A782,'Medical Examinations'!$A:$Z,2,FALSE)</f>
        <v>27.4</v>
      </c>
    </row>
    <row r="783" spans="1:26">
      <c r="A783" s="10" t="s">
        <v>3117</v>
      </c>
      <c r="B783" s="10">
        <v>1982</v>
      </c>
      <c r="C783" s="10" t="s">
        <v>4716</v>
      </c>
      <c r="D783" s="10" t="str">
        <f>IF(C783="?","Sep",C783)</f>
        <v>Aug</v>
      </c>
      <c r="E783" s="10">
        <v>28</v>
      </c>
      <c r="F783" s="12" t="str">
        <f>TEXT(DATE(B783,MONTH(DATEVALUE(D783&amp;" 1")),E783),"dd-mmm-yyyy")</f>
        <v>28-Aug-1982</v>
      </c>
      <c r="G783" s="10">
        <v>0</v>
      </c>
      <c r="H783" s="13">
        <f t="shared" ca="1" si="12"/>
        <v>126</v>
      </c>
      <c r="I783" s="15">
        <v>6500.24</v>
      </c>
      <c r="J783" s="10" t="s">
        <v>4707</v>
      </c>
      <c r="K783" s="10" t="s">
        <v>4707</v>
      </c>
      <c r="L783" s="10" t="s">
        <v>4709</v>
      </c>
      <c r="W783" s="13">
        <f ca="1">DATEDIF(F783,TODAY(),"Y")</f>
        <v>44</v>
      </c>
      <c r="X783" s="29">
        <f>VLOOKUP($A783,'Medical Examinations'!$A:$Z,MATCH(X$1,'Medical Examinations'!$A$1:$Z$1,0),FALSE)</f>
        <v>5.28</v>
      </c>
      <c r="Y783" s="13">
        <f ca="1">DATEDIF(X783,TODAY(),"Y")</f>
        <v>126</v>
      </c>
      <c r="Z783" s="28">
        <f>VLOOKUP($A783,'Medical Examinations'!$A:$Z,2,FALSE)</f>
        <v>29.81</v>
      </c>
    </row>
    <row r="784" spans="1:26">
      <c r="A784" s="10" t="s">
        <v>3115</v>
      </c>
      <c r="B784" s="10">
        <v>1994</v>
      </c>
      <c r="C784" s="10" t="s">
        <v>4706</v>
      </c>
      <c r="D784" s="10" t="str">
        <f>IF(C784="?","Sep",C784)</f>
        <v>Jul</v>
      </c>
      <c r="E784" s="10">
        <v>7</v>
      </c>
      <c r="F784" s="12" t="str">
        <f>TEXT(DATE(B784,MONTH(DATEVALUE(D784&amp;" 1")),E784),"dd-mmm-yyyy")</f>
        <v>07-Jul-1994</v>
      </c>
      <c r="G784" s="10">
        <v>0</v>
      </c>
      <c r="H784" s="13">
        <f t="shared" ca="1" si="12"/>
        <v>126</v>
      </c>
      <c r="I784" s="15">
        <v>6512.24</v>
      </c>
      <c r="J784" s="10" t="s">
        <v>4707</v>
      </c>
      <c r="K784" s="10" t="s">
        <v>4711</v>
      </c>
      <c r="L784" s="10" t="s">
        <v>4727</v>
      </c>
      <c r="W784" s="13">
        <f ca="1">DATEDIF(F784,TODAY(),"Y")</f>
        <v>32</v>
      </c>
      <c r="X784" s="28">
        <f>VLOOKUP($A784,'Medical Examinations'!$A:$Z,MATCH(X$1,'Medical Examinations'!$A$1:$Z$1,0),FALSE)</f>
        <v>5.08</v>
      </c>
      <c r="Y784" s="13">
        <f ca="1">DATEDIF(X784,TODAY(),"Y")</f>
        <v>126</v>
      </c>
      <c r="Z784" s="28">
        <f>VLOOKUP($A784,'Medical Examinations'!$A:$Z,2,FALSE)</f>
        <v>33.58</v>
      </c>
    </row>
    <row r="785" spans="1:26">
      <c r="A785" s="10" t="s">
        <v>3113</v>
      </c>
      <c r="B785" s="10">
        <v>1976</v>
      </c>
      <c r="C785" s="10" t="s">
        <v>4717</v>
      </c>
      <c r="D785" s="10" t="str">
        <f>IF(C785="?","Sep",C785)</f>
        <v>Oct</v>
      </c>
      <c r="E785" s="10">
        <v>23</v>
      </c>
      <c r="F785" s="12" t="str">
        <f>TEXT(DATE(B785,MONTH(DATEVALUE(D785&amp;" 1")),E785),"dd-mmm-yyyy")</f>
        <v>23-Oct-1976</v>
      </c>
      <c r="G785" s="10">
        <v>0</v>
      </c>
      <c r="H785" s="13">
        <f t="shared" ca="1" si="12"/>
        <v>126</v>
      </c>
      <c r="I785" s="15">
        <v>6529.21</v>
      </c>
      <c r="J785" s="10" t="s">
        <v>4707</v>
      </c>
      <c r="K785" s="10" t="s">
        <v>4711</v>
      </c>
      <c r="L785" s="10" t="s">
        <v>4709</v>
      </c>
      <c r="W785" s="13">
        <f ca="1">DATEDIF(F785,TODAY(),"Y")</f>
        <v>50</v>
      </c>
      <c r="X785" s="29">
        <f>VLOOKUP($A785,'Medical Examinations'!$A:$Z,MATCH(X$1,'Medical Examinations'!$A$1:$Z$1,0),FALSE)</f>
        <v>5.62</v>
      </c>
      <c r="Y785" s="13">
        <f ca="1">DATEDIF(X785,TODAY(),"Y")</f>
        <v>126</v>
      </c>
      <c r="Z785" s="28">
        <f>VLOOKUP($A785,'Medical Examinations'!$A:$Z,2,FALSE)</f>
        <v>19.86</v>
      </c>
    </row>
    <row r="786" spans="1:26">
      <c r="A786" s="10" t="s">
        <v>3111</v>
      </c>
      <c r="B786" s="10">
        <v>1982</v>
      </c>
      <c r="C786" s="10" t="s">
        <v>4716</v>
      </c>
      <c r="D786" s="10" t="str">
        <f>IF(C786="?","Sep",C786)</f>
        <v>Aug</v>
      </c>
      <c r="E786" s="10">
        <v>12</v>
      </c>
      <c r="F786" s="12" t="str">
        <f>TEXT(DATE(B786,MONTH(DATEVALUE(D786&amp;" 1")),E786),"dd-mmm-yyyy")</f>
        <v>12-Aug-1982</v>
      </c>
      <c r="G786" s="10">
        <v>0</v>
      </c>
      <c r="H786" s="13">
        <f t="shared" ca="1" si="12"/>
        <v>126</v>
      </c>
      <c r="I786" s="15">
        <v>6532.04</v>
      </c>
      <c r="J786" s="10" t="s">
        <v>4707</v>
      </c>
      <c r="K786" s="10" t="s">
        <v>4711</v>
      </c>
      <c r="L786" s="10" t="s">
        <v>4709</v>
      </c>
      <c r="W786" s="13">
        <f ca="1">DATEDIF(F786,TODAY(),"Y")</f>
        <v>44</v>
      </c>
      <c r="X786" s="28">
        <f>VLOOKUP($A786,'Medical Examinations'!$A:$Z,MATCH(X$1,'Medical Examinations'!$A$1:$Z$1,0),FALSE)</f>
        <v>4.68</v>
      </c>
      <c r="Y786" s="13">
        <f ca="1">DATEDIF(X786,TODAY(),"Y")</f>
        <v>126</v>
      </c>
      <c r="Z786" s="28">
        <f>VLOOKUP($A786,'Medical Examinations'!$A:$Z,2,FALSE)</f>
        <v>23.01</v>
      </c>
    </row>
    <row r="787" spans="1:26">
      <c r="A787" s="10" t="s">
        <v>3109</v>
      </c>
      <c r="B787" s="10">
        <v>1982</v>
      </c>
      <c r="C787" s="10" t="s">
        <v>4717</v>
      </c>
      <c r="D787" s="10" t="str">
        <f>IF(C787="?","Sep",C787)</f>
        <v>Oct</v>
      </c>
      <c r="E787" s="10">
        <v>2</v>
      </c>
      <c r="F787" s="12" t="str">
        <f>TEXT(DATE(B787,MONTH(DATEVALUE(D787&amp;" 1")),E787),"dd-mmm-yyyy")</f>
        <v>02-Oct-1982</v>
      </c>
      <c r="G787" s="10">
        <v>0</v>
      </c>
      <c r="H787" s="13">
        <f t="shared" ca="1" si="12"/>
        <v>126</v>
      </c>
      <c r="I787" s="15">
        <v>6536.68</v>
      </c>
      <c r="J787" s="10" t="s">
        <v>4707</v>
      </c>
      <c r="K787" s="10" t="s">
        <v>4707</v>
      </c>
      <c r="L787" s="10" t="s">
        <v>4714</v>
      </c>
      <c r="W787" s="13">
        <f ca="1">DATEDIF(F787,TODAY(),"Y")</f>
        <v>44</v>
      </c>
      <c r="X787" s="29">
        <f>VLOOKUP($A787,'Medical Examinations'!$A:$Z,MATCH(X$1,'Medical Examinations'!$A$1:$Z$1,0),FALSE)</f>
        <v>5.6</v>
      </c>
      <c r="Y787" s="13">
        <f ca="1">DATEDIF(X787,TODAY(),"Y")</f>
        <v>126</v>
      </c>
      <c r="Z787" s="28">
        <f>VLOOKUP($A787,'Medical Examinations'!$A:$Z,2,FALSE)</f>
        <v>21.4</v>
      </c>
    </row>
    <row r="788" spans="1:26">
      <c r="A788" s="10" t="s">
        <v>3107</v>
      </c>
      <c r="B788" s="10">
        <v>1969</v>
      </c>
      <c r="C788" s="10" t="s">
        <v>4715</v>
      </c>
      <c r="D788" s="10" t="str">
        <f>IF(C788="?","Sep",C788)</f>
        <v>Dec</v>
      </c>
      <c r="E788" s="10">
        <v>3</v>
      </c>
      <c r="F788" s="12" t="str">
        <f>TEXT(DATE(B788,MONTH(DATEVALUE(D788&amp;" 1")),E788),"dd-mmm-yyyy")</f>
        <v>03-Dec-1969</v>
      </c>
      <c r="G788" s="10">
        <v>0</v>
      </c>
      <c r="H788" s="13">
        <f t="shared" ca="1" si="12"/>
        <v>126</v>
      </c>
      <c r="I788" s="15">
        <v>6546.16</v>
      </c>
      <c r="J788" s="10" t="s">
        <v>4707</v>
      </c>
      <c r="K788" s="10" t="s">
        <v>4708</v>
      </c>
      <c r="L788" s="10" t="s">
        <v>4709</v>
      </c>
      <c r="W788" s="13">
        <f ca="1">DATEDIF(F788,TODAY(),"Y")</f>
        <v>56</v>
      </c>
      <c r="X788" s="28">
        <f>VLOOKUP($A788,'Medical Examinations'!$A:$Z,MATCH(X$1,'Medical Examinations'!$A$1:$Z$1,0),FALSE)</f>
        <v>5.75</v>
      </c>
      <c r="Y788" s="13">
        <f ca="1">DATEDIF(X788,TODAY(),"Y")</f>
        <v>126</v>
      </c>
      <c r="Z788" s="28">
        <f>VLOOKUP($A788,'Medical Examinations'!$A:$Z,2,FALSE)</f>
        <v>17.8</v>
      </c>
    </row>
    <row r="789" spans="1:26">
      <c r="A789" s="10" t="s">
        <v>3105</v>
      </c>
      <c r="B789" s="10">
        <v>1986</v>
      </c>
      <c r="C789" s="10" t="s">
        <v>4715</v>
      </c>
      <c r="D789" s="10" t="str">
        <f>IF(C789="?","Sep",C789)</f>
        <v>Dec</v>
      </c>
      <c r="E789" s="10">
        <v>18</v>
      </c>
      <c r="F789" s="12" t="str">
        <f>TEXT(DATE(B789,MONTH(DATEVALUE(D789&amp;" 1")),E789),"dd-mmm-yyyy")</f>
        <v>18-Dec-1986</v>
      </c>
      <c r="G789" s="10">
        <v>0</v>
      </c>
      <c r="H789" s="13">
        <f t="shared" ca="1" si="12"/>
        <v>126</v>
      </c>
      <c r="I789" s="15">
        <v>6548.2</v>
      </c>
      <c r="J789" s="10" t="s">
        <v>4707</v>
      </c>
      <c r="K789" s="10" t="s">
        <v>4708</v>
      </c>
      <c r="L789" s="10" t="s">
        <v>4714</v>
      </c>
      <c r="W789" s="13">
        <f ca="1">DATEDIF(F789,TODAY(),"Y")</f>
        <v>39</v>
      </c>
      <c r="X789" s="29">
        <f>VLOOKUP($A789,'Medical Examinations'!$A:$Z,MATCH(X$1,'Medical Examinations'!$A$1:$Z$1,0),FALSE)</f>
        <v>8.5299999999999994</v>
      </c>
      <c r="Y789" s="13">
        <f ca="1">DATEDIF(X789,TODAY(),"Y")</f>
        <v>126</v>
      </c>
      <c r="Z789" s="28">
        <f>VLOOKUP($A789,'Medical Examinations'!$A:$Z,2,FALSE)</f>
        <v>28.594999999999999</v>
      </c>
    </row>
    <row r="790" spans="1:26">
      <c r="A790" s="10" t="s">
        <v>3103</v>
      </c>
      <c r="B790" s="10">
        <v>1989</v>
      </c>
      <c r="C790" s="10" t="s">
        <v>4716</v>
      </c>
      <c r="D790" s="10" t="str">
        <f>IF(C790="?","Sep",C790)</f>
        <v>Aug</v>
      </c>
      <c r="E790" s="10">
        <v>6</v>
      </c>
      <c r="F790" s="12" t="str">
        <f>TEXT(DATE(B790,MONTH(DATEVALUE(D790&amp;" 1")),E790),"dd-mmm-yyyy")</f>
        <v>06-Aug-1989</v>
      </c>
      <c r="G790" s="10">
        <v>0</v>
      </c>
      <c r="H790" s="13">
        <f t="shared" ca="1" si="12"/>
        <v>126</v>
      </c>
      <c r="I790" s="15">
        <v>6551.75</v>
      </c>
      <c r="J790" s="10" t="s">
        <v>4707</v>
      </c>
      <c r="K790" s="10" t="s">
        <v>4707</v>
      </c>
      <c r="L790" s="10" t="s">
        <v>4724</v>
      </c>
      <c r="W790" s="13">
        <f ca="1">DATEDIF(F790,TODAY(),"Y")</f>
        <v>37</v>
      </c>
      <c r="X790" s="28">
        <f>VLOOKUP($A790,'Medical Examinations'!$A:$Z,MATCH(X$1,'Medical Examinations'!$A$1:$Z$1,0),FALSE)</f>
        <v>6.23</v>
      </c>
      <c r="Y790" s="13">
        <f ca="1">DATEDIF(X790,TODAY(),"Y")</f>
        <v>126</v>
      </c>
      <c r="Z790" s="28">
        <f>VLOOKUP($A790,'Medical Examinations'!$A:$Z,2,FALSE)</f>
        <v>36.29</v>
      </c>
    </row>
    <row r="791" spans="1:26">
      <c r="A791" s="10" t="s">
        <v>3101</v>
      </c>
      <c r="B791" s="10">
        <v>1968</v>
      </c>
      <c r="C791" s="10" t="s">
        <v>4715</v>
      </c>
      <c r="D791" s="10" t="str">
        <f>IF(C791="?","Sep",C791)</f>
        <v>Dec</v>
      </c>
      <c r="E791" s="10">
        <v>11</v>
      </c>
      <c r="F791" s="12" t="str">
        <f>TEXT(DATE(B791,MONTH(DATEVALUE(D791&amp;" 1")),E791),"dd-mmm-yyyy")</f>
        <v>11-Dec-1968</v>
      </c>
      <c r="G791" s="10">
        <v>0</v>
      </c>
      <c r="H791" s="13">
        <f t="shared" ca="1" si="12"/>
        <v>126</v>
      </c>
      <c r="I791" s="15">
        <v>6552.01</v>
      </c>
      <c r="J791" s="10" t="s">
        <v>4708</v>
      </c>
      <c r="K791" s="10" t="s">
        <v>4707</v>
      </c>
      <c r="L791" s="10" t="s">
        <v>4709</v>
      </c>
      <c r="W791" s="13">
        <f ca="1">DATEDIF(F791,TODAY(),"Y")</f>
        <v>57</v>
      </c>
      <c r="X791" s="29">
        <f>VLOOKUP($A791,'Medical Examinations'!$A:$Z,MATCH(X$1,'Medical Examinations'!$A$1:$Z$1,0),FALSE)</f>
        <v>8.5</v>
      </c>
      <c r="Y791" s="13">
        <f ca="1">DATEDIF(X791,TODAY(),"Y")</f>
        <v>126</v>
      </c>
      <c r="Z791" s="28">
        <f>VLOOKUP($A791,'Medical Examinations'!$A:$Z,2,FALSE)</f>
        <v>17.059999999999999</v>
      </c>
    </row>
    <row r="792" spans="1:26">
      <c r="A792" s="10" t="s">
        <v>3099</v>
      </c>
      <c r="B792" s="10">
        <v>1984</v>
      </c>
      <c r="C792" s="10" t="s">
        <v>4713</v>
      </c>
      <c r="D792" s="10" t="str">
        <f>IF(C792="?","Sep",C792)</f>
        <v>Sep</v>
      </c>
      <c r="E792" s="10">
        <v>20</v>
      </c>
      <c r="F792" s="12" t="str">
        <f>TEXT(DATE(B792,MONTH(DATEVALUE(D792&amp;" 1")),E792),"dd-mmm-yyyy")</f>
        <v>20-Sep-1984</v>
      </c>
      <c r="G792" s="10">
        <v>0</v>
      </c>
      <c r="H792" s="13">
        <f t="shared" ca="1" si="12"/>
        <v>126</v>
      </c>
      <c r="I792" s="15">
        <v>6555.07</v>
      </c>
      <c r="J792" s="10" t="s">
        <v>4707</v>
      </c>
      <c r="K792" s="10" t="s">
        <v>4707</v>
      </c>
      <c r="L792" s="10" t="s">
        <v>4724</v>
      </c>
      <c r="W792" s="13">
        <f ca="1">DATEDIF(F792,TODAY(),"Y")</f>
        <v>42</v>
      </c>
      <c r="X792" s="28">
        <f>VLOOKUP($A792,'Medical Examinations'!$A:$Z,MATCH(X$1,'Medical Examinations'!$A$1:$Z$1,0),FALSE)</f>
        <v>5.51</v>
      </c>
      <c r="Y792" s="13">
        <f ca="1">DATEDIF(X792,TODAY(),"Y")</f>
        <v>126</v>
      </c>
      <c r="Z792" s="28">
        <f>VLOOKUP($A792,'Medical Examinations'!$A:$Z,2,FALSE)</f>
        <v>27.265000000000001</v>
      </c>
    </row>
    <row r="793" spans="1:26">
      <c r="A793" s="10" t="s">
        <v>3097</v>
      </c>
      <c r="B793" s="10">
        <v>1981</v>
      </c>
      <c r="C793" s="10" t="s">
        <v>4706</v>
      </c>
      <c r="D793" s="10" t="str">
        <f>IF(C793="?","Sep",C793)</f>
        <v>Jul</v>
      </c>
      <c r="E793" s="10">
        <v>20</v>
      </c>
      <c r="F793" s="12" t="str">
        <f>TEXT(DATE(B793,MONTH(DATEVALUE(D793&amp;" 1")),E793),"dd-mmm-yyyy")</f>
        <v>20-Jul-1981</v>
      </c>
      <c r="G793" s="10">
        <v>0</v>
      </c>
      <c r="H793" s="13">
        <f t="shared" ca="1" si="12"/>
        <v>126</v>
      </c>
      <c r="I793" s="15">
        <v>6571.02</v>
      </c>
      <c r="J793" s="10" t="s">
        <v>4707</v>
      </c>
      <c r="K793" s="10" t="s">
        <v>4711</v>
      </c>
      <c r="L793" s="10" t="s">
        <v>4714</v>
      </c>
      <c r="W793" s="13">
        <f ca="1">DATEDIF(F793,TODAY(),"Y")</f>
        <v>45</v>
      </c>
      <c r="X793" s="29">
        <f>VLOOKUP($A793,'Medical Examinations'!$A:$Z,MATCH(X$1,'Medical Examinations'!$A$1:$Z$1,0),FALSE)</f>
        <v>9.2100000000000009</v>
      </c>
      <c r="Y793" s="13">
        <f ca="1">DATEDIF(X793,TODAY(),"Y")</f>
        <v>126</v>
      </c>
      <c r="Z793" s="28">
        <f>VLOOKUP($A793,'Medical Examinations'!$A:$Z,2,FALSE)</f>
        <v>32.965000000000003</v>
      </c>
    </row>
    <row r="794" spans="1:26">
      <c r="A794" s="10" t="s">
        <v>3095</v>
      </c>
      <c r="B794" s="10">
        <v>1984</v>
      </c>
      <c r="C794" s="10" t="s">
        <v>4717</v>
      </c>
      <c r="D794" s="10" t="str">
        <f>IF(C794="?","Sep",C794)</f>
        <v>Oct</v>
      </c>
      <c r="E794" s="10">
        <v>5</v>
      </c>
      <c r="F794" s="12" t="str">
        <f>TEXT(DATE(B794,MONTH(DATEVALUE(D794&amp;" 1")),E794),"dd-mmm-yyyy")</f>
        <v>05-Oct-1984</v>
      </c>
      <c r="G794" s="10">
        <v>0</v>
      </c>
      <c r="H794" s="13">
        <f t="shared" ca="1" si="12"/>
        <v>126</v>
      </c>
      <c r="I794" s="15">
        <v>6571.54</v>
      </c>
      <c r="J794" s="10" t="s">
        <v>4707</v>
      </c>
      <c r="K794" s="10" t="s">
        <v>4708</v>
      </c>
      <c r="L794" s="10" t="s">
        <v>4718</v>
      </c>
      <c r="W794" s="13">
        <f ca="1">DATEDIF(F794,TODAY(),"Y")</f>
        <v>42</v>
      </c>
      <c r="X794" s="28">
        <f>VLOOKUP($A794,'Medical Examinations'!$A:$Z,MATCH(X$1,'Medical Examinations'!$A$1:$Z$1,0),FALSE)</f>
        <v>4.1900000000000004</v>
      </c>
      <c r="Y794" s="13">
        <f ca="1">DATEDIF(X794,TODAY(),"Y")</f>
        <v>126</v>
      </c>
      <c r="Z794" s="28">
        <f>VLOOKUP($A794,'Medical Examinations'!$A:$Z,2,FALSE)</f>
        <v>34.799999999999997</v>
      </c>
    </row>
    <row r="795" spans="1:26">
      <c r="A795" s="10" t="s">
        <v>3093</v>
      </c>
      <c r="B795" s="10">
        <v>1982</v>
      </c>
      <c r="C795" s="10" t="s">
        <v>4710</v>
      </c>
      <c r="D795" s="10" t="str">
        <f>IF(C795="?","Sep",C795)</f>
        <v>Nov</v>
      </c>
      <c r="E795" s="10">
        <v>22</v>
      </c>
      <c r="F795" s="12" t="str">
        <f>TEXT(DATE(B795,MONTH(DATEVALUE(D795&amp;" 1")),E795),"dd-mmm-yyyy")</f>
        <v>22-Nov-1982</v>
      </c>
      <c r="G795" s="10">
        <v>0</v>
      </c>
      <c r="H795" s="13">
        <f t="shared" ca="1" si="12"/>
        <v>126</v>
      </c>
      <c r="I795" s="15">
        <v>6593.51</v>
      </c>
      <c r="J795" s="10" t="s">
        <v>4707</v>
      </c>
      <c r="K795" s="10" t="s">
        <v>4711</v>
      </c>
      <c r="L795" s="10" t="s">
        <v>4709</v>
      </c>
      <c r="W795" s="13">
        <f ca="1">DATEDIF(F795,TODAY(),"Y")</f>
        <v>43</v>
      </c>
      <c r="X795" s="29">
        <f>VLOOKUP($A795,'Medical Examinations'!$A:$Z,MATCH(X$1,'Medical Examinations'!$A$1:$Z$1,0),FALSE)</f>
        <v>5.66</v>
      </c>
      <c r="Y795" s="13">
        <f ca="1">DATEDIF(X795,TODAY(),"Y")</f>
        <v>126</v>
      </c>
      <c r="Z795" s="28">
        <f>VLOOKUP($A795,'Medical Examinations'!$A:$Z,2,FALSE)</f>
        <v>24.97</v>
      </c>
    </row>
    <row r="796" spans="1:26">
      <c r="A796" s="10" t="s">
        <v>3091</v>
      </c>
      <c r="B796" s="10">
        <v>1982</v>
      </c>
      <c r="C796" s="10" t="s">
        <v>4715</v>
      </c>
      <c r="D796" s="10" t="str">
        <f>IF(C796="?","Sep",C796)</f>
        <v>Dec</v>
      </c>
      <c r="E796" s="10">
        <v>29</v>
      </c>
      <c r="F796" s="12" t="str">
        <f>TEXT(DATE(B796,MONTH(DATEVALUE(D796&amp;" 1")),E796),"dd-mmm-yyyy")</f>
        <v>29-Dec-1982</v>
      </c>
      <c r="G796" s="10">
        <v>0</v>
      </c>
      <c r="H796" s="13">
        <f t="shared" ca="1" si="12"/>
        <v>126</v>
      </c>
      <c r="I796" s="15">
        <v>6600.21</v>
      </c>
      <c r="J796" s="10" t="s">
        <v>4708</v>
      </c>
      <c r="K796" s="10" t="s">
        <v>4707</v>
      </c>
      <c r="L796" s="10" t="s">
        <v>4721</v>
      </c>
      <c r="W796" s="13">
        <f ca="1">DATEDIF(F796,TODAY(),"Y")</f>
        <v>43</v>
      </c>
      <c r="X796" s="28">
        <f>VLOOKUP($A796,'Medical Examinations'!$A:$Z,MATCH(X$1,'Medical Examinations'!$A$1:$Z$1,0),FALSE)</f>
        <v>5.93</v>
      </c>
      <c r="Y796" s="13">
        <f ca="1">DATEDIF(X796,TODAY(),"Y")</f>
        <v>126</v>
      </c>
      <c r="Z796" s="28">
        <f>VLOOKUP($A796,'Medical Examinations'!$A:$Z,2,FALSE)</f>
        <v>34.104999999999997</v>
      </c>
    </row>
    <row r="797" spans="1:26">
      <c r="A797" s="10" t="s">
        <v>3089</v>
      </c>
      <c r="B797" s="10">
        <v>1982</v>
      </c>
      <c r="C797" s="10" t="s">
        <v>4710</v>
      </c>
      <c r="D797" s="10" t="str">
        <f>IF(C797="?","Sep",C797)</f>
        <v>Nov</v>
      </c>
      <c r="E797" s="10">
        <v>7</v>
      </c>
      <c r="F797" s="12" t="str">
        <f>TEXT(DATE(B797,MONTH(DATEVALUE(D797&amp;" 1")),E797),"dd-mmm-yyyy")</f>
        <v>07-Nov-1982</v>
      </c>
      <c r="G797" s="10">
        <v>0</v>
      </c>
      <c r="H797" s="13">
        <f t="shared" ca="1" si="12"/>
        <v>126</v>
      </c>
      <c r="I797" s="15">
        <v>6600.36</v>
      </c>
      <c r="J797" s="10" t="s">
        <v>4707</v>
      </c>
      <c r="K797" s="10" t="s">
        <v>4708</v>
      </c>
      <c r="L797" s="10" t="s">
        <v>4718</v>
      </c>
      <c r="W797" s="13">
        <f ca="1">DATEDIF(F797,TODAY(),"Y")</f>
        <v>43</v>
      </c>
      <c r="X797" s="29">
        <f>VLOOKUP($A797,'Medical Examinations'!$A:$Z,MATCH(X$1,'Medical Examinations'!$A$1:$Z$1,0),FALSE)</f>
        <v>5.91</v>
      </c>
      <c r="Y797" s="13">
        <f ca="1">DATEDIF(X797,TODAY(),"Y")</f>
        <v>126</v>
      </c>
      <c r="Z797" s="28">
        <f>VLOOKUP($A797,'Medical Examinations'!$A:$Z,2,FALSE)</f>
        <v>29.9</v>
      </c>
    </row>
    <row r="798" spans="1:26">
      <c r="A798" s="10" t="s">
        <v>3087</v>
      </c>
      <c r="B798" s="10">
        <v>1982</v>
      </c>
      <c r="C798" s="10" t="s">
        <v>4716</v>
      </c>
      <c r="D798" s="10" t="str">
        <f>IF(C798="?","Sep",C798)</f>
        <v>Aug</v>
      </c>
      <c r="E798" s="10">
        <v>28</v>
      </c>
      <c r="F798" s="12" t="str">
        <f>TEXT(DATE(B798,MONTH(DATEVALUE(D798&amp;" 1")),E798),"dd-mmm-yyyy")</f>
        <v>28-Aug-1982</v>
      </c>
      <c r="G798" s="10">
        <v>0</v>
      </c>
      <c r="H798" s="13">
        <f t="shared" ca="1" si="12"/>
        <v>126</v>
      </c>
      <c r="I798" s="15">
        <v>6610.11</v>
      </c>
      <c r="J798" s="10" t="s">
        <v>4708</v>
      </c>
      <c r="K798" s="10" t="s">
        <v>4707</v>
      </c>
      <c r="L798" s="10" t="s">
        <v>4719</v>
      </c>
      <c r="W798" s="13">
        <f ca="1">DATEDIF(F798,TODAY(),"Y")</f>
        <v>44</v>
      </c>
      <c r="X798" s="28">
        <f>VLOOKUP($A798,'Medical Examinations'!$A:$Z,MATCH(X$1,'Medical Examinations'!$A$1:$Z$1,0),FALSE)</f>
        <v>4.24</v>
      </c>
      <c r="Y798" s="13">
        <f ca="1">DATEDIF(X798,TODAY(),"Y")</f>
        <v>126</v>
      </c>
      <c r="Z798" s="28">
        <f>VLOOKUP($A798,'Medical Examinations'!$A:$Z,2,FALSE)</f>
        <v>41.23</v>
      </c>
    </row>
    <row r="799" spans="1:26">
      <c r="A799" s="10" t="s">
        <v>3085</v>
      </c>
      <c r="B799" s="10">
        <v>1973</v>
      </c>
      <c r="C799" s="10" t="s">
        <v>4716</v>
      </c>
      <c r="D799" s="10" t="str">
        <f>IF(C799="?","Sep",C799)</f>
        <v>Aug</v>
      </c>
      <c r="E799" s="10">
        <v>29</v>
      </c>
      <c r="F799" s="12" t="str">
        <f>TEXT(DATE(B799,MONTH(DATEVALUE(D799&amp;" 1")),E799),"dd-mmm-yyyy")</f>
        <v>29-Aug-1973</v>
      </c>
      <c r="G799" s="10">
        <v>0</v>
      </c>
      <c r="H799" s="13">
        <f t="shared" ca="1" si="12"/>
        <v>126</v>
      </c>
      <c r="I799" s="15">
        <v>6630.31</v>
      </c>
      <c r="J799" s="10" t="s">
        <v>4707</v>
      </c>
      <c r="K799" s="10" t="s">
        <v>4711</v>
      </c>
      <c r="L799" s="10" t="s">
        <v>4709</v>
      </c>
      <c r="W799" s="13">
        <f ca="1">DATEDIF(F799,TODAY(),"Y")</f>
        <v>53</v>
      </c>
      <c r="X799" s="29">
        <f>VLOOKUP($A799,'Medical Examinations'!$A:$Z,MATCH(X$1,'Medical Examinations'!$A$1:$Z$1,0),FALSE)</f>
        <v>6.93</v>
      </c>
      <c r="Y799" s="13">
        <f ca="1">DATEDIF(X799,TODAY(),"Y")</f>
        <v>126</v>
      </c>
      <c r="Z799" s="28">
        <f>VLOOKUP($A799,'Medical Examinations'!$A:$Z,2,FALSE)</f>
        <v>20.69</v>
      </c>
    </row>
    <row r="800" spans="1:26">
      <c r="A800" s="10" t="s">
        <v>3083</v>
      </c>
      <c r="B800" s="10">
        <v>2003</v>
      </c>
      <c r="C800" s="10" t="s">
        <v>4713</v>
      </c>
      <c r="D800" s="10" t="str">
        <f>IF(C800="?","Sep",C800)</f>
        <v>Sep</v>
      </c>
      <c r="E800" s="10">
        <v>4</v>
      </c>
      <c r="F800" s="12" t="str">
        <f>TEXT(DATE(B800,MONTH(DATEVALUE(D800&amp;" 1")),E800),"dd-mmm-yyyy")</f>
        <v>04-Sep-2003</v>
      </c>
      <c r="G800" s="10">
        <v>0</v>
      </c>
      <c r="H800" s="13">
        <f t="shared" ca="1" si="12"/>
        <v>126</v>
      </c>
      <c r="I800" s="15">
        <v>6638.16</v>
      </c>
      <c r="J800" s="10" t="s">
        <v>4707</v>
      </c>
      <c r="K800" s="10" t="s">
        <v>4711</v>
      </c>
      <c r="L800" s="10" t="s">
        <v>4714</v>
      </c>
      <c r="W800" s="13">
        <f ca="1">DATEDIF(F800,TODAY(),"Y")</f>
        <v>23</v>
      </c>
      <c r="X800" s="28">
        <f>VLOOKUP($A800,'Medical Examinations'!$A:$Z,MATCH(X$1,'Medical Examinations'!$A$1:$Z$1,0),FALSE)</f>
        <v>5.17</v>
      </c>
      <c r="Y800" s="13">
        <f ca="1">DATEDIF(X800,TODAY(),"Y")</f>
        <v>126</v>
      </c>
      <c r="Z800" s="28">
        <f>VLOOKUP($A800,'Medical Examinations'!$A:$Z,2,FALSE)</f>
        <v>41.42</v>
      </c>
    </row>
    <row r="801" spans="1:26">
      <c r="A801" s="10" t="s">
        <v>3081</v>
      </c>
      <c r="B801" s="10">
        <v>1990</v>
      </c>
      <c r="C801" s="10" t="s">
        <v>4712</v>
      </c>
      <c r="D801" s="10" t="str">
        <f>IF(C801="?","Sep",C801)</f>
        <v>Jun</v>
      </c>
      <c r="E801" s="10">
        <v>6</v>
      </c>
      <c r="F801" s="12" t="str">
        <f>TEXT(DATE(B801,MONTH(DATEVALUE(D801&amp;" 1")),E801),"dd-mmm-yyyy")</f>
        <v>06-Jun-1990</v>
      </c>
      <c r="G801" s="10">
        <v>0</v>
      </c>
      <c r="H801" s="13">
        <f t="shared" ca="1" si="12"/>
        <v>126</v>
      </c>
      <c r="I801" s="15">
        <v>6639.3</v>
      </c>
      <c r="J801" s="10" t="s">
        <v>4707</v>
      </c>
      <c r="K801" s="10" t="s">
        <v>4707</v>
      </c>
      <c r="L801" s="10" t="s">
        <v>4727</v>
      </c>
      <c r="W801" s="13">
        <f ca="1">DATEDIF(F801,TODAY(),"Y")</f>
        <v>36</v>
      </c>
      <c r="X801" s="29">
        <f>VLOOKUP($A801,'Medical Examinations'!$A:$Z,MATCH(X$1,'Medical Examinations'!$A$1:$Z$1,0),FALSE)</f>
        <v>4.1399999999999997</v>
      </c>
      <c r="Y801" s="13">
        <f ca="1">DATEDIF(X801,TODAY(),"Y")</f>
        <v>126</v>
      </c>
      <c r="Z801" s="28">
        <f>VLOOKUP($A801,'Medical Examinations'!$A:$Z,2,FALSE)</f>
        <v>26.72</v>
      </c>
    </row>
    <row r="802" spans="1:26">
      <c r="A802" s="10" t="s">
        <v>3079</v>
      </c>
      <c r="B802" s="10">
        <v>1984</v>
      </c>
      <c r="C802" s="10" t="s">
        <v>4715</v>
      </c>
      <c r="D802" s="10" t="str">
        <f>IF(C802="?","Sep",C802)</f>
        <v>Dec</v>
      </c>
      <c r="E802" s="10">
        <v>8</v>
      </c>
      <c r="F802" s="12" t="str">
        <f>TEXT(DATE(B802,MONTH(DATEVALUE(D802&amp;" 1")),E802),"dd-mmm-yyyy")</f>
        <v>08-Dec-1984</v>
      </c>
      <c r="G802" s="10">
        <v>0</v>
      </c>
      <c r="H802" s="13">
        <f t="shared" ca="1" si="12"/>
        <v>126</v>
      </c>
      <c r="I802" s="15">
        <v>6640.54</v>
      </c>
      <c r="J802" s="10" t="s">
        <v>4707</v>
      </c>
      <c r="K802" s="10" t="s">
        <v>4708</v>
      </c>
      <c r="L802" s="10" t="s">
        <v>4720</v>
      </c>
      <c r="W802" s="13">
        <f ca="1">DATEDIF(F802,TODAY(),"Y")</f>
        <v>41</v>
      </c>
      <c r="X802" s="28">
        <f>VLOOKUP($A802,'Medical Examinations'!$A:$Z,MATCH(X$1,'Medical Examinations'!$A$1:$Z$1,0),FALSE)</f>
        <v>5.63</v>
      </c>
      <c r="Y802" s="13">
        <f ca="1">DATEDIF(X802,TODAY(),"Y")</f>
        <v>126</v>
      </c>
      <c r="Z802" s="28">
        <f>VLOOKUP($A802,'Medical Examinations'!$A:$Z,2,FALSE)</f>
        <v>16.815000000000001</v>
      </c>
    </row>
    <row r="803" spans="1:26">
      <c r="A803" s="10" t="s">
        <v>3077</v>
      </c>
      <c r="B803" s="10">
        <v>1970</v>
      </c>
      <c r="C803" s="10" t="s">
        <v>4710</v>
      </c>
      <c r="D803" s="10" t="str">
        <f>IF(C803="?","Sep",C803)</f>
        <v>Nov</v>
      </c>
      <c r="E803" s="10">
        <v>8</v>
      </c>
      <c r="F803" s="12" t="str">
        <f>TEXT(DATE(B803,MONTH(DATEVALUE(D803&amp;" 1")),E803),"dd-mmm-yyyy")</f>
        <v>08-Nov-1970</v>
      </c>
      <c r="G803" s="10">
        <v>0</v>
      </c>
      <c r="H803" s="13">
        <f t="shared" ca="1" si="12"/>
        <v>126</v>
      </c>
      <c r="I803" s="15">
        <v>6651.26</v>
      </c>
      <c r="J803" s="10" t="s">
        <v>4707</v>
      </c>
      <c r="K803" s="10" t="s">
        <v>4708</v>
      </c>
      <c r="L803" s="10" t="s">
        <v>4709</v>
      </c>
      <c r="W803" s="13">
        <f ca="1">DATEDIF(F803,TODAY(),"Y")</f>
        <v>55</v>
      </c>
      <c r="X803" s="29">
        <f>VLOOKUP($A803,'Medical Examinations'!$A:$Z,MATCH(X$1,'Medical Examinations'!$A$1:$Z$1,0),FALSE)</f>
        <v>10.84</v>
      </c>
      <c r="Y803" s="13">
        <f ca="1">DATEDIF(X803,TODAY(),"Y")</f>
        <v>126</v>
      </c>
      <c r="Z803" s="28">
        <f>VLOOKUP($A803,'Medical Examinations'!$A:$Z,2,FALSE)</f>
        <v>18.48</v>
      </c>
    </row>
    <row r="804" spans="1:26">
      <c r="A804" s="10" t="s">
        <v>3075</v>
      </c>
      <c r="B804" s="10">
        <v>1984</v>
      </c>
      <c r="C804" s="10" t="s">
        <v>4706</v>
      </c>
      <c r="D804" s="10" t="str">
        <f>IF(C804="?","Sep",C804)</f>
        <v>Jul</v>
      </c>
      <c r="E804" s="10">
        <v>1</v>
      </c>
      <c r="F804" s="12" t="str">
        <f>TEXT(DATE(B804,MONTH(DATEVALUE(D804&amp;" 1")),E804),"dd-mmm-yyyy")</f>
        <v>01-Jul-1984</v>
      </c>
      <c r="G804" s="10">
        <v>0</v>
      </c>
      <c r="H804" s="13">
        <f t="shared" ca="1" si="12"/>
        <v>126</v>
      </c>
      <c r="I804" s="15">
        <v>6652.53</v>
      </c>
      <c r="J804" s="10" t="s">
        <v>4708</v>
      </c>
      <c r="K804" s="10" t="s">
        <v>4707</v>
      </c>
      <c r="L804" s="10" t="s">
        <v>4709</v>
      </c>
      <c r="W804" s="13">
        <f ca="1">DATEDIF(F804,TODAY(),"Y")</f>
        <v>42</v>
      </c>
      <c r="X804" s="28">
        <f>VLOOKUP($A804,'Medical Examinations'!$A:$Z,MATCH(X$1,'Medical Examinations'!$A$1:$Z$1,0),FALSE)</f>
        <v>4.99</v>
      </c>
      <c r="Y804" s="13">
        <f ca="1">DATEDIF(X804,TODAY(),"Y")</f>
        <v>126</v>
      </c>
      <c r="Z804" s="28">
        <f>VLOOKUP($A804,'Medical Examinations'!$A:$Z,2,FALSE)</f>
        <v>21.12</v>
      </c>
    </row>
    <row r="805" spans="1:26">
      <c r="A805" s="10" t="s">
        <v>3073</v>
      </c>
      <c r="B805" s="10">
        <v>1989</v>
      </c>
      <c r="C805" s="10" t="s">
        <v>4710</v>
      </c>
      <c r="D805" s="10" t="str">
        <f>IF(C805="?","Sep",C805)</f>
        <v>Nov</v>
      </c>
      <c r="E805" s="10">
        <v>19</v>
      </c>
      <c r="F805" s="12" t="str">
        <f>TEXT(DATE(B805,MONTH(DATEVALUE(D805&amp;" 1")),E805),"dd-mmm-yyyy")</f>
        <v>19-Nov-1989</v>
      </c>
      <c r="G805" s="10">
        <v>0</v>
      </c>
      <c r="H805" s="13">
        <f t="shared" ca="1" si="12"/>
        <v>126</v>
      </c>
      <c r="I805" s="15">
        <v>6653.79</v>
      </c>
      <c r="J805" s="10" t="s">
        <v>4707</v>
      </c>
      <c r="K805" s="10" t="s">
        <v>4711</v>
      </c>
      <c r="L805" s="10" t="s">
        <v>4709</v>
      </c>
      <c r="W805" s="13">
        <f ca="1">DATEDIF(F805,TODAY(),"Y")</f>
        <v>36</v>
      </c>
      <c r="X805" s="29">
        <f>VLOOKUP($A805,'Medical Examinations'!$A:$Z,MATCH(X$1,'Medical Examinations'!$A$1:$Z$1,0),FALSE)</f>
        <v>4.54</v>
      </c>
      <c r="Y805" s="13">
        <f ca="1">DATEDIF(X805,TODAY(),"Y")</f>
        <v>126</v>
      </c>
      <c r="Z805" s="28">
        <f>VLOOKUP($A805,'Medical Examinations'!$A:$Z,2,FALSE)</f>
        <v>33.44</v>
      </c>
    </row>
    <row r="806" spans="1:26">
      <c r="A806" s="10" t="s">
        <v>3071</v>
      </c>
      <c r="B806" s="10">
        <v>1982</v>
      </c>
      <c r="C806" s="10" t="s">
        <v>4713</v>
      </c>
      <c r="D806" s="10" t="str">
        <f>IF(C806="?","Sep",C806)</f>
        <v>Sep</v>
      </c>
      <c r="E806" s="10">
        <v>27</v>
      </c>
      <c r="F806" s="12" t="str">
        <f>TEXT(DATE(B806,MONTH(DATEVALUE(D806&amp;" 1")),E806),"dd-mmm-yyyy")</f>
        <v>27-Sep-1982</v>
      </c>
      <c r="G806" s="10">
        <v>0</v>
      </c>
      <c r="H806" s="13">
        <f t="shared" ca="1" si="12"/>
        <v>126</v>
      </c>
      <c r="I806" s="15">
        <v>6664.32</v>
      </c>
      <c r="J806" s="10" t="s">
        <v>4707</v>
      </c>
      <c r="K806" s="10" t="s">
        <v>4707</v>
      </c>
      <c r="L806" s="10" t="s">
        <v>4709</v>
      </c>
      <c r="W806" s="13">
        <f ca="1">DATEDIF(F806,TODAY(),"Y")</f>
        <v>44</v>
      </c>
      <c r="X806" s="28">
        <f>VLOOKUP($A806,'Medical Examinations'!$A:$Z,MATCH(X$1,'Medical Examinations'!$A$1:$Z$1,0),FALSE)</f>
        <v>4.47</v>
      </c>
      <c r="Y806" s="13">
        <f ca="1">DATEDIF(X806,TODAY(),"Y")</f>
        <v>126</v>
      </c>
      <c r="Z806" s="28">
        <f>VLOOKUP($A806,'Medical Examinations'!$A:$Z,2,FALSE)</f>
        <v>23.4</v>
      </c>
    </row>
    <row r="807" spans="1:26">
      <c r="A807" s="10" t="s">
        <v>3069</v>
      </c>
      <c r="B807" s="10">
        <v>1981</v>
      </c>
      <c r="C807" s="10" t="s">
        <v>4713</v>
      </c>
      <c r="D807" s="10" t="str">
        <f>IF(C807="?","Sep",C807)</f>
        <v>Sep</v>
      </c>
      <c r="E807" s="10">
        <v>17</v>
      </c>
      <c r="F807" s="12" t="str">
        <f>TEXT(DATE(B807,MONTH(DATEVALUE(D807&amp;" 1")),E807),"dd-mmm-yyyy")</f>
        <v>17-Sep-1981</v>
      </c>
      <c r="G807" s="10">
        <v>0</v>
      </c>
      <c r="H807" s="13">
        <f t="shared" ca="1" si="12"/>
        <v>126</v>
      </c>
      <c r="I807" s="15">
        <v>6664.69</v>
      </c>
      <c r="J807" s="10" t="s">
        <v>4708</v>
      </c>
      <c r="K807" s="10" t="s">
        <v>4711</v>
      </c>
      <c r="L807" s="10" t="s">
        <v>4714</v>
      </c>
      <c r="W807" s="13">
        <f ca="1">DATEDIF(F807,TODAY(),"Y")</f>
        <v>45</v>
      </c>
      <c r="X807" s="29">
        <f>VLOOKUP($A807,'Medical Examinations'!$A:$Z,MATCH(X$1,'Medical Examinations'!$A$1:$Z$1,0),FALSE)</f>
        <v>7.02</v>
      </c>
      <c r="Y807" s="13">
        <f ca="1">DATEDIF(X807,TODAY(),"Y")</f>
        <v>126</v>
      </c>
      <c r="Z807" s="28">
        <f>VLOOKUP($A807,'Medical Examinations'!$A:$Z,2,FALSE)</f>
        <v>28.405000000000001</v>
      </c>
    </row>
    <row r="808" spans="1:26">
      <c r="A808" s="10" t="s">
        <v>3067</v>
      </c>
      <c r="B808" s="10">
        <v>1989</v>
      </c>
      <c r="C808" s="10" t="s">
        <v>4717</v>
      </c>
      <c r="D808" s="10" t="str">
        <f>IF(C808="?","Sep",C808)</f>
        <v>Oct</v>
      </c>
      <c r="E808" s="10">
        <v>20</v>
      </c>
      <c r="F808" s="12" t="str">
        <f>TEXT(DATE(B808,MONTH(DATEVALUE(D808&amp;" 1")),E808),"dd-mmm-yyyy")</f>
        <v>20-Oct-1989</v>
      </c>
      <c r="G808" s="10">
        <v>0</v>
      </c>
      <c r="H808" s="13">
        <f t="shared" ca="1" si="12"/>
        <v>126</v>
      </c>
      <c r="I808" s="15">
        <v>6666.24</v>
      </c>
      <c r="J808" s="10" t="s">
        <v>4708</v>
      </c>
      <c r="K808" s="10" t="s">
        <v>4711</v>
      </c>
      <c r="L808" s="10" t="s">
        <v>4718</v>
      </c>
      <c r="W808" s="13">
        <f ca="1">DATEDIF(F808,TODAY(),"Y")</f>
        <v>37</v>
      </c>
      <c r="X808" s="28">
        <f>VLOOKUP($A808,'Medical Examinations'!$A:$Z,MATCH(X$1,'Medical Examinations'!$A$1:$Z$1,0),FALSE)</f>
        <v>4.0599999999999996</v>
      </c>
      <c r="Y808" s="13">
        <f ca="1">DATEDIF(X808,TODAY(),"Y")</f>
        <v>126</v>
      </c>
      <c r="Z808" s="28">
        <f>VLOOKUP($A808,'Medical Examinations'!$A:$Z,2,FALSE)</f>
        <v>42.4</v>
      </c>
    </row>
    <row r="809" spans="1:26">
      <c r="A809" s="10" t="s">
        <v>3065</v>
      </c>
      <c r="B809" s="10">
        <v>1985</v>
      </c>
      <c r="C809" s="10" t="s">
        <v>4706</v>
      </c>
      <c r="D809" s="10" t="str">
        <f>IF(C809="?","Sep",C809)</f>
        <v>Jul</v>
      </c>
      <c r="E809" s="10">
        <v>9</v>
      </c>
      <c r="F809" s="12" t="str">
        <f>TEXT(DATE(B809,MONTH(DATEVALUE(D809&amp;" 1")),E809),"dd-mmm-yyyy")</f>
        <v>09-Jul-1985</v>
      </c>
      <c r="G809" s="10">
        <v>0</v>
      </c>
      <c r="H809" s="13">
        <f t="shared" ca="1" si="12"/>
        <v>126</v>
      </c>
      <c r="I809" s="15">
        <v>6686.43</v>
      </c>
      <c r="J809" s="10" t="s">
        <v>4707</v>
      </c>
      <c r="K809" s="10" t="s">
        <v>4708</v>
      </c>
      <c r="L809" s="10" t="s">
        <v>4714</v>
      </c>
      <c r="W809" s="13">
        <f ca="1">DATEDIF(F809,TODAY(),"Y")</f>
        <v>41</v>
      </c>
      <c r="X809" s="29">
        <f>VLOOKUP($A809,'Medical Examinations'!$A:$Z,MATCH(X$1,'Medical Examinations'!$A$1:$Z$1,0),FALSE)</f>
        <v>5.59</v>
      </c>
      <c r="Y809" s="13">
        <f ca="1">DATEDIF(X809,TODAY(),"Y")</f>
        <v>126</v>
      </c>
      <c r="Z809" s="28">
        <f>VLOOKUP($A809,'Medical Examinations'!$A:$Z,2,FALSE)</f>
        <v>23.37</v>
      </c>
    </row>
    <row r="810" spans="1:26">
      <c r="A810" s="10" t="s">
        <v>3063</v>
      </c>
      <c r="B810" s="10">
        <v>1968</v>
      </c>
      <c r="C810" s="10" t="s">
        <v>4706</v>
      </c>
      <c r="D810" s="10" t="str">
        <f>IF(C810="?","Sep",C810)</f>
        <v>Jul</v>
      </c>
      <c r="E810" s="10">
        <v>13</v>
      </c>
      <c r="F810" s="12" t="str">
        <f>TEXT(DATE(B810,MONTH(DATEVALUE(D810&amp;" 1")),E810),"dd-mmm-yyyy")</f>
        <v>13-Jul-1968</v>
      </c>
      <c r="G810" s="10">
        <v>0</v>
      </c>
      <c r="H810" s="13">
        <f t="shared" ca="1" si="12"/>
        <v>126</v>
      </c>
      <c r="I810" s="15">
        <v>6700.56</v>
      </c>
      <c r="J810" s="10" t="s">
        <v>4708</v>
      </c>
      <c r="K810" s="10" t="s">
        <v>4711</v>
      </c>
      <c r="L810" s="10" t="s">
        <v>4714</v>
      </c>
      <c r="W810" s="13">
        <f ca="1">DATEDIF(F810,TODAY(),"Y")</f>
        <v>58</v>
      </c>
      <c r="X810" s="28">
        <f>VLOOKUP($A810,'Medical Examinations'!$A:$Z,MATCH(X$1,'Medical Examinations'!$A$1:$Z$1,0),FALSE)</f>
        <v>8.41</v>
      </c>
      <c r="Y810" s="13">
        <f ca="1">DATEDIF(X810,TODAY(),"Y")</f>
        <v>126</v>
      </c>
      <c r="Z810" s="28">
        <f>VLOOKUP($A810,'Medical Examinations'!$A:$Z,2,FALSE)</f>
        <v>15.1</v>
      </c>
    </row>
    <row r="811" spans="1:26">
      <c r="A811" s="10" t="s">
        <v>3061</v>
      </c>
      <c r="B811" s="10">
        <v>1971</v>
      </c>
      <c r="C811" s="10" t="s">
        <v>4715</v>
      </c>
      <c r="D811" s="10" t="str">
        <f>IF(C811="?","Sep",C811)</f>
        <v>Dec</v>
      </c>
      <c r="E811" s="10">
        <v>12</v>
      </c>
      <c r="F811" s="12" t="str">
        <f>TEXT(DATE(B811,MONTH(DATEVALUE(D811&amp;" 1")),E811),"dd-mmm-yyyy")</f>
        <v>12-Dec-1971</v>
      </c>
      <c r="G811" s="10">
        <v>0</v>
      </c>
      <c r="H811" s="13">
        <f t="shared" ca="1" si="12"/>
        <v>126</v>
      </c>
      <c r="I811" s="15">
        <v>6706.47</v>
      </c>
      <c r="J811" s="10" t="s">
        <v>4707</v>
      </c>
      <c r="K811" s="10" t="s">
        <v>4711</v>
      </c>
      <c r="L811" s="10" t="s">
        <v>4709</v>
      </c>
      <c r="W811" s="13">
        <f ca="1">DATEDIF(F811,TODAY(),"Y")</f>
        <v>54</v>
      </c>
      <c r="X811" s="29">
        <f>VLOOKUP($A811,'Medical Examinations'!$A:$Z,MATCH(X$1,'Medical Examinations'!$A$1:$Z$1,0),FALSE)</f>
        <v>11.93</v>
      </c>
      <c r="Y811" s="13">
        <f ca="1">DATEDIF(X811,TODAY(),"Y")</f>
        <v>126</v>
      </c>
      <c r="Z811" s="28">
        <f>VLOOKUP($A811,'Medical Examinations'!$A:$Z,2,FALSE)</f>
        <v>19.399999999999999</v>
      </c>
    </row>
    <row r="812" spans="1:26">
      <c r="A812" s="10" t="s">
        <v>3059</v>
      </c>
      <c r="B812" s="10">
        <v>1983</v>
      </c>
      <c r="C812" s="10" t="s">
        <v>4712</v>
      </c>
      <c r="D812" s="10" t="str">
        <f>IF(C812="?","Sep",C812)</f>
        <v>Jun</v>
      </c>
      <c r="E812" s="10">
        <v>12</v>
      </c>
      <c r="F812" s="12" t="str">
        <f>TEXT(DATE(B812,MONTH(DATEVALUE(D812&amp;" 1")),E812),"dd-mmm-yyyy")</f>
        <v>12-Jun-1983</v>
      </c>
      <c r="G812" s="10">
        <v>0</v>
      </c>
      <c r="H812" s="13">
        <f t="shared" ca="1" si="12"/>
        <v>126</v>
      </c>
      <c r="I812" s="15">
        <v>6710.19</v>
      </c>
      <c r="J812" s="10" t="s">
        <v>4708</v>
      </c>
      <c r="K812" s="10" t="s">
        <v>4708</v>
      </c>
      <c r="L812" s="10" t="s">
        <v>4714</v>
      </c>
      <c r="W812" s="13">
        <f ca="1">DATEDIF(F812,TODAY(),"Y")</f>
        <v>43</v>
      </c>
      <c r="X812" s="28">
        <f>VLOOKUP($A812,'Medical Examinations'!$A:$Z,MATCH(X$1,'Medical Examinations'!$A$1:$Z$1,0),FALSE)</f>
        <v>4.83</v>
      </c>
      <c r="Y812" s="13">
        <f ca="1">DATEDIF(X812,TODAY(),"Y")</f>
        <v>126</v>
      </c>
      <c r="Z812" s="28">
        <f>VLOOKUP($A812,'Medical Examinations'!$A:$Z,2,FALSE)</f>
        <v>24.51</v>
      </c>
    </row>
    <row r="813" spans="1:26">
      <c r="A813" s="10" t="s">
        <v>3057</v>
      </c>
      <c r="B813" s="10">
        <v>1994</v>
      </c>
      <c r="C813" s="10" t="s">
        <v>4712</v>
      </c>
      <c r="D813" s="10" t="str">
        <f>IF(C813="?","Sep",C813)</f>
        <v>Jun</v>
      </c>
      <c r="E813" s="10">
        <v>13</v>
      </c>
      <c r="F813" s="12" t="str">
        <f>TEXT(DATE(B813,MONTH(DATEVALUE(D813&amp;" 1")),E813),"dd-mmm-yyyy")</f>
        <v>13-Jun-1994</v>
      </c>
      <c r="G813" s="10">
        <v>0</v>
      </c>
      <c r="H813" s="13">
        <f t="shared" ca="1" si="12"/>
        <v>126</v>
      </c>
      <c r="I813" s="15">
        <v>6721.37</v>
      </c>
      <c r="J813" s="10" t="s">
        <v>4707</v>
      </c>
      <c r="K813" s="10" t="s">
        <v>4711</v>
      </c>
      <c r="L813" s="10" t="s">
        <v>4714</v>
      </c>
      <c r="W813" s="13">
        <f ca="1">DATEDIF(F813,TODAY(),"Y")</f>
        <v>32</v>
      </c>
      <c r="X813" s="29">
        <f>VLOOKUP($A813,'Medical Examinations'!$A:$Z,MATCH(X$1,'Medical Examinations'!$A$1:$Z$1,0),FALSE)</f>
        <v>5.75</v>
      </c>
      <c r="Y813" s="13">
        <f ca="1">DATEDIF(X813,TODAY(),"Y")</f>
        <v>126</v>
      </c>
      <c r="Z813" s="28">
        <f>VLOOKUP($A813,'Medical Examinations'!$A:$Z,2,FALSE)</f>
        <v>34.85</v>
      </c>
    </row>
    <row r="814" spans="1:26">
      <c r="A814" s="10" t="s">
        <v>3055</v>
      </c>
      <c r="B814" s="10">
        <v>1978</v>
      </c>
      <c r="C814" s="10" t="s">
        <v>4717</v>
      </c>
      <c r="D814" s="10" t="str">
        <f>IF(C814="?","Sep",C814)</f>
        <v>Oct</v>
      </c>
      <c r="E814" s="10">
        <v>21</v>
      </c>
      <c r="F814" s="12" t="str">
        <f>TEXT(DATE(B814,MONTH(DATEVALUE(D814&amp;" 1")),E814),"dd-mmm-yyyy")</f>
        <v>21-Oct-1978</v>
      </c>
      <c r="G814" s="10">
        <v>0</v>
      </c>
      <c r="H814" s="13">
        <f t="shared" ca="1" si="12"/>
        <v>126</v>
      </c>
      <c r="I814" s="15">
        <v>6737.98</v>
      </c>
      <c r="J814" s="10" t="s">
        <v>4707</v>
      </c>
      <c r="K814" s="10" t="s">
        <v>4708</v>
      </c>
      <c r="L814" s="10" t="s">
        <v>4709</v>
      </c>
      <c r="W814" s="13">
        <f ca="1">DATEDIF(F814,TODAY(),"Y")</f>
        <v>48</v>
      </c>
      <c r="X814" s="28">
        <f>VLOOKUP($A814,'Medical Examinations'!$A:$Z,MATCH(X$1,'Medical Examinations'!$A$1:$Z$1,0),FALSE)</f>
        <v>11.17</v>
      </c>
      <c r="Y814" s="13">
        <f ca="1">DATEDIF(X814,TODAY(),"Y")</f>
        <v>126</v>
      </c>
      <c r="Z814" s="28">
        <f>VLOOKUP($A814,'Medical Examinations'!$A:$Z,2,FALSE)</f>
        <v>21.99</v>
      </c>
    </row>
    <row r="815" spans="1:26">
      <c r="A815" s="10" t="s">
        <v>3053</v>
      </c>
      <c r="B815" s="10">
        <v>1968</v>
      </c>
      <c r="C815" s="10" t="s">
        <v>4706</v>
      </c>
      <c r="D815" s="10" t="str">
        <f>IF(C815="?","Sep",C815)</f>
        <v>Jul</v>
      </c>
      <c r="E815" s="10">
        <v>18</v>
      </c>
      <c r="F815" s="12" t="str">
        <f>TEXT(DATE(B815,MONTH(DATEVALUE(D815&amp;" 1")),E815),"dd-mmm-yyyy")</f>
        <v>18-Jul-1968</v>
      </c>
      <c r="G815" s="10">
        <v>0</v>
      </c>
      <c r="H815" s="13">
        <f t="shared" ca="1" si="12"/>
        <v>126</v>
      </c>
      <c r="I815" s="15">
        <v>6738.84</v>
      </c>
      <c r="J815" s="10" t="s">
        <v>4708</v>
      </c>
      <c r="K815" s="10" t="s">
        <v>4711</v>
      </c>
      <c r="L815" s="10" t="s">
        <v>4714</v>
      </c>
      <c r="W815" s="13">
        <f ca="1">DATEDIF(F815,TODAY(),"Y")</f>
        <v>58</v>
      </c>
      <c r="X815" s="29">
        <f>VLOOKUP($A815,'Medical Examinations'!$A:$Z,MATCH(X$1,'Medical Examinations'!$A$1:$Z$1,0),FALSE)</f>
        <v>8.6</v>
      </c>
      <c r="Y815" s="13">
        <f ca="1">DATEDIF(X815,TODAY(),"Y")</f>
        <v>126</v>
      </c>
      <c r="Z815" s="28">
        <f>VLOOKUP($A815,'Medical Examinations'!$A:$Z,2,FALSE)</f>
        <v>15.6</v>
      </c>
    </row>
    <row r="816" spans="1:26">
      <c r="A816" s="10" t="s">
        <v>3051</v>
      </c>
      <c r="B816" s="10">
        <v>1986</v>
      </c>
      <c r="C816" s="10" t="s">
        <v>4716</v>
      </c>
      <c r="D816" s="10" t="str">
        <f>IF(C816="?","Sep",C816)</f>
        <v>Aug</v>
      </c>
      <c r="E816" s="10">
        <v>7</v>
      </c>
      <c r="F816" s="12" t="str">
        <f>TEXT(DATE(B816,MONTH(DATEVALUE(D816&amp;" 1")),E816),"dd-mmm-yyyy")</f>
        <v>07-Aug-1986</v>
      </c>
      <c r="G816" s="10">
        <v>0</v>
      </c>
      <c r="H816" s="13">
        <f t="shared" ca="1" si="12"/>
        <v>126</v>
      </c>
      <c r="I816" s="15">
        <v>6746.74</v>
      </c>
      <c r="J816" s="10" t="s">
        <v>4708</v>
      </c>
      <c r="K816" s="10" t="s">
        <v>4707</v>
      </c>
      <c r="L816" s="10" t="s">
        <v>4721</v>
      </c>
      <c r="W816" s="13">
        <f ca="1">DATEDIF(F816,TODAY(),"Y")</f>
        <v>40</v>
      </c>
      <c r="X816" s="28">
        <f>VLOOKUP($A816,'Medical Examinations'!$A:$Z,MATCH(X$1,'Medical Examinations'!$A$1:$Z$1,0),FALSE)</f>
        <v>10.83</v>
      </c>
      <c r="Y816" s="13">
        <f ca="1">DATEDIF(X816,TODAY(),"Y")</f>
        <v>126</v>
      </c>
      <c r="Z816" s="28">
        <f>VLOOKUP($A816,'Medical Examinations'!$A:$Z,2,FALSE)</f>
        <v>27.55</v>
      </c>
    </row>
    <row r="817" spans="1:26">
      <c r="A817" s="10" t="s">
        <v>3049</v>
      </c>
      <c r="B817" s="10">
        <v>1986</v>
      </c>
      <c r="C817" s="10" t="s">
        <v>4712</v>
      </c>
      <c r="D817" s="10" t="str">
        <f>IF(C817="?","Sep",C817)</f>
        <v>Jun</v>
      </c>
      <c r="E817" s="10">
        <v>5</v>
      </c>
      <c r="F817" s="12" t="str">
        <f>TEXT(DATE(B817,MONTH(DATEVALUE(D817&amp;" 1")),E817),"dd-mmm-yyyy")</f>
        <v>05-Jun-1986</v>
      </c>
      <c r="G817" s="10">
        <v>0</v>
      </c>
      <c r="H817" s="13">
        <f t="shared" ca="1" si="12"/>
        <v>126</v>
      </c>
      <c r="I817" s="15">
        <v>6748.59</v>
      </c>
      <c r="J817" s="10" t="s">
        <v>4708</v>
      </c>
      <c r="K817" s="10" t="s">
        <v>4711</v>
      </c>
      <c r="L817" s="10" t="s">
        <v>4721</v>
      </c>
      <c r="W817" s="13">
        <f ca="1">DATEDIF(F817,TODAY(),"Y")</f>
        <v>40</v>
      </c>
      <c r="X817" s="29">
        <f>VLOOKUP($A817,'Medical Examinations'!$A:$Z,MATCH(X$1,'Medical Examinations'!$A$1:$Z$1,0),FALSE)</f>
        <v>6.59</v>
      </c>
      <c r="Y817" s="13">
        <f ca="1">DATEDIF(X817,TODAY(),"Y")</f>
        <v>126</v>
      </c>
      <c r="Z817" s="28">
        <f>VLOOKUP($A817,'Medical Examinations'!$A:$Z,2,FALSE)</f>
        <v>28.88</v>
      </c>
    </row>
    <row r="818" spans="1:26">
      <c r="A818" s="10" t="s">
        <v>3047</v>
      </c>
      <c r="B818" s="10">
        <v>1970</v>
      </c>
      <c r="C818" s="10" t="s">
        <v>4712</v>
      </c>
      <c r="D818" s="10" t="str">
        <f>IF(C818="?","Sep",C818)</f>
        <v>Jun</v>
      </c>
      <c r="E818" s="10">
        <v>17</v>
      </c>
      <c r="F818" s="12" t="str">
        <f>TEXT(DATE(B818,MONTH(DATEVALUE(D818&amp;" 1")),E818),"dd-mmm-yyyy")</f>
        <v>17-Jun-1970</v>
      </c>
      <c r="G818" s="10">
        <v>0</v>
      </c>
      <c r="H818" s="13">
        <f t="shared" ca="1" si="12"/>
        <v>126</v>
      </c>
      <c r="I818" s="15">
        <v>6749.63</v>
      </c>
      <c r="J818" s="10" t="s">
        <v>4707</v>
      </c>
      <c r="K818" s="10" t="s">
        <v>4711</v>
      </c>
      <c r="L818" s="10" t="s">
        <v>4709</v>
      </c>
      <c r="W818" s="13">
        <f ca="1">DATEDIF(F818,TODAY(),"Y")</f>
        <v>56</v>
      </c>
      <c r="X818" s="28">
        <f>VLOOKUP($A818,'Medical Examinations'!$A:$Z,MATCH(X$1,'Medical Examinations'!$A$1:$Z$1,0),FALSE)</f>
        <v>11.98</v>
      </c>
      <c r="Y818" s="13">
        <f ca="1">DATEDIF(X818,TODAY(),"Y")</f>
        <v>126</v>
      </c>
      <c r="Z818" s="28">
        <f>VLOOKUP($A818,'Medical Examinations'!$A:$Z,2,FALSE)</f>
        <v>18.77</v>
      </c>
    </row>
    <row r="819" spans="1:26">
      <c r="A819" s="10" t="s">
        <v>3045</v>
      </c>
      <c r="B819" s="10">
        <v>1966</v>
      </c>
      <c r="C819" s="10" t="s">
        <v>4715</v>
      </c>
      <c r="D819" s="10" t="str">
        <f>IF(C819="?","Sep",C819)</f>
        <v>Dec</v>
      </c>
      <c r="E819" s="10">
        <v>9</v>
      </c>
      <c r="F819" s="12" t="str">
        <f>TEXT(DATE(B819,MONTH(DATEVALUE(D819&amp;" 1")),E819),"dd-mmm-yyyy")</f>
        <v>09-Dec-1966</v>
      </c>
      <c r="G819" s="10">
        <v>0</v>
      </c>
      <c r="H819" s="13">
        <f t="shared" ca="1" si="12"/>
        <v>126</v>
      </c>
      <c r="I819" s="15">
        <v>6750.27</v>
      </c>
      <c r="J819" s="10" t="s">
        <v>4708</v>
      </c>
      <c r="K819" s="10" t="s">
        <v>4707</v>
      </c>
      <c r="L819" s="10" t="s">
        <v>4709</v>
      </c>
      <c r="W819" s="13">
        <f ca="1">DATEDIF(F819,TODAY(),"Y")</f>
        <v>59</v>
      </c>
      <c r="X819" s="29">
        <f>VLOOKUP($A819,'Medical Examinations'!$A:$Z,MATCH(X$1,'Medical Examinations'!$A$1:$Z$1,0),FALSE)</f>
        <v>4.54</v>
      </c>
      <c r="Y819" s="13">
        <f ca="1">DATEDIF(X819,TODAY(),"Y")</f>
        <v>126</v>
      </c>
      <c r="Z819" s="28">
        <f>VLOOKUP($A819,'Medical Examinations'!$A:$Z,2,FALSE)</f>
        <v>16.13</v>
      </c>
    </row>
    <row r="820" spans="1:26">
      <c r="A820" s="10" t="s">
        <v>3043</v>
      </c>
      <c r="B820" s="10">
        <v>1988</v>
      </c>
      <c r="C820" s="10" t="s">
        <v>4717</v>
      </c>
      <c r="D820" s="10" t="str">
        <f>IF(C820="?","Sep",C820)</f>
        <v>Oct</v>
      </c>
      <c r="E820" s="10">
        <v>10</v>
      </c>
      <c r="F820" s="12" t="str">
        <f>TEXT(DATE(B820,MONTH(DATEVALUE(D820&amp;" 1")),E820),"dd-mmm-yyyy")</f>
        <v>10-Oct-1988</v>
      </c>
      <c r="G820" s="10">
        <v>0</v>
      </c>
      <c r="H820" s="13">
        <f t="shared" ca="1" si="12"/>
        <v>126</v>
      </c>
      <c r="I820" s="15">
        <v>6753.04</v>
      </c>
      <c r="J820" s="10" t="s">
        <v>4707</v>
      </c>
      <c r="K820" s="10" t="s">
        <v>4707</v>
      </c>
      <c r="L820" s="10" t="s">
        <v>4724</v>
      </c>
      <c r="W820" s="13">
        <f ca="1">DATEDIF(F820,TODAY(),"Y")</f>
        <v>38</v>
      </c>
      <c r="X820" s="28">
        <f>VLOOKUP($A820,'Medical Examinations'!$A:$Z,MATCH(X$1,'Medical Examinations'!$A$1:$Z$1,0),FALSE)</f>
        <v>5.46</v>
      </c>
      <c r="Y820" s="13">
        <f ca="1">DATEDIF(X820,TODAY(),"Y")</f>
        <v>126</v>
      </c>
      <c r="Z820" s="28">
        <f>VLOOKUP($A820,'Medical Examinations'!$A:$Z,2,FALSE)</f>
        <v>19</v>
      </c>
    </row>
    <row r="821" spans="1:26">
      <c r="A821" s="10" t="s">
        <v>3041</v>
      </c>
      <c r="B821" s="10">
        <v>1981</v>
      </c>
      <c r="C821" s="10" t="s">
        <v>4713</v>
      </c>
      <c r="D821" s="10" t="str">
        <f>IF(C821="?","Sep",C821)</f>
        <v>Sep</v>
      </c>
      <c r="E821" s="10">
        <v>21</v>
      </c>
      <c r="F821" s="12" t="str">
        <f>TEXT(DATE(B821,MONTH(DATEVALUE(D821&amp;" 1")),E821),"dd-mmm-yyyy")</f>
        <v>21-Sep-1981</v>
      </c>
      <c r="G821" s="10">
        <v>0</v>
      </c>
      <c r="H821" s="13">
        <f t="shared" ca="1" si="12"/>
        <v>126</v>
      </c>
      <c r="I821" s="15">
        <v>6770.19</v>
      </c>
      <c r="J821" s="10" t="s">
        <v>4707</v>
      </c>
      <c r="K821" s="10" t="s">
        <v>4708</v>
      </c>
      <c r="L821" s="10" t="s">
        <v>4709</v>
      </c>
      <c r="W821" s="13">
        <f ca="1">DATEDIF(F821,TODAY(),"Y")</f>
        <v>45</v>
      </c>
      <c r="X821" s="29">
        <f>VLOOKUP($A821,'Medical Examinations'!$A:$Z,MATCH(X$1,'Medical Examinations'!$A$1:$Z$1,0),FALSE)</f>
        <v>11.85</v>
      </c>
      <c r="Y821" s="13">
        <f ca="1">DATEDIF(X821,TODAY(),"Y")</f>
        <v>126</v>
      </c>
      <c r="Z821" s="28">
        <f>VLOOKUP($A821,'Medical Examinations'!$A:$Z,2,FALSE)</f>
        <v>28.05</v>
      </c>
    </row>
    <row r="822" spans="1:26">
      <c r="A822" s="10" t="s">
        <v>3039</v>
      </c>
      <c r="B822" s="10">
        <v>1981</v>
      </c>
      <c r="C822" s="10" t="s">
        <v>4713</v>
      </c>
      <c r="D822" s="10" t="str">
        <f>IF(C822="?","Sep",C822)</f>
        <v>Sep</v>
      </c>
      <c r="E822" s="10">
        <v>3</v>
      </c>
      <c r="F822" s="12" t="str">
        <f>TEXT(DATE(B822,MONTH(DATEVALUE(D822&amp;" 1")),E822),"dd-mmm-yyyy")</f>
        <v>03-Sep-1981</v>
      </c>
      <c r="G822" s="10">
        <v>0</v>
      </c>
      <c r="H822" s="13">
        <f t="shared" ca="1" si="12"/>
        <v>126</v>
      </c>
      <c r="I822" s="15">
        <v>6775.96</v>
      </c>
      <c r="J822" s="10" t="s">
        <v>4707</v>
      </c>
      <c r="K822" s="10" t="s">
        <v>4708</v>
      </c>
      <c r="L822" s="10" t="s">
        <v>4718</v>
      </c>
      <c r="W822" s="13">
        <f ca="1">DATEDIF(F822,TODAY(),"Y")</f>
        <v>45</v>
      </c>
      <c r="X822" s="28">
        <f>VLOOKUP($A822,'Medical Examinations'!$A:$Z,MATCH(X$1,'Medical Examinations'!$A$1:$Z$1,0),FALSE)</f>
        <v>10.59</v>
      </c>
      <c r="Y822" s="13">
        <f ca="1">DATEDIF(X822,TODAY(),"Y")</f>
        <v>126</v>
      </c>
      <c r="Z822" s="28">
        <f>VLOOKUP($A822,'Medical Examinations'!$A:$Z,2,FALSE)</f>
        <v>32.200000000000003</v>
      </c>
    </row>
    <row r="823" spans="1:26">
      <c r="A823" s="10" t="s">
        <v>3037</v>
      </c>
      <c r="B823" s="10">
        <v>1981</v>
      </c>
      <c r="C823" s="10" t="s">
        <v>4717</v>
      </c>
      <c r="D823" s="10" t="str">
        <f>IF(C823="?","Sep",C823)</f>
        <v>Oct</v>
      </c>
      <c r="E823" s="10">
        <v>8</v>
      </c>
      <c r="F823" s="12" t="str">
        <f>TEXT(DATE(B823,MONTH(DATEVALUE(D823&amp;" 1")),E823),"dd-mmm-yyyy")</f>
        <v>08-Oct-1981</v>
      </c>
      <c r="G823" s="10">
        <v>0</v>
      </c>
      <c r="H823" s="13">
        <f t="shared" ca="1" si="12"/>
        <v>126</v>
      </c>
      <c r="I823" s="15">
        <v>6781.35</v>
      </c>
      <c r="J823" s="10" t="s">
        <v>4707</v>
      </c>
      <c r="K823" s="10" t="s">
        <v>4711</v>
      </c>
      <c r="L823" s="10" t="s">
        <v>4709</v>
      </c>
      <c r="W823" s="13">
        <f ca="1">DATEDIF(F823,TODAY(),"Y")</f>
        <v>45</v>
      </c>
      <c r="X823" s="29">
        <f>VLOOKUP($A823,'Medical Examinations'!$A:$Z,MATCH(X$1,'Medical Examinations'!$A$1:$Z$1,0),FALSE)</f>
        <v>11.61</v>
      </c>
      <c r="Y823" s="13">
        <f ca="1">DATEDIF(X823,TODAY(),"Y")</f>
        <v>126</v>
      </c>
      <c r="Z823" s="28">
        <f>VLOOKUP($A823,'Medical Examinations'!$A:$Z,2,FALSE)</f>
        <v>36.08</v>
      </c>
    </row>
    <row r="824" spans="1:26">
      <c r="A824" s="10" t="s">
        <v>3035</v>
      </c>
      <c r="B824" s="10">
        <v>1980</v>
      </c>
      <c r="C824" s="10" t="s">
        <v>4710</v>
      </c>
      <c r="D824" s="10" t="str">
        <f>IF(C824="?","Sep",C824)</f>
        <v>Nov</v>
      </c>
      <c r="E824" s="10">
        <v>23</v>
      </c>
      <c r="F824" s="12" t="str">
        <f>TEXT(DATE(B824,MONTH(DATEVALUE(D824&amp;" 1")),E824),"dd-mmm-yyyy")</f>
        <v>23-Nov-1980</v>
      </c>
      <c r="G824" s="10">
        <v>0</v>
      </c>
      <c r="H824" s="13">
        <f t="shared" ca="1" si="12"/>
        <v>126</v>
      </c>
      <c r="I824" s="15">
        <v>6781.52</v>
      </c>
      <c r="J824" s="10" t="s">
        <v>4707</v>
      </c>
      <c r="K824" s="10" t="s">
        <v>4707</v>
      </c>
      <c r="L824" s="10" t="s">
        <v>4709</v>
      </c>
      <c r="W824" s="13">
        <f ca="1">DATEDIF(F824,TODAY(),"Y")</f>
        <v>45</v>
      </c>
      <c r="X824" s="28">
        <f>VLOOKUP($A824,'Medical Examinations'!$A:$Z,MATCH(X$1,'Medical Examinations'!$A$1:$Z$1,0),FALSE)</f>
        <v>4.38</v>
      </c>
      <c r="Y824" s="13">
        <f ca="1">DATEDIF(X824,TODAY(),"Y")</f>
        <v>126</v>
      </c>
      <c r="Z824" s="28">
        <f>VLOOKUP($A824,'Medical Examinations'!$A:$Z,2,FALSE)</f>
        <v>24.02</v>
      </c>
    </row>
    <row r="825" spans="1:26">
      <c r="A825" s="10" t="s">
        <v>3033</v>
      </c>
      <c r="B825" s="10">
        <v>1985</v>
      </c>
      <c r="C825" s="10" t="s">
        <v>4715</v>
      </c>
      <c r="D825" s="10" t="str">
        <f>IF(C825="?","Sep",C825)</f>
        <v>Dec</v>
      </c>
      <c r="E825" s="10">
        <v>24</v>
      </c>
      <c r="F825" s="12" t="str">
        <f>TEXT(DATE(B825,MONTH(DATEVALUE(D825&amp;" 1")),E825),"dd-mmm-yyyy")</f>
        <v>24-Dec-1985</v>
      </c>
      <c r="G825" s="10">
        <v>0</v>
      </c>
      <c r="H825" s="13">
        <f t="shared" ca="1" si="12"/>
        <v>126</v>
      </c>
      <c r="I825" s="15">
        <v>6796.86</v>
      </c>
      <c r="J825" s="10" t="s">
        <v>4708</v>
      </c>
      <c r="K825" s="10" t="s">
        <v>4708</v>
      </c>
      <c r="L825" s="10" t="s">
        <v>4714</v>
      </c>
      <c r="W825" s="13">
        <f ca="1">DATEDIF(F825,TODAY(),"Y")</f>
        <v>40</v>
      </c>
      <c r="X825" s="29">
        <f>VLOOKUP($A825,'Medical Examinations'!$A:$Z,MATCH(X$1,'Medical Examinations'!$A$1:$Z$1,0),FALSE)</f>
        <v>4.1399999999999997</v>
      </c>
      <c r="Y825" s="13">
        <f ca="1">DATEDIF(X825,TODAY(),"Y")</f>
        <v>126</v>
      </c>
      <c r="Z825" s="28">
        <f>VLOOKUP($A825,'Medical Examinations'!$A:$Z,2,FALSE)</f>
        <v>30.875</v>
      </c>
    </row>
    <row r="826" spans="1:26">
      <c r="A826" s="10" t="s">
        <v>3031</v>
      </c>
      <c r="B826" s="10">
        <v>1991</v>
      </c>
      <c r="C826" s="10" t="s">
        <v>4712</v>
      </c>
      <c r="D826" s="10" t="str">
        <f>IF(C826="?","Sep",C826)</f>
        <v>Jun</v>
      </c>
      <c r="E826" s="10">
        <v>29</v>
      </c>
      <c r="F826" s="12" t="str">
        <f>TEXT(DATE(B826,MONTH(DATEVALUE(D826&amp;" 1")),E826),"dd-mmm-yyyy")</f>
        <v>29-Jun-1991</v>
      </c>
      <c r="G826" s="10">
        <v>0</v>
      </c>
      <c r="H826" s="13">
        <f t="shared" ca="1" si="12"/>
        <v>126</v>
      </c>
      <c r="I826" s="15">
        <v>6799.46</v>
      </c>
      <c r="J826" s="10" t="s">
        <v>4711</v>
      </c>
      <c r="K826" s="10" t="s">
        <v>4707</v>
      </c>
      <c r="L826" s="10" t="s">
        <v>4726</v>
      </c>
      <c r="W826" s="13">
        <f ca="1">DATEDIF(F826,TODAY(),"Y")</f>
        <v>35</v>
      </c>
      <c r="X826" s="28">
        <f>VLOOKUP($A826,'Medical Examinations'!$A:$Z,MATCH(X$1,'Medical Examinations'!$A$1:$Z$1,0),FALSE)</f>
        <v>4.3600000000000003</v>
      </c>
      <c r="Y826" s="13">
        <f ca="1">DATEDIF(X826,TODAY(),"Y")</f>
        <v>126</v>
      </c>
      <c r="Z826" s="28">
        <f>VLOOKUP($A826,'Medical Examinations'!$A:$Z,2,FALSE)</f>
        <v>28.5</v>
      </c>
    </row>
    <row r="827" spans="1:26">
      <c r="A827" s="10" t="s">
        <v>3029</v>
      </c>
      <c r="B827" s="10">
        <v>1975</v>
      </c>
      <c r="C827" s="10" t="s">
        <v>4716</v>
      </c>
      <c r="D827" s="10" t="str">
        <f>IF(C827="?","Sep",C827)</f>
        <v>Aug</v>
      </c>
      <c r="E827" s="10">
        <v>17</v>
      </c>
      <c r="F827" s="12" t="str">
        <f>TEXT(DATE(B827,MONTH(DATEVALUE(D827&amp;" 1")),E827),"dd-mmm-yyyy")</f>
        <v>17-Aug-1975</v>
      </c>
      <c r="G827" s="10">
        <v>0</v>
      </c>
      <c r="H827" s="13">
        <f t="shared" ca="1" si="12"/>
        <v>126</v>
      </c>
      <c r="I827" s="15">
        <v>6809.46</v>
      </c>
      <c r="J827" s="10" t="s">
        <v>4707</v>
      </c>
      <c r="K827" s="10" t="s">
        <v>4711</v>
      </c>
      <c r="L827" s="10" t="s">
        <v>4714</v>
      </c>
      <c r="W827" s="13">
        <f ca="1">DATEDIF(F827,TODAY(),"Y")</f>
        <v>51</v>
      </c>
      <c r="X827" s="29">
        <f>VLOOKUP($A827,'Medical Examinations'!$A:$Z,MATCH(X$1,'Medical Examinations'!$A$1:$Z$1,0),FALSE)</f>
        <v>11.58</v>
      </c>
      <c r="Y827" s="13">
        <f ca="1">DATEDIF(X827,TODAY(),"Y")</f>
        <v>126</v>
      </c>
      <c r="Z827" s="28">
        <f>VLOOKUP($A827,'Medical Examinations'!$A:$Z,2,FALSE)</f>
        <v>19.32</v>
      </c>
    </row>
    <row r="828" spans="1:26">
      <c r="A828" s="10" t="s">
        <v>3027</v>
      </c>
      <c r="B828" s="10">
        <v>1994</v>
      </c>
      <c r="C828" s="10" t="s">
        <v>4706</v>
      </c>
      <c r="D828" s="10" t="str">
        <f>IF(C828="?","Sep",C828)</f>
        <v>Jul</v>
      </c>
      <c r="E828" s="10">
        <v>8</v>
      </c>
      <c r="F828" s="12" t="str">
        <f>TEXT(DATE(B828,MONTH(DATEVALUE(D828&amp;" 1")),E828),"dd-mmm-yyyy")</f>
        <v>08-Jul-1994</v>
      </c>
      <c r="G828" s="10">
        <v>0</v>
      </c>
      <c r="H828" s="13">
        <f t="shared" ca="1" si="12"/>
        <v>126</v>
      </c>
      <c r="I828" s="15">
        <v>6827.69</v>
      </c>
      <c r="J828" s="10" t="s">
        <v>4707</v>
      </c>
      <c r="K828" s="10" t="s">
        <v>4707</v>
      </c>
      <c r="L828" s="10" t="s">
        <v>4727</v>
      </c>
      <c r="W828" s="13">
        <f ca="1">DATEDIF(F828,TODAY(),"Y")</f>
        <v>32</v>
      </c>
      <c r="X828" s="28">
        <f>VLOOKUP($A828,'Medical Examinations'!$A:$Z,MATCH(X$1,'Medical Examinations'!$A$1:$Z$1,0),FALSE)</f>
        <v>6.26</v>
      </c>
      <c r="Y828" s="13">
        <f ca="1">DATEDIF(X828,TODAY(),"Y")</f>
        <v>126</v>
      </c>
      <c r="Z828" s="28">
        <f>VLOOKUP($A828,'Medical Examinations'!$A:$Z,2,FALSE)</f>
        <v>34.51</v>
      </c>
    </row>
    <row r="829" spans="1:26">
      <c r="A829" s="10" t="s">
        <v>3025</v>
      </c>
      <c r="B829" s="10">
        <v>1979</v>
      </c>
      <c r="C829" s="10" t="s">
        <v>4706</v>
      </c>
      <c r="D829" s="10" t="str">
        <f>IF(C829="?","Sep",C829)</f>
        <v>Jul</v>
      </c>
      <c r="E829" s="10">
        <v>15</v>
      </c>
      <c r="F829" s="12" t="str">
        <f>TEXT(DATE(B829,MONTH(DATEVALUE(D829&amp;" 1")),E829),"dd-mmm-yyyy")</f>
        <v>15-Jul-1979</v>
      </c>
      <c r="G829" s="10">
        <v>0</v>
      </c>
      <c r="H829" s="13">
        <f t="shared" ca="1" si="12"/>
        <v>126</v>
      </c>
      <c r="I829" s="15">
        <v>6837.37</v>
      </c>
      <c r="J829" s="10" t="s">
        <v>4708</v>
      </c>
      <c r="K829" s="10" t="s">
        <v>4711</v>
      </c>
      <c r="L829" s="10" t="s">
        <v>4721</v>
      </c>
      <c r="W829" s="13">
        <f ca="1">DATEDIF(F829,TODAY(),"Y")</f>
        <v>47</v>
      </c>
      <c r="X829" s="29">
        <f>VLOOKUP($A829,'Medical Examinations'!$A:$Z,MATCH(X$1,'Medical Examinations'!$A$1:$Z$1,0),FALSE)</f>
        <v>4.47</v>
      </c>
      <c r="Y829" s="13">
        <f ca="1">DATEDIF(X829,TODAY(),"Y")</f>
        <v>126</v>
      </c>
      <c r="Z829" s="28">
        <f>VLOOKUP($A829,'Medical Examinations'!$A:$Z,2,FALSE)</f>
        <v>26.03</v>
      </c>
    </row>
    <row r="830" spans="1:26">
      <c r="A830" s="10" t="s">
        <v>3023</v>
      </c>
      <c r="B830" s="10">
        <v>2000</v>
      </c>
      <c r="C830" s="10" t="s">
        <v>4710</v>
      </c>
      <c r="D830" s="10" t="str">
        <f>IF(C830="?","Sep",C830)</f>
        <v>Nov</v>
      </c>
      <c r="E830" s="10">
        <v>30</v>
      </c>
      <c r="F830" s="12" t="str">
        <f>TEXT(DATE(B830,MONTH(DATEVALUE(D830&amp;" 1")),E830),"dd-mmm-yyyy")</f>
        <v>30-Nov-2000</v>
      </c>
      <c r="G830" s="10">
        <v>0</v>
      </c>
      <c r="H830" s="13">
        <f t="shared" ca="1" si="12"/>
        <v>126</v>
      </c>
      <c r="I830" s="15">
        <v>6842.28</v>
      </c>
      <c r="J830" s="10" t="s">
        <v>4707</v>
      </c>
      <c r="K830" s="10" t="s">
        <v>4711</v>
      </c>
      <c r="L830" s="10" t="s">
        <v>4714</v>
      </c>
      <c r="W830" s="13">
        <f ca="1">DATEDIF(F830,TODAY(),"Y")</f>
        <v>25</v>
      </c>
      <c r="X830" s="28">
        <f>VLOOKUP($A830,'Medical Examinations'!$A:$Z,MATCH(X$1,'Medical Examinations'!$A$1:$Z$1,0),FALSE)</f>
        <v>5.41</v>
      </c>
      <c r="Y830" s="13">
        <f ca="1">DATEDIF(X830,TODAY(),"Y")</f>
        <v>126</v>
      </c>
      <c r="Z830" s="28">
        <f>VLOOKUP($A830,'Medical Examinations'!$A:$Z,2,FALSE)</f>
        <v>39.75</v>
      </c>
    </row>
    <row r="831" spans="1:26">
      <c r="A831" s="10" t="s">
        <v>3021</v>
      </c>
      <c r="B831" s="10">
        <v>1977</v>
      </c>
      <c r="C831" s="10" t="s">
        <v>4712</v>
      </c>
      <c r="D831" s="10" t="str">
        <f>IF(C831="?","Sep",C831)</f>
        <v>Jun</v>
      </c>
      <c r="E831" s="10">
        <v>15</v>
      </c>
      <c r="F831" s="12" t="str">
        <f>TEXT(DATE(B831,MONTH(DATEVALUE(D831&amp;" 1")),E831),"dd-mmm-yyyy")</f>
        <v>15-Jun-1977</v>
      </c>
      <c r="G831" s="10">
        <v>0</v>
      </c>
      <c r="H831" s="13">
        <f t="shared" ca="1" si="12"/>
        <v>126</v>
      </c>
      <c r="I831" s="15">
        <v>6843.17</v>
      </c>
      <c r="J831" s="10" t="s">
        <v>4707</v>
      </c>
      <c r="K831" s="10" t="s">
        <v>4711</v>
      </c>
      <c r="L831" s="10" t="s">
        <v>4709</v>
      </c>
      <c r="W831" s="13">
        <f ca="1">DATEDIF(F831,TODAY(),"Y")</f>
        <v>49</v>
      </c>
      <c r="X831" s="29">
        <f>VLOOKUP($A831,'Medical Examinations'!$A:$Z,MATCH(X$1,'Medical Examinations'!$A$1:$Z$1,0),FALSE)</f>
        <v>6.3</v>
      </c>
      <c r="Y831" s="13">
        <f ca="1">DATEDIF(X831,TODAY(),"Y")</f>
        <v>126</v>
      </c>
      <c r="Z831" s="28">
        <f>VLOOKUP($A831,'Medical Examinations'!$A:$Z,2,FALSE)</f>
        <v>21.93</v>
      </c>
    </row>
    <row r="832" spans="1:26">
      <c r="A832" s="10" t="s">
        <v>3019</v>
      </c>
      <c r="B832" s="10">
        <v>1979</v>
      </c>
      <c r="C832" s="10" t="s">
        <v>4710</v>
      </c>
      <c r="D832" s="10" t="str">
        <f>IF(C832="?","Sep",C832)</f>
        <v>Nov</v>
      </c>
      <c r="E832" s="10">
        <v>4</v>
      </c>
      <c r="F832" s="12" t="str">
        <f>TEXT(DATE(B832,MONTH(DATEVALUE(D832&amp;" 1")),E832),"dd-mmm-yyyy")</f>
        <v>04-Nov-1979</v>
      </c>
      <c r="G832" s="10">
        <v>0</v>
      </c>
      <c r="H832" s="13">
        <f t="shared" ca="1" si="12"/>
        <v>126</v>
      </c>
      <c r="I832" s="15">
        <v>6849.03</v>
      </c>
      <c r="J832" s="10" t="s">
        <v>4707</v>
      </c>
      <c r="K832" s="10" t="s">
        <v>4707</v>
      </c>
      <c r="L832" s="10" t="s">
        <v>4718</v>
      </c>
      <c r="W832" s="13">
        <f ca="1">DATEDIF(F832,TODAY(),"Y")</f>
        <v>46</v>
      </c>
      <c r="X832" s="28">
        <f>VLOOKUP($A832,'Medical Examinations'!$A:$Z,MATCH(X$1,'Medical Examinations'!$A$1:$Z$1,0),FALSE)</f>
        <v>4.3899999999999997</v>
      </c>
      <c r="Y832" s="13">
        <f ca="1">DATEDIF(X832,TODAY(),"Y")</f>
        <v>126</v>
      </c>
      <c r="Z832" s="28">
        <f>VLOOKUP($A832,'Medical Examinations'!$A:$Z,2,FALSE)</f>
        <v>30.1</v>
      </c>
    </row>
    <row r="833" spans="1:26">
      <c r="A833" s="10" t="s">
        <v>3017</v>
      </c>
      <c r="B833" s="10">
        <v>1981</v>
      </c>
      <c r="C833" s="10" t="s">
        <v>4712</v>
      </c>
      <c r="D833" s="10" t="str">
        <f>IF(C833="?","Sep",C833)</f>
        <v>Jun</v>
      </c>
      <c r="E833" s="10">
        <v>19</v>
      </c>
      <c r="F833" s="12" t="str">
        <f>TEXT(DATE(B833,MONTH(DATEVALUE(D833&amp;" 1")),E833),"dd-mmm-yyyy")</f>
        <v>19-Jun-1981</v>
      </c>
      <c r="G833" s="10">
        <v>0</v>
      </c>
      <c r="H833" s="13">
        <f t="shared" ca="1" si="12"/>
        <v>126</v>
      </c>
      <c r="I833" s="15">
        <v>6858.48</v>
      </c>
      <c r="J833" s="10" t="s">
        <v>4707</v>
      </c>
      <c r="K833" s="10" t="s">
        <v>4707</v>
      </c>
      <c r="L833" s="10" t="s">
        <v>4720</v>
      </c>
      <c r="W833" s="13">
        <f ca="1">DATEDIF(F833,TODAY(),"Y")</f>
        <v>45</v>
      </c>
      <c r="X833" s="29">
        <f>VLOOKUP($A833,'Medical Examinations'!$A:$Z,MATCH(X$1,'Medical Examinations'!$A$1:$Z$1,0),FALSE)</f>
        <v>10.74</v>
      </c>
      <c r="Y833" s="13">
        <f ca="1">DATEDIF(X833,TODAY(),"Y")</f>
        <v>126</v>
      </c>
      <c r="Z833" s="28">
        <f>VLOOKUP($A833,'Medical Examinations'!$A:$Z,2,FALSE)</f>
        <v>23.94</v>
      </c>
    </row>
    <row r="834" spans="1:26">
      <c r="A834" s="10" t="s">
        <v>3015</v>
      </c>
      <c r="B834" s="10">
        <v>1978</v>
      </c>
      <c r="C834" s="10" t="s">
        <v>4716</v>
      </c>
      <c r="D834" s="10" t="str">
        <f>IF(C834="?","Sep",C834)</f>
        <v>Aug</v>
      </c>
      <c r="E834" s="10">
        <v>5</v>
      </c>
      <c r="F834" s="12" t="str">
        <f>TEXT(DATE(B834,MONTH(DATEVALUE(D834&amp;" 1")),E834),"dd-mmm-yyyy")</f>
        <v>05-Aug-1978</v>
      </c>
      <c r="G834" s="10">
        <v>0</v>
      </c>
      <c r="H834" s="13">
        <f t="shared" ca="1" si="12"/>
        <v>126</v>
      </c>
      <c r="I834" s="15">
        <v>6863.49</v>
      </c>
      <c r="J834" s="10" t="s">
        <v>4707</v>
      </c>
      <c r="K834" s="10" t="s">
        <v>4711</v>
      </c>
      <c r="L834" s="10" t="s">
        <v>4709</v>
      </c>
      <c r="W834" s="13">
        <f ca="1">DATEDIF(F834,TODAY(),"Y")</f>
        <v>48</v>
      </c>
      <c r="X834" s="28">
        <f>VLOOKUP($A834,'Medical Examinations'!$A:$Z,MATCH(X$1,'Medical Examinations'!$A$1:$Z$1,0),FALSE)</f>
        <v>8.6</v>
      </c>
      <c r="Y834" s="13">
        <f ca="1">DATEDIF(X834,TODAY(),"Y")</f>
        <v>126</v>
      </c>
      <c r="Z834" s="28">
        <f>VLOOKUP($A834,'Medical Examinations'!$A:$Z,2,FALSE)</f>
        <v>22.36</v>
      </c>
    </row>
    <row r="835" spans="1:26">
      <c r="A835" s="10" t="s">
        <v>3013</v>
      </c>
      <c r="B835" s="10">
        <v>1969</v>
      </c>
      <c r="C835" s="10" t="s">
        <v>4717</v>
      </c>
      <c r="D835" s="10" t="str">
        <f>IF(C835="?","Sep",C835)</f>
        <v>Oct</v>
      </c>
      <c r="E835" s="10">
        <v>23</v>
      </c>
      <c r="F835" s="12" t="str">
        <f>TEXT(DATE(B835,MONTH(DATEVALUE(D835&amp;" 1")),E835),"dd-mmm-yyyy")</f>
        <v>23-Oct-1969</v>
      </c>
      <c r="G835" s="10">
        <v>0</v>
      </c>
      <c r="H835" s="13">
        <f t="shared" ref="H835:H898" ca="1" si="13">DATEDIF(G835,TODAY(),"Y")</f>
        <v>126</v>
      </c>
      <c r="I835" s="15">
        <v>6868.39</v>
      </c>
      <c r="J835" s="10" t="s">
        <v>4707</v>
      </c>
      <c r="K835" s="10" t="s">
        <v>4707</v>
      </c>
      <c r="L835" s="10" t="s">
        <v>4709</v>
      </c>
      <c r="W835" s="13">
        <f ca="1">DATEDIF(F835,TODAY(),"Y")</f>
        <v>57</v>
      </c>
      <c r="X835" s="29">
        <f>VLOOKUP($A835,'Medical Examinations'!$A:$Z,MATCH(X$1,'Medical Examinations'!$A$1:$Z$1,0),FALSE)</f>
        <v>5.47</v>
      </c>
      <c r="Y835" s="13">
        <f ca="1">DATEDIF(X835,TODAY(),"Y")</f>
        <v>126</v>
      </c>
      <c r="Z835" s="28">
        <f>VLOOKUP($A835,'Medical Examinations'!$A:$Z,2,FALSE)</f>
        <v>18.75</v>
      </c>
    </row>
    <row r="836" spans="1:26">
      <c r="A836" s="10" t="s">
        <v>3011</v>
      </c>
      <c r="B836" s="10">
        <v>1981</v>
      </c>
      <c r="C836" s="10" t="s">
        <v>4712</v>
      </c>
      <c r="D836" s="10" t="str">
        <f>IF(C836="?","Sep",C836)</f>
        <v>Jun</v>
      </c>
      <c r="E836" s="10">
        <v>23</v>
      </c>
      <c r="F836" s="12" t="str">
        <f>TEXT(DATE(B836,MONTH(DATEVALUE(D836&amp;" 1")),E836),"dd-mmm-yyyy")</f>
        <v>23-Jun-1981</v>
      </c>
      <c r="G836" s="10">
        <v>0</v>
      </c>
      <c r="H836" s="13">
        <f t="shared" ca="1" si="13"/>
        <v>126</v>
      </c>
      <c r="I836" s="15">
        <v>6875.96</v>
      </c>
      <c r="J836" s="10" t="s">
        <v>4707</v>
      </c>
      <c r="K836" s="10" t="s">
        <v>4707</v>
      </c>
      <c r="L836" s="10" t="s">
        <v>4718</v>
      </c>
      <c r="W836" s="13">
        <f ca="1">DATEDIF(F836,TODAY(),"Y")</f>
        <v>45</v>
      </c>
      <c r="X836" s="28">
        <f>VLOOKUP($A836,'Medical Examinations'!$A:$Z,MATCH(X$1,'Medical Examinations'!$A$1:$Z$1,0),FALSE)</f>
        <v>10.09</v>
      </c>
      <c r="Y836" s="13">
        <f ca="1">DATEDIF(X836,TODAY(),"Y")</f>
        <v>126</v>
      </c>
      <c r="Z836" s="28">
        <f>VLOOKUP($A836,'Medical Examinations'!$A:$Z,2,FALSE)</f>
        <v>32.200000000000003</v>
      </c>
    </row>
    <row r="837" spans="1:26">
      <c r="A837" s="10" t="s">
        <v>3009</v>
      </c>
      <c r="B837" s="10">
        <v>2004</v>
      </c>
      <c r="C837" s="10" t="s">
        <v>4715</v>
      </c>
      <c r="D837" s="10" t="str">
        <f>IF(C837="?","Sep",C837)</f>
        <v>Dec</v>
      </c>
      <c r="E837" s="10">
        <v>24</v>
      </c>
      <c r="F837" s="12" t="str">
        <f>TEXT(DATE(B837,MONTH(DATEVALUE(D837&amp;" 1")),E837),"dd-mmm-yyyy")</f>
        <v>24-Dec-2004</v>
      </c>
      <c r="G837" s="10">
        <v>0</v>
      </c>
      <c r="H837" s="13">
        <f t="shared" ca="1" si="13"/>
        <v>126</v>
      </c>
      <c r="I837" s="15">
        <v>6876.53</v>
      </c>
      <c r="J837" s="10" t="s">
        <v>4707</v>
      </c>
      <c r="K837" s="10" t="s">
        <v>4711</v>
      </c>
      <c r="L837" s="10" t="s">
        <v>4714</v>
      </c>
      <c r="W837" s="13">
        <f ca="1">DATEDIF(F837,TODAY(),"Y")</f>
        <v>21</v>
      </c>
      <c r="X837" s="29">
        <f>VLOOKUP($A837,'Medical Examinations'!$A:$Z,MATCH(X$1,'Medical Examinations'!$A$1:$Z$1,0),FALSE)</f>
        <v>4.87</v>
      </c>
      <c r="Y837" s="13">
        <f ca="1">DATEDIF(X837,TODAY(),"Y")</f>
        <v>126</v>
      </c>
      <c r="Z837" s="28">
        <f>VLOOKUP($A837,'Medical Examinations'!$A:$Z,2,FALSE)</f>
        <v>42.88</v>
      </c>
    </row>
    <row r="838" spans="1:26">
      <c r="A838" s="10" t="s">
        <v>3007</v>
      </c>
      <c r="B838" s="10">
        <v>1985</v>
      </c>
      <c r="C838" s="10" t="s">
        <v>4713</v>
      </c>
      <c r="D838" s="10" t="str">
        <f>IF(C838="?","Sep",C838)</f>
        <v>Sep</v>
      </c>
      <c r="E838" s="10">
        <v>10</v>
      </c>
      <c r="F838" s="12" t="str">
        <f>TEXT(DATE(B838,MONTH(DATEVALUE(D838&amp;" 1")),E838),"dd-mmm-yyyy")</f>
        <v>10-Sep-1985</v>
      </c>
      <c r="G838" s="10">
        <v>0</v>
      </c>
      <c r="H838" s="13">
        <f t="shared" ca="1" si="13"/>
        <v>126</v>
      </c>
      <c r="I838" s="15">
        <v>6877.98</v>
      </c>
      <c r="J838" s="10" t="s">
        <v>4707</v>
      </c>
      <c r="K838" s="10" t="s">
        <v>4711</v>
      </c>
      <c r="L838" s="10" t="s">
        <v>4724</v>
      </c>
      <c r="W838" s="13">
        <f ca="1">DATEDIF(F838,TODAY(),"Y")</f>
        <v>41</v>
      </c>
      <c r="X838" s="28">
        <f>VLOOKUP($A838,'Medical Examinations'!$A:$Z,MATCH(X$1,'Medical Examinations'!$A$1:$Z$1,0),FALSE)</f>
        <v>5.35</v>
      </c>
      <c r="Y838" s="13">
        <f ca="1">DATEDIF(X838,TODAY(),"Y")</f>
        <v>126</v>
      </c>
      <c r="Z838" s="28">
        <f>VLOOKUP($A838,'Medical Examinations'!$A:$Z,2,FALSE)</f>
        <v>17.29</v>
      </c>
    </row>
    <row r="839" spans="1:26">
      <c r="A839" s="10" t="s">
        <v>3005</v>
      </c>
      <c r="B839" s="10">
        <v>1989</v>
      </c>
      <c r="C839" s="10" t="s">
        <v>4715</v>
      </c>
      <c r="D839" s="10" t="str">
        <f>IF(C839="?","Sep",C839)</f>
        <v>Dec</v>
      </c>
      <c r="E839" s="10">
        <v>21</v>
      </c>
      <c r="F839" s="12" t="str">
        <f>TEXT(DATE(B839,MONTH(DATEVALUE(D839&amp;" 1")),E839),"dd-mmm-yyyy")</f>
        <v>21-Dec-1989</v>
      </c>
      <c r="G839" s="10">
        <v>0</v>
      </c>
      <c r="H839" s="13">
        <f t="shared" ca="1" si="13"/>
        <v>126</v>
      </c>
      <c r="I839" s="15">
        <v>6895.19</v>
      </c>
      <c r="J839" s="10" t="s">
        <v>4707</v>
      </c>
      <c r="K839" s="10" t="s">
        <v>4708</v>
      </c>
      <c r="L839" s="10" t="s">
        <v>4724</v>
      </c>
      <c r="W839" s="13">
        <f ca="1">DATEDIF(F839,TODAY(),"Y")</f>
        <v>36</v>
      </c>
      <c r="X839" s="29">
        <f>VLOOKUP($A839,'Medical Examinations'!$A:$Z,MATCH(X$1,'Medical Examinations'!$A$1:$Z$1,0),FALSE)</f>
        <v>4.79</v>
      </c>
      <c r="Y839" s="13">
        <f ca="1">DATEDIF(X839,TODAY(),"Y")</f>
        <v>126</v>
      </c>
      <c r="Z839" s="28">
        <f>VLOOKUP($A839,'Medical Examinations'!$A:$Z,2,FALSE)</f>
        <v>26.33</v>
      </c>
    </row>
    <row r="840" spans="1:26">
      <c r="A840" s="10" t="s">
        <v>3003</v>
      </c>
      <c r="B840" s="10">
        <v>1984</v>
      </c>
      <c r="C840" s="10" t="s">
        <v>4713</v>
      </c>
      <c r="D840" s="10" t="str">
        <f>IF(C840="?","Sep",C840)</f>
        <v>Sep</v>
      </c>
      <c r="E840" s="10">
        <v>5</v>
      </c>
      <c r="F840" s="12" t="str">
        <f>TEXT(DATE(B840,MONTH(DATEVALUE(D840&amp;" 1")),E840),"dd-mmm-yyyy")</f>
        <v>05-Sep-1984</v>
      </c>
      <c r="G840" s="10">
        <v>0</v>
      </c>
      <c r="H840" s="13">
        <f t="shared" ca="1" si="13"/>
        <v>126</v>
      </c>
      <c r="I840" s="15">
        <v>6933.24</v>
      </c>
      <c r="J840" s="10" t="s">
        <v>4707</v>
      </c>
      <c r="K840" s="10" t="s">
        <v>4708</v>
      </c>
      <c r="L840" s="10" t="s">
        <v>4714</v>
      </c>
      <c r="W840" s="13">
        <f ca="1">DATEDIF(F840,TODAY(),"Y")</f>
        <v>42</v>
      </c>
      <c r="X840" s="28">
        <f>VLOOKUP($A840,'Medical Examinations'!$A:$Z,MATCH(X$1,'Medical Examinations'!$A$1:$Z$1,0),FALSE)</f>
        <v>4.74</v>
      </c>
      <c r="Y840" s="13">
        <f ca="1">DATEDIF(X840,TODAY(),"Y")</f>
        <v>126</v>
      </c>
      <c r="Z840" s="28">
        <f>VLOOKUP($A840,'Medical Examinations'!$A:$Z,2,FALSE)</f>
        <v>19.475000000000001</v>
      </c>
    </row>
    <row r="841" spans="1:26">
      <c r="A841" s="10" t="s">
        <v>3001</v>
      </c>
      <c r="B841" s="10">
        <v>1978</v>
      </c>
      <c r="C841" s="10" t="s">
        <v>4710</v>
      </c>
      <c r="D841" s="10" t="str">
        <f>IF(C841="?","Sep",C841)</f>
        <v>Nov</v>
      </c>
      <c r="E841" s="10">
        <v>29</v>
      </c>
      <c r="F841" s="12" t="str">
        <f>TEXT(DATE(B841,MONTH(DATEVALUE(D841&amp;" 1")),E841),"dd-mmm-yyyy")</f>
        <v>29-Nov-1978</v>
      </c>
      <c r="G841" s="10">
        <v>0</v>
      </c>
      <c r="H841" s="13">
        <f t="shared" ca="1" si="13"/>
        <v>126</v>
      </c>
      <c r="I841" s="15">
        <v>6938.11</v>
      </c>
      <c r="J841" s="10" t="s">
        <v>4707</v>
      </c>
      <c r="K841" s="10" t="s">
        <v>4707</v>
      </c>
      <c r="L841" s="10" t="s">
        <v>4709</v>
      </c>
      <c r="W841" s="13">
        <f ca="1">DATEDIF(F841,TODAY(),"Y")</f>
        <v>47</v>
      </c>
      <c r="X841" s="29">
        <f>VLOOKUP($A841,'Medical Examinations'!$A:$Z,MATCH(X$1,'Medical Examinations'!$A$1:$Z$1,0),FALSE)</f>
        <v>7.46</v>
      </c>
      <c r="Y841" s="13">
        <f ca="1">DATEDIF(X841,TODAY(),"Y")</f>
        <v>126</v>
      </c>
      <c r="Z841" s="28">
        <f>VLOOKUP($A841,'Medical Examinations'!$A:$Z,2,FALSE)</f>
        <v>22.58</v>
      </c>
    </row>
    <row r="842" spans="1:26">
      <c r="A842" s="10" t="s">
        <v>2999</v>
      </c>
      <c r="B842" s="10">
        <v>1980</v>
      </c>
      <c r="C842" s="10" t="s">
        <v>4716</v>
      </c>
      <c r="D842" s="10" t="str">
        <f>IF(C842="?","Sep",C842)</f>
        <v>Aug</v>
      </c>
      <c r="E842" s="10">
        <v>30</v>
      </c>
      <c r="F842" s="12" t="str">
        <f>TEXT(DATE(B842,MONTH(DATEVALUE(D842&amp;" 1")),E842),"dd-mmm-yyyy")</f>
        <v>30-Aug-1980</v>
      </c>
      <c r="G842" s="10">
        <v>0</v>
      </c>
      <c r="H842" s="13">
        <f t="shared" ca="1" si="13"/>
        <v>126</v>
      </c>
      <c r="I842" s="15">
        <v>6940.91</v>
      </c>
      <c r="J842" s="10" t="s">
        <v>4707</v>
      </c>
      <c r="K842" s="10" t="s">
        <v>4707</v>
      </c>
      <c r="L842" s="10" t="s">
        <v>4714</v>
      </c>
      <c r="W842" s="13">
        <f ca="1">DATEDIF(F842,TODAY(),"Y")</f>
        <v>46</v>
      </c>
      <c r="X842" s="28">
        <f>VLOOKUP($A842,'Medical Examinations'!$A:$Z,MATCH(X$1,'Medical Examinations'!$A$1:$Z$1,0),FALSE)</f>
        <v>6.02</v>
      </c>
      <c r="Y842" s="13">
        <f ca="1">DATEDIF(X842,TODAY(),"Y")</f>
        <v>126</v>
      </c>
      <c r="Z842" s="28">
        <f>VLOOKUP($A842,'Medical Examinations'!$A:$Z,2,FALSE)</f>
        <v>26.315000000000001</v>
      </c>
    </row>
    <row r="843" spans="1:26">
      <c r="A843" s="10" t="s">
        <v>2997</v>
      </c>
      <c r="B843" s="10">
        <v>1980</v>
      </c>
      <c r="C843" s="10" t="s">
        <v>4717</v>
      </c>
      <c r="D843" s="10" t="str">
        <f>IF(C843="?","Sep",C843)</f>
        <v>Oct</v>
      </c>
      <c r="E843" s="10">
        <v>5</v>
      </c>
      <c r="F843" s="12" t="str">
        <f>TEXT(DATE(B843,MONTH(DATEVALUE(D843&amp;" 1")),E843),"dd-mmm-yyyy")</f>
        <v>05-Oct-1980</v>
      </c>
      <c r="G843" s="10">
        <v>0</v>
      </c>
      <c r="H843" s="13">
        <f t="shared" ca="1" si="13"/>
        <v>126</v>
      </c>
      <c r="I843" s="15">
        <v>6940.94</v>
      </c>
      <c r="J843" s="10" t="s">
        <v>4707</v>
      </c>
      <c r="K843" s="10" t="s">
        <v>4708</v>
      </c>
      <c r="L843" s="10" t="s">
        <v>4709</v>
      </c>
      <c r="W843" s="13">
        <f ca="1">DATEDIF(F843,TODAY(),"Y")</f>
        <v>46</v>
      </c>
      <c r="X843" s="29">
        <f>VLOOKUP($A843,'Medical Examinations'!$A:$Z,MATCH(X$1,'Medical Examinations'!$A$1:$Z$1,0),FALSE)</f>
        <v>4.67</v>
      </c>
      <c r="Y843" s="13">
        <f ca="1">DATEDIF(X843,TODAY(),"Y")</f>
        <v>126</v>
      </c>
      <c r="Z843" s="28">
        <f>VLOOKUP($A843,'Medical Examinations'!$A:$Z,2,FALSE)</f>
        <v>24.49</v>
      </c>
    </row>
    <row r="844" spans="1:26">
      <c r="A844" s="10" t="s">
        <v>2995</v>
      </c>
      <c r="B844" s="10">
        <v>1978</v>
      </c>
      <c r="C844" s="10" t="s">
        <v>4715</v>
      </c>
      <c r="D844" s="10" t="str">
        <f>IF(C844="?","Sep",C844)</f>
        <v>Dec</v>
      </c>
      <c r="E844" s="10">
        <v>15</v>
      </c>
      <c r="F844" s="12" t="str">
        <f>TEXT(DATE(B844,MONTH(DATEVALUE(D844&amp;" 1")),E844),"dd-mmm-yyyy")</f>
        <v>15-Dec-1978</v>
      </c>
      <c r="G844" s="10">
        <v>0</v>
      </c>
      <c r="H844" s="13">
        <f t="shared" ca="1" si="13"/>
        <v>126</v>
      </c>
      <c r="I844" s="15">
        <v>6948.7</v>
      </c>
      <c r="J844" s="10" t="s">
        <v>4711</v>
      </c>
      <c r="K844" s="10" t="s">
        <v>4707</v>
      </c>
      <c r="L844" s="10" t="s">
        <v>4714</v>
      </c>
      <c r="W844" s="13">
        <f ca="1">DATEDIF(F844,TODAY(),"Y")</f>
        <v>47</v>
      </c>
      <c r="X844" s="28">
        <f>VLOOKUP($A844,'Medical Examinations'!$A:$Z,MATCH(X$1,'Medical Examinations'!$A$1:$Z$1,0),FALSE)</f>
        <v>11.81</v>
      </c>
      <c r="Y844" s="13">
        <f ca="1">DATEDIF(X844,TODAY(),"Y")</f>
        <v>126</v>
      </c>
      <c r="Z844" s="28">
        <f>VLOOKUP($A844,'Medical Examinations'!$A:$Z,2,FALSE)</f>
        <v>39.520000000000003</v>
      </c>
    </row>
    <row r="845" spans="1:26">
      <c r="A845" s="10" t="s">
        <v>2993</v>
      </c>
      <c r="B845" s="10">
        <v>1980</v>
      </c>
      <c r="C845" s="10" t="s">
        <v>4716</v>
      </c>
      <c r="D845" s="10" t="str">
        <f>IF(C845="?","Sep",C845)</f>
        <v>Aug</v>
      </c>
      <c r="E845" s="10">
        <v>18</v>
      </c>
      <c r="F845" s="12" t="str">
        <f>TEXT(DATE(B845,MONTH(DATEVALUE(D845&amp;" 1")),E845),"dd-mmm-yyyy")</f>
        <v>18-Aug-1980</v>
      </c>
      <c r="G845" s="10">
        <v>0</v>
      </c>
      <c r="H845" s="13">
        <f t="shared" ca="1" si="13"/>
        <v>126</v>
      </c>
      <c r="I845" s="15">
        <v>6951.12</v>
      </c>
      <c r="J845" s="10" t="s">
        <v>4707</v>
      </c>
      <c r="K845" s="10" t="s">
        <v>4707</v>
      </c>
      <c r="L845" s="10" t="s">
        <v>4709</v>
      </c>
      <c r="W845" s="13">
        <f ca="1">DATEDIF(F845,TODAY(),"Y")</f>
        <v>46</v>
      </c>
      <c r="X845" s="29">
        <f>VLOOKUP($A845,'Medical Examinations'!$A:$Z,MATCH(X$1,'Medical Examinations'!$A$1:$Z$1,0),FALSE)</f>
        <v>4.76</v>
      </c>
      <c r="Y845" s="13">
        <f ca="1">DATEDIF(X845,TODAY(),"Y")</f>
        <v>126</v>
      </c>
      <c r="Z845" s="28">
        <f>VLOOKUP($A845,'Medical Examinations'!$A:$Z,2,FALSE)</f>
        <v>24.52</v>
      </c>
    </row>
    <row r="846" spans="1:26">
      <c r="A846" s="10" t="s">
        <v>2991</v>
      </c>
      <c r="B846" s="10">
        <v>1975</v>
      </c>
      <c r="C846" s="10" t="s">
        <v>4712</v>
      </c>
      <c r="D846" s="10" t="str">
        <f>IF(C846="?","Sep",C846)</f>
        <v>Jun</v>
      </c>
      <c r="E846" s="10">
        <v>3</v>
      </c>
      <c r="F846" s="12" t="str">
        <f>TEXT(DATE(B846,MONTH(DATEVALUE(D846&amp;" 1")),E846),"dd-mmm-yyyy")</f>
        <v>03-Jun-1975</v>
      </c>
      <c r="G846" s="10">
        <v>0</v>
      </c>
      <c r="H846" s="13">
        <f t="shared" ca="1" si="13"/>
        <v>126</v>
      </c>
      <c r="I846" s="15">
        <v>6965.21</v>
      </c>
      <c r="J846" s="10" t="s">
        <v>4707</v>
      </c>
      <c r="K846" s="10" t="s">
        <v>4708</v>
      </c>
      <c r="L846" s="10" t="s">
        <v>4709</v>
      </c>
      <c r="W846" s="13">
        <f ca="1">DATEDIF(F846,TODAY(),"Y")</f>
        <v>51</v>
      </c>
      <c r="X846" s="28">
        <f>VLOOKUP($A846,'Medical Examinations'!$A:$Z,MATCH(X$1,'Medical Examinations'!$A$1:$Z$1,0),FALSE)</f>
        <v>8.6999999999999993</v>
      </c>
      <c r="Y846" s="13">
        <f ca="1">DATEDIF(X846,TODAY(),"Y")</f>
        <v>126</v>
      </c>
      <c r="Z846" s="28">
        <f>VLOOKUP($A846,'Medical Examinations'!$A:$Z,2,FALSE)</f>
        <v>21.79</v>
      </c>
    </row>
    <row r="847" spans="1:26">
      <c r="A847" s="10" t="s">
        <v>2989</v>
      </c>
      <c r="B847" s="10">
        <v>1985</v>
      </c>
      <c r="C847" s="10" t="s">
        <v>4715</v>
      </c>
      <c r="D847" s="10" t="str">
        <f>IF(C847="?","Sep",C847)</f>
        <v>Dec</v>
      </c>
      <c r="E847" s="10">
        <v>10</v>
      </c>
      <c r="F847" s="12" t="str">
        <f>TEXT(DATE(B847,MONTH(DATEVALUE(D847&amp;" 1")),E847),"dd-mmm-yyyy")</f>
        <v>10-Dec-1985</v>
      </c>
      <c r="G847" s="10">
        <v>0</v>
      </c>
      <c r="H847" s="13">
        <f t="shared" ca="1" si="13"/>
        <v>126</v>
      </c>
      <c r="I847" s="15">
        <v>6985.51</v>
      </c>
      <c r="J847" s="10" t="s">
        <v>4707</v>
      </c>
      <c r="K847" s="10" t="s">
        <v>4707</v>
      </c>
      <c r="L847" s="10" t="s">
        <v>4720</v>
      </c>
      <c r="W847" s="13">
        <f ca="1">DATEDIF(F847,TODAY(),"Y")</f>
        <v>40</v>
      </c>
      <c r="X847" s="29">
        <f>VLOOKUP($A847,'Medical Examinations'!$A:$Z,MATCH(X$1,'Medical Examinations'!$A$1:$Z$1,0),FALSE)</f>
        <v>4.57</v>
      </c>
      <c r="Y847" s="13">
        <f ca="1">DATEDIF(X847,TODAY(),"Y")</f>
        <v>126</v>
      </c>
      <c r="Z847" s="28">
        <f>VLOOKUP($A847,'Medical Examinations'!$A:$Z,2,FALSE)</f>
        <v>22.704999999999998</v>
      </c>
    </row>
    <row r="848" spans="1:26">
      <c r="A848" s="10" t="s">
        <v>2987</v>
      </c>
      <c r="B848" s="10">
        <v>1982</v>
      </c>
      <c r="C848" s="10" t="s">
        <v>4717</v>
      </c>
      <c r="D848" s="10" t="str">
        <f>IF(C848="?","Sep",C848)</f>
        <v>Oct</v>
      </c>
      <c r="E848" s="10">
        <v>18</v>
      </c>
      <c r="F848" s="12" t="str">
        <f>TEXT(DATE(B848,MONTH(DATEVALUE(D848&amp;" 1")),E848),"dd-mmm-yyyy")</f>
        <v>18-Oct-1982</v>
      </c>
      <c r="G848" s="10">
        <v>0</v>
      </c>
      <c r="H848" s="13">
        <f t="shared" ca="1" si="13"/>
        <v>126</v>
      </c>
      <c r="I848" s="15">
        <v>6986.7</v>
      </c>
      <c r="J848" s="10" t="s">
        <v>4708</v>
      </c>
      <c r="K848" s="10" t="s">
        <v>4711</v>
      </c>
      <c r="L848" s="10" t="s">
        <v>4714</v>
      </c>
      <c r="W848" s="13">
        <f ca="1">DATEDIF(F848,TODAY(),"Y")</f>
        <v>44</v>
      </c>
      <c r="X848" s="28">
        <f>VLOOKUP($A848,'Medical Examinations'!$A:$Z,MATCH(X$1,'Medical Examinations'!$A$1:$Z$1,0),FALSE)</f>
        <v>5.31</v>
      </c>
      <c r="Y848" s="13">
        <f ca="1">DATEDIF(X848,TODAY(),"Y")</f>
        <v>126</v>
      </c>
      <c r="Z848" s="28">
        <f>VLOOKUP($A848,'Medical Examinations'!$A:$Z,2,FALSE)</f>
        <v>32.299999999999997</v>
      </c>
    </row>
    <row r="849" spans="1:26">
      <c r="A849" s="10" t="s">
        <v>2985</v>
      </c>
      <c r="B849" s="10">
        <v>1982</v>
      </c>
      <c r="C849" s="10" t="s">
        <v>4713</v>
      </c>
      <c r="D849" s="10" t="str">
        <f>IF(C849="?","Sep",C849)</f>
        <v>Sep</v>
      </c>
      <c r="E849" s="10">
        <v>1</v>
      </c>
      <c r="F849" s="12" t="str">
        <f>TEXT(DATE(B849,MONTH(DATEVALUE(D849&amp;" 1")),E849),"dd-mmm-yyyy")</f>
        <v>01-Sep-1982</v>
      </c>
      <c r="G849" s="10">
        <v>0</v>
      </c>
      <c r="H849" s="13">
        <f t="shared" ca="1" si="13"/>
        <v>126</v>
      </c>
      <c r="I849" s="15">
        <v>6989.95</v>
      </c>
      <c r="J849" s="10" t="s">
        <v>4707</v>
      </c>
      <c r="K849" s="10" t="s">
        <v>4711</v>
      </c>
      <c r="L849" s="10" t="s">
        <v>4709</v>
      </c>
      <c r="W849" s="13">
        <f ca="1">DATEDIF(F849,TODAY(),"Y")</f>
        <v>44</v>
      </c>
      <c r="X849" s="29">
        <f>VLOOKUP($A849,'Medical Examinations'!$A:$Z,MATCH(X$1,'Medical Examinations'!$A$1:$Z$1,0),FALSE)</f>
        <v>5.57</v>
      </c>
      <c r="Y849" s="13">
        <f ca="1">DATEDIF(X849,TODAY(),"Y")</f>
        <v>126</v>
      </c>
      <c r="Z849" s="28">
        <f>VLOOKUP($A849,'Medical Examinations'!$A:$Z,2,FALSE)</f>
        <v>24.36</v>
      </c>
    </row>
    <row r="850" spans="1:26">
      <c r="A850" s="10" t="s">
        <v>2983</v>
      </c>
      <c r="B850" s="10">
        <v>1969</v>
      </c>
      <c r="C850" s="10" t="s">
        <v>4706</v>
      </c>
      <c r="D850" s="10" t="str">
        <f>IF(C850="?","Sep",C850)</f>
        <v>Jul</v>
      </c>
      <c r="E850" s="10">
        <v>6</v>
      </c>
      <c r="F850" s="12" t="str">
        <f>TEXT(DATE(B850,MONTH(DATEVALUE(D850&amp;" 1")),E850),"dd-mmm-yyyy")</f>
        <v>06-Jul-1969</v>
      </c>
      <c r="G850" s="10">
        <v>0</v>
      </c>
      <c r="H850" s="13">
        <f t="shared" ca="1" si="13"/>
        <v>126</v>
      </c>
      <c r="I850" s="15">
        <v>7003.1</v>
      </c>
      <c r="J850" s="10" t="s">
        <v>4707</v>
      </c>
      <c r="K850" s="10" t="s">
        <v>4708</v>
      </c>
      <c r="L850" s="10" t="s">
        <v>4709</v>
      </c>
      <c r="W850" s="13">
        <f ca="1">DATEDIF(F850,TODAY(),"Y")</f>
        <v>57</v>
      </c>
      <c r="X850" s="28">
        <f>VLOOKUP($A850,'Medical Examinations'!$A:$Z,MATCH(X$1,'Medical Examinations'!$A$1:$Z$1,0),FALSE)</f>
        <v>4.88</v>
      </c>
      <c r="Y850" s="13">
        <f ca="1">DATEDIF(X850,TODAY(),"Y")</f>
        <v>126</v>
      </c>
      <c r="Z850" s="28">
        <f>VLOOKUP($A850,'Medical Examinations'!$A:$Z,2,FALSE)</f>
        <v>18.760000000000002</v>
      </c>
    </row>
    <row r="851" spans="1:26">
      <c r="A851" s="10" t="s">
        <v>2981</v>
      </c>
      <c r="B851" s="10">
        <v>1978</v>
      </c>
      <c r="C851" s="10" t="s">
        <v>4712</v>
      </c>
      <c r="D851" s="10" t="str">
        <f>IF(C851="?","Sep",C851)</f>
        <v>Jun</v>
      </c>
      <c r="E851" s="10">
        <v>2</v>
      </c>
      <c r="F851" s="12" t="str">
        <f>TEXT(DATE(B851,MONTH(DATEVALUE(D851&amp;" 1")),E851),"dd-mmm-yyyy")</f>
        <v>02-Jun-1978</v>
      </c>
      <c r="G851" s="10">
        <v>0</v>
      </c>
      <c r="H851" s="13">
        <f t="shared" ca="1" si="13"/>
        <v>126</v>
      </c>
      <c r="I851" s="15">
        <v>7033.08</v>
      </c>
      <c r="J851" s="10" t="s">
        <v>4707</v>
      </c>
      <c r="K851" s="10" t="s">
        <v>4707</v>
      </c>
      <c r="L851" s="10" t="s">
        <v>4709</v>
      </c>
      <c r="W851" s="13">
        <f ca="1">DATEDIF(F851,TODAY(),"Y")</f>
        <v>48</v>
      </c>
      <c r="X851" s="29">
        <f>VLOOKUP($A851,'Medical Examinations'!$A:$Z,MATCH(X$1,'Medical Examinations'!$A$1:$Z$1,0),FALSE)</f>
        <v>7.5</v>
      </c>
      <c r="Y851" s="13">
        <f ca="1">DATEDIF(X851,TODAY(),"Y")</f>
        <v>126</v>
      </c>
      <c r="Z851" s="28">
        <f>VLOOKUP($A851,'Medical Examinations'!$A:$Z,2,FALSE)</f>
        <v>22.86</v>
      </c>
    </row>
    <row r="852" spans="1:26">
      <c r="A852" s="10" t="s">
        <v>2979</v>
      </c>
      <c r="B852" s="10">
        <v>1995</v>
      </c>
      <c r="C852" s="10" t="s">
        <v>4717</v>
      </c>
      <c r="D852" s="10" t="str">
        <f>IF(C852="?","Sep",C852)</f>
        <v>Oct</v>
      </c>
      <c r="E852" s="10">
        <v>29</v>
      </c>
      <c r="F852" s="12" t="str">
        <f>TEXT(DATE(B852,MONTH(DATEVALUE(D852&amp;" 1")),E852),"dd-mmm-yyyy")</f>
        <v>29-Oct-1995</v>
      </c>
      <c r="G852" s="10">
        <v>0</v>
      </c>
      <c r="H852" s="13">
        <f t="shared" ca="1" si="13"/>
        <v>126</v>
      </c>
      <c r="I852" s="15">
        <v>7042.11</v>
      </c>
      <c r="J852" s="10" t="s">
        <v>4707</v>
      </c>
      <c r="K852" s="10" t="s">
        <v>4708</v>
      </c>
      <c r="L852" s="10" t="s">
        <v>4714</v>
      </c>
      <c r="W852" s="13">
        <f ca="1">DATEDIF(F852,TODAY(),"Y")</f>
        <v>30</v>
      </c>
      <c r="X852" s="28">
        <f>VLOOKUP($A852,'Medical Examinations'!$A:$Z,MATCH(X$1,'Medical Examinations'!$A$1:$Z$1,0),FALSE)</f>
        <v>5.15</v>
      </c>
      <c r="Y852" s="13">
        <f ca="1">DATEDIF(X852,TODAY(),"Y")</f>
        <v>126</v>
      </c>
      <c r="Z852" s="28">
        <f>VLOOKUP($A852,'Medical Examinations'!$A:$Z,2,FALSE)</f>
        <v>36.94</v>
      </c>
    </row>
    <row r="853" spans="1:26">
      <c r="A853" s="10" t="s">
        <v>2977</v>
      </c>
      <c r="B853" s="10">
        <v>1980</v>
      </c>
      <c r="C853" s="10" t="s">
        <v>4706</v>
      </c>
      <c r="D853" s="10" t="str">
        <f>IF(C853="?","Sep",C853)</f>
        <v>Jul</v>
      </c>
      <c r="E853" s="10">
        <v>26</v>
      </c>
      <c r="F853" s="12" t="str">
        <f>TEXT(DATE(B853,MONTH(DATEVALUE(D853&amp;" 1")),E853),"dd-mmm-yyyy")</f>
        <v>26-Jul-1980</v>
      </c>
      <c r="G853" s="10">
        <v>0</v>
      </c>
      <c r="H853" s="13">
        <f t="shared" ca="1" si="13"/>
        <v>126</v>
      </c>
      <c r="I853" s="15">
        <v>7045.5</v>
      </c>
      <c r="J853" s="10" t="s">
        <v>4707</v>
      </c>
      <c r="K853" s="10" t="s">
        <v>4711</v>
      </c>
      <c r="L853" s="10" t="s">
        <v>4718</v>
      </c>
      <c r="W853" s="13">
        <f ca="1">DATEDIF(F853,TODAY(),"Y")</f>
        <v>46</v>
      </c>
      <c r="X853" s="29">
        <f>VLOOKUP($A853,'Medical Examinations'!$A:$Z,MATCH(X$1,'Medical Examinations'!$A$1:$Z$1,0),FALSE)</f>
        <v>5.12</v>
      </c>
      <c r="Y853" s="13">
        <f ca="1">DATEDIF(X853,TODAY(),"Y")</f>
        <v>126</v>
      </c>
      <c r="Z853" s="28">
        <f>VLOOKUP($A853,'Medical Examinations'!$A:$Z,2,FALSE)</f>
        <v>25.3</v>
      </c>
    </row>
    <row r="854" spans="1:26">
      <c r="A854" s="10" t="s">
        <v>2975</v>
      </c>
      <c r="B854" s="10">
        <v>1980</v>
      </c>
      <c r="C854" s="10" t="s">
        <v>4717</v>
      </c>
      <c r="D854" s="10" t="str">
        <f>IF(C854="?","Sep",C854)</f>
        <v>Oct</v>
      </c>
      <c r="E854" s="10">
        <v>22</v>
      </c>
      <c r="F854" s="12" t="str">
        <f>TEXT(DATE(B854,MONTH(DATEVALUE(D854&amp;" 1")),E854),"dd-mmm-yyyy")</f>
        <v>22-Oct-1980</v>
      </c>
      <c r="G854" s="10">
        <v>0</v>
      </c>
      <c r="H854" s="13">
        <f t="shared" ca="1" si="13"/>
        <v>126</v>
      </c>
      <c r="I854" s="15">
        <v>7046.72</v>
      </c>
      <c r="J854" s="10" t="s">
        <v>4707</v>
      </c>
      <c r="K854" s="10" t="s">
        <v>4708</v>
      </c>
      <c r="L854" s="10" t="s">
        <v>4709</v>
      </c>
      <c r="W854" s="13">
        <f ca="1">DATEDIF(F854,TODAY(),"Y")</f>
        <v>46</v>
      </c>
      <c r="X854" s="28">
        <f>VLOOKUP($A854,'Medical Examinations'!$A:$Z,MATCH(X$1,'Medical Examinations'!$A$1:$Z$1,0),FALSE)</f>
        <v>5.63</v>
      </c>
      <c r="Y854" s="13">
        <f ca="1">DATEDIF(X854,TODAY(),"Y")</f>
        <v>126</v>
      </c>
      <c r="Z854" s="28">
        <f>VLOOKUP($A854,'Medical Examinations'!$A:$Z,2,FALSE)</f>
        <v>26.18</v>
      </c>
    </row>
    <row r="855" spans="1:26">
      <c r="A855" s="10" t="s">
        <v>2973</v>
      </c>
      <c r="B855" s="10">
        <v>1980</v>
      </c>
      <c r="C855" s="10" t="s">
        <v>4706</v>
      </c>
      <c r="D855" s="10" t="str">
        <f>IF(C855="?","Sep",C855)</f>
        <v>Jul</v>
      </c>
      <c r="E855" s="10">
        <v>21</v>
      </c>
      <c r="F855" s="12" t="str">
        <f>TEXT(DATE(B855,MONTH(DATEVALUE(D855&amp;" 1")),E855),"dd-mmm-yyyy")</f>
        <v>21-Jul-1980</v>
      </c>
      <c r="G855" s="10">
        <v>0</v>
      </c>
      <c r="H855" s="13">
        <f t="shared" ca="1" si="13"/>
        <v>126</v>
      </c>
      <c r="I855" s="15">
        <v>7050.02</v>
      </c>
      <c r="J855" s="10" t="s">
        <v>4707</v>
      </c>
      <c r="K855" s="10" t="s">
        <v>4711</v>
      </c>
      <c r="L855" s="10" t="s">
        <v>4724</v>
      </c>
      <c r="W855" s="13">
        <f ca="1">DATEDIF(F855,TODAY(),"Y")</f>
        <v>46</v>
      </c>
      <c r="X855" s="29">
        <f>VLOOKUP($A855,'Medical Examinations'!$A:$Z,MATCH(X$1,'Medical Examinations'!$A$1:$Z$1,0),FALSE)</f>
        <v>5.33</v>
      </c>
      <c r="Y855" s="13">
        <f ca="1">DATEDIF(X855,TODAY(),"Y")</f>
        <v>126</v>
      </c>
      <c r="Z855" s="28">
        <f>VLOOKUP($A855,'Medical Examinations'!$A:$Z,2,FALSE)</f>
        <v>32.869999999999997</v>
      </c>
    </row>
    <row r="856" spans="1:26">
      <c r="A856" s="10" t="s">
        <v>2971</v>
      </c>
      <c r="B856" s="10">
        <v>1980</v>
      </c>
      <c r="C856" s="10" t="s">
        <v>4712</v>
      </c>
      <c r="D856" s="10" t="str">
        <f>IF(C856="?","Sep",C856)</f>
        <v>Jun</v>
      </c>
      <c r="E856" s="10">
        <v>28</v>
      </c>
      <c r="F856" s="12" t="str">
        <f>TEXT(DATE(B856,MONTH(DATEVALUE(D856&amp;" 1")),E856),"dd-mmm-yyyy")</f>
        <v>28-Jun-1980</v>
      </c>
      <c r="G856" s="10">
        <v>0</v>
      </c>
      <c r="H856" s="13">
        <f t="shared" ca="1" si="13"/>
        <v>126</v>
      </c>
      <c r="I856" s="15">
        <v>7050.64</v>
      </c>
      <c r="J856" s="10" t="s">
        <v>4707</v>
      </c>
      <c r="K856" s="10" t="s">
        <v>4708</v>
      </c>
      <c r="L856" s="10" t="s">
        <v>4718</v>
      </c>
      <c r="W856" s="13">
        <f ca="1">DATEDIF(F856,TODAY(),"Y")</f>
        <v>46</v>
      </c>
      <c r="X856" s="28">
        <f>VLOOKUP($A856,'Medical Examinations'!$A:$Z,MATCH(X$1,'Medical Examinations'!$A$1:$Z$1,0),FALSE)</f>
        <v>4.5599999999999996</v>
      </c>
      <c r="Y856" s="13">
        <f ca="1">DATEDIF(X856,TODAY(),"Y")</f>
        <v>126</v>
      </c>
      <c r="Z856" s="28">
        <f>VLOOKUP($A856,'Medical Examinations'!$A:$Z,2,FALSE)</f>
        <v>29</v>
      </c>
    </row>
    <row r="857" spans="1:26">
      <c r="A857" s="10" t="s">
        <v>2969</v>
      </c>
      <c r="B857" s="10">
        <v>1978</v>
      </c>
      <c r="C857" s="10" t="s">
        <v>4712</v>
      </c>
      <c r="D857" s="10" t="str">
        <f>IF(C857="?","Sep",C857)</f>
        <v>Jun</v>
      </c>
      <c r="E857" s="10">
        <v>24</v>
      </c>
      <c r="F857" s="12" t="str">
        <f>TEXT(DATE(B857,MONTH(DATEVALUE(D857&amp;" 1")),E857),"dd-mmm-yyyy")</f>
        <v>24-Jun-1978</v>
      </c>
      <c r="G857" s="10">
        <v>0</v>
      </c>
      <c r="H857" s="13">
        <f t="shared" ca="1" si="13"/>
        <v>126</v>
      </c>
      <c r="I857" s="15">
        <v>7054.41</v>
      </c>
      <c r="J857" s="10" t="s">
        <v>4707</v>
      </c>
      <c r="K857" s="10" t="s">
        <v>4707</v>
      </c>
      <c r="L857" s="10" t="s">
        <v>4709</v>
      </c>
      <c r="W857" s="13">
        <f ca="1">DATEDIF(F857,TODAY(),"Y")</f>
        <v>48</v>
      </c>
      <c r="X857" s="29">
        <f>VLOOKUP($A857,'Medical Examinations'!$A:$Z,MATCH(X$1,'Medical Examinations'!$A$1:$Z$1,0),FALSE)</f>
        <v>8.27</v>
      </c>
      <c r="Y857" s="13">
        <f ca="1">DATEDIF(X857,TODAY(),"Y")</f>
        <v>126</v>
      </c>
      <c r="Z857" s="28">
        <f>VLOOKUP($A857,'Medical Examinations'!$A:$Z,2,FALSE)</f>
        <v>23.31</v>
      </c>
    </row>
    <row r="858" spans="1:26">
      <c r="A858" s="10" t="s">
        <v>2967</v>
      </c>
      <c r="B858" s="10">
        <v>1982</v>
      </c>
      <c r="C858" s="10" t="s">
        <v>4717</v>
      </c>
      <c r="D858" s="10" t="str">
        <f>IF(C858="?","Sep",C858)</f>
        <v>Oct</v>
      </c>
      <c r="E858" s="10">
        <v>6</v>
      </c>
      <c r="F858" s="12" t="str">
        <f>TEXT(DATE(B858,MONTH(DATEVALUE(D858&amp;" 1")),E858),"dd-mmm-yyyy")</f>
        <v>06-Oct-1982</v>
      </c>
      <c r="G858" s="10">
        <v>0</v>
      </c>
      <c r="H858" s="13">
        <f t="shared" ca="1" si="13"/>
        <v>126</v>
      </c>
      <c r="I858" s="15">
        <v>7077.19</v>
      </c>
      <c r="J858" s="10" t="s">
        <v>4707</v>
      </c>
      <c r="K858" s="10" t="s">
        <v>4708</v>
      </c>
      <c r="L858" s="10" t="s">
        <v>4724</v>
      </c>
      <c r="W858" s="13">
        <f ca="1">DATEDIF(F858,TODAY(),"Y")</f>
        <v>44</v>
      </c>
      <c r="X858" s="28">
        <f>VLOOKUP($A858,'Medical Examinations'!$A:$Z,MATCH(X$1,'Medical Examinations'!$A$1:$Z$1,0),FALSE)</f>
        <v>4.29</v>
      </c>
      <c r="Y858" s="13">
        <f ca="1">DATEDIF(X858,TODAY(),"Y")</f>
        <v>126</v>
      </c>
      <c r="Z858" s="28">
        <f>VLOOKUP($A858,'Medical Examinations'!$A:$Z,2,FALSE)</f>
        <v>25.46</v>
      </c>
    </row>
    <row r="859" spans="1:26">
      <c r="A859" s="10" t="s">
        <v>2965</v>
      </c>
      <c r="B859" s="10">
        <v>1992</v>
      </c>
      <c r="C859" s="10" t="s">
        <v>4712</v>
      </c>
      <c r="D859" s="10" t="str">
        <f>IF(C859="?","Sep",C859)</f>
        <v>Jun</v>
      </c>
      <c r="E859" s="10">
        <v>18</v>
      </c>
      <c r="F859" s="12" t="str">
        <f>TEXT(DATE(B859,MONTH(DATEVALUE(D859&amp;" 1")),E859),"dd-mmm-yyyy")</f>
        <v>18-Jun-1992</v>
      </c>
      <c r="G859" s="10">
        <v>0</v>
      </c>
      <c r="H859" s="13">
        <f t="shared" ca="1" si="13"/>
        <v>126</v>
      </c>
      <c r="I859" s="15">
        <v>7096.98</v>
      </c>
      <c r="J859" s="10" t="s">
        <v>4707</v>
      </c>
      <c r="K859" s="10" t="s">
        <v>4707</v>
      </c>
      <c r="L859" s="10" t="s">
        <v>4714</v>
      </c>
      <c r="W859" s="13">
        <f ca="1">DATEDIF(F859,TODAY(),"Y")</f>
        <v>34</v>
      </c>
      <c r="X859" s="29">
        <f>VLOOKUP($A859,'Medical Examinations'!$A:$Z,MATCH(X$1,'Medical Examinations'!$A$1:$Z$1,0),FALSE)</f>
        <v>5.79</v>
      </c>
      <c r="Y859" s="13">
        <f ca="1">DATEDIF(X859,TODAY(),"Y")</f>
        <v>126</v>
      </c>
      <c r="Z859" s="28">
        <f>VLOOKUP($A859,'Medical Examinations'!$A:$Z,2,FALSE)</f>
        <v>34.83</v>
      </c>
    </row>
    <row r="860" spans="1:26">
      <c r="A860" s="10" t="s">
        <v>2963</v>
      </c>
      <c r="B860" s="10">
        <v>1987</v>
      </c>
      <c r="C860" s="10" t="s">
        <v>4716</v>
      </c>
      <c r="D860" s="10" t="str">
        <f>IF(C860="?","Sep",C860)</f>
        <v>Aug</v>
      </c>
      <c r="E860" s="10">
        <v>11</v>
      </c>
      <c r="F860" s="12" t="str">
        <f>TEXT(DATE(B860,MONTH(DATEVALUE(D860&amp;" 1")),E860),"dd-mmm-yyyy")</f>
        <v>11-Aug-1987</v>
      </c>
      <c r="G860" s="10">
        <v>0</v>
      </c>
      <c r="H860" s="13">
        <f t="shared" ca="1" si="13"/>
        <v>126</v>
      </c>
      <c r="I860" s="15">
        <v>7106.81</v>
      </c>
      <c r="J860" s="10" t="s">
        <v>4707</v>
      </c>
      <c r="K860" s="10" t="s">
        <v>4711</v>
      </c>
      <c r="L860" s="10" t="s">
        <v>4714</v>
      </c>
      <c r="W860" s="13">
        <f ca="1">DATEDIF(F860,TODAY(),"Y")</f>
        <v>39</v>
      </c>
      <c r="X860" s="28">
        <f>VLOOKUP($A860,'Medical Examinations'!$A:$Z,MATCH(X$1,'Medical Examinations'!$A$1:$Z$1,0),FALSE)</f>
        <v>4.2</v>
      </c>
      <c r="Y860" s="13">
        <f ca="1">DATEDIF(X860,TODAY(),"Y")</f>
        <v>126</v>
      </c>
      <c r="Z860" s="28">
        <f>VLOOKUP($A860,'Medical Examinations'!$A:$Z,2,FALSE)</f>
        <v>26.48</v>
      </c>
    </row>
    <row r="861" spans="1:26">
      <c r="A861" s="10" t="s">
        <v>2961</v>
      </c>
      <c r="B861" s="10">
        <v>1968</v>
      </c>
      <c r="C861" s="10" t="s">
        <v>4712</v>
      </c>
      <c r="D861" s="10" t="str">
        <f>IF(C861="?","Sep",C861)</f>
        <v>Jun</v>
      </c>
      <c r="E861" s="10">
        <v>29</v>
      </c>
      <c r="F861" s="12" t="str">
        <f>TEXT(DATE(B861,MONTH(DATEVALUE(D861&amp;" 1")),E861),"dd-mmm-yyyy")</f>
        <v>29-Jun-1968</v>
      </c>
      <c r="G861" s="10">
        <v>0</v>
      </c>
      <c r="H861" s="13">
        <f t="shared" ca="1" si="13"/>
        <v>126</v>
      </c>
      <c r="I861" s="15">
        <v>7125.25</v>
      </c>
      <c r="J861" s="10" t="s">
        <v>4708</v>
      </c>
      <c r="K861" s="10" t="s">
        <v>4707</v>
      </c>
      <c r="L861" s="10" t="s">
        <v>4709</v>
      </c>
      <c r="W861" s="13">
        <f ca="1">DATEDIF(F861,TODAY(),"Y")</f>
        <v>58</v>
      </c>
      <c r="X861" s="29">
        <f>VLOOKUP($A861,'Medical Examinations'!$A:$Z,MATCH(X$1,'Medical Examinations'!$A$1:$Z$1,0),FALSE)</f>
        <v>6.72</v>
      </c>
      <c r="Y861" s="13">
        <f ca="1">DATEDIF(X861,TODAY(),"Y")</f>
        <v>126</v>
      </c>
      <c r="Z861" s="28">
        <f>VLOOKUP($A861,'Medical Examinations'!$A:$Z,2,FALSE)</f>
        <v>18.75</v>
      </c>
    </row>
    <row r="862" spans="1:26">
      <c r="A862" s="10" t="s">
        <v>2959</v>
      </c>
      <c r="B862" s="10">
        <v>1993</v>
      </c>
      <c r="C862" s="10" t="s">
        <v>4716</v>
      </c>
      <c r="D862" s="10" t="str">
        <f>IF(C862="?","Sep",C862)</f>
        <v>Aug</v>
      </c>
      <c r="E862" s="10">
        <v>1</v>
      </c>
      <c r="F862" s="12" t="str">
        <f>TEXT(DATE(B862,MONTH(DATEVALUE(D862&amp;" 1")),E862),"dd-mmm-yyyy")</f>
        <v>01-Aug-1993</v>
      </c>
      <c r="G862" s="10">
        <v>0</v>
      </c>
      <c r="H862" s="13">
        <f t="shared" ca="1" si="13"/>
        <v>126</v>
      </c>
      <c r="I862" s="15">
        <v>7128.64</v>
      </c>
      <c r="J862" s="10" t="s">
        <v>4707</v>
      </c>
      <c r="K862" s="10" t="s">
        <v>4707</v>
      </c>
      <c r="L862" s="10" t="s">
        <v>4727</v>
      </c>
      <c r="W862" s="13">
        <f ca="1">DATEDIF(F862,TODAY(),"Y")</f>
        <v>33</v>
      </c>
      <c r="X862" s="28">
        <f>VLOOKUP($A862,'Medical Examinations'!$A:$Z,MATCH(X$1,'Medical Examinations'!$A$1:$Z$1,0),FALSE)</f>
        <v>4.88</v>
      </c>
      <c r="Y862" s="13">
        <f ca="1">DATEDIF(X862,TODAY(),"Y")</f>
        <v>126</v>
      </c>
      <c r="Z862" s="28">
        <f>VLOOKUP($A862,'Medical Examinations'!$A:$Z,2,FALSE)</f>
        <v>34.64</v>
      </c>
    </row>
    <row r="863" spans="1:26">
      <c r="A863" s="10" t="s">
        <v>2957</v>
      </c>
      <c r="B863" s="10">
        <v>1984</v>
      </c>
      <c r="C863" s="10" t="s">
        <v>4706</v>
      </c>
      <c r="D863" s="10" t="str">
        <f>IF(C863="?","Sep",C863)</f>
        <v>Jul</v>
      </c>
      <c r="E863" s="10">
        <v>7</v>
      </c>
      <c r="F863" s="12" t="str">
        <f>TEXT(DATE(B863,MONTH(DATEVALUE(D863&amp;" 1")),E863),"dd-mmm-yyyy")</f>
        <v>07-Jul-1984</v>
      </c>
      <c r="G863" s="10">
        <v>0</v>
      </c>
      <c r="H863" s="13">
        <f t="shared" ca="1" si="13"/>
        <v>126</v>
      </c>
      <c r="I863" s="15">
        <v>7133.9</v>
      </c>
      <c r="J863" s="10" t="s">
        <v>4707</v>
      </c>
      <c r="K863" s="10" t="s">
        <v>4711</v>
      </c>
      <c r="L863" s="10" t="s">
        <v>4724</v>
      </c>
      <c r="W863" s="13">
        <f ca="1">DATEDIF(F863,TODAY(),"Y")</f>
        <v>42</v>
      </c>
      <c r="X863" s="29">
        <f>VLOOKUP($A863,'Medical Examinations'!$A:$Z,MATCH(X$1,'Medical Examinations'!$A$1:$Z$1,0),FALSE)</f>
        <v>6.11</v>
      </c>
      <c r="Y863" s="13">
        <f ca="1">DATEDIF(X863,TODAY(),"Y")</f>
        <v>126</v>
      </c>
      <c r="Z863" s="28">
        <f>VLOOKUP($A863,'Medical Examinations'!$A:$Z,2,FALSE)</f>
        <v>19.95</v>
      </c>
    </row>
    <row r="864" spans="1:26">
      <c r="A864" s="10" t="s">
        <v>2955</v>
      </c>
      <c r="B864" s="10">
        <v>1999</v>
      </c>
      <c r="C864" s="10" t="s">
        <v>4716</v>
      </c>
      <c r="D864" s="10" t="str">
        <f>IF(C864="?","Sep",C864)</f>
        <v>Aug</v>
      </c>
      <c r="E864" s="10">
        <v>8</v>
      </c>
      <c r="F864" s="12" t="str">
        <f>TEXT(DATE(B864,MONTH(DATEVALUE(D864&amp;" 1")),E864),"dd-mmm-yyyy")</f>
        <v>08-Aug-1999</v>
      </c>
      <c r="G864" s="10">
        <v>0</v>
      </c>
      <c r="H864" s="13">
        <f t="shared" ca="1" si="13"/>
        <v>126</v>
      </c>
      <c r="I864" s="15">
        <v>7144.4</v>
      </c>
      <c r="J864" s="10" t="s">
        <v>4707</v>
      </c>
      <c r="K864" s="10" t="s">
        <v>4711</v>
      </c>
      <c r="L864" s="10" t="s">
        <v>4731</v>
      </c>
      <c r="W864" s="13">
        <f ca="1">DATEDIF(F864,TODAY(),"Y")</f>
        <v>27</v>
      </c>
      <c r="X864" s="28">
        <f>VLOOKUP($A864,'Medical Examinations'!$A:$Z,MATCH(X$1,'Medical Examinations'!$A$1:$Z$1,0),FALSE)</f>
        <v>5.36</v>
      </c>
      <c r="Y864" s="13">
        <f ca="1">DATEDIF(X864,TODAY(),"Y")</f>
        <v>126</v>
      </c>
      <c r="Z864" s="28">
        <f>VLOOKUP($A864,'Medical Examinations'!$A:$Z,2,FALSE)</f>
        <v>39.229999999999997</v>
      </c>
    </row>
    <row r="865" spans="1:26">
      <c r="A865" s="10" t="s">
        <v>2953</v>
      </c>
      <c r="B865" s="10">
        <v>1984</v>
      </c>
      <c r="C865" s="10" t="s">
        <v>4710</v>
      </c>
      <c r="D865" s="10" t="str">
        <f>IF(C865="?","Sep",C865)</f>
        <v>Nov</v>
      </c>
      <c r="E865" s="10">
        <v>21</v>
      </c>
      <c r="F865" s="12" t="str">
        <f>TEXT(DATE(B865,MONTH(DATEVALUE(D865&amp;" 1")),E865),"dd-mmm-yyyy")</f>
        <v>21-Nov-1984</v>
      </c>
      <c r="G865" s="10">
        <v>0</v>
      </c>
      <c r="H865" s="13">
        <f t="shared" ca="1" si="13"/>
        <v>126</v>
      </c>
      <c r="I865" s="15">
        <v>7144.86</v>
      </c>
      <c r="J865" s="10" t="s">
        <v>4707</v>
      </c>
      <c r="K865" s="10" t="s">
        <v>4707</v>
      </c>
      <c r="L865" s="10" t="s">
        <v>4724</v>
      </c>
      <c r="W865" s="13">
        <f ca="1">DATEDIF(F865,TODAY(),"Y")</f>
        <v>41</v>
      </c>
      <c r="X865" s="29">
        <f>VLOOKUP($A865,'Medical Examinations'!$A:$Z,MATCH(X$1,'Medical Examinations'!$A$1:$Z$1,0),FALSE)</f>
        <v>6.03</v>
      </c>
      <c r="Y865" s="13">
        <f ca="1">DATEDIF(X865,TODAY(),"Y")</f>
        <v>126</v>
      </c>
      <c r="Z865" s="28">
        <f>VLOOKUP($A865,'Medical Examinations'!$A:$Z,2,FALSE)</f>
        <v>27.835000000000001</v>
      </c>
    </row>
    <row r="866" spans="1:26">
      <c r="A866" s="10" t="s">
        <v>2951</v>
      </c>
      <c r="B866" s="10">
        <v>1976</v>
      </c>
      <c r="C866" s="10" t="s">
        <v>4712</v>
      </c>
      <c r="D866" s="10" t="str">
        <f>IF(C866="?","Sep",C866)</f>
        <v>Jun</v>
      </c>
      <c r="E866" s="10">
        <v>24</v>
      </c>
      <c r="F866" s="12" t="str">
        <f>TEXT(DATE(B866,MONTH(DATEVALUE(D866&amp;" 1")),E866),"dd-mmm-yyyy")</f>
        <v>24-Jun-1976</v>
      </c>
      <c r="G866" s="10">
        <v>0</v>
      </c>
      <c r="H866" s="13">
        <f t="shared" ca="1" si="13"/>
        <v>126</v>
      </c>
      <c r="I866" s="15">
        <v>7147.11</v>
      </c>
      <c r="J866" s="10" t="s">
        <v>4708</v>
      </c>
      <c r="K866" s="10" t="s">
        <v>4707</v>
      </c>
      <c r="L866" s="10" t="s">
        <v>4718</v>
      </c>
      <c r="W866" s="13">
        <f ca="1">DATEDIF(F866,TODAY(),"Y")</f>
        <v>50</v>
      </c>
      <c r="X866" s="28">
        <f>VLOOKUP($A866,'Medical Examinations'!$A:$Z,MATCH(X$1,'Medical Examinations'!$A$1:$Z$1,0),FALSE)</f>
        <v>4.95</v>
      </c>
      <c r="Y866" s="13">
        <f ca="1">DATEDIF(X866,TODAY(),"Y")</f>
        <v>126</v>
      </c>
      <c r="Z866" s="28">
        <f>VLOOKUP($A866,'Medical Examinations'!$A:$Z,2,FALSE)</f>
        <v>22.3</v>
      </c>
    </row>
    <row r="867" spans="1:26">
      <c r="A867" s="10" t="s">
        <v>2949</v>
      </c>
      <c r="B867" s="10">
        <v>1978</v>
      </c>
      <c r="C867" s="10" t="s">
        <v>4706</v>
      </c>
      <c r="D867" s="10" t="str">
        <f>IF(C867="?","Sep",C867)</f>
        <v>Jul</v>
      </c>
      <c r="E867" s="10">
        <v>30</v>
      </c>
      <c r="F867" s="12" t="str">
        <f>TEXT(DATE(B867,MONTH(DATEVALUE(D867&amp;" 1")),E867),"dd-mmm-yyyy")</f>
        <v>30-Jul-1978</v>
      </c>
      <c r="G867" s="10">
        <v>0</v>
      </c>
      <c r="H867" s="13">
        <f t="shared" ca="1" si="13"/>
        <v>126</v>
      </c>
      <c r="I867" s="15">
        <v>7147.47</v>
      </c>
      <c r="J867" s="10" t="s">
        <v>4707</v>
      </c>
      <c r="K867" s="10" t="s">
        <v>4708</v>
      </c>
      <c r="L867" s="10" t="s">
        <v>4709</v>
      </c>
      <c r="W867" s="13">
        <f ca="1">DATEDIF(F867,TODAY(),"Y")</f>
        <v>48</v>
      </c>
      <c r="X867" s="29">
        <f>VLOOKUP($A867,'Medical Examinations'!$A:$Z,MATCH(X$1,'Medical Examinations'!$A$1:$Z$1,0),FALSE)</f>
        <v>9.17</v>
      </c>
      <c r="Y867" s="13">
        <f ca="1">DATEDIF(X867,TODAY(),"Y")</f>
        <v>126</v>
      </c>
      <c r="Z867" s="28">
        <f>VLOOKUP($A867,'Medical Examinations'!$A:$Z,2,FALSE)</f>
        <v>34.32</v>
      </c>
    </row>
    <row r="868" spans="1:26">
      <c r="A868" s="10" t="s">
        <v>2947</v>
      </c>
      <c r="B868" s="10">
        <v>1984</v>
      </c>
      <c r="C868" s="10" t="s">
        <v>4712</v>
      </c>
      <c r="D868" s="10" t="str">
        <f>IF(C868="?","Sep",C868)</f>
        <v>Jun</v>
      </c>
      <c r="E868" s="10">
        <v>29</v>
      </c>
      <c r="F868" s="12" t="str">
        <f>TEXT(DATE(B868,MONTH(DATEVALUE(D868&amp;" 1")),E868),"dd-mmm-yyyy")</f>
        <v>29-Jun-1984</v>
      </c>
      <c r="G868" s="10">
        <v>0</v>
      </c>
      <c r="H868" s="13">
        <f t="shared" ca="1" si="13"/>
        <v>126</v>
      </c>
      <c r="I868" s="15">
        <v>7151.09</v>
      </c>
      <c r="J868" s="10" t="s">
        <v>4707</v>
      </c>
      <c r="K868" s="10" t="s">
        <v>4707</v>
      </c>
      <c r="L868" s="10" t="s">
        <v>4718</v>
      </c>
      <c r="W868" s="13">
        <f ca="1">DATEDIF(F868,TODAY(),"Y")</f>
        <v>42</v>
      </c>
      <c r="X868" s="28">
        <f>VLOOKUP($A868,'Medical Examinations'!$A:$Z,MATCH(X$1,'Medical Examinations'!$A$1:$Z$1,0),FALSE)</f>
        <v>5.19</v>
      </c>
      <c r="Y868" s="13">
        <f ca="1">DATEDIF(X868,TODAY(),"Y")</f>
        <v>126</v>
      </c>
      <c r="Z868" s="28">
        <f>VLOOKUP($A868,'Medical Examinations'!$A:$Z,2,FALSE)</f>
        <v>28</v>
      </c>
    </row>
    <row r="869" spans="1:26">
      <c r="A869" s="10" t="s">
        <v>2945</v>
      </c>
      <c r="B869" s="10">
        <v>1978</v>
      </c>
      <c r="C869" s="10" t="s">
        <v>4713</v>
      </c>
      <c r="D869" s="10" t="str">
        <f>IF(C869="?","Sep",C869)</f>
        <v>Sep</v>
      </c>
      <c r="E869" s="10">
        <v>6</v>
      </c>
      <c r="F869" s="12" t="str">
        <f>TEXT(DATE(B869,MONTH(DATEVALUE(D869&amp;" 1")),E869),"dd-mmm-yyyy")</f>
        <v>06-Sep-1978</v>
      </c>
      <c r="G869" s="10">
        <v>0</v>
      </c>
      <c r="H869" s="13">
        <f t="shared" ca="1" si="13"/>
        <v>126</v>
      </c>
      <c r="I869" s="15">
        <v>7152.67</v>
      </c>
      <c r="J869" s="10" t="s">
        <v>4708</v>
      </c>
      <c r="K869" s="10" t="s">
        <v>4707</v>
      </c>
      <c r="L869" s="10" t="s">
        <v>4709</v>
      </c>
      <c r="W869" s="13">
        <f ca="1">DATEDIF(F869,TODAY(),"Y")</f>
        <v>48</v>
      </c>
      <c r="X869" s="29">
        <f>VLOOKUP($A869,'Medical Examinations'!$A:$Z,MATCH(X$1,'Medical Examinations'!$A$1:$Z$1,0),FALSE)</f>
        <v>10.74</v>
      </c>
      <c r="Y869" s="13">
        <f ca="1">DATEDIF(X869,TODAY(),"Y")</f>
        <v>126</v>
      </c>
      <c r="Z869" s="28">
        <f>VLOOKUP($A869,'Medical Examinations'!$A:$Z,2,FALSE)</f>
        <v>38.06</v>
      </c>
    </row>
    <row r="870" spans="1:26">
      <c r="A870" s="10" t="s">
        <v>2943</v>
      </c>
      <c r="B870" s="10">
        <v>1981</v>
      </c>
      <c r="C870" s="10" t="s">
        <v>4706</v>
      </c>
      <c r="D870" s="10" t="str">
        <f>IF(C870="?","Sep",C870)</f>
        <v>Jul</v>
      </c>
      <c r="E870" s="10">
        <v>17</v>
      </c>
      <c r="F870" s="12" t="str">
        <f>TEXT(DATE(B870,MONTH(DATEVALUE(D870&amp;" 1")),E870),"dd-mmm-yyyy")</f>
        <v>17-Jul-1981</v>
      </c>
      <c r="G870" s="10">
        <v>0</v>
      </c>
      <c r="H870" s="13">
        <f t="shared" ca="1" si="13"/>
        <v>126</v>
      </c>
      <c r="I870" s="15">
        <v>7153.55</v>
      </c>
      <c r="J870" s="10" t="s">
        <v>4707</v>
      </c>
      <c r="K870" s="10" t="s">
        <v>4711</v>
      </c>
      <c r="L870" s="10" t="s">
        <v>4714</v>
      </c>
      <c r="W870" s="13">
        <f ca="1">DATEDIF(F870,TODAY(),"Y")</f>
        <v>45</v>
      </c>
      <c r="X870" s="28">
        <f>VLOOKUP($A870,'Medical Examinations'!$A:$Z,MATCH(X$1,'Medical Examinations'!$A$1:$Z$1,0),FALSE)</f>
        <v>7.48</v>
      </c>
      <c r="Y870" s="13">
        <f ca="1">DATEDIF(X870,TODAY(),"Y")</f>
        <v>126</v>
      </c>
      <c r="Z870" s="28">
        <f>VLOOKUP($A870,'Medical Examinations'!$A:$Z,2,FALSE)</f>
        <v>28.31</v>
      </c>
    </row>
    <row r="871" spans="1:26">
      <c r="A871" s="10" t="s">
        <v>2941</v>
      </c>
      <c r="B871" s="10">
        <v>1980</v>
      </c>
      <c r="C871" s="10" t="s">
        <v>4712</v>
      </c>
      <c r="D871" s="10" t="str">
        <f>IF(C871="?","Sep",C871)</f>
        <v>Jun</v>
      </c>
      <c r="E871" s="10">
        <v>22</v>
      </c>
      <c r="F871" s="12" t="str">
        <f>TEXT(DATE(B871,MONTH(DATEVALUE(D871&amp;" 1")),E871),"dd-mmm-yyyy")</f>
        <v>22-Jun-1980</v>
      </c>
      <c r="G871" s="10">
        <v>0</v>
      </c>
      <c r="H871" s="13">
        <f t="shared" ca="1" si="13"/>
        <v>126</v>
      </c>
      <c r="I871" s="15">
        <v>7160.09</v>
      </c>
      <c r="J871" s="10" t="s">
        <v>4707</v>
      </c>
      <c r="K871" s="10" t="s">
        <v>4707</v>
      </c>
      <c r="L871" s="10" t="s">
        <v>4718</v>
      </c>
      <c r="W871" s="13">
        <f ca="1">DATEDIF(F871,TODAY(),"Y")</f>
        <v>46</v>
      </c>
      <c r="X871" s="29">
        <f>VLOOKUP($A871,'Medical Examinations'!$A:$Z,MATCH(X$1,'Medical Examinations'!$A$1:$Z$1,0),FALSE)</f>
        <v>4.42</v>
      </c>
      <c r="Y871" s="13">
        <f ca="1">DATEDIF(X871,TODAY(),"Y")</f>
        <v>126</v>
      </c>
      <c r="Z871" s="28">
        <f>VLOOKUP($A871,'Medical Examinations'!$A:$Z,2,FALSE)</f>
        <v>35.799999999999997</v>
      </c>
    </row>
    <row r="872" spans="1:26">
      <c r="A872" s="10" t="s">
        <v>2939</v>
      </c>
      <c r="B872" s="10">
        <v>1980</v>
      </c>
      <c r="C872" s="10" t="s">
        <v>4717</v>
      </c>
      <c r="D872" s="10" t="str">
        <f>IF(C872="?","Sep",C872)</f>
        <v>Oct</v>
      </c>
      <c r="E872" s="10">
        <v>7</v>
      </c>
      <c r="F872" s="12" t="str">
        <f>TEXT(DATE(B872,MONTH(DATEVALUE(D872&amp;" 1")),E872),"dd-mmm-yyyy")</f>
        <v>07-Oct-1980</v>
      </c>
      <c r="G872" s="10">
        <v>0</v>
      </c>
      <c r="H872" s="13">
        <f t="shared" ca="1" si="13"/>
        <v>126</v>
      </c>
      <c r="I872" s="15">
        <v>7160.33</v>
      </c>
      <c r="J872" s="10" t="s">
        <v>4707</v>
      </c>
      <c r="K872" s="10" t="s">
        <v>4711</v>
      </c>
      <c r="L872" s="10" t="s">
        <v>4709</v>
      </c>
      <c r="W872" s="13">
        <f ca="1">DATEDIF(F872,TODAY(),"Y")</f>
        <v>46</v>
      </c>
      <c r="X872" s="28">
        <f>VLOOKUP($A872,'Medical Examinations'!$A:$Z,MATCH(X$1,'Medical Examinations'!$A$1:$Z$1,0),FALSE)</f>
        <v>4.5999999999999996</v>
      </c>
      <c r="Y872" s="13">
        <f ca="1">DATEDIF(X872,TODAY(),"Y")</f>
        <v>126</v>
      </c>
      <c r="Z872" s="28">
        <f>VLOOKUP($A872,'Medical Examinations'!$A:$Z,2,FALSE)</f>
        <v>35.97</v>
      </c>
    </row>
    <row r="873" spans="1:26">
      <c r="A873" s="10" t="s">
        <v>2937</v>
      </c>
      <c r="B873" s="10">
        <v>1980</v>
      </c>
      <c r="C873" s="10" t="s">
        <v>4713</v>
      </c>
      <c r="D873" s="10" t="str">
        <f>IF(C873="?","Sep",C873)</f>
        <v>Sep</v>
      </c>
      <c r="E873" s="10">
        <v>30</v>
      </c>
      <c r="F873" s="12" t="str">
        <f>TEXT(DATE(B873,MONTH(DATEVALUE(D873&amp;" 1")),E873),"dd-mmm-yyyy")</f>
        <v>30-Sep-1980</v>
      </c>
      <c r="G873" s="10">
        <v>0</v>
      </c>
      <c r="H873" s="13">
        <f t="shared" ca="1" si="13"/>
        <v>126</v>
      </c>
      <c r="I873" s="15">
        <v>7162.01</v>
      </c>
      <c r="J873" s="10" t="s">
        <v>4707</v>
      </c>
      <c r="K873" s="10" t="s">
        <v>4708</v>
      </c>
      <c r="L873" s="10" t="s">
        <v>4709</v>
      </c>
      <c r="W873" s="13">
        <f ca="1">DATEDIF(F873,TODAY(),"Y")</f>
        <v>46</v>
      </c>
      <c r="X873" s="29">
        <f>VLOOKUP($A873,'Medical Examinations'!$A:$Z,MATCH(X$1,'Medical Examinations'!$A$1:$Z$1,0),FALSE)</f>
        <v>4.8899999999999997</v>
      </c>
      <c r="Y873" s="13">
        <f ca="1">DATEDIF(X873,TODAY(),"Y")</f>
        <v>126</v>
      </c>
      <c r="Z873" s="28">
        <f>VLOOKUP($A873,'Medical Examinations'!$A:$Z,2,FALSE)</f>
        <v>37.18</v>
      </c>
    </row>
    <row r="874" spans="1:26">
      <c r="A874" s="10" t="s">
        <v>2935</v>
      </c>
      <c r="B874" s="10">
        <v>1982</v>
      </c>
      <c r="C874" s="10" t="s">
        <v>4716</v>
      </c>
      <c r="D874" s="10" t="str">
        <f>IF(C874="?","Sep",C874)</f>
        <v>Aug</v>
      </c>
      <c r="E874" s="10">
        <v>16</v>
      </c>
      <c r="F874" s="12" t="str">
        <f>TEXT(DATE(B874,MONTH(DATEVALUE(D874&amp;" 1")),E874),"dd-mmm-yyyy")</f>
        <v>16-Aug-1982</v>
      </c>
      <c r="G874" s="10">
        <v>0</v>
      </c>
      <c r="H874" s="13">
        <f t="shared" ca="1" si="13"/>
        <v>126</v>
      </c>
      <c r="I874" s="15">
        <v>7173.36</v>
      </c>
      <c r="J874" s="10" t="s">
        <v>4708</v>
      </c>
      <c r="K874" s="10" t="s">
        <v>4707</v>
      </c>
      <c r="L874" s="10" t="s">
        <v>4721</v>
      </c>
      <c r="W874" s="13">
        <f ca="1">DATEDIF(F874,TODAY(),"Y")</f>
        <v>44</v>
      </c>
      <c r="X874" s="28">
        <f>VLOOKUP($A874,'Medical Examinations'!$A:$Z,MATCH(X$1,'Medical Examinations'!$A$1:$Z$1,0),FALSE)</f>
        <v>6.14</v>
      </c>
      <c r="Y874" s="13">
        <f ca="1">DATEDIF(X874,TODAY(),"Y")</f>
        <v>126</v>
      </c>
      <c r="Z874" s="28">
        <f>VLOOKUP($A874,'Medical Examinations'!$A:$Z,2,FALSE)</f>
        <v>22.704999999999998</v>
      </c>
    </row>
    <row r="875" spans="1:26">
      <c r="A875" s="10" t="s">
        <v>2933</v>
      </c>
      <c r="B875" s="10">
        <v>1975</v>
      </c>
      <c r="C875" s="10" t="s">
        <v>4706</v>
      </c>
      <c r="D875" s="10" t="str">
        <f>IF(C875="?","Sep",C875)</f>
        <v>Jul</v>
      </c>
      <c r="E875" s="10">
        <v>19</v>
      </c>
      <c r="F875" s="12" t="str">
        <f>TEXT(DATE(B875,MONTH(DATEVALUE(D875&amp;" 1")),E875),"dd-mmm-yyyy")</f>
        <v>19-Jul-1975</v>
      </c>
      <c r="G875" s="10">
        <v>0</v>
      </c>
      <c r="H875" s="13">
        <f t="shared" ca="1" si="13"/>
        <v>126</v>
      </c>
      <c r="I875" s="15">
        <v>7175.51</v>
      </c>
      <c r="J875" s="10" t="s">
        <v>4707</v>
      </c>
      <c r="K875" s="10" t="s">
        <v>4708</v>
      </c>
      <c r="L875" s="10" t="s">
        <v>4709</v>
      </c>
      <c r="W875" s="13">
        <f ca="1">DATEDIF(F875,TODAY(),"Y")</f>
        <v>51</v>
      </c>
      <c r="X875" s="29">
        <f>VLOOKUP($A875,'Medical Examinations'!$A:$Z,MATCH(X$1,'Medical Examinations'!$A$1:$Z$1,0),FALSE)</f>
        <v>11.37</v>
      </c>
      <c r="Y875" s="13">
        <f ca="1">DATEDIF(X875,TODAY(),"Y")</f>
        <v>126</v>
      </c>
      <c r="Z875" s="28">
        <f>VLOOKUP($A875,'Medical Examinations'!$A:$Z,2,FALSE)</f>
        <v>22.41</v>
      </c>
    </row>
    <row r="876" spans="1:26">
      <c r="A876" s="10" t="s">
        <v>2931</v>
      </c>
      <c r="B876" s="10">
        <v>1968</v>
      </c>
      <c r="C876" s="10" t="s">
        <v>4716</v>
      </c>
      <c r="D876" s="10" t="str">
        <f>IF(C876="?","Sep",C876)</f>
        <v>Aug</v>
      </c>
      <c r="E876" s="10">
        <v>26</v>
      </c>
      <c r="F876" s="12" t="str">
        <f>TEXT(DATE(B876,MONTH(DATEVALUE(D876&amp;" 1")),E876),"dd-mmm-yyyy")</f>
        <v>26-Aug-1968</v>
      </c>
      <c r="G876" s="10">
        <v>0</v>
      </c>
      <c r="H876" s="13">
        <f t="shared" ca="1" si="13"/>
        <v>126</v>
      </c>
      <c r="I876" s="15">
        <v>7179.52</v>
      </c>
      <c r="J876" s="10" t="s">
        <v>4708</v>
      </c>
      <c r="K876" s="10" t="s">
        <v>4708</v>
      </c>
      <c r="L876" s="10" t="s">
        <v>4709</v>
      </c>
      <c r="W876" s="13">
        <f ca="1">DATEDIF(F876,TODAY(),"Y")</f>
        <v>58</v>
      </c>
      <c r="X876" s="28">
        <f>VLOOKUP($A876,'Medical Examinations'!$A:$Z,MATCH(X$1,'Medical Examinations'!$A$1:$Z$1,0),FALSE)</f>
        <v>11.44</v>
      </c>
      <c r="Y876" s="13">
        <f ca="1">DATEDIF(X876,TODAY(),"Y")</f>
        <v>126</v>
      </c>
      <c r="Z876" s="28">
        <f>VLOOKUP($A876,'Medical Examinations'!$A:$Z,2,FALSE)</f>
        <v>18.91</v>
      </c>
    </row>
    <row r="877" spans="1:26">
      <c r="A877" s="10" t="s">
        <v>2929</v>
      </c>
      <c r="B877" s="10">
        <v>1982</v>
      </c>
      <c r="C877" s="10" t="s">
        <v>4713</v>
      </c>
      <c r="D877" s="10" t="str">
        <f>IF(C877="?","Sep",C877)</f>
        <v>Sep</v>
      </c>
      <c r="E877" s="10">
        <v>14</v>
      </c>
      <c r="F877" s="12" t="str">
        <f>TEXT(DATE(B877,MONTH(DATEVALUE(D877&amp;" 1")),E877),"dd-mmm-yyyy")</f>
        <v>14-Sep-1982</v>
      </c>
      <c r="G877" s="10">
        <v>0</v>
      </c>
      <c r="H877" s="13">
        <f t="shared" ca="1" si="13"/>
        <v>126</v>
      </c>
      <c r="I877" s="15">
        <v>7196.87</v>
      </c>
      <c r="J877" s="10" t="s">
        <v>4708</v>
      </c>
      <c r="K877" s="10" t="s">
        <v>4707</v>
      </c>
      <c r="L877" s="10" t="s">
        <v>4718</v>
      </c>
      <c r="W877" s="13">
        <f ca="1">DATEDIF(F877,TODAY(),"Y")</f>
        <v>44</v>
      </c>
      <c r="X877" s="29">
        <f>VLOOKUP($A877,'Medical Examinations'!$A:$Z,MATCH(X$1,'Medical Examinations'!$A$1:$Z$1,0),FALSE)</f>
        <v>4.3899999999999997</v>
      </c>
      <c r="Y877" s="13">
        <f ca="1">DATEDIF(X877,TODAY(),"Y")</f>
        <v>126</v>
      </c>
      <c r="Z877" s="28">
        <f>VLOOKUP($A877,'Medical Examinations'!$A:$Z,2,FALSE)</f>
        <v>35.299999999999997</v>
      </c>
    </row>
    <row r="878" spans="1:26">
      <c r="A878" s="10" t="s">
        <v>2927</v>
      </c>
      <c r="B878" s="10">
        <v>1983</v>
      </c>
      <c r="C878" s="10" t="s">
        <v>4716</v>
      </c>
      <c r="D878" s="10" t="str">
        <f>IF(C878="?","Sep",C878)</f>
        <v>Aug</v>
      </c>
      <c r="E878" s="10">
        <v>11</v>
      </c>
      <c r="F878" s="12" t="str">
        <f>TEXT(DATE(B878,MONTH(DATEVALUE(D878&amp;" 1")),E878),"dd-mmm-yyyy")</f>
        <v>11-Aug-1983</v>
      </c>
      <c r="G878" s="10">
        <v>0</v>
      </c>
      <c r="H878" s="13">
        <f t="shared" ca="1" si="13"/>
        <v>126</v>
      </c>
      <c r="I878" s="15">
        <v>7201.7</v>
      </c>
      <c r="J878" s="10" t="s">
        <v>4707</v>
      </c>
      <c r="K878" s="10" t="s">
        <v>4708</v>
      </c>
      <c r="L878" s="10" t="s">
        <v>4714</v>
      </c>
      <c r="W878" s="13">
        <f ca="1">DATEDIF(F878,TODAY(),"Y")</f>
        <v>43</v>
      </c>
      <c r="X878" s="28">
        <f>VLOOKUP($A878,'Medical Examinations'!$A:$Z,MATCH(X$1,'Medical Examinations'!$A$1:$Z$1,0),FALSE)</f>
        <v>4.5599999999999996</v>
      </c>
      <c r="Y878" s="13">
        <f ca="1">DATEDIF(X878,TODAY(),"Y")</f>
        <v>126</v>
      </c>
      <c r="Z878" s="28">
        <f>VLOOKUP($A878,'Medical Examinations'!$A:$Z,2,FALSE)</f>
        <v>26.315000000000001</v>
      </c>
    </row>
    <row r="879" spans="1:26">
      <c r="A879" s="10" t="s">
        <v>2925</v>
      </c>
      <c r="B879" s="10">
        <v>1983</v>
      </c>
      <c r="C879" s="10" t="s">
        <v>4710</v>
      </c>
      <c r="D879" s="10" t="str">
        <f>IF(C879="?","Sep",C879)</f>
        <v>Nov</v>
      </c>
      <c r="E879" s="10">
        <v>21</v>
      </c>
      <c r="F879" s="12" t="str">
        <f>TEXT(DATE(B879,MONTH(DATEVALUE(D879&amp;" 1")),E879),"dd-mmm-yyyy")</f>
        <v>21-Nov-1983</v>
      </c>
      <c r="G879" s="10">
        <v>0</v>
      </c>
      <c r="H879" s="13">
        <f t="shared" ca="1" si="13"/>
        <v>126</v>
      </c>
      <c r="I879" s="15">
        <v>7209.49</v>
      </c>
      <c r="J879" s="10" t="s">
        <v>4707</v>
      </c>
      <c r="K879" s="10" t="s">
        <v>4708</v>
      </c>
      <c r="L879" s="10" t="s">
        <v>4714</v>
      </c>
      <c r="W879" s="13">
        <f ca="1">DATEDIF(F879,TODAY(),"Y")</f>
        <v>42</v>
      </c>
      <c r="X879" s="29">
        <f>VLOOKUP($A879,'Medical Examinations'!$A:$Z,MATCH(X$1,'Medical Examinations'!$A$1:$Z$1,0),FALSE)</f>
        <v>4.8099999999999996</v>
      </c>
      <c r="Y879" s="13">
        <f ca="1">DATEDIF(X879,TODAY(),"Y")</f>
        <v>126</v>
      </c>
      <c r="Z879" s="28">
        <f>VLOOKUP($A879,'Medical Examinations'!$A:$Z,2,FALSE)</f>
        <v>31.92</v>
      </c>
    </row>
    <row r="880" spans="1:26">
      <c r="A880" s="10" t="s">
        <v>2923</v>
      </c>
      <c r="B880" s="10">
        <v>1991</v>
      </c>
      <c r="C880" s="10" t="s">
        <v>4712</v>
      </c>
      <c r="D880" s="10" t="str">
        <f>IF(C880="?","Sep",C880)</f>
        <v>Jun</v>
      </c>
      <c r="E880" s="10">
        <v>28</v>
      </c>
      <c r="F880" s="12" t="str">
        <f>TEXT(DATE(B880,MONTH(DATEVALUE(D880&amp;" 1")),E880),"dd-mmm-yyyy")</f>
        <v>28-Jun-1991</v>
      </c>
      <c r="G880" s="10">
        <v>0</v>
      </c>
      <c r="H880" s="13">
        <f t="shared" ca="1" si="13"/>
        <v>126</v>
      </c>
      <c r="I880" s="15">
        <v>7220.25</v>
      </c>
      <c r="J880" s="10" t="s">
        <v>4707</v>
      </c>
      <c r="K880" s="10" t="s">
        <v>4707</v>
      </c>
      <c r="L880" s="10" t="s">
        <v>4727</v>
      </c>
      <c r="W880" s="13">
        <f ca="1">DATEDIF(F880,TODAY(),"Y")</f>
        <v>35</v>
      </c>
      <c r="X880" s="28">
        <f>VLOOKUP($A880,'Medical Examinations'!$A:$Z,MATCH(X$1,'Medical Examinations'!$A$1:$Z$1,0),FALSE)</f>
        <v>4.37</v>
      </c>
      <c r="Y880" s="13">
        <f ca="1">DATEDIF(X880,TODAY(),"Y")</f>
        <v>126</v>
      </c>
      <c r="Z880" s="28">
        <f>VLOOKUP($A880,'Medical Examinations'!$A:$Z,2,FALSE)</f>
        <v>29.19</v>
      </c>
    </row>
    <row r="881" spans="1:26">
      <c r="A881" s="10" t="s">
        <v>2921</v>
      </c>
      <c r="B881" s="10">
        <v>1977</v>
      </c>
      <c r="C881" s="10" t="s">
        <v>4713</v>
      </c>
      <c r="D881" s="10" t="str">
        <f>IF(C881="?","Sep",C881)</f>
        <v>Sep</v>
      </c>
      <c r="E881" s="10">
        <v>15</v>
      </c>
      <c r="F881" s="12" t="str">
        <f>TEXT(DATE(B881,MONTH(DATEVALUE(D881&amp;" 1")),E881),"dd-mmm-yyyy")</f>
        <v>15-Sep-1977</v>
      </c>
      <c r="G881" s="10">
        <v>0</v>
      </c>
      <c r="H881" s="13">
        <f t="shared" ca="1" si="13"/>
        <v>126</v>
      </c>
      <c r="I881" s="15">
        <v>7222.79</v>
      </c>
      <c r="J881" s="10" t="s">
        <v>4708</v>
      </c>
      <c r="K881" s="10" t="s">
        <v>4708</v>
      </c>
      <c r="L881" s="10" t="s">
        <v>4714</v>
      </c>
      <c r="W881" s="13">
        <f ca="1">DATEDIF(F881,TODAY(),"Y")</f>
        <v>49</v>
      </c>
      <c r="X881" s="29">
        <f>VLOOKUP($A881,'Medical Examinations'!$A:$Z,MATCH(X$1,'Medical Examinations'!$A$1:$Z$1,0),FALSE)</f>
        <v>4.32</v>
      </c>
      <c r="Y881" s="13">
        <f ca="1">DATEDIF(X881,TODAY(),"Y")</f>
        <v>126</v>
      </c>
      <c r="Z881" s="28">
        <f>VLOOKUP($A881,'Medical Examinations'!$A:$Z,2,FALSE)</f>
        <v>21.375</v>
      </c>
    </row>
    <row r="882" spans="1:26">
      <c r="A882" s="10" t="s">
        <v>2919</v>
      </c>
      <c r="B882" s="10">
        <v>1986</v>
      </c>
      <c r="C882" s="10" t="s">
        <v>4706</v>
      </c>
      <c r="D882" s="10" t="str">
        <f>IF(C882="?","Sep",C882)</f>
        <v>Jul</v>
      </c>
      <c r="E882" s="10">
        <v>13</v>
      </c>
      <c r="F882" s="12" t="str">
        <f>TEXT(DATE(B882,MONTH(DATEVALUE(D882&amp;" 1")),E882),"dd-mmm-yyyy")</f>
        <v>13-Jul-1986</v>
      </c>
      <c r="G882" s="10">
        <v>0</v>
      </c>
      <c r="H882" s="13">
        <f t="shared" ca="1" si="13"/>
        <v>126</v>
      </c>
      <c r="I882" s="15">
        <v>7228.22</v>
      </c>
      <c r="J882" s="10" t="s">
        <v>4707</v>
      </c>
      <c r="K882" s="10" t="s">
        <v>4711</v>
      </c>
      <c r="L882" s="10" t="s">
        <v>4724</v>
      </c>
      <c r="W882" s="13">
        <f ca="1">DATEDIF(F882,TODAY(),"Y")</f>
        <v>40</v>
      </c>
      <c r="X882" s="28">
        <f>VLOOKUP($A882,'Medical Examinations'!$A:$Z,MATCH(X$1,'Medical Examinations'!$A$1:$Z$1,0),FALSE)</f>
        <v>10.81</v>
      </c>
      <c r="Y882" s="13">
        <f ca="1">DATEDIF(X882,TODAY(),"Y")</f>
        <v>126</v>
      </c>
      <c r="Z882" s="28">
        <f>VLOOKUP($A882,'Medical Examinations'!$A:$Z,2,FALSE)</f>
        <v>22.135000000000002</v>
      </c>
    </row>
    <row r="883" spans="1:26">
      <c r="A883" s="10" t="s">
        <v>2917</v>
      </c>
      <c r="B883" s="10">
        <v>1986</v>
      </c>
      <c r="C883" s="10" t="s">
        <v>4713</v>
      </c>
      <c r="D883" s="10" t="str">
        <f>IF(C883="?","Sep",C883)</f>
        <v>Sep</v>
      </c>
      <c r="E883" s="10">
        <v>2</v>
      </c>
      <c r="F883" s="12" t="str">
        <f>TEXT(DATE(B883,MONTH(DATEVALUE(D883&amp;" 1")),E883),"dd-mmm-yyyy")</f>
        <v>02-Sep-1986</v>
      </c>
      <c r="G883" s="10">
        <v>0</v>
      </c>
      <c r="H883" s="13">
        <f t="shared" ca="1" si="13"/>
        <v>126</v>
      </c>
      <c r="I883" s="15">
        <v>7243.81</v>
      </c>
      <c r="J883" s="10" t="s">
        <v>4707</v>
      </c>
      <c r="K883" s="10" t="s">
        <v>4708</v>
      </c>
      <c r="L883" s="10" t="s">
        <v>4709</v>
      </c>
      <c r="W883" s="13">
        <f ca="1">DATEDIF(F883,TODAY(),"Y")</f>
        <v>40</v>
      </c>
      <c r="X883" s="29">
        <f>VLOOKUP($A883,'Medical Examinations'!$A:$Z,MATCH(X$1,'Medical Examinations'!$A$1:$Z$1,0),FALSE)</f>
        <v>10.56</v>
      </c>
      <c r="Y883" s="13">
        <f ca="1">DATEDIF(X883,TODAY(),"Y")</f>
        <v>126</v>
      </c>
      <c r="Z883" s="28">
        <f>VLOOKUP($A883,'Medical Examinations'!$A:$Z,2,FALSE)</f>
        <v>29.04</v>
      </c>
    </row>
    <row r="884" spans="1:26">
      <c r="A884" s="10" t="s">
        <v>2915</v>
      </c>
      <c r="B884" s="10">
        <v>1982</v>
      </c>
      <c r="C884" s="10" t="s">
        <v>4706</v>
      </c>
      <c r="D884" s="10" t="str">
        <f>IF(C884="?","Sep",C884)</f>
        <v>Jul</v>
      </c>
      <c r="E884" s="10">
        <v>24</v>
      </c>
      <c r="F884" s="12" t="str">
        <f>TEXT(DATE(B884,MONTH(DATEVALUE(D884&amp;" 1")),E884),"dd-mmm-yyyy")</f>
        <v>24-Jul-1982</v>
      </c>
      <c r="G884" s="10">
        <v>0</v>
      </c>
      <c r="H884" s="13">
        <f t="shared" ca="1" si="13"/>
        <v>126</v>
      </c>
      <c r="I884" s="15">
        <v>7248.71</v>
      </c>
      <c r="J884" s="10" t="s">
        <v>4707</v>
      </c>
      <c r="K884" s="10" t="s">
        <v>4711</v>
      </c>
      <c r="L884" s="10" t="s">
        <v>4709</v>
      </c>
      <c r="W884" s="13">
        <f ca="1">DATEDIF(F884,TODAY(),"Y")</f>
        <v>44</v>
      </c>
      <c r="X884" s="28">
        <f>VLOOKUP($A884,'Medical Examinations'!$A:$Z,MATCH(X$1,'Medical Examinations'!$A$1:$Z$1,0),FALSE)</f>
        <v>6.05</v>
      </c>
      <c r="Y884" s="13">
        <f ca="1">DATEDIF(X884,TODAY(),"Y")</f>
        <v>126</v>
      </c>
      <c r="Z884" s="28">
        <f>VLOOKUP($A884,'Medical Examinations'!$A:$Z,2,FALSE)</f>
        <v>25.51</v>
      </c>
    </row>
    <row r="885" spans="1:26">
      <c r="A885" s="10" t="s">
        <v>2913</v>
      </c>
      <c r="B885" s="10">
        <v>1981</v>
      </c>
      <c r="C885" s="10" t="s">
        <v>4716</v>
      </c>
      <c r="D885" s="10" t="str">
        <f>IF(C885="?","Sep",C885)</f>
        <v>Aug</v>
      </c>
      <c r="E885" s="10">
        <v>14</v>
      </c>
      <c r="F885" s="12" t="str">
        <f>TEXT(DATE(B885,MONTH(DATEVALUE(D885&amp;" 1")),E885),"dd-mmm-yyyy")</f>
        <v>14-Aug-1981</v>
      </c>
      <c r="G885" s="10">
        <v>0</v>
      </c>
      <c r="H885" s="13">
        <f t="shared" ca="1" si="13"/>
        <v>126</v>
      </c>
      <c r="I885" s="15">
        <v>7256.72</v>
      </c>
      <c r="J885" s="10" t="s">
        <v>4708</v>
      </c>
      <c r="K885" s="10" t="s">
        <v>4707</v>
      </c>
      <c r="L885" s="10" t="s">
        <v>4714</v>
      </c>
      <c r="W885" s="13">
        <f ca="1">DATEDIF(F885,TODAY(),"Y")</f>
        <v>45</v>
      </c>
      <c r="X885" s="29">
        <f>VLOOKUP($A885,'Medical Examinations'!$A:$Z,MATCH(X$1,'Medical Examinations'!$A$1:$Z$1,0),FALSE)</f>
        <v>9.5500000000000007</v>
      </c>
      <c r="Y885" s="13">
        <f ca="1">DATEDIF(X885,TODAY(),"Y")</f>
        <v>126</v>
      </c>
      <c r="Z885" s="28">
        <f>VLOOKUP($A885,'Medical Examinations'!$A:$Z,2,FALSE)</f>
        <v>30.59</v>
      </c>
    </row>
    <row r="886" spans="1:26">
      <c r="A886" s="10" t="s">
        <v>2911</v>
      </c>
      <c r="B886" s="10">
        <v>1981</v>
      </c>
      <c r="C886" s="10" t="s">
        <v>4712</v>
      </c>
      <c r="D886" s="10" t="str">
        <f>IF(C886="?","Sep",C886)</f>
        <v>Jun</v>
      </c>
      <c r="E886" s="10">
        <v>13</v>
      </c>
      <c r="F886" s="12" t="str">
        <f>TEXT(DATE(B886,MONTH(DATEVALUE(D886&amp;" 1")),E886),"dd-mmm-yyyy")</f>
        <v>13-Jun-1981</v>
      </c>
      <c r="G886" s="10">
        <v>0</v>
      </c>
      <c r="H886" s="13">
        <f t="shared" ca="1" si="13"/>
        <v>126</v>
      </c>
      <c r="I886" s="15">
        <v>7261.74</v>
      </c>
      <c r="J886" s="10" t="s">
        <v>4708</v>
      </c>
      <c r="K886" s="10" t="s">
        <v>4708</v>
      </c>
      <c r="L886" s="10" t="s">
        <v>4714</v>
      </c>
      <c r="W886" s="13">
        <f ca="1">DATEDIF(F886,TODAY(),"Y")</f>
        <v>45</v>
      </c>
      <c r="X886" s="28">
        <f>VLOOKUP($A886,'Medical Examinations'!$A:$Z,MATCH(X$1,'Medical Examinations'!$A$1:$Z$1,0),FALSE)</f>
        <v>6.69</v>
      </c>
      <c r="Y886" s="13">
        <f ca="1">DATEDIF(X886,TODAY(),"Y")</f>
        <v>126</v>
      </c>
      <c r="Z886" s="28">
        <f>VLOOKUP($A886,'Medical Examinations'!$A:$Z,2,FALSE)</f>
        <v>34.200000000000003</v>
      </c>
    </row>
    <row r="887" spans="1:26">
      <c r="A887" s="10" t="s">
        <v>2909</v>
      </c>
      <c r="B887" s="10">
        <v>1973</v>
      </c>
      <c r="C887" s="10" t="s">
        <v>4717</v>
      </c>
      <c r="D887" s="10" t="str">
        <f>IF(C887="?","Sep",C887)</f>
        <v>Oct</v>
      </c>
      <c r="E887" s="10">
        <v>25</v>
      </c>
      <c r="F887" s="12" t="str">
        <f>TEXT(DATE(B887,MONTH(DATEVALUE(D887&amp;" 1")),E887),"dd-mmm-yyyy")</f>
        <v>25-Oct-1973</v>
      </c>
      <c r="G887" s="10">
        <v>0</v>
      </c>
      <c r="H887" s="13">
        <f t="shared" ca="1" si="13"/>
        <v>126</v>
      </c>
      <c r="I887" s="15">
        <v>7265.58</v>
      </c>
      <c r="J887" s="10" t="s">
        <v>4707</v>
      </c>
      <c r="K887" s="10" t="s">
        <v>4707</v>
      </c>
      <c r="L887" s="10" t="s">
        <v>4709</v>
      </c>
      <c r="W887" s="13">
        <f ca="1">DATEDIF(F887,TODAY(),"Y")</f>
        <v>53</v>
      </c>
      <c r="X887" s="29">
        <f>VLOOKUP($A887,'Medical Examinations'!$A:$Z,MATCH(X$1,'Medical Examinations'!$A$1:$Z$1,0),FALSE)</f>
        <v>10.53</v>
      </c>
      <c r="Y887" s="13">
        <f ca="1">DATEDIF(X887,TODAY(),"Y")</f>
        <v>126</v>
      </c>
      <c r="Z887" s="28">
        <f>VLOOKUP($A887,'Medical Examinations'!$A:$Z,2,FALSE)</f>
        <v>22.95</v>
      </c>
    </row>
    <row r="888" spans="1:26">
      <c r="A888" s="10" t="s">
        <v>2907</v>
      </c>
      <c r="B888" s="10">
        <v>1981</v>
      </c>
      <c r="C888" s="10" t="s">
        <v>4716</v>
      </c>
      <c r="D888" s="10" t="str">
        <f>IF(C888="?","Sep",C888)</f>
        <v>Aug</v>
      </c>
      <c r="E888" s="10">
        <v>4</v>
      </c>
      <c r="F888" s="12" t="str">
        <f>TEXT(DATE(B888,MONTH(DATEVALUE(D888&amp;" 1")),E888),"dd-mmm-yyyy")</f>
        <v>04-Aug-1981</v>
      </c>
      <c r="G888" s="10">
        <v>0</v>
      </c>
      <c r="H888" s="13">
        <f t="shared" ca="1" si="13"/>
        <v>126</v>
      </c>
      <c r="I888" s="15">
        <v>7265.7</v>
      </c>
      <c r="J888" s="10" t="s">
        <v>4708</v>
      </c>
      <c r="K888" s="10" t="s">
        <v>4708</v>
      </c>
      <c r="L888" s="10" t="s">
        <v>4714</v>
      </c>
      <c r="W888" s="13">
        <f ca="1">DATEDIF(F888,TODAY(),"Y")</f>
        <v>45</v>
      </c>
      <c r="X888" s="28">
        <f>VLOOKUP($A888,'Medical Examinations'!$A:$Z,MATCH(X$1,'Medical Examinations'!$A$1:$Z$1,0),FALSE)</f>
        <v>9.9600000000000009</v>
      </c>
      <c r="Y888" s="13">
        <f ca="1">DATEDIF(X888,TODAY(),"Y")</f>
        <v>126</v>
      </c>
      <c r="Z888" s="28">
        <f>VLOOKUP($A888,'Medical Examinations'!$A:$Z,2,FALSE)</f>
        <v>37.049999999999997</v>
      </c>
    </row>
    <row r="889" spans="1:26">
      <c r="A889" s="10" t="s">
        <v>2905</v>
      </c>
      <c r="B889" s="10">
        <v>1976</v>
      </c>
      <c r="C889" s="10" t="s">
        <v>4715</v>
      </c>
      <c r="D889" s="10" t="str">
        <f>IF(C889="?","Sep",C889)</f>
        <v>Dec</v>
      </c>
      <c r="E889" s="10">
        <v>18</v>
      </c>
      <c r="F889" s="12" t="str">
        <f>TEXT(DATE(B889,MONTH(DATEVALUE(D889&amp;" 1")),E889),"dd-mmm-yyyy")</f>
        <v>18-Dec-1976</v>
      </c>
      <c r="G889" s="10">
        <v>0</v>
      </c>
      <c r="H889" s="13">
        <f t="shared" ca="1" si="13"/>
        <v>126</v>
      </c>
      <c r="I889" s="15">
        <v>7273.02</v>
      </c>
      <c r="J889" s="10" t="s">
        <v>4707</v>
      </c>
      <c r="K889" s="10" t="s">
        <v>4711</v>
      </c>
      <c r="L889" s="10" t="s">
        <v>4709</v>
      </c>
      <c r="W889" s="13">
        <f ca="1">DATEDIF(F889,TODAY(),"Y")</f>
        <v>49</v>
      </c>
      <c r="X889" s="29">
        <f>VLOOKUP($A889,'Medical Examinations'!$A:$Z,MATCH(X$1,'Medical Examinations'!$A$1:$Z$1,0),FALSE)</f>
        <v>4.62</v>
      </c>
      <c r="Y889" s="13">
        <f ca="1">DATEDIF(X889,TODAY(),"Y")</f>
        <v>126</v>
      </c>
      <c r="Z889" s="28">
        <f>VLOOKUP($A889,'Medical Examinations'!$A:$Z,2,FALSE)</f>
        <v>22.44</v>
      </c>
    </row>
    <row r="890" spans="1:26">
      <c r="A890" s="10" t="s">
        <v>2903</v>
      </c>
      <c r="B890" s="10">
        <v>1985</v>
      </c>
      <c r="C890" s="10" t="s">
        <v>4710</v>
      </c>
      <c r="D890" s="10" t="str">
        <f>IF(C890="?","Sep",C890)</f>
        <v>Nov</v>
      </c>
      <c r="E890" s="10">
        <v>2</v>
      </c>
      <c r="F890" s="12" t="str">
        <f>TEXT(DATE(B890,MONTH(DATEVALUE(D890&amp;" 1")),E890),"dd-mmm-yyyy")</f>
        <v>02-Nov-1985</v>
      </c>
      <c r="G890" s="10">
        <v>0</v>
      </c>
      <c r="H890" s="13">
        <f t="shared" ca="1" si="13"/>
        <v>126</v>
      </c>
      <c r="I890" s="15">
        <v>7281.51</v>
      </c>
      <c r="J890" s="10" t="s">
        <v>4707</v>
      </c>
      <c r="K890" s="10" t="s">
        <v>4711</v>
      </c>
      <c r="L890" s="10" t="s">
        <v>4714</v>
      </c>
      <c r="W890" s="13">
        <f ca="1">DATEDIF(F890,TODAY(),"Y")</f>
        <v>40</v>
      </c>
      <c r="X890" s="28">
        <f>VLOOKUP($A890,'Medical Examinations'!$A:$Z,MATCH(X$1,'Medical Examinations'!$A$1:$Z$1,0),FALSE)</f>
        <v>5.96</v>
      </c>
      <c r="Y890" s="13">
        <f ca="1">DATEDIF(X890,TODAY(),"Y")</f>
        <v>126</v>
      </c>
      <c r="Z890" s="28">
        <f>VLOOKUP($A890,'Medical Examinations'!$A:$Z,2,FALSE)</f>
        <v>27.74</v>
      </c>
    </row>
    <row r="891" spans="1:26">
      <c r="A891" s="10" t="s">
        <v>2901</v>
      </c>
      <c r="B891" s="10">
        <v>1966</v>
      </c>
      <c r="C891" s="10" t="s">
        <v>4715</v>
      </c>
      <c r="D891" s="10" t="str">
        <f>IF(C891="?","Sep",C891)</f>
        <v>Dec</v>
      </c>
      <c r="E891" s="10">
        <v>26</v>
      </c>
      <c r="F891" s="12" t="str">
        <f>TEXT(DATE(B891,MONTH(DATEVALUE(D891&amp;" 1")),E891),"dd-mmm-yyyy")</f>
        <v>26-Dec-1966</v>
      </c>
      <c r="G891" s="10">
        <v>0</v>
      </c>
      <c r="H891" s="13">
        <f t="shared" ca="1" si="13"/>
        <v>126</v>
      </c>
      <c r="I891" s="15">
        <v>7302.46</v>
      </c>
      <c r="J891" s="10" t="s">
        <v>4708</v>
      </c>
      <c r="K891" s="10" t="s">
        <v>4711</v>
      </c>
      <c r="L891" s="10" t="s">
        <v>4714</v>
      </c>
      <c r="W891" s="13">
        <f ca="1">DATEDIF(F891,TODAY(),"Y")</f>
        <v>59</v>
      </c>
      <c r="X891" s="29">
        <f>VLOOKUP($A891,'Medical Examinations'!$A:$Z,MATCH(X$1,'Medical Examinations'!$A$1:$Z$1,0),FALSE)</f>
        <v>5.49</v>
      </c>
      <c r="Y891" s="13">
        <f ca="1">DATEDIF(X891,TODAY(),"Y")</f>
        <v>126</v>
      </c>
      <c r="Z891" s="28">
        <f>VLOOKUP($A891,'Medical Examinations'!$A:$Z,2,FALSE)</f>
        <v>15.36</v>
      </c>
    </row>
    <row r="892" spans="1:26">
      <c r="A892" s="10" t="s">
        <v>2899</v>
      </c>
      <c r="B892" s="10">
        <v>1965</v>
      </c>
      <c r="C892" s="10" t="s">
        <v>4712</v>
      </c>
      <c r="D892" s="10" t="str">
        <f>IF(C892="?","Sep",C892)</f>
        <v>Jun</v>
      </c>
      <c r="E892" s="10">
        <v>6</v>
      </c>
      <c r="F892" s="12" t="str">
        <f>TEXT(DATE(B892,MONTH(DATEVALUE(D892&amp;" 1")),E892),"dd-mmm-yyyy")</f>
        <v>06-Jun-1965</v>
      </c>
      <c r="G892" s="10">
        <v>0</v>
      </c>
      <c r="H892" s="13">
        <f t="shared" ca="1" si="13"/>
        <v>126</v>
      </c>
      <c r="I892" s="15">
        <v>7304.65</v>
      </c>
      <c r="J892" s="10" t="s">
        <v>4708</v>
      </c>
      <c r="K892" s="10" t="s">
        <v>4708</v>
      </c>
      <c r="L892" s="10" t="s">
        <v>4709</v>
      </c>
      <c r="W892" s="13">
        <f ca="1">DATEDIF(F892,TODAY(),"Y")</f>
        <v>61</v>
      </c>
      <c r="X892" s="28">
        <f>VLOOKUP($A892,'Medical Examinations'!$A:$Z,MATCH(X$1,'Medical Examinations'!$A$1:$Z$1,0),FALSE)</f>
        <v>9.14</v>
      </c>
      <c r="Y892" s="13">
        <f ca="1">DATEDIF(X892,TODAY(),"Y")</f>
        <v>126</v>
      </c>
      <c r="Z892" s="28">
        <f>VLOOKUP($A892,'Medical Examinations'!$A:$Z,2,FALSE)</f>
        <v>16.62</v>
      </c>
    </row>
    <row r="893" spans="1:26">
      <c r="A893" s="10" t="s">
        <v>2897</v>
      </c>
      <c r="B893" s="10">
        <v>1965</v>
      </c>
      <c r="C893" s="10" t="s">
        <v>4712</v>
      </c>
      <c r="D893" s="10" t="str">
        <f>IF(C893="?","Sep",C893)</f>
        <v>Jun</v>
      </c>
      <c r="E893" s="10">
        <v>25</v>
      </c>
      <c r="F893" s="12" t="str">
        <f>TEXT(DATE(B893,MONTH(DATEVALUE(D893&amp;" 1")),E893),"dd-mmm-yyyy")</f>
        <v>25-Jun-1965</v>
      </c>
      <c r="G893" s="10">
        <v>0</v>
      </c>
      <c r="H893" s="13">
        <f t="shared" ca="1" si="13"/>
        <v>126</v>
      </c>
      <c r="I893" s="15">
        <v>7318.21</v>
      </c>
      <c r="J893" s="10" t="s">
        <v>4708</v>
      </c>
      <c r="K893" s="10" t="s">
        <v>4711</v>
      </c>
      <c r="L893" s="10" t="s">
        <v>4709</v>
      </c>
      <c r="W893" s="13">
        <f ca="1">DATEDIF(F893,TODAY(),"Y")</f>
        <v>61</v>
      </c>
      <c r="X893" s="29">
        <f>VLOOKUP($A893,'Medical Examinations'!$A:$Z,MATCH(X$1,'Medical Examinations'!$A$1:$Z$1,0),FALSE)</f>
        <v>9.16</v>
      </c>
      <c r="Y893" s="13">
        <f ca="1">DATEDIF(X893,TODAY(),"Y")</f>
        <v>126</v>
      </c>
      <c r="Z893" s="28">
        <f>VLOOKUP($A893,'Medical Examinations'!$A:$Z,2,FALSE)</f>
        <v>16.66</v>
      </c>
    </row>
    <row r="894" spans="1:26">
      <c r="A894" s="10" t="s">
        <v>2895</v>
      </c>
      <c r="B894" s="10">
        <v>1972</v>
      </c>
      <c r="C894" s="10" t="s">
        <v>4716</v>
      </c>
      <c r="D894" s="10" t="str">
        <f>IF(C894="?","Sep",C894)</f>
        <v>Aug</v>
      </c>
      <c r="E894" s="10">
        <v>11</v>
      </c>
      <c r="F894" s="12" t="str">
        <f>TEXT(DATE(B894,MONTH(DATEVALUE(D894&amp;" 1")),E894),"dd-mmm-yyyy")</f>
        <v>11-Aug-1972</v>
      </c>
      <c r="G894" s="10">
        <v>0</v>
      </c>
      <c r="H894" s="13">
        <f t="shared" ca="1" si="13"/>
        <v>126</v>
      </c>
      <c r="I894" s="15">
        <v>7318.22</v>
      </c>
      <c r="J894" s="10" t="s">
        <v>4707</v>
      </c>
      <c r="K894" s="10" t="s">
        <v>4708</v>
      </c>
      <c r="L894" s="10" t="s">
        <v>4714</v>
      </c>
      <c r="W894" s="13">
        <f ca="1">DATEDIF(F894,TODAY(),"Y")</f>
        <v>54</v>
      </c>
      <c r="X894" s="28">
        <f>VLOOKUP($A894,'Medical Examinations'!$A:$Z,MATCH(X$1,'Medical Examinations'!$A$1:$Z$1,0),FALSE)</f>
        <v>4.3600000000000003</v>
      </c>
      <c r="Y894" s="13">
        <f ca="1">DATEDIF(X894,TODAY(),"Y")</f>
        <v>126</v>
      </c>
      <c r="Z894" s="28">
        <f>VLOOKUP($A894,'Medical Examinations'!$A:$Z,2,FALSE)</f>
        <v>19.95</v>
      </c>
    </row>
    <row r="895" spans="1:26">
      <c r="A895" s="10" t="s">
        <v>2893</v>
      </c>
      <c r="B895" s="10">
        <v>1965</v>
      </c>
      <c r="C895" s="10" t="s">
        <v>4706</v>
      </c>
      <c r="D895" s="10" t="str">
        <f>IF(C895="?","Sep",C895)</f>
        <v>Jul</v>
      </c>
      <c r="E895" s="10">
        <v>11</v>
      </c>
      <c r="F895" s="12" t="str">
        <f>TEXT(DATE(B895,MONTH(DATEVALUE(D895&amp;" 1")),E895),"dd-mmm-yyyy")</f>
        <v>11-Jul-1965</v>
      </c>
      <c r="G895" s="10">
        <v>0</v>
      </c>
      <c r="H895" s="13">
        <f t="shared" ca="1" si="13"/>
        <v>126</v>
      </c>
      <c r="I895" s="15">
        <v>7322.86</v>
      </c>
      <c r="J895" s="10" t="s">
        <v>4708</v>
      </c>
      <c r="K895" s="10" t="s">
        <v>4708</v>
      </c>
      <c r="L895" s="10" t="s">
        <v>4714</v>
      </c>
      <c r="W895" s="13">
        <f ca="1">DATEDIF(F895,TODAY(),"Y")</f>
        <v>61</v>
      </c>
      <c r="X895" s="29">
        <f>VLOOKUP($A895,'Medical Examinations'!$A:$Z,MATCH(X$1,'Medical Examinations'!$A$1:$Z$1,0),FALSE)</f>
        <v>8.1199999999999992</v>
      </c>
      <c r="Y895" s="13">
        <f ca="1">DATEDIF(X895,TODAY(),"Y")</f>
        <v>126</v>
      </c>
      <c r="Z895" s="28">
        <f>VLOOKUP($A895,'Medical Examinations'!$A:$Z,2,FALSE)</f>
        <v>15.05</v>
      </c>
    </row>
    <row r="896" spans="1:26">
      <c r="A896" s="10" t="s">
        <v>2891</v>
      </c>
      <c r="B896" s="10">
        <v>2004</v>
      </c>
      <c r="C896" s="10" t="s">
        <v>4710</v>
      </c>
      <c r="D896" s="10" t="str">
        <f>IF(C896="?","Sep",C896)</f>
        <v>Nov</v>
      </c>
      <c r="E896" s="10">
        <v>15</v>
      </c>
      <c r="F896" s="12" t="str">
        <f>TEXT(DATE(B896,MONTH(DATEVALUE(D896&amp;" 1")),E896),"dd-mmm-yyyy")</f>
        <v>15-Nov-2004</v>
      </c>
      <c r="G896" s="10">
        <v>0</v>
      </c>
      <c r="H896" s="13">
        <f t="shared" ca="1" si="13"/>
        <v>126</v>
      </c>
      <c r="I896" s="15">
        <v>7323.73</v>
      </c>
      <c r="J896" s="10" t="s">
        <v>4707</v>
      </c>
      <c r="K896" s="10" t="s">
        <v>4707</v>
      </c>
      <c r="L896" s="10" t="s">
        <v>4724</v>
      </c>
      <c r="W896" s="13">
        <f ca="1">DATEDIF(F896,TODAY(),"Y")</f>
        <v>21</v>
      </c>
      <c r="X896" s="28">
        <f>VLOOKUP($A896,'Medical Examinations'!$A:$Z,MATCH(X$1,'Medical Examinations'!$A$1:$Z$1,0),FALSE)</f>
        <v>4.87</v>
      </c>
      <c r="Y896" s="13">
        <f ca="1">DATEDIF(X896,TODAY(),"Y")</f>
        <v>126</v>
      </c>
      <c r="Z896" s="28">
        <f>VLOOKUP($A896,'Medical Examinations'!$A:$Z,2,FALSE)</f>
        <v>29.164999999999999</v>
      </c>
    </row>
    <row r="897" spans="1:26">
      <c r="A897" s="10" t="s">
        <v>2889</v>
      </c>
      <c r="B897" s="10">
        <v>1979</v>
      </c>
      <c r="C897" s="10" t="s">
        <v>4712</v>
      </c>
      <c r="D897" s="10" t="str">
        <f>IF(C897="?","Sep",C897)</f>
        <v>Jun</v>
      </c>
      <c r="E897" s="10">
        <v>19</v>
      </c>
      <c r="F897" s="12" t="str">
        <f>TEXT(DATE(B897,MONTH(DATEVALUE(D897&amp;" 1")),E897),"dd-mmm-yyyy")</f>
        <v>19-Jun-1979</v>
      </c>
      <c r="G897" s="10">
        <v>0</v>
      </c>
      <c r="H897" s="13">
        <f t="shared" ca="1" si="13"/>
        <v>126</v>
      </c>
      <c r="I897" s="15">
        <v>7325.05</v>
      </c>
      <c r="J897" s="10" t="s">
        <v>4707</v>
      </c>
      <c r="K897" s="10" t="s">
        <v>4708</v>
      </c>
      <c r="L897" s="10" t="s">
        <v>4724</v>
      </c>
      <c r="W897" s="13">
        <f ca="1">DATEDIF(F897,TODAY(),"Y")</f>
        <v>47</v>
      </c>
      <c r="X897" s="29">
        <f>VLOOKUP($A897,'Medical Examinations'!$A:$Z,MATCH(X$1,'Medical Examinations'!$A$1:$Z$1,0),FALSE)</f>
        <v>5.8</v>
      </c>
      <c r="Y897" s="13">
        <f ca="1">DATEDIF(X897,TODAY(),"Y")</f>
        <v>126</v>
      </c>
      <c r="Z897" s="28">
        <f>VLOOKUP($A897,'Medical Examinations'!$A:$Z,2,FALSE)</f>
        <v>25.08</v>
      </c>
    </row>
    <row r="898" spans="1:26">
      <c r="A898" s="10" t="s">
        <v>2887</v>
      </c>
      <c r="B898" s="10">
        <v>1984</v>
      </c>
      <c r="C898" s="10" t="s">
        <v>4706</v>
      </c>
      <c r="D898" s="10" t="str">
        <f>IF(C898="?","Sep",C898)</f>
        <v>Jul</v>
      </c>
      <c r="E898" s="10">
        <v>25</v>
      </c>
      <c r="F898" s="12" t="str">
        <f>TEXT(DATE(B898,MONTH(DATEVALUE(D898&amp;" 1")),E898),"dd-mmm-yyyy")</f>
        <v>25-Jul-1984</v>
      </c>
      <c r="G898" s="10">
        <v>0</v>
      </c>
      <c r="H898" s="13">
        <f t="shared" ca="1" si="13"/>
        <v>126</v>
      </c>
      <c r="I898" s="15">
        <v>7325.47</v>
      </c>
      <c r="J898" s="10" t="s">
        <v>4707</v>
      </c>
      <c r="K898" s="10" t="s">
        <v>4711</v>
      </c>
      <c r="L898" s="10" t="s">
        <v>4714</v>
      </c>
      <c r="W898" s="13">
        <f ca="1">DATEDIF(F898,TODAY(),"Y")</f>
        <v>42</v>
      </c>
      <c r="X898" s="28">
        <f>VLOOKUP($A898,'Medical Examinations'!$A:$Z,MATCH(X$1,'Medical Examinations'!$A$1:$Z$1,0),FALSE)</f>
        <v>5.82</v>
      </c>
      <c r="Y898" s="13">
        <f ca="1">DATEDIF(X898,TODAY(),"Y")</f>
        <v>126</v>
      </c>
      <c r="Z898" s="28">
        <f>VLOOKUP($A898,'Medical Examinations'!$A:$Z,2,FALSE)</f>
        <v>25.24</v>
      </c>
    </row>
    <row r="899" spans="1:26">
      <c r="A899" s="10" t="s">
        <v>2885</v>
      </c>
      <c r="B899" s="10">
        <v>1979</v>
      </c>
      <c r="C899" s="10" t="s">
        <v>4713</v>
      </c>
      <c r="D899" s="10" t="str">
        <f>IF(C899="?","Sep",C899)</f>
        <v>Sep</v>
      </c>
      <c r="E899" s="10">
        <v>19</v>
      </c>
      <c r="F899" s="12" t="str">
        <f>TEXT(DATE(B899,MONTH(DATEVALUE(D899&amp;" 1")),E899),"dd-mmm-yyyy")</f>
        <v>19-Sep-1979</v>
      </c>
      <c r="G899" s="10">
        <v>0</v>
      </c>
      <c r="H899" s="13">
        <f t="shared" ref="H899:H962" ca="1" si="14">DATEDIF(G899,TODAY(),"Y")</f>
        <v>126</v>
      </c>
      <c r="I899" s="15">
        <v>7337.75</v>
      </c>
      <c r="J899" s="10" t="s">
        <v>4707</v>
      </c>
      <c r="K899" s="10" t="s">
        <v>4708</v>
      </c>
      <c r="L899" s="10" t="s">
        <v>4718</v>
      </c>
      <c r="W899" s="13">
        <f ca="1">DATEDIF(F899,TODAY(),"Y")</f>
        <v>47</v>
      </c>
      <c r="X899" s="29">
        <f>VLOOKUP($A899,'Medical Examinations'!$A:$Z,MATCH(X$1,'Medical Examinations'!$A$1:$Z$1,0),FALSE)</f>
        <v>5.27</v>
      </c>
      <c r="Y899" s="13">
        <f ca="1">DATEDIF(X899,TODAY(),"Y")</f>
        <v>126</v>
      </c>
      <c r="Z899" s="28">
        <f>VLOOKUP($A899,'Medical Examinations'!$A:$Z,2,FALSE)</f>
        <v>29.9</v>
      </c>
    </row>
    <row r="900" spans="1:26">
      <c r="A900" s="10" t="s">
        <v>2883</v>
      </c>
      <c r="B900" s="10">
        <v>1986</v>
      </c>
      <c r="C900" s="10" t="s">
        <v>4712</v>
      </c>
      <c r="D900" s="10" t="str">
        <f>IF(C900="?","Sep",C900)</f>
        <v>Jun</v>
      </c>
      <c r="E900" s="10">
        <v>15</v>
      </c>
      <c r="F900" s="12" t="str">
        <f>TEXT(DATE(B900,MONTH(DATEVALUE(D900&amp;" 1")),E900),"dd-mmm-yyyy")</f>
        <v>15-Jun-1986</v>
      </c>
      <c r="G900" s="10">
        <v>0</v>
      </c>
      <c r="H900" s="13">
        <f t="shared" ca="1" si="14"/>
        <v>126</v>
      </c>
      <c r="I900" s="15">
        <v>7339.93</v>
      </c>
      <c r="J900" s="10" t="s">
        <v>4707</v>
      </c>
      <c r="K900" s="10" t="s">
        <v>4707</v>
      </c>
      <c r="L900" s="10" t="s">
        <v>4714</v>
      </c>
      <c r="W900" s="13">
        <f ca="1">DATEDIF(F900,TODAY(),"Y")</f>
        <v>40</v>
      </c>
      <c r="X900" s="28">
        <f>VLOOKUP($A900,'Medical Examinations'!$A:$Z,MATCH(X$1,'Medical Examinations'!$A$1:$Z$1,0),FALSE)</f>
        <v>7.32</v>
      </c>
      <c r="Y900" s="13">
        <f ca="1">DATEDIF(X900,TODAY(),"Y")</f>
        <v>126</v>
      </c>
      <c r="Z900" s="28">
        <f>VLOOKUP($A900,'Medical Examinations'!$A:$Z,2,FALSE)</f>
        <v>26.41</v>
      </c>
    </row>
    <row r="901" spans="1:26">
      <c r="A901" s="10" t="s">
        <v>2881</v>
      </c>
      <c r="B901" s="10">
        <v>1977</v>
      </c>
      <c r="C901" s="10" t="s">
        <v>4715</v>
      </c>
      <c r="D901" s="10" t="str">
        <f>IF(C901="?","Sep",C901)</f>
        <v>Dec</v>
      </c>
      <c r="E901" s="10">
        <v>18</v>
      </c>
      <c r="F901" s="12" t="str">
        <f>TEXT(DATE(B901,MONTH(DATEVALUE(D901&amp;" 1")),E901),"dd-mmm-yyyy")</f>
        <v>18-Dec-1977</v>
      </c>
      <c r="G901" s="10">
        <v>0</v>
      </c>
      <c r="H901" s="13">
        <f t="shared" ca="1" si="14"/>
        <v>126</v>
      </c>
      <c r="I901" s="15">
        <v>7345.08</v>
      </c>
      <c r="J901" s="10" t="s">
        <v>4707</v>
      </c>
      <c r="K901" s="10" t="s">
        <v>4711</v>
      </c>
      <c r="L901" s="10" t="s">
        <v>4718</v>
      </c>
      <c r="W901" s="13">
        <f ca="1">DATEDIF(F901,TODAY(),"Y")</f>
        <v>48</v>
      </c>
      <c r="X901" s="29">
        <f>VLOOKUP($A901,'Medical Examinations'!$A:$Z,MATCH(X$1,'Medical Examinations'!$A$1:$Z$1,0),FALSE)</f>
        <v>4.93</v>
      </c>
      <c r="Y901" s="13">
        <f ca="1">DATEDIF(X901,TODAY(),"Y")</f>
        <v>126</v>
      </c>
      <c r="Z901" s="28">
        <f>VLOOKUP($A901,'Medical Examinations'!$A:$Z,2,FALSE)</f>
        <v>33.1</v>
      </c>
    </row>
    <row r="902" spans="1:26">
      <c r="A902" s="10" t="s">
        <v>2879</v>
      </c>
      <c r="B902" s="10">
        <v>1979</v>
      </c>
      <c r="C902" s="10" t="s">
        <v>4712</v>
      </c>
      <c r="D902" s="10" t="str">
        <f>IF(C902="?","Sep",C902)</f>
        <v>Jun</v>
      </c>
      <c r="E902" s="10">
        <v>26</v>
      </c>
      <c r="F902" s="12" t="str">
        <f>TEXT(DATE(B902,MONTH(DATEVALUE(D902&amp;" 1")),E902),"dd-mmm-yyyy")</f>
        <v>26-Jun-1979</v>
      </c>
      <c r="G902" s="10">
        <v>0</v>
      </c>
      <c r="H902" s="13">
        <f t="shared" ca="1" si="14"/>
        <v>126</v>
      </c>
      <c r="I902" s="15">
        <v>7345.73</v>
      </c>
      <c r="J902" s="10" t="s">
        <v>4707</v>
      </c>
      <c r="K902" s="10" t="s">
        <v>4711</v>
      </c>
      <c r="L902" s="10" t="s">
        <v>4709</v>
      </c>
      <c r="W902" s="13">
        <f ca="1">DATEDIF(F902,TODAY(),"Y")</f>
        <v>47</v>
      </c>
      <c r="X902" s="28">
        <f>VLOOKUP($A902,'Medical Examinations'!$A:$Z,MATCH(X$1,'Medical Examinations'!$A$1:$Z$1,0),FALSE)</f>
        <v>6.17</v>
      </c>
      <c r="Y902" s="13">
        <f ca="1">DATEDIF(X902,TODAY(),"Y")</f>
        <v>126</v>
      </c>
      <c r="Z902" s="28">
        <f>VLOOKUP($A902,'Medical Examinations'!$A:$Z,2,FALSE)</f>
        <v>35.64</v>
      </c>
    </row>
    <row r="903" spans="1:26">
      <c r="A903" s="10" t="s">
        <v>2877</v>
      </c>
      <c r="B903" s="10">
        <v>1977</v>
      </c>
      <c r="C903" s="10" t="s">
        <v>4715</v>
      </c>
      <c r="D903" s="10" t="str">
        <f>IF(C903="?","Sep",C903)</f>
        <v>Dec</v>
      </c>
      <c r="E903" s="10">
        <v>1</v>
      </c>
      <c r="F903" s="12" t="str">
        <f>TEXT(DATE(B903,MONTH(DATEVALUE(D903&amp;" 1")),E903),"dd-mmm-yyyy")</f>
        <v>01-Dec-1977</v>
      </c>
      <c r="G903" s="10">
        <v>0</v>
      </c>
      <c r="H903" s="13">
        <f t="shared" ca="1" si="14"/>
        <v>126</v>
      </c>
      <c r="I903" s="15">
        <v>7348.14</v>
      </c>
      <c r="J903" s="10" t="s">
        <v>4707</v>
      </c>
      <c r="K903" s="10" t="s">
        <v>4711</v>
      </c>
      <c r="L903" s="10" t="s">
        <v>4718</v>
      </c>
      <c r="W903" s="13">
        <f ca="1">DATEDIF(F903,TODAY(),"Y")</f>
        <v>48</v>
      </c>
      <c r="X903" s="29">
        <f>VLOOKUP($A903,'Medical Examinations'!$A:$Z,MATCH(X$1,'Medical Examinations'!$A$1:$Z$1,0),FALSE)</f>
        <v>4.45</v>
      </c>
      <c r="Y903" s="13">
        <f ca="1">DATEDIF(X903,TODAY(),"Y")</f>
        <v>126</v>
      </c>
      <c r="Z903" s="28">
        <f>VLOOKUP($A903,'Medical Examinations'!$A:$Z,2,FALSE)</f>
        <v>35.299999999999997</v>
      </c>
    </row>
    <row r="904" spans="1:26">
      <c r="A904" s="10" t="s">
        <v>2875</v>
      </c>
      <c r="B904" s="10">
        <v>1993</v>
      </c>
      <c r="C904" s="10" t="s">
        <v>4717</v>
      </c>
      <c r="D904" s="10" t="str">
        <f>IF(C904="?","Sep",C904)</f>
        <v>Oct</v>
      </c>
      <c r="E904" s="10">
        <v>5</v>
      </c>
      <c r="F904" s="12" t="str">
        <f>TEXT(DATE(B904,MONTH(DATEVALUE(D904&amp;" 1")),E904),"dd-mmm-yyyy")</f>
        <v>05-Oct-1993</v>
      </c>
      <c r="G904" s="10">
        <v>0</v>
      </c>
      <c r="H904" s="13">
        <f t="shared" ca="1" si="14"/>
        <v>126</v>
      </c>
      <c r="I904" s="15">
        <v>7349.12</v>
      </c>
      <c r="J904" s="10" t="s">
        <v>4707</v>
      </c>
      <c r="K904" s="10" t="s">
        <v>4707</v>
      </c>
      <c r="L904" s="10" t="s">
        <v>4727</v>
      </c>
      <c r="W904" s="13">
        <f ca="1">DATEDIF(F904,TODAY(),"Y")</f>
        <v>33</v>
      </c>
      <c r="X904" s="28">
        <f>VLOOKUP($A904,'Medical Examinations'!$A:$Z,MATCH(X$1,'Medical Examinations'!$A$1:$Z$1,0),FALSE)</f>
        <v>5.9</v>
      </c>
      <c r="Y904" s="13">
        <f ca="1">DATEDIF(X904,TODAY(),"Y")</f>
        <v>126</v>
      </c>
      <c r="Z904" s="28">
        <f>VLOOKUP($A904,'Medical Examinations'!$A:$Z,2,FALSE)</f>
        <v>35.29</v>
      </c>
    </row>
    <row r="905" spans="1:26">
      <c r="A905" s="10" t="s">
        <v>2873</v>
      </c>
      <c r="B905" s="10">
        <v>1983</v>
      </c>
      <c r="C905" s="10" t="s">
        <v>4712</v>
      </c>
      <c r="D905" s="10" t="str">
        <f>IF(C905="?","Sep",C905)</f>
        <v>Jun</v>
      </c>
      <c r="E905" s="10">
        <v>21</v>
      </c>
      <c r="F905" s="12" t="str">
        <f>TEXT(DATE(B905,MONTH(DATEVALUE(D905&amp;" 1")),E905),"dd-mmm-yyyy")</f>
        <v>21-Jun-1983</v>
      </c>
      <c r="G905" s="10">
        <v>0</v>
      </c>
      <c r="H905" s="13">
        <f t="shared" ca="1" si="14"/>
        <v>126</v>
      </c>
      <c r="I905" s="15">
        <v>7357.49</v>
      </c>
      <c r="J905" s="10" t="s">
        <v>4707</v>
      </c>
      <c r="K905" s="10" t="s">
        <v>4707</v>
      </c>
      <c r="L905" s="10" t="s">
        <v>4714</v>
      </c>
      <c r="W905" s="13">
        <f ca="1">DATEDIF(F905,TODAY(),"Y")</f>
        <v>43</v>
      </c>
      <c r="X905" s="29">
        <f>VLOOKUP($A905,'Medical Examinations'!$A:$Z,MATCH(X$1,'Medical Examinations'!$A$1:$Z$1,0),FALSE)</f>
        <v>6.22</v>
      </c>
      <c r="Y905" s="13">
        <f ca="1">DATEDIF(X905,TODAY(),"Y")</f>
        <v>126</v>
      </c>
      <c r="Z905" s="28">
        <f>VLOOKUP($A905,'Medical Examinations'!$A:$Z,2,FALSE)</f>
        <v>24.19</v>
      </c>
    </row>
    <row r="906" spans="1:26">
      <c r="A906" s="10" t="s">
        <v>2871</v>
      </c>
      <c r="B906" s="10">
        <v>1981</v>
      </c>
      <c r="C906" s="10" t="s">
        <v>4706</v>
      </c>
      <c r="D906" s="10" t="str">
        <f>IF(C906="?","Sep",C906)</f>
        <v>Jul</v>
      </c>
      <c r="E906" s="10">
        <v>16</v>
      </c>
      <c r="F906" s="12" t="str">
        <f>TEXT(DATE(B906,MONTH(DATEVALUE(D906&amp;" 1")),E906),"dd-mmm-yyyy")</f>
        <v>16-Jul-1981</v>
      </c>
      <c r="G906" s="10">
        <v>0</v>
      </c>
      <c r="H906" s="13">
        <f t="shared" ca="1" si="14"/>
        <v>126</v>
      </c>
      <c r="I906" s="15">
        <v>7358.18</v>
      </c>
      <c r="J906" s="10" t="s">
        <v>4707</v>
      </c>
      <c r="K906" s="10" t="s">
        <v>4708</v>
      </c>
      <c r="L906" s="10" t="s">
        <v>4724</v>
      </c>
      <c r="W906" s="13">
        <f ca="1">DATEDIF(F906,TODAY(),"Y")</f>
        <v>45</v>
      </c>
      <c r="X906" s="28">
        <f>VLOOKUP($A906,'Medical Examinations'!$A:$Z,MATCH(X$1,'Medical Examinations'!$A$1:$Z$1,0),FALSE)</f>
        <v>9.1300000000000008</v>
      </c>
      <c r="Y906" s="13">
        <f ca="1">DATEDIF(X906,TODAY(),"Y")</f>
        <v>126</v>
      </c>
      <c r="Z906" s="28">
        <f>VLOOKUP($A906,'Medical Examinations'!$A:$Z,2,FALSE)</f>
        <v>31.635000000000002</v>
      </c>
    </row>
    <row r="907" spans="1:26">
      <c r="A907" s="10" t="s">
        <v>2869</v>
      </c>
      <c r="B907" s="10">
        <v>1965</v>
      </c>
      <c r="C907" s="10" t="s">
        <v>4715</v>
      </c>
      <c r="D907" s="10" t="str">
        <f>IF(C907="?","Sep",C907)</f>
        <v>Dec</v>
      </c>
      <c r="E907" s="10">
        <v>9</v>
      </c>
      <c r="F907" s="12" t="str">
        <f>TEXT(DATE(B907,MONTH(DATEVALUE(D907&amp;" 1")),E907),"dd-mmm-yyyy")</f>
        <v>09-Dec-1965</v>
      </c>
      <c r="G907" s="10">
        <v>0</v>
      </c>
      <c r="H907" s="13">
        <f t="shared" ca="1" si="14"/>
        <v>126</v>
      </c>
      <c r="I907" s="15">
        <v>7362.31</v>
      </c>
      <c r="J907" s="10" t="s">
        <v>4708</v>
      </c>
      <c r="K907" s="10" t="s">
        <v>4708</v>
      </c>
      <c r="L907" s="10" t="s">
        <v>4709</v>
      </c>
      <c r="W907" s="13">
        <f ca="1">DATEDIF(F907,TODAY(),"Y")</f>
        <v>60</v>
      </c>
      <c r="X907" s="29">
        <f>VLOOKUP($A907,'Medical Examinations'!$A:$Z,MATCH(X$1,'Medical Examinations'!$A$1:$Z$1,0),FALSE)</f>
        <v>11.4</v>
      </c>
      <c r="Y907" s="13">
        <f ca="1">DATEDIF(X907,TODAY(),"Y")</f>
        <v>126</v>
      </c>
      <c r="Z907" s="28">
        <f>VLOOKUP($A907,'Medical Examinations'!$A:$Z,2,FALSE)</f>
        <v>16.79</v>
      </c>
    </row>
    <row r="908" spans="1:26">
      <c r="A908" s="10" t="s">
        <v>2867</v>
      </c>
      <c r="B908" s="10">
        <v>1981</v>
      </c>
      <c r="C908" s="10" t="s">
        <v>4710</v>
      </c>
      <c r="D908" s="10" t="str">
        <f>IF(C908="?","Sep",C908)</f>
        <v>Nov</v>
      </c>
      <c r="E908" s="10">
        <v>24</v>
      </c>
      <c r="F908" s="12" t="str">
        <f>TEXT(DATE(B908,MONTH(DATEVALUE(D908&amp;" 1")),E908),"dd-mmm-yyyy")</f>
        <v>24-Nov-1981</v>
      </c>
      <c r="G908" s="10">
        <v>0</v>
      </c>
      <c r="H908" s="13">
        <f t="shared" ca="1" si="14"/>
        <v>126</v>
      </c>
      <c r="I908" s="15">
        <v>7371.77</v>
      </c>
      <c r="J908" s="10" t="s">
        <v>4707</v>
      </c>
      <c r="K908" s="10" t="s">
        <v>4711</v>
      </c>
      <c r="L908" s="10" t="s">
        <v>4718</v>
      </c>
      <c r="W908" s="13">
        <f ca="1">DATEDIF(F908,TODAY(),"Y")</f>
        <v>44</v>
      </c>
      <c r="X908" s="28">
        <f>VLOOKUP($A908,'Medical Examinations'!$A:$Z,MATCH(X$1,'Medical Examinations'!$A$1:$Z$1,0),FALSE)</f>
        <v>8.8699999999999992</v>
      </c>
      <c r="Y908" s="13">
        <f ca="1">DATEDIF(X908,TODAY(),"Y")</f>
        <v>126</v>
      </c>
      <c r="Z908" s="28">
        <f>VLOOKUP($A908,'Medical Examinations'!$A:$Z,2,FALSE)</f>
        <v>37.1</v>
      </c>
    </row>
    <row r="909" spans="1:26">
      <c r="A909" s="10" t="s">
        <v>2865</v>
      </c>
      <c r="B909" s="10">
        <v>1993</v>
      </c>
      <c r="C909" s="10" t="s">
        <v>4706</v>
      </c>
      <c r="D909" s="10" t="str">
        <f>IF(C909="?","Sep",C909)</f>
        <v>Jul</v>
      </c>
      <c r="E909" s="10">
        <v>22</v>
      </c>
      <c r="F909" s="12" t="str">
        <f>TEXT(DATE(B909,MONTH(DATEVALUE(D909&amp;" 1")),E909),"dd-mmm-yyyy")</f>
        <v>22-Jul-1993</v>
      </c>
      <c r="G909" s="10">
        <v>0</v>
      </c>
      <c r="H909" s="13">
        <f t="shared" ca="1" si="14"/>
        <v>126</v>
      </c>
      <c r="I909" s="15">
        <v>7388.85</v>
      </c>
      <c r="J909" s="10" t="s">
        <v>4707</v>
      </c>
      <c r="K909" s="10" t="s">
        <v>4707</v>
      </c>
      <c r="L909" s="10" t="s">
        <v>4730</v>
      </c>
      <c r="W909" s="13">
        <f ca="1">DATEDIF(F909,TODAY(),"Y")</f>
        <v>33</v>
      </c>
      <c r="X909" s="29">
        <f>VLOOKUP($A909,'Medical Examinations'!$A:$Z,MATCH(X$1,'Medical Examinations'!$A$1:$Z$1,0),FALSE)</f>
        <v>4.78</v>
      </c>
      <c r="Y909" s="13">
        <f ca="1">DATEDIF(X909,TODAY(),"Y")</f>
        <v>126</v>
      </c>
      <c r="Z909" s="28">
        <f>VLOOKUP($A909,'Medical Examinations'!$A:$Z,2,FALSE)</f>
        <v>35.020000000000003</v>
      </c>
    </row>
    <row r="910" spans="1:26">
      <c r="A910" s="10" t="s">
        <v>2863</v>
      </c>
      <c r="B910" s="10">
        <v>1965</v>
      </c>
      <c r="C910" s="10" t="s">
        <v>4715</v>
      </c>
      <c r="D910" s="10" t="str">
        <f>IF(C910="?","Sep",C910)</f>
        <v>Dec</v>
      </c>
      <c r="E910" s="10">
        <v>5</v>
      </c>
      <c r="F910" s="12" t="str">
        <f>TEXT(DATE(B910,MONTH(DATEVALUE(D910&amp;" 1")),E910),"dd-mmm-yyyy")</f>
        <v>05-Dec-1965</v>
      </c>
      <c r="G910" s="10">
        <v>0</v>
      </c>
      <c r="H910" s="13">
        <f t="shared" ca="1" si="14"/>
        <v>126</v>
      </c>
      <c r="I910" s="15">
        <v>7403.98</v>
      </c>
      <c r="J910" s="10" t="s">
        <v>4708</v>
      </c>
      <c r="K910" s="10" t="s">
        <v>4707</v>
      </c>
      <c r="L910" s="10" t="s">
        <v>4709</v>
      </c>
      <c r="W910" s="13">
        <f ca="1">DATEDIF(F910,TODAY(),"Y")</f>
        <v>60</v>
      </c>
      <c r="X910" s="28">
        <f>VLOOKUP($A910,'Medical Examinations'!$A:$Z,MATCH(X$1,'Medical Examinations'!$A$1:$Z$1,0),FALSE)</f>
        <v>9.2799999999999994</v>
      </c>
      <c r="Y910" s="13">
        <f ca="1">DATEDIF(X910,TODAY(),"Y")</f>
        <v>126</v>
      </c>
      <c r="Z910" s="28">
        <f>VLOOKUP($A910,'Medical Examinations'!$A:$Z,2,FALSE)</f>
        <v>17.3</v>
      </c>
    </row>
    <row r="911" spans="1:26">
      <c r="A911" s="10" t="s">
        <v>2861</v>
      </c>
      <c r="B911" s="10">
        <v>1983</v>
      </c>
      <c r="C911" s="10" t="s">
        <v>4713</v>
      </c>
      <c r="D911" s="10" t="str">
        <f>IF(C911="?","Sep",C911)</f>
        <v>Sep</v>
      </c>
      <c r="E911" s="10">
        <v>19</v>
      </c>
      <c r="F911" s="12" t="str">
        <f>TEXT(DATE(B911,MONTH(DATEVALUE(D911&amp;" 1")),E911),"dd-mmm-yyyy")</f>
        <v>19-Sep-1983</v>
      </c>
      <c r="G911" s="10">
        <v>0</v>
      </c>
      <c r="H911" s="13">
        <f t="shared" ca="1" si="14"/>
        <v>126</v>
      </c>
      <c r="I911" s="15">
        <v>7418.52</v>
      </c>
      <c r="J911" s="10" t="s">
        <v>4707</v>
      </c>
      <c r="K911" s="10" t="s">
        <v>4707</v>
      </c>
      <c r="L911" s="10" t="s">
        <v>4718</v>
      </c>
      <c r="W911" s="13">
        <f ca="1">DATEDIF(F911,TODAY(),"Y")</f>
        <v>43</v>
      </c>
      <c r="X911" s="29">
        <f>VLOOKUP($A911,'Medical Examinations'!$A:$Z,MATCH(X$1,'Medical Examinations'!$A$1:$Z$1,0),FALSE)</f>
        <v>6.29</v>
      </c>
      <c r="Y911" s="13">
        <f ca="1">DATEDIF(X911,TODAY(),"Y")</f>
        <v>126</v>
      </c>
      <c r="Z911" s="28">
        <f>VLOOKUP($A911,'Medical Examinations'!$A:$Z,2,FALSE)</f>
        <v>34.1</v>
      </c>
    </row>
    <row r="912" spans="1:26">
      <c r="A912" s="10" t="s">
        <v>2859</v>
      </c>
      <c r="B912" s="10">
        <v>1978</v>
      </c>
      <c r="C912" s="10" t="s">
        <v>4710</v>
      </c>
      <c r="D912" s="10" t="str">
        <f>IF(C912="?","Sep",C912)</f>
        <v>Nov</v>
      </c>
      <c r="E912" s="10">
        <v>12</v>
      </c>
      <c r="F912" s="12" t="str">
        <f>TEXT(DATE(B912,MONTH(DATEVALUE(D912&amp;" 1")),E912),"dd-mmm-yyyy")</f>
        <v>12-Nov-1978</v>
      </c>
      <c r="G912" s="10">
        <v>0</v>
      </c>
      <c r="H912" s="13">
        <f t="shared" ca="1" si="14"/>
        <v>126</v>
      </c>
      <c r="I912" s="15">
        <v>7419.48</v>
      </c>
      <c r="J912" s="10" t="s">
        <v>4707</v>
      </c>
      <c r="K912" s="10" t="s">
        <v>4707</v>
      </c>
      <c r="L912" s="10" t="s">
        <v>4714</v>
      </c>
      <c r="W912" s="13">
        <f ca="1">DATEDIF(F912,TODAY(),"Y")</f>
        <v>47</v>
      </c>
      <c r="X912" s="28">
        <f>VLOOKUP($A912,'Medical Examinations'!$A:$Z,MATCH(X$1,'Medical Examinations'!$A$1:$Z$1,0),FALSE)</f>
        <v>11.4</v>
      </c>
      <c r="Y912" s="13">
        <f ca="1">DATEDIF(X912,TODAY(),"Y")</f>
        <v>126</v>
      </c>
      <c r="Z912" s="28">
        <f>VLOOKUP($A912,'Medical Examinations'!$A:$Z,2,FALSE)</f>
        <v>26.41</v>
      </c>
    </row>
    <row r="913" spans="1:26">
      <c r="A913" s="10" t="s">
        <v>2857</v>
      </c>
      <c r="B913" s="10">
        <v>1978</v>
      </c>
      <c r="C913" s="10" t="s">
        <v>4715</v>
      </c>
      <c r="D913" s="10" t="str">
        <f>IF(C913="?","Sep",C913)</f>
        <v>Dec</v>
      </c>
      <c r="E913" s="10">
        <v>2</v>
      </c>
      <c r="F913" s="12" t="str">
        <f>TEXT(DATE(B913,MONTH(DATEVALUE(D913&amp;" 1")),E913),"dd-mmm-yyyy")</f>
        <v>02-Dec-1978</v>
      </c>
      <c r="G913" s="10">
        <v>0</v>
      </c>
      <c r="H913" s="13">
        <f t="shared" ca="1" si="14"/>
        <v>126</v>
      </c>
      <c r="I913" s="15">
        <v>7421.19</v>
      </c>
      <c r="J913" s="10" t="s">
        <v>4707</v>
      </c>
      <c r="K913" s="10" t="s">
        <v>4708</v>
      </c>
      <c r="L913" s="10" t="s">
        <v>4714</v>
      </c>
      <c r="W913" s="13">
        <f ca="1">DATEDIF(F913,TODAY(),"Y")</f>
        <v>47</v>
      </c>
      <c r="X913" s="29">
        <f>VLOOKUP($A913,'Medical Examinations'!$A:$Z,MATCH(X$1,'Medical Examinations'!$A$1:$Z$1,0),FALSE)</f>
        <v>9.91</v>
      </c>
      <c r="Y913" s="13">
        <f ca="1">DATEDIF(X913,TODAY(),"Y")</f>
        <v>126</v>
      </c>
      <c r="Z913" s="28">
        <f>VLOOKUP($A913,'Medical Examinations'!$A:$Z,2,FALSE)</f>
        <v>27.645</v>
      </c>
    </row>
    <row r="914" spans="1:26">
      <c r="A914" s="10" t="s">
        <v>2855</v>
      </c>
      <c r="B914" s="10">
        <v>1977</v>
      </c>
      <c r="C914" s="10" t="s">
        <v>4716</v>
      </c>
      <c r="D914" s="10" t="str">
        <f>IF(C914="?","Sep",C914)</f>
        <v>Aug</v>
      </c>
      <c r="E914" s="10">
        <v>25</v>
      </c>
      <c r="F914" s="12" t="str">
        <f>TEXT(DATE(B914,MONTH(DATEVALUE(D914&amp;" 1")),E914),"dd-mmm-yyyy")</f>
        <v>25-Aug-1977</v>
      </c>
      <c r="G914" s="10">
        <v>0</v>
      </c>
      <c r="H914" s="13">
        <f t="shared" ca="1" si="14"/>
        <v>126</v>
      </c>
      <c r="I914" s="15">
        <v>7441.05</v>
      </c>
      <c r="J914" s="10" t="s">
        <v>4708</v>
      </c>
      <c r="K914" s="10" t="s">
        <v>4707</v>
      </c>
      <c r="L914" s="10" t="s">
        <v>4718</v>
      </c>
      <c r="W914" s="13">
        <f ca="1">DATEDIF(F914,TODAY(),"Y")</f>
        <v>49</v>
      </c>
      <c r="X914" s="28">
        <f>VLOOKUP($A914,'Medical Examinations'!$A:$Z,MATCH(X$1,'Medical Examinations'!$A$1:$Z$1,0),FALSE)</f>
        <v>5.7</v>
      </c>
      <c r="Y914" s="13">
        <f ca="1">DATEDIF(X914,TODAY(),"Y")</f>
        <v>126</v>
      </c>
      <c r="Z914" s="28">
        <f>VLOOKUP($A914,'Medical Examinations'!$A:$Z,2,FALSE)</f>
        <v>30.2</v>
      </c>
    </row>
    <row r="915" spans="1:26">
      <c r="A915" s="10" t="s">
        <v>2853</v>
      </c>
      <c r="B915" s="10">
        <v>1979</v>
      </c>
      <c r="C915" s="10" t="s">
        <v>4713</v>
      </c>
      <c r="D915" s="10" t="str">
        <f>IF(C915="?","Sep",C915)</f>
        <v>Sep</v>
      </c>
      <c r="E915" s="10">
        <v>1</v>
      </c>
      <c r="F915" s="12" t="str">
        <f>TEXT(DATE(B915,MONTH(DATEVALUE(D915&amp;" 1")),E915),"dd-mmm-yyyy")</f>
        <v>01-Sep-1979</v>
      </c>
      <c r="G915" s="10">
        <v>0</v>
      </c>
      <c r="H915" s="13">
        <f t="shared" ca="1" si="14"/>
        <v>126</v>
      </c>
      <c r="I915" s="15">
        <v>7441.5</v>
      </c>
      <c r="J915" s="10" t="s">
        <v>4708</v>
      </c>
      <c r="K915" s="10" t="s">
        <v>4707</v>
      </c>
      <c r="L915" s="10" t="s">
        <v>4718</v>
      </c>
      <c r="W915" s="13">
        <f ca="1">DATEDIF(F915,TODAY(),"Y")</f>
        <v>47</v>
      </c>
      <c r="X915" s="29">
        <f>VLOOKUP($A915,'Medical Examinations'!$A:$Z,MATCH(X$1,'Medical Examinations'!$A$1:$Z$1,0),FALSE)</f>
        <v>5.73</v>
      </c>
      <c r="Y915" s="13">
        <f ca="1">DATEDIF(X915,TODAY(),"Y")</f>
        <v>126</v>
      </c>
      <c r="Z915" s="28">
        <f>VLOOKUP($A915,'Medical Examinations'!$A:$Z,2,FALSE)</f>
        <v>32.6</v>
      </c>
    </row>
    <row r="916" spans="1:26">
      <c r="A916" s="10" t="s">
        <v>2851</v>
      </c>
      <c r="B916" s="10">
        <v>1980</v>
      </c>
      <c r="C916" s="10" t="s">
        <v>4706</v>
      </c>
      <c r="D916" s="10" t="str">
        <f>IF(C916="?","Sep",C916)</f>
        <v>Jul</v>
      </c>
      <c r="E916" s="10">
        <v>7</v>
      </c>
      <c r="F916" s="12" t="str">
        <f>TEXT(DATE(B916,MONTH(DATEVALUE(D916&amp;" 1")),E916),"dd-mmm-yyyy")</f>
        <v>07-Jul-1980</v>
      </c>
      <c r="G916" s="10">
        <v>0</v>
      </c>
      <c r="H916" s="13">
        <f t="shared" ca="1" si="14"/>
        <v>126</v>
      </c>
      <c r="I916" s="15">
        <v>7443.64</v>
      </c>
      <c r="J916" s="10" t="s">
        <v>4707</v>
      </c>
      <c r="K916" s="10" t="s">
        <v>4708</v>
      </c>
      <c r="L916" s="10" t="s">
        <v>4714</v>
      </c>
      <c r="W916" s="13">
        <f ca="1">DATEDIF(F916,TODAY(),"Y")</f>
        <v>46</v>
      </c>
      <c r="X916" s="28">
        <f>VLOOKUP($A916,'Medical Examinations'!$A:$Z,MATCH(X$1,'Medical Examinations'!$A$1:$Z$1,0),FALSE)</f>
        <v>6.22</v>
      </c>
      <c r="Y916" s="13">
        <f ca="1">DATEDIF(X916,TODAY(),"Y")</f>
        <v>126</v>
      </c>
      <c r="Z916" s="28">
        <f>VLOOKUP($A916,'Medical Examinations'!$A:$Z,2,FALSE)</f>
        <v>36.195</v>
      </c>
    </row>
    <row r="917" spans="1:26">
      <c r="A917" s="10" t="s">
        <v>2849</v>
      </c>
      <c r="B917" s="10">
        <v>1977</v>
      </c>
      <c r="C917" s="10" t="s">
        <v>4713</v>
      </c>
      <c r="D917" s="10" t="str">
        <f>IF(C917="?","Sep",C917)</f>
        <v>Sep</v>
      </c>
      <c r="E917" s="10">
        <v>25</v>
      </c>
      <c r="F917" s="12" t="str">
        <f>TEXT(DATE(B917,MONTH(DATEVALUE(D917&amp;" 1")),E917),"dd-mmm-yyyy")</f>
        <v>25-Sep-1977</v>
      </c>
      <c r="G917" s="10">
        <v>0</v>
      </c>
      <c r="H917" s="13">
        <f t="shared" ca="1" si="14"/>
        <v>126</v>
      </c>
      <c r="I917" s="15">
        <v>7445.92</v>
      </c>
      <c r="J917" s="10" t="s">
        <v>4708</v>
      </c>
      <c r="K917" s="10" t="s">
        <v>4711</v>
      </c>
      <c r="L917" s="10" t="s">
        <v>4718</v>
      </c>
      <c r="W917" s="13">
        <f ca="1">DATEDIF(F917,TODAY(),"Y")</f>
        <v>49</v>
      </c>
      <c r="X917" s="29">
        <f>VLOOKUP($A917,'Medical Examinations'!$A:$Z,MATCH(X$1,'Medical Examinations'!$A$1:$Z$1,0),FALSE)</f>
        <v>5.87</v>
      </c>
      <c r="Y917" s="13">
        <f ca="1">DATEDIF(X917,TODAY(),"Y")</f>
        <v>126</v>
      </c>
      <c r="Z917" s="28">
        <f>VLOOKUP($A917,'Medical Examinations'!$A:$Z,2,FALSE)</f>
        <v>33.700000000000003</v>
      </c>
    </row>
    <row r="918" spans="1:26">
      <c r="A918" s="10" t="s">
        <v>2847</v>
      </c>
      <c r="B918" s="10">
        <v>1977</v>
      </c>
      <c r="C918" s="10" t="s">
        <v>4713</v>
      </c>
      <c r="D918" s="10" t="str">
        <f>IF(C918="?","Sep",C918)</f>
        <v>Sep</v>
      </c>
      <c r="E918" s="10">
        <v>30</v>
      </c>
      <c r="F918" s="12" t="str">
        <f>TEXT(DATE(B918,MONTH(DATEVALUE(D918&amp;" 1")),E918),"dd-mmm-yyyy")</f>
        <v>30-Sep-1977</v>
      </c>
      <c r="G918" s="10">
        <v>0</v>
      </c>
      <c r="H918" s="13">
        <f t="shared" ca="1" si="14"/>
        <v>126</v>
      </c>
      <c r="I918" s="15">
        <v>7448.4</v>
      </c>
      <c r="J918" s="10" t="s">
        <v>4708</v>
      </c>
      <c r="K918" s="10" t="s">
        <v>4708</v>
      </c>
      <c r="L918" s="10" t="s">
        <v>4728</v>
      </c>
      <c r="W918" s="13">
        <f ca="1">DATEDIF(F918,TODAY(),"Y")</f>
        <v>49</v>
      </c>
      <c r="X918" s="28">
        <f>VLOOKUP($A918,'Medical Examinations'!$A:$Z,MATCH(X$1,'Medical Examinations'!$A$1:$Z$1,0),FALSE)</f>
        <v>5.91</v>
      </c>
      <c r="Y918" s="13">
        <f ca="1">DATEDIF(X918,TODAY(),"Y")</f>
        <v>126</v>
      </c>
      <c r="Z918" s="28">
        <f>VLOOKUP($A918,'Medical Examinations'!$A:$Z,2,FALSE)</f>
        <v>39.805</v>
      </c>
    </row>
    <row r="919" spans="1:26">
      <c r="A919" s="10" t="s">
        <v>2845</v>
      </c>
      <c r="B919" s="10">
        <v>2001</v>
      </c>
      <c r="C919" s="10" t="s">
        <v>4712</v>
      </c>
      <c r="D919" s="10" t="str">
        <f>IF(C919="?","Sep",C919)</f>
        <v>Jun</v>
      </c>
      <c r="E919" s="10">
        <v>1</v>
      </c>
      <c r="F919" s="12" t="str">
        <f>TEXT(DATE(B919,MONTH(DATEVALUE(D919&amp;" 1")),E919),"dd-mmm-yyyy")</f>
        <v>01-Jun-2001</v>
      </c>
      <c r="G919" s="10">
        <v>0</v>
      </c>
      <c r="H919" s="13">
        <f t="shared" ca="1" si="14"/>
        <v>126</v>
      </c>
      <c r="I919" s="15">
        <v>7450.36</v>
      </c>
      <c r="J919" s="10" t="s">
        <v>4707</v>
      </c>
      <c r="K919" s="10" t="s">
        <v>4707</v>
      </c>
      <c r="L919" s="10" t="s">
        <v>4714</v>
      </c>
      <c r="W919" s="13">
        <f ca="1">DATEDIF(F919,TODAY(),"Y")</f>
        <v>25</v>
      </c>
      <c r="X919" s="29">
        <f>VLOOKUP($A919,'Medical Examinations'!$A:$Z,MATCH(X$1,'Medical Examinations'!$A$1:$Z$1,0),FALSE)</f>
        <v>6.06</v>
      </c>
      <c r="Y919" s="13">
        <f ca="1">DATEDIF(X919,TODAY(),"Y")</f>
        <v>126</v>
      </c>
      <c r="Z919" s="28">
        <f>VLOOKUP($A919,'Medical Examinations'!$A:$Z,2,FALSE)</f>
        <v>42.3</v>
      </c>
    </row>
    <row r="920" spans="1:26">
      <c r="A920" s="10" t="s">
        <v>2843</v>
      </c>
      <c r="B920" s="10">
        <v>1967</v>
      </c>
      <c r="C920" s="10" t="s">
        <v>4716</v>
      </c>
      <c r="D920" s="10" t="str">
        <f>IF(C920="?","Sep",C920)</f>
        <v>Aug</v>
      </c>
      <c r="E920" s="10">
        <v>4</v>
      </c>
      <c r="F920" s="12" t="str">
        <f>TEXT(DATE(B920,MONTH(DATEVALUE(D920&amp;" 1")),E920),"dd-mmm-yyyy")</f>
        <v>04-Aug-1967</v>
      </c>
      <c r="G920" s="10">
        <v>0</v>
      </c>
      <c r="H920" s="13">
        <f t="shared" ca="1" si="14"/>
        <v>126</v>
      </c>
      <c r="I920" s="15">
        <v>7463.51</v>
      </c>
      <c r="J920" s="10" t="s">
        <v>4708</v>
      </c>
      <c r="K920" s="10" t="s">
        <v>4708</v>
      </c>
      <c r="L920" s="10" t="s">
        <v>4709</v>
      </c>
      <c r="W920" s="13">
        <f ca="1">DATEDIF(F920,TODAY(),"Y")</f>
        <v>59</v>
      </c>
      <c r="X920" s="28">
        <f>VLOOKUP($A920,'Medical Examinations'!$A:$Z,MATCH(X$1,'Medical Examinations'!$A$1:$Z$1,0),FALSE)</f>
        <v>10.82</v>
      </c>
      <c r="Y920" s="13">
        <f ca="1">DATEDIF(X920,TODAY(),"Y")</f>
        <v>126</v>
      </c>
      <c r="Z920" s="28">
        <f>VLOOKUP($A920,'Medical Examinations'!$A:$Z,2,FALSE)</f>
        <v>18.989999999999998</v>
      </c>
    </row>
    <row r="921" spans="1:26">
      <c r="A921" s="10" t="s">
        <v>2841</v>
      </c>
      <c r="B921" s="10">
        <v>1996</v>
      </c>
      <c r="C921" s="10" t="s">
        <v>4712</v>
      </c>
      <c r="D921" s="10" t="str">
        <f>IF(C921="?","Sep",C921)</f>
        <v>Jun</v>
      </c>
      <c r="E921" s="10">
        <v>14</v>
      </c>
      <c r="F921" s="12" t="str">
        <f>TEXT(DATE(B921,MONTH(DATEVALUE(D921&amp;" 1")),E921),"dd-mmm-yyyy")</f>
        <v>14-Jun-1996</v>
      </c>
      <c r="G921" s="10">
        <v>0</v>
      </c>
      <c r="H921" s="13">
        <f t="shared" ca="1" si="14"/>
        <v>126</v>
      </c>
      <c r="I921" s="15">
        <v>7487.38</v>
      </c>
      <c r="J921" s="10" t="s">
        <v>4707</v>
      </c>
      <c r="K921" s="10" t="s">
        <v>4708</v>
      </c>
      <c r="L921" s="10" t="s">
        <v>4714</v>
      </c>
      <c r="W921" s="13">
        <f ca="1">DATEDIF(F921,TODAY(),"Y")</f>
        <v>30</v>
      </c>
      <c r="X921" s="29">
        <f>VLOOKUP($A921,'Medical Examinations'!$A:$Z,MATCH(X$1,'Medical Examinations'!$A$1:$Z$1,0),FALSE)</f>
        <v>5.37</v>
      </c>
      <c r="Y921" s="13">
        <f ca="1">DATEDIF(X921,TODAY(),"Y")</f>
        <v>126</v>
      </c>
      <c r="Z921" s="28">
        <f>VLOOKUP($A921,'Medical Examinations'!$A:$Z,2,FALSE)</f>
        <v>39.01</v>
      </c>
    </row>
    <row r="922" spans="1:26">
      <c r="A922" s="10" t="s">
        <v>2839</v>
      </c>
      <c r="B922" s="10">
        <v>1988</v>
      </c>
      <c r="C922" s="10" t="s">
        <v>4715</v>
      </c>
      <c r="D922" s="10" t="str">
        <f>IF(C922="?","Sep",C922)</f>
        <v>Dec</v>
      </c>
      <c r="E922" s="10">
        <v>15</v>
      </c>
      <c r="F922" s="12" t="str">
        <f>TEXT(DATE(B922,MONTH(DATEVALUE(D922&amp;" 1")),E922),"dd-mmm-yyyy")</f>
        <v>15-Dec-1988</v>
      </c>
      <c r="G922" s="10">
        <v>0</v>
      </c>
      <c r="H922" s="13">
        <f t="shared" ca="1" si="14"/>
        <v>126</v>
      </c>
      <c r="I922" s="15">
        <v>7494.63</v>
      </c>
      <c r="J922" s="10" t="s">
        <v>4707</v>
      </c>
      <c r="K922" s="10" t="s">
        <v>4708</v>
      </c>
      <c r="L922" s="10" t="s">
        <v>4723</v>
      </c>
      <c r="W922" s="13">
        <f ca="1">DATEDIF(F922,TODAY(),"Y")</f>
        <v>37</v>
      </c>
      <c r="X922" s="28">
        <f>VLOOKUP($A922,'Medical Examinations'!$A:$Z,MATCH(X$1,'Medical Examinations'!$A$1:$Z$1,0),FALSE)</f>
        <v>5.19</v>
      </c>
      <c r="Y922" s="13">
        <f ca="1">DATEDIF(X922,TODAY(),"Y")</f>
        <v>126</v>
      </c>
      <c r="Z922" s="28">
        <f>VLOOKUP($A922,'Medical Examinations'!$A:$Z,2,FALSE)</f>
        <v>27.34</v>
      </c>
    </row>
    <row r="923" spans="1:26">
      <c r="A923" s="10" t="s">
        <v>2837</v>
      </c>
      <c r="B923" s="10">
        <v>1997</v>
      </c>
      <c r="C923" s="10" t="s">
        <v>4717</v>
      </c>
      <c r="D923" s="10" t="str">
        <f>IF(C923="?","Sep",C923)</f>
        <v>Oct</v>
      </c>
      <c r="E923" s="10">
        <v>28</v>
      </c>
      <c r="F923" s="12" t="str">
        <f>TEXT(DATE(B923,MONTH(DATEVALUE(D923&amp;" 1")),E923),"dd-mmm-yyyy")</f>
        <v>28-Oct-1997</v>
      </c>
      <c r="G923" s="10">
        <v>0</v>
      </c>
      <c r="H923" s="13">
        <f t="shared" ca="1" si="14"/>
        <v>126</v>
      </c>
      <c r="I923" s="15">
        <v>7504.3</v>
      </c>
      <c r="J923" s="10" t="s">
        <v>4707</v>
      </c>
      <c r="K923" s="10" t="s">
        <v>4711</v>
      </c>
      <c r="L923" s="10" t="s">
        <v>4714</v>
      </c>
      <c r="W923" s="13">
        <f ca="1">DATEDIF(F923,TODAY(),"Y")</f>
        <v>29</v>
      </c>
      <c r="X923" s="29">
        <f>VLOOKUP($A923,'Medical Examinations'!$A:$Z,MATCH(X$1,'Medical Examinations'!$A$1:$Z$1,0),FALSE)</f>
        <v>6.1</v>
      </c>
      <c r="Y923" s="13">
        <f ca="1">DATEDIF(X923,TODAY(),"Y")</f>
        <v>126</v>
      </c>
      <c r="Z923" s="28">
        <f>VLOOKUP($A923,'Medical Examinations'!$A:$Z,2,FALSE)</f>
        <v>39.43</v>
      </c>
    </row>
    <row r="924" spans="1:26">
      <c r="A924" s="10" t="s">
        <v>2835</v>
      </c>
      <c r="B924" s="10">
        <v>1983</v>
      </c>
      <c r="C924" s="10" t="s">
        <v>4706</v>
      </c>
      <c r="D924" s="10" t="str">
        <f>IF(C924="?","Sep",C924)</f>
        <v>Jul</v>
      </c>
      <c r="E924" s="10">
        <v>10</v>
      </c>
      <c r="F924" s="12" t="str">
        <f>TEXT(DATE(B924,MONTH(DATEVALUE(D924&amp;" 1")),E924),"dd-mmm-yyyy")</f>
        <v>10-Jul-1983</v>
      </c>
      <c r="G924" s="10">
        <v>0</v>
      </c>
      <c r="H924" s="13">
        <f t="shared" ca="1" si="14"/>
        <v>126</v>
      </c>
      <c r="I924" s="15">
        <v>7512.27</v>
      </c>
      <c r="J924" s="10" t="s">
        <v>4708</v>
      </c>
      <c r="K924" s="10" t="s">
        <v>4707</v>
      </c>
      <c r="L924" s="10" t="s">
        <v>4718</v>
      </c>
      <c r="W924" s="13">
        <f ca="1">DATEDIF(F924,TODAY(),"Y")</f>
        <v>43</v>
      </c>
      <c r="X924" s="28">
        <f>VLOOKUP($A924,'Medical Examinations'!$A:$Z,MATCH(X$1,'Medical Examinations'!$A$1:$Z$1,0),FALSE)</f>
        <v>6.17</v>
      </c>
      <c r="Y924" s="13">
        <f ca="1">DATEDIF(X924,TODAY(),"Y")</f>
        <v>126</v>
      </c>
      <c r="Z924" s="28">
        <f>VLOOKUP($A924,'Medical Examinations'!$A:$Z,2,FALSE)</f>
        <v>29.6</v>
      </c>
    </row>
    <row r="925" spans="1:26">
      <c r="A925" s="10" t="s">
        <v>2833</v>
      </c>
      <c r="B925" s="10">
        <v>1978</v>
      </c>
      <c r="C925" s="10" t="s">
        <v>4717</v>
      </c>
      <c r="D925" s="10" t="str">
        <f>IF(C925="?","Sep",C925)</f>
        <v>Oct</v>
      </c>
      <c r="E925" s="10">
        <v>18</v>
      </c>
      <c r="F925" s="12" t="str">
        <f>TEXT(DATE(B925,MONTH(DATEVALUE(D925&amp;" 1")),E925),"dd-mmm-yyyy")</f>
        <v>18-Oct-1978</v>
      </c>
      <c r="G925" s="10">
        <v>0</v>
      </c>
      <c r="H925" s="13">
        <f t="shared" ca="1" si="14"/>
        <v>126</v>
      </c>
      <c r="I925" s="15">
        <v>7518.03</v>
      </c>
      <c r="J925" s="10" t="s">
        <v>4707</v>
      </c>
      <c r="K925" s="10" t="s">
        <v>4708</v>
      </c>
      <c r="L925" s="10" t="s">
        <v>4714</v>
      </c>
      <c r="W925" s="13">
        <f ca="1">DATEDIF(F925,TODAY(),"Y")</f>
        <v>48</v>
      </c>
      <c r="X925" s="29">
        <f>VLOOKUP($A925,'Medical Examinations'!$A:$Z,MATCH(X$1,'Medical Examinations'!$A$1:$Z$1,0),FALSE)</f>
        <v>11.71</v>
      </c>
      <c r="Y925" s="13">
        <f ca="1">DATEDIF(X925,TODAY(),"Y")</f>
        <v>126</v>
      </c>
      <c r="Z925" s="28">
        <f>VLOOKUP($A925,'Medical Examinations'!$A:$Z,2,FALSE)</f>
        <v>25.364999999999998</v>
      </c>
    </row>
    <row r="926" spans="1:26">
      <c r="A926" s="10" t="s">
        <v>2831</v>
      </c>
      <c r="B926" s="10">
        <v>1976</v>
      </c>
      <c r="C926" s="10" t="s">
        <v>4717</v>
      </c>
      <c r="D926" s="10" t="str">
        <f>IF(C926="?","Sep",C926)</f>
        <v>Oct</v>
      </c>
      <c r="E926" s="10">
        <v>10</v>
      </c>
      <c r="F926" s="12" t="str">
        <f>TEXT(DATE(B926,MONTH(DATEVALUE(D926&amp;" 1")),E926),"dd-mmm-yyyy")</f>
        <v>10-Oct-1976</v>
      </c>
      <c r="G926" s="10">
        <v>0</v>
      </c>
      <c r="H926" s="13">
        <f t="shared" ca="1" si="14"/>
        <v>126</v>
      </c>
      <c r="I926" s="15">
        <v>7526.71</v>
      </c>
      <c r="J926" s="10" t="s">
        <v>4708</v>
      </c>
      <c r="K926" s="10" t="s">
        <v>4711</v>
      </c>
      <c r="L926" s="10" t="s">
        <v>4714</v>
      </c>
      <c r="W926" s="13">
        <f ca="1">DATEDIF(F926,TODAY(),"Y")</f>
        <v>50</v>
      </c>
      <c r="X926" s="28">
        <f>VLOOKUP($A926,'Medical Examinations'!$A:$Z,MATCH(X$1,'Medical Examinations'!$A$1:$Z$1,0),FALSE)</f>
        <v>5.71</v>
      </c>
      <c r="Y926" s="13">
        <f ca="1">DATEDIF(X926,TODAY(),"Y")</f>
        <v>126</v>
      </c>
      <c r="Z926" s="28">
        <f>VLOOKUP($A926,'Medical Examinations'!$A:$Z,2,FALSE)</f>
        <v>19.855</v>
      </c>
    </row>
    <row r="927" spans="1:26">
      <c r="A927" s="10" t="s">
        <v>2829</v>
      </c>
      <c r="B927" s="10">
        <v>1978</v>
      </c>
      <c r="C927" s="10" t="s">
        <v>4715</v>
      </c>
      <c r="D927" s="10" t="str">
        <f>IF(C927="?","Sep",C927)</f>
        <v>Dec</v>
      </c>
      <c r="E927" s="10">
        <v>14</v>
      </c>
      <c r="F927" s="12" t="str">
        <f>TEXT(DATE(B927,MONTH(DATEVALUE(D927&amp;" 1")),E927),"dd-mmm-yyyy")</f>
        <v>14-Dec-1978</v>
      </c>
      <c r="G927" s="10">
        <v>0</v>
      </c>
      <c r="H927" s="13">
        <f t="shared" ca="1" si="14"/>
        <v>126</v>
      </c>
      <c r="I927" s="15">
        <v>7531.7</v>
      </c>
      <c r="J927" s="10" t="s">
        <v>4707</v>
      </c>
      <c r="K927" s="10" t="s">
        <v>4711</v>
      </c>
      <c r="L927" s="10" t="s">
        <v>4709</v>
      </c>
      <c r="W927" s="13">
        <f ca="1">DATEDIF(F927,TODAY(),"Y")</f>
        <v>47</v>
      </c>
      <c r="X927" s="29">
        <f>VLOOKUP($A927,'Medical Examinations'!$A:$Z,MATCH(X$1,'Medical Examinations'!$A$1:$Z$1,0),FALSE)</f>
        <v>8</v>
      </c>
      <c r="Y927" s="13">
        <f ca="1">DATEDIF(X927,TODAY(),"Y")</f>
        <v>126</v>
      </c>
      <c r="Z927" s="28">
        <f>VLOOKUP($A927,'Medical Examinations'!$A:$Z,2,FALSE)</f>
        <v>24.33</v>
      </c>
    </row>
    <row r="928" spans="1:26">
      <c r="A928" s="10" t="s">
        <v>2827</v>
      </c>
      <c r="B928" s="10">
        <v>1984</v>
      </c>
      <c r="C928" s="10" t="s">
        <v>4716</v>
      </c>
      <c r="D928" s="10" t="str">
        <f>IF(C928="?","Sep",C928)</f>
        <v>Aug</v>
      </c>
      <c r="E928" s="10">
        <v>22</v>
      </c>
      <c r="F928" s="12" t="str">
        <f>TEXT(DATE(B928,MONTH(DATEVALUE(D928&amp;" 1")),E928),"dd-mmm-yyyy")</f>
        <v>22-Aug-1984</v>
      </c>
      <c r="G928" s="10">
        <v>0</v>
      </c>
      <c r="H928" s="13">
        <f t="shared" ca="1" si="14"/>
        <v>126</v>
      </c>
      <c r="I928" s="15">
        <v>7537.16</v>
      </c>
      <c r="J928" s="10" t="s">
        <v>4707</v>
      </c>
      <c r="K928" s="10" t="s">
        <v>4707</v>
      </c>
      <c r="L928" s="10" t="s">
        <v>4714</v>
      </c>
      <c r="W928" s="13">
        <f ca="1">DATEDIF(F928,TODAY(),"Y")</f>
        <v>42</v>
      </c>
      <c r="X928" s="28">
        <f>VLOOKUP($A928,'Medical Examinations'!$A:$Z,MATCH(X$1,'Medical Examinations'!$A$1:$Z$1,0),FALSE)</f>
        <v>5.5</v>
      </c>
      <c r="Y928" s="13">
        <f ca="1">DATEDIF(X928,TODAY(),"Y")</f>
        <v>126</v>
      </c>
      <c r="Z928" s="28">
        <f>VLOOKUP($A928,'Medical Examinations'!$A:$Z,2,FALSE)</f>
        <v>30.21</v>
      </c>
    </row>
    <row r="929" spans="1:26">
      <c r="A929" s="10" t="s">
        <v>2825</v>
      </c>
      <c r="B929" s="10">
        <v>1988</v>
      </c>
      <c r="C929" s="10" t="s">
        <v>4715</v>
      </c>
      <c r="D929" s="10" t="str">
        <f>IF(C929="?","Sep",C929)</f>
        <v>Dec</v>
      </c>
      <c r="E929" s="10">
        <v>15</v>
      </c>
      <c r="F929" s="12" t="str">
        <f>TEXT(DATE(B929,MONTH(DATEVALUE(D929&amp;" 1")),E929),"dd-mmm-yyyy")</f>
        <v>15-Dec-1988</v>
      </c>
      <c r="G929" s="10">
        <v>0</v>
      </c>
      <c r="H929" s="13">
        <f t="shared" ca="1" si="14"/>
        <v>126</v>
      </c>
      <c r="I929" s="15">
        <v>7538.52</v>
      </c>
      <c r="J929" s="10" t="s">
        <v>4707</v>
      </c>
      <c r="K929" s="10" t="s">
        <v>4707</v>
      </c>
      <c r="L929" s="10" t="s">
        <v>4714</v>
      </c>
      <c r="W929" s="13">
        <f ca="1">DATEDIF(F929,TODAY(),"Y")</f>
        <v>37</v>
      </c>
      <c r="X929" s="29">
        <f>VLOOKUP($A929,'Medical Examinations'!$A:$Z,MATCH(X$1,'Medical Examinations'!$A$1:$Z$1,0),FALSE)</f>
        <v>5.65</v>
      </c>
      <c r="Y929" s="13">
        <f ca="1">DATEDIF(X929,TODAY(),"Y")</f>
        <v>126</v>
      </c>
      <c r="Z929" s="28">
        <f>VLOOKUP($A929,'Medical Examinations'!$A:$Z,2,FALSE)</f>
        <v>28.51</v>
      </c>
    </row>
    <row r="930" spans="1:26">
      <c r="A930" s="10" t="s">
        <v>2823</v>
      </c>
      <c r="B930" s="10">
        <v>1994</v>
      </c>
      <c r="C930" s="10" t="s">
        <v>4716</v>
      </c>
      <c r="D930" s="10" t="str">
        <f>IF(C930="?","Sep",C930)</f>
        <v>Aug</v>
      </c>
      <c r="E930" s="10">
        <v>14</v>
      </c>
      <c r="F930" s="12" t="str">
        <f>TEXT(DATE(B930,MONTH(DATEVALUE(D930&amp;" 1")),E930),"dd-mmm-yyyy")</f>
        <v>14-Aug-1994</v>
      </c>
      <c r="G930" s="10">
        <v>0</v>
      </c>
      <c r="H930" s="13">
        <f t="shared" ca="1" si="14"/>
        <v>126</v>
      </c>
      <c r="I930" s="15">
        <v>7567.13</v>
      </c>
      <c r="J930" s="10" t="s">
        <v>4707</v>
      </c>
      <c r="K930" s="10" t="s">
        <v>4707</v>
      </c>
      <c r="L930" s="10" t="s">
        <v>4727</v>
      </c>
      <c r="W930" s="13">
        <f ca="1">DATEDIF(F930,TODAY(),"Y")</f>
        <v>32</v>
      </c>
      <c r="X930" s="28">
        <f>VLOOKUP($A930,'Medical Examinations'!$A:$Z,MATCH(X$1,'Medical Examinations'!$A$1:$Z$1,0),FALSE)</f>
        <v>6.15</v>
      </c>
      <c r="Y930" s="13">
        <f ca="1">DATEDIF(X930,TODAY(),"Y")</f>
        <v>126</v>
      </c>
      <c r="Z930" s="28">
        <f>VLOOKUP($A930,'Medical Examinations'!$A:$Z,2,FALSE)</f>
        <v>36.69</v>
      </c>
    </row>
    <row r="931" spans="1:26">
      <c r="A931" s="10" t="s">
        <v>2821</v>
      </c>
      <c r="B931" s="10">
        <v>1967</v>
      </c>
      <c r="C931" s="10" t="s">
        <v>4706</v>
      </c>
      <c r="D931" s="10" t="str">
        <f>IF(C931="?","Sep",C931)</f>
        <v>Jul</v>
      </c>
      <c r="E931" s="10">
        <v>17</v>
      </c>
      <c r="F931" s="12" t="str">
        <f>TEXT(DATE(B931,MONTH(DATEVALUE(D931&amp;" 1")),E931),"dd-mmm-yyyy")</f>
        <v>17-Jul-1967</v>
      </c>
      <c r="G931" s="10">
        <v>0</v>
      </c>
      <c r="H931" s="13">
        <f t="shared" ca="1" si="14"/>
        <v>126</v>
      </c>
      <c r="I931" s="15">
        <v>7585.62</v>
      </c>
      <c r="J931" s="10" t="s">
        <v>4708</v>
      </c>
      <c r="K931" s="10" t="s">
        <v>4707</v>
      </c>
      <c r="L931" s="10" t="s">
        <v>4709</v>
      </c>
      <c r="W931" s="13">
        <f ca="1">DATEDIF(F931,TODAY(),"Y")</f>
        <v>59</v>
      </c>
      <c r="X931" s="29">
        <f>VLOOKUP($A931,'Medical Examinations'!$A:$Z,MATCH(X$1,'Medical Examinations'!$A$1:$Z$1,0),FALSE)</f>
        <v>8.2200000000000006</v>
      </c>
      <c r="Y931" s="13">
        <f ca="1">DATEDIF(X931,TODAY(),"Y")</f>
        <v>126</v>
      </c>
      <c r="Z931" s="28">
        <f>VLOOKUP($A931,'Medical Examinations'!$A:$Z,2,FALSE)</f>
        <v>19.350000000000001</v>
      </c>
    </row>
    <row r="932" spans="1:26">
      <c r="A932" s="10" t="s">
        <v>2819</v>
      </c>
      <c r="B932" s="10">
        <v>1997</v>
      </c>
      <c r="C932" s="10" t="s">
        <v>4713</v>
      </c>
      <c r="D932" s="10" t="str">
        <f>IF(C932="?","Sep",C932)</f>
        <v>Sep</v>
      </c>
      <c r="E932" s="10">
        <v>30</v>
      </c>
      <c r="F932" s="12" t="str">
        <f>TEXT(DATE(B932,MONTH(DATEVALUE(D932&amp;" 1")),E932),"dd-mmm-yyyy")</f>
        <v>30-Sep-1997</v>
      </c>
      <c r="G932" s="10">
        <v>0</v>
      </c>
      <c r="H932" s="13">
        <f t="shared" ca="1" si="14"/>
        <v>126</v>
      </c>
      <c r="I932" s="15">
        <v>7607.03</v>
      </c>
      <c r="J932" s="10" t="s">
        <v>4707</v>
      </c>
      <c r="K932" s="10" t="s">
        <v>4707</v>
      </c>
      <c r="L932" s="10" t="s">
        <v>4714</v>
      </c>
      <c r="W932" s="13">
        <f ca="1">DATEDIF(F932,TODAY(),"Y")</f>
        <v>29</v>
      </c>
      <c r="X932" s="28">
        <f>VLOOKUP($A932,'Medical Examinations'!$A:$Z,MATCH(X$1,'Medical Examinations'!$A$1:$Z$1,0),FALSE)</f>
        <v>6.22</v>
      </c>
      <c r="Y932" s="13">
        <f ca="1">DATEDIF(X932,TODAY(),"Y")</f>
        <v>126</v>
      </c>
      <c r="Z932" s="28">
        <f>VLOOKUP($A932,'Medical Examinations'!$A:$Z,2,FALSE)</f>
        <v>40.119999999999997</v>
      </c>
    </row>
    <row r="933" spans="1:26">
      <c r="A933" s="10" t="s">
        <v>2817</v>
      </c>
      <c r="B933" s="10">
        <v>1968</v>
      </c>
      <c r="C933" s="10" t="s">
        <v>4706</v>
      </c>
      <c r="D933" s="10" t="str">
        <f>IF(C933="?","Sep",C933)</f>
        <v>Jul</v>
      </c>
      <c r="E933" s="10">
        <v>3</v>
      </c>
      <c r="F933" s="12" t="str">
        <f>TEXT(DATE(B933,MONTH(DATEVALUE(D933&amp;" 1")),E933),"dd-mmm-yyyy")</f>
        <v>03-Jul-1968</v>
      </c>
      <c r="G933" s="10">
        <v>0</v>
      </c>
      <c r="H933" s="13">
        <f t="shared" ca="1" si="14"/>
        <v>126</v>
      </c>
      <c r="I933" s="15">
        <v>7609.6</v>
      </c>
      <c r="J933" s="10" t="s">
        <v>4708</v>
      </c>
      <c r="K933" s="10" t="s">
        <v>4707</v>
      </c>
      <c r="L933" s="10" t="s">
        <v>4714</v>
      </c>
      <c r="W933" s="13">
        <f ca="1">DATEDIF(F933,TODAY(),"Y")</f>
        <v>58</v>
      </c>
      <c r="X933" s="29">
        <f>VLOOKUP($A933,'Medical Examinations'!$A:$Z,MATCH(X$1,'Medical Examinations'!$A$1:$Z$1,0),FALSE)</f>
        <v>8.19</v>
      </c>
      <c r="Y933" s="13">
        <f ca="1">DATEDIF(X933,TODAY(),"Y")</f>
        <v>126</v>
      </c>
      <c r="Z933" s="28">
        <f>VLOOKUP($A933,'Medical Examinations'!$A:$Z,2,FALSE)</f>
        <v>17.78</v>
      </c>
    </row>
    <row r="934" spans="1:26">
      <c r="A934" s="10" t="s">
        <v>2815</v>
      </c>
      <c r="B934" s="10">
        <v>1996</v>
      </c>
      <c r="C934" s="10" t="s">
        <v>4713</v>
      </c>
      <c r="D934" s="10" t="str">
        <f>IF(C934="?","Sep",C934)</f>
        <v>Sep</v>
      </c>
      <c r="E934" s="10">
        <v>17</v>
      </c>
      <c r="F934" s="12" t="str">
        <f>TEXT(DATE(B934,MONTH(DATEVALUE(D934&amp;" 1")),E934),"dd-mmm-yyyy")</f>
        <v>17-Sep-1996</v>
      </c>
      <c r="G934" s="10">
        <v>0</v>
      </c>
      <c r="H934" s="13">
        <f t="shared" ca="1" si="14"/>
        <v>126</v>
      </c>
      <c r="I934" s="15">
        <v>7623.13</v>
      </c>
      <c r="J934" s="10" t="s">
        <v>4707</v>
      </c>
      <c r="K934" s="10" t="s">
        <v>4708</v>
      </c>
      <c r="L934" s="10" t="s">
        <v>4718</v>
      </c>
      <c r="W934" s="13">
        <f ca="1">DATEDIF(F934,TODAY(),"Y")</f>
        <v>30</v>
      </c>
      <c r="X934" s="28">
        <f>VLOOKUP($A934,'Medical Examinations'!$A:$Z,MATCH(X$1,'Medical Examinations'!$A$1:$Z$1,0),FALSE)</f>
        <v>4.18</v>
      </c>
      <c r="Y934" s="13">
        <f ca="1">DATEDIF(X934,TODAY(),"Y")</f>
        <v>126</v>
      </c>
      <c r="Z934" s="28">
        <f>VLOOKUP($A934,'Medical Examinations'!$A:$Z,2,FALSE)</f>
        <v>41.2</v>
      </c>
    </row>
    <row r="935" spans="1:26">
      <c r="A935" s="10" t="s">
        <v>2813</v>
      </c>
      <c r="B935" s="10">
        <v>1978</v>
      </c>
      <c r="C935" s="10" t="s">
        <v>4710</v>
      </c>
      <c r="D935" s="10" t="str">
        <f>IF(C935="?","Sep",C935)</f>
        <v>Nov</v>
      </c>
      <c r="E935" s="10">
        <v>28</v>
      </c>
      <c r="F935" s="12" t="str">
        <f>TEXT(DATE(B935,MONTH(DATEVALUE(D935&amp;" 1")),E935),"dd-mmm-yyyy")</f>
        <v>28-Nov-1978</v>
      </c>
      <c r="G935" s="10">
        <v>0</v>
      </c>
      <c r="H935" s="13">
        <f t="shared" ca="1" si="14"/>
        <v>126</v>
      </c>
      <c r="I935" s="15">
        <v>7623.52</v>
      </c>
      <c r="J935" s="10" t="s">
        <v>4707</v>
      </c>
      <c r="K935" s="10" t="s">
        <v>4711</v>
      </c>
      <c r="L935" s="10" t="s">
        <v>4718</v>
      </c>
      <c r="W935" s="13">
        <f ca="1">DATEDIF(F935,TODAY(),"Y")</f>
        <v>47</v>
      </c>
      <c r="X935" s="29">
        <f>VLOOKUP($A935,'Medical Examinations'!$A:$Z,MATCH(X$1,'Medical Examinations'!$A$1:$Z$1,0),FALSE)</f>
        <v>7.04</v>
      </c>
      <c r="Y935" s="13">
        <f ca="1">DATEDIF(X935,TODAY(),"Y")</f>
        <v>126</v>
      </c>
      <c r="Z935" s="28">
        <f>VLOOKUP($A935,'Medical Examinations'!$A:$Z,2,FALSE)</f>
        <v>25</v>
      </c>
    </row>
    <row r="936" spans="1:26">
      <c r="A936" s="10" t="s">
        <v>2811</v>
      </c>
      <c r="B936" s="10">
        <v>1978</v>
      </c>
      <c r="C936" s="10" t="s">
        <v>4710</v>
      </c>
      <c r="D936" s="10" t="str">
        <f>IF(C936="?","Sep",C936)</f>
        <v>Nov</v>
      </c>
      <c r="E936" s="10">
        <v>6</v>
      </c>
      <c r="F936" s="12" t="str">
        <f>TEXT(DATE(B936,MONTH(DATEVALUE(D936&amp;" 1")),E936),"dd-mmm-yyyy")</f>
        <v>06-Nov-1978</v>
      </c>
      <c r="G936" s="10">
        <v>0</v>
      </c>
      <c r="H936" s="13">
        <f t="shared" ca="1" si="14"/>
        <v>126</v>
      </c>
      <c r="I936" s="15">
        <v>7624.63</v>
      </c>
      <c r="J936" s="10" t="s">
        <v>4707</v>
      </c>
      <c r="K936" s="10" t="s">
        <v>4711</v>
      </c>
      <c r="L936" s="10" t="s">
        <v>4718</v>
      </c>
      <c r="W936" s="13">
        <f ca="1">DATEDIF(F936,TODAY(),"Y")</f>
        <v>47</v>
      </c>
      <c r="X936" s="28">
        <f>VLOOKUP($A936,'Medical Examinations'!$A:$Z,MATCH(X$1,'Medical Examinations'!$A$1:$Z$1,0),FALSE)</f>
        <v>7.8</v>
      </c>
      <c r="Y936" s="13">
        <f ca="1">DATEDIF(X936,TODAY(),"Y")</f>
        <v>126</v>
      </c>
      <c r="Z936" s="28">
        <f>VLOOKUP($A936,'Medical Examinations'!$A:$Z,2,FALSE)</f>
        <v>25.8</v>
      </c>
    </row>
    <row r="937" spans="1:26">
      <c r="A937" s="10" t="s">
        <v>2809</v>
      </c>
      <c r="B937" s="10">
        <v>1978</v>
      </c>
      <c r="C937" s="10" t="s">
        <v>4710</v>
      </c>
      <c r="D937" s="10" t="str">
        <f>IF(C937="?","Sep",C937)</f>
        <v>Nov</v>
      </c>
      <c r="E937" s="10">
        <v>29</v>
      </c>
      <c r="F937" s="12" t="str">
        <f>TEXT(DATE(B937,MONTH(DATEVALUE(D937&amp;" 1")),E937),"dd-mmm-yyyy")</f>
        <v>29-Nov-1978</v>
      </c>
      <c r="G937" s="10">
        <v>0</v>
      </c>
      <c r="H937" s="13">
        <f t="shared" ca="1" si="14"/>
        <v>126</v>
      </c>
      <c r="I937" s="15">
        <v>7626.99</v>
      </c>
      <c r="J937" s="10" t="s">
        <v>4707</v>
      </c>
      <c r="K937" s="10" t="s">
        <v>4707</v>
      </c>
      <c r="L937" s="10" t="s">
        <v>4718</v>
      </c>
      <c r="W937" s="13">
        <f ca="1">DATEDIF(F937,TODAY(),"Y")</f>
        <v>47</v>
      </c>
      <c r="X937" s="29">
        <f>VLOOKUP($A937,'Medical Examinations'!$A:$Z,MATCH(X$1,'Medical Examinations'!$A$1:$Z$1,0),FALSE)</f>
        <v>10.75</v>
      </c>
      <c r="Y937" s="13">
        <f ca="1">DATEDIF(X937,TODAY(),"Y")</f>
        <v>126</v>
      </c>
      <c r="Z937" s="28">
        <f>VLOOKUP($A937,'Medical Examinations'!$A:$Z,2,FALSE)</f>
        <v>27.5</v>
      </c>
    </row>
    <row r="938" spans="1:26">
      <c r="A938" s="10" t="s">
        <v>2807</v>
      </c>
      <c r="B938" s="10">
        <v>1978</v>
      </c>
      <c r="C938" s="10" t="s">
        <v>4716</v>
      </c>
      <c r="D938" s="10" t="str">
        <f>IF(C938="?","Sep",C938)</f>
        <v>Aug</v>
      </c>
      <c r="E938" s="10">
        <v>24</v>
      </c>
      <c r="F938" s="12" t="str">
        <f>TEXT(DATE(B938,MONTH(DATEVALUE(D938&amp;" 1")),E938),"dd-mmm-yyyy")</f>
        <v>24-Aug-1978</v>
      </c>
      <c r="G938" s="10">
        <v>0</v>
      </c>
      <c r="H938" s="13">
        <f t="shared" ca="1" si="14"/>
        <v>126</v>
      </c>
      <c r="I938" s="15">
        <v>7633.72</v>
      </c>
      <c r="J938" s="10" t="s">
        <v>4707</v>
      </c>
      <c r="K938" s="10" t="s">
        <v>4711</v>
      </c>
      <c r="L938" s="10" t="s">
        <v>4709</v>
      </c>
      <c r="W938" s="13">
        <f ca="1">DATEDIF(F938,TODAY(),"Y")</f>
        <v>48</v>
      </c>
      <c r="X938" s="28">
        <f>VLOOKUP($A938,'Medical Examinations'!$A:$Z,MATCH(X$1,'Medical Examinations'!$A$1:$Z$1,0),FALSE)</f>
        <v>11.2</v>
      </c>
      <c r="Y938" s="13">
        <f ca="1">DATEDIF(X938,TODAY(),"Y")</f>
        <v>126</v>
      </c>
      <c r="Z938" s="28">
        <f>VLOOKUP($A938,'Medical Examinations'!$A:$Z,2,FALSE)</f>
        <v>32.340000000000003</v>
      </c>
    </row>
    <row r="939" spans="1:26">
      <c r="A939" s="10" t="s">
        <v>2805</v>
      </c>
      <c r="B939" s="10">
        <v>2001</v>
      </c>
      <c r="C939" s="10" t="s">
        <v>4715</v>
      </c>
      <c r="D939" s="10" t="str">
        <f>IF(C939="?","Sep",C939)</f>
        <v>Dec</v>
      </c>
      <c r="E939" s="10">
        <v>13</v>
      </c>
      <c r="F939" s="12" t="str">
        <f>TEXT(DATE(B939,MONTH(DATEVALUE(D939&amp;" 1")),E939),"dd-mmm-yyyy")</f>
        <v>13-Dec-2001</v>
      </c>
      <c r="G939" s="10">
        <v>0</v>
      </c>
      <c r="H939" s="13">
        <f t="shared" ca="1" si="14"/>
        <v>126</v>
      </c>
      <c r="I939" s="15">
        <v>7636.92</v>
      </c>
      <c r="J939" s="10" t="s">
        <v>4707</v>
      </c>
      <c r="K939" s="10" t="s">
        <v>4708</v>
      </c>
      <c r="L939" s="10" t="s">
        <v>4714</v>
      </c>
      <c r="W939" s="13">
        <f ca="1">DATEDIF(F939,TODAY(),"Y")</f>
        <v>24</v>
      </c>
      <c r="X939" s="29">
        <f>VLOOKUP($A939,'Medical Examinations'!$A:$Z,MATCH(X$1,'Medical Examinations'!$A$1:$Z$1,0),FALSE)</f>
        <v>5.81</v>
      </c>
      <c r="Y939" s="13">
        <f ca="1">DATEDIF(X939,TODAY(),"Y")</f>
        <v>126</v>
      </c>
      <c r="Z939" s="28">
        <f>VLOOKUP($A939,'Medical Examinations'!$A:$Z,2,FALSE)</f>
        <v>42.85</v>
      </c>
    </row>
    <row r="940" spans="1:26">
      <c r="A940" s="10" t="s">
        <v>2803</v>
      </c>
      <c r="B940" s="10">
        <v>1980</v>
      </c>
      <c r="C940" s="10" t="s">
        <v>4712</v>
      </c>
      <c r="D940" s="10" t="str">
        <f>IF(C940="?","Sep",C940)</f>
        <v>Jun</v>
      </c>
      <c r="E940" s="10">
        <v>20</v>
      </c>
      <c r="F940" s="12" t="str">
        <f>TEXT(DATE(B940,MONTH(DATEVALUE(D940&amp;" 1")),E940),"dd-mmm-yyyy")</f>
        <v>20-Jun-1980</v>
      </c>
      <c r="G940" s="10">
        <v>0</v>
      </c>
      <c r="H940" s="13">
        <f t="shared" ca="1" si="14"/>
        <v>126</v>
      </c>
      <c r="I940" s="15">
        <v>7639.42</v>
      </c>
      <c r="J940" s="10" t="s">
        <v>4707</v>
      </c>
      <c r="K940" s="10" t="s">
        <v>4707</v>
      </c>
      <c r="L940" s="10" t="s">
        <v>4724</v>
      </c>
      <c r="W940" s="13">
        <f ca="1">DATEDIF(F940,TODAY(),"Y")</f>
        <v>46</v>
      </c>
      <c r="X940" s="28">
        <f>VLOOKUP($A940,'Medical Examinations'!$A:$Z,MATCH(X$1,'Medical Examinations'!$A$1:$Z$1,0),FALSE)</f>
        <v>5.07</v>
      </c>
      <c r="Y940" s="13">
        <f ca="1">DATEDIF(X940,TODAY(),"Y")</f>
        <v>126</v>
      </c>
      <c r="Z940" s="28">
        <f>VLOOKUP($A940,'Medical Examinations'!$A:$Z,2,FALSE)</f>
        <v>33.155000000000001</v>
      </c>
    </row>
    <row r="941" spans="1:26">
      <c r="A941" s="10" t="s">
        <v>2801</v>
      </c>
      <c r="B941" s="10">
        <v>1980</v>
      </c>
      <c r="C941" s="10" t="s">
        <v>4706</v>
      </c>
      <c r="D941" s="10" t="str">
        <f>IF(C941="?","Sep",C941)</f>
        <v>Jul</v>
      </c>
      <c r="E941" s="10">
        <v>24</v>
      </c>
      <c r="F941" s="12" t="str">
        <f>TEXT(DATE(B941,MONTH(DATEVALUE(D941&amp;" 1")),E941),"dd-mmm-yyyy")</f>
        <v>24-Jul-1980</v>
      </c>
      <c r="G941" s="10">
        <v>0</v>
      </c>
      <c r="H941" s="13">
        <f t="shared" ca="1" si="14"/>
        <v>126</v>
      </c>
      <c r="I941" s="15">
        <v>7640.31</v>
      </c>
      <c r="J941" s="10" t="s">
        <v>4707</v>
      </c>
      <c r="K941" s="10" t="s">
        <v>4711</v>
      </c>
      <c r="L941" s="10" t="s">
        <v>4709</v>
      </c>
      <c r="W941" s="13">
        <f ca="1">DATEDIF(F941,TODAY(),"Y")</f>
        <v>46</v>
      </c>
      <c r="X941" s="29">
        <f>VLOOKUP($A941,'Medical Examinations'!$A:$Z,MATCH(X$1,'Medical Examinations'!$A$1:$Z$1,0),FALSE)</f>
        <v>4.91</v>
      </c>
      <c r="Y941" s="13">
        <f ca="1">DATEDIF(X941,TODAY(),"Y")</f>
        <v>126</v>
      </c>
      <c r="Z941" s="28">
        <f>VLOOKUP($A941,'Medical Examinations'!$A:$Z,2,FALSE)</f>
        <v>29.48</v>
      </c>
    </row>
    <row r="942" spans="1:26">
      <c r="A942" s="10" t="s">
        <v>2799</v>
      </c>
      <c r="B942" s="10">
        <v>1999</v>
      </c>
      <c r="C942" s="10" t="s">
        <v>4712</v>
      </c>
      <c r="D942" s="10" t="str">
        <f>IF(C942="?","Sep",C942)</f>
        <v>Jun</v>
      </c>
      <c r="E942" s="10">
        <v>15</v>
      </c>
      <c r="F942" s="12" t="str">
        <f>TEXT(DATE(B942,MONTH(DATEVALUE(D942&amp;" 1")),E942),"dd-mmm-yyyy")</f>
        <v>15-Jun-1999</v>
      </c>
      <c r="G942" s="10">
        <v>0</v>
      </c>
      <c r="H942" s="13">
        <f t="shared" ca="1" si="14"/>
        <v>126</v>
      </c>
      <c r="I942" s="15">
        <v>7642.05</v>
      </c>
      <c r="J942" s="10" t="s">
        <v>4707</v>
      </c>
      <c r="K942" s="10" t="s">
        <v>4707</v>
      </c>
      <c r="L942" s="10" t="s">
        <v>4730</v>
      </c>
      <c r="W942" s="13">
        <f ca="1">DATEDIF(F942,TODAY(),"Y")</f>
        <v>27</v>
      </c>
      <c r="X942" s="28">
        <f>VLOOKUP($A942,'Medical Examinations'!$A:$Z,MATCH(X$1,'Medical Examinations'!$A$1:$Z$1,0),FALSE)</f>
        <v>5.84</v>
      </c>
      <c r="Y942" s="13">
        <f ca="1">DATEDIF(X942,TODAY(),"Y")</f>
        <v>126</v>
      </c>
      <c r="Z942" s="28">
        <f>VLOOKUP($A942,'Medical Examinations'!$A:$Z,2,FALSE)</f>
        <v>40.31</v>
      </c>
    </row>
    <row r="943" spans="1:26">
      <c r="A943" s="10" t="s">
        <v>2797</v>
      </c>
      <c r="B943" s="10">
        <v>1980</v>
      </c>
      <c r="C943" s="10" t="s">
        <v>4717</v>
      </c>
      <c r="D943" s="10" t="str">
        <f>IF(C943="?","Sep",C943)</f>
        <v>Oct</v>
      </c>
      <c r="E943" s="10">
        <v>16</v>
      </c>
      <c r="F943" s="12" t="str">
        <f>TEXT(DATE(B943,MONTH(DATEVALUE(D943&amp;" 1")),E943),"dd-mmm-yyyy")</f>
        <v>16-Oct-1980</v>
      </c>
      <c r="G943" s="10">
        <v>0</v>
      </c>
      <c r="H943" s="13">
        <f t="shared" ca="1" si="14"/>
        <v>126</v>
      </c>
      <c r="I943" s="15">
        <v>7650.77</v>
      </c>
      <c r="J943" s="10" t="s">
        <v>4707</v>
      </c>
      <c r="K943" s="10" t="s">
        <v>4707</v>
      </c>
      <c r="L943" s="10" t="s">
        <v>4724</v>
      </c>
      <c r="W943" s="13">
        <f ca="1">DATEDIF(F943,TODAY(),"Y")</f>
        <v>46</v>
      </c>
      <c r="X943" s="29">
        <f>VLOOKUP($A943,'Medical Examinations'!$A:$Z,MATCH(X$1,'Medical Examinations'!$A$1:$Z$1,0),FALSE)</f>
        <v>5.77</v>
      </c>
      <c r="Y943" s="13">
        <f ca="1">DATEDIF(X943,TODAY(),"Y")</f>
        <v>126</v>
      </c>
      <c r="Z943" s="28">
        <f>VLOOKUP($A943,'Medical Examinations'!$A:$Z,2,FALSE)</f>
        <v>41.325000000000003</v>
      </c>
    </row>
    <row r="944" spans="1:26">
      <c r="A944" s="10" t="s">
        <v>2795</v>
      </c>
      <c r="B944" s="10">
        <v>1993</v>
      </c>
      <c r="C944" s="10" t="s">
        <v>4716</v>
      </c>
      <c r="D944" s="10" t="str">
        <f>IF(C944="?","Sep",C944)</f>
        <v>Aug</v>
      </c>
      <c r="E944" s="10">
        <v>10</v>
      </c>
      <c r="F944" s="12" t="str">
        <f>TEXT(DATE(B944,MONTH(DATEVALUE(D944&amp;" 1")),E944),"dd-mmm-yyyy")</f>
        <v>10-Aug-1993</v>
      </c>
      <c r="G944" s="10">
        <v>0</v>
      </c>
      <c r="H944" s="13">
        <f t="shared" ca="1" si="14"/>
        <v>126</v>
      </c>
      <c r="I944" s="15">
        <v>7650.8</v>
      </c>
      <c r="J944" s="10" t="s">
        <v>4707</v>
      </c>
      <c r="K944" s="10" t="s">
        <v>4707</v>
      </c>
      <c r="L944" s="10" t="s">
        <v>4714</v>
      </c>
      <c r="W944" s="13">
        <f ca="1">DATEDIF(F944,TODAY(),"Y")</f>
        <v>33</v>
      </c>
      <c r="X944" s="28">
        <f>VLOOKUP($A944,'Medical Examinations'!$A:$Z,MATCH(X$1,'Medical Examinations'!$A$1:$Z$1,0),FALSE)</f>
        <v>4.62</v>
      </c>
      <c r="Y944" s="13">
        <f ca="1">DATEDIF(X944,TODAY(),"Y")</f>
        <v>126</v>
      </c>
      <c r="Z944" s="28">
        <f>VLOOKUP($A944,'Medical Examinations'!$A:$Z,2,FALSE)</f>
        <v>37.22</v>
      </c>
    </row>
    <row r="945" spans="1:26">
      <c r="A945" s="10" t="s">
        <v>2793</v>
      </c>
      <c r="B945" s="10">
        <v>1998</v>
      </c>
      <c r="C945" s="10" t="s">
        <v>4713</v>
      </c>
      <c r="D945" s="10" t="str">
        <f>IF(C945="?","Sep",C945)</f>
        <v>Sep</v>
      </c>
      <c r="E945" s="10">
        <v>30</v>
      </c>
      <c r="F945" s="12" t="str">
        <f>TEXT(DATE(B945,MONTH(DATEVALUE(D945&amp;" 1")),E945),"dd-mmm-yyyy")</f>
        <v>30-Sep-1998</v>
      </c>
      <c r="G945" s="10">
        <v>0</v>
      </c>
      <c r="H945" s="13">
        <f t="shared" ca="1" si="14"/>
        <v>126</v>
      </c>
      <c r="I945" s="15">
        <v>7652.26</v>
      </c>
      <c r="J945" s="10" t="s">
        <v>4707</v>
      </c>
      <c r="K945" s="10" t="s">
        <v>4708</v>
      </c>
      <c r="L945" s="10" t="s">
        <v>4725</v>
      </c>
      <c r="W945" s="13">
        <f ca="1">DATEDIF(F945,TODAY(),"Y")</f>
        <v>28</v>
      </c>
      <c r="X945" s="29">
        <f>VLOOKUP($A945,'Medical Examinations'!$A:$Z,MATCH(X$1,'Medical Examinations'!$A$1:$Z$1,0),FALSE)</f>
        <v>4.09</v>
      </c>
      <c r="Y945" s="13">
        <f ca="1">DATEDIF(X945,TODAY(),"Y")</f>
        <v>126</v>
      </c>
      <c r="Z945" s="28">
        <f>VLOOKUP($A945,'Medical Examinations'!$A:$Z,2,FALSE)</f>
        <v>39.97</v>
      </c>
    </row>
    <row r="946" spans="1:26">
      <c r="A946" s="10" t="s">
        <v>2791</v>
      </c>
      <c r="B946" s="10">
        <v>1965</v>
      </c>
      <c r="C946" s="10" t="s">
        <v>4715</v>
      </c>
      <c r="D946" s="10" t="str">
        <f>IF(C946="?","Sep",C946)</f>
        <v>Dec</v>
      </c>
      <c r="E946" s="10">
        <v>27</v>
      </c>
      <c r="F946" s="12" t="str">
        <f>TEXT(DATE(B946,MONTH(DATEVALUE(D946&amp;" 1")),E946),"dd-mmm-yyyy")</f>
        <v>27-Dec-1965</v>
      </c>
      <c r="G946" s="10">
        <v>0</v>
      </c>
      <c r="H946" s="13">
        <f t="shared" ca="1" si="14"/>
        <v>126</v>
      </c>
      <c r="I946" s="15">
        <v>7657.69</v>
      </c>
      <c r="J946" s="10" t="s">
        <v>4708</v>
      </c>
      <c r="K946" s="10" t="s">
        <v>4708</v>
      </c>
      <c r="L946" s="10" t="s">
        <v>4714</v>
      </c>
      <c r="W946" s="13">
        <f ca="1">DATEDIF(F946,TODAY(),"Y")</f>
        <v>60</v>
      </c>
      <c r="X946" s="28">
        <f>VLOOKUP($A946,'Medical Examinations'!$A:$Z,MATCH(X$1,'Medical Examinations'!$A$1:$Z$1,0),FALSE)</f>
        <v>7.85</v>
      </c>
      <c r="Y946" s="13">
        <f ca="1">DATEDIF(X946,TODAY(),"Y")</f>
        <v>126</v>
      </c>
      <c r="Z946" s="28">
        <f>VLOOKUP($A946,'Medical Examinations'!$A:$Z,2,FALSE)</f>
        <v>15.65</v>
      </c>
    </row>
    <row r="947" spans="1:26">
      <c r="A947" s="10" t="s">
        <v>2789</v>
      </c>
      <c r="B947" s="10">
        <v>1976</v>
      </c>
      <c r="C947" s="10" t="s">
        <v>4717</v>
      </c>
      <c r="D947" s="10" t="str">
        <f>IF(C947="?","Sep",C947)</f>
        <v>Oct</v>
      </c>
      <c r="E947" s="10">
        <v>9</v>
      </c>
      <c r="F947" s="12" t="str">
        <f>TEXT(DATE(B947,MONTH(DATEVALUE(D947&amp;" 1")),E947),"dd-mmm-yyyy")</f>
        <v>09-Oct-1976</v>
      </c>
      <c r="G947" s="10">
        <v>0</v>
      </c>
      <c r="H947" s="13">
        <f t="shared" ca="1" si="14"/>
        <v>126</v>
      </c>
      <c r="I947" s="15">
        <v>7662.47</v>
      </c>
      <c r="J947" s="10" t="s">
        <v>4707</v>
      </c>
      <c r="K947" s="10" t="s">
        <v>4711</v>
      </c>
      <c r="L947" s="10" t="s">
        <v>4718</v>
      </c>
      <c r="W947" s="13">
        <f ca="1">DATEDIF(F947,TODAY(),"Y")</f>
        <v>50</v>
      </c>
      <c r="X947" s="29">
        <f>VLOOKUP($A947,'Medical Examinations'!$A:$Z,MATCH(X$1,'Medical Examinations'!$A$1:$Z$1,0),FALSE)</f>
        <v>6.14</v>
      </c>
      <c r="Y947" s="13">
        <f ca="1">DATEDIF(X947,TODAY(),"Y")</f>
        <v>126</v>
      </c>
      <c r="Z947" s="28">
        <f>VLOOKUP($A947,'Medical Examinations'!$A:$Z,2,FALSE)</f>
        <v>22.98</v>
      </c>
    </row>
    <row r="948" spans="1:26">
      <c r="A948" s="10" t="s">
        <v>2787</v>
      </c>
      <c r="B948" s="10">
        <v>1996</v>
      </c>
      <c r="C948" s="10" t="s">
        <v>4710</v>
      </c>
      <c r="D948" s="10" t="str">
        <f>IF(C948="?","Sep",C948)</f>
        <v>Nov</v>
      </c>
      <c r="E948" s="10">
        <v>24</v>
      </c>
      <c r="F948" s="12" t="str">
        <f>TEXT(DATE(B948,MONTH(DATEVALUE(D948&amp;" 1")),E948),"dd-mmm-yyyy")</f>
        <v>24-Nov-1996</v>
      </c>
      <c r="G948" s="10">
        <v>0</v>
      </c>
      <c r="H948" s="13">
        <f t="shared" ca="1" si="14"/>
        <v>126</v>
      </c>
      <c r="I948" s="15">
        <v>7670.75</v>
      </c>
      <c r="J948" s="10" t="s">
        <v>4707</v>
      </c>
      <c r="K948" s="10" t="s">
        <v>4707</v>
      </c>
      <c r="L948" s="10" t="s">
        <v>4731</v>
      </c>
      <c r="W948" s="13">
        <f ca="1">DATEDIF(F948,TODAY(),"Y")</f>
        <v>29</v>
      </c>
      <c r="X948" s="28">
        <f>VLOOKUP($A948,'Medical Examinations'!$A:$Z,MATCH(X$1,'Medical Examinations'!$A$1:$Z$1,0),FALSE)</f>
        <v>5.45</v>
      </c>
      <c r="Y948" s="13">
        <f ca="1">DATEDIF(X948,TODAY(),"Y")</f>
        <v>126</v>
      </c>
      <c r="Z948" s="28">
        <f>VLOOKUP($A948,'Medical Examinations'!$A:$Z,2,FALSE)</f>
        <v>38.51</v>
      </c>
    </row>
    <row r="949" spans="1:26">
      <c r="A949" s="10" t="s">
        <v>2785</v>
      </c>
      <c r="B949" s="10">
        <v>1995</v>
      </c>
      <c r="C949" s="10" t="s">
        <v>4713</v>
      </c>
      <c r="D949" s="10" t="str">
        <f>IF(C949="?","Sep",C949)</f>
        <v>Sep</v>
      </c>
      <c r="E949" s="10">
        <v>13</v>
      </c>
      <c r="F949" s="12" t="str">
        <f>TEXT(DATE(B949,MONTH(DATEVALUE(D949&amp;" 1")),E949),"dd-mmm-yyyy")</f>
        <v>13-Sep-1995</v>
      </c>
      <c r="G949" s="10">
        <v>0</v>
      </c>
      <c r="H949" s="13">
        <f t="shared" ca="1" si="14"/>
        <v>126</v>
      </c>
      <c r="I949" s="15">
        <v>7676.4</v>
      </c>
      <c r="J949" s="10" t="s">
        <v>4707</v>
      </c>
      <c r="K949" s="10" t="s">
        <v>4711</v>
      </c>
      <c r="L949" s="10" t="s">
        <v>4714</v>
      </c>
      <c r="W949" s="13">
        <f ca="1">DATEDIF(F949,TODAY(),"Y")</f>
        <v>31</v>
      </c>
      <c r="X949" s="29">
        <f>VLOOKUP($A949,'Medical Examinations'!$A:$Z,MATCH(X$1,'Medical Examinations'!$A$1:$Z$1,0),FALSE)</f>
        <v>6.14</v>
      </c>
      <c r="Y949" s="13">
        <f ca="1">DATEDIF(X949,TODAY(),"Y")</f>
        <v>126</v>
      </c>
      <c r="Z949" s="28">
        <f>VLOOKUP($A949,'Medical Examinations'!$A:$Z,2,FALSE)</f>
        <v>38.81</v>
      </c>
    </row>
    <row r="950" spans="1:26">
      <c r="A950" s="10" t="s">
        <v>2783</v>
      </c>
      <c r="B950" s="10">
        <v>1971</v>
      </c>
      <c r="C950" s="10" t="s">
        <v>4717</v>
      </c>
      <c r="D950" s="10" t="str">
        <f>IF(C950="?","Sep",C950)</f>
        <v>Oct</v>
      </c>
      <c r="E950" s="10">
        <v>11</v>
      </c>
      <c r="F950" s="12" t="str">
        <f>TEXT(DATE(B950,MONTH(DATEVALUE(D950&amp;" 1")),E950),"dd-mmm-yyyy")</f>
        <v>11-Oct-1971</v>
      </c>
      <c r="G950" s="10">
        <v>0</v>
      </c>
      <c r="H950" s="13">
        <f t="shared" ca="1" si="14"/>
        <v>126</v>
      </c>
      <c r="I950" s="15">
        <v>7680.92</v>
      </c>
      <c r="J950" s="10" t="s">
        <v>4707</v>
      </c>
      <c r="K950" s="10" t="s">
        <v>4711</v>
      </c>
      <c r="L950" s="10" t="s">
        <v>4709</v>
      </c>
      <c r="W950" s="13">
        <f ca="1">DATEDIF(F950,TODAY(),"Y")</f>
        <v>55</v>
      </c>
      <c r="X950" s="28">
        <f>VLOOKUP($A950,'Medical Examinations'!$A:$Z,MATCH(X$1,'Medical Examinations'!$A$1:$Z$1,0),FALSE)</f>
        <v>10.68</v>
      </c>
      <c r="Y950" s="13">
        <f ca="1">DATEDIF(X950,TODAY(),"Y")</f>
        <v>126</v>
      </c>
      <c r="Z950" s="28">
        <f>VLOOKUP($A950,'Medical Examinations'!$A:$Z,2,FALSE)</f>
        <v>22.66</v>
      </c>
    </row>
    <row r="951" spans="1:26">
      <c r="A951" s="10" t="s">
        <v>2781</v>
      </c>
      <c r="B951" s="10">
        <v>1981</v>
      </c>
      <c r="C951" s="10" t="s">
        <v>4715</v>
      </c>
      <c r="D951" s="10" t="str">
        <f>IF(C951="?","Sep",C951)</f>
        <v>Dec</v>
      </c>
      <c r="E951" s="10">
        <v>19</v>
      </c>
      <c r="F951" s="12" t="str">
        <f>TEXT(DATE(B951,MONTH(DATEVALUE(D951&amp;" 1")),E951),"dd-mmm-yyyy")</f>
        <v>19-Dec-1981</v>
      </c>
      <c r="G951" s="10">
        <v>0</v>
      </c>
      <c r="H951" s="13">
        <f t="shared" ca="1" si="14"/>
        <v>126</v>
      </c>
      <c r="I951" s="15">
        <v>7681.17</v>
      </c>
      <c r="J951" s="10" t="s">
        <v>4707</v>
      </c>
      <c r="K951" s="10" t="s">
        <v>4707</v>
      </c>
      <c r="L951" s="10" t="s">
        <v>4729</v>
      </c>
      <c r="W951" s="13">
        <f ca="1">DATEDIF(F951,TODAY(),"Y")</f>
        <v>44</v>
      </c>
      <c r="X951" s="29">
        <f>VLOOKUP($A951,'Medical Examinations'!$A:$Z,MATCH(X$1,'Medical Examinations'!$A$1:$Z$1,0),FALSE)</f>
        <v>11.06</v>
      </c>
      <c r="Y951" s="13">
        <f ca="1">DATEDIF(X951,TODAY(),"Y")</f>
        <v>126</v>
      </c>
      <c r="Z951" s="28">
        <f>VLOOKUP($A951,'Medical Examinations'!$A:$Z,2,FALSE)</f>
        <v>25.78</v>
      </c>
    </row>
    <row r="952" spans="1:26">
      <c r="A952" s="10" t="s">
        <v>2779</v>
      </c>
      <c r="B952" s="10">
        <v>1982</v>
      </c>
      <c r="C952" s="10" t="s">
        <v>4715</v>
      </c>
      <c r="D952" s="10" t="str">
        <f>IF(C952="?","Sep",C952)</f>
        <v>Dec</v>
      </c>
      <c r="E952" s="10">
        <v>18</v>
      </c>
      <c r="F952" s="12" t="str">
        <f>TEXT(DATE(B952,MONTH(DATEVALUE(D952&amp;" 1")),E952),"dd-mmm-yyyy")</f>
        <v>18-Dec-1982</v>
      </c>
      <c r="G952" s="10">
        <v>0</v>
      </c>
      <c r="H952" s="13">
        <f t="shared" ca="1" si="14"/>
        <v>126</v>
      </c>
      <c r="I952" s="15">
        <v>7682.67</v>
      </c>
      <c r="J952" s="10" t="s">
        <v>4707</v>
      </c>
      <c r="K952" s="10" t="s">
        <v>4711</v>
      </c>
      <c r="L952" s="10" t="s">
        <v>4709</v>
      </c>
      <c r="W952" s="13">
        <f ca="1">DATEDIF(F952,TODAY(),"Y")</f>
        <v>43</v>
      </c>
      <c r="X952" s="28">
        <f>VLOOKUP($A952,'Medical Examinations'!$A:$Z,MATCH(X$1,'Medical Examinations'!$A$1:$Z$1,0),FALSE)</f>
        <v>4.57</v>
      </c>
      <c r="Y952" s="13">
        <f ca="1">DATEDIF(X952,TODAY(),"Y")</f>
        <v>126</v>
      </c>
      <c r="Z952" s="28">
        <f>VLOOKUP($A952,'Medical Examinations'!$A:$Z,2,FALSE)</f>
        <v>33</v>
      </c>
    </row>
    <row r="953" spans="1:26">
      <c r="A953" s="10" t="s">
        <v>2777</v>
      </c>
      <c r="B953" s="10">
        <v>1987</v>
      </c>
      <c r="C953" s="10" t="s">
        <v>4706</v>
      </c>
      <c r="D953" s="10" t="str">
        <f>IF(C953="?","Sep",C953)</f>
        <v>Jul</v>
      </c>
      <c r="E953" s="10">
        <v>12</v>
      </c>
      <c r="F953" s="12" t="str">
        <f>TEXT(DATE(B953,MONTH(DATEVALUE(D953&amp;" 1")),E953),"dd-mmm-yyyy")</f>
        <v>12-Jul-1987</v>
      </c>
      <c r="G953" s="10">
        <v>0</v>
      </c>
      <c r="H953" s="13">
        <f t="shared" ca="1" si="14"/>
        <v>126</v>
      </c>
      <c r="I953" s="15">
        <v>7684.62</v>
      </c>
      <c r="J953" s="10" t="s">
        <v>4707</v>
      </c>
      <c r="K953" s="10" t="s">
        <v>4708</v>
      </c>
      <c r="L953" s="10" t="s">
        <v>4727</v>
      </c>
      <c r="W953" s="13">
        <f ca="1">DATEDIF(F953,TODAY(),"Y")</f>
        <v>39</v>
      </c>
      <c r="X953" s="29">
        <f>VLOOKUP($A953,'Medical Examinations'!$A:$Z,MATCH(X$1,'Medical Examinations'!$A$1:$Z$1,0),FALSE)</f>
        <v>4.1100000000000003</v>
      </c>
      <c r="Y953" s="13">
        <f ca="1">DATEDIF(X953,TODAY(),"Y")</f>
        <v>126</v>
      </c>
      <c r="Z953" s="28">
        <f>VLOOKUP($A953,'Medical Examinations'!$A:$Z,2,FALSE)</f>
        <v>27.53</v>
      </c>
    </row>
    <row r="954" spans="1:26">
      <c r="A954" s="10" t="s">
        <v>2775</v>
      </c>
      <c r="B954" s="10">
        <v>1978</v>
      </c>
      <c r="C954" s="10" t="s">
        <v>4715</v>
      </c>
      <c r="D954" s="10" t="str">
        <f>IF(C954="?","Sep",C954)</f>
        <v>Dec</v>
      </c>
      <c r="E954" s="10">
        <v>29</v>
      </c>
      <c r="F954" s="12" t="str">
        <f>TEXT(DATE(B954,MONTH(DATEVALUE(D954&amp;" 1")),E954),"dd-mmm-yyyy")</f>
        <v>29-Dec-1978</v>
      </c>
      <c r="G954" s="10">
        <v>0</v>
      </c>
      <c r="H954" s="13">
        <f t="shared" ca="1" si="14"/>
        <v>126</v>
      </c>
      <c r="I954" s="15">
        <v>7726.85</v>
      </c>
      <c r="J954" s="10" t="s">
        <v>4711</v>
      </c>
      <c r="K954" s="10" t="s">
        <v>4707</v>
      </c>
      <c r="L954" s="10" t="s">
        <v>4718</v>
      </c>
      <c r="W954" s="13">
        <f ca="1">DATEDIF(F954,TODAY(),"Y")</f>
        <v>47</v>
      </c>
      <c r="X954" s="28">
        <f>VLOOKUP($A954,'Medical Examinations'!$A:$Z,MATCH(X$1,'Medical Examinations'!$A$1:$Z$1,0),FALSE)</f>
        <v>8.84</v>
      </c>
      <c r="Y954" s="13">
        <f ca="1">DATEDIF(X954,TODAY(),"Y")</f>
        <v>126</v>
      </c>
      <c r="Z954" s="28">
        <f>VLOOKUP($A954,'Medical Examinations'!$A:$Z,2,FALSE)</f>
        <v>27.4</v>
      </c>
    </row>
    <row r="955" spans="1:26">
      <c r="A955" s="10" t="s">
        <v>2773</v>
      </c>
      <c r="B955" s="10">
        <v>1979</v>
      </c>
      <c r="C955" s="10" t="s">
        <v>4712</v>
      </c>
      <c r="D955" s="10" t="str">
        <f>IF(C955="?","Sep",C955)</f>
        <v>Jun</v>
      </c>
      <c r="E955" s="10">
        <v>2</v>
      </c>
      <c r="F955" s="12" t="str">
        <f>TEXT(DATE(B955,MONTH(DATEVALUE(D955&amp;" 1")),E955),"dd-mmm-yyyy")</f>
        <v>02-Jun-1979</v>
      </c>
      <c r="G955" s="10">
        <v>0</v>
      </c>
      <c r="H955" s="13">
        <f t="shared" ca="1" si="14"/>
        <v>126</v>
      </c>
      <c r="I955" s="15">
        <v>7727.25</v>
      </c>
      <c r="J955" s="10" t="s">
        <v>4707</v>
      </c>
      <c r="K955" s="10" t="s">
        <v>4708</v>
      </c>
      <c r="L955" s="10" t="s">
        <v>4714</v>
      </c>
      <c r="W955" s="13">
        <f ca="1">DATEDIF(F955,TODAY(),"Y")</f>
        <v>47</v>
      </c>
      <c r="X955" s="29">
        <f>VLOOKUP($A955,'Medical Examinations'!$A:$Z,MATCH(X$1,'Medical Examinations'!$A$1:$Z$1,0),FALSE)</f>
        <v>6.3</v>
      </c>
      <c r="Y955" s="13">
        <f ca="1">DATEDIF(X955,TODAY(),"Y")</f>
        <v>126</v>
      </c>
      <c r="Z955" s="28">
        <f>VLOOKUP($A955,'Medical Examinations'!$A:$Z,2,FALSE)</f>
        <v>34.58</v>
      </c>
    </row>
    <row r="956" spans="1:26">
      <c r="A956" s="10" t="s">
        <v>2771</v>
      </c>
      <c r="B956" s="10">
        <v>1980</v>
      </c>
      <c r="C956" s="10" t="s">
        <v>4713</v>
      </c>
      <c r="D956" s="10" t="str">
        <f>IF(C956="?","Sep",C956)</f>
        <v>Sep</v>
      </c>
      <c r="E956" s="10">
        <v>10</v>
      </c>
      <c r="F956" s="12" t="str">
        <f>TEXT(DATE(B956,MONTH(DATEVALUE(D956&amp;" 1")),E956),"dd-mmm-yyyy")</f>
        <v>10-Sep-1980</v>
      </c>
      <c r="G956" s="10">
        <v>0</v>
      </c>
      <c r="H956" s="13">
        <f t="shared" ca="1" si="14"/>
        <v>126</v>
      </c>
      <c r="I956" s="15">
        <v>7729.65</v>
      </c>
      <c r="J956" s="10" t="s">
        <v>4708</v>
      </c>
      <c r="K956" s="10" t="s">
        <v>4711</v>
      </c>
      <c r="L956" s="10" t="s">
        <v>4721</v>
      </c>
      <c r="W956" s="13">
        <f ca="1">DATEDIF(F956,TODAY(),"Y")</f>
        <v>46</v>
      </c>
      <c r="X956" s="28">
        <f>VLOOKUP($A956,'Medical Examinations'!$A:$Z,MATCH(X$1,'Medical Examinations'!$A$1:$Z$1,0),FALSE)</f>
        <v>5.22</v>
      </c>
      <c r="Y956" s="13">
        <f ca="1">DATEDIF(X956,TODAY(),"Y")</f>
        <v>126</v>
      </c>
      <c r="Z956" s="28">
        <f>VLOOKUP($A956,'Medical Examinations'!$A:$Z,2,FALSE)</f>
        <v>26.125</v>
      </c>
    </row>
    <row r="957" spans="1:26">
      <c r="A957" s="10" t="s">
        <v>2769</v>
      </c>
      <c r="B957" s="10">
        <v>1978</v>
      </c>
      <c r="C957" s="10" t="s">
        <v>4715</v>
      </c>
      <c r="D957" s="10" t="str">
        <f>IF(C957="?","Sep",C957)</f>
        <v>Dec</v>
      </c>
      <c r="E957" s="10">
        <v>4</v>
      </c>
      <c r="F957" s="12" t="str">
        <f>TEXT(DATE(B957,MONTH(DATEVALUE(D957&amp;" 1")),E957),"dd-mmm-yyyy")</f>
        <v>04-Dec-1978</v>
      </c>
      <c r="G957" s="10">
        <v>0</v>
      </c>
      <c r="H957" s="13">
        <f t="shared" ca="1" si="14"/>
        <v>126</v>
      </c>
      <c r="I957" s="15">
        <v>7731.43</v>
      </c>
      <c r="J957" s="10" t="s">
        <v>4708</v>
      </c>
      <c r="K957" s="10" t="s">
        <v>4707</v>
      </c>
      <c r="L957" s="10" t="s">
        <v>4709</v>
      </c>
      <c r="W957" s="13">
        <f ca="1">DATEDIF(F957,TODAY(),"Y")</f>
        <v>47</v>
      </c>
      <c r="X957" s="29">
        <f>VLOOKUP($A957,'Medical Examinations'!$A:$Z,MATCH(X$1,'Medical Examinations'!$A$1:$Z$1,0),FALSE)</f>
        <v>6.5</v>
      </c>
      <c r="Y957" s="13">
        <f ca="1">DATEDIF(X957,TODAY(),"Y")</f>
        <v>126</v>
      </c>
      <c r="Z957" s="28">
        <f>VLOOKUP($A957,'Medical Examinations'!$A:$Z,2,FALSE)</f>
        <v>30.69</v>
      </c>
    </row>
    <row r="958" spans="1:26">
      <c r="A958" s="10" t="s">
        <v>2767</v>
      </c>
      <c r="B958" s="10">
        <v>1977</v>
      </c>
      <c r="C958" s="10" t="s">
        <v>4716</v>
      </c>
      <c r="D958" s="10" t="str">
        <f>IF(C958="?","Sep",C958)</f>
        <v>Aug</v>
      </c>
      <c r="E958" s="10">
        <v>29</v>
      </c>
      <c r="F958" s="12" t="str">
        <f>TEXT(DATE(B958,MONTH(DATEVALUE(D958&amp;" 1")),E958),"dd-mmm-yyyy")</f>
        <v>29-Aug-1977</v>
      </c>
      <c r="G958" s="10">
        <v>0</v>
      </c>
      <c r="H958" s="13">
        <f t="shared" ca="1" si="14"/>
        <v>126</v>
      </c>
      <c r="I958" s="15">
        <v>7731.86</v>
      </c>
      <c r="J958" s="10" t="s">
        <v>4707</v>
      </c>
      <c r="K958" s="10" t="s">
        <v>4708</v>
      </c>
      <c r="L958" s="10" t="s">
        <v>4714</v>
      </c>
      <c r="W958" s="13">
        <f ca="1">DATEDIF(F958,TODAY(),"Y")</f>
        <v>49</v>
      </c>
      <c r="X958" s="28">
        <f>VLOOKUP($A958,'Medical Examinations'!$A:$Z,MATCH(X$1,'Medical Examinations'!$A$1:$Z$1,0),FALSE)</f>
        <v>6.23</v>
      </c>
      <c r="Y958" s="13">
        <f ca="1">DATEDIF(X958,TODAY(),"Y")</f>
        <v>126</v>
      </c>
      <c r="Z958" s="28">
        <f>VLOOKUP($A958,'Medical Examinations'!$A:$Z,2,FALSE)</f>
        <v>35.814999999999998</v>
      </c>
    </row>
    <row r="959" spans="1:26">
      <c r="A959" s="10" t="s">
        <v>2765</v>
      </c>
      <c r="B959" s="10">
        <v>1965</v>
      </c>
      <c r="C959" s="10" t="s">
        <v>4706</v>
      </c>
      <c r="D959" s="10" t="str">
        <f>IF(C959="?","Sep",C959)</f>
        <v>Jul</v>
      </c>
      <c r="E959" s="10">
        <v>18</v>
      </c>
      <c r="F959" s="12" t="str">
        <f>TEXT(DATE(B959,MONTH(DATEVALUE(D959&amp;" 1")),E959),"dd-mmm-yyyy")</f>
        <v>18-Jul-1965</v>
      </c>
      <c r="G959" s="10">
        <v>0</v>
      </c>
      <c r="H959" s="13">
        <f t="shared" ca="1" si="14"/>
        <v>126</v>
      </c>
      <c r="I959" s="15">
        <v>7736.39</v>
      </c>
      <c r="J959" s="10" t="s">
        <v>4708</v>
      </c>
      <c r="K959" s="10" t="s">
        <v>4707</v>
      </c>
      <c r="L959" s="10" t="s">
        <v>4709</v>
      </c>
      <c r="W959" s="13">
        <f ca="1">DATEDIF(F959,TODAY(),"Y")</f>
        <v>61</v>
      </c>
      <c r="X959" s="29">
        <f>VLOOKUP($A959,'Medical Examinations'!$A:$Z,MATCH(X$1,'Medical Examinations'!$A$1:$Z$1,0),FALSE)</f>
        <v>7.95</v>
      </c>
      <c r="Y959" s="13">
        <f ca="1">DATEDIF(X959,TODAY(),"Y")</f>
        <v>126</v>
      </c>
      <c r="Z959" s="28">
        <f>VLOOKUP($A959,'Medical Examinations'!$A:$Z,2,FALSE)</f>
        <v>18.28</v>
      </c>
    </row>
    <row r="960" spans="1:26">
      <c r="A960" s="10" t="s">
        <v>2763</v>
      </c>
      <c r="B960" s="10">
        <v>1978</v>
      </c>
      <c r="C960" s="10" t="s">
        <v>4713</v>
      </c>
      <c r="D960" s="10" t="str">
        <f>IF(C960="?","Sep",C960)</f>
        <v>Sep</v>
      </c>
      <c r="E960" s="10">
        <v>4</v>
      </c>
      <c r="F960" s="12" t="str">
        <f>TEXT(DATE(B960,MONTH(DATEVALUE(D960&amp;" 1")),E960),"dd-mmm-yyyy")</f>
        <v>04-Sep-1978</v>
      </c>
      <c r="G960" s="10">
        <v>0</v>
      </c>
      <c r="H960" s="13">
        <f t="shared" ca="1" si="14"/>
        <v>126</v>
      </c>
      <c r="I960" s="15">
        <v>7740.34</v>
      </c>
      <c r="J960" s="10" t="s">
        <v>4711</v>
      </c>
      <c r="K960" s="10" t="s">
        <v>4711</v>
      </c>
      <c r="L960" s="10" t="s">
        <v>4718</v>
      </c>
      <c r="W960" s="13">
        <f ca="1">DATEDIF(F960,TODAY(),"Y")</f>
        <v>48</v>
      </c>
      <c r="X960" s="28">
        <f>VLOOKUP($A960,'Medical Examinations'!$A:$Z,MATCH(X$1,'Medical Examinations'!$A$1:$Z$1,0),FALSE)</f>
        <v>11.08</v>
      </c>
      <c r="Y960" s="13">
        <f ca="1">DATEDIF(X960,TODAY(),"Y")</f>
        <v>126</v>
      </c>
      <c r="Z960" s="28">
        <f>VLOOKUP($A960,'Medical Examinations'!$A:$Z,2,FALSE)</f>
        <v>37.1</v>
      </c>
    </row>
    <row r="961" spans="1:26">
      <c r="A961" s="10" t="s">
        <v>2761</v>
      </c>
      <c r="B961" s="10">
        <v>1976</v>
      </c>
      <c r="C961" s="10" t="s">
        <v>4715</v>
      </c>
      <c r="D961" s="10" t="str">
        <f>IF(C961="?","Sep",C961)</f>
        <v>Dec</v>
      </c>
      <c r="E961" s="10">
        <v>12</v>
      </c>
      <c r="F961" s="12" t="str">
        <f>TEXT(DATE(B961,MONTH(DATEVALUE(D961&amp;" 1")),E961),"dd-mmm-yyyy")</f>
        <v>12-Dec-1976</v>
      </c>
      <c r="G961" s="10">
        <v>0</v>
      </c>
      <c r="H961" s="13">
        <f t="shared" ca="1" si="14"/>
        <v>126</v>
      </c>
      <c r="I961" s="15">
        <v>7742.11</v>
      </c>
      <c r="J961" s="10" t="s">
        <v>4708</v>
      </c>
      <c r="K961" s="10" t="s">
        <v>4707</v>
      </c>
      <c r="L961" s="10" t="s">
        <v>4709</v>
      </c>
      <c r="W961" s="13">
        <f ca="1">DATEDIF(F961,TODAY(),"Y")</f>
        <v>49</v>
      </c>
      <c r="X961" s="29">
        <f>VLOOKUP($A961,'Medical Examinations'!$A:$Z,MATCH(X$1,'Medical Examinations'!$A$1:$Z$1,0),FALSE)</f>
        <v>6.15</v>
      </c>
      <c r="Y961" s="13">
        <f ca="1">DATEDIF(X961,TODAY(),"Y")</f>
        <v>126</v>
      </c>
      <c r="Z961" s="28">
        <f>VLOOKUP($A961,'Medical Examinations'!$A:$Z,2,FALSE)</f>
        <v>26.62</v>
      </c>
    </row>
    <row r="962" spans="1:26">
      <c r="A962" s="10" t="s">
        <v>2759</v>
      </c>
      <c r="B962" s="10">
        <v>1981</v>
      </c>
      <c r="C962" s="10" t="s">
        <v>4712</v>
      </c>
      <c r="D962" s="10" t="str">
        <f>IF(C962="?","Sep",C962)</f>
        <v>Jun</v>
      </c>
      <c r="E962" s="10">
        <v>30</v>
      </c>
      <c r="F962" s="12" t="str">
        <f>TEXT(DATE(B962,MONTH(DATEVALUE(D962&amp;" 1")),E962),"dd-mmm-yyyy")</f>
        <v>30-Jun-1981</v>
      </c>
      <c r="G962" s="10">
        <v>0</v>
      </c>
      <c r="H962" s="13">
        <f t="shared" ca="1" si="14"/>
        <v>126</v>
      </c>
      <c r="I962" s="15">
        <v>7749.16</v>
      </c>
      <c r="J962" s="10" t="s">
        <v>4707</v>
      </c>
      <c r="K962" s="10" t="s">
        <v>4711</v>
      </c>
      <c r="L962" s="10" t="s">
        <v>4714</v>
      </c>
      <c r="W962" s="13">
        <f ca="1">DATEDIF(F962,TODAY(),"Y")</f>
        <v>45</v>
      </c>
      <c r="X962" s="28">
        <f>VLOOKUP($A962,'Medical Examinations'!$A:$Z,MATCH(X$1,'Medical Examinations'!$A$1:$Z$1,0),FALSE)</f>
        <v>9.59</v>
      </c>
      <c r="Y962" s="13">
        <f ca="1">DATEDIF(X962,TODAY(),"Y")</f>
        <v>126</v>
      </c>
      <c r="Z962" s="28">
        <f>VLOOKUP($A962,'Medical Examinations'!$A:$Z,2,FALSE)</f>
        <v>33.06</v>
      </c>
    </row>
    <row r="963" spans="1:26">
      <c r="A963" s="10" t="s">
        <v>2757</v>
      </c>
      <c r="B963" s="10">
        <v>1997</v>
      </c>
      <c r="C963" s="10" t="s">
        <v>4715</v>
      </c>
      <c r="D963" s="10" t="str">
        <f>IF(C963="?","Sep",C963)</f>
        <v>Dec</v>
      </c>
      <c r="E963" s="10">
        <v>21</v>
      </c>
      <c r="F963" s="12" t="str">
        <f>TEXT(DATE(B963,MONTH(DATEVALUE(D963&amp;" 1")),E963),"dd-mmm-yyyy")</f>
        <v>21-Dec-1997</v>
      </c>
      <c r="G963" s="10">
        <v>0</v>
      </c>
      <c r="H963" s="13">
        <f t="shared" ref="H963:H1026" ca="1" si="15">DATEDIF(G963,TODAY(),"Y")</f>
        <v>126</v>
      </c>
      <c r="I963" s="15">
        <v>7763.06</v>
      </c>
      <c r="J963" s="10" t="s">
        <v>4707</v>
      </c>
      <c r="K963" s="10" t="s">
        <v>4711</v>
      </c>
      <c r="L963" s="10" t="s">
        <v>4714</v>
      </c>
      <c r="W963" s="13">
        <f ca="1">DATEDIF(F963,TODAY(),"Y")</f>
        <v>28</v>
      </c>
      <c r="X963" s="29">
        <f>VLOOKUP($A963,'Medical Examinations'!$A:$Z,MATCH(X$1,'Medical Examinations'!$A$1:$Z$1,0),FALSE)</f>
        <v>5.32</v>
      </c>
      <c r="Y963" s="13">
        <f ca="1">DATEDIF(X963,TODAY(),"Y")</f>
        <v>126</v>
      </c>
      <c r="Z963" s="28">
        <f>VLOOKUP($A963,'Medical Examinations'!$A:$Z,2,FALSE)</f>
        <v>40.58</v>
      </c>
    </row>
    <row r="964" spans="1:26">
      <c r="A964" s="10" t="s">
        <v>2755</v>
      </c>
      <c r="B964" s="10">
        <v>1974</v>
      </c>
      <c r="C964" s="10" t="s">
        <v>4715</v>
      </c>
      <c r="D964" s="10" t="str">
        <f>IF(C964="?","Sep",C964)</f>
        <v>Dec</v>
      </c>
      <c r="E964" s="10">
        <v>6</v>
      </c>
      <c r="F964" s="12" t="str">
        <f>TEXT(DATE(B964,MONTH(DATEVALUE(D964&amp;" 1")),E964),"dd-mmm-yyyy")</f>
        <v>06-Dec-1974</v>
      </c>
      <c r="G964" s="10">
        <v>0</v>
      </c>
      <c r="H964" s="13">
        <f t="shared" ca="1" si="15"/>
        <v>126</v>
      </c>
      <c r="I964" s="15">
        <v>7789.64</v>
      </c>
      <c r="J964" s="10" t="s">
        <v>4711</v>
      </c>
      <c r="K964" s="10" t="s">
        <v>4708</v>
      </c>
      <c r="L964" s="10" t="s">
        <v>4709</v>
      </c>
      <c r="W964" s="13">
        <f ca="1">DATEDIF(F964,TODAY(),"Y")</f>
        <v>51</v>
      </c>
      <c r="X964" s="28">
        <f>VLOOKUP($A964,'Medical Examinations'!$A:$Z,MATCH(X$1,'Medical Examinations'!$A$1:$Z$1,0),FALSE)</f>
        <v>7.03</v>
      </c>
      <c r="Y964" s="13">
        <f ca="1">DATEDIF(X964,TODAY(),"Y")</f>
        <v>126</v>
      </c>
      <c r="Z964" s="28">
        <f>VLOOKUP($A964,'Medical Examinations'!$A:$Z,2,FALSE)</f>
        <v>29.7</v>
      </c>
    </row>
    <row r="965" spans="1:26">
      <c r="A965" s="10" t="s">
        <v>2753</v>
      </c>
      <c r="B965" s="10">
        <v>1999</v>
      </c>
      <c r="C965" s="10" t="s">
        <v>4715</v>
      </c>
      <c r="D965" s="10" t="str">
        <f>IF(C965="?","Sep",C965)</f>
        <v>Dec</v>
      </c>
      <c r="E965" s="10">
        <v>25</v>
      </c>
      <c r="F965" s="12" t="str">
        <f>TEXT(DATE(B965,MONTH(DATEVALUE(D965&amp;" 1")),E965),"dd-mmm-yyyy")</f>
        <v>25-Dec-1999</v>
      </c>
      <c r="G965" s="10">
        <v>0</v>
      </c>
      <c r="H965" s="13">
        <f t="shared" ca="1" si="15"/>
        <v>126</v>
      </c>
      <c r="I965" s="15">
        <v>7794.68</v>
      </c>
      <c r="J965" s="10" t="s">
        <v>4707</v>
      </c>
      <c r="K965" s="10" t="s">
        <v>4707</v>
      </c>
      <c r="L965" s="10" t="s">
        <v>4730</v>
      </c>
      <c r="W965" s="13">
        <f ca="1">DATEDIF(F965,TODAY(),"Y")</f>
        <v>26</v>
      </c>
      <c r="X965" s="29">
        <f>VLOOKUP($A965,'Medical Examinations'!$A:$Z,MATCH(X$1,'Medical Examinations'!$A$1:$Z$1,0),FALSE)</f>
        <v>5.28</v>
      </c>
      <c r="Y965" s="13">
        <f ca="1">DATEDIF(X965,TODAY(),"Y")</f>
        <v>126</v>
      </c>
      <c r="Z965" s="28">
        <f>VLOOKUP($A965,'Medical Examinations'!$A:$Z,2,FALSE)</f>
        <v>40.76</v>
      </c>
    </row>
    <row r="966" spans="1:26">
      <c r="A966" s="10" t="s">
        <v>2751</v>
      </c>
      <c r="B966" s="10">
        <v>1997</v>
      </c>
      <c r="C966" s="10" t="s">
        <v>4715</v>
      </c>
      <c r="D966" s="10" t="str">
        <f>IF(C966="?","Sep",C966)</f>
        <v>Dec</v>
      </c>
      <c r="E966" s="10">
        <v>2</v>
      </c>
      <c r="F966" s="12" t="str">
        <f>TEXT(DATE(B966,MONTH(DATEVALUE(D966&amp;" 1")),E966),"dd-mmm-yyyy")</f>
        <v>02-Dec-1997</v>
      </c>
      <c r="G966" s="10">
        <v>0</v>
      </c>
      <c r="H966" s="13">
        <f t="shared" ca="1" si="15"/>
        <v>126</v>
      </c>
      <c r="I966" s="15">
        <v>7803.77</v>
      </c>
      <c r="J966" s="10" t="s">
        <v>4707</v>
      </c>
      <c r="K966" s="10" t="s">
        <v>4708</v>
      </c>
      <c r="L966" s="10" t="s">
        <v>4714</v>
      </c>
      <c r="W966" s="13">
        <f ca="1">DATEDIF(F966,TODAY(),"Y")</f>
        <v>28</v>
      </c>
      <c r="X966" s="28">
        <f>VLOOKUP($A966,'Medical Examinations'!$A:$Z,MATCH(X$1,'Medical Examinations'!$A$1:$Z$1,0),FALSE)</f>
        <v>6.27</v>
      </c>
      <c r="Y966" s="13">
        <f ca="1">DATEDIF(X966,TODAY(),"Y")</f>
        <v>126</v>
      </c>
      <c r="Z966" s="28">
        <f>VLOOKUP($A966,'Medical Examinations'!$A:$Z,2,FALSE)</f>
        <v>40.700000000000003</v>
      </c>
    </row>
    <row r="967" spans="1:26">
      <c r="A967" s="10" t="s">
        <v>2749</v>
      </c>
      <c r="B967" s="10">
        <v>1974</v>
      </c>
      <c r="C967" s="10" t="s">
        <v>4710</v>
      </c>
      <c r="D967" s="10" t="str">
        <f>IF(C967="?","Sep",C967)</f>
        <v>Nov</v>
      </c>
      <c r="E967" s="10">
        <v>9</v>
      </c>
      <c r="F967" s="12" t="str">
        <f>TEXT(DATE(B967,MONTH(DATEVALUE(D967&amp;" 1")),E967),"dd-mmm-yyyy")</f>
        <v>09-Nov-1974</v>
      </c>
      <c r="G967" s="10">
        <v>0</v>
      </c>
      <c r="H967" s="13">
        <f t="shared" ca="1" si="15"/>
        <v>126</v>
      </c>
      <c r="I967" s="15">
        <v>7804.16</v>
      </c>
      <c r="J967" s="10" t="s">
        <v>4707</v>
      </c>
      <c r="K967" s="10" t="s">
        <v>4708</v>
      </c>
      <c r="L967" s="10" t="s">
        <v>4709</v>
      </c>
      <c r="W967" s="13">
        <f ca="1">DATEDIF(F967,TODAY(),"Y")</f>
        <v>51</v>
      </c>
      <c r="X967" s="29">
        <f>VLOOKUP($A967,'Medical Examinations'!$A:$Z,MATCH(X$1,'Medical Examinations'!$A$1:$Z$1,0),FALSE)</f>
        <v>11.84</v>
      </c>
      <c r="Y967" s="13">
        <f ca="1">DATEDIF(X967,TODAY(),"Y")</f>
        <v>126</v>
      </c>
      <c r="Z967" s="28">
        <f>VLOOKUP($A967,'Medical Examinations'!$A:$Z,2,FALSE)</f>
        <v>40.15</v>
      </c>
    </row>
    <row r="968" spans="1:26">
      <c r="A968" s="10" t="s">
        <v>2747</v>
      </c>
      <c r="B968" s="10">
        <v>1991</v>
      </c>
      <c r="C968" s="10" t="s">
        <v>4715</v>
      </c>
      <c r="D968" s="10" t="str">
        <f>IF(C968="?","Sep",C968)</f>
        <v>Dec</v>
      </c>
      <c r="E968" s="10">
        <v>21</v>
      </c>
      <c r="F968" s="12" t="str">
        <f>TEXT(DATE(B968,MONTH(DATEVALUE(D968&amp;" 1")),E968),"dd-mmm-yyyy")</f>
        <v>21-Dec-1991</v>
      </c>
      <c r="G968" s="10">
        <v>0</v>
      </c>
      <c r="H968" s="13">
        <f t="shared" ca="1" si="15"/>
        <v>126</v>
      </c>
      <c r="I968" s="15">
        <v>7812.67</v>
      </c>
      <c r="J968" s="10" t="s">
        <v>4707</v>
      </c>
      <c r="K968" s="10" t="s">
        <v>4711</v>
      </c>
      <c r="L968" s="10" t="s">
        <v>4714</v>
      </c>
      <c r="W968" s="13">
        <f ca="1">DATEDIF(F968,TODAY(),"Y")</f>
        <v>34</v>
      </c>
      <c r="X968" s="28">
        <f>VLOOKUP($A968,'Medical Examinations'!$A:$Z,MATCH(X$1,'Medical Examinations'!$A$1:$Z$1,0),FALSE)</f>
        <v>6.01</v>
      </c>
      <c r="Y968" s="13">
        <f ca="1">DATEDIF(X968,TODAY(),"Y")</f>
        <v>126</v>
      </c>
      <c r="Z968" s="28">
        <f>VLOOKUP($A968,'Medical Examinations'!$A:$Z,2,FALSE)</f>
        <v>31.59</v>
      </c>
    </row>
    <row r="969" spans="1:26">
      <c r="A969" s="10" t="s">
        <v>2745</v>
      </c>
      <c r="B969" s="10">
        <v>1989</v>
      </c>
      <c r="C969" s="10" t="s">
        <v>4717</v>
      </c>
      <c r="D969" s="10" t="str">
        <f>IF(C969="?","Sep",C969)</f>
        <v>Oct</v>
      </c>
      <c r="E969" s="10">
        <v>12</v>
      </c>
      <c r="F969" s="12" t="str">
        <f>TEXT(DATE(B969,MONTH(DATEVALUE(D969&amp;" 1")),E969),"dd-mmm-yyyy")</f>
        <v>12-Oct-1989</v>
      </c>
      <c r="G969" s="10">
        <v>0</v>
      </c>
      <c r="H969" s="13">
        <f t="shared" ca="1" si="15"/>
        <v>126</v>
      </c>
      <c r="I969" s="15">
        <v>7824.37</v>
      </c>
      <c r="J969" s="10" t="s">
        <v>4707</v>
      </c>
      <c r="K969" s="10" t="s">
        <v>4707</v>
      </c>
      <c r="L969" s="10" t="s">
        <v>4714</v>
      </c>
      <c r="W969" s="13">
        <f ca="1">DATEDIF(F969,TODAY(),"Y")</f>
        <v>37</v>
      </c>
      <c r="X969" s="29">
        <f>VLOOKUP($A969,'Medical Examinations'!$A:$Z,MATCH(X$1,'Medical Examinations'!$A$1:$Z$1,0),FALSE)</f>
        <v>4.08</v>
      </c>
      <c r="Y969" s="13">
        <f ca="1">DATEDIF(X969,TODAY(),"Y")</f>
        <v>126</v>
      </c>
      <c r="Z969" s="28">
        <f>VLOOKUP($A969,'Medical Examinations'!$A:$Z,2,FALSE)</f>
        <v>30.11</v>
      </c>
    </row>
    <row r="970" spans="1:26">
      <c r="A970" s="10" t="s">
        <v>2743</v>
      </c>
      <c r="B970" s="10">
        <v>2001</v>
      </c>
      <c r="C970" s="10" t="s">
        <v>4717</v>
      </c>
      <c r="D970" s="10" t="str">
        <f>IF(C970="?","Sep",C970)</f>
        <v>Oct</v>
      </c>
      <c r="E970" s="10">
        <v>5</v>
      </c>
      <c r="F970" s="12" t="str">
        <f>TEXT(DATE(B970,MONTH(DATEVALUE(D970&amp;" 1")),E970),"dd-mmm-yyyy")</f>
        <v>05-Oct-2001</v>
      </c>
      <c r="G970" s="10">
        <v>0</v>
      </c>
      <c r="H970" s="13">
        <f t="shared" ca="1" si="15"/>
        <v>126</v>
      </c>
      <c r="I970" s="15">
        <v>7844.8</v>
      </c>
      <c r="J970" s="10" t="s">
        <v>4707</v>
      </c>
      <c r="K970" s="10" t="s">
        <v>4707</v>
      </c>
      <c r="L970" s="10" t="s">
        <v>4714</v>
      </c>
      <c r="W970" s="13">
        <f ca="1">DATEDIF(F970,TODAY(),"Y")</f>
        <v>25</v>
      </c>
      <c r="X970" s="28">
        <f>VLOOKUP($A970,'Medical Examinations'!$A:$Z,MATCH(X$1,'Medical Examinations'!$A$1:$Z$1,0),FALSE)</f>
        <v>4.7699999999999996</v>
      </c>
      <c r="Y970" s="13">
        <f ca="1">DATEDIF(X970,TODAY(),"Y")</f>
        <v>126</v>
      </c>
      <c r="Z970" s="28">
        <f>VLOOKUP($A970,'Medical Examinations'!$A:$Z,2,FALSE)</f>
        <v>43.85</v>
      </c>
    </row>
    <row r="971" spans="1:26">
      <c r="A971" s="10" t="s">
        <v>2741</v>
      </c>
      <c r="B971" s="10">
        <v>1994</v>
      </c>
      <c r="C971" s="10" t="s">
        <v>4710</v>
      </c>
      <c r="D971" s="10" t="str">
        <f>IF(C971="?","Sep",C971)</f>
        <v>Nov</v>
      </c>
      <c r="E971" s="10">
        <v>17</v>
      </c>
      <c r="F971" s="12" t="str">
        <f>TEXT(DATE(B971,MONTH(DATEVALUE(D971&amp;" 1")),E971),"dd-mmm-yyyy")</f>
        <v>17-Nov-1994</v>
      </c>
      <c r="G971" s="10">
        <v>0</v>
      </c>
      <c r="H971" s="13">
        <f t="shared" ca="1" si="15"/>
        <v>126</v>
      </c>
      <c r="I971" s="15">
        <v>7851.85</v>
      </c>
      <c r="J971" s="10" t="s">
        <v>4707</v>
      </c>
      <c r="K971" s="10" t="s">
        <v>4708</v>
      </c>
      <c r="L971" s="10" t="s">
        <v>4714</v>
      </c>
      <c r="W971" s="13">
        <f ca="1">DATEDIF(F971,TODAY(),"Y")</f>
        <v>31</v>
      </c>
      <c r="X971" s="29">
        <f>VLOOKUP($A971,'Medical Examinations'!$A:$Z,MATCH(X$1,'Medical Examinations'!$A$1:$Z$1,0),FALSE)</f>
        <v>6.27</v>
      </c>
      <c r="Y971" s="13">
        <f ca="1">DATEDIF(X971,TODAY(),"Y")</f>
        <v>126</v>
      </c>
      <c r="Z971" s="28">
        <f>VLOOKUP($A971,'Medical Examinations'!$A:$Z,2,FALSE)</f>
        <v>38.57</v>
      </c>
    </row>
    <row r="972" spans="1:26">
      <c r="A972" s="10" t="s">
        <v>2739</v>
      </c>
      <c r="B972" s="10">
        <v>1962</v>
      </c>
      <c r="C972" s="10" t="s">
        <v>4717</v>
      </c>
      <c r="D972" s="10" t="str">
        <f>IF(C972="?","Sep",C972)</f>
        <v>Oct</v>
      </c>
      <c r="E972" s="10">
        <v>10</v>
      </c>
      <c r="F972" s="12" t="str">
        <f>TEXT(DATE(B972,MONTH(DATEVALUE(D972&amp;" 1")),E972),"dd-mmm-yyyy")</f>
        <v>10-Oct-1962</v>
      </c>
      <c r="G972" s="10">
        <v>0</v>
      </c>
      <c r="H972" s="13">
        <f t="shared" ca="1" si="15"/>
        <v>126</v>
      </c>
      <c r="I972" s="15">
        <v>7896.41</v>
      </c>
      <c r="J972" s="10" t="s">
        <v>4708</v>
      </c>
      <c r="K972" s="10" t="s">
        <v>4707</v>
      </c>
      <c r="L972" s="10" t="s">
        <v>4709</v>
      </c>
      <c r="W972" s="13">
        <f ca="1">DATEDIF(F972,TODAY(),"Y")</f>
        <v>64</v>
      </c>
      <c r="X972" s="28">
        <f>VLOOKUP($A972,'Medical Examinations'!$A:$Z,MATCH(X$1,'Medical Examinations'!$A$1:$Z$1,0),FALSE)</f>
        <v>11.05</v>
      </c>
      <c r="Y972" s="13">
        <f ca="1">DATEDIF(X972,TODAY(),"Y")</f>
        <v>126</v>
      </c>
      <c r="Z972" s="28">
        <f>VLOOKUP($A972,'Medical Examinations'!$A:$Z,2,FALSE)</f>
        <v>16.48</v>
      </c>
    </row>
    <row r="973" spans="1:26">
      <c r="A973" s="10" t="s">
        <v>2737</v>
      </c>
      <c r="B973" s="10">
        <v>1977</v>
      </c>
      <c r="C973" s="10" t="s">
        <v>4706</v>
      </c>
      <c r="D973" s="10" t="str">
        <f>IF(C973="?","Sep",C973)</f>
        <v>Jul</v>
      </c>
      <c r="E973" s="10">
        <v>20</v>
      </c>
      <c r="F973" s="12" t="str">
        <f>TEXT(DATE(B973,MONTH(DATEVALUE(D973&amp;" 1")),E973),"dd-mmm-yyyy")</f>
        <v>20-Jul-1977</v>
      </c>
      <c r="G973" s="10">
        <v>0</v>
      </c>
      <c r="H973" s="13">
        <f t="shared" ca="1" si="15"/>
        <v>126</v>
      </c>
      <c r="I973" s="15">
        <v>7935.29</v>
      </c>
      <c r="J973" s="10" t="s">
        <v>4707</v>
      </c>
      <c r="K973" s="10" t="s">
        <v>4711</v>
      </c>
      <c r="L973" s="10" t="s">
        <v>4724</v>
      </c>
      <c r="W973" s="13">
        <f ca="1">DATEDIF(F973,TODAY(),"Y")</f>
        <v>49</v>
      </c>
      <c r="X973" s="29">
        <f>VLOOKUP($A973,'Medical Examinations'!$A:$Z,MATCH(X$1,'Medical Examinations'!$A$1:$Z$1,0),FALSE)</f>
        <v>5.41</v>
      </c>
      <c r="Y973" s="13">
        <f ca="1">DATEDIF(X973,TODAY(),"Y")</f>
        <v>126</v>
      </c>
      <c r="Z973" s="28">
        <f>VLOOKUP($A973,'Medical Examinations'!$A:$Z,2,FALSE)</f>
        <v>38.284999999999997</v>
      </c>
    </row>
    <row r="974" spans="1:26">
      <c r="A974" s="10" t="s">
        <v>2735</v>
      </c>
      <c r="B974" s="10">
        <v>1987</v>
      </c>
      <c r="C974" s="10" t="s">
        <v>4717</v>
      </c>
      <c r="D974" s="10" t="str">
        <f>IF(C974="?","Sep",C974)</f>
        <v>Oct</v>
      </c>
      <c r="E974" s="10">
        <v>29</v>
      </c>
      <c r="F974" s="12" t="str">
        <f>TEXT(DATE(B974,MONTH(DATEVALUE(D974&amp;" 1")),E974),"dd-mmm-yyyy")</f>
        <v>29-Oct-1987</v>
      </c>
      <c r="G974" s="10">
        <v>0</v>
      </c>
      <c r="H974" s="13">
        <f t="shared" ca="1" si="15"/>
        <v>126</v>
      </c>
      <c r="I974" s="15">
        <v>7948.22</v>
      </c>
      <c r="J974" s="10" t="s">
        <v>4707</v>
      </c>
      <c r="K974" s="10" t="s">
        <v>4708</v>
      </c>
      <c r="L974" s="10" t="s">
        <v>4723</v>
      </c>
      <c r="W974" s="13">
        <f ca="1">DATEDIF(F974,TODAY(),"Y")</f>
        <v>38</v>
      </c>
      <c r="X974" s="28">
        <f>VLOOKUP($A974,'Medical Examinations'!$A:$Z,MATCH(X$1,'Medical Examinations'!$A$1:$Z$1,0),FALSE)</f>
        <v>5.79</v>
      </c>
      <c r="Y974" s="13">
        <f ca="1">DATEDIF(X974,TODAY(),"Y")</f>
        <v>126</v>
      </c>
      <c r="Z974" s="28">
        <f>VLOOKUP($A974,'Medical Examinations'!$A:$Z,2,FALSE)</f>
        <v>27.92</v>
      </c>
    </row>
    <row r="975" spans="1:26">
      <c r="A975" s="10" t="s">
        <v>2733</v>
      </c>
      <c r="B975" s="10">
        <v>1966</v>
      </c>
      <c r="C975" s="10" t="s">
        <v>4706</v>
      </c>
      <c r="D975" s="10" t="str">
        <f>IF(C975="?","Sep",C975)</f>
        <v>Jul</v>
      </c>
      <c r="E975" s="10">
        <v>9</v>
      </c>
      <c r="F975" s="12" t="str">
        <f>TEXT(DATE(B975,MONTH(DATEVALUE(D975&amp;" 1")),E975),"dd-mmm-yyyy")</f>
        <v>09-Jul-1966</v>
      </c>
      <c r="G975" s="10">
        <v>0</v>
      </c>
      <c r="H975" s="13">
        <f t="shared" ca="1" si="15"/>
        <v>126</v>
      </c>
      <c r="I975" s="15">
        <v>7953.72</v>
      </c>
      <c r="J975" s="10" t="s">
        <v>4708</v>
      </c>
      <c r="K975" s="10" t="s">
        <v>4708</v>
      </c>
      <c r="L975" s="10" t="s">
        <v>4714</v>
      </c>
      <c r="W975" s="13">
        <f ca="1">DATEDIF(F975,TODAY(),"Y")</f>
        <v>60</v>
      </c>
      <c r="X975" s="29">
        <f>VLOOKUP($A975,'Medical Examinations'!$A:$Z,MATCH(X$1,'Medical Examinations'!$A$1:$Z$1,0),FALSE)</f>
        <v>6.22</v>
      </c>
      <c r="Y975" s="13">
        <f ca="1">DATEDIF(X975,TODAY(),"Y")</f>
        <v>126</v>
      </c>
      <c r="Z975" s="28">
        <f>VLOOKUP($A975,'Medical Examinations'!$A:$Z,2,FALSE)</f>
        <v>17.28</v>
      </c>
    </row>
    <row r="976" spans="1:26">
      <c r="A976" s="10" t="s">
        <v>2731</v>
      </c>
      <c r="B976" s="10">
        <v>1981</v>
      </c>
      <c r="C976" s="10" t="s">
        <v>4715</v>
      </c>
      <c r="D976" s="10" t="str">
        <f>IF(C976="?","Sep",C976)</f>
        <v>Dec</v>
      </c>
      <c r="E976" s="10">
        <v>28</v>
      </c>
      <c r="F976" s="12" t="str">
        <f>TEXT(DATE(B976,MONTH(DATEVALUE(D976&amp;" 1")),E976),"dd-mmm-yyyy")</f>
        <v>28-Dec-1981</v>
      </c>
      <c r="G976" s="10">
        <v>0</v>
      </c>
      <c r="H976" s="13">
        <f t="shared" ca="1" si="15"/>
        <v>126</v>
      </c>
      <c r="I976" s="15">
        <v>7954.52</v>
      </c>
      <c r="J976" s="10" t="s">
        <v>4707</v>
      </c>
      <c r="K976" s="10" t="s">
        <v>4707</v>
      </c>
      <c r="L976" s="10" t="s">
        <v>4718</v>
      </c>
      <c r="W976" s="13">
        <f ca="1">DATEDIF(F976,TODAY(),"Y")</f>
        <v>44</v>
      </c>
      <c r="X976" s="28">
        <f>VLOOKUP($A976,'Medical Examinations'!$A:$Z,MATCH(X$1,'Medical Examinations'!$A$1:$Z$1,0),FALSE)</f>
        <v>6.8</v>
      </c>
      <c r="Y976" s="13">
        <f ca="1">DATEDIF(X976,TODAY(),"Y")</f>
        <v>126</v>
      </c>
      <c r="Z976" s="28">
        <f>VLOOKUP($A976,'Medical Examinations'!$A:$Z,2,FALSE)</f>
        <v>32.6</v>
      </c>
    </row>
    <row r="977" spans="1:26">
      <c r="A977" s="10" t="s">
        <v>2729</v>
      </c>
      <c r="B977" s="10">
        <v>1970</v>
      </c>
      <c r="C977" s="10" t="s">
        <v>4712</v>
      </c>
      <c r="D977" s="10" t="str">
        <f>IF(C977="?","Sep",C977)</f>
        <v>Jun</v>
      </c>
      <c r="E977" s="10">
        <v>19</v>
      </c>
      <c r="F977" s="12" t="str">
        <f>TEXT(DATE(B977,MONTH(DATEVALUE(D977&amp;" 1")),E977),"dd-mmm-yyyy")</f>
        <v>19-Jun-1970</v>
      </c>
      <c r="G977" s="10">
        <v>0</v>
      </c>
      <c r="H977" s="13">
        <f t="shared" ca="1" si="15"/>
        <v>126</v>
      </c>
      <c r="I977" s="15">
        <v>7958.13</v>
      </c>
      <c r="J977" s="10" t="s">
        <v>4707</v>
      </c>
      <c r="K977" s="10" t="s">
        <v>4707</v>
      </c>
      <c r="L977" s="10" t="s">
        <v>4709</v>
      </c>
      <c r="W977" s="13">
        <f ca="1">DATEDIF(F977,TODAY(),"Y")</f>
        <v>56</v>
      </c>
      <c r="X977" s="29">
        <f>VLOOKUP($A977,'Medical Examinations'!$A:$Z,MATCH(X$1,'Medical Examinations'!$A$1:$Z$1,0),FALSE)</f>
        <v>9.9600000000000009</v>
      </c>
      <c r="Y977" s="13">
        <f ca="1">DATEDIF(X977,TODAY(),"Y")</f>
        <v>126</v>
      </c>
      <c r="Z977" s="28">
        <f>VLOOKUP($A977,'Medical Examinations'!$A:$Z,2,FALSE)</f>
        <v>22.72</v>
      </c>
    </row>
    <row r="978" spans="1:26">
      <c r="A978" s="10" t="s">
        <v>2727</v>
      </c>
      <c r="B978" s="10">
        <v>1975</v>
      </c>
      <c r="C978" s="10" t="s">
        <v>4716</v>
      </c>
      <c r="D978" s="10" t="str">
        <f>IF(C978="?","Sep",C978)</f>
        <v>Aug</v>
      </c>
      <c r="E978" s="10">
        <v>10</v>
      </c>
      <c r="F978" s="12" t="str">
        <f>TEXT(DATE(B978,MONTH(DATEVALUE(D978&amp;" 1")),E978),"dd-mmm-yyyy")</f>
        <v>10-Aug-1975</v>
      </c>
      <c r="G978" s="10">
        <v>0</v>
      </c>
      <c r="H978" s="13">
        <f t="shared" ca="1" si="15"/>
        <v>126</v>
      </c>
      <c r="I978" s="15">
        <v>7966.81</v>
      </c>
      <c r="J978" s="10" t="s">
        <v>4707</v>
      </c>
      <c r="K978" s="10" t="s">
        <v>4707</v>
      </c>
      <c r="L978" s="10" t="s">
        <v>4709</v>
      </c>
      <c r="W978" s="13">
        <f ca="1">DATEDIF(F978,TODAY(),"Y")</f>
        <v>51</v>
      </c>
      <c r="X978" s="28">
        <f>VLOOKUP($A978,'Medical Examinations'!$A:$Z,MATCH(X$1,'Medical Examinations'!$A$1:$Z$1,0),FALSE)</f>
        <v>8</v>
      </c>
      <c r="Y978" s="13">
        <f ca="1">DATEDIF(X978,TODAY(),"Y")</f>
        <v>126</v>
      </c>
      <c r="Z978" s="28">
        <f>VLOOKUP($A978,'Medical Examinations'!$A:$Z,2,FALSE)</f>
        <v>25.13</v>
      </c>
    </row>
    <row r="979" spans="1:26">
      <c r="A979" s="10" t="s">
        <v>2725</v>
      </c>
      <c r="B979" s="10">
        <v>1972</v>
      </c>
      <c r="C979" s="10" t="s">
        <v>4710</v>
      </c>
      <c r="D979" s="10" t="str">
        <f>IF(C979="?","Sep",C979)</f>
        <v>Nov</v>
      </c>
      <c r="E979" s="10">
        <v>23</v>
      </c>
      <c r="F979" s="12" t="str">
        <f>TEXT(DATE(B979,MONTH(DATEVALUE(D979&amp;" 1")),E979),"dd-mmm-yyyy")</f>
        <v>23-Nov-1972</v>
      </c>
      <c r="G979" s="10">
        <v>0</v>
      </c>
      <c r="H979" s="13">
        <f t="shared" ca="1" si="15"/>
        <v>126</v>
      </c>
      <c r="I979" s="15">
        <v>7980.34</v>
      </c>
      <c r="J979" s="10" t="s">
        <v>4707</v>
      </c>
      <c r="K979" s="10" t="s">
        <v>4707</v>
      </c>
      <c r="L979" s="10" t="s">
        <v>4709</v>
      </c>
      <c r="W979" s="13">
        <f ca="1">DATEDIF(F979,TODAY(),"Y")</f>
        <v>53</v>
      </c>
      <c r="X979" s="29">
        <f>VLOOKUP($A979,'Medical Examinations'!$A:$Z,MATCH(X$1,'Medical Examinations'!$A$1:$Z$1,0),FALSE)</f>
        <v>5.43</v>
      </c>
      <c r="Y979" s="13">
        <f ca="1">DATEDIF(X979,TODAY(),"Y")</f>
        <v>126</v>
      </c>
      <c r="Z979" s="28">
        <f>VLOOKUP($A979,'Medical Examinations'!$A:$Z,2,FALSE)</f>
        <v>24.3</v>
      </c>
    </row>
    <row r="980" spans="1:26">
      <c r="A980" s="10" t="s">
        <v>2723</v>
      </c>
      <c r="B980" s="10">
        <v>1983</v>
      </c>
      <c r="C980" s="10" t="s">
        <v>4716</v>
      </c>
      <c r="D980" s="10" t="str">
        <f>IF(C980="?","Sep",C980)</f>
        <v>Aug</v>
      </c>
      <c r="E980" s="10">
        <v>28</v>
      </c>
      <c r="F980" s="12" t="str">
        <f>TEXT(DATE(B980,MONTH(DATEVALUE(D980&amp;" 1")),E980),"dd-mmm-yyyy")</f>
        <v>28-Aug-1983</v>
      </c>
      <c r="G980" s="10">
        <v>0</v>
      </c>
      <c r="H980" s="13">
        <f t="shared" ca="1" si="15"/>
        <v>126</v>
      </c>
      <c r="I980" s="15">
        <v>7985.82</v>
      </c>
      <c r="J980" s="10" t="s">
        <v>4707</v>
      </c>
      <c r="K980" s="10" t="s">
        <v>4711</v>
      </c>
      <c r="L980" s="10" t="s">
        <v>4724</v>
      </c>
      <c r="W980" s="13">
        <f ca="1">DATEDIF(F980,TODAY(),"Y")</f>
        <v>43</v>
      </c>
      <c r="X980" s="28">
        <f>VLOOKUP($A980,'Medical Examinations'!$A:$Z,MATCH(X$1,'Medical Examinations'!$A$1:$Z$1,0),FALSE)</f>
        <v>4.29</v>
      </c>
      <c r="Y980" s="13">
        <f ca="1">DATEDIF(X980,TODAY(),"Y")</f>
        <v>126</v>
      </c>
      <c r="Z980" s="28">
        <f>VLOOKUP($A980,'Medical Examinations'!$A:$Z,2,FALSE)</f>
        <v>22.8</v>
      </c>
    </row>
    <row r="981" spans="1:26">
      <c r="A981" s="10" t="s">
        <v>2721</v>
      </c>
      <c r="B981" s="10">
        <v>1983</v>
      </c>
      <c r="C981" s="10" t="s">
        <v>4716</v>
      </c>
      <c r="D981" s="10" t="str">
        <f>IF(C981="?","Sep",C981)</f>
        <v>Aug</v>
      </c>
      <c r="E981" s="10">
        <v>20</v>
      </c>
      <c r="F981" s="12" t="str">
        <f>TEXT(DATE(B981,MONTH(DATEVALUE(D981&amp;" 1")),E981),"dd-mmm-yyyy")</f>
        <v>20-Aug-1983</v>
      </c>
      <c r="G981" s="10">
        <v>0</v>
      </c>
      <c r="H981" s="13">
        <f t="shared" ca="1" si="15"/>
        <v>126</v>
      </c>
      <c r="I981" s="15">
        <v>7986.48</v>
      </c>
      <c r="J981" s="10" t="s">
        <v>4707</v>
      </c>
      <c r="K981" s="10" t="s">
        <v>4708</v>
      </c>
      <c r="L981" s="10" t="s">
        <v>4724</v>
      </c>
      <c r="W981" s="13">
        <f ca="1">DATEDIF(F981,TODAY(),"Y")</f>
        <v>43</v>
      </c>
      <c r="X981" s="29">
        <f>VLOOKUP($A981,'Medical Examinations'!$A:$Z,MATCH(X$1,'Medical Examinations'!$A$1:$Z$1,0),FALSE)</f>
        <v>6.26</v>
      </c>
      <c r="Y981" s="13">
        <f ca="1">DATEDIF(X981,TODAY(),"Y")</f>
        <v>126</v>
      </c>
      <c r="Z981" s="28">
        <f>VLOOKUP($A981,'Medical Examinations'!$A:$Z,2,FALSE)</f>
        <v>23.274999999999999</v>
      </c>
    </row>
    <row r="982" spans="1:26">
      <c r="A982" s="10" t="s">
        <v>2719</v>
      </c>
      <c r="B982" s="10">
        <v>1962</v>
      </c>
      <c r="C982" s="10" t="s">
        <v>4716</v>
      </c>
      <c r="D982" s="10" t="str">
        <f>IF(C982="?","Sep",C982)</f>
        <v>Aug</v>
      </c>
      <c r="E982" s="10">
        <v>22</v>
      </c>
      <c r="F982" s="12" t="str">
        <f>TEXT(DATE(B982,MONTH(DATEVALUE(D982&amp;" 1")),E982),"dd-mmm-yyyy")</f>
        <v>22-Aug-1962</v>
      </c>
      <c r="G982" s="10">
        <v>0</v>
      </c>
      <c r="H982" s="13">
        <f t="shared" ca="1" si="15"/>
        <v>126</v>
      </c>
      <c r="I982" s="15">
        <v>8004.96</v>
      </c>
      <c r="J982" s="10" t="s">
        <v>4708</v>
      </c>
      <c r="K982" s="10" t="s">
        <v>4711</v>
      </c>
      <c r="L982" s="10" t="s">
        <v>4709</v>
      </c>
      <c r="W982" s="13">
        <f ca="1">DATEDIF(F982,TODAY(),"Y")</f>
        <v>64</v>
      </c>
      <c r="X982" s="28">
        <f>VLOOKUP($A982,'Medical Examinations'!$A:$Z,MATCH(X$1,'Medical Examinations'!$A$1:$Z$1,0),FALSE)</f>
        <v>7.98</v>
      </c>
      <c r="Y982" s="13">
        <f ca="1">DATEDIF(X982,TODAY(),"Y")</f>
        <v>126</v>
      </c>
      <c r="Z982" s="28">
        <f>VLOOKUP($A982,'Medical Examinations'!$A:$Z,2,FALSE)</f>
        <v>16.8</v>
      </c>
    </row>
    <row r="983" spans="1:26">
      <c r="A983" s="10" t="s">
        <v>2717</v>
      </c>
      <c r="B983" s="10">
        <v>1995</v>
      </c>
      <c r="C983" s="10" t="s">
        <v>4713</v>
      </c>
      <c r="D983" s="10" t="str">
        <f>IF(C983="?","Sep",C983)</f>
        <v>Sep</v>
      </c>
      <c r="E983" s="10">
        <v>18</v>
      </c>
      <c r="F983" s="12" t="str">
        <f>TEXT(DATE(B983,MONTH(DATEVALUE(D983&amp;" 1")),E983),"dd-mmm-yyyy")</f>
        <v>18-Sep-1995</v>
      </c>
      <c r="G983" s="10">
        <v>0</v>
      </c>
      <c r="H983" s="13">
        <f t="shared" ca="1" si="15"/>
        <v>126</v>
      </c>
      <c r="I983" s="15">
        <v>8014.62</v>
      </c>
      <c r="J983" s="10" t="s">
        <v>4707</v>
      </c>
      <c r="K983" s="10" t="s">
        <v>4708</v>
      </c>
      <c r="L983" s="10" t="s">
        <v>4714</v>
      </c>
      <c r="W983" s="13">
        <f ca="1">DATEDIF(F983,TODAY(),"Y")</f>
        <v>31</v>
      </c>
      <c r="X983" s="29">
        <f>VLOOKUP($A983,'Medical Examinations'!$A:$Z,MATCH(X$1,'Medical Examinations'!$A$1:$Z$1,0),FALSE)</f>
        <v>4.72</v>
      </c>
      <c r="Y983" s="13">
        <f ca="1">DATEDIF(X983,TODAY(),"Y")</f>
        <v>126</v>
      </c>
      <c r="Z983" s="28">
        <f>VLOOKUP($A983,'Medical Examinations'!$A:$Z,2,FALSE)</f>
        <v>39.42</v>
      </c>
    </row>
    <row r="984" spans="1:26">
      <c r="A984" s="10" t="s">
        <v>2715</v>
      </c>
      <c r="B984" s="10">
        <v>1980</v>
      </c>
      <c r="C984" s="10" t="s">
        <v>4710</v>
      </c>
      <c r="D984" s="10" t="str">
        <f>IF(C984="?","Sep",C984)</f>
        <v>Nov</v>
      </c>
      <c r="E984" s="10">
        <v>8</v>
      </c>
      <c r="F984" s="12" t="str">
        <f>TEXT(DATE(B984,MONTH(DATEVALUE(D984&amp;" 1")),E984),"dd-mmm-yyyy")</f>
        <v>08-Nov-1980</v>
      </c>
      <c r="G984" s="10">
        <v>0</v>
      </c>
      <c r="H984" s="13">
        <f t="shared" ca="1" si="15"/>
        <v>126</v>
      </c>
      <c r="I984" s="15">
        <v>8017.06</v>
      </c>
      <c r="J984" s="10" t="s">
        <v>4707</v>
      </c>
      <c r="K984" s="10" t="s">
        <v>4707</v>
      </c>
      <c r="L984" s="10" t="s">
        <v>4714</v>
      </c>
      <c r="W984" s="13">
        <f ca="1">DATEDIF(F984,TODAY(),"Y")</f>
        <v>45</v>
      </c>
      <c r="X984" s="28">
        <f>VLOOKUP($A984,'Medical Examinations'!$A:$Z,MATCH(X$1,'Medical Examinations'!$A$1:$Z$1,0),FALSE)</f>
        <v>4.5599999999999996</v>
      </c>
      <c r="Y984" s="13">
        <f ca="1">DATEDIF(X984,TODAY(),"Y")</f>
        <v>126</v>
      </c>
      <c r="Z984" s="28">
        <f>VLOOKUP($A984,'Medical Examinations'!$A:$Z,2,FALSE)</f>
        <v>24.984999999999999</v>
      </c>
    </row>
    <row r="985" spans="1:26">
      <c r="A985" s="10" t="s">
        <v>2713</v>
      </c>
      <c r="B985" s="10">
        <v>1989</v>
      </c>
      <c r="C985" s="10" t="s">
        <v>4710</v>
      </c>
      <c r="D985" s="10" t="str">
        <f>IF(C985="?","Sep",C985)</f>
        <v>Nov</v>
      </c>
      <c r="E985" s="10">
        <v>3</v>
      </c>
      <c r="F985" s="12" t="str">
        <f>TEXT(DATE(B985,MONTH(DATEVALUE(D985&amp;" 1")),E985),"dd-mmm-yyyy")</f>
        <v>03-Nov-1989</v>
      </c>
      <c r="G985" s="10">
        <v>0</v>
      </c>
      <c r="H985" s="13">
        <f t="shared" ca="1" si="15"/>
        <v>126</v>
      </c>
      <c r="I985" s="15">
        <v>8021.11</v>
      </c>
      <c r="J985" s="10" t="s">
        <v>4707</v>
      </c>
      <c r="K985" s="10" t="s">
        <v>4711</v>
      </c>
      <c r="L985" s="10" t="s">
        <v>4714</v>
      </c>
      <c r="W985" s="13">
        <f ca="1">DATEDIF(F985,TODAY(),"Y")</f>
        <v>36</v>
      </c>
      <c r="X985" s="29">
        <f>VLOOKUP($A985,'Medical Examinations'!$A:$Z,MATCH(X$1,'Medical Examinations'!$A$1:$Z$1,0),FALSE)</f>
        <v>6.15</v>
      </c>
      <c r="Y985" s="13">
        <f ca="1">DATEDIF(X985,TODAY(),"Y")</f>
        <v>126</v>
      </c>
      <c r="Z985" s="28">
        <f>VLOOKUP($A985,'Medical Examinations'!$A:$Z,2,FALSE)</f>
        <v>30.69</v>
      </c>
    </row>
    <row r="986" spans="1:26">
      <c r="A986" s="10" t="s">
        <v>2711</v>
      </c>
      <c r="B986" s="10">
        <v>1978</v>
      </c>
      <c r="C986" s="10" t="s">
        <v>4706</v>
      </c>
      <c r="D986" s="10" t="str">
        <f>IF(C986="?","Sep",C986)</f>
        <v>Jul</v>
      </c>
      <c r="E986" s="10">
        <v>17</v>
      </c>
      <c r="F986" s="12" t="str">
        <f>TEXT(DATE(B986,MONTH(DATEVALUE(D986&amp;" 1")),E986),"dd-mmm-yyyy")</f>
        <v>17-Jul-1978</v>
      </c>
      <c r="G986" s="10">
        <v>0</v>
      </c>
      <c r="H986" s="13">
        <f t="shared" ca="1" si="15"/>
        <v>126</v>
      </c>
      <c r="I986" s="15">
        <v>8023.14</v>
      </c>
      <c r="J986" s="10" t="s">
        <v>4707</v>
      </c>
      <c r="K986" s="10" t="s">
        <v>4708</v>
      </c>
      <c r="L986" s="10" t="s">
        <v>4714</v>
      </c>
      <c r="W986" s="13">
        <f ca="1">DATEDIF(F986,TODAY(),"Y")</f>
        <v>48</v>
      </c>
      <c r="X986" s="28">
        <f>VLOOKUP($A986,'Medical Examinations'!$A:$Z,MATCH(X$1,'Medical Examinations'!$A$1:$Z$1,0),FALSE)</f>
        <v>7.57</v>
      </c>
      <c r="Y986" s="13">
        <f ca="1">DATEDIF(X986,TODAY(),"Y")</f>
        <v>126</v>
      </c>
      <c r="Z986" s="28">
        <f>VLOOKUP($A986,'Medical Examinations'!$A:$Z,2,FALSE)</f>
        <v>36.954999999999998</v>
      </c>
    </row>
    <row r="987" spans="1:26">
      <c r="A987" s="10" t="s">
        <v>2709</v>
      </c>
      <c r="B987" s="10">
        <v>1976</v>
      </c>
      <c r="C987" s="10" t="s">
        <v>4715</v>
      </c>
      <c r="D987" s="10" t="str">
        <f>IF(C987="?","Sep",C987)</f>
        <v>Dec</v>
      </c>
      <c r="E987" s="10">
        <v>20</v>
      </c>
      <c r="F987" s="12" t="str">
        <f>TEXT(DATE(B987,MONTH(DATEVALUE(D987&amp;" 1")),E987),"dd-mmm-yyyy")</f>
        <v>20-Dec-1976</v>
      </c>
      <c r="G987" s="10">
        <v>0</v>
      </c>
      <c r="H987" s="13">
        <f t="shared" ca="1" si="15"/>
        <v>126</v>
      </c>
      <c r="I987" s="15">
        <v>8026.67</v>
      </c>
      <c r="J987" s="10" t="s">
        <v>4707</v>
      </c>
      <c r="K987" s="10" t="s">
        <v>4707</v>
      </c>
      <c r="L987" s="10" t="s">
        <v>4714</v>
      </c>
      <c r="W987" s="13">
        <f ca="1">DATEDIF(F987,TODAY(),"Y")</f>
        <v>49</v>
      </c>
      <c r="X987" s="29">
        <f>VLOOKUP($A987,'Medical Examinations'!$A:$Z,MATCH(X$1,'Medical Examinations'!$A$1:$Z$1,0),FALSE)</f>
        <v>6.06</v>
      </c>
      <c r="Y987" s="13">
        <f ca="1">DATEDIF(X987,TODAY(),"Y")</f>
        <v>126</v>
      </c>
      <c r="Z987" s="28">
        <f>VLOOKUP($A987,'Medical Examinations'!$A:$Z,2,FALSE)</f>
        <v>27.74</v>
      </c>
    </row>
    <row r="988" spans="1:26">
      <c r="A988" s="10" t="s">
        <v>2707</v>
      </c>
      <c r="B988" s="10">
        <v>1977</v>
      </c>
      <c r="C988" s="10" t="s">
        <v>4710</v>
      </c>
      <c r="D988" s="10" t="str">
        <f>IF(C988="?","Sep",C988)</f>
        <v>Nov</v>
      </c>
      <c r="E988" s="10">
        <v>6</v>
      </c>
      <c r="F988" s="12" t="str">
        <f>TEXT(DATE(B988,MONTH(DATEVALUE(D988&amp;" 1")),E988),"dd-mmm-yyyy")</f>
        <v>06-Nov-1977</v>
      </c>
      <c r="G988" s="10">
        <v>0</v>
      </c>
      <c r="H988" s="13">
        <f t="shared" ca="1" si="15"/>
        <v>126</v>
      </c>
      <c r="I988" s="15">
        <v>8027.97</v>
      </c>
      <c r="J988" s="10" t="s">
        <v>4708</v>
      </c>
      <c r="K988" s="10" t="s">
        <v>4707</v>
      </c>
      <c r="L988" s="10" t="s">
        <v>4718</v>
      </c>
      <c r="W988" s="13">
        <f ca="1">DATEDIF(F988,TODAY(),"Y")</f>
        <v>48</v>
      </c>
      <c r="X988" s="28">
        <f>VLOOKUP($A988,'Medical Examinations'!$A:$Z,MATCH(X$1,'Medical Examinations'!$A$1:$Z$1,0),FALSE)</f>
        <v>4.2</v>
      </c>
      <c r="Y988" s="13">
        <f ca="1">DATEDIF(X988,TODAY(),"Y")</f>
        <v>126</v>
      </c>
      <c r="Z988" s="28">
        <f>VLOOKUP($A988,'Medical Examinations'!$A:$Z,2,FALSE)</f>
        <v>28.7</v>
      </c>
    </row>
    <row r="989" spans="1:26">
      <c r="A989" s="10" t="s">
        <v>2705</v>
      </c>
      <c r="B989" s="10">
        <v>2003</v>
      </c>
      <c r="C989" s="10" t="s">
        <v>4715</v>
      </c>
      <c r="D989" s="10" t="str">
        <f>IF(C989="?","Sep",C989)</f>
        <v>Dec</v>
      </c>
      <c r="E989" s="10">
        <v>12</v>
      </c>
      <c r="F989" s="12" t="str">
        <f>TEXT(DATE(B989,MONTH(DATEVALUE(D989&amp;" 1")),E989),"dd-mmm-yyyy")</f>
        <v>12-Dec-2003</v>
      </c>
      <c r="G989" s="10">
        <v>0</v>
      </c>
      <c r="H989" s="13">
        <f t="shared" ca="1" si="15"/>
        <v>126</v>
      </c>
      <c r="I989" s="15">
        <v>8035.64</v>
      </c>
      <c r="J989" s="10" t="s">
        <v>4707</v>
      </c>
      <c r="K989" s="10" t="s">
        <v>4707</v>
      </c>
      <c r="L989" s="10" t="s">
        <v>4714</v>
      </c>
      <c r="W989" s="13">
        <f ca="1">DATEDIF(F989,TODAY(),"Y")</f>
        <v>22</v>
      </c>
      <c r="X989" s="29">
        <f>VLOOKUP($A989,'Medical Examinations'!$A:$Z,MATCH(X$1,'Medical Examinations'!$A$1:$Z$1,0),FALSE)</f>
        <v>5.84</v>
      </c>
      <c r="Y989" s="13">
        <f ca="1">DATEDIF(X989,TODAY(),"Y")</f>
        <v>126</v>
      </c>
      <c r="Z989" s="28">
        <f>VLOOKUP($A989,'Medical Examinations'!$A:$Z,2,FALSE)</f>
        <v>45.54</v>
      </c>
    </row>
    <row r="990" spans="1:26">
      <c r="A990" s="10" t="s">
        <v>2703</v>
      </c>
      <c r="B990" s="10">
        <v>1985</v>
      </c>
      <c r="C990" s="10" t="s">
        <v>4710</v>
      </c>
      <c r="D990" s="10" t="str">
        <f>IF(C990="?","Sep",C990)</f>
        <v>Nov</v>
      </c>
      <c r="E990" s="10">
        <v>28</v>
      </c>
      <c r="F990" s="12" t="str">
        <f>TEXT(DATE(B990,MONTH(DATEVALUE(D990&amp;" 1")),E990),"dd-mmm-yyyy")</f>
        <v>28-Nov-1985</v>
      </c>
      <c r="G990" s="10">
        <v>0</v>
      </c>
      <c r="H990" s="13">
        <f t="shared" ca="1" si="15"/>
        <v>126</v>
      </c>
      <c r="I990" s="15">
        <v>8059.06</v>
      </c>
      <c r="J990" s="10" t="s">
        <v>4707</v>
      </c>
      <c r="K990" s="10" t="s">
        <v>4708</v>
      </c>
      <c r="L990" s="10" t="s">
        <v>4714</v>
      </c>
      <c r="W990" s="13">
        <f ca="1">DATEDIF(F990,TODAY(),"Y")</f>
        <v>40</v>
      </c>
      <c r="X990" s="28">
        <f>VLOOKUP($A990,'Medical Examinations'!$A:$Z,MATCH(X$1,'Medical Examinations'!$A$1:$Z$1,0),FALSE)</f>
        <v>5.58</v>
      </c>
      <c r="Y990" s="13">
        <f ca="1">DATEDIF(X990,TODAY(),"Y")</f>
        <v>126</v>
      </c>
      <c r="Z990" s="28">
        <f>VLOOKUP($A990,'Medical Examinations'!$A:$Z,2,FALSE)</f>
        <v>28.16</v>
      </c>
    </row>
    <row r="991" spans="1:26">
      <c r="A991" s="10" t="s">
        <v>2701</v>
      </c>
      <c r="B991" s="10">
        <v>1982</v>
      </c>
      <c r="C991" s="10" t="s">
        <v>4715</v>
      </c>
      <c r="D991" s="10" t="str">
        <f>IF(C991="?","Sep",C991)</f>
        <v>Dec</v>
      </c>
      <c r="E991" s="10">
        <v>27</v>
      </c>
      <c r="F991" s="12" t="str">
        <f>TEXT(DATE(B991,MONTH(DATEVALUE(D991&amp;" 1")),E991),"dd-mmm-yyyy")</f>
        <v>27-Dec-1982</v>
      </c>
      <c r="G991" s="10">
        <v>0</v>
      </c>
      <c r="H991" s="13">
        <f t="shared" ca="1" si="15"/>
        <v>126</v>
      </c>
      <c r="I991" s="15">
        <v>8059.68</v>
      </c>
      <c r="J991" s="10" t="s">
        <v>4707</v>
      </c>
      <c r="K991" s="10" t="s">
        <v>4708</v>
      </c>
      <c r="L991" s="10" t="s">
        <v>4714</v>
      </c>
      <c r="W991" s="13">
        <f ca="1">DATEDIF(F991,TODAY(),"Y")</f>
        <v>43</v>
      </c>
      <c r="X991" s="29">
        <f>VLOOKUP($A991,'Medical Examinations'!$A:$Z,MATCH(X$1,'Medical Examinations'!$A$1:$Z$1,0),FALSE)</f>
        <v>5.4</v>
      </c>
      <c r="Y991" s="13">
        <f ca="1">DATEDIF(X991,TODAY(),"Y")</f>
        <v>126</v>
      </c>
      <c r="Z991" s="28">
        <f>VLOOKUP($A991,'Medical Examinations'!$A:$Z,2,FALSE)</f>
        <v>28.69</v>
      </c>
    </row>
    <row r="992" spans="1:26">
      <c r="A992" s="10" t="s">
        <v>2699</v>
      </c>
      <c r="B992" s="10">
        <v>1970</v>
      </c>
      <c r="C992" s="10" t="s">
        <v>4715</v>
      </c>
      <c r="D992" s="10" t="str">
        <f>IF(C992="?","Sep",C992)</f>
        <v>Dec</v>
      </c>
      <c r="E992" s="10">
        <v>12</v>
      </c>
      <c r="F992" s="12" t="str">
        <f>TEXT(DATE(B992,MONTH(DATEVALUE(D992&amp;" 1")),E992),"dd-mmm-yyyy")</f>
        <v>12-Dec-1970</v>
      </c>
      <c r="G992" s="10">
        <v>0</v>
      </c>
      <c r="H992" s="13">
        <f t="shared" ca="1" si="15"/>
        <v>126</v>
      </c>
      <c r="I992" s="15">
        <v>8062.31</v>
      </c>
      <c r="J992" s="10" t="s">
        <v>4707</v>
      </c>
      <c r="K992" s="10" t="s">
        <v>4711</v>
      </c>
      <c r="L992" s="10" t="s">
        <v>4709</v>
      </c>
      <c r="W992" s="13">
        <f ca="1">DATEDIF(F992,TODAY(),"Y")</f>
        <v>55</v>
      </c>
      <c r="X992" s="28">
        <f>VLOOKUP($A992,'Medical Examinations'!$A:$Z,MATCH(X$1,'Medical Examinations'!$A$1:$Z$1,0),FALSE)</f>
        <v>6.54</v>
      </c>
      <c r="Y992" s="13">
        <f ca="1">DATEDIF(X992,TODAY(),"Y")</f>
        <v>126</v>
      </c>
      <c r="Z992" s="28">
        <f>VLOOKUP($A992,'Medical Examinations'!$A:$Z,2,FALSE)</f>
        <v>22.64</v>
      </c>
    </row>
    <row r="993" spans="1:26">
      <c r="A993" s="10" t="s">
        <v>2697</v>
      </c>
      <c r="B993" s="10">
        <v>1975</v>
      </c>
      <c r="C993" s="10" t="s">
        <v>4712</v>
      </c>
      <c r="D993" s="10" t="str">
        <f>IF(C993="?","Sep",C993)</f>
        <v>Jun</v>
      </c>
      <c r="E993" s="10">
        <v>28</v>
      </c>
      <c r="F993" s="12" t="str">
        <f>TEXT(DATE(B993,MONTH(DATEVALUE(D993&amp;" 1")),E993),"dd-mmm-yyyy")</f>
        <v>28-Jun-1975</v>
      </c>
      <c r="G993" s="10">
        <v>0</v>
      </c>
      <c r="H993" s="13">
        <f t="shared" ca="1" si="15"/>
        <v>126</v>
      </c>
      <c r="I993" s="15">
        <v>8062.76</v>
      </c>
      <c r="J993" s="10" t="s">
        <v>4708</v>
      </c>
      <c r="K993" s="10" t="s">
        <v>4708</v>
      </c>
      <c r="L993" s="10" t="s">
        <v>4718</v>
      </c>
      <c r="W993" s="13">
        <f ca="1">DATEDIF(F993,TODAY(),"Y")</f>
        <v>51</v>
      </c>
      <c r="X993" s="29">
        <f>VLOOKUP($A993,'Medical Examinations'!$A:$Z,MATCH(X$1,'Medical Examinations'!$A$1:$Z$1,0),FALSE)</f>
        <v>6.74</v>
      </c>
      <c r="Y993" s="13">
        <f ca="1">DATEDIF(X993,TODAY(),"Y")</f>
        <v>126</v>
      </c>
      <c r="Z993" s="28">
        <f>VLOOKUP($A993,'Medical Examinations'!$A:$Z,2,FALSE)</f>
        <v>32.299999999999997</v>
      </c>
    </row>
    <row r="994" spans="1:26">
      <c r="A994" s="10" t="s">
        <v>2695</v>
      </c>
      <c r="B994" s="10">
        <v>1965</v>
      </c>
      <c r="C994" s="10" t="s">
        <v>4716</v>
      </c>
      <c r="D994" s="10" t="str">
        <f>IF(C994="?","Sep",C994)</f>
        <v>Aug</v>
      </c>
      <c r="E994" s="10">
        <v>11</v>
      </c>
      <c r="F994" s="12" t="str">
        <f>TEXT(DATE(B994,MONTH(DATEVALUE(D994&amp;" 1")),E994),"dd-mmm-yyyy")</f>
        <v>11-Aug-1965</v>
      </c>
      <c r="G994" s="10">
        <v>0</v>
      </c>
      <c r="H994" s="13">
        <f t="shared" ca="1" si="15"/>
        <v>126</v>
      </c>
      <c r="I994" s="15">
        <v>8067.83</v>
      </c>
      <c r="J994" s="10" t="s">
        <v>4708</v>
      </c>
      <c r="K994" s="10" t="s">
        <v>4711</v>
      </c>
      <c r="L994" s="10" t="s">
        <v>4709</v>
      </c>
      <c r="W994" s="13">
        <f ca="1">DATEDIF(F994,TODAY(),"Y")</f>
        <v>61</v>
      </c>
      <c r="X994" s="28">
        <f>VLOOKUP($A994,'Medical Examinations'!$A:$Z,MATCH(X$1,'Medical Examinations'!$A$1:$Z$1,0),FALSE)</f>
        <v>8.06</v>
      </c>
      <c r="Y994" s="13">
        <f ca="1">DATEDIF(X994,TODAY(),"Y")</f>
        <v>126</v>
      </c>
      <c r="Z994" s="28">
        <f>VLOOKUP($A994,'Medical Examinations'!$A:$Z,2,FALSE)</f>
        <v>18.87</v>
      </c>
    </row>
    <row r="995" spans="1:26">
      <c r="A995" s="10" t="s">
        <v>2693</v>
      </c>
      <c r="B995" s="10">
        <v>1975</v>
      </c>
      <c r="C995" s="10" t="s">
        <v>4715</v>
      </c>
      <c r="D995" s="10" t="str">
        <f>IF(C995="?","Sep",C995)</f>
        <v>Dec</v>
      </c>
      <c r="E995" s="10">
        <v>15</v>
      </c>
      <c r="F995" s="12" t="str">
        <f>TEXT(DATE(B995,MONTH(DATEVALUE(D995&amp;" 1")),E995),"dd-mmm-yyyy")</f>
        <v>15-Dec-1975</v>
      </c>
      <c r="G995" s="10">
        <v>0</v>
      </c>
      <c r="H995" s="13">
        <f t="shared" ca="1" si="15"/>
        <v>126</v>
      </c>
      <c r="I995" s="15">
        <v>8068.19</v>
      </c>
      <c r="J995" s="10" t="s">
        <v>4708</v>
      </c>
      <c r="K995" s="10" t="s">
        <v>4707</v>
      </c>
      <c r="L995" s="10" t="s">
        <v>4718</v>
      </c>
      <c r="W995" s="13">
        <f ca="1">DATEDIF(F995,TODAY(),"Y")</f>
        <v>50</v>
      </c>
      <c r="X995" s="29">
        <f>VLOOKUP($A995,'Medical Examinations'!$A:$Z,MATCH(X$1,'Medical Examinations'!$A$1:$Z$1,0),FALSE)</f>
        <v>6.81</v>
      </c>
      <c r="Y995" s="13">
        <f ca="1">DATEDIF(X995,TODAY(),"Y")</f>
        <v>126</v>
      </c>
      <c r="Z995" s="28">
        <f>VLOOKUP($A995,'Medical Examinations'!$A:$Z,2,FALSE)</f>
        <v>36.200000000000003</v>
      </c>
    </row>
    <row r="996" spans="1:26">
      <c r="A996" s="10" t="s">
        <v>2691</v>
      </c>
      <c r="B996" s="10">
        <v>1965</v>
      </c>
      <c r="C996" s="10" t="s">
        <v>4717</v>
      </c>
      <c r="D996" s="10" t="str">
        <f>IF(C996="?","Sep",C996)</f>
        <v>Oct</v>
      </c>
      <c r="E996" s="10">
        <v>21</v>
      </c>
      <c r="F996" s="12" t="str">
        <f>TEXT(DATE(B996,MONTH(DATEVALUE(D996&amp;" 1")),E996),"dd-mmm-yyyy")</f>
        <v>21-Oct-1965</v>
      </c>
      <c r="G996" s="10">
        <v>0</v>
      </c>
      <c r="H996" s="13">
        <f t="shared" ca="1" si="15"/>
        <v>126</v>
      </c>
      <c r="I996" s="15">
        <v>8071.57</v>
      </c>
      <c r="J996" s="10" t="s">
        <v>4708</v>
      </c>
      <c r="K996" s="10" t="s">
        <v>4711</v>
      </c>
      <c r="L996" s="10" t="s">
        <v>4718</v>
      </c>
      <c r="W996" s="13">
        <f ca="1">DATEDIF(F996,TODAY(),"Y")</f>
        <v>61</v>
      </c>
      <c r="X996" s="28">
        <f>VLOOKUP($A996,'Medical Examinations'!$A:$Z,MATCH(X$1,'Medical Examinations'!$A$1:$Z$1,0),FALSE)</f>
        <v>11.35</v>
      </c>
      <c r="Y996" s="13">
        <f ca="1">DATEDIF(X996,TODAY(),"Y")</f>
        <v>126</v>
      </c>
      <c r="Z996" s="28">
        <f>VLOOKUP($A996,'Medical Examinations'!$A:$Z,2,FALSE)</f>
        <v>18.66</v>
      </c>
    </row>
    <row r="997" spans="1:26">
      <c r="A997" s="10" t="s">
        <v>2689</v>
      </c>
      <c r="B997" s="10">
        <v>1993</v>
      </c>
      <c r="C997" s="10" t="s">
        <v>4710</v>
      </c>
      <c r="D997" s="10" t="str">
        <f>IF(C997="?","Sep",C997)</f>
        <v>Nov</v>
      </c>
      <c r="E997" s="10">
        <v>7</v>
      </c>
      <c r="F997" s="12" t="str">
        <f>TEXT(DATE(B997,MONTH(DATEVALUE(D997&amp;" 1")),E997),"dd-mmm-yyyy")</f>
        <v>07-Nov-1993</v>
      </c>
      <c r="G997" s="10">
        <v>0</v>
      </c>
      <c r="H997" s="13">
        <f t="shared" ca="1" si="15"/>
        <v>126</v>
      </c>
      <c r="I997" s="15">
        <v>8077.41</v>
      </c>
      <c r="J997" s="10" t="s">
        <v>4707</v>
      </c>
      <c r="K997" s="10" t="s">
        <v>4711</v>
      </c>
      <c r="L997" s="10" t="s">
        <v>4730</v>
      </c>
      <c r="W997" s="13">
        <f ca="1">DATEDIF(F997,TODAY(),"Y")</f>
        <v>32</v>
      </c>
      <c r="X997" s="29">
        <f>VLOOKUP($A997,'Medical Examinations'!$A:$Z,MATCH(X$1,'Medical Examinations'!$A$1:$Z$1,0),FALSE)</f>
        <v>4.74</v>
      </c>
      <c r="Y997" s="13">
        <f ca="1">DATEDIF(X997,TODAY(),"Y")</f>
        <v>126</v>
      </c>
      <c r="Z997" s="28">
        <f>VLOOKUP($A997,'Medical Examinations'!$A:$Z,2,FALSE)</f>
        <v>37.049999999999997</v>
      </c>
    </row>
    <row r="998" spans="1:26">
      <c r="A998" s="10" t="s">
        <v>2687</v>
      </c>
      <c r="B998" s="10">
        <v>2001</v>
      </c>
      <c r="C998" s="10" t="s">
        <v>4716</v>
      </c>
      <c r="D998" s="10" t="str">
        <f>IF(C998="?","Sep",C998)</f>
        <v>Aug</v>
      </c>
      <c r="E998" s="10">
        <v>28</v>
      </c>
      <c r="F998" s="12" t="str">
        <f>TEXT(DATE(B998,MONTH(DATEVALUE(D998&amp;" 1")),E998),"dd-mmm-yyyy")</f>
        <v>28-Aug-2001</v>
      </c>
      <c r="G998" s="10">
        <v>0</v>
      </c>
      <c r="H998" s="13">
        <f t="shared" ca="1" si="15"/>
        <v>126</v>
      </c>
      <c r="I998" s="15">
        <v>8081.26</v>
      </c>
      <c r="J998" s="10" t="s">
        <v>4707</v>
      </c>
      <c r="K998" s="10" t="s">
        <v>4707</v>
      </c>
      <c r="L998" s="10" t="s">
        <v>4714</v>
      </c>
      <c r="W998" s="13">
        <f ca="1">DATEDIF(F998,TODAY(),"Y")</f>
        <v>25</v>
      </c>
      <c r="X998" s="28">
        <f>VLOOKUP($A998,'Medical Examinations'!$A:$Z,MATCH(X$1,'Medical Examinations'!$A$1:$Z$1,0),FALSE)</f>
        <v>5.31</v>
      </c>
      <c r="Y998" s="13">
        <f ca="1">DATEDIF(X998,TODAY(),"Y")</f>
        <v>126</v>
      </c>
      <c r="Z998" s="28">
        <f>VLOOKUP($A998,'Medical Examinations'!$A:$Z,2,FALSE)</f>
        <v>44.16</v>
      </c>
    </row>
    <row r="999" spans="1:26">
      <c r="A999" s="10" t="s">
        <v>2685</v>
      </c>
      <c r="B999" s="10">
        <v>1994</v>
      </c>
      <c r="C999" s="10" t="s">
        <v>4717</v>
      </c>
      <c r="D999" s="10" t="str">
        <f>IF(C999="?","Sep",C999)</f>
        <v>Oct</v>
      </c>
      <c r="E999" s="10">
        <v>12</v>
      </c>
      <c r="F999" s="12" t="str">
        <f>TEXT(DATE(B999,MONTH(DATEVALUE(D999&amp;" 1")),E999),"dd-mmm-yyyy")</f>
        <v>12-Oct-1994</v>
      </c>
      <c r="G999" s="10">
        <v>0</v>
      </c>
      <c r="H999" s="13">
        <f t="shared" ca="1" si="15"/>
        <v>126</v>
      </c>
      <c r="I999" s="15">
        <v>8081.74</v>
      </c>
      <c r="J999" s="10" t="s">
        <v>4707</v>
      </c>
      <c r="K999" s="10" t="s">
        <v>4707</v>
      </c>
      <c r="L999" s="10" t="s">
        <v>4730</v>
      </c>
      <c r="W999" s="13">
        <f ca="1">DATEDIF(F999,TODAY(),"Y")</f>
        <v>32</v>
      </c>
      <c r="X999" s="29">
        <f>VLOOKUP($A999,'Medical Examinations'!$A:$Z,MATCH(X$1,'Medical Examinations'!$A$1:$Z$1,0),FALSE)</f>
        <v>6.36</v>
      </c>
      <c r="Y999" s="13">
        <f ca="1">DATEDIF(X999,TODAY(),"Y")</f>
        <v>126</v>
      </c>
      <c r="Z999" s="28">
        <f>VLOOKUP($A999,'Medical Examinations'!$A:$Z,2,FALSE)</f>
        <v>37.82</v>
      </c>
    </row>
    <row r="1000" spans="1:26">
      <c r="A1000" s="10" t="s">
        <v>2683</v>
      </c>
      <c r="B1000" s="10">
        <v>1975</v>
      </c>
      <c r="C1000" s="10" t="s">
        <v>4715</v>
      </c>
      <c r="D1000" s="10" t="str">
        <f>IF(C1000="?","Sep",C1000)</f>
        <v>Dec</v>
      </c>
      <c r="E1000" s="10">
        <v>21</v>
      </c>
      <c r="F1000" s="12" t="str">
        <f>TEXT(DATE(B1000,MONTH(DATEVALUE(D1000&amp;" 1")),E1000),"dd-mmm-yyyy")</f>
        <v>21-Dec-1975</v>
      </c>
      <c r="G1000" s="10">
        <v>0</v>
      </c>
      <c r="H1000" s="13">
        <f t="shared" ca="1" si="15"/>
        <v>126</v>
      </c>
      <c r="I1000" s="15">
        <v>8083.92</v>
      </c>
      <c r="J1000" s="10" t="s">
        <v>4708</v>
      </c>
      <c r="K1000" s="10" t="s">
        <v>4708</v>
      </c>
      <c r="L1000" s="10" t="s">
        <v>4709</v>
      </c>
      <c r="W1000" s="13">
        <f ca="1">DATEDIF(F1000,TODAY(),"Y")</f>
        <v>50</v>
      </c>
      <c r="X1000" s="28">
        <f>VLOOKUP($A1000,'Medical Examinations'!$A:$Z,MATCH(X$1,'Medical Examinations'!$A$1:$Z$1,0),FALSE)</f>
        <v>11.39</v>
      </c>
      <c r="Y1000" s="13">
        <f ca="1">DATEDIF(X1000,TODAY(),"Y")</f>
        <v>126</v>
      </c>
      <c r="Z1000" s="28">
        <f>VLOOKUP($A1000,'Medical Examinations'!$A:$Z,2,FALSE)</f>
        <v>47.52</v>
      </c>
    </row>
    <row r="1001" spans="1:26">
      <c r="A1001" s="10" t="s">
        <v>2681</v>
      </c>
      <c r="B1001" s="10">
        <v>1967</v>
      </c>
      <c r="C1001" s="10" t="s">
        <v>4712</v>
      </c>
      <c r="D1001" s="10" t="str">
        <f>IF(C1001="?","Sep",C1001)</f>
        <v>Jun</v>
      </c>
      <c r="E1001" s="10">
        <v>10</v>
      </c>
      <c r="F1001" s="12" t="str">
        <f>TEXT(DATE(B1001,MONTH(DATEVALUE(D1001&amp;" 1")),E1001),"dd-mmm-yyyy")</f>
        <v>10-Jun-1967</v>
      </c>
      <c r="G1001" s="10">
        <v>0</v>
      </c>
      <c r="H1001" s="13">
        <f t="shared" ca="1" si="15"/>
        <v>126</v>
      </c>
      <c r="I1001" s="15">
        <v>8091.3</v>
      </c>
      <c r="J1001" s="10" t="s">
        <v>4708</v>
      </c>
      <c r="K1001" s="10" t="s">
        <v>4711</v>
      </c>
      <c r="L1001" s="10" t="s">
        <v>4714</v>
      </c>
      <c r="W1001" s="13">
        <f ca="1">DATEDIF(F1001,TODAY(),"Y")</f>
        <v>59</v>
      </c>
      <c r="X1001" s="29">
        <f>VLOOKUP($A1001,'Medical Examinations'!$A:$Z,MATCH(X$1,'Medical Examinations'!$A$1:$Z$1,0),FALSE)</f>
        <v>10.08</v>
      </c>
      <c r="Y1001" s="13">
        <f ca="1">DATEDIF(X1001,TODAY(),"Y")</f>
        <v>126</v>
      </c>
      <c r="Z1001" s="28">
        <f>VLOOKUP($A1001,'Medical Examinations'!$A:$Z,2,FALSE)</f>
        <v>18.829999999999998</v>
      </c>
    </row>
    <row r="1002" spans="1:26">
      <c r="A1002" s="10" t="s">
        <v>2679</v>
      </c>
      <c r="B1002" s="10">
        <v>1973</v>
      </c>
      <c r="C1002" s="10" t="s">
        <v>4717</v>
      </c>
      <c r="D1002" s="10" t="str">
        <f>IF(C1002="?","Sep",C1002)</f>
        <v>Oct</v>
      </c>
      <c r="E1002" s="10">
        <v>11</v>
      </c>
      <c r="F1002" s="12" t="str">
        <f>TEXT(DATE(B1002,MONTH(DATEVALUE(D1002&amp;" 1")),E1002),"dd-mmm-yyyy")</f>
        <v>11-Oct-1973</v>
      </c>
      <c r="G1002" s="10">
        <v>0</v>
      </c>
      <c r="H1002" s="13">
        <f t="shared" ca="1" si="15"/>
        <v>126</v>
      </c>
      <c r="I1002" s="15">
        <v>8112.59</v>
      </c>
      <c r="J1002" s="10" t="s">
        <v>4707</v>
      </c>
      <c r="K1002" s="10" t="s">
        <v>4707</v>
      </c>
      <c r="L1002" s="10" t="s">
        <v>4709</v>
      </c>
      <c r="W1002" s="13">
        <f ca="1">DATEDIF(F1002,TODAY(),"Y")</f>
        <v>53</v>
      </c>
      <c r="X1002" s="28">
        <f>VLOOKUP($A1002,'Medical Examinations'!$A:$Z,MATCH(X$1,'Medical Examinations'!$A$1:$Z$1,0),FALSE)</f>
        <v>10.53</v>
      </c>
      <c r="Y1002" s="13">
        <f ca="1">DATEDIF(X1002,TODAY(),"Y")</f>
        <v>126</v>
      </c>
      <c r="Z1002" s="28">
        <f>VLOOKUP($A1002,'Medical Examinations'!$A:$Z,2,FALSE)</f>
        <v>25.06</v>
      </c>
    </row>
    <row r="1003" spans="1:26">
      <c r="A1003" s="10" t="s">
        <v>2677</v>
      </c>
      <c r="B1003" s="10">
        <v>1978</v>
      </c>
      <c r="C1003" s="10" t="s">
        <v>4713</v>
      </c>
      <c r="D1003" s="10" t="str">
        <f>IF(C1003="?","Sep",C1003)</f>
        <v>Sep</v>
      </c>
      <c r="E1003" s="10">
        <v>1</v>
      </c>
      <c r="F1003" s="12" t="str">
        <f>TEXT(DATE(B1003,MONTH(DATEVALUE(D1003&amp;" 1")),E1003),"dd-mmm-yyyy")</f>
        <v>01-Sep-1978</v>
      </c>
      <c r="G1003" s="10">
        <v>0</v>
      </c>
      <c r="H1003" s="13">
        <f t="shared" ca="1" si="15"/>
        <v>126</v>
      </c>
      <c r="I1003" s="15">
        <v>8116.27</v>
      </c>
      <c r="J1003" s="10" t="s">
        <v>4708</v>
      </c>
      <c r="K1003" s="10" t="s">
        <v>4711</v>
      </c>
      <c r="L1003" s="10" t="s">
        <v>4714</v>
      </c>
      <c r="W1003" s="13">
        <f ca="1">DATEDIF(F1003,TODAY(),"Y")</f>
        <v>48</v>
      </c>
      <c r="X1003" s="29">
        <f>VLOOKUP($A1003,'Medical Examinations'!$A:$Z,MATCH(X$1,'Medical Examinations'!$A$1:$Z$1,0),FALSE)</f>
        <v>7.67</v>
      </c>
      <c r="Y1003" s="13">
        <f ca="1">DATEDIF(X1003,TODAY(),"Y")</f>
        <v>126</v>
      </c>
      <c r="Z1003" s="28">
        <f>VLOOKUP($A1003,'Medical Examinations'!$A:$Z,2,FALSE)</f>
        <v>32.015000000000001</v>
      </c>
    </row>
    <row r="1004" spans="1:26">
      <c r="A1004" s="10" t="s">
        <v>2675</v>
      </c>
      <c r="B1004" s="10">
        <v>1973</v>
      </c>
      <c r="C1004" s="10" t="s">
        <v>4715</v>
      </c>
      <c r="D1004" s="10" t="str">
        <f>IF(C1004="?","Sep",C1004)</f>
        <v>Dec</v>
      </c>
      <c r="E1004" s="10">
        <v>16</v>
      </c>
      <c r="F1004" s="12" t="str">
        <f>TEXT(DATE(B1004,MONTH(DATEVALUE(D1004&amp;" 1")),E1004),"dd-mmm-yyyy")</f>
        <v>16-Dec-1973</v>
      </c>
      <c r="G1004" s="10">
        <v>0</v>
      </c>
      <c r="H1004" s="13">
        <f t="shared" ca="1" si="15"/>
        <v>126</v>
      </c>
      <c r="I1004" s="15">
        <v>8116.68</v>
      </c>
      <c r="J1004" s="10" t="s">
        <v>4708</v>
      </c>
      <c r="K1004" s="10" t="s">
        <v>4711</v>
      </c>
      <c r="L1004" s="10" t="s">
        <v>4718</v>
      </c>
      <c r="W1004" s="13">
        <f ca="1">DATEDIF(F1004,TODAY(),"Y")</f>
        <v>52</v>
      </c>
      <c r="X1004" s="28">
        <f>VLOOKUP($A1004,'Medical Examinations'!$A:$Z,MATCH(X$1,'Medical Examinations'!$A$1:$Z$1,0),FALSE)</f>
        <v>9.4499999999999993</v>
      </c>
      <c r="Y1004" s="13">
        <f ca="1">DATEDIF(X1004,TODAY(),"Y")</f>
        <v>126</v>
      </c>
      <c r="Z1004" s="28">
        <f>VLOOKUP($A1004,'Medical Examinations'!$A:$Z,2,FALSE)</f>
        <v>30.3</v>
      </c>
    </row>
    <row r="1005" spans="1:26">
      <c r="A1005" s="10" t="s">
        <v>2673</v>
      </c>
      <c r="B1005" s="10">
        <v>1973</v>
      </c>
      <c r="C1005" s="10" t="s">
        <v>4716</v>
      </c>
      <c r="D1005" s="10" t="str">
        <f>IF(C1005="?","Sep",C1005)</f>
        <v>Aug</v>
      </c>
      <c r="E1005" s="10">
        <v>30</v>
      </c>
      <c r="F1005" s="12" t="str">
        <f>TEXT(DATE(B1005,MONTH(DATEVALUE(D1005&amp;" 1")),E1005),"dd-mmm-yyyy")</f>
        <v>30-Aug-1973</v>
      </c>
      <c r="G1005" s="10">
        <v>0</v>
      </c>
      <c r="H1005" s="13">
        <f t="shared" ca="1" si="15"/>
        <v>126</v>
      </c>
      <c r="I1005" s="15">
        <v>8124.41</v>
      </c>
      <c r="J1005" s="10" t="s">
        <v>4708</v>
      </c>
      <c r="K1005" s="10" t="s">
        <v>4711</v>
      </c>
      <c r="L1005" s="10" t="s">
        <v>4709</v>
      </c>
      <c r="W1005" s="13">
        <f ca="1">DATEDIF(F1005,TODAY(),"Y")</f>
        <v>53</v>
      </c>
      <c r="X1005" s="29">
        <f>VLOOKUP($A1005,'Medical Examinations'!$A:$Z,MATCH(X$1,'Medical Examinations'!$A$1:$Z$1,0),FALSE)</f>
        <v>7.93</v>
      </c>
      <c r="Y1005" s="13">
        <f ca="1">DATEDIF(X1005,TODAY(),"Y")</f>
        <v>126</v>
      </c>
      <c r="Z1005" s="28">
        <f>VLOOKUP($A1005,'Medical Examinations'!$A:$Z,2,FALSE)</f>
        <v>35.86</v>
      </c>
    </row>
    <row r="1006" spans="1:26">
      <c r="A1006" s="10" t="s">
        <v>2671</v>
      </c>
      <c r="B1006" s="10">
        <v>1973</v>
      </c>
      <c r="C1006" s="10" t="s">
        <v>4713</v>
      </c>
      <c r="D1006" s="10" t="str">
        <f>IF(C1006="?","Sep",C1006)</f>
        <v>Sep</v>
      </c>
      <c r="E1006" s="10">
        <v>3</v>
      </c>
      <c r="F1006" s="12" t="str">
        <f>TEXT(DATE(B1006,MONTH(DATEVALUE(D1006&amp;" 1")),E1006),"dd-mmm-yyyy")</f>
        <v>03-Sep-1973</v>
      </c>
      <c r="G1006" s="10">
        <v>0</v>
      </c>
      <c r="H1006" s="13">
        <f t="shared" ca="1" si="15"/>
        <v>126</v>
      </c>
      <c r="I1006" s="15">
        <v>8125.78</v>
      </c>
      <c r="J1006" s="10" t="s">
        <v>4707</v>
      </c>
      <c r="K1006" s="10" t="s">
        <v>4707</v>
      </c>
      <c r="L1006" s="10" t="s">
        <v>4709</v>
      </c>
      <c r="W1006" s="13">
        <f ca="1">DATEDIF(F1006,TODAY(),"Y")</f>
        <v>53</v>
      </c>
      <c r="X1006" s="28">
        <f>VLOOKUP($A1006,'Medical Examinations'!$A:$Z,MATCH(X$1,'Medical Examinations'!$A$1:$Z$1,0),FALSE)</f>
        <v>8.8000000000000007</v>
      </c>
      <c r="Y1006" s="13">
        <f ca="1">DATEDIF(X1006,TODAY(),"Y")</f>
        <v>126</v>
      </c>
      <c r="Z1006" s="28">
        <f>VLOOKUP($A1006,'Medical Examinations'!$A:$Z,2,FALSE)</f>
        <v>36.85</v>
      </c>
    </row>
    <row r="1007" spans="1:26">
      <c r="A1007" s="10" t="s">
        <v>2669</v>
      </c>
      <c r="B1007" s="10">
        <v>1990</v>
      </c>
      <c r="C1007" s="10" t="s">
        <v>4712</v>
      </c>
      <c r="D1007" s="10" t="str">
        <f>IF(C1007="?","Sep",C1007)</f>
        <v>Jun</v>
      </c>
      <c r="E1007" s="10">
        <v>21</v>
      </c>
      <c r="F1007" s="12" t="str">
        <f>TEXT(DATE(B1007,MONTH(DATEVALUE(D1007&amp;" 1")),E1007),"dd-mmm-yyyy")</f>
        <v>21-Jun-1990</v>
      </c>
      <c r="G1007" s="10">
        <v>0</v>
      </c>
      <c r="H1007" s="13">
        <f t="shared" ca="1" si="15"/>
        <v>126</v>
      </c>
      <c r="I1007" s="15">
        <v>8157.92</v>
      </c>
      <c r="J1007" s="10" t="s">
        <v>4707</v>
      </c>
      <c r="K1007" s="10" t="s">
        <v>4708</v>
      </c>
      <c r="L1007" s="10" t="s">
        <v>4723</v>
      </c>
      <c r="W1007" s="13">
        <f ca="1">DATEDIF(F1007,TODAY(),"Y")</f>
        <v>36</v>
      </c>
      <c r="X1007" s="29">
        <f>VLOOKUP($A1007,'Medical Examinations'!$A:$Z,MATCH(X$1,'Medical Examinations'!$A$1:$Z$1,0),FALSE)</f>
        <v>4.49</v>
      </c>
      <c r="Y1007" s="13">
        <f ca="1">DATEDIF(X1007,TODAY(),"Y")</f>
        <v>126</v>
      </c>
      <c r="Z1007" s="28">
        <f>VLOOKUP($A1007,'Medical Examinations'!$A:$Z,2,FALSE)</f>
        <v>30.81</v>
      </c>
    </row>
    <row r="1008" spans="1:26">
      <c r="A1008" s="10" t="s">
        <v>2667</v>
      </c>
      <c r="B1008" s="10">
        <v>1982</v>
      </c>
      <c r="C1008" s="10" t="s">
        <v>4712</v>
      </c>
      <c r="D1008" s="10" t="str">
        <f>IF(C1008="?","Sep",C1008)</f>
        <v>Jun</v>
      </c>
      <c r="E1008" s="10">
        <v>28</v>
      </c>
      <c r="F1008" s="12" t="str">
        <f>TEXT(DATE(B1008,MONTH(DATEVALUE(D1008&amp;" 1")),E1008),"dd-mmm-yyyy")</f>
        <v>28-Jun-1982</v>
      </c>
      <c r="G1008" s="10">
        <v>0</v>
      </c>
      <c r="H1008" s="13">
        <f t="shared" ca="1" si="15"/>
        <v>126</v>
      </c>
      <c r="I1008" s="15">
        <v>8162.72</v>
      </c>
      <c r="J1008" s="10" t="s">
        <v>4708</v>
      </c>
      <c r="K1008" s="10" t="s">
        <v>4708</v>
      </c>
      <c r="L1008" s="10" t="s">
        <v>4714</v>
      </c>
      <c r="W1008" s="13">
        <f ca="1">DATEDIF(F1008,TODAY(),"Y")</f>
        <v>44</v>
      </c>
      <c r="X1008" s="28">
        <f>VLOOKUP($A1008,'Medical Examinations'!$A:$Z,MATCH(X$1,'Medical Examinations'!$A$1:$Z$1,0),FALSE)</f>
        <v>4.0999999999999996</v>
      </c>
      <c r="Y1008" s="13">
        <f ca="1">DATEDIF(X1008,TODAY(),"Y")</f>
        <v>126</v>
      </c>
      <c r="Z1008" s="28">
        <f>VLOOKUP($A1008,'Medical Examinations'!$A:$Z,2,FALSE)</f>
        <v>30.875</v>
      </c>
    </row>
    <row r="1009" spans="1:26">
      <c r="A1009" s="10" t="s">
        <v>2665</v>
      </c>
      <c r="B1009" s="10">
        <v>1963</v>
      </c>
      <c r="C1009" s="10" t="s">
        <v>4710</v>
      </c>
      <c r="D1009" s="10" t="str">
        <f>IF(C1009="?","Sep",C1009)</f>
        <v>Nov</v>
      </c>
      <c r="E1009" s="10">
        <v>5</v>
      </c>
      <c r="F1009" s="12" t="str">
        <f>TEXT(DATE(B1009,MONTH(DATEVALUE(D1009&amp;" 1")),E1009),"dd-mmm-yyyy")</f>
        <v>05-Nov-1963</v>
      </c>
      <c r="G1009" s="10">
        <v>0</v>
      </c>
      <c r="H1009" s="13">
        <f t="shared" ca="1" si="15"/>
        <v>126</v>
      </c>
      <c r="I1009" s="15">
        <v>8177.9</v>
      </c>
      <c r="J1009" s="10" t="s">
        <v>4708</v>
      </c>
      <c r="K1009" s="10" t="s">
        <v>4711</v>
      </c>
      <c r="L1009" s="10" t="s">
        <v>4709</v>
      </c>
      <c r="W1009" s="13">
        <f ca="1">DATEDIF(F1009,TODAY(),"Y")</f>
        <v>62</v>
      </c>
      <c r="X1009" s="29">
        <f>VLOOKUP($A1009,'Medical Examinations'!$A:$Z,MATCH(X$1,'Medical Examinations'!$A$1:$Z$1,0),FALSE)</f>
        <v>8.57</v>
      </c>
      <c r="Y1009" s="13">
        <f ca="1">DATEDIF(X1009,TODAY(),"Y")</f>
        <v>126</v>
      </c>
      <c r="Z1009" s="28">
        <f>VLOOKUP($A1009,'Medical Examinations'!$A:$Z,2,FALSE)</f>
        <v>17.68</v>
      </c>
    </row>
    <row r="1010" spans="1:26">
      <c r="A1010" s="10" t="s">
        <v>2663</v>
      </c>
      <c r="B1010" s="10">
        <v>1983</v>
      </c>
      <c r="C1010" s="10" t="s">
        <v>4712</v>
      </c>
      <c r="D1010" s="10" t="str">
        <f>IF(C1010="?","Sep",C1010)</f>
        <v>Jun</v>
      </c>
      <c r="E1010" s="10">
        <v>8</v>
      </c>
      <c r="F1010" s="12" t="str">
        <f>TEXT(DATE(B1010,MONTH(DATEVALUE(D1010&amp;" 1")),E1010),"dd-mmm-yyyy")</f>
        <v>08-Jun-1983</v>
      </c>
      <c r="G1010" s="10">
        <v>0</v>
      </c>
      <c r="H1010" s="13">
        <f t="shared" ca="1" si="15"/>
        <v>126</v>
      </c>
      <c r="I1010" s="15">
        <v>8179.51</v>
      </c>
      <c r="J1010" s="10" t="s">
        <v>4707</v>
      </c>
      <c r="K1010" s="10" t="s">
        <v>4707</v>
      </c>
      <c r="L1010" s="10" t="s">
        <v>4729</v>
      </c>
      <c r="W1010" s="13">
        <f ca="1">DATEDIF(F1010,TODAY(),"Y")</f>
        <v>43</v>
      </c>
      <c r="X1010" s="28">
        <f>VLOOKUP($A1010,'Medical Examinations'!$A:$Z,MATCH(X$1,'Medical Examinations'!$A$1:$Z$1,0),FALSE)</f>
        <v>4.68</v>
      </c>
      <c r="Y1010" s="13">
        <f ca="1">DATEDIF(X1010,TODAY(),"Y")</f>
        <v>126</v>
      </c>
      <c r="Z1010" s="28">
        <f>VLOOKUP($A1010,'Medical Examinations'!$A:$Z,2,FALSE)</f>
        <v>25.96</v>
      </c>
    </row>
    <row r="1011" spans="1:26">
      <c r="A1011" s="10" t="s">
        <v>2661</v>
      </c>
      <c r="B1011" s="10">
        <v>1997</v>
      </c>
      <c r="C1011" s="10" t="s">
        <v>4717</v>
      </c>
      <c r="D1011" s="10" t="str">
        <f>IF(C1011="?","Sep",C1011)</f>
        <v>Oct</v>
      </c>
      <c r="E1011" s="10">
        <v>21</v>
      </c>
      <c r="F1011" s="12" t="str">
        <f>TEXT(DATE(B1011,MONTH(DATEVALUE(D1011&amp;" 1")),E1011),"dd-mmm-yyyy")</f>
        <v>21-Oct-1997</v>
      </c>
      <c r="G1011" s="10">
        <v>0</v>
      </c>
      <c r="H1011" s="13">
        <f t="shared" ca="1" si="15"/>
        <v>126</v>
      </c>
      <c r="I1011" s="15">
        <v>8182.89</v>
      </c>
      <c r="J1011" s="10" t="s">
        <v>4707</v>
      </c>
      <c r="K1011" s="10" t="s">
        <v>4711</v>
      </c>
      <c r="L1011" s="10" t="s">
        <v>4730</v>
      </c>
      <c r="W1011" s="13">
        <f ca="1">DATEDIF(F1011,TODAY(),"Y")</f>
        <v>29</v>
      </c>
      <c r="X1011" s="29">
        <f>VLOOKUP($A1011,'Medical Examinations'!$A:$Z,MATCH(X$1,'Medical Examinations'!$A$1:$Z$1,0),FALSE)</f>
        <v>4.24</v>
      </c>
      <c r="Y1011" s="13">
        <f ca="1">DATEDIF(X1011,TODAY(),"Y")</f>
        <v>126</v>
      </c>
      <c r="Z1011" s="28">
        <f>VLOOKUP($A1011,'Medical Examinations'!$A:$Z,2,FALSE)</f>
        <v>40.39</v>
      </c>
    </row>
    <row r="1012" spans="1:26">
      <c r="A1012" s="10" t="s">
        <v>2659</v>
      </c>
      <c r="B1012" s="10">
        <v>1962</v>
      </c>
      <c r="C1012" s="10" t="s">
        <v>4710</v>
      </c>
      <c r="D1012" s="10" t="str">
        <f>IF(C1012="?","Sep",C1012)</f>
        <v>Nov</v>
      </c>
      <c r="E1012" s="10">
        <v>23</v>
      </c>
      <c r="F1012" s="12" t="str">
        <f>TEXT(DATE(B1012,MONTH(DATEVALUE(D1012&amp;" 1")),E1012),"dd-mmm-yyyy")</f>
        <v>23-Nov-1962</v>
      </c>
      <c r="G1012" s="10">
        <v>0</v>
      </c>
      <c r="H1012" s="13">
        <f t="shared" ca="1" si="15"/>
        <v>126</v>
      </c>
      <c r="I1012" s="15">
        <v>8188.12</v>
      </c>
      <c r="J1012" s="10" t="s">
        <v>4708</v>
      </c>
      <c r="K1012" s="10" t="s">
        <v>4708</v>
      </c>
      <c r="L1012" s="10" t="s">
        <v>4709</v>
      </c>
      <c r="W1012" s="13">
        <f ca="1">DATEDIF(F1012,TODAY(),"Y")</f>
        <v>63</v>
      </c>
      <c r="X1012" s="28">
        <f>VLOOKUP($A1012,'Medical Examinations'!$A:$Z,MATCH(X$1,'Medical Examinations'!$A$1:$Z$1,0),FALSE)</f>
        <v>12</v>
      </c>
      <c r="Y1012" s="13">
        <f ca="1">DATEDIF(X1012,TODAY(),"Y")</f>
        <v>126</v>
      </c>
      <c r="Z1012" s="28">
        <f>VLOOKUP($A1012,'Medical Examinations'!$A:$Z,2,FALSE)</f>
        <v>17.34</v>
      </c>
    </row>
    <row r="1013" spans="1:26">
      <c r="A1013" s="10" t="s">
        <v>2657</v>
      </c>
      <c r="B1013" s="10">
        <v>1978</v>
      </c>
      <c r="C1013" s="10" t="s">
        <v>4717</v>
      </c>
      <c r="D1013" s="10" t="str">
        <f>IF(C1013="?","Sep",C1013)</f>
        <v>Oct</v>
      </c>
      <c r="E1013" s="10">
        <v>24</v>
      </c>
      <c r="F1013" s="12" t="str">
        <f>TEXT(DATE(B1013,MONTH(DATEVALUE(D1013&amp;" 1")),E1013),"dd-mmm-yyyy")</f>
        <v>24-Oct-1978</v>
      </c>
      <c r="G1013" s="10">
        <v>0</v>
      </c>
      <c r="H1013" s="13">
        <f t="shared" ca="1" si="15"/>
        <v>126</v>
      </c>
      <c r="I1013" s="15">
        <v>8211.1</v>
      </c>
      <c r="J1013" s="10" t="s">
        <v>4707</v>
      </c>
      <c r="K1013" s="10" t="s">
        <v>4708</v>
      </c>
      <c r="L1013" s="10" t="s">
        <v>4709</v>
      </c>
      <c r="W1013" s="13">
        <f ca="1">DATEDIF(F1013,TODAY(),"Y")</f>
        <v>48</v>
      </c>
      <c r="X1013" s="29">
        <f>VLOOKUP($A1013,'Medical Examinations'!$A:$Z,MATCH(X$1,'Medical Examinations'!$A$1:$Z$1,0),FALSE)</f>
        <v>9.89</v>
      </c>
      <c r="Y1013" s="13">
        <f ca="1">DATEDIF(X1013,TODAY(),"Y")</f>
        <v>126</v>
      </c>
      <c r="Z1013" s="28">
        <f>VLOOKUP($A1013,'Medical Examinations'!$A:$Z,2,FALSE)</f>
        <v>23.98</v>
      </c>
    </row>
    <row r="1014" spans="1:26">
      <c r="A1014" s="10" t="s">
        <v>2655</v>
      </c>
      <c r="B1014" s="10">
        <v>1978</v>
      </c>
      <c r="C1014" s="10" t="s">
        <v>4712</v>
      </c>
      <c r="D1014" s="10" t="str">
        <f>IF(C1014="?","Sep",C1014)</f>
        <v>Jun</v>
      </c>
      <c r="E1014" s="10">
        <v>30</v>
      </c>
      <c r="F1014" s="12" t="str">
        <f>TEXT(DATE(B1014,MONTH(DATEVALUE(D1014&amp;" 1")),E1014),"dd-mmm-yyyy")</f>
        <v>30-Jun-1978</v>
      </c>
      <c r="G1014" s="10">
        <v>0</v>
      </c>
      <c r="H1014" s="13">
        <f t="shared" ca="1" si="15"/>
        <v>126</v>
      </c>
      <c r="I1014" s="15">
        <v>8219.2000000000007</v>
      </c>
      <c r="J1014" s="10" t="s">
        <v>4707</v>
      </c>
      <c r="K1014" s="10" t="s">
        <v>4707</v>
      </c>
      <c r="L1014" s="10" t="s">
        <v>4709</v>
      </c>
      <c r="W1014" s="13">
        <f ca="1">DATEDIF(F1014,TODAY(),"Y")</f>
        <v>48</v>
      </c>
      <c r="X1014" s="28">
        <f>VLOOKUP($A1014,'Medical Examinations'!$A:$Z,MATCH(X$1,'Medical Examinations'!$A$1:$Z$1,0),FALSE)</f>
        <v>9.23</v>
      </c>
      <c r="Y1014" s="13">
        <f ca="1">DATEDIF(X1014,TODAY(),"Y")</f>
        <v>126</v>
      </c>
      <c r="Z1014" s="28">
        <f>VLOOKUP($A1014,'Medical Examinations'!$A:$Z,2,FALSE)</f>
        <v>29.81</v>
      </c>
    </row>
    <row r="1015" spans="1:26">
      <c r="A1015" s="10" t="s">
        <v>2653</v>
      </c>
      <c r="B1015" s="10">
        <v>1976</v>
      </c>
      <c r="C1015" s="10" t="s">
        <v>4713</v>
      </c>
      <c r="D1015" s="10" t="str">
        <f>IF(C1015="?","Sep",C1015)</f>
        <v>Sep</v>
      </c>
      <c r="E1015" s="10">
        <v>3</v>
      </c>
      <c r="F1015" s="12" t="str">
        <f>TEXT(DATE(B1015,MONTH(DATEVALUE(D1015&amp;" 1")),E1015),"dd-mmm-yyyy")</f>
        <v>03-Sep-1976</v>
      </c>
      <c r="G1015" s="10">
        <v>0</v>
      </c>
      <c r="H1015" s="13">
        <f t="shared" ca="1" si="15"/>
        <v>126</v>
      </c>
      <c r="I1015" s="15">
        <v>8232.64</v>
      </c>
      <c r="J1015" s="10" t="s">
        <v>4707</v>
      </c>
      <c r="K1015" s="10" t="s">
        <v>4708</v>
      </c>
      <c r="L1015" s="10" t="s">
        <v>4709</v>
      </c>
      <c r="W1015" s="13">
        <f ca="1">DATEDIF(F1015,TODAY(),"Y")</f>
        <v>50</v>
      </c>
      <c r="X1015" s="29">
        <f>VLOOKUP($A1015,'Medical Examinations'!$A:$Z,MATCH(X$1,'Medical Examinations'!$A$1:$Z$1,0),FALSE)</f>
        <v>5.83</v>
      </c>
      <c r="Y1015" s="13">
        <f ca="1">DATEDIF(X1015,TODAY(),"Y")</f>
        <v>126</v>
      </c>
      <c r="Z1015" s="28">
        <f>VLOOKUP($A1015,'Medical Examinations'!$A:$Z,2,FALSE)</f>
        <v>27.72</v>
      </c>
    </row>
    <row r="1016" spans="1:26">
      <c r="A1016" s="10" t="s">
        <v>2651</v>
      </c>
      <c r="B1016" s="10">
        <v>1976</v>
      </c>
      <c r="C1016" s="10" t="s">
        <v>4712</v>
      </c>
      <c r="D1016" s="10" t="str">
        <f>IF(C1016="?","Sep",C1016)</f>
        <v>Jun</v>
      </c>
      <c r="E1016" s="10">
        <v>30</v>
      </c>
      <c r="F1016" s="12" t="str">
        <f>TEXT(DATE(B1016,MONTH(DATEVALUE(D1016&amp;" 1")),E1016),"dd-mmm-yyyy")</f>
        <v>30-Jun-1976</v>
      </c>
      <c r="G1016" s="10">
        <v>0</v>
      </c>
      <c r="H1016" s="13">
        <f t="shared" ca="1" si="15"/>
        <v>126</v>
      </c>
      <c r="I1016" s="15">
        <v>8233.1</v>
      </c>
      <c r="J1016" s="10" t="s">
        <v>4707</v>
      </c>
      <c r="K1016" s="10" t="s">
        <v>4707</v>
      </c>
      <c r="L1016" s="10" t="s">
        <v>4709</v>
      </c>
      <c r="W1016" s="13">
        <f ca="1">DATEDIF(F1016,TODAY(),"Y")</f>
        <v>50</v>
      </c>
      <c r="X1016" s="28">
        <f>VLOOKUP($A1016,'Medical Examinations'!$A:$Z,MATCH(X$1,'Medical Examinations'!$A$1:$Z$1,0),FALSE)</f>
        <v>5.63</v>
      </c>
      <c r="Y1016" s="13">
        <f ca="1">DATEDIF(X1016,TODAY(),"Y")</f>
        <v>126</v>
      </c>
      <c r="Z1016" s="28">
        <f>VLOOKUP($A1016,'Medical Examinations'!$A:$Z,2,FALSE)</f>
        <v>28.05</v>
      </c>
    </row>
    <row r="1017" spans="1:26">
      <c r="A1017" s="10" t="s">
        <v>2649</v>
      </c>
      <c r="B1017" s="10">
        <v>1976</v>
      </c>
      <c r="C1017" s="10" t="s">
        <v>4713</v>
      </c>
      <c r="D1017" s="10" t="str">
        <f>IF(C1017="?","Sep",C1017)</f>
        <v>Sep</v>
      </c>
      <c r="E1017" s="10">
        <v>2</v>
      </c>
      <c r="F1017" s="12" t="str">
        <f>TEXT(DATE(B1017,MONTH(DATEVALUE(D1017&amp;" 1")),E1017),"dd-mmm-yyyy")</f>
        <v>02-Sep-1976</v>
      </c>
      <c r="G1017" s="10">
        <v>0</v>
      </c>
      <c r="H1017" s="13">
        <f t="shared" ca="1" si="15"/>
        <v>126</v>
      </c>
      <c r="I1017" s="15">
        <v>8240.59</v>
      </c>
      <c r="J1017" s="10" t="s">
        <v>4707</v>
      </c>
      <c r="K1017" s="10" t="s">
        <v>4707</v>
      </c>
      <c r="L1017" s="10" t="s">
        <v>4709</v>
      </c>
      <c r="W1017" s="13">
        <f ca="1">DATEDIF(F1017,TODAY(),"Y")</f>
        <v>50</v>
      </c>
      <c r="X1017" s="29">
        <f>VLOOKUP($A1017,'Medical Examinations'!$A:$Z,MATCH(X$1,'Medical Examinations'!$A$1:$Z$1,0),FALSE)</f>
        <v>4.72</v>
      </c>
      <c r="Y1017" s="13">
        <f ca="1">DATEDIF(X1017,TODAY(),"Y")</f>
        <v>126</v>
      </c>
      <c r="Z1017" s="28">
        <f>VLOOKUP($A1017,'Medical Examinations'!$A:$Z,2,FALSE)</f>
        <v>33.44</v>
      </c>
    </row>
    <row r="1018" spans="1:26">
      <c r="A1018" s="10" t="s">
        <v>2647</v>
      </c>
      <c r="B1018" s="10">
        <v>1982</v>
      </c>
      <c r="C1018" s="10" t="s">
        <v>4713</v>
      </c>
      <c r="D1018" s="10" t="str">
        <f>IF(C1018="?","Sep",C1018)</f>
        <v>Sep</v>
      </c>
      <c r="E1018" s="10">
        <v>27</v>
      </c>
      <c r="F1018" s="12" t="str">
        <f>TEXT(DATE(B1018,MONTH(DATEVALUE(D1018&amp;" 1")),E1018),"dd-mmm-yyyy")</f>
        <v>27-Sep-1982</v>
      </c>
      <c r="G1018" s="10">
        <v>0</v>
      </c>
      <c r="H1018" s="13">
        <f t="shared" ca="1" si="15"/>
        <v>126</v>
      </c>
      <c r="I1018" s="15">
        <v>8252.2800000000007</v>
      </c>
      <c r="J1018" s="10" t="s">
        <v>4707</v>
      </c>
      <c r="K1018" s="10" t="s">
        <v>4707</v>
      </c>
      <c r="L1018" s="10" t="s">
        <v>4724</v>
      </c>
      <c r="W1018" s="13">
        <f ca="1">DATEDIF(F1018,TODAY(),"Y")</f>
        <v>44</v>
      </c>
      <c r="X1018" s="28">
        <f>VLOOKUP($A1018,'Medical Examinations'!$A:$Z,MATCH(X$1,'Medical Examinations'!$A$1:$Z$1,0),FALSE)</f>
        <v>4.2300000000000004</v>
      </c>
      <c r="Y1018" s="13">
        <f ca="1">DATEDIF(X1018,TODAY(),"Y")</f>
        <v>126</v>
      </c>
      <c r="Z1018" s="28">
        <f>VLOOKUP($A1018,'Medical Examinations'!$A:$Z,2,FALSE)</f>
        <v>23.37</v>
      </c>
    </row>
    <row r="1019" spans="1:26">
      <c r="A1019" s="10" t="s">
        <v>2645</v>
      </c>
      <c r="B1019" s="10">
        <v>1964</v>
      </c>
      <c r="C1019" s="10" t="s">
        <v>4713</v>
      </c>
      <c r="D1019" s="10" t="str">
        <f>IF(C1019="?","Sep",C1019)</f>
        <v>Sep</v>
      </c>
      <c r="E1019" s="10">
        <v>5</v>
      </c>
      <c r="F1019" s="12" t="str">
        <f>TEXT(DATE(B1019,MONTH(DATEVALUE(D1019&amp;" 1")),E1019),"dd-mmm-yyyy")</f>
        <v>05-Sep-1964</v>
      </c>
      <c r="G1019" s="10">
        <v>0</v>
      </c>
      <c r="H1019" s="13">
        <f t="shared" ca="1" si="15"/>
        <v>126</v>
      </c>
      <c r="I1019" s="15">
        <v>8268</v>
      </c>
      <c r="J1019" s="10" t="s">
        <v>4708</v>
      </c>
      <c r="K1019" s="10" t="s">
        <v>4708</v>
      </c>
      <c r="L1019" s="10" t="s">
        <v>4709</v>
      </c>
      <c r="W1019" s="13">
        <f ca="1">DATEDIF(F1019,TODAY(),"Y")</f>
        <v>62</v>
      </c>
      <c r="X1019" s="29">
        <f>VLOOKUP($A1019,'Medical Examinations'!$A:$Z,MATCH(X$1,'Medical Examinations'!$A$1:$Z$1,0),FALSE)</f>
        <v>4</v>
      </c>
      <c r="Y1019" s="13">
        <f ca="1">DATEDIF(X1019,TODAY(),"Y")</f>
        <v>126</v>
      </c>
      <c r="Z1019" s="28">
        <f>VLOOKUP($A1019,'Medical Examinations'!$A:$Z,2,FALSE)</f>
        <v>19.09</v>
      </c>
    </row>
    <row r="1020" spans="1:26">
      <c r="A1020" s="10" t="s">
        <v>2643</v>
      </c>
      <c r="B1020" s="10">
        <v>1974</v>
      </c>
      <c r="C1020" s="10" t="s">
        <v>4716</v>
      </c>
      <c r="D1020" s="10" t="str">
        <f>IF(C1020="?","Sep",C1020)</f>
        <v>Aug</v>
      </c>
      <c r="E1020" s="10">
        <v>5</v>
      </c>
      <c r="F1020" s="12" t="str">
        <f>TEXT(DATE(B1020,MONTH(DATEVALUE(D1020&amp;" 1")),E1020),"dd-mmm-yyyy")</f>
        <v>05-Aug-1974</v>
      </c>
      <c r="G1020" s="10">
        <v>0</v>
      </c>
      <c r="H1020" s="13">
        <f t="shared" ca="1" si="15"/>
        <v>126</v>
      </c>
      <c r="I1020" s="15">
        <v>8269.0400000000009</v>
      </c>
      <c r="J1020" s="10" t="s">
        <v>4707</v>
      </c>
      <c r="K1020" s="10" t="s">
        <v>4711</v>
      </c>
      <c r="L1020" s="10" t="s">
        <v>4718</v>
      </c>
      <c r="W1020" s="13">
        <f ca="1">DATEDIF(F1020,TODAY(),"Y")</f>
        <v>52</v>
      </c>
      <c r="X1020" s="28">
        <f>VLOOKUP($A1020,'Medical Examinations'!$A:$Z,MATCH(X$1,'Medical Examinations'!$A$1:$Z$1,0),FALSE)</f>
        <v>6.98</v>
      </c>
      <c r="Y1020" s="13">
        <f ca="1">DATEDIF(X1020,TODAY(),"Y")</f>
        <v>126</v>
      </c>
      <c r="Z1020" s="28">
        <f>VLOOKUP($A1020,'Medical Examinations'!$A:$Z,2,FALSE)</f>
        <v>22.8</v>
      </c>
    </row>
    <row r="1021" spans="1:26">
      <c r="A1021" s="10" t="s">
        <v>2641</v>
      </c>
      <c r="B1021" s="10">
        <v>2000</v>
      </c>
      <c r="C1021" s="10" t="s">
        <v>4710</v>
      </c>
      <c r="D1021" s="10" t="str">
        <f>IF(C1021="?","Sep",C1021)</f>
        <v>Nov</v>
      </c>
      <c r="E1021" s="10">
        <v>28</v>
      </c>
      <c r="F1021" s="12" t="str">
        <f>TEXT(DATE(B1021,MONTH(DATEVALUE(D1021&amp;" 1")),E1021),"dd-mmm-yyyy")</f>
        <v>28-Nov-2000</v>
      </c>
      <c r="G1021" s="10">
        <v>0</v>
      </c>
      <c r="H1021" s="13">
        <f t="shared" ca="1" si="15"/>
        <v>126</v>
      </c>
      <c r="I1021" s="15">
        <v>8271.4599999999991</v>
      </c>
      <c r="J1021" s="10" t="s">
        <v>4707</v>
      </c>
      <c r="K1021" s="10" t="s">
        <v>4711</v>
      </c>
      <c r="L1021" s="10" t="s">
        <v>4725</v>
      </c>
      <c r="W1021" s="13">
        <f ca="1">DATEDIF(F1021,TODAY(),"Y")</f>
        <v>25</v>
      </c>
      <c r="X1021" s="29">
        <f>VLOOKUP($A1021,'Medical Examinations'!$A:$Z,MATCH(X$1,'Medical Examinations'!$A$1:$Z$1,0),FALSE)</f>
        <v>6.1</v>
      </c>
      <c r="Y1021" s="13">
        <f ca="1">DATEDIF(X1021,TODAY(),"Y")</f>
        <v>126</v>
      </c>
      <c r="Z1021" s="28">
        <f>VLOOKUP($A1021,'Medical Examinations'!$A:$Z,2,FALSE)</f>
        <v>43.31</v>
      </c>
    </row>
    <row r="1022" spans="1:26">
      <c r="A1022" s="10" t="s">
        <v>2639</v>
      </c>
      <c r="B1022" s="10">
        <v>1974</v>
      </c>
      <c r="C1022" s="10" t="s">
        <v>4713</v>
      </c>
      <c r="D1022" s="10" t="str">
        <f>IF(C1022="?","Sep",C1022)</f>
        <v>Sep</v>
      </c>
      <c r="E1022" s="10">
        <v>26</v>
      </c>
      <c r="F1022" s="12" t="str">
        <f>TEXT(DATE(B1022,MONTH(DATEVALUE(D1022&amp;" 1")),E1022),"dd-mmm-yyyy")</f>
        <v>26-Sep-1974</v>
      </c>
      <c r="G1022" s="10">
        <v>0</v>
      </c>
      <c r="H1022" s="13">
        <f t="shared" ca="1" si="15"/>
        <v>126</v>
      </c>
      <c r="I1022" s="15">
        <v>8277.52</v>
      </c>
      <c r="J1022" s="10" t="s">
        <v>4707</v>
      </c>
      <c r="K1022" s="10" t="s">
        <v>4707</v>
      </c>
      <c r="L1022" s="10" t="s">
        <v>4718</v>
      </c>
      <c r="W1022" s="13">
        <f ca="1">DATEDIF(F1022,TODAY(),"Y")</f>
        <v>52</v>
      </c>
      <c r="X1022" s="28">
        <f>VLOOKUP($A1022,'Medical Examinations'!$A:$Z,MATCH(X$1,'Medical Examinations'!$A$1:$Z$1,0),FALSE)</f>
        <v>11.24</v>
      </c>
      <c r="Y1022" s="13">
        <f ca="1">DATEDIF(X1022,TODAY(),"Y")</f>
        <v>126</v>
      </c>
      <c r="Z1022" s="28">
        <f>VLOOKUP($A1022,'Medical Examinations'!$A:$Z,2,FALSE)</f>
        <v>28.9</v>
      </c>
    </row>
    <row r="1023" spans="1:26">
      <c r="A1023" s="10" t="s">
        <v>2637</v>
      </c>
      <c r="B1023" s="10">
        <v>1974</v>
      </c>
      <c r="C1023" s="10" t="s">
        <v>4715</v>
      </c>
      <c r="D1023" s="10" t="str">
        <f>IF(C1023="?","Sep",C1023)</f>
        <v>Dec</v>
      </c>
      <c r="E1023" s="10">
        <v>22</v>
      </c>
      <c r="F1023" s="12" t="str">
        <f>TEXT(DATE(B1023,MONTH(DATEVALUE(D1023&amp;" 1")),E1023),"dd-mmm-yyyy")</f>
        <v>22-Dec-1974</v>
      </c>
      <c r="G1023" s="10">
        <v>0</v>
      </c>
      <c r="H1023" s="13">
        <f t="shared" ca="1" si="15"/>
        <v>126</v>
      </c>
      <c r="I1023" s="15">
        <v>8280.6200000000008</v>
      </c>
      <c r="J1023" s="10" t="s">
        <v>4707</v>
      </c>
      <c r="K1023" s="10" t="s">
        <v>4707</v>
      </c>
      <c r="L1023" s="10" t="s">
        <v>4709</v>
      </c>
      <c r="W1023" s="13">
        <f ca="1">DATEDIF(F1023,TODAY(),"Y")</f>
        <v>51</v>
      </c>
      <c r="X1023" s="29">
        <f>VLOOKUP($A1023,'Medical Examinations'!$A:$Z,MATCH(X$1,'Medical Examinations'!$A$1:$Z$1,0),FALSE)</f>
        <v>10.1</v>
      </c>
      <c r="Y1023" s="13">
        <f ca="1">DATEDIF(X1023,TODAY(),"Y")</f>
        <v>126</v>
      </c>
      <c r="Z1023" s="28">
        <f>VLOOKUP($A1023,'Medical Examinations'!$A:$Z,2,FALSE)</f>
        <v>31.13</v>
      </c>
    </row>
    <row r="1024" spans="1:26">
      <c r="A1024" s="10" t="s">
        <v>2635</v>
      </c>
      <c r="B1024" s="10">
        <v>1974</v>
      </c>
      <c r="C1024" s="10" t="s">
        <v>4712</v>
      </c>
      <c r="D1024" s="10" t="str">
        <f>IF(C1024="?","Sep",C1024)</f>
        <v>Jun</v>
      </c>
      <c r="E1024" s="10">
        <v>6</v>
      </c>
      <c r="F1024" s="12" t="str">
        <f>TEXT(DATE(B1024,MONTH(DATEVALUE(D1024&amp;" 1")),E1024),"dd-mmm-yyyy")</f>
        <v>06-Jun-1974</v>
      </c>
      <c r="G1024" s="10">
        <v>0</v>
      </c>
      <c r="H1024" s="13">
        <f t="shared" ca="1" si="15"/>
        <v>126</v>
      </c>
      <c r="I1024" s="15">
        <v>8283.68</v>
      </c>
      <c r="J1024" s="10" t="s">
        <v>4707</v>
      </c>
      <c r="K1024" s="10" t="s">
        <v>4708</v>
      </c>
      <c r="L1024" s="10" t="s">
        <v>4709</v>
      </c>
      <c r="W1024" s="13">
        <f ca="1">DATEDIF(F1024,TODAY(),"Y")</f>
        <v>52</v>
      </c>
      <c r="X1024" s="28">
        <f>VLOOKUP($A1024,'Medical Examinations'!$A:$Z,MATCH(X$1,'Medical Examinations'!$A$1:$Z$1,0),FALSE)</f>
        <v>7.61</v>
      </c>
      <c r="Y1024" s="13">
        <f ca="1">DATEDIF(X1024,TODAY(),"Y")</f>
        <v>126</v>
      </c>
      <c r="Z1024" s="28">
        <f>VLOOKUP($A1024,'Medical Examinations'!$A:$Z,2,FALSE)</f>
        <v>33.33</v>
      </c>
    </row>
    <row r="1025" spans="1:26">
      <c r="A1025" s="10" t="s">
        <v>2633</v>
      </c>
      <c r="B1025" s="10">
        <v>1978</v>
      </c>
      <c r="C1025" s="10" t="s">
        <v>4712</v>
      </c>
      <c r="D1025" s="10" t="str">
        <f>IF(C1025="?","Sep",C1025)</f>
        <v>Jun</v>
      </c>
      <c r="E1025" s="10">
        <v>26</v>
      </c>
      <c r="F1025" s="12" t="str">
        <f>TEXT(DATE(B1025,MONTH(DATEVALUE(D1025&amp;" 1")),E1025),"dd-mmm-yyyy")</f>
        <v>26-Jun-1978</v>
      </c>
      <c r="G1025" s="10">
        <v>0</v>
      </c>
      <c r="H1025" s="13">
        <f t="shared" ca="1" si="15"/>
        <v>126</v>
      </c>
      <c r="I1025" s="15">
        <v>8302.5400000000009</v>
      </c>
      <c r="J1025" s="10" t="s">
        <v>4708</v>
      </c>
      <c r="K1025" s="10" t="s">
        <v>4708</v>
      </c>
      <c r="L1025" s="10" t="s">
        <v>4721</v>
      </c>
      <c r="W1025" s="13">
        <f ca="1">DATEDIF(F1025,TODAY(),"Y")</f>
        <v>48</v>
      </c>
      <c r="X1025" s="29">
        <f>VLOOKUP($A1025,'Medical Examinations'!$A:$Z,MATCH(X$1,'Medical Examinations'!$A$1:$Z$1,0),FALSE)</f>
        <v>8.17</v>
      </c>
      <c r="Y1025" s="13">
        <f ca="1">DATEDIF(X1025,TODAY(),"Y")</f>
        <v>126</v>
      </c>
      <c r="Z1025" s="28">
        <f>VLOOKUP($A1025,'Medical Examinations'!$A:$Z,2,FALSE)</f>
        <v>22.135000000000002</v>
      </c>
    </row>
    <row r="1026" spans="1:26">
      <c r="A1026" s="10" t="s">
        <v>2631</v>
      </c>
      <c r="B1026" s="10">
        <v>1979</v>
      </c>
      <c r="C1026" s="10" t="s">
        <v>4716</v>
      </c>
      <c r="D1026" s="10" t="str">
        <f>IF(C1026="?","Sep",C1026)</f>
        <v>Aug</v>
      </c>
      <c r="E1026" s="10">
        <v>7</v>
      </c>
      <c r="F1026" s="12" t="str">
        <f>TEXT(DATE(B1026,MONTH(DATEVALUE(D1026&amp;" 1")),E1026),"dd-mmm-yyyy")</f>
        <v>07-Aug-1979</v>
      </c>
      <c r="G1026" s="10">
        <v>0</v>
      </c>
      <c r="H1026" s="13">
        <f t="shared" ca="1" si="15"/>
        <v>126</v>
      </c>
      <c r="I1026" s="15">
        <v>8310.84</v>
      </c>
      <c r="J1026" s="10" t="s">
        <v>4707</v>
      </c>
      <c r="K1026" s="10" t="s">
        <v>4707</v>
      </c>
      <c r="L1026" s="10" t="s">
        <v>4714</v>
      </c>
      <c r="W1026" s="13">
        <f ca="1">DATEDIF(F1026,TODAY(),"Y")</f>
        <v>47</v>
      </c>
      <c r="X1026" s="28">
        <f>VLOOKUP($A1026,'Medical Examinations'!$A:$Z,MATCH(X$1,'Medical Examinations'!$A$1:$Z$1,0),FALSE)</f>
        <v>4.87</v>
      </c>
      <c r="Y1026" s="13">
        <f ca="1">DATEDIF(X1026,TODAY(),"Y")</f>
        <v>126</v>
      </c>
      <c r="Z1026" s="28">
        <f>VLOOKUP($A1026,'Medical Examinations'!$A:$Z,2,FALSE)</f>
        <v>30.684999999999999</v>
      </c>
    </row>
    <row r="1027" spans="1:26">
      <c r="A1027" s="10" t="s">
        <v>2629</v>
      </c>
      <c r="B1027" s="10">
        <v>1993</v>
      </c>
      <c r="C1027" s="10" t="s">
        <v>4712</v>
      </c>
      <c r="D1027" s="10" t="str">
        <f>IF(C1027="?","Sep",C1027)</f>
        <v>Jun</v>
      </c>
      <c r="E1027" s="10">
        <v>22</v>
      </c>
      <c r="F1027" s="12" t="str">
        <f>TEXT(DATE(B1027,MONTH(DATEVALUE(D1027&amp;" 1")),E1027),"dd-mmm-yyyy")</f>
        <v>22-Jun-1993</v>
      </c>
      <c r="G1027" s="10">
        <v>0</v>
      </c>
      <c r="H1027" s="13">
        <f t="shared" ref="H1027:H1090" ca="1" si="16">DATEDIF(G1027,TODAY(),"Y")</f>
        <v>126</v>
      </c>
      <c r="I1027" s="15">
        <v>8314.65</v>
      </c>
      <c r="J1027" s="10" t="s">
        <v>4707</v>
      </c>
      <c r="K1027" s="10" t="s">
        <v>4711</v>
      </c>
      <c r="L1027" s="10" t="s">
        <v>4714</v>
      </c>
      <c r="W1027" s="13">
        <f ca="1">DATEDIF(F1027,TODAY(),"Y")</f>
        <v>33</v>
      </c>
      <c r="X1027" s="29">
        <f>VLOOKUP($A1027,'Medical Examinations'!$A:$Z,MATCH(X$1,'Medical Examinations'!$A$1:$Z$1,0),FALSE)</f>
        <v>5.08</v>
      </c>
      <c r="Y1027" s="13">
        <f ca="1">DATEDIF(X1027,TODAY(),"Y")</f>
        <v>126</v>
      </c>
      <c r="Z1027" s="28">
        <f>VLOOKUP($A1027,'Medical Examinations'!$A:$Z,2,FALSE)</f>
        <v>38.79</v>
      </c>
    </row>
    <row r="1028" spans="1:26">
      <c r="A1028" s="10" t="s">
        <v>2627</v>
      </c>
      <c r="B1028" s="10">
        <v>1976</v>
      </c>
      <c r="C1028" s="10" t="s">
        <v>4706</v>
      </c>
      <c r="D1028" s="10" t="str">
        <f>IF(C1028="?","Sep",C1028)</f>
        <v>Jul</v>
      </c>
      <c r="E1028" s="10">
        <v>12</v>
      </c>
      <c r="F1028" s="12" t="str">
        <f>TEXT(DATE(B1028,MONTH(DATEVALUE(D1028&amp;" 1")),E1028),"dd-mmm-yyyy")</f>
        <v>12-Jul-1976</v>
      </c>
      <c r="G1028" s="10">
        <v>0</v>
      </c>
      <c r="H1028" s="13">
        <f t="shared" ca="1" si="16"/>
        <v>126</v>
      </c>
      <c r="I1028" s="15">
        <v>8334.4599999999991</v>
      </c>
      <c r="J1028" s="10" t="s">
        <v>4708</v>
      </c>
      <c r="K1028" s="10" t="s">
        <v>4707</v>
      </c>
      <c r="L1028" s="10" t="s">
        <v>4721</v>
      </c>
      <c r="W1028" s="13">
        <f ca="1">DATEDIF(F1028,TODAY(),"Y")</f>
        <v>50</v>
      </c>
      <c r="X1028" s="28">
        <f>VLOOKUP($A1028,'Medical Examinations'!$A:$Z,MATCH(X$1,'Medical Examinations'!$A$1:$Z$1,0),FALSE)</f>
        <v>5.44</v>
      </c>
      <c r="Y1028" s="13">
        <f ca="1">DATEDIF(X1028,TODAY(),"Y")</f>
        <v>126</v>
      </c>
      <c r="Z1028" s="28">
        <f>VLOOKUP($A1028,'Medical Examinations'!$A:$Z,2,FALSE)</f>
        <v>33.344999999999999</v>
      </c>
    </row>
    <row r="1029" spans="1:26">
      <c r="A1029" s="10" t="s">
        <v>2625</v>
      </c>
      <c r="B1029" s="10">
        <v>1976</v>
      </c>
      <c r="C1029" s="10" t="s">
        <v>4706</v>
      </c>
      <c r="D1029" s="10" t="str">
        <f>IF(C1029="?","Sep",C1029)</f>
        <v>Jul</v>
      </c>
      <c r="E1029" s="10">
        <v>20</v>
      </c>
      <c r="F1029" s="12" t="str">
        <f>TEXT(DATE(B1029,MONTH(DATEVALUE(D1029&amp;" 1")),E1029),"dd-mmm-yyyy")</f>
        <v>20-Jul-1976</v>
      </c>
      <c r="G1029" s="10">
        <v>0</v>
      </c>
      <c r="H1029" s="13">
        <f t="shared" ca="1" si="16"/>
        <v>126</v>
      </c>
      <c r="I1029" s="15">
        <v>8334.59</v>
      </c>
      <c r="J1029" s="10" t="s">
        <v>4708</v>
      </c>
      <c r="K1029" s="10" t="s">
        <v>4707</v>
      </c>
      <c r="L1029" s="10" t="s">
        <v>4721</v>
      </c>
      <c r="W1029" s="13">
        <f ca="1">DATEDIF(F1029,TODAY(),"Y")</f>
        <v>50</v>
      </c>
      <c r="X1029" s="29">
        <f>VLOOKUP($A1029,'Medical Examinations'!$A:$Z,MATCH(X$1,'Medical Examinations'!$A$1:$Z$1,0),FALSE)</f>
        <v>6.24</v>
      </c>
      <c r="Y1029" s="13">
        <f ca="1">DATEDIF(X1029,TODAY(),"Y")</f>
        <v>126</v>
      </c>
      <c r="Z1029" s="28">
        <f>VLOOKUP($A1029,'Medical Examinations'!$A:$Z,2,FALSE)</f>
        <v>33.44</v>
      </c>
    </row>
    <row r="1030" spans="1:26">
      <c r="A1030" s="10" t="s">
        <v>2623</v>
      </c>
      <c r="B1030" s="10">
        <v>1976</v>
      </c>
      <c r="C1030" s="10" t="s">
        <v>4706</v>
      </c>
      <c r="D1030" s="10" t="str">
        <f>IF(C1030="?","Sep",C1030)</f>
        <v>Jul</v>
      </c>
      <c r="E1030" s="10">
        <v>7</v>
      </c>
      <c r="F1030" s="12" t="str">
        <f>TEXT(DATE(B1030,MONTH(DATEVALUE(D1030&amp;" 1")),E1030),"dd-mmm-yyyy")</f>
        <v>07-Jul-1976</v>
      </c>
      <c r="G1030" s="10">
        <v>0</v>
      </c>
      <c r="H1030" s="13">
        <f t="shared" ca="1" si="16"/>
        <v>126</v>
      </c>
      <c r="I1030" s="15">
        <v>8342.91</v>
      </c>
      <c r="J1030" s="10" t="s">
        <v>4708</v>
      </c>
      <c r="K1030" s="10" t="s">
        <v>4711</v>
      </c>
      <c r="L1030" s="10" t="s">
        <v>4721</v>
      </c>
      <c r="W1030" s="13">
        <f ca="1">DATEDIF(F1030,TODAY(),"Y")</f>
        <v>50</v>
      </c>
      <c r="X1030" s="28">
        <f>VLOOKUP($A1030,'Medical Examinations'!$A:$Z,MATCH(X$1,'Medical Examinations'!$A$1:$Z$1,0),FALSE)</f>
        <v>4.76</v>
      </c>
      <c r="Y1030" s="13">
        <f ca="1">DATEDIF(X1030,TODAY(),"Y")</f>
        <v>126</v>
      </c>
      <c r="Z1030" s="28">
        <f>VLOOKUP($A1030,'Medical Examinations'!$A:$Z,2,FALSE)</f>
        <v>39.424999999999997</v>
      </c>
    </row>
    <row r="1031" spans="1:26">
      <c r="A1031" s="10" t="s">
        <v>2621</v>
      </c>
      <c r="B1031" s="10">
        <v>1976</v>
      </c>
      <c r="C1031" s="10" t="s">
        <v>4712</v>
      </c>
      <c r="D1031" s="10" t="str">
        <f>IF(C1031="?","Sep",C1031)</f>
        <v>Jun</v>
      </c>
      <c r="E1031" s="10">
        <v>12</v>
      </c>
      <c r="F1031" s="12" t="str">
        <f>TEXT(DATE(B1031,MONTH(DATEVALUE(D1031&amp;" 1")),E1031),"dd-mmm-yyyy")</f>
        <v>12-Jun-1976</v>
      </c>
      <c r="G1031" s="10">
        <v>0</v>
      </c>
      <c r="H1031" s="13">
        <f t="shared" ca="1" si="16"/>
        <v>126</v>
      </c>
      <c r="I1031" s="15">
        <v>8347.16</v>
      </c>
      <c r="J1031" s="10" t="s">
        <v>4707</v>
      </c>
      <c r="K1031" s="10" t="s">
        <v>4711</v>
      </c>
      <c r="L1031" s="10" t="s">
        <v>4709</v>
      </c>
      <c r="W1031" s="13">
        <f ca="1">DATEDIF(F1031,TODAY(),"Y")</f>
        <v>50</v>
      </c>
      <c r="X1031" s="29">
        <f>VLOOKUP($A1031,'Medical Examinations'!$A:$Z,MATCH(X$1,'Medical Examinations'!$A$1:$Z$1,0),FALSE)</f>
        <v>4.7300000000000004</v>
      </c>
      <c r="Y1031" s="13">
        <f ca="1">DATEDIF(X1031,TODAY(),"Y")</f>
        <v>126</v>
      </c>
      <c r="Z1031" s="28">
        <f>VLOOKUP($A1031,'Medical Examinations'!$A:$Z,2,FALSE)</f>
        <v>38.17</v>
      </c>
    </row>
    <row r="1032" spans="1:26">
      <c r="A1032" s="10" t="s">
        <v>2619</v>
      </c>
      <c r="B1032" s="10">
        <v>1963</v>
      </c>
      <c r="C1032" s="10" t="s">
        <v>4713</v>
      </c>
      <c r="D1032" s="10" t="str">
        <f>IF(C1032="?","Sep",C1032)</f>
        <v>Sep</v>
      </c>
      <c r="E1032" s="10">
        <v>21</v>
      </c>
      <c r="F1032" s="12" t="str">
        <f>TEXT(DATE(B1032,MONTH(DATEVALUE(D1032&amp;" 1")),E1032),"dd-mmm-yyyy")</f>
        <v>21-Sep-1963</v>
      </c>
      <c r="G1032" s="10">
        <v>0</v>
      </c>
      <c r="H1032" s="13">
        <f t="shared" ca="1" si="16"/>
        <v>126</v>
      </c>
      <c r="I1032" s="15">
        <v>8355.5400000000009</v>
      </c>
      <c r="J1032" s="10" t="s">
        <v>4708</v>
      </c>
      <c r="K1032" s="10" t="s">
        <v>4708</v>
      </c>
      <c r="L1032" s="10" t="s">
        <v>4714</v>
      </c>
      <c r="W1032" s="13">
        <f ca="1">DATEDIF(F1032,TODAY(),"Y")</f>
        <v>63</v>
      </c>
      <c r="X1032" s="28">
        <f>VLOOKUP($A1032,'Medical Examinations'!$A:$Z,MATCH(X$1,'Medical Examinations'!$A$1:$Z$1,0),FALSE)</f>
        <v>6.98</v>
      </c>
      <c r="Y1032" s="13">
        <f ca="1">DATEDIF(X1032,TODAY(),"Y")</f>
        <v>126</v>
      </c>
      <c r="Z1032" s="28">
        <f>VLOOKUP($A1032,'Medical Examinations'!$A:$Z,2,FALSE)</f>
        <v>16.579999999999998</v>
      </c>
    </row>
    <row r="1033" spans="1:26">
      <c r="A1033" s="10" t="s">
        <v>2617</v>
      </c>
      <c r="B1033" s="10">
        <v>1971</v>
      </c>
      <c r="C1033" s="10" t="s">
        <v>4713</v>
      </c>
      <c r="D1033" s="10" t="str">
        <f>IF(C1033="?","Sep",C1033)</f>
        <v>Sep</v>
      </c>
      <c r="E1033" s="10">
        <v>4</v>
      </c>
      <c r="F1033" s="12" t="str">
        <f>TEXT(DATE(B1033,MONTH(DATEVALUE(D1033&amp;" 1")),E1033),"dd-mmm-yyyy")</f>
        <v>04-Sep-1971</v>
      </c>
      <c r="G1033" s="10">
        <v>0</v>
      </c>
      <c r="H1033" s="13">
        <f t="shared" ca="1" si="16"/>
        <v>126</v>
      </c>
      <c r="I1033" s="15">
        <v>8396.6200000000008</v>
      </c>
      <c r="J1033" s="10" t="s">
        <v>4707</v>
      </c>
      <c r="K1033" s="10" t="s">
        <v>4708</v>
      </c>
      <c r="L1033" s="10" t="s">
        <v>4709</v>
      </c>
      <c r="W1033" s="13">
        <f ca="1">DATEDIF(F1033,TODAY(),"Y")</f>
        <v>55</v>
      </c>
      <c r="X1033" s="29">
        <f>VLOOKUP($A1033,'Medical Examinations'!$A:$Z,MATCH(X$1,'Medical Examinations'!$A$1:$Z$1,0),FALSE)</f>
        <v>7.59</v>
      </c>
      <c r="Y1033" s="13">
        <f ca="1">DATEDIF(X1033,TODAY(),"Y")</f>
        <v>126</v>
      </c>
      <c r="Z1033" s="28">
        <f>VLOOKUP($A1033,'Medical Examinations'!$A:$Z,2,FALSE)</f>
        <v>24.77</v>
      </c>
    </row>
    <row r="1034" spans="1:26">
      <c r="A1034" s="10" t="s">
        <v>2615</v>
      </c>
      <c r="B1034" s="10">
        <v>1971</v>
      </c>
      <c r="C1034" s="10" t="s">
        <v>4713</v>
      </c>
      <c r="D1034" s="10" t="str">
        <f>IF(C1034="?","Sep",C1034)</f>
        <v>Sep</v>
      </c>
      <c r="E1034" s="10">
        <v>18</v>
      </c>
      <c r="F1034" s="12" t="str">
        <f>TEXT(DATE(B1034,MONTH(DATEVALUE(D1034&amp;" 1")),E1034),"dd-mmm-yyyy")</f>
        <v>18-Sep-1971</v>
      </c>
      <c r="G1034" s="10">
        <v>0</v>
      </c>
      <c r="H1034" s="13">
        <f t="shared" ca="1" si="16"/>
        <v>126</v>
      </c>
      <c r="I1034" s="15">
        <v>8400.01</v>
      </c>
      <c r="J1034" s="10" t="s">
        <v>4707</v>
      </c>
      <c r="K1034" s="10" t="s">
        <v>4708</v>
      </c>
      <c r="L1034" s="10" t="s">
        <v>4709</v>
      </c>
      <c r="W1034" s="13">
        <f ca="1">DATEDIF(F1034,TODAY(),"Y")</f>
        <v>55</v>
      </c>
      <c r="X1034" s="28">
        <f>VLOOKUP($A1034,'Medical Examinations'!$A:$Z,MATCH(X$1,'Medical Examinations'!$A$1:$Z$1,0),FALSE)</f>
        <v>9.85</v>
      </c>
      <c r="Y1034" s="13">
        <f ca="1">DATEDIF(X1034,TODAY(),"Y")</f>
        <v>126</v>
      </c>
      <c r="Z1034" s="28">
        <f>VLOOKUP($A1034,'Medical Examinations'!$A:$Z,2,FALSE)</f>
        <v>24.78</v>
      </c>
    </row>
    <row r="1035" spans="1:26">
      <c r="A1035" s="10" t="s">
        <v>2613</v>
      </c>
      <c r="B1035" s="10">
        <v>1979</v>
      </c>
      <c r="C1035" s="10" t="s">
        <v>4712</v>
      </c>
      <c r="D1035" s="10" t="str">
        <f>IF(C1035="?","Sep",C1035)</f>
        <v>Jun</v>
      </c>
      <c r="E1035" s="10">
        <v>11</v>
      </c>
      <c r="F1035" s="12" t="str">
        <f>TEXT(DATE(B1035,MONTH(DATEVALUE(D1035&amp;" 1")),E1035),"dd-mmm-yyyy")</f>
        <v>11-Jun-1979</v>
      </c>
      <c r="G1035" s="10">
        <v>0</v>
      </c>
      <c r="H1035" s="13">
        <f t="shared" ca="1" si="16"/>
        <v>126</v>
      </c>
      <c r="I1035" s="15">
        <v>8410.0499999999993</v>
      </c>
      <c r="J1035" s="10" t="s">
        <v>4707</v>
      </c>
      <c r="K1035" s="10" t="s">
        <v>4707</v>
      </c>
      <c r="L1035" s="10" t="s">
        <v>4714</v>
      </c>
      <c r="W1035" s="13">
        <f ca="1">DATEDIF(F1035,TODAY(),"Y")</f>
        <v>47</v>
      </c>
      <c r="X1035" s="29">
        <f>VLOOKUP($A1035,'Medical Examinations'!$A:$Z,MATCH(X$1,'Medical Examinations'!$A$1:$Z$1,0),FALSE)</f>
        <v>5.74</v>
      </c>
      <c r="Y1035" s="13">
        <f ca="1">DATEDIF(X1035,TODAY(),"Y")</f>
        <v>126</v>
      </c>
      <c r="Z1035" s="28">
        <f>VLOOKUP($A1035,'Medical Examinations'!$A:$Z,2,FALSE)</f>
        <v>30.114999999999998</v>
      </c>
    </row>
    <row r="1036" spans="1:26">
      <c r="A1036" s="10" t="s">
        <v>2611</v>
      </c>
      <c r="B1036" s="10">
        <v>1977</v>
      </c>
      <c r="C1036" s="10" t="s">
        <v>4713</v>
      </c>
      <c r="D1036" s="10" t="str">
        <f>IF(C1036="?","Sep",C1036)</f>
        <v>Sep</v>
      </c>
      <c r="E1036" s="10">
        <v>4</v>
      </c>
      <c r="F1036" s="12" t="str">
        <f>TEXT(DATE(B1036,MONTH(DATEVALUE(D1036&amp;" 1")),E1036),"dd-mmm-yyyy")</f>
        <v>04-Sep-1977</v>
      </c>
      <c r="G1036" s="10">
        <v>0</v>
      </c>
      <c r="H1036" s="13">
        <f t="shared" ca="1" si="16"/>
        <v>126</v>
      </c>
      <c r="I1036" s="15">
        <v>8413.4599999999991</v>
      </c>
      <c r="J1036" s="10" t="s">
        <v>4708</v>
      </c>
      <c r="K1036" s="10" t="s">
        <v>4711</v>
      </c>
      <c r="L1036" s="10" t="s">
        <v>4714</v>
      </c>
      <c r="W1036" s="13">
        <f ca="1">DATEDIF(F1036,TODAY(),"Y")</f>
        <v>49</v>
      </c>
      <c r="X1036" s="28">
        <f>VLOOKUP($A1036,'Medical Examinations'!$A:$Z,MATCH(X$1,'Medical Examinations'!$A$1:$Z$1,0),FALSE)</f>
        <v>5.97</v>
      </c>
      <c r="Y1036" s="13">
        <f ca="1">DATEDIF(X1036,TODAY(),"Y")</f>
        <v>126</v>
      </c>
      <c r="Z1036" s="28">
        <f>VLOOKUP($A1036,'Medical Examinations'!$A:$Z,2,FALSE)</f>
        <v>30.495000000000001</v>
      </c>
    </row>
    <row r="1037" spans="1:26">
      <c r="A1037" s="10" t="s">
        <v>2609</v>
      </c>
      <c r="B1037" s="10">
        <v>1975</v>
      </c>
      <c r="C1037" s="10" t="s">
        <v>4713</v>
      </c>
      <c r="D1037" s="10" t="str">
        <f>IF(C1037="?","Sep",C1037)</f>
        <v>Sep</v>
      </c>
      <c r="E1037" s="10">
        <v>28</v>
      </c>
      <c r="F1037" s="12" t="str">
        <f>TEXT(DATE(B1037,MONTH(DATEVALUE(D1037&amp;" 1")),E1037),"dd-mmm-yyyy")</f>
        <v>28-Sep-1975</v>
      </c>
      <c r="G1037" s="10">
        <v>0</v>
      </c>
      <c r="H1037" s="13">
        <f t="shared" ca="1" si="16"/>
        <v>126</v>
      </c>
      <c r="I1037" s="15">
        <v>8428.07</v>
      </c>
      <c r="J1037" s="10" t="s">
        <v>4708</v>
      </c>
      <c r="K1037" s="10" t="s">
        <v>4707</v>
      </c>
      <c r="L1037" s="10" t="s">
        <v>4714</v>
      </c>
      <c r="W1037" s="13">
        <f ca="1">DATEDIF(F1037,TODAY(),"Y")</f>
        <v>51</v>
      </c>
      <c r="X1037" s="29">
        <f>VLOOKUP($A1037,'Medical Examinations'!$A:$Z,MATCH(X$1,'Medical Examinations'!$A$1:$Z$1,0),FALSE)</f>
        <v>7.41</v>
      </c>
      <c r="Y1037" s="13">
        <f ca="1">DATEDIF(X1037,TODAY(),"Y")</f>
        <v>126</v>
      </c>
      <c r="Z1037" s="28">
        <f>VLOOKUP($A1037,'Medical Examinations'!$A:$Z,2,FALSE)</f>
        <v>19.57</v>
      </c>
    </row>
    <row r="1038" spans="1:26">
      <c r="A1038" s="10" t="s">
        <v>2607</v>
      </c>
      <c r="B1038" s="10">
        <v>1963</v>
      </c>
      <c r="C1038" s="10" t="s">
        <v>4713</v>
      </c>
      <c r="D1038" s="10" t="str">
        <f>IF(C1038="?","Sep",C1038)</f>
        <v>Sep</v>
      </c>
      <c r="E1038" s="10">
        <v>24</v>
      </c>
      <c r="F1038" s="12" t="str">
        <f>TEXT(DATE(B1038,MONTH(DATEVALUE(D1038&amp;" 1")),E1038),"dd-mmm-yyyy")</f>
        <v>24-Sep-1963</v>
      </c>
      <c r="G1038" s="10">
        <v>0</v>
      </c>
      <c r="H1038" s="13">
        <f t="shared" ca="1" si="16"/>
        <v>126</v>
      </c>
      <c r="I1038" s="15">
        <v>8440.0499999999993</v>
      </c>
      <c r="J1038" s="10" t="s">
        <v>4708</v>
      </c>
      <c r="K1038" s="10" t="s">
        <v>4707</v>
      </c>
      <c r="L1038" s="10" t="s">
        <v>4709</v>
      </c>
      <c r="W1038" s="13">
        <f ca="1">DATEDIF(F1038,TODAY(),"Y")</f>
        <v>63</v>
      </c>
      <c r="X1038" s="28">
        <f>VLOOKUP($A1038,'Medical Examinations'!$A:$Z,MATCH(X$1,'Medical Examinations'!$A$1:$Z$1,0),FALSE)</f>
        <v>11.82</v>
      </c>
      <c r="Y1038" s="13">
        <f ca="1">DATEDIF(X1038,TODAY(),"Y")</f>
        <v>126</v>
      </c>
      <c r="Z1038" s="28">
        <f>VLOOKUP($A1038,'Medical Examinations'!$A:$Z,2,FALSE)</f>
        <v>18.84</v>
      </c>
    </row>
    <row r="1039" spans="1:26">
      <c r="A1039" s="10" t="s">
        <v>2605</v>
      </c>
      <c r="B1039" s="10">
        <v>1972</v>
      </c>
      <c r="C1039" s="10" t="s">
        <v>4713</v>
      </c>
      <c r="D1039" s="10" t="str">
        <f>IF(C1039="?","Sep",C1039)</f>
        <v>Sep</v>
      </c>
      <c r="E1039" s="10">
        <v>9</v>
      </c>
      <c r="F1039" s="12" t="str">
        <f>TEXT(DATE(B1039,MONTH(DATEVALUE(D1039&amp;" 1")),E1039),"dd-mmm-yyyy")</f>
        <v>09-Sep-1972</v>
      </c>
      <c r="G1039" s="10">
        <v>0</v>
      </c>
      <c r="H1039" s="13">
        <f t="shared" ca="1" si="16"/>
        <v>126</v>
      </c>
      <c r="I1039" s="15">
        <v>8442.67</v>
      </c>
      <c r="J1039" s="10" t="s">
        <v>4707</v>
      </c>
      <c r="K1039" s="10" t="s">
        <v>4708</v>
      </c>
      <c r="L1039" s="10" t="s">
        <v>4709</v>
      </c>
      <c r="W1039" s="13">
        <f ca="1">DATEDIF(F1039,TODAY(),"Y")</f>
        <v>54</v>
      </c>
      <c r="X1039" s="29">
        <f>VLOOKUP($A1039,'Medical Examinations'!$A:$Z,MATCH(X$1,'Medical Examinations'!$A$1:$Z$1,0),FALSE)</f>
        <v>4.49</v>
      </c>
      <c r="Y1039" s="13">
        <f ca="1">DATEDIF(X1039,TODAY(),"Y")</f>
        <v>126</v>
      </c>
      <c r="Z1039" s="28">
        <f>VLOOKUP($A1039,'Medical Examinations'!$A:$Z,2,FALSE)</f>
        <v>25.3</v>
      </c>
    </row>
    <row r="1040" spans="1:26">
      <c r="A1040" s="10" t="s">
        <v>2603</v>
      </c>
      <c r="B1040" s="10">
        <v>1972</v>
      </c>
      <c r="C1040" s="10" t="s">
        <v>4713</v>
      </c>
      <c r="D1040" s="10" t="str">
        <f>IF(C1040="?","Sep",C1040)</f>
        <v>Sep</v>
      </c>
      <c r="E1040" s="10">
        <v>4</v>
      </c>
      <c r="F1040" s="12" t="str">
        <f>TEXT(DATE(B1040,MONTH(DATEVALUE(D1040&amp;" 1")),E1040),"dd-mmm-yyyy")</f>
        <v>04-Sep-1972</v>
      </c>
      <c r="G1040" s="10">
        <v>0</v>
      </c>
      <c r="H1040" s="13">
        <f t="shared" ca="1" si="16"/>
        <v>126</v>
      </c>
      <c r="I1040" s="15">
        <v>8444.4699999999993</v>
      </c>
      <c r="J1040" s="10" t="s">
        <v>4708</v>
      </c>
      <c r="K1040" s="10" t="s">
        <v>4711</v>
      </c>
      <c r="L1040" s="10" t="s">
        <v>4718</v>
      </c>
      <c r="W1040" s="13">
        <f ca="1">DATEDIF(F1040,TODAY(),"Y")</f>
        <v>54</v>
      </c>
      <c r="X1040" s="28">
        <f>VLOOKUP($A1040,'Medical Examinations'!$A:$Z,MATCH(X$1,'Medical Examinations'!$A$1:$Z$1,0),FALSE)</f>
        <v>6.29</v>
      </c>
      <c r="Y1040" s="13">
        <f ca="1">DATEDIF(X1040,TODAY(),"Y")</f>
        <v>126</v>
      </c>
      <c r="Z1040" s="28">
        <f>VLOOKUP($A1040,'Medical Examinations'!$A:$Z,2,FALSE)</f>
        <v>26.6</v>
      </c>
    </row>
    <row r="1041" spans="1:26">
      <c r="A1041" s="10" t="s">
        <v>2601</v>
      </c>
      <c r="B1041" s="10">
        <v>1966</v>
      </c>
      <c r="C1041" s="10" t="s">
        <v>4712</v>
      </c>
      <c r="D1041" s="10" t="str">
        <f>IF(C1041="?","Sep",C1041)</f>
        <v>Jun</v>
      </c>
      <c r="E1041" s="10">
        <v>12</v>
      </c>
      <c r="F1041" s="12" t="str">
        <f>TEXT(DATE(B1041,MONTH(DATEVALUE(D1041&amp;" 1")),E1041),"dd-mmm-yyyy")</f>
        <v>12-Jun-1966</v>
      </c>
      <c r="G1041" s="10">
        <v>0</v>
      </c>
      <c r="H1041" s="13">
        <f t="shared" ca="1" si="16"/>
        <v>126</v>
      </c>
      <c r="I1041" s="15">
        <v>8448.66</v>
      </c>
      <c r="J1041" s="10" t="s">
        <v>4708</v>
      </c>
      <c r="K1041" s="10" t="s">
        <v>4711</v>
      </c>
      <c r="L1041" s="10" t="s">
        <v>4709</v>
      </c>
      <c r="W1041" s="13">
        <f ca="1">DATEDIF(F1041,TODAY(),"Y")</f>
        <v>60</v>
      </c>
      <c r="X1041" s="29">
        <f>VLOOKUP($A1041,'Medical Examinations'!$A:$Z,MATCH(X$1,'Medical Examinations'!$A$1:$Z$1,0),FALSE)</f>
        <v>5.18</v>
      </c>
      <c r="Y1041" s="13">
        <f ca="1">DATEDIF(X1041,TODAY(),"Y")</f>
        <v>126</v>
      </c>
      <c r="Z1041" s="28">
        <f>VLOOKUP($A1041,'Medical Examinations'!$A:$Z,2,FALSE)</f>
        <v>20.75</v>
      </c>
    </row>
    <row r="1042" spans="1:26">
      <c r="A1042" s="10" t="s">
        <v>2599</v>
      </c>
      <c r="B1042" s="10">
        <v>1984</v>
      </c>
      <c r="C1042" s="10" t="s">
        <v>4712</v>
      </c>
      <c r="D1042" s="10" t="str">
        <f>IF(C1042="?","Sep",C1042)</f>
        <v>Jun</v>
      </c>
      <c r="E1042" s="10">
        <v>19</v>
      </c>
      <c r="F1042" s="12" t="str">
        <f>TEXT(DATE(B1042,MONTH(DATEVALUE(D1042&amp;" 1")),E1042),"dd-mmm-yyyy")</f>
        <v>19-Jun-1984</v>
      </c>
      <c r="G1042" s="10">
        <v>0</v>
      </c>
      <c r="H1042" s="13">
        <f t="shared" ca="1" si="16"/>
        <v>126</v>
      </c>
      <c r="I1042" s="15">
        <v>8450.82</v>
      </c>
      <c r="J1042" s="10" t="s">
        <v>4707</v>
      </c>
      <c r="K1042" s="10" t="s">
        <v>4707</v>
      </c>
      <c r="L1042" s="10" t="s">
        <v>4723</v>
      </c>
      <c r="W1042" s="13">
        <f ca="1">DATEDIF(F1042,TODAY(),"Y")</f>
        <v>42</v>
      </c>
      <c r="X1042" s="28">
        <f>VLOOKUP($A1042,'Medical Examinations'!$A:$Z,MATCH(X$1,'Medical Examinations'!$A$1:$Z$1,0),FALSE)</f>
        <v>5.59</v>
      </c>
      <c r="Y1042" s="13">
        <f ca="1">DATEDIF(X1042,TODAY(),"Y")</f>
        <v>126</v>
      </c>
      <c r="Z1042" s="28">
        <f>VLOOKUP($A1042,'Medical Examinations'!$A:$Z,2,FALSE)</f>
        <v>27.13</v>
      </c>
    </row>
    <row r="1043" spans="1:26">
      <c r="A1043" s="10" t="s">
        <v>2597</v>
      </c>
      <c r="B1043" s="10">
        <v>1972</v>
      </c>
      <c r="C1043" s="10" t="s">
        <v>4715</v>
      </c>
      <c r="D1043" s="10" t="str">
        <f>IF(C1043="?","Sep",C1043)</f>
        <v>Dec</v>
      </c>
      <c r="E1043" s="10">
        <v>26</v>
      </c>
      <c r="F1043" s="12" t="str">
        <f>TEXT(DATE(B1043,MONTH(DATEVALUE(D1043&amp;" 1")),E1043),"dd-mmm-yyyy")</f>
        <v>26-Dec-1972</v>
      </c>
      <c r="G1043" s="10">
        <v>0</v>
      </c>
      <c r="H1043" s="13">
        <f t="shared" ca="1" si="16"/>
        <v>126</v>
      </c>
      <c r="I1043" s="15">
        <v>8457.82</v>
      </c>
      <c r="J1043" s="10" t="s">
        <v>4707</v>
      </c>
      <c r="K1043" s="10" t="s">
        <v>4708</v>
      </c>
      <c r="L1043" s="10" t="s">
        <v>4718</v>
      </c>
      <c r="W1043" s="13">
        <f ca="1">DATEDIF(F1043,TODAY(),"Y")</f>
        <v>53</v>
      </c>
      <c r="X1043" s="29">
        <f>VLOOKUP($A1043,'Medical Examinations'!$A:$Z,MATCH(X$1,'Medical Examinations'!$A$1:$Z$1,0),FALSE)</f>
        <v>4.62</v>
      </c>
      <c r="Y1043" s="13">
        <f ca="1">DATEDIF(X1043,TODAY(),"Y")</f>
        <v>126</v>
      </c>
      <c r="Z1043" s="28">
        <f>VLOOKUP($A1043,'Medical Examinations'!$A:$Z,2,FALSE)</f>
        <v>36.200000000000003</v>
      </c>
    </row>
    <row r="1044" spans="1:26">
      <c r="A1044" s="10" t="s">
        <v>2595</v>
      </c>
      <c r="B1044" s="10">
        <v>1992</v>
      </c>
      <c r="C1044" s="10" t="s">
        <v>4713</v>
      </c>
      <c r="D1044" s="10" t="str">
        <f>IF(C1044="?","Sep",C1044)</f>
        <v>Sep</v>
      </c>
      <c r="E1044" s="10">
        <v>9</v>
      </c>
      <c r="F1044" s="12" t="str">
        <f>TEXT(DATE(B1044,MONTH(DATEVALUE(D1044&amp;" 1")),E1044),"dd-mmm-yyyy")</f>
        <v>09-Sep-1992</v>
      </c>
      <c r="G1044" s="10">
        <v>0</v>
      </c>
      <c r="H1044" s="13">
        <f t="shared" ca="1" si="16"/>
        <v>126</v>
      </c>
      <c r="I1044" s="15">
        <v>8466.35</v>
      </c>
      <c r="J1044" s="10" t="s">
        <v>4707</v>
      </c>
      <c r="K1044" s="10" t="s">
        <v>4707</v>
      </c>
      <c r="L1044" s="10" t="s">
        <v>4714</v>
      </c>
      <c r="W1044" s="13">
        <f ca="1">DATEDIF(F1044,TODAY(),"Y")</f>
        <v>34</v>
      </c>
      <c r="X1044" s="28">
        <f>VLOOKUP($A1044,'Medical Examinations'!$A:$Z,MATCH(X$1,'Medical Examinations'!$A$1:$Z$1,0),FALSE)</f>
        <v>6.02</v>
      </c>
      <c r="Y1044" s="13">
        <f ca="1">DATEDIF(X1044,TODAY(),"Y")</f>
        <v>126</v>
      </c>
      <c r="Z1044" s="28">
        <f>VLOOKUP($A1044,'Medical Examinations'!$A:$Z,2,FALSE)</f>
        <v>38.479999999999997</v>
      </c>
    </row>
    <row r="1045" spans="1:26">
      <c r="A1045" s="10" t="s">
        <v>2593</v>
      </c>
      <c r="B1045" s="10">
        <v>1993</v>
      </c>
      <c r="C1045" s="10" t="s">
        <v>4710</v>
      </c>
      <c r="D1045" s="10" t="str">
        <f>IF(C1045="?","Sep",C1045)</f>
        <v>Nov</v>
      </c>
      <c r="E1045" s="10">
        <v>10</v>
      </c>
      <c r="F1045" s="12" t="str">
        <f>TEXT(DATE(B1045,MONTH(DATEVALUE(D1045&amp;" 1")),E1045),"dd-mmm-yyyy")</f>
        <v>10-Nov-1993</v>
      </c>
      <c r="G1045" s="10">
        <v>0</v>
      </c>
      <c r="H1045" s="13">
        <f t="shared" ca="1" si="16"/>
        <v>126</v>
      </c>
      <c r="I1045" s="15">
        <v>8471.65</v>
      </c>
      <c r="J1045" s="10" t="s">
        <v>4707</v>
      </c>
      <c r="K1045" s="10" t="s">
        <v>4711</v>
      </c>
      <c r="L1045" s="10" t="s">
        <v>4714</v>
      </c>
      <c r="W1045" s="13">
        <f ca="1">DATEDIF(F1045,TODAY(),"Y")</f>
        <v>32</v>
      </c>
      <c r="X1045" s="29">
        <f>VLOOKUP($A1045,'Medical Examinations'!$A:$Z,MATCH(X$1,'Medical Examinations'!$A$1:$Z$1,0),FALSE)</f>
        <v>6</v>
      </c>
      <c r="Y1045" s="13">
        <f ca="1">DATEDIF(X1045,TODAY(),"Y")</f>
        <v>126</v>
      </c>
      <c r="Z1045" s="28">
        <f>VLOOKUP($A1045,'Medical Examinations'!$A:$Z,2,FALSE)</f>
        <v>39.64</v>
      </c>
    </row>
    <row r="1046" spans="1:26">
      <c r="A1046" s="10" t="s">
        <v>2591</v>
      </c>
      <c r="B1046" s="10">
        <v>1977</v>
      </c>
      <c r="C1046" s="10" t="s">
        <v>4715</v>
      </c>
      <c r="D1046" s="10" t="str">
        <f>IF(C1046="?","Sep",C1046)</f>
        <v>Dec</v>
      </c>
      <c r="E1046" s="10">
        <v>26</v>
      </c>
      <c r="F1046" s="12" t="str">
        <f>TEXT(DATE(B1046,MONTH(DATEVALUE(D1046&amp;" 1")),E1046),"dd-mmm-yyyy")</f>
        <v>26-Dec-1977</v>
      </c>
      <c r="G1046" s="10">
        <v>0</v>
      </c>
      <c r="H1046" s="13">
        <f t="shared" ca="1" si="16"/>
        <v>126</v>
      </c>
      <c r="I1046" s="15">
        <v>8515.76</v>
      </c>
      <c r="J1046" s="10" t="s">
        <v>4707</v>
      </c>
      <c r="K1046" s="10" t="s">
        <v>4707</v>
      </c>
      <c r="L1046" s="10" t="s">
        <v>4709</v>
      </c>
      <c r="W1046" s="13">
        <f ca="1">DATEDIF(F1046,TODAY(),"Y")</f>
        <v>48</v>
      </c>
      <c r="X1046" s="28">
        <f>VLOOKUP($A1046,'Medical Examinations'!$A:$Z,MATCH(X$1,'Medical Examinations'!$A$1:$Z$1,0),FALSE)</f>
        <v>5.39</v>
      </c>
      <c r="Y1046" s="13">
        <f ca="1">DATEDIF(X1046,TODAY(),"Y")</f>
        <v>126</v>
      </c>
      <c r="Z1046" s="28">
        <f>VLOOKUP($A1046,'Medical Examinations'!$A:$Z,2,FALSE)</f>
        <v>27.83</v>
      </c>
    </row>
    <row r="1047" spans="1:26">
      <c r="A1047" s="10" t="s">
        <v>2589</v>
      </c>
      <c r="B1047" s="10">
        <v>1977</v>
      </c>
      <c r="C1047" s="10" t="s">
        <v>4712</v>
      </c>
      <c r="D1047" s="10" t="str">
        <f>IF(C1047="?","Sep",C1047)</f>
        <v>Jun</v>
      </c>
      <c r="E1047" s="10">
        <v>21</v>
      </c>
      <c r="F1047" s="12" t="str">
        <f>TEXT(DATE(B1047,MONTH(DATEVALUE(D1047&amp;" 1")),E1047),"dd-mmm-yyyy")</f>
        <v>21-Jun-1977</v>
      </c>
      <c r="G1047" s="10">
        <v>0</v>
      </c>
      <c r="H1047" s="13">
        <f t="shared" ca="1" si="16"/>
        <v>126</v>
      </c>
      <c r="I1047" s="15">
        <v>8516.83</v>
      </c>
      <c r="J1047" s="10" t="s">
        <v>4707</v>
      </c>
      <c r="K1047" s="10" t="s">
        <v>4711</v>
      </c>
      <c r="L1047" s="10" t="s">
        <v>4709</v>
      </c>
      <c r="W1047" s="13">
        <f ca="1">DATEDIF(F1047,TODAY(),"Y")</f>
        <v>49</v>
      </c>
      <c r="X1047" s="29">
        <f>VLOOKUP($A1047,'Medical Examinations'!$A:$Z,MATCH(X$1,'Medical Examinations'!$A$1:$Z$1,0),FALSE)</f>
        <v>5.42</v>
      </c>
      <c r="Y1047" s="13">
        <f ca="1">DATEDIF(X1047,TODAY(),"Y")</f>
        <v>126</v>
      </c>
      <c r="Z1047" s="28">
        <f>VLOOKUP($A1047,'Medical Examinations'!$A:$Z,2,FALSE)</f>
        <v>28.6</v>
      </c>
    </row>
    <row r="1048" spans="1:26">
      <c r="A1048" s="10" t="s">
        <v>2587</v>
      </c>
      <c r="B1048" s="10">
        <v>1977</v>
      </c>
      <c r="C1048" s="10" t="s">
        <v>4715</v>
      </c>
      <c r="D1048" s="10" t="str">
        <f>IF(C1048="?","Sep",C1048)</f>
        <v>Dec</v>
      </c>
      <c r="E1048" s="10">
        <v>29</v>
      </c>
      <c r="F1048" s="12" t="str">
        <f>TEXT(DATE(B1048,MONTH(DATEVALUE(D1048&amp;" 1")),E1048),"dd-mmm-yyyy")</f>
        <v>29-Dec-1977</v>
      </c>
      <c r="G1048" s="10">
        <v>0</v>
      </c>
      <c r="H1048" s="13">
        <f t="shared" ca="1" si="16"/>
        <v>126</v>
      </c>
      <c r="I1048" s="15">
        <v>8520.0300000000007</v>
      </c>
      <c r="J1048" s="10" t="s">
        <v>4707</v>
      </c>
      <c r="K1048" s="10" t="s">
        <v>4708</v>
      </c>
      <c r="L1048" s="10" t="s">
        <v>4718</v>
      </c>
      <c r="W1048" s="13">
        <f ca="1">DATEDIF(F1048,TODAY(),"Y")</f>
        <v>48</v>
      </c>
      <c r="X1048" s="28">
        <f>VLOOKUP($A1048,'Medical Examinations'!$A:$Z,MATCH(X$1,'Medical Examinations'!$A$1:$Z$1,0),FALSE)</f>
        <v>5.04</v>
      </c>
      <c r="Y1048" s="13">
        <f ca="1">DATEDIF(X1048,TODAY(),"Y")</f>
        <v>126</v>
      </c>
      <c r="Z1048" s="28">
        <f>VLOOKUP($A1048,'Medical Examinations'!$A:$Z,2,FALSE)</f>
        <v>30.9</v>
      </c>
    </row>
    <row r="1049" spans="1:26">
      <c r="A1049" s="10" t="s">
        <v>2585</v>
      </c>
      <c r="B1049" s="10">
        <v>1979</v>
      </c>
      <c r="C1049" s="10" t="s">
        <v>4716</v>
      </c>
      <c r="D1049" s="10" t="str">
        <f>IF(C1049="?","Sep",C1049)</f>
        <v>Aug</v>
      </c>
      <c r="E1049" s="10">
        <v>13</v>
      </c>
      <c r="F1049" s="12" t="str">
        <f>TEXT(DATE(B1049,MONTH(DATEVALUE(D1049&amp;" 1")),E1049),"dd-mmm-yyyy")</f>
        <v>13-Aug-1979</v>
      </c>
      <c r="G1049" s="10">
        <v>0</v>
      </c>
      <c r="H1049" s="13">
        <f t="shared" ca="1" si="16"/>
        <v>126</v>
      </c>
      <c r="I1049" s="15">
        <v>8522</v>
      </c>
      <c r="J1049" s="10" t="s">
        <v>4707</v>
      </c>
      <c r="K1049" s="10" t="s">
        <v>4707</v>
      </c>
      <c r="L1049" s="10" t="s">
        <v>4718</v>
      </c>
      <c r="W1049" s="13">
        <f ca="1">DATEDIF(F1049,TODAY(),"Y")</f>
        <v>47</v>
      </c>
      <c r="X1049" s="29">
        <f>VLOOKUP($A1049,'Medical Examinations'!$A:$Z,MATCH(X$1,'Medical Examinations'!$A$1:$Z$1,0),FALSE)</f>
        <v>4.95</v>
      </c>
      <c r="Y1049" s="13">
        <f ca="1">DATEDIF(X1049,TODAY(),"Y")</f>
        <v>126</v>
      </c>
      <c r="Z1049" s="28">
        <f>VLOOKUP($A1049,'Medical Examinations'!$A:$Z,2,FALSE)</f>
        <v>34.4</v>
      </c>
    </row>
    <row r="1050" spans="1:26">
      <c r="A1050" s="10" t="s">
        <v>2583</v>
      </c>
      <c r="B1050" s="10">
        <v>1977</v>
      </c>
      <c r="C1050" s="10" t="s">
        <v>4706</v>
      </c>
      <c r="D1050" s="10" t="str">
        <f>IF(C1050="?","Sep",C1050)</f>
        <v>Jul</v>
      </c>
      <c r="E1050" s="10">
        <v>26</v>
      </c>
      <c r="F1050" s="12" t="str">
        <f>TEXT(DATE(B1050,MONTH(DATEVALUE(D1050&amp;" 1")),E1050),"dd-mmm-yyyy")</f>
        <v>26-Jul-1977</v>
      </c>
      <c r="G1050" s="10">
        <v>0</v>
      </c>
      <c r="H1050" s="13">
        <f t="shared" ca="1" si="16"/>
        <v>126</v>
      </c>
      <c r="I1050" s="15">
        <v>8527.5300000000007</v>
      </c>
      <c r="J1050" s="10" t="s">
        <v>4707</v>
      </c>
      <c r="K1050" s="10" t="s">
        <v>4707</v>
      </c>
      <c r="L1050" s="10" t="s">
        <v>4709</v>
      </c>
      <c r="W1050" s="13">
        <f ca="1">DATEDIF(F1050,TODAY(),"Y")</f>
        <v>49</v>
      </c>
      <c r="X1050" s="28">
        <f>VLOOKUP($A1050,'Medical Examinations'!$A:$Z,MATCH(X$1,'Medical Examinations'!$A$1:$Z$1,0),FALSE)</f>
        <v>4.6100000000000003</v>
      </c>
      <c r="Y1050" s="13">
        <f ca="1">DATEDIF(X1050,TODAY(),"Y")</f>
        <v>126</v>
      </c>
      <c r="Z1050" s="28">
        <f>VLOOKUP($A1050,'Medical Examinations'!$A:$Z,2,FALSE)</f>
        <v>36.299999999999997</v>
      </c>
    </row>
    <row r="1051" spans="1:26">
      <c r="A1051" s="10" t="s">
        <v>2581</v>
      </c>
      <c r="B1051" s="10" t="s">
        <v>4691</v>
      </c>
      <c r="C1051" s="10" t="s">
        <v>4706</v>
      </c>
      <c r="D1051" s="10" t="str">
        <f>IF(C1051="?","Sep",C1051)</f>
        <v>Jul</v>
      </c>
      <c r="E1051" s="10">
        <v>24</v>
      </c>
      <c r="F1051" s="12" t="e">
        <f>TEXT(DATE(B1051,MONTH(DATEVALUE(D1051&amp;" 1")),E1051),"dd-mmm-yyyy")</f>
        <v>#VALUE!</v>
      </c>
      <c r="G1051" s="10">
        <v>0</v>
      </c>
      <c r="H1051" s="13">
        <f t="shared" ca="1" si="16"/>
        <v>126</v>
      </c>
      <c r="I1051" s="15">
        <v>8534.67</v>
      </c>
      <c r="J1051" s="10" t="s">
        <v>4707</v>
      </c>
      <c r="K1051" s="10" t="s">
        <v>4708</v>
      </c>
      <c r="L1051" s="10" t="s">
        <v>4724</v>
      </c>
      <c r="W1051" s="13" t="e">
        <f ca="1">DATEDIF(F1051,TODAY(),"Y")</f>
        <v>#VALUE!</v>
      </c>
      <c r="X1051" s="29">
        <f>VLOOKUP($A1051,'Medical Examinations'!$A:$Z,MATCH(X$1,'Medical Examinations'!$A$1:$Z$1,0),FALSE)</f>
        <v>11.56</v>
      </c>
      <c r="Y1051" s="13">
        <f ca="1">DATEDIF(X1051,TODAY(),"Y")</f>
        <v>126</v>
      </c>
      <c r="Z1051" s="28">
        <f>VLOOKUP($A1051,'Medical Examinations'!$A:$Z,2,FALSE)</f>
        <v>24.32</v>
      </c>
    </row>
    <row r="1052" spans="1:26">
      <c r="A1052" s="10" t="s">
        <v>2579</v>
      </c>
      <c r="B1052" s="10">
        <v>1981</v>
      </c>
      <c r="C1052" s="10" t="s">
        <v>4715</v>
      </c>
      <c r="D1052" s="10" t="str">
        <f>IF(C1052="?","Sep",C1052)</f>
        <v>Dec</v>
      </c>
      <c r="E1052" s="10">
        <v>27</v>
      </c>
      <c r="F1052" s="12" t="str">
        <f>TEXT(DATE(B1052,MONTH(DATEVALUE(D1052&amp;" 1")),E1052),"dd-mmm-yyyy")</f>
        <v>27-Dec-1981</v>
      </c>
      <c r="G1052" s="10">
        <v>0</v>
      </c>
      <c r="H1052" s="13">
        <f t="shared" ca="1" si="16"/>
        <v>126</v>
      </c>
      <c r="I1052" s="15">
        <v>8538.2900000000009</v>
      </c>
      <c r="J1052" s="10" t="s">
        <v>4707</v>
      </c>
      <c r="K1052" s="10" t="s">
        <v>4708</v>
      </c>
      <c r="L1052" s="10" t="s">
        <v>4724</v>
      </c>
      <c r="W1052" s="13">
        <f ca="1">DATEDIF(F1052,TODAY(),"Y")</f>
        <v>44</v>
      </c>
      <c r="X1052" s="28">
        <f>VLOOKUP($A1052,'Medical Examinations'!$A:$Z,MATCH(X$1,'Medical Examinations'!$A$1:$Z$1,0),FALSE)</f>
        <v>8.3800000000000008</v>
      </c>
      <c r="Y1052" s="13">
        <f ca="1">DATEDIF(X1052,TODAY(),"Y")</f>
        <v>126</v>
      </c>
      <c r="Z1052" s="28">
        <f>VLOOKUP($A1052,'Medical Examinations'!$A:$Z,2,FALSE)</f>
        <v>33.155000000000001</v>
      </c>
    </row>
    <row r="1053" spans="1:26">
      <c r="A1053" s="10" t="s">
        <v>2577</v>
      </c>
      <c r="B1053" s="10">
        <v>1975</v>
      </c>
      <c r="C1053" s="10" t="s">
        <v>4710</v>
      </c>
      <c r="D1053" s="10" t="str">
        <f>IF(C1053="?","Sep",C1053)</f>
        <v>Nov</v>
      </c>
      <c r="E1053" s="10">
        <v>6</v>
      </c>
      <c r="F1053" s="12" t="str">
        <f>TEXT(DATE(B1053,MONTH(DATEVALUE(D1053&amp;" 1")),E1053),"dd-mmm-yyyy")</f>
        <v>06-Nov-1975</v>
      </c>
      <c r="G1053" s="10">
        <v>0</v>
      </c>
      <c r="H1053" s="13">
        <f t="shared" ca="1" si="16"/>
        <v>126</v>
      </c>
      <c r="I1053" s="15">
        <v>8539.67</v>
      </c>
      <c r="J1053" s="10" t="s">
        <v>4707</v>
      </c>
      <c r="K1053" s="10" t="s">
        <v>4708</v>
      </c>
      <c r="L1053" s="10" t="s">
        <v>4718</v>
      </c>
      <c r="W1053" s="13">
        <f ca="1">DATEDIF(F1053,TODAY(),"Y")</f>
        <v>50</v>
      </c>
      <c r="X1053" s="29">
        <f>VLOOKUP($A1053,'Medical Examinations'!$A:$Z,MATCH(X$1,'Medical Examinations'!$A$1:$Z$1,0),FALSE)</f>
        <v>7.4</v>
      </c>
      <c r="Y1053" s="13">
        <f ca="1">DATEDIF(X1053,TODAY(),"Y")</f>
        <v>126</v>
      </c>
      <c r="Z1053" s="28">
        <f>VLOOKUP($A1053,'Medical Examinations'!$A:$Z,2,FALSE)</f>
        <v>23.6</v>
      </c>
    </row>
    <row r="1054" spans="1:26">
      <c r="A1054" s="10" t="s">
        <v>2575</v>
      </c>
      <c r="B1054" s="10" t="s">
        <v>4691</v>
      </c>
      <c r="C1054" s="10" t="s">
        <v>4715</v>
      </c>
      <c r="D1054" s="10" t="str">
        <f>IF(C1054="?","Sep",C1054)</f>
        <v>Dec</v>
      </c>
      <c r="E1054" s="10">
        <v>12</v>
      </c>
      <c r="F1054" s="12" t="e">
        <f>TEXT(DATE(B1054,MONTH(DATEVALUE(D1054&amp;" 1")),E1054),"dd-mmm-yyyy")</f>
        <v>#VALUE!</v>
      </c>
      <c r="G1054" s="10">
        <v>0</v>
      </c>
      <c r="H1054" s="13">
        <f t="shared" ca="1" si="16"/>
        <v>126</v>
      </c>
      <c r="I1054" s="15">
        <v>8547.69</v>
      </c>
      <c r="J1054" s="10" t="s">
        <v>4707</v>
      </c>
      <c r="K1054" s="10" t="s">
        <v>4711</v>
      </c>
      <c r="L1054" s="10" t="s">
        <v>4709</v>
      </c>
      <c r="W1054" s="13" t="e">
        <f ca="1">DATEDIF(F1054,TODAY(),"Y")</f>
        <v>#VALUE!</v>
      </c>
      <c r="X1054" s="28">
        <f>VLOOKUP($A1054,'Medical Examinations'!$A:$Z,MATCH(X$1,'Medical Examinations'!$A$1:$Z$1,0),FALSE)</f>
        <v>8.01</v>
      </c>
      <c r="Y1054" s="13">
        <f ca="1">DATEDIF(X1054,TODAY(),"Y")</f>
        <v>126</v>
      </c>
      <c r="Z1054" s="28">
        <f>VLOOKUP($A1054,'Medical Examinations'!$A:$Z,2,FALSE)</f>
        <v>29.37</v>
      </c>
    </row>
    <row r="1055" spans="1:26">
      <c r="A1055" s="10" t="s">
        <v>2573</v>
      </c>
      <c r="B1055" s="10">
        <v>1975</v>
      </c>
      <c r="C1055" s="10" t="s">
        <v>4716</v>
      </c>
      <c r="D1055" s="10" t="str">
        <f>IF(C1055="?","Sep",C1055)</f>
        <v>Aug</v>
      </c>
      <c r="E1055" s="10">
        <v>6</v>
      </c>
      <c r="F1055" s="12" t="str">
        <f>TEXT(DATE(B1055,MONTH(DATEVALUE(D1055&amp;" 1")),E1055),"dd-mmm-yyyy")</f>
        <v>06-Aug-1975</v>
      </c>
      <c r="G1055" s="10">
        <v>0</v>
      </c>
      <c r="H1055" s="13">
        <f t="shared" ca="1" si="16"/>
        <v>126</v>
      </c>
      <c r="I1055" s="15">
        <v>8551.35</v>
      </c>
      <c r="J1055" s="10" t="s">
        <v>4707</v>
      </c>
      <c r="K1055" s="10" t="s">
        <v>4707</v>
      </c>
      <c r="L1055" s="10" t="s">
        <v>4718</v>
      </c>
      <c r="W1055" s="13">
        <f ca="1">DATEDIF(F1055,TODAY(),"Y")</f>
        <v>51</v>
      </c>
      <c r="X1055" s="29">
        <f>VLOOKUP($A1055,'Medical Examinations'!$A:$Z,MATCH(X$1,'Medical Examinations'!$A$1:$Z$1,0),FALSE)</f>
        <v>7.85</v>
      </c>
      <c r="Y1055" s="13">
        <f ca="1">DATEDIF(X1055,TODAY(),"Y")</f>
        <v>126</v>
      </c>
      <c r="Z1055" s="28">
        <f>VLOOKUP($A1055,'Medical Examinations'!$A:$Z,2,FALSE)</f>
        <v>32</v>
      </c>
    </row>
    <row r="1056" spans="1:26">
      <c r="A1056" s="10" t="s">
        <v>2571</v>
      </c>
      <c r="B1056" s="10">
        <v>1975</v>
      </c>
      <c r="C1056" s="10" t="s">
        <v>4716</v>
      </c>
      <c r="D1056" s="10" t="str">
        <f>IF(C1056="?","Sep",C1056)</f>
        <v>Aug</v>
      </c>
      <c r="E1056" s="10">
        <v>21</v>
      </c>
      <c r="F1056" s="12" t="str">
        <f>TEXT(DATE(B1056,MONTH(DATEVALUE(D1056&amp;" 1")),E1056),"dd-mmm-yyyy")</f>
        <v>21-Aug-1975</v>
      </c>
      <c r="G1056" s="10">
        <v>0</v>
      </c>
      <c r="H1056" s="13">
        <f t="shared" ca="1" si="16"/>
        <v>126</v>
      </c>
      <c r="I1056" s="15">
        <v>8556.91</v>
      </c>
      <c r="J1056" s="10" t="s">
        <v>4707</v>
      </c>
      <c r="K1056" s="10" t="s">
        <v>4711</v>
      </c>
      <c r="L1056" s="10" t="s">
        <v>4718</v>
      </c>
      <c r="W1056" s="13">
        <f ca="1">DATEDIF(F1056,TODAY(),"Y")</f>
        <v>51</v>
      </c>
      <c r="X1056" s="28">
        <f>VLOOKUP($A1056,'Medical Examinations'!$A:$Z,MATCH(X$1,'Medical Examinations'!$A$1:$Z$1,0),FALSE)</f>
        <v>11.94</v>
      </c>
      <c r="Y1056" s="13">
        <f ca="1">DATEDIF(X1056,TODAY(),"Y")</f>
        <v>126</v>
      </c>
      <c r="Z1056" s="28">
        <f>VLOOKUP($A1056,'Medical Examinations'!$A:$Z,2,FALSE)</f>
        <v>36</v>
      </c>
    </row>
    <row r="1057" spans="1:26">
      <c r="A1057" s="10" t="s">
        <v>2569</v>
      </c>
      <c r="B1057" s="10">
        <v>1988</v>
      </c>
      <c r="C1057" s="10" t="s">
        <v>4713</v>
      </c>
      <c r="D1057" s="10" t="str">
        <f>IF(C1057="?","Sep",C1057)</f>
        <v>Sep</v>
      </c>
      <c r="E1057" s="10">
        <v>21</v>
      </c>
      <c r="F1057" s="12" t="str">
        <f>TEXT(DATE(B1057,MONTH(DATEVALUE(D1057&amp;" 1")),E1057),"dd-mmm-yyyy")</f>
        <v>21-Sep-1988</v>
      </c>
      <c r="G1057" s="10">
        <v>0</v>
      </c>
      <c r="H1057" s="13">
        <f t="shared" ca="1" si="16"/>
        <v>126</v>
      </c>
      <c r="I1057" s="15">
        <v>8567.25</v>
      </c>
      <c r="J1057" s="10" t="s">
        <v>4707</v>
      </c>
      <c r="K1057" s="10" t="s">
        <v>4711</v>
      </c>
      <c r="L1057" s="10" t="s">
        <v>4714</v>
      </c>
      <c r="W1057" s="13">
        <f ca="1">DATEDIF(F1057,TODAY(),"Y")</f>
        <v>38</v>
      </c>
      <c r="X1057" s="29">
        <f>VLOOKUP($A1057,'Medical Examinations'!$A:$Z,MATCH(X$1,'Medical Examinations'!$A$1:$Z$1,0),FALSE)</f>
        <v>4.82</v>
      </c>
      <c r="Y1057" s="13">
        <f ca="1">DATEDIF(X1057,TODAY(),"Y")</f>
        <v>126</v>
      </c>
      <c r="Z1057" s="28">
        <f>VLOOKUP($A1057,'Medical Examinations'!$A:$Z,2,FALSE)</f>
        <v>31.93</v>
      </c>
    </row>
    <row r="1058" spans="1:26">
      <c r="A1058" s="10" t="s">
        <v>2567</v>
      </c>
      <c r="B1058" s="10">
        <v>1975</v>
      </c>
      <c r="C1058" s="10" t="s">
        <v>4713</v>
      </c>
      <c r="D1058" s="10" t="str">
        <f>IF(C1058="?","Sep",C1058)</f>
        <v>Sep</v>
      </c>
      <c r="E1058" s="10">
        <v>26</v>
      </c>
      <c r="F1058" s="12" t="str">
        <f>TEXT(DATE(B1058,MONTH(DATEVALUE(D1058&amp;" 1")),E1058),"dd-mmm-yyyy")</f>
        <v>26-Sep-1975</v>
      </c>
      <c r="G1058" s="10">
        <v>0</v>
      </c>
      <c r="H1058" s="13">
        <f t="shared" ca="1" si="16"/>
        <v>126</v>
      </c>
      <c r="I1058" s="15">
        <v>8569.86</v>
      </c>
      <c r="J1058" s="10" t="s">
        <v>4707</v>
      </c>
      <c r="K1058" s="10" t="s">
        <v>4708</v>
      </c>
      <c r="L1058" s="10" t="s">
        <v>4709</v>
      </c>
      <c r="W1058" s="13">
        <f ca="1">DATEDIF(F1058,TODAY(),"Y")</f>
        <v>51</v>
      </c>
      <c r="X1058" s="28">
        <f>VLOOKUP($A1058,'Medical Examinations'!$A:$Z,MATCH(X$1,'Medical Examinations'!$A$1:$Z$1,0),FALSE)</f>
        <v>6.53</v>
      </c>
      <c r="Y1058" s="13">
        <f ca="1">DATEDIF(X1058,TODAY(),"Y")</f>
        <v>126</v>
      </c>
      <c r="Z1058" s="28">
        <f>VLOOKUP($A1058,'Medical Examinations'!$A:$Z,2,FALSE)</f>
        <v>45.32</v>
      </c>
    </row>
    <row r="1059" spans="1:26">
      <c r="A1059" s="10" t="s">
        <v>2565</v>
      </c>
      <c r="B1059" s="10">
        <v>1982</v>
      </c>
      <c r="C1059" s="10" t="s">
        <v>4715</v>
      </c>
      <c r="D1059" s="10" t="str">
        <f>IF(C1059="?","Sep",C1059)</f>
        <v>Dec</v>
      </c>
      <c r="E1059" s="10">
        <v>6</v>
      </c>
      <c r="F1059" s="12" t="str">
        <f>TEXT(DATE(B1059,MONTH(DATEVALUE(D1059&amp;" 1")),E1059),"dd-mmm-yyyy")</f>
        <v>06-Dec-1982</v>
      </c>
      <c r="G1059" s="10">
        <v>0</v>
      </c>
      <c r="H1059" s="13">
        <f t="shared" ca="1" si="16"/>
        <v>126</v>
      </c>
      <c r="I1059" s="15">
        <v>8572.0400000000009</v>
      </c>
      <c r="J1059" s="10" t="s">
        <v>4707</v>
      </c>
      <c r="K1059" s="10" t="s">
        <v>4707</v>
      </c>
      <c r="L1059" s="10" t="s">
        <v>4727</v>
      </c>
      <c r="W1059" s="13">
        <f ca="1">DATEDIF(F1059,TODAY(),"Y")</f>
        <v>43</v>
      </c>
      <c r="X1059" s="29">
        <f>VLOOKUP($A1059,'Medical Examinations'!$A:$Z,MATCH(X$1,'Medical Examinations'!$A$1:$Z$1,0),FALSE)</f>
        <v>5.52</v>
      </c>
      <c r="Y1059" s="13">
        <f ca="1">DATEDIF(X1059,TODAY(),"Y")</f>
        <v>126</v>
      </c>
      <c r="Z1059" s="28">
        <f>VLOOKUP($A1059,'Medical Examinations'!$A:$Z,2,FALSE)</f>
        <v>26.36</v>
      </c>
    </row>
    <row r="1060" spans="1:26">
      <c r="A1060" s="10" t="s">
        <v>2563</v>
      </c>
      <c r="B1060" s="10">
        <v>1987</v>
      </c>
      <c r="C1060" s="10" t="s">
        <v>4710</v>
      </c>
      <c r="D1060" s="10" t="str">
        <f>IF(C1060="?","Sep",C1060)</f>
        <v>Nov</v>
      </c>
      <c r="E1060" s="10">
        <v>11</v>
      </c>
      <c r="F1060" s="12" t="str">
        <f>TEXT(DATE(B1060,MONTH(DATEVALUE(D1060&amp;" 1")),E1060),"dd-mmm-yyyy")</f>
        <v>11-Nov-1987</v>
      </c>
      <c r="G1060" s="10">
        <v>0</v>
      </c>
      <c r="H1060" s="13">
        <f t="shared" ca="1" si="16"/>
        <v>126</v>
      </c>
      <c r="I1060" s="15">
        <v>8573.2999999999993</v>
      </c>
      <c r="J1060" s="10" t="s">
        <v>4707</v>
      </c>
      <c r="K1060" s="10" t="s">
        <v>4707</v>
      </c>
      <c r="L1060" s="10" t="s">
        <v>4727</v>
      </c>
      <c r="W1060" s="13">
        <f ca="1">DATEDIF(F1060,TODAY(),"Y")</f>
        <v>38</v>
      </c>
      <c r="X1060" s="28">
        <f>VLOOKUP($A1060,'Medical Examinations'!$A:$Z,MATCH(X$1,'Medical Examinations'!$A$1:$Z$1,0),FALSE)</f>
        <v>4.25</v>
      </c>
      <c r="Y1060" s="13">
        <f ca="1">DATEDIF(X1060,TODAY(),"Y")</f>
        <v>126</v>
      </c>
      <c r="Z1060" s="28">
        <f>VLOOKUP($A1060,'Medical Examinations'!$A:$Z,2,FALSE)</f>
        <v>30.15</v>
      </c>
    </row>
    <row r="1061" spans="1:26">
      <c r="A1061" s="10" t="s">
        <v>2561</v>
      </c>
      <c r="B1061" s="10">
        <v>1983</v>
      </c>
      <c r="C1061" s="10" t="s">
        <v>4715</v>
      </c>
      <c r="D1061" s="10" t="str">
        <f>IF(C1061="?","Sep",C1061)</f>
        <v>Dec</v>
      </c>
      <c r="E1061" s="10">
        <v>30</v>
      </c>
      <c r="F1061" s="12" t="str">
        <f>TEXT(DATE(B1061,MONTH(DATEVALUE(D1061&amp;" 1")),E1061),"dd-mmm-yyyy")</f>
        <v>30-Dec-1983</v>
      </c>
      <c r="G1061" s="10">
        <v>0</v>
      </c>
      <c r="H1061" s="13">
        <f t="shared" ca="1" si="16"/>
        <v>126</v>
      </c>
      <c r="I1061" s="15">
        <v>8582.2999999999993</v>
      </c>
      <c r="J1061" s="10" t="s">
        <v>4707</v>
      </c>
      <c r="K1061" s="10" t="s">
        <v>4711</v>
      </c>
      <c r="L1061" s="10" t="s">
        <v>4709</v>
      </c>
      <c r="W1061" s="13">
        <f ca="1">DATEDIF(F1061,TODAY(),"Y")</f>
        <v>42</v>
      </c>
      <c r="X1061" s="29">
        <f>VLOOKUP($A1061,'Medical Examinations'!$A:$Z,MATCH(X$1,'Medical Examinations'!$A$1:$Z$1,0),FALSE)</f>
        <v>4.7699999999999996</v>
      </c>
      <c r="Y1061" s="13">
        <f ca="1">DATEDIF(X1061,TODAY(),"Y")</f>
        <v>126</v>
      </c>
      <c r="Z1061" s="28">
        <f>VLOOKUP($A1061,'Medical Examinations'!$A:$Z,2,FALSE)</f>
        <v>23.87</v>
      </c>
    </row>
    <row r="1062" spans="1:26">
      <c r="A1062" s="10" t="s">
        <v>2559</v>
      </c>
      <c r="B1062" s="10">
        <v>1983</v>
      </c>
      <c r="C1062" s="10" t="s">
        <v>4706</v>
      </c>
      <c r="D1062" s="10" t="str">
        <f>IF(C1062="?","Sep",C1062)</f>
        <v>Jul</v>
      </c>
      <c r="E1062" s="10">
        <v>25</v>
      </c>
      <c r="F1062" s="12" t="str">
        <f>TEXT(DATE(B1062,MONTH(DATEVALUE(D1062&amp;" 1")),E1062),"dd-mmm-yyyy")</f>
        <v>25-Jul-1983</v>
      </c>
      <c r="G1062" s="10">
        <v>0</v>
      </c>
      <c r="H1062" s="13">
        <f t="shared" ca="1" si="16"/>
        <v>126</v>
      </c>
      <c r="I1062" s="15">
        <v>8596.83</v>
      </c>
      <c r="J1062" s="10" t="s">
        <v>4707</v>
      </c>
      <c r="K1062" s="10" t="s">
        <v>4708</v>
      </c>
      <c r="L1062" s="10" t="s">
        <v>4709</v>
      </c>
      <c r="W1062" s="13">
        <f ca="1">DATEDIF(F1062,TODAY(),"Y")</f>
        <v>43</v>
      </c>
      <c r="X1062" s="28">
        <f>VLOOKUP($A1062,'Medical Examinations'!$A:$Z,MATCH(X$1,'Medical Examinations'!$A$1:$Z$1,0),FALSE)</f>
        <v>5.7</v>
      </c>
      <c r="Y1062" s="13">
        <f ca="1">DATEDIF(X1062,TODAY(),"Y")</f>
        <v>126</v>
      </c>
      <c r="Z1062" s="28">
        <f>VLOOKUP($A1062,'Medical Examinations'!$A:$Z,2,FALSE)</f>
        <v>34.32</v>
      </c>
    </row>
    <row r="1063" spans="1:26">
      <c r="A1063" s="10" t="s">
        <v>2557</v>
      </c>
      <c r="B1063" s="10">
        <v>1973</v>
      </c>
      <c r="C1063" s="10" t="s">
        <v>4706</v>
      </c>
      <c r="D1063" s="10" t="str">
        <f>IF(C1063="?","Sep",C1063)</f>
        <v>Jul</v>
      </c>
      <c r="E1063" s="10">
        <v>11</v>
      </c>
      <c r="F1063" s="12" t="str">
        <f>TEXT(DATE(B1063,MONTH(DATEVALUE(D1063&amp;" 1")),E1063),"dd-mmm-yyyy")</f>
        <v>11-Jul-1973</v>
      </c>
      <c r="G1063" s="10">
        <v>0</v>
      </c>
      <c r="H1063" s="13">
        <f t="shared" ca="1" si="16"/>
        <v>126</v>
      </c>
      <c r="I1063" s="15">
        <v>8601.33</v>
      </c>
      <c r="J1063" s="10" t="s">
        <v>4707</v>
      </c>
      <c r="K1063" s="10" t="s">
        <v>4711</v>
      </c>
      <c r="L1063" s="10" t="s">
        <v>4709</v>
      </c>
      <c r="W1063" s="13">
        <f ca="1">DATEDIF(F1063,TODAY(),"Y")</f>
        <v>53</v>
      </c>
      <c r="X1063" s="29">
        <f>VLOOKUP($A1063,'Medical Examinations'!$A:$Z,MATCH(X$1,'Medical Examinations'!$A$1:$Z$1,0),FALSE)</f>
        <v>10.81</v>
      </c>
      <c r="Y1063" s="13">
        <f ca="1">DATEDIF(X1063,TODAY(),"Y")</f>
        <v>126</v>
      </c>
      <c r="Z1063" s="28">
        <f>VLOOKUP($A1063,'Medical Examinations'!$A:$Z,2,FALSE)</f>
        <v>27.17</v>
      </c>
    </row>
    <row r="1064" spans="1:26">
      <c r="A1064" s="10" t="s">
        <v>2555</v>
      </c>
      <c r="B1064" s="10">
        <v>1977</v>
      </c>
      <c r="C1064" s="10" t="s">
        <v>4713</v>
      </c>
      <c r="D1064" s="10" t="str">
        <f>IF(C1064="?","Sep",C1064)</f>
        <v>Sep</v>
      </c>
      <c r="E1064" s="10">
        <v>24</v>
      </c>
      <c r="F1064" s="12" t="str">
        <f>TEXT(DATE(B1064,MONTH(DATEVALUE(D1064&amp;" 1")),E1064),"dd-mmm-yyyy")</f>
        <v>24-Sep-1977</v>
      </c>
      <c r="G1064" s="10">
        <v>0</v>
      </c>
      <c r="H1064" s="13">
        <f t="shared" ca="1" si="16"/>
        <v>126</v>
      </c>
      <c r="I1064" s="15">
        <v>8603.82</v>
      </c>
      <c r="J1064" s="10" t="s">
        <v>4707</v>
      </c>
      <c r="K1064" s="10" t="s">
        <v>4711</v>
      </c>
      <c r="L1064" s="10" t="s">
        <v>4720</v>
      </c>
      <c r="W1064" s="13">
        <f ca="1">DATEDIF(F1064,TODAY(),"Y")</f>
        <v>49</v>
      </c>
      <c r="X1064" s="28">
        <f>VLOOKUP($A1064,'Medical Examinations'!$A:$Z,MATCH(X$1,'Medical Examinations'!$A$1:$Z$1,0),FALSE)</f>
        <v>5.97</v>
      </c>
      <c r="Y1064" s="13">
        <f ca="1">DATEDIF(X1064,TODAY(),"Y")</f>
        <v>126</v>
      </c>
      <c r="Z1064" s="28">
        <f>VLOOKUP($A1064,'Medical Examinations'!$A:$Z,2,FALSE)</f>
        <v>23.56</v>
      </c>
    </row>
    <row r="1065" spans="1:26">
      <c r="A1065" s="10" t="s">
        <v>2553</v>
      </c>
      <c r="B1065" s="10">
        <v>1977</v>
      </c>
      <c r="C1065" s="10" t="s">
        <v>4710</v>
      </c>
      <c r="D1065" s="10" t="str">
        <f>IF(C1065="?","Sep",C1065)</f>
        <v>Nov</v>
      </c>
      <c r="E1065" s="10">
        <v>12</v>
      </c>
      <c r="F1065" s="12" t="str">
        <f>TEXT(DATE(B1065,MONTH(DATEVALUE(D1065&amp;" 1")),E1065),"dd-mmm-yyyy")</f>
        <v>12-Nov-1977</v>
      </c>
      <c r="G1065" s="10">
        <v>0</v>
      </c>
      <c r="H1065" s="13">
        <f t="shared" ca="1" si="16"/>
        <v>126</v>
      </c>
      <c r="I1065" s="15">
        <v>8604.48</v>
      </c>
      <c r="J1065" s="10" t="s">
        <v>4708</v>
      </c>
      <c r="K1065" s="10" t="s">
        <v>4707</v>
      </c>
      <c r="L1065" s="10" t="s">
        <v>4721</v>
      </c>
      <c r="W1065" s="13">
        <f ca="1">DATEDIF(F1065,TODAY(),"Y")</f>
        <v>48</v>
      </c>
      <c r="X1065" s="29">
        <f>VLOOKUP($A1065,'Medical Examinations'!$A:$Z,MATCH(X$1,'Medical Examinations'!$A$1:$Z$1,0),FALSE)</f>
        <v>6.11</v>
      </c>
      <c r="Y1065" s="13">
        <f ca="1">DATEDIF(X1065,TODAY(),"Y")</f>
        <v>126</v>
      </c>
      <c r="Z1065" s="28">
        <f>VLOOKUP($A1065,'Medical Examinations'!$A:$Z,2,FALSE)</f>
        <v>24.035</v>
      </c>
    </row>
    <row r="1066" spans="1:26">
      <c r="A1066" s="10" t="s">
        <v>2551</v>
      </c>
      <c r="B1066" s="10">
        <v>1977</v>
      </c>
      <c r="C1066" s="10" t="s">
        <v>4717</v>
      </c>
      <c r="D1066" s="10" t="str">
        <f>IF(C1066="?","Sep",C1066)</f>
        <v>Oct</v>
      </c>
      <c r="E1066" s="10">
        <v>15</v>
      </c>
      <c r="F1066" s="12" t="str">
        <f>TEXT(DATE(B1066,MONTH(DATEVALUE(D1066&amp;" 1")),E1066),"dd-mmm-yyyy")</f>
        <v>15-Oct-1977</v>
      </c>
      <c r="G1066" s="10">
        <v>0</v>
      </c>
      <c r="H1066" s="13">
        <f t="shared" ca="1" si="16"/>
        <v>126</v>
      </c>
      <c r="I1066" s="15">
        <v>8605.36</v>
      </c>
      <c r="J1066" s="10" t="s">
        <v>4707</v>
      </c>
      <c r="K1066" s="10" t="s">
        <v>4707</v>
      </c>
      <c r="L1066" s="10" t="s">
        <v>4709</v>
      </c>
      <c r="W1066" s="13">
        <f ca="1">DATEDIF(F1066,TODAY(),"Y")</f>
        <v>49</v>
      </c>
      <c r="X1066" s="28">
        <f>VLOOKUP($A1066,'Medical Examinations'!$A:$Z,MATCH(X$1,'Medical Examinations'!$A$1:$Z$1,0),FALSE)</f>
        <v>4.16</v>
      </c>
      <c r="Y1066" s="13">
        <f ca="1">DATEDIF(X1066,TODAY(),"Y")</f>
        <v>126</v>
      </c>
      <c r="Z1066" s="28">
        <f>VLOOKUP($A1066,'Medical Examinations'!$A:$Z,2,FALSE)</f>
        <v>20.350000000000001</v>
      </c>
    </row>
    <row r="1067" spans="1:26">
      <c r="A1067" s="10" t="s">
        <v>2549</v>
      </c>
      <c r="B1067" s="10">
        <v>1979</v>
      </c>
      <c r="C1067" s="10" t="s">
        <v>4706</v>
      </c>
      <c r="D1067" s="10" t="str">
        <f>IF(C1067="?","Sep",C1067)</f>
        <v>Jul</v>
      </c>
      <c r="E1067" s="10">
        <v>17</v>
      </c>
      <c r="F1067" s="12" t="str">
        <f>TEXT(DATE(B1067,MONTH(DATEVALUE(D1067&amp;" 1")),E1067),"dd-mmm-yyyy")</f>
        <v>17-Jul-1979</v>
      </c>
      <c r="G1067" s="10">
        <v>0</v>
      </c>
      <c r="H1067" s="13">
        <f t="shared" ca="1" si="16"/>
        <v>126</v>
      </c>
      <c r="I1067" s="15">
        <v>8606.2199999999993</v>
      </c>
      <c r="J1067" s="10" t="s">
        <v>4711</v>
      </c>
      <c r="K1067" s="10" t="s">
        <v>4707</v>
      </c>
      <c r="L1067" s="10" t="s">
        <v>4726</v>
      </c>
      <c r="W1067" s="13">
        <f ca="1">DATEDIF(F1067,TODAY(),"Y")</f>
        <v>47</v>
      </c>
      <c r="X1067" s="29">
        <f>VLOOKUP($A1067,'Medical Examinations'!$A:$Z,MATCH(X$1,'Medical Examinations'!$A$1:$Z$1,0),FALSE)</f>
        <v>5.96</v>
      </c>
      <c r="Y1067" s="13">
        <f ca="1">DATEDIF(X1067,TODAY(),"Y")</f>
        <v>126</v>
      </c>
      <c r="Z1067" s="28">
        <f>VLOOKUP($A1067,'Medical Examinations'!$A:$Z,2,FALSE)</f>
        <v>27.36</v>
      </c>
    </row>
    <row r="1068" spans="1:26">
      <c r="A1068" s="10" t="s">
        <v>2547</v>
      </c>
      <c r="B1068" s="10">
        <v>1977</v>
      </c>
      <c r="C1068" s="10" t="s">
        <v>4713</v>
      </c>
      <c r="D1068" s="10" t="str">
        <f>IF(C1068="?","Sep",C1068)</f>
        <v>Sep</v>
      </c>
      <c r="E1068" s="10">
        <v>2</v>
      </c>
      <c r="F1068" s="12" t="str">
        <f>TEXT(DATE(B1068,MONTH(DATEVALUE(D1068&amp;" 1")),E1068),"dd-mmm-yyyy")</f>
        <v>02-Sep-1977</v>
      </c>
      <c r="G1068" s="10">
        <v>0</v>
      </c>
      <c r="H1068" s="13">
        <f t="shared" ca="1" si="16"/>
        <v>126</v>
      </c>
      <c r="I1068" s="15">
        <v>8615.2999999999993</v>
      </c>
      <c r="J1068" s="10" t="s">
        <v>4707</v>
      </c>
      <c r="K1068" s="10" t="s">
        <v>4708</v>
      </c>
      <c r="L1068" s="10" t="s">
        <v>4718</v>
      </c>
      <c r="W1068" s="13">
        <f ca="1">DATEDIF(F1068,TODAY(),"Y")</f>
        <v>49</v>
      </c>
      <c r="X1068" s="28">
        <f>VLOOKUP($A1068,'Medical Examinations'!$A:$Z,MATCH(X$1,'Medical Examinations'!$A$1:$Z$1,0),FALSE)</f>
        <v>6.03</v>
      </c>
      <c r="Y1068" s="13">
        <f ca="1">DATEDIF(X1068,TODAY(),"Y")</f>
        <v>126</v>
      </c>
      <c r="Z1068" s="28">
        <f>VLOOKUP($A1068,'Medical Examinations'!$A:$Z,2,FALSE)</f>
        <v>27.5</v>
      </c>
    </row>
    <row r="1069" spans="1:26">
      <c r="A1069" s="10" t="s">
        <v>2545</v>
      </c>
      <c r="B1069" s="10">
        <v>1975</v>
      </c>
      <c r="C1069" s="10" t="s">
        <v>4716</v>
      </c>
      <c r="D1069" s="10" t="str">
        <f>IF(C1069="?","Sep",C1069)</f>
        <v>Aug</v>
      </c>
      <c r="E1069" s="10">
        <v>3</v>
      </c>
      <c r="F1069" s="12" t="str">
        <f>TEXT(DATE(B1069,MONTH(DATEVALUE(D1069&amp;" 1")),E1069),"dd-mmm-yyyy")</f>
        <v>03-Aug-1975</v>
      </c>
      <c r="G1069" s="10">
        <v>0</v>
      </c>
      <c r="H1069" s="13">
        <f t="shared" ca="1" si="16"/>
        <v>126</v>
      </c>
      <c r="I1069" s="15">
        <v>8627.5400000000009</v>
      </c>
      <c r="J1069" s="10" t="s">
        <v>4707</v>
      </c>
      <c r="K1069" s="10" t="s">
        <v>4707</v>
      </c>
      <c r="L1069" s="10" t="s">
        <v>4728</v>
      </c>
      <c r="W1069" s="13">
        <f ca="1">DATEDIF(F1069,TODAY(),"Y")</f>
        <v>51</v>
      </c>
      <c r="X1069" s="29">
        <f>VLOOKUP($A1069,'Medical Examinations'!$A:$Z,MATCH(X$1,'Medical Examinations'!$A$1:$Z$1,0),FALSE)</f>
        <v>7.71</v>
      </c>
      <c r="Y1069" s="13">
        <f ca="1">DATEDIF(X1069,TODAY(),"Y")</f>
        <v>126</v>
      </c>
      <c r="Z1069" s="28">
        <f>VLOOKUP($A1069,'Medical Examinations'!$A:$Z,2,FALSE)</f>
        <v>19.190000000000001</v>
      </c>
    </row>
    <row r="1070" spans="1:26">
      <c r="A1070" s="10" t="s">
        <v>2543</v>
      </c>
      <c r="B1070" s="10">
        <v>1965</v>
      </c>
      <c r="C1070" s="10" t="s">
        <v>4717</v>
      </c>
      <c r="D1070" s="10" t="str">
        <f>IF(C1070="?","Sep",C1070)</f>
        <v>Oct</v>
      </c>
      <c r="E1070" s="10">
        <v>21</v>
      </c>
      <c r="F1070" s="12" t="str">
        <f>TEXT(DATE(B1070,MONTH(DATEVALUE(D1070&amp;" 1")),E1070),"dd-mmm-yyyy")</f>
        <v>21-Oct-1965</v>
      </c>
      <c r="G1070" s="10">
        <v>0</v>
      </c>
      <c r="H1070" s="13">
        <f t="shared" ca="1" si="16"/>
        <v>126</v>
      </c>
      <c r="I1070" s="15">
        <v>8665.09</v>
      </c>
      <c r="J1070" s="10" t="s">
        <v>4708</v>
      </c>
      <c r="K1070" s="10" t="s">
        <v>4707</v>
      </c>
      <c r="L1070" s="10" t="s">
        <v>4714</v>
      </c>
      <c r="W1070" s="13">
        <f ca="1">DATEDIF(F1070,TODAY(),"Y")</f>
        <v>61</v>
      </c>
      <c r="X1070" s="28">
        <f>VLOOKUP($A1070,'Medical Examinations'!$A:$Z,MATCH(X$1,'Medical Examinations'!$A$1:$Z$1,0),FALSE)</f>
        <v>10.24</v>
      </c>
      <c r="Y1070" s="13">
        <f ca="1">DATEDIF(X1070,TODAY(),"Y")</f>
        <v>126</v>
      </c>
      <c r="Z1070" s="28">
        <f>VLOOKUP($A1070,'Medical Examinations'!$A:$Z,2,FALSE)</f>
        <v>18.62</v>
      </c>
    </row>
    <row r="1071" spans="1:26">
      <c r="A1071" s="10" t="s">
        <v>2541</v>
      </c>
      <c r="B1071" s="10">
        <v>1969</v>
      </c>
      <c r="C1071" s="10" t="s">
        <v>4716</v>
      </c>
      <c r="D1071" s="10" t="str">
        <f>IF(C1071="?","Sep",C1071)</f>
        <v>Aug</v>
      </c>
      <c r="E1071" s="10">
        <v>10</v>
      </c>
      <c r="F1071" s="12" t="str">
        <f>TEXT(DATE(B1071,MONTH(DATEVALUE(D1071&amp;" 1")),E1071),"dd-mmm-yyyy")</f>
        <v>10-Aug-1969</v>
      </c>
      <c r="G1071" s="10">
        <v>0</v>
      </c>
      <c r="H1071" s="13">
        <f t="shared" ca="1" si="16"/>
        <v>126</v>
      </c>
      <c r="I1071" s="15">
        <v>8665.14</v>
      </c>
      <c r="J1071" s="10" t="s">
        <v>4707</v>
      </c>
      <c r="K1071" s="10" t="s">
        <v>4708</v>
      </c>
      <c r="L1071" s="10" t="s">
        <v>4709</v>
      </c>
      <c r="W1071" s="13">
        <f ca="1">DATEDIF(F1071,TODAY(),"Y")</f>
        <v>57</v>
      </c>
      <c r="X1071" s="29">
        <f>VLOOKUP($A1071,'Medical Examinations'!$A:$Z,MATCH(X$1,'Medical Examinations'!$A$1:$Z$1,0),FALSE)</f>
        <v>5.1100000000000003</v>
      </c>
      <c r="Y1071" s="13">
        <f ca="1">DATEDIF(X1071,TODAY(),"Y")</f>
        <v>126</v>
      </c>
      <c r="Z1071" s="28">
        <f>VLOOKUP($A1071,'Medical Examinations'!$A:$Z,2,FALSE)</f>
        <v>23.66</v>
      </c>
    </row>
    <row r="1072" spans="1:26">
      <c r="A1072" s="10" t="s">
        <v>2539</v>
      </c>
      <c r="B1072" s="10">
        <v>1974</v>
      </c>
      <c r="C1072" s="10" t="s">
        <v>4716</v>
      </c>
      <c r="D1072" s="10" t="str">
        <f>IF(C1072="?","Sep",C1072)</f>
        <v>Aug</v>
      </c>
      <c r="E1072" s="10">
        <v>16</v>
      </c>
      <c r="F1072" s="12" t="str">
        <f>TEXT(DATE(B1072,MONTH(DATEVALUE(D1072&amp;" 1")),E1072),"dd-mmm-yyyy")</f>
        <v>16-Aug-1974</v>
      </c>
      <c r="G1072" s="10">
        <v>0</v>
      </c>
      <c r="H1072" s="13">
        <f t="shared" ca="1" si="16"/>
        <v>126</v>
      </c>
      <c r="I1072" s="15">
        <v>8671.19</v>
      </c>
      <c r="J1072" s="10" t="s">
        <v>4707</v>
      </c>
      <c r="K1072" s="10" t="s">
        <v>4711</v>
      </c>
      <c r="L1072" s="10" t="s">
        <v>4714</v>
      </c>
      <c r="W1072" s="13">
        <f ca="1">DATEDIF(F1072,TODAY(),"Y")</f>
        <v>52</v>
      </c>
      <c r="X1072" s="28">
        <f>VLOOKUP($A1072,'Medical Examinations'!$A:$Z,MATCH(X$1,'Medical Examinations'!$A$1:$Z$1,0),FALSE)</f>
        <v>10.98</v>
      </c>
      <c r="Y1072" s="13">
        <f ca="1">DATEDIF(X1072,TODAY(),"Y")</f>
        <v>126</v>
      </c>
      <c r="Z1072" s="28">
        <f>VLOOKUP($A1072,'Medical Examinations'!$A:$Z,2,FALSE)</f>
        <v>36.575000000000003</v>
      </c>
    </row>
    <row r="1073" spans="1:26">
      <c r="A1073" s="10" t="s">
        <v>2537</v>
      </c>
      <c r="B1073" s="10">
        <v>1973</v>
      </c>
      <c r="C1073" s="10" t="s">
        <v>4717</v>
      </c>
      <c r="D1073" s="10" t="str">
        <f>IF(C1073="?","Sep",C1073)</f>
        <v>Oct</v>
      </c>
      <c r="E1073" s="10">
        <v>11</v>
      </c>
      <c r="F1073" s="12" t="str">
        <f>TEXT(DATE(B1073,MONTH(DATEVALUE(D1073&amp;" 1")),E1073),"dd-mmm-yyyy")</f>
        <v>11-Oct-1973</v>
      </c>
      <c r="G1073" s="10">
        <v>0</v>
      </c>
      <c r="H1073" s="13">
        <f t="shared" ca="1" si="16"/>
        <v>126</v>
      </c>
      <c r="I1073" s="15">
        <v>8688.86</v>
      </c>
      <c r="J1073" s="10" t="s">
        <v>4707</v>
      </c>
      <c r="K1073" s="10" t="s">
        <v>4711</v>
      </c>
      <c r="L1073" s="10" t="s">
        <v>4728</v>
      </c>
      <c r="W1073" s="13">
        <f ca="1">DATEDIF(F1073,TODAY(),"Y")</f>
        <v>53</v>
      </c>
      <c r="X1073" s="29">
        <f>VLOOKUP($A1073,'Medical Examinations'!$A:$Z,MATCH(X$1,'Medical Examinations'!$A$1:$Z$1,0),FALSE)</f>
        <v>11.18</v>
      </c>
      <c r="Y1073" s="13">
        <f ca="1">DATEDIF(X1073,TODAY(),"Y")</f>
        <v>126</v>
      </c>
      <c r="Z1073" s="28">
        <f>VLOOKUP($A1073,'Medical Examinations'!$A:$Z,2,FALSE)</f>
        <v>22.515000000000001</v>
      </c>
    </row>
    <row r="1074" spans="1:26">
      <c r="A1074" s="10" t="s">
        <v>2535</v>
      </c>
      <c r="B1074" s="10">
        <v>1980</v>
      </c>
      <c r="C1074" s="10" t="s">
        <v>4717</v>
      </c>
      <c r="D1074" s="10" t="str">
        <f>IF(C1074="?","Sep",C1074)</f>
        <v>Oct</v>
      </c>
      <c r="E1074" s="10">
        <v>28</v>
      </c>
      <c r="F1074" s="12" t="str">
        <f>TEXT(DATE(B1074,MONTH(DATEVALUE(D1074&amp;" 1")),E1074),"dd-mmm-yyyy")</f>
        <v>28-Oct-1980</v>
      </c>
      <c r="G1074" s="10">
        <v>0</v>
      </c>
      <c r="H1074" s="13">
        <f t="shared" ca="1" si="16"/>
        <v>126</v>
      </c>
      <c r="I1074" s="15">
        <v>8701.84</v>
      </c>
      <c r="J1074" s="10" t="s">
        <v>4707</v>
      </c>
      <c r="K1074" s="10" t="s">
        <v>4708</v>
      </c>
      <c r="L1074" s="10" t="s">
        <v>4727</v>
      </c>
      <c r="W1074" s="13">
        <f ca="1">DATEDIF(F1074,TODAY(),"Y")</f>
        <v>46</v>
      </c>
      <c r="X1074" s="28">
        <f>VLOOKUP($A1074,'Medical Examinations'!$A:$Z,MATCH(X$1,'Medical Examinations'!$A$1:$Z$1,0),FALSE)</f>
        <v>5.7</v>
      </c>
      <c r="Y1074" s="13">
        <f ca="1">DATEDIF(X1074,TODAY(),"Y")</f>
        <v>126</v>
      </c>
      <c r="Z1074" s="28">
        <f>VLOOKUP($A1074,'Medical Examinations'!$A:$Z,2,FALSE)</f>
        <v>26.63</v>
      </c>
    </row>
    <row r="1075" spans="1:26">
      <c r="A1075" s="10" t="s">
        <v>2533</v>
      </c>
      <c r="B1075" s="10">
        <v>1973</v>
      </c>
      <c r="C1075" s="10" t="s">
        <v>4712</v>
      </c>
      <c r="D1075" s="10" t="str">
        <f>IF(C1075="?","Sep",C1075)</f>
        <v>Jun</v>
      </c>
      <c r="E1075" s="10">
        <v>25</v>
      </c>
      <c r="F1075" s="12" t="str">
        <f>TEXT(DATE(B1075,MONTH(DATEVALUE(D1075&amp;" 1")),E1075),"dd-mmm-yyyy")</f>
        <v>25-Jun-1973</v>
      </c>
      <c r="G1075" s="10">
        <v>0</v>
      </c>
      <c r="H1075" s="13">
        <f t="shared" ca="1" si="16"/>
        <v>126</v>
      </c>
      <c r="I1075" s="15">
        <v>8703.4599999999991</v>
      </c>
      <c r="J1075" s="10" t="s">
        <v>4708</v>
      </c>
      <c r="K1075" s="10" t="s">
        <v>4708</v>
      </c>
      <c r="L1075" s="10" t="s">
        <v>4718</v>
      </c>
      <c r="W1075" s="13">
        <f ca="1">DATEDIF(F1075,TODAY(),"Y")</f>
        <v>53</v>
      </c>
      <c r="X1075" s="29">
        <f>VLOOKUP($A1075,'Medical Examinations'!$A:$Z,MATCH(X$1,'Medical Examinations'!$A$1:$Z$1,0),FALSE)</f>
        <v>9.4700000000000006</v>
      </c>
      <c r="Y1075" s="13">
        <f ca="1">DATEDIF(X1075,TODAY(),"Y")</f>
        <v>126</v>
      </c>
      <c r="Z1075" s="28">
        <f>VLOOKUP($A1075,'Medical Examinations'!$A:$Z,2,FALSE)</f>
        <v>28.7</v>
      </c>
    </row>
    <row r="1076" spans="1:26">
      <c r="A1076" s="10" t="s">
        <v>2531</v>
      </c>
      <c r="B1076" s="10">
        <v>1976</v>
      </c>
      <c r="C1076" s="10" t="s">
        <v>4712</v>
      </c>
      <c r="D1076" s="10" t="str">
        <f>IF(C1076="?","Sep",C1076)</f>
        <v>Jun</v>
      </c>
      <c r="E1076" s="10">
        <v>17</v>
      </c>
      <c r="F1076" s="12" t="str">
        <f>TEXT(DATE(B1076,MONTH(DATEVALUE(D1076&amp;" 1")),E1076),"dd-mmm-yyyy")</f>
        <v>17-Jun-1976</v>
      </c>
      <c r="G1076" s="10">
        <v>0</v>
      </c>
      <c r="H1076" s="13">
        <f t="shared" ca="1" si="16"/>
        <v>126</v>
      </c>
      <c r="I1076" s="15">
        <v>8733.23</v>
      </c>
      <c r="J1076" s="10" t="s">
        <v>4707</v>
      </c>
      <c r="K1076" s="10" t="s">
        <v>4708</v>
      </c>
      <c r="L1076" s="10" t="s">
        <v>4714</v>
      </c>
      <c r="W1076" s="13">
        <f ca="1">DATEDIF(F1076,TODAY(),"Y")</f>
        <v>50</v>
      </c>
      <c r="X1076" s="28">
        <f>VLOOKUP($A1076,'Medical Examinations'!$A:$Z,MATCH(X$1,'Medical Examinations'!$A$1:$Z$1,0),FALSE)</f>
        <v>6.25</v>
      </c>
      <c r="Y1076" s="13">
        <f ca="1">DATEDIF(X1076,TODAY(),"Y")</f>
        <v>126</v>
      </c>
      <c r="Z1076" s="28">
        <f>VLOOKUP($A1076,'Medical Examinations'!$A:$Z,2,FALSE)</f>
        <v>40.375</v>
      </c>
    </row>
    <row r="1077" spans="1:26">
      <c r="A1077" s="10" t="s">
        <v>2529</v>
      </c>
      <c r="B1077" s="10">
        <v>1999</v>
      </c>
      <c r="C1077" s="10" t="s">
        <v>4716</v>
      </c>
      <c r="D1077" s="10" t="str">
        <f>IF(C1077="?","Sep",C1077)</f>
        <v>Aug</v>
      </c>
      <c r="E1077" s="10">
        <v>23</v>
      </c>
      <c r="F1077" s="12" t="str">
        <f>TEXT(DATE(B1077,MONTH(DATEVALUE(D1077&amp;" 1")),E1077),"dd-mmm-yyyy")</f>
        <v>23-Aug-1999</v>
      </c>
      <c r="G1077" s="10">
        <v>0</v>
      </c>
      <c r="H1077" s="13">
        <f t="shared" ca="1" si="16"/>
        <v>126</v>
      </c>
      <c r="I1077" s="15">
        <v>8747.68</v>
      </c>
      <c r="J1077" s="10" t="s">
        <v>4707</v>
      </c>
      <c r="K1077" s="10" t="s">
        <v>4708</v>
      </c>
      <c r="L1077" s="10" t="s">
        <v>4718</v>
      </c>
      <c r="W1077" s="13">
        <f ca="1">DATEDIF(F1077,TODAY(),"Y")</f>
        <v>27</v>
      </c>
      <c r="X1077" s="29">
        <f>VLOOKUP($A1077,'Medical Examinations'!$A:$Z,MATCH(X$1,'Medical Examinations'!$A$1:$Z$1,0),FALSE)</f>
        <v>5.71</v>
      </c>
      <c r="Y1077" s="13">
        <f ca="1">DATEDIF(X1077,TODAY(),"Y")</f>
        <v>126</v>
      </c>
      <c r="Z1077" s="28">
        <f>VLOOKUP($A1077,'Medical Examinations'!$A:$Z,2,FALSE)</f>
        <v>46.4</v>
      </c>
    </row>
    <row r="1078" spans="1:26">
      <c r="A1078" s="10" t="s">
        <v>2527</v>
      </c>
      <c r="B1078" s="10">
        <v>1969</v>
      </c>
      <c r="C1078" s="10" t="s">
        <v>4713</v>
      </c>
      <c r="D1078" s="10" t="str">
        <f>IF(C1078="?","Sep",C1078)</f>
        <v>Sep</v>
      </c>
      <c r="E1078" s="10">
        <v>9</v>
      </c>
      <c r="F1078" s="12" t="str">
        <f>TEXT(DATE(B1078,MONTH(DATEVALUE(D1078&amp;" 1")),E1078),"dd-mmm-yyyy")</f>
        <v>09-Sep-1969</v>
      </c>
      <c r="G1078" s="10">
        <v>0</v>
      </c>
      <c r="H1078" s="13">
        <f t="shared" ca="1" si="16"/>
        <v>126</v>
      </c>
      <c r="I1078" s="15">
        <v>8760.1200000000008</v>
      </c>
      <c r="J1078" s="10" t="s">
        <v>4707</v>
      </c>
      <c r="K1078" s="10" t="s">
        <v>4711</v>
      </c>
      <c r="L1078" s="10" t="s">
        <v>4709</v>
      </c>
      <c r="W1078" s="13">
        <f ca="1">DATEDIF(F1078,TODAY(),"Y")</f>
        <v>57</v>
      </c>
      <c r="X1078" s="28">
        <f>VLOOKUP($A1078,'Medical Examinations'!$A:$Z,MATCH(X$1,'Medical Examinations'!$A$1:$Z$1,0),FALSE)</f>
        <v>4.54</v>
      </c>
      <c r="Y1078" s="13">
        <f ca="1">DATEDIF(X1078,TODAY(),"Y")</f>
        <v>126</v>
      </c>
      <c r="Z1078" s="28">
        <f>VLOOKUP($A1078,'Medical Examinations'!$A:$Z,2,FALSE)</f>
        <v>23.94</v>
      </c>
    </row>
    <row r="1079" spans="1:26">
      <c r="A1079" s="10" t="s">
        <v>2525</v>
      </c>
      <c r="B1079" s="10">
        <v>1974</v>
      </c>
      <c r="C1079" s="10" t="s">
        <v>4713</v>
      </c>
      <c r="D1079" s="10" t="str">
        <f>IF(C1079="?","Sep",C1079)</f>
        <v>Sep</v>
      </c>
      <c r="E1079" s="10">
        <v>6</v>
      </c>
      <c r="F1079" s="12" t="str">
        <f>TEXT(DATE(B1079,MONTH(DATEVALUE(D1079&amp;" 1")),E1079),"dd-mmm-yyyy")</f>
        <v>06-Sep-1974</v>
      </c>
      <c r="G1079" s="10">
        <v>0</v>
      </c>
      <c r="H1079" s="13">
        <f t="shared" ca="1" si="16"/>
        <v>126</v>
      </c>
      <c r="I1079" s="15">
        <v>8765.25</v>
      </c>
      <c r="J1079" s="10" t="s">
        <v>4707</v>
      </c>
      <c r="K1079" s="10" t="s">
        <v>4708</v>
      </c>
      <c r="L1079" s="10" t="s">
        <v>4714</v>
      </c>
      <c r="W1079" s="13">
        <f ca="1">DATEDIF(F1079,TODAY(),"Y")</f>
        <v>52</v>
      </c>
      <c r="X1079" s="29">
        <f>VLOOKUP($A1079,'Medical Examinations'!$A:$Z,MATCH(X$1,'Medical Examinations'!$A$1:$Z$1,0),FALSE)</f>
        <v>10.54</v>
      </c>
      <c r="Y1079" s="13">
        <f ca="1">DATEDIF(X1079,TODAY(),"Y")</f>
        <v>126</v>
      </c>
      <c r="Z1079" s="28">
        <f>VLOOKUP($A1079,'Medical Examinations'!$A:$Z,2,FALSE)</f>
        <v>32.299999999999997</v>
      </c>
    </row>
    <row r="1080" spans="1:26">
      <c r="A1080" s="10" t="s">
        <v>2523</v>
      </c>
      <c r="B1080" s="10">
        <v>1971</v>
      </c>
      <c r="C1080" s="10" t="s">
        <v>4716</v>
      </c>
      <c r="D1080" s="10" t="str">
        <f>IF(C1080="?","Sep",C1080)</f>
        <v>Aug</v>
      </c>
      <c r="E1080" s="10">
        <v>23</v>
      </c>
      <c r="F1080" s="12" t="str">
        <f>TEXT(DATE(B1080,MONTH(DATEVALUE(D1080&amp;" 1")),E1080),"dd-mmm-yyyy")</f>
        <v>23-Aug-1971</v>
      </c>
      <c r="G1080" s="10">
        <v>0</v>
      </c>
      <c r="H1080" s="13">
        <f t="shared" ca="1" si="16"/>
        <v>126</v>
      </c>
      <c r="I1080" s="15">
        <v>8782.4699999999993</v>
      </c>
      <c r="J1080" s="10" t="s">
        <v>4707</v>
      </c>
      <c r="K1080" s="10" t="s">
        <v>4708</v>
      </c>
      <c r="L1080" s="10" t="s">
        <v>4718</v>
      </c>
      <c r="W1080" s="13">
        <f ca="1">DATEDIF(F1080,TODAY(),"Y")</f>
        <v>55</v>
      </c>
      <c r="X1080" s="28">
        <f>VLOOKUP($A1080,'Medical Examinations'!$A:$Z,MATCH(X$1,'Medical Examinations'!$A$1:$Z$1,0),FALSE)</f>
        <v>11.96</v>
      </c>
      <c r="Y1080" s="13">
        <f ca="1">DATEDIF(X1080,TODAY(),"Y")</f>
        <v>126</v>
      </c>
      <c r="Z1080" s="28">
        <f>VLOOKUP($A1080,'Medical Examinations'!$A:$Z,2,FALSE)</f>
        <v>25.4</v>
      </c>
    </row>
    <row r="1081" spans="1:26">
      <c r="A1081" s="10" t="s">
        <v>2521</v>
      </c>
      <c r="B1081" s="10">
        <v>1971</v>
      </c>
      <c r="C1081" s="10" t="s">
        <v>4712</v>
      </c>
      <c r="D1081" s="10" t="str">
        <f>IF(C1081="?","Sep",C1081)</f>
        <v>Jun</v>
      </c>
      <c r="E1081" s="10">
        <v>18</v>
      </c>
      <c r="F1081" s="12" t="str">
        <f>TEXT(DATE(B1081,MONTH(DATEVALUE(D1081&amp;" 1")),E1081),"dd-mmm-yyyy")</f>
        <v>18-Jun-1971</v>
      </c>
      <c r="G1081" s="10">
        <v>0</v>
      </c>
      <c r="H1081" s="13">
        <f t="shared" ca="1" si="16"/>
        <v>126</v>
      </c>
      <c r="I1081" s="15">
        <v>8798.59</v>
      </c>
      <c r="J1081" s="10" t="s">
        <v>4707</v>
      </c>
      <c r="K1081" s="10" t="s">
        <v>4711</v>
      </c>
      <c r="L1081" s="10" t="s">
        <v>4718</v>
      </c>
      <c r="W1081" s="13">
        <f ca="1">DATEDIF(F1081,TODAY(),"Y")</f>
        <v>55</v>
      </c>
      <c r="X1081" s="29">
        <f>VLOOKUP($A1081,'Medical Examinations'!$A:$Z,MATCH(X$1,'Medical Examinations'!$A$1:$Z$1,0),FALSE)</f>
        <v>8.75</v>
      </c>
      <c r="Y1081" s="13">
        <f ca="1">DATEDIF(X1081,TODAY(),"Y")</f>
        <v>126</v>
      </c>
      <c r="Z1081" s="28">
        <f>VLOOKUP($A1081,'Medical Examinations'!$A:$Z,2,FALSE)</f>
        <v>37</v>
      </c>
    </row>
    <row r="1082" spans="1:26">
      <c r="A1082" s="10" t="s">
        <v>2519</v>
      </c>
      <c r="B1082" s="10">
        <v>1965</v>
      </c>
      <c r="C1082" s="10" t="s">
        <v>4716</v>
      </c>
      <c r="D1082" s="10" t="str">
        <f>IF(C1082="?","Sep",C1082)</f>
        <v>Aug</v>
      </c>
      <c r="E1082" s="10">
        <v>29</v>
      </c>
      <c r="F1082" s="12" t="str">
        <f>TEXT(DATE(B1082,MONTH(DATEVALUE(D1082&amp;" 1")),E1082),"dd-mmm-yyyy")</f>
        <v>29-Aug-1965</v>
      </c>
      <c r="G1082" s="10">
        <v>0</v>
      </c>
      <c r="H1082" s="13">
        <f t="shared" ca="1" si="16"/>
        <v>126</v>
      </c>
      <c r="I1082" s="15">
        <v>8800.49</v>
      </c>
      <c r="J1082" s="10" t="s">
        <v>4708</v>
      </c>
      <c r="K1082" s="10" t="s">
        <v>4707</v>
      </c>
      <c r="L1082" s="10" t="s">
        <v>4709</v>
      </c>
      <c r="W1082" s="13">
        <f ca="1">DATEDIF(F1082,TODAY(),"Y")</f>
        <v>61</v>
      </c>
      <c r="X1082" s="28">
        <f>VLOOKUP($A1082,'Medical Examinations'!$A:$Z,MATCH(X$1,'Medical Examinations'!$A$1:$Z$1,0),FALSE)</f>
        <v>6.5</v>
      </c>
      <c r="Y1082" s="13">
        <f ca="1">DATEDIF(X1082,TODAY(),"Y")</f>
        <v>126</v>
      </c>
      <c r="Z1082" s="28">
        <f>VLOOKUP($A1082,'Medical Examinations'!$A:$Z,2,FALSE)</f>
        <v>21.03</v>
      </c>
    </row>
    <row r="1083" spans="1:26">
      <c r="A1083" s="10" t="s">
        <v>2517</v>
      </c>
      <c r="B1083" s="10">
        <v>2001</v>
      </c>
      <c r="C1083" s="10" t="s">
        <v>4710</v>
      </c>
      <c r="D1083" s="10" t="str">
        <f>IF(C1083="?","Sep",C1083)</f>
        <v>Nov</v>
      </c>
      <c r="E1083" s="10">
        <v>7</v>
      </c>
      <c r="F1083" s="12" t="str">
        <f>TEXT(DATE(B1083,MONTH(DATEVALUE(D1083&amp;" 1")),E1083),"dd-mmm-yyyy")</f>
        <v>07-Nov-2001</v>
      </c>
      <c r="G1083" s="10">
        <v>0</v>
      </c>
      <c r="H1083" s="13">
        <f t="shared" ca="1" si="16"/>
        <v>126</v>
      </c>
      <c r="I1083" s="15">
        <v>8821.8799999999992</v>
      </c>
      <c r="J1083" s="10" t="s">
        <v>4707</v>
      </c>
      <c r="K1083" s="10" t="s">
        <v>4708</v>
      </c>
      <c r="L1083" s="10" t="s">
        <v>4725</v>
      </c>
      <c r="W1083" s="13">
        <f ca="1">DATEDIF(F1083,TODAY(),"Y")</f>
        <v>24</v>
      </c>
      <c r="X1083" s="29">
        <f>VLOOKUP($A1083,'Medical Examinations'!$A:$Z,MATCH(X$1,'Medical Examinations'!$A$1:$Z$1,0),FALSE)</f>
        <v>4.43</v>
      </c>
      <c r="Y1083" s="13">
        <f ca="1">DATEDIF(X1083,TODAY(),"Y")</f>
        <v>126</v>
      </c>
      <c r="Z1083" s="28">
        <f>VLOOKUP($A1083,'Medical Examinations'!$A:$Z,2,FALSE)</f>
        <v>45.69</v>
      </c>
    </row>
    <row r="1084" spans="1:26">
      <c r="A1084" s="10" t="s">
        <v>2515</v>
      </c>
      <c r="B1084" s="10">
        <v>1976</v>
      </c>
      <c r="C1084" s="10" t="s">
        <v>4712</v>
      </c>
      <c r="D1084" s="10" t="str">
        <f>IF(C1084="?","Sep",C1084)</f>
        <v>Jun</v>
      </c>
      <c r="E1084" s="10">
        <v>14</v>
      </c>
      <c r="F1084" s="12" t="str">
        <f>TEXT(DATE(B1084,MONTH(DATEVALUE(D1084&amp;" 1")),E1084),"dd-mmm-yyyy")</f>
        <v>14-Jun-1976</v>
      </c>
      <c r="G1084" s="10">
        <v>0</v>
      </c>
      <c r="H1084" s="13">
        <f t="shared" ca="1" si="16"/>
        <v>126</v>
      </c>
      <c r="I1084" s="15">
        <v>8823.2800000000007</v>
      </c>
      <c r="J1084" s="10" t="s">
        <v>4707</v>
      </c>
      <c r="K1084" s="10" t="s">
        <v>4711</v>
      </c>
      <c r="L1084" s="10" t="s">
        <v>4718</v>
      </c>
      <c r="W1084" s="13">
        <f ca="1">DATEDIF(F1084,TODAY(),"Y")</f>
        <v>50</v>
      </c>
      <c r="X1084" s="28">
        <f>VLOOKUP($A1084,'Medical Examinations'!$A:$Z,MATCH(X$1,'Medical Examinations'!$A$1:$Z$1,0),FALSE)</f>
        <v>5.74</v>
      </c>
      <c r="Y1084" s="13">
        <f ca="1">DATEDIF(X1084,TODAY(),"Y")</f>
        <v>126</v>
      </c>
      <c r="Z1084" s="28">
        <f>VLOOKUP($A1084,'Medical Examinations'!$A:$Z,2,FALSE)</f>
        <v>28.9</v>
      </c>
    </row>
    <row r="1085" spans="1:26">
      <c r="A1085" s="10" t="s">
        <v>2513</v>
      </c>
      <c r="B1085" s="10">
        <v>1976</v>
      </c>
      <c r="C1085" s="10" t="s">
        <v>4717</v>
      </c>
      <c r="D1085" s="10" t="str">
        <f>IF(C1085="?","Sep",C1085)</f>
        <v>Oct</v>
      </c>
      <c r="E1085" s="10">
        <v>19</v>
      </c>
      <c r="F1085" s="12" t="str">
        <f>TEXT(DATE(B1085,MONTH(DATEVALUE(D1085&amp;" 1")),E1085),"dd-mmm-yyyy")</f>
        <v>19-Oct-1976</v>
      </c>
      <c r="G1085" s="10">
        <v>0</v>
      </c>
      <c r="H1085" s="13">
        <f t="shared" ca="1" si="16"/>
        <v>126</v>
      </c>
      <c r="I1085" s="15">
        <v>8823.99</v>
      </c>
      <c r="J1085" s="10" t="s">
        <v>4707</v>
      </c>
      <c r="K1085" s="10" t="s">
        <v>4708</v>
      </c>
      <c r="L1085" s="10" t="s">
        <v>4724</v>
      </c>
      <c r="W1085" s="13">
        <f ca="1">DATEDIF(F1085,TODAY(),"Y")</f>
        <v>50</v>
      </c>
      <c r="X1085" s="29">
        <f>VLOOKUP($A1085,'Medical Examinations'!$A:$Z,MATCH(X$1,'Medical Examinations'!$A$1:$Z$1,0),FALSE)</f>
        <v>6.45</v>
      </c>
      <c r="Y1085" s="13">
        <f ca="1">DATEDIF(X1085,TODAY(),"Y")</f>
        <v>126</v>
      </c>
      <c r="Z1085" s="28">
        <f>VLOOKUP($A1085,'Medical Examinations'!$A:$Z,2,FALSE)</f>
        <v>33.725000000000001</v>
      </c>
    </row>
    <row r="1086" spans="1:26">
      <c r="A1086" s="10" t="s">
        <v>2511</v>
      </c>
      <c r="B1086" s="10">
        <v>1988</v>
      </c>
      <c r="C1086" s="10" t="s">
        <v>4716</v>
      </c>
      <c r="D1086" s="10" t="str">
        <f>IF(C1086="?","Sep",C1086)</f>
        <v>Aug</v>
      </c>
      <c r="E1086" s="10">
        <v>22</v>
      </c>
      <c r="F1086" s="12" t="str">
        <f>TEXT(DATE(B1086,MONTH(DATEVALUE(D1086&amp;" 1")),E1086),"dd-mmm-yyyy")</f>
        <v>22-Aug-1988</v>
      </c>
      <c r="G1086" s="10">
        <v>0</v>
      </c>
      <c r="H1086" s="13">
        <f t="shared" ca="1" si="16"/>
        <v>126</v>
      </c>
      <c r="I1086" s="15">
        <v>8824.27</v>
      </c>
      <c r="J1086" s="10" t="s">
        <v>4707</v>
      </c>
      <c r="K1086" s="10" t="s">
        <v>4711</v>
      </c>
      <c r="L1086" s="10" t="s">
        <v>4723</v>
      </c>
      <c r="W1086" s="13">
        <f ca="1">DATEDIF(F1086,TODAY(),"Y")</f>
        <v>38</v>
      </c>
      <c r="X1086" s="28">
        <f>VLOOKUP($A1086,'Medical Examinations'!$A:$Z,MATCH(X$1,'Medical Examinations'!$A$1:$Z$1,0),FALSE)</f>
        <v>5.94</v>
      </c>
      <c r="Y1086" s="13">
        <f ca="1">DATEDIF(X1086,TODAY(),"Y")</f>
        <v>126</v>
      </c>
      <c r="Z1086" s="28">
        <f>VLOOKUP($A1086,'Medical Examinations'!$A:$Z,2,FALSE)</f>
        <v>31.26</v>
      </c>
    </row>
    <row r="1087" spans="1:26">
      <c r="A1087" s="10" t="s">
        <v>2509</v>
      </c>
      <c r="B1087" s="10">
        <v>1976</v>
      </c>
      <c r="C1087" s="10" t="s">
        <v>4706</v>
      </c>
      <c r="D1087" s="10" t="str">
        <f>IF(C1087="?","Sep",C1087)</f>
        <v>Jul</v>
      </c>
      <c r="E1087" s="10">
        <v>14</v>
      </c>
      <c r="F1087" s="12" t="str">
        <f>TEXT(DATE(B1087,MONTH(DATEVALUE(D1087&amp;" 1")),E1087),"dd-mmm-yyyy")</f>
        <v>14-Jul-1976</v>
      </c>
      <c r="G1087" s="10">
        <v>0</v>
      </c>
      <c r="H1087" s="13">
        <f t="shared" ca="1" si="16"/>
        <v>126</v>
      </c>
      <c r="I1087" s="15">
        <v>8825.09</v>
      </c>
      <c r="J1087" s="10" t="s">
        <v>4707</v>
      </c>
      <c r="K1087" s="10" t="s">
        <v>4708</v>
      </c>
      <c r="L1087" s="10" t="s">
        <v>4718</v>
      </c>
      <c r="W1087" s="13">
        <f ca="1">DATEDIF(F1087,TODAY(),"Y")</f>
        <v>50</v>
      </c>
      <c r="X1087" s="29">
        <f>VLOOKUP($A1087,'Medical Examinations'!$A:$Z,MATCH(X$1,'Medical Examinations'!$A$1:$Z$1,0),FALSE)</f>
        <v>6.25</v>
      </c>
      <c r="Y1087" s="13">
        <f ca="1">DATEDIF(X1087,TODAY(),"Y")</f>
        <v>126</v>
      </c>
      <c r="Z1087" s="28">
        <f>VLOOKUP($A1087,'Medical Examinations'!$A:$Z,2,FALSE)</f>
        <v>30.2</v>
      </c>
    </row>
    <row r="1088" spans="1:26">
      <c r="A1088" s="10" t="s">
        <v>2507</v>
      </c>
      <c r="B1088" s="10">
        <v>1972</v>
      </c>
      <c r="C1088" s="10" t="s">
        <v>4710</v>
      </c>
      <c r="D1088" s="10" t="str">
        <f>IF(C1088="?","Sep",C1088)</f>
        <v>Nov</v>
      </c>
      <c r="E1088" s="10">
        <v>14</v>
      </c>
      <c r="F1088" s="12" t="str">
        <f>TEXT(DATE(B1088,MONTH(DATEVALUE(D1088&amp;" 1")),E1088),"dd-mmm-yyyy")</f>
        <v>14-Nov-1972</v>
      </c>
      <c r="G1088" s="10">
        <v>0</v>
      </c>
      <c r="H1088" s="13">
        <f t="shared" ca="1" si="16"/>
        <v>126</v>
      </c>
      <c r="I1088" s="15">
        <v>8827.2099999999991</v>
      </c>
      <c r="J1088" s="10" t="s">
        <v>4708</v>
      </c>
      <c r="K1088" s="10" t="s">
        <v>4711</v>
      </c>
      <c r="L1088" s="10" t="s">
        <v>4714</v>
      </c>
      <c r="W1088" s="13">
        <f ca="1">DATEDIF(F1088,TODAY(),"Y")</f>
        <v>53</v>
      </c>
      <c r="X1088" s="28">
        <f>VLOOKUP($A1088,'Medical Examinations'!$A:$Z,MATCH(X$1,'Medical Examinations'!$A$1:$Z$1,0),FALSE)</f>
        <v>4.08</v>
      </c>
      <c r="Y1088" s="13">
        <f ca="1">DATEDIF(X1088,TODAY(),"Y")</f>
        <v>126</v>
      </c>
      <c r="Z1088" s="28">
        <f>VLOOKUP($A1088,'Medical Examinations'!$A:$Z,2,FALSE)</f>
        <v>26.41</v>
      </c>
    </row>
    <row r="1089" spans="1:26">
      <c r="A1089" s="10" t="s">
        <v>2505</v>
      </c>
      <c r="B1089" s="10">
        <v>1972</v>
      </c>
      <c r="C1089" s="10" t="s">
        <v>4710</v>
      </c>
      <c r="D1089" s="10" t="str">
        <f>IF(C1089="?","Sep",C1089)</f>
        <v>Nov</v>
      </c>
      <c r="E1089" s="10">
        <v>22</v>
      </c>
      <c r="F1089" s="12" t="str">
        <f>TEXT(DATE(B1089,MONTH(DATEVALUE(D1089&amp;" 1")),E1089),"dd-mmm-yyyy")</f>
        <v>22-Nov-1972</v>
      </c>
      <c r="G1089" s="10">
        <v>0</v>
      </c>
      <c r="H1089" s="13">
        <f t="shared" ca="1" si="16"/>
        <v>126</v>
      </c>
      <c r="I1089" s="15">
        <v>8835.26</v>
      </c>
      <c r="J1089" s="10" t="s">
        <v>4708</v>
      </c>
      <c r="K1089" s="10" t="s">
        <v>4707</v>
      </c>
      <c r="L1089" s="10" t="s">
        <v>4714</v>
      </c>
      <c r="W1089" s="13">
        <f ca="1">DATEDIF(F1089,TODAY(),"Y")</f>
        <v>53</v>
      </c>
      <c r="X1089" s="29">
        <f>VLOOKUP($A1089,'Medical Examinations'!$A:$Z,MATCH(X$1,'Medical Examinations'!$A$1:$Z$1,0),FALSE)</f>
        <v>6.14</v>
      </c>
      <c r="Y1089" s="13">
        <f ca="1">DATEDIF(X1089,TODAY(),"Y")</f>
        <v>126</v>
      </c>
      <c r="Z1089" s="28">
        <f>VLOOKUP($A1089,'Medical Examinations'!$A:$Z,2,FALSE)</f>
        <v>32.204999999999998</v>
      </c>
    </row>
    <row r="1090" spans="1:26">
      <c r="A1090" s="10" t="s">
        <v>2503</v>
      </c>
      <c r="B1090" s="10">
        <v>1974</v>
      </c>
      <c r="C1090" s="10" t="s">
        <v>4712</v>
      </c>
      <c r="D1090" s="10" t="str">
        <f>IF(C1090="?","Sep",C1090)</f>
        <v>Jun</v>
      </c>
      <c r="E1090" s="10">
        <v>18</v>
      </c>
      <c r="F1090" s="12" t="str">
        <f>TEXT(DATE(B1090,MONTH(DATEVALUE(D1090&amp;" 1")),E1090),"dd-mmm-yyyy")</f>
        <v>18-Jun-1974</v>
      </c>
      <c r="G1090" s="10">
        <v>0</v>
      </c>
      <c r="H1090" s="13">
        <f t="shared" ca="1" si="16"/>
        <v>126</v>
      </c>
      <c r="I1090" s="15">
        <v>8871.15</v>
      </c>
      <c r="J1090" s="10" t="s">
        <v>4707</v>
      </c>
      <c r="K1090" s="10" t="s">
        <v>4708</v>
      </c>
      <c r="L1090" s="10" t="s">
        <v>4709</v>
      </c>
      <c r="W1090" s="13">
        <f ca="1">DATEDIF(F1090,TODAY(),"Y")</f>
        <v>52</v>
      </c>
      <c r="X1090" s="28">
        <f>VLOOKUP($A1090,'Medical Examinations'!$A:$Z,MATCH(X$1,'Medical Examinations'!$A$1:$Z$1,0),FALSE)</f>
        <v>8.59</v>
      </c>
      <c r="Y1090" s="13">
        <f ca="1">DATEDIF(X1090,TODAY(),"Y")</f>
        <v>126</v>
      </c>
      <c r="Z1090" s="28">
        <f>VLOOKUP($A1090,'Medical Examinations'!$A:$Z,2,FALSE)</f>
        <v>32.229999999999997</v>
      </c>
    </row>
    <row r="1091" spans="1:26">
      <c r="A1091" s="10" t="s">
        <v>2501</v>
      </c>
      <c r="B1091" s="10">
        <v>1973</v>
      </c>
      <c r="C1091" s="10" t="s">
        <v>4713</v>
      </c>
      <c r="D1091" s="10" t="str">
        <f>IF(C1091="?","Sep",C1091)</f>
        <v>Sep</v>
      </c>
      <c r="E1091" s="10">
        <v>9</v>
      </c>
      <c r="F1091" s="12" t="str">
        <f>TEXT(DATE(B1091,MONTH(DATEVALUE(D1091&amp;" 1")),E1091),"dd-mmm-yyyy")</f>
        <v>09-Sep-1973</v>
      </c>
      <c r="G1091" s="10">
        <v>0</v>
      </c>
      <c r="H1091" s="13">
        <f t="shared" ref="H1091:H1154" ca="1" si="17">DATEDIF(G1091,TODAY(),"Y")</f>
        <v>126</v>
      </c>
      <c r="I1091" s="15">
        <v>8890.59</v>
      </c>
      <c r="J1091" s="10" t="s">
        <v>4707</v>
      </c>
      <c r="K1091" s="10" t="s">
        <v>4708</v>
      </c>
      <c r="L1091" s="10" t="s">
        <v>4714</v>
      </c>
      <c r="W1091" s="13">
        <f ca="1">DATEDIF(F1091,TODAY(),"Y")</f>
        <v>53</v>
      </c>
      <c r="X1091" s="29">
        <f>VLOOKUP($A1091,'Medical Examinations'!$A:$Z,MATCH(X$1,'Medical Examinations'!$A$1:$Z$1,0),FALSE)</f>
        <v>7.99</v>
      </c>
      <c r="Y1091" s="13">
        <f ca="1">DATEDIF(X1091,TODAY(),"Y")</f>
        <v>126</v>
      </c>
      <c r="Z1091" s="28">
        <f>VLOOKUP($A1091,'Medical Examinations'!$A:$Z,2,FALSE)</f>
        <v>25.73</v>
      </c>
    </row>
    <row r="1092" spans="1:26">
      <c r="A1092" s="10" t="s">
        <v>2499</v>
      </c>
      <c r="B1092" s="10">
        <v>1978</v>
      </c>
      <c r="C1092" s="10" t="s">
        <v>4715</v>
      </c>
      <c r="D1092" s="10" t="str">
        <f>IF(C1092="?","Sep",C1092)</f>
        <v>Dec</v>
      </c>
      <c r="E1092" s="10">
        <v>16</v>
      </c>
      <c r="F1092" s="12" t="str">
        <f>TEXT(DATE(B1092,MONTH(DATEVALUE(D1092&amp;" 1")),E1092),"dd-mmm-yyyy")</f>
        <v>16-Dec-1978</v>
      </c>
      <c r="G1092" s="10">
        <v>0</v>
      </c>
      <c r="H1092" s="13">
        <f t="shared" ca="1" si="17"/>
        <v>126</v>
      </c>
      <c r="I1092" s="15">
        <v>8891.14</v>
      </c>
      <c r="J1092" s="10" t="s">
        <v>4707</v>
      </c>
      <c r="K1092" s="10" t="s">
        <v>4708</v>
      </c>
      <c r="L1092" s="10" t="s">
        <v>4728</v>
      </c>
      <c r="W1092" s="13">
        <f ca="1">DATEDIF(F1092,TODAY(),"Y")</f>
        <v>47</v>
      </c>
      <c r="X1092" s="28">
        <f>VLOOKUP($A1092,'Medical Examinations'!$A:$Z,MATCH(X$1,'Medical Examinations'!$A$1:$Z$1,0),FALSE)</f>
        <v>8.76</v>
      </c>
      <c r="Y1092" s="13">
        <f ca="1">DATEDIF(X1092,TODAY(),"Y")</f>
        <v>126</v>
      </c>
      <c r="Z1092" s="28">
        <f>VLOOKUP($A1092,'Medical Examinations'!$A:$Z,2,FALSE)</f>
        <v>21.85</v>
      </c>
    </row>
    <row r="1093" spans="1:26">
      <c r="A1093" s="10" t="s">
        <v>2497</v>
      </c>
      <c r="B1093" s="10">
        <v>1997</v>
      </c>
      <c r="C1093" s="10" t="s">
        <v>4710</v>
      </c>
      <c r="D1093" s="10" t="str">
        <f>IF(C1093="?","Sep",C1093)</f>
        <v>Nov</v>
      </c>
      <c r="E1093" s="10">
        <v>28</v>
      </c>
      <c r="F1093" s="12" t="str">
        <f>TEXT(DATE(B1093,MONTH(DATEVALUE(D1093&amp;" 1")),E1093),"dd-mmm-yyyy")</f>
        <v>28-Nov-1997</v>
      </c>
      <c r="G1093" s="10">
        <v>0</v>
      </c>
      <c r="H1093" s="13">
        <f t="shared" ca="1" si="17"/>
        <v>126</v>
      </c>
      <c r="I1093" s="15">
        <v>8906.14</v>
      </c>
      <c r="J1093" s="10" t="s">
        <v>4707</v>
      </c>
      <c r="K1093" s="10" t="s">
        <v>4707</v>
      </c>
      <c r="L1093" s="10" t="s">
        <v>4714</v>
      </c>
      <c r="W1093" s="13">
        <f ca="1">DATEDIF(F1093,TODAY(),"Y")</f>
        <v>28</v>
      </c>
      <c r="X1093" s="29">
        <f>VLOOKUP($A1093,'Medical Examinations'!$A:$Z,MATCH(X$1,'Medical Examinations'!$A$1:$Z$1,0),FALSE)</f>
        <v>5.17</v>
      </c>
      <c r="Y1093" s="13">
        <f ca="1">DATEDIF(X1093,TODAY(),"Y")</f>
        <v>126</v>
      </c>
      <c r="Z1093" s="28">
        <f>VLOOKUP($A1093,'Medical Examinations'!$A:$Z,2,FALSE)</f>
        <v>43.95</v>
      </c>
    </row>
    <row r="1094" spans="1:26">
      <c r="A1094" s="10" t="s">
        <v>2495</v>
      </c>
      <c r="B1094" s="10">
        <v>1967</v>
      </c>
      <c r="C1094" s="10" t="s">
        <v>4713</v>
      </c>
      <c r="D1094" s="10" t="str">
        <f>IF(C1094="?","Sep",C1094)</f>
        <v>Sep</v>
      </c>
      <c r="E1094" s="10">
        <v>6</v>
      </c>
      <c r="F1094" s="12" t="str">
        <f>TEXT(DATE(B1094,MONTH(DATEVALUE(D1094&amp;" 1")),E1094),"dd-mmm-yyyy")</f>
        <v>06-Sep-1967</v>
      </c>
      <c r="G1094" s="10">
        <v>0</v>
      </c>
      <c r="H1094" s="13">
        <f t="shared" ca="1" si="17"/>
        <v>126</v>
      </c>
      <c r="I1094" s="15">
        <v>8908.4699999999993</v>
      </c>
      <c r="J1094" s="10" t="s">
        <v>4708</v>
      </c>
      <c r="K1094" s="10" t="s">
        <v>4707</v>
      </c>
      <c r="L1094" s="10" t="s">
        <v>4709</v>
      </c>
      <c r="W1094" s="13">
        <f ca="1">DATEDIF(F1094,TODAY(),"Y")</f>
        <v>59</v>
      </c>
      <c r="X1094" s="28">
        <f>VLOOKUP($A1094,'Medical Examinations'!$A:$Z,MATCH(X$1,'Medical Examinations'!$A$1:$Z$1,0),FALSE)</f>
        <v>11.96</v>
      </c>
      <c r="Y1094" s="13">
        <f ca="1">DATEDIF(X1094,TODAY(),"Y")</f>
        <v>126</v>
      </c>
      <c r="Z1094" s="28">
        <f>VLOOKUP($A1094,'Medical Examinations'!$A:$Z,2,FALSE)</f>
        <v>23.25</v>
      </c>
    </row>
    <row r="1095" spans="1:26">
      <c r="A1095" s="10" t="s">
        <v>2493</v>
      </c>
      <c r="B1095" s="10">
        <v>1975</v>
      </c>
      <c r="C1095" s="10" t="s">
        <v>4706</v>
      </c>
      <c r="D1095" s="10" t="str">
        <f>IF(C1095="?","Sep",C1095)</f>
        <v>Jul</v>
      </c>
      <c r="E1095" s="10">
        <v>7</v>
      </c>
      <c r="F1095" s="12" t="str">
        <f>TEXT(DATE(B1095,MONTH(DATEVALUE(D1095&amp;" 1")),E1095),"dd-mmm-yyyy")</f>
        <v>07-Jul-1975</v>
      </c>
      <c r="G1095" s="10">
        <v>0</v>
      </c>
      <c r="H1095" s="13">
        <f t="shared" ca="1" si="17"/>
        <v>126</v>
      </c>
      <c r="I1095" s="15">
        <v>8930.93</v>
      </c>
      <c r="J1095" s="10" t="s">
        <v>4707</v>
      </c>
      <c r="K1095" s="10" t="s">
        <v>4707</v>
      </c>
      <c r="L1095" s="10" t="s">
        <v>4714</v>
      </c>
      <c r="W1095" s="13">
        <f ca="1">DATEDIF(F1095,TODAY(),"Y")</f>
        <v>51</v>
      </c>
      <c r="X1095" s="29">
        <f>VLOOKUP($A1095,'Medical Examinations'!$A:$Z,MATCH(X$1,'Medical Examinations'!$A$1:$Z$1,0),FALSE)</f>
        <v>8.41</v>
      </c>
      <c r="Y1095" s="13">
        <f ca="1">DATEDIF(X1095,TODAY(),"Y")</f>
        <v>126</v>
      </c>
      <c r="Z1095" s="28">
        <f>VLOOKUP($A1095,'Medical Examinations'!$A:$Z,2,FALSE)</f>
        <v>29.545000000000002</v>
      </c>
    </row>
    <row r="1096" spans="1:26">
      <c r="A1096" s="10" t="s">
        <v>2491</v>
      </c>
      <c r="B1096" s="10">
        <v>1972</v>
      </c>
      <c r="C1096" s="10" t="s">
        <v>4712</v>
      </c>
      <c r="D1096" s="10" t="str">
        <f>IF(C1096="?","Sep",C1096)</f>
        <v>Jun</v>
      </c>
      <c r="E1096" s="10">
        <v>6</v>
      </c>
      <c r="F1096" s="12" t="str">
        <f>TEXT(DATE(B1096,MONTH(DATEVALUE(D1096&amp;" 1")),E1096),"dd-mmm-yyyy")</f>
        <v>06-Jun-1972</v>
      </c>
      <c r="G1096" s="10">
        <v>0</v>
      </c>
      <c r="H1096" s="13">
        <f t="shared" ca="1" si="17"/>
        <v>126</v>
      </c>
      <c r="I1096" s="15">
        <v>8932.08</v>
      </c>
      <c r="J1096" s="10" t="s">
        <v>4707</v>
      </c>
      <c r="K1096" s="10" t="s">
        <v>4711</v>
      </c>
      <c r="L1096" s="10" t="s">
        <v>4718</v>
      </c>
      <c r="W1096" s="13">
        <f ca="1">DATEDIF(F1096,TODAY(),"Y")</f>
        <v>54</v>
      </c>
      <c r="X1096" s="28">
        <f>VLOOKUP($A1096,'Medical Examinations'!$A:$Z,MATCH(X$1,'Medical Examinations'!$A$1:$Z$1,0),FALSE)</f>
        <v>5.65</v>
      </c>
      <c r="Y1096" s="13">
        <f ca="1">DATEDIF(X1096,TODAY(),"Y")</f>
        <v>126</v>
      </c>
      <c r="Z1096" s="28">
        <f>VLOOKUP($A1096,'Medical Examinations'!$A:$Z,2,FALSE)</f>
        <v>25.6</v>
      </c>
    </row>
    <row r="1097" spans="1:26">
      <c r="A1097" s="10" t="s">
        <v>2489</v>
      </c>
      <c r="B1097" s="10">
        <v>1976</v>
      </c>
      <c r="C1097" s="10" t="s">
        <v>4715</v>
      </c>
      <c r="D1097" s="10" t="str">
        <f>IF(C1097="?","Sep",C1097)</f>
        <v>Dec</v>
      </c>
      <c r="E1097" s="10">
        <v>25</v>
      </c>
      <c r="F1097" s="12" t="str">
        <f>TEXT(DATE(B1097,MONTH(DATEVALUE(D1097&amp;" 1")),E1097),"dd-mmm-yyyy")</f>
        <v>25-Dec-1976</v>
      </c>
      <c r="G1097" s="10">
        <v>0</v>
      </c>
      <c r="H1097" s="13">
        <f t="shared" ca="1" si="17"/>
        <v>126</v>
      </c>
      <c r="I1097" s="15">
        <v>8944.1200000000008</v>
      </c>
      <c r="J1097" s="10" t="s">
        <v>4708</v>
      </c>
      <c r="K1097" s="10" t="s">
        <v>4707</v>
      </c>
      <c r="L1097" s="10" t="s">
        <v>4709</v>
      </c>
      <c r="W1097" s="13">
        <f ca="1">DATEDIF(F1097,TODAY(),"Y")</f>
        <v>49</v>
      </c>
      <c r="X1097" s="29">
        <f>VLOOKUP($A1097,'Medical Examinations'!$A:$Z,MATCH(X$1,'Medical Examinations'!$A$1:$Z$1,0),FALSE)</f>
        <v>6.32</v>
      </c>
      <c r="Y1097" s="13">
        <f ca="1">DATEDIF(X1097,TODAY(),"Y")</f>
        <v>126</v>
      </c>
      <c r="Z1097" s="28">
        <f>VLOOKUP($A1097,'Medical Examinations'!$A:$Z,2,FALSE)</f>
        <v>43.89</v>
      </c>
    </row>
    <row r="1098" spans="1:26">
      <c r="A1098" s="10" t="s">
        <v>2487</v>
      </c>
      <c r="B1098" s="10">
        <v>1992</v>
      </c>
      <c r="C1098" s="10" t="s">
        <v>4713</v>
      </c>
      <c r="D1098" s="10" t="str">
        <f>IF(C1098="?","Sep",C1098)</f>
        <v>Sep</v>
      </c>
      <c r="E1098" s="10">
        <v>27</v>
      </c>
      <c r="F1098" s="12" t="str">
        <f>TEXT(DATE(B1098,MONTH(DATEVALUE(D1098&amp;" 1")),E1098),"dd-mmm-yyyy")</f>
        <v>27-Sep-1992</v>
      </c>
      <c r="G1098" s="10">
        <v>0</v>
      </c>
      <c r="H1098" s="13">
        <f t="shared" ca="1" si="17"/>
        <v>126</v>
      </c>
      <c r="I1098" s="15">
        <v>8954.99</v>
      </c>
      <c r="J1098" s="10" t="s">
        <v>4707</v>
      </c>
      <c r="K1098" s="10" t="s">
        <v>4708</v>
      </c>
      <c r="L1098" s="10" t="s">
        <v>4730</v>
      </c>
      <c r="W1098" s="13">
        <f ca="1">DATEDIF(F1098,TODAY(),"Y")</f>
        <v>34</v>
      </c>
      <c r="X1098" s="28">
        <f>VLOOKUP($A1098,'Medical Examinations'!$A:$Z,MATCH(X$1,'Medical Examinations'!$A$1:$Z$1,0),FALSE)</f>
        <v>4.29</v>
      </c>
      <c r="Y1098" s="13">
        <f ca="1">DATEDIF(X1098,TODAY(),"Y")</f>
        <v>126</v>
      </c>
      <c r="Z1098" s="28">
        <f>VLOOKUP($A1098,'Medical Examinations'!$A:$Z,2,FALSE)</f>
        <v>38.880000000000003</v>
      </c>
    </row>
    <row r="1099" spans="1:26">
      <c r="A1099" s="10" t="s">
        <v>2485</v>
      </c>
      <c r="B1099" s="10">
        <v>1974</v>
      </c>
      <c r="C1099" s="10" t="s">
        <v>4716</v>
      </c>
      <c r="D1099" s="10" t="str">
        <f>IF(C1099="?","Sep",C1099)</f>
        <v>Aug</v>
      </c>
      <c r="E1099" s="10">
        <v>17</v>
      </c>
      <c r="F1099" s="12" t="str">
        <f>TEXT(DATE(B1099,MONTH(DATEVALUE(D1099&amp;" 1")),E1099),"dd-mmm-yyyy")</f>
        <v>17-Aug-1974</v>
      </c>
      <c r="G1099" s="10">
        <v>0</v>
      </c>
      <c r="H1099" s="13">
        <f t="shared" ca="1" si="17"/>
        <v>126</v>
      </c>
      <c r="I1099" s="15">
        <v>8964.06</v>
      </c>
      <c r="J1099" s="10" t="s">
        <v>4708</v>
      </c>
      <c r="K1099" s="10" t="s">
        <v>4707</v>
      </c>
      <c r="L1099" s="10" t="s">
        <v>4721</v>
      </c>
      <c r="W1099" s="13">
        <f ca="1">DATEDIF(F1099,TODAY(),"Y")</f>
        <v>52</v>
      </c>
      <c r="X1099" s="29">
        <f>VLOOKUP($A1099,'Medical Examinations'!$A:$Z,MATCH(X$1,'Medical Examinations'!$A$1:$Z$1,0),FALSE)</f>
        <v>8.33</v>
      </c>
      <c r="Y1099" s="13">
        <f ca="1">DATEDIF(X1099,TODAY(),"Y")</f>
        <v>126</v>
      </c>
      <c r="Z1099" s="28">
        <f>VLOOKUP($A1099,'Medical Examinations'!$A:$Z,2,FALSE)</f>
        <v>31.445</v>
      </c>
    </row>
    <row r="1100" spans="1:26">
      <c r="A1100" s="10" t="s">
        <v>2483</v>
      </c>
      <c r="B1100" s="10">
        <v>1983</v>
      </c>
      <c r="C1100" s="10" t="s">
        <v>4706</v>
      </c>
      <c r="D1100" s="10" t="str">
        <f>IF(C1100="?","Sep",C1100)</f>
        <v>Jul</v>
      </c>
      <c r="E1100" s="10">
        <v>15</v>
      </c>
      <c r="F1100" s="12" t="str">
        <f>TEXT(DATE(B1100,MONTH(DATEVALUE(D1100&amp;" 1")),E1100),"dd-mmm-yyyy")</f>
        <v>15-Jul-1983</v>
      </c>
      <c r="G1100" s="10">
        <v>0</v>
      </c>
      <c r="H1100" s="13">
        <f t="shared" ca="1" si="17"/>
        <v>126</v>
      </c>
      <c r="I1100" s="15">
        <v>8965.7999999999993</v>
      </c>
      <c r="J1100" s="10" t="s">
        <v>4707</v>
      </c>
      <c r="K1100" s="10" t="s">
        <v>4708</v>
      </c>
      <c r="L1100" s="10" t="s">
        <v>4714</v>
      </c>
      <c r="W1100" s="13">
        <f ca="1">DATEDIF(F1100,TODAY(),"Y")</f>
        <v>43</v>
      </c>
      <c r="X1100" s="28">
        <f>VLOOKUP($A1100,'Medical Examinations'!$A:$Z,MATCH(X$1,'Medical Examinations'!$A$1:$Z$1,0),FALSE)</f>
        <v>4.25</v>
      </c>
      <c r="Y1100" s="13">
        <f ca="1">DATEDIF(X1100,TODAY(),"Y")</f>
        <v>126</v>
      </c>
      <c r="Z1100" s="28">
        <f>VLOOKUP($A1100,'Medical Examinations'!$A:$Z,2,FALSE)</f>
        <v>24.225000000000001</v>
      </c>
    </row>
    <row r="1101" spans="1:26">
      <c r="A1101" s="10" t="s">
        <v>2481</v>
      </c>
      <c r="B1101" s="10">
        <v>1974</v>
      </c>
      <c r="C1101" s="10" t="s">
        <v>4713</v>
      </c>
      <c r="D1101" s="10" t="str">
        <f>IF(C1101="?","Sep",C1101)</f>
        <v>Sep</v>
      </c>
      <c r="E1101" s="10">
        <v>8</v>
      </c>
      <c r="F1101" s="12" t="str">
        <f>TEXT(DATE(B1101,MONTH(DATEVALUE(D1101&amp;" 1")),E1101),"dd-mmm-yyyy")</f>
        <v>08-Sep-1974</v>
      </c>
      <c r="G1101" s="10">
        <v>0</v>
      </c>
      <c r="H1101" s="13">
        <f t="shared" ca="1" si="17"/>
        <v>126</v>
      </c>
      <c r="I1101" s="15">
        <v>8968.33</v>
      </c>
      <c r="J1101" s="10" t="s">
        <v>4708</v>
      </c>
      <c r="K1101" s="10" t="s">
        <v>4707</v>
      </c>
      <c r="L1101" s="10" t="s">
        <v>4718</v>
      </c>
      <c r="W1101" s="13">
        <f ca="1">DATEDIF(F1101,TODAY(),"Y")</f>
        <v>52</v>
      </c>
      <c r="X1101" s="29">
        <f>VLOOKUP($A1101,'Medical Examinations'!$A:$Z,MATCH(X$1,'Medical Examinations'!$A$1:$Z$1,0),FALSE)</f>
        <v>11.96</v>
      </c>
      <c r="Y1101" s="13">
        <f ca="1">DATEDIF(X1101,TODAY(),"Y")</f>
        <v>126</v>
      </c>
      <c r="Z1101" s="28">
        <f>VLOOKUP($A1101,'Medical Examinations'!$A:$Z,2,FALSE)</f>
        <v>30.2</v>
      </c>
    </row>
    <row r="1102" spans="1:26">
      <c r="A1102" s="10" t="s">
        <v>2479</v>
      </c>
      <c r="B1102" s="10">
        <v>1974</v>
      </c>
      <c r="C1102" s="10" t="s">
        <v>4706</v>
      </c>
      <c r="D1102" s="10" t="str">
        <f>IF(C1102="?","Sep",C1102)</f>
        <v>Jul</v>
      </c>
      <c r="E1102" s="10">
        <v>21</v>
      </c>
      <c r="F1102" s="12" t="str">
        <f>TEXT(DATE(B1102,MONTH(DATEVALUE(D1102&amp;" 1")),E1102),"dd-mmm-yyyy")</f>
        <v>21-Jul-1974</v>
      </c>
      <c r="G1102" s="10">
        <v>0</v>
      </c>
      <c r="H1102" s="13">
        <f t="shared" ca="1" si="17"/>
        <v>126</v>
      </c>
      <c r="I1102" s="15">
        <v>8978.19</v>
      </c>
      <c r="J1102" s="10" t="s">
        <v>4707</v>
      </c>
      <c r="K1102" s="10" t="s">
        <v>4707</v>
      </c>
      <c r="L1102" s="10" t="s">
        <v>4709</v>
      </c>
      <c r="W1102" s="13">
        <f ca="1">DATEDIF(F1102,TODAY(),"Y")</f>
        <v>52</v>
      </c>
      <c r="X1102" s="28">
        <f>VLOOKUP($A1102,'Medical Examinations'!$A:$Z,MATCH(X$1,'Medical Examinations'!$A$1:$Z$1,0),FALSE)</f>
        <v>10.46</v>
      </c>
      <c r="Y1102" s="13">
        <f ca="1">DATEDIF(X1102,TODAY(),"Y")</f>
        <v>126</v>
      </c>
      <c r="Z1102" s="28">
        <f>VLOOKUP($A1102,'Medical Examinations'!$A:$Z,2,FALSE)</f>
        <v>37.29</v>
      </c>
    </row>
    <row r="1103" spans="1:26">
      <c r="A1103" s="10" t="s">
        <v>2477</v>
      </c>
      <c r="B1103" s="10">
        <v>1973</v>
      </c>
      <c r="C1103" s="10" t="s">
        <v>4717</v>
      </c>
      <c r="D1103" s="10" t="str">
        <f>IF(C1103="?","Sep",C1103)</f>
        <v>Oct</v>
      </c>
      <c r="E1103" s="10">
        <v>11</v>
      </c>
      <c r="F1103" s="12" t="str">
        <f>TEXT(DATE(B1103,MONTH(DATEVALUE(D1103&amp;" 1")),E1103),"dd-mmm-yyyy")</f>
        <v>11-Oct-1973</v>
      </c>
      <c r="G1103" s="10">
        <v>0</v>
      </c>
      <c r="H1103" s="13">
        <f t="shared" ca="1" si="17"/>
        <v>126</v>
      </c>
      <c r="I1103" s="15">
        <v>8988.16</v>
      </c>
      <c r="J1103" s="10" t="s">
        <v>4707</v>
      </c>
      <c r="K1103" s="10" t="s">
        <v>4711</v>
      </c>
      <c r="L1103" s="10" t="s">
        <v>4714</v>
      </c>
      <c r="W1103" s="13">
        <f ca="1">DATEDIF(F1103,TODAY(),"Y")</f>
        <v>53</v>
      </c>
      <c r="X1103" s="29">
        <f>VLOOKUP($A1103,'Medical Examinations'!$A:$Z,MATCH(X$1,'Medical Examinations'!$A$1:$Z$1,0),FALSE)</f>
        <v>8.2899999999999991</v>
      </c>
      <c r="Y1103" s="13">
        <f ca="1">DATEDIF(X1103,TODAY(),"Y")</f>
        <v>126</v>
      </c>
      <c r="Z1103" s="28">
        <f>VLOOKUP($A1103,'Medical Examinations'!$A:$Z,2,FALSE)</f>
        <v>29.925000000000001</v>
      </c>
    </row>
    <row r="1104" spans="1:26">
      <c r="A1104" s="10" t="s">
        <v>2475</v>
      </c>
      <c r="B1104" s="10">
        <v>1979</v>
      </c>
      <c r="C1104" s="10" t="s">
        <v>4715</v>
      </c>
      <c r="D1104" s="10" t="str">
        <f>IF(C1104="?","Sep",C1104)</f>
        <v>Dec</v>
      </c>
      <c r="E1104" s="10">
        <v>16</v>
      </c>
      <c r="F1104" s="12" t="str">
        <f>TEXT(DATE(B1104,MONTH(DATEVALUE(D1104&amp;" 1")),E1104),"dd-mmm-yyyy")</f>
        <v>16-Dec-1979</v>
      </c>
      <c r="G1104" s="10">
        <v>0</v>
      </c>
      <c r="H1104" s="13">
        <f t="shared" ca="1" si="17"/>
        <v>126</v>
      </c>
      <c r="I1104" s="15">
        <v>8998.43</v>
      </c>
      <c r="J1104" s="10" t="s">
        <v>4707</v>
      </c>
      <c r="K1104" s="10" t="s">
        <v>4711</v>
      </c>
      <c r="L1104" s="10" t="s">
        <v>4723</v>
      </c>
      <c r="W1104" s="13">
        <f ca="1">DATEDIF(F1104,TODAY(),"Y")</f>
        <v>46</v>
      </c>
      <c r="X1104" s="28">
        <f>VLOOKUP($A1104,'Medical Examinations'!$A:$Z,MATCH(X$1,'Medical Examinations'!$A$1:$Z$1,0),FALSE)</f>
        <v>4.32</v>
      </c>
      <c r="Y1104" s="13">
        <f ca="1">DATEDIF(X1104,TODAY(),"Y")</f>
        <v>126</v>
      </c>
      <c r="Z1104" s="28">
        <f>VLOOKUP($A1104,'Medical Examinations'!$A:$Z,2,FALSE)</f>
        <v>26.36</v>
      </c>
    </row>
    <row r="1105" spans="1:26">
      <c r="A1105" s="10" t="s">
        <v>2473</v>
      </c>
      <c r="B1105" s="10">
        <v>1993</v>
      </c>
      <c r="C1105" s="10" t="s">
        <v>4715</v>
      </c>
      <c r="D1105" s="10" t="str">
        <f>IF(C1105="?","Sep",C1105)</f>
        <v>Dec</v>
      </c>
      <c r="E1105" s="10">
        <v>1</v>
      </c>
      <c r="F1105" s="12" t="str">
        <f>TEXT(DATE(B1105,MONTH(DATEVALUE(D1105&amp;" 1")),E1105),"dd-mmm-yyyy")</f>
        <v>01-Dec-1993</v>
      </c>
      <c r="G1105" s="10">
        <v>0</v>
      </c>
      <c r="H1105" s="13">
        <f t="shared" ca="1" si="17"/>
        <v>126</v>
      </c>
      <c r="I1105" s="15">
        <v>9010.2000000000007</v>
      </c>
      <c r="J1105" s="10" t="s">
        <v>4707</v>
      </c>
      <c r="K1105" s="10" t="s">
        <v>4708</v>
      </c>
      <c r="L1105" s="10" t="s">
        <v>4730</v>
      </c>
      <c r="W1105" s="13">
        <f ca="1">DATEDIF(F1105,TODAY(),"Y")</f>
        <v>32</v>
      </c>
      <c r="X1105" s="29">
        <f>VLOOKUP($A1105,'Medical Examinations'!$A:$Z,MATCH(X$1,'Medical Examinations'!$A$1:$Z$1,0),FALSE)</f>
        <v>5.66</v>
      </c>
      <c r="Y1105" s="13">
        <f ca="1">DATEDIF(X1105,TODAY(),"Y")</f>
        <v>126</v>
      </c>
      <c r="Z1105" s="28">
        <f>VLOOKUP($A1105,'Medical Examinations'!$A:$Z,2,FALSE)</f>
        <v>39.799999999999997</v>
      </c>
    </row>
    <row r="1106" spans="1:26">
      <c r="A1106" s="10" t="s">
        <v>2471</v>
      </c>
      <c r="B1106" s="10">
        <v>1972</v>
      </c>
      <c r="C1106" s="10" t="s">
        <v>4715</v>
      </c>
      <c r="D1106" s="10" t="str">
        <f>IF(C1106="?","Sep",C1106)</f>
        <v>Dec</v>
      </c>
      <c r="E1106" s="10">
        <v>7</v>
      </c>
      <c r="F1106" s="12" t="str">
        <f>TEXT(DATE(B1106,MONTH(DATEVALUE(D1106&amp;" 1")),E1106),"dd-mmm-yyyy")</f>
        <v>07-Dec-1972</v>
      </c>
      <c r="G1106" s="10">
        <v>0</v>
      </c>
      <c r="H1106" s="13">
        <f t="shared" ca="1" si="17"/>
        <v>126</v>
      </c>
      <c r="I1106" s="15">
        <v>9048.0300000000007</v>
      </c>
      <c r="J1106" s="10" t="s">
        <v>4707</v>
      </c>
      <c r="K1106" s="10" t="s">
        <v>4707</v>
      </c>
      <c r="L1106" s="10" t="s">
        <v>4709</v>
      </c>
      <c r="W1106" s="13">
        <f ca="1">DATEDIF(F1106,TODAY(),"Y")</f>
        <v>53</v>
      </c>
      <c r="X1106" s="28">
        <f>VLOOKUP($A1106,'Medical Examinations'!$A:$Z,MATCH(X$1,'Medical Examinations'!$A$1:$Z$1,0),FALSE)</f>
        <v>5.69</v>
      </c>
      <c r="Y1106" s="13">
        <f ca="1">DATEDIF(X1106,TODAY(),"Y")</f>
        <v>126</v>
      </c>
      <c r="Z1106" s="28">
        <f>VLOOKUP($A1106,'Medical Examinations'!$A:$Z,2,FALSE)</f>
        <v>37.07</v>
      </c>
    </row>
    <row r="1107" spans="1:26">
      <c r="A1107" s="10" t="s">
        <v>2469</v>
      </c>
      <c r="B1107" s="10">
        <v>1972</v>
      </c>
      <c r="C1107" s="10" t="s">
        <v>4715</v>
      </c>
      <c r="D1107" s="10" t="str">
        <f>IF(C1107="?","Sep",C1107)</f>
        <v>Dec</v>
      </c>
      <c r="E1107" s="10">
        <v>2</v>
      </c>
      <c r="F1107" s="12" t="str">
        <f>TEXT(DATE(B1107,MONTH(DATEVALUE(D1107&amp;" 1")),E1107),"dd-mmm-yyyy")</f>
        <v>02-Dec-1972</v>
      </c>
      <c r="G1107" s="10">
        <v>0</v>
      </c>
      <c r="H1107" s="13">
        <f t="shared" ca="1" si="17"/>
        <v>126</v>
      </c>
      <c r="I1107" s="15">
        <v>9058.73</v>
      </c>
      <c r="J1107" s="10" t="s">
        <v>4708</v>
      </c>
      <c r="K1107" s="10" t="s">
        <v>4707</v>
      </c>
      <c r="L1107" s="10" t="s">
        <v>4709</v>
      </c>
      <c r="W1107" s="13">
        <f ca="1">DATEDIF(F1107,TODAY(),"Y")</f>
        <v>53</v>
      </c>
      <c r="X1107" s="29">
        <f>VLOOKUP($A1107,'Medical Examinations'!$A:$Z,MATCH(X$1,'Medical Examinations'!$A$1:$Z$1,0),FALSE)</f>
        <v>4.0599999999999996</v>
      </c>
      <c r="Y1107" s="13">
        <f ca="1">DATEDIF(X1107,TODAY(),"Y")</f>
        <v>126</v>
      </c>
      <c r="Z1107" s="28">
        <f>VLOOKUP($A1107,'Medical Examinations'!$A:$Z,2,FALSE)</f>
        <v>44.77</v>
      </c>
    </row>
    <row r="1108" spans="1:26">
      <c r="A1108" s="10" t="s">
        <v>2467</v>
      </c>
      <c r="B1108" s="10">
        <v>1977</v>
      </c>
      <c r="C1108" s="10" t="s">
        <v>4710</v>
      </c>
      <c r="D1108" s="10" t="str">
        <f>IF(C1108="?","Sep",C1108)</f>
        <v>Nov</v>
      </c>
      <c r="E1108" s="10">
        <v>4</v>
      </c>
      <c r="F1108" s="12" t="str">
        <f>TEXT(DATE(B1108,MONTH(DATEVALUE(D1108&amp;" 1")),E1108),"dd-mmm-yyyy")</f>
        <v>04-Nov-1977</v>
      </c>
      <c r="G1108" s="10">
        <v>0</v>
      </c>
      <c r="H1108" s="13">
        <f t="shared" ca="1" si="17"/>
        <v>126</v>
      </c>
      <c r="I1108" s="15">
        <v>9095.07</v>
      </c>
      <c r="J1108" s="10" t="s">
        <v>4707</v>
      </c>
      <c r="K1108" s="10" t="s">
        <v>4707</v>
      </c>
      <c r="L1108" s="10" t="s">
        <v>4724</v>
      </c>
      <c r="W1108" s="13">
        <f ca="1">DATEDIF(F1108,TODAY(),"Y")</f>
        <v>48</v>
      </c>
      <c r="X1108" s="28">
        <f>VLOOKUP($A1108,'Medical Examinations'!$A:$Z,MATCH(X$1,'Medical Examinations'!$A$1:$Z$1,0),FALSE)</f>
        <v>4.74</v>
      </c>
      <c r="Y1108" s="13">
        <f ca="1">DATEDIF(X1108,TODAY(),"Y")</f>
        <v>126</v>
      </c>
      <c r="Z1108" s="28">
        <f>VLOOKUP($A1108,'Medical Examinations'!$A:$Z,2,FALSE)</f>
        <v>25.175000000000001</v>
      </c>
    </row>
    <row r="1109" spans="1:26">
      <c r="A1109" s="10" t="s">
        <v>2465</v>
      </c>
      <c r="B1109" s="10">
        <v>1965</v>
      </c>
      <c r="C1109" s="10" t="s">
        <v>4710</v>
      </c>
      <c r="D1109" s="10" t="str">
        <f>IF(C1109="?","Sep",C1109)</f>
        <v>Nov</v>
      </c>
      <c r="E1109" s="10">
        <v>9</v>
      </c>
      <c r="F1109" s="12" t="str">
        <f>TEXT(DATE(B1109,MONTH(DATEVALUE(D1109&amp;" 1")),E1109),"dd-mmm-yyyy")</f>
        <v>09-Nov-1965</v>
      </c>
      <c r="G1109" s="10">
        <v>0</v>
      </c>
      <c r="H1109" s="13">
        <f t="shared" ca="1" si="17"/>
        <v>126</v>
      </c>
      <c r="I1109" s="15">
        <v>9095.94</v>
      </c>
      <c r="J1109" s="10" t="s">
        <v>4708</v>
      </c>
      <c r="K1109" s="10" t="s">
        <v>4711</v>
      </c>
      <c r="L1109" s="10" t="s">
        <v>4718</v>
      </c>
      <c r="W1109" s="13">
        <f ca="1">DATEDIF(F1109,TODAY(),"Y")</f>
        <v>60</v>
      </c>
      <c r="X1109" s="29">
        <f>VLOOKUP($A1109,'Medical Examinations'!$A:$Z,MATCH(X$1,'Medical Examinations'!$A$1:$Z$1,0),FALSE)</f>
        <v>8.1199999999999992</v>
      </c>
      <c r="Y1109" s="13">
        <f ca="1">DATEDIF(X1109,TODAY(),"Y")</f>
        <v>126</v>
      </c>
      <c r="Z1109" s="28">
        <f>VLOOKUP($A1109,'Medical Examinations'!$A:$Z,2,FALSE)</f>
        <v>21.68</v>
      </c>
    </row>
    <row r="1110" spans="1:26">
      <c r="A1110" s="10" t="s">
        <v>2463</v>
      </c>
      <c r="B1110" s="10">
        <v>1977</v>
      </c>
      <c r="C1110" s="10" t="s">
        <v>4715</v>
      </c>
      <c r="D1110" s="10" t="str">
        <f>IF(C1110="?","Sep",C1110)</f>
        <v>Dec</v>
      </c>
      <c r="E1110" s="10">
        <v>2</v>
      </c>
      <c r="F1110" s="12" t="str">
        <f>TEXT(DATE(B1110,MONTH(DATEVALUE(D1110&amp;" 1")),E1110),"dd-mmm-yyyy")</f>
        <v>02-Dec-1977</v>
      </c>
      <c r="G1110" s="10">
        <v>0</v>
      </c>
      <c r="H1110" s="13">
        <f t="shared" ca="1" si="17"/>
        <v>126</v>
      </c>
      <c r="I1110" s="15">
        <v>9101.7999999999993</v>
      </c>
      <c r="J1110" s="10" t="s">
        <v>4707</v>
      </c>
      <c r="K1110" s="10" t="s">
        <v>4711</v>
      </c>
      <c r="L1110" s="10" t="s">
        <v>4718</v>
      </c>
      <c r="W1110" s="13">
        <f ca="1">DATEDIF(F1110,TODAY(),"Y")</f>
        <v>48</v>
      </c>
      <c r="X1110" s="28">
        <f>VLOOKUP($A1110,'Medical Examinations'!$A:$Z,MATCH(X$1,'Medical Examinations'!$A$1:$Z$1,0),FALSE)</f>
        <v>5.61</v>
      </c>
      <c r="Y1110" s="13">
        <f ca="1">DATEDIF(X1110,TODAY(),"Y")</f>
        <v>126</v>
      </c>
      <c r="Z1110" s="28">
        <f>VLOOKUP($A1110,'Medical Examinations'!$A:$Z,2,FALSE)</f>
        <v>25.7</v>
      </c>
    </row>
    <row r="1111" spans="1:26">
      <c r="A1111" s="10" t="s">
        <v>2461</v>
      </c>
      <c r="B1111" s="10">
        <v>1970</v>
      </c>
      <c r="C1111" s="10" t="s">
        <v>4716</v>
      </c>
      <c r="D1111" s="10" t="str">
        <f>IF(C1111="?","Sep",C1111)</f>
        <v>Aug</v>
      </c>
      <c r="E1111" s="10">
        <v>12</v>
      </c>
      <c r="F1111" s="12" t="str">
        <f>TEXT(DATE(B1111,MONTH(DATEVALUE(D1111&amp;" 1")),E1111),"dd-mmm-yyyy")</f>
        <v>12-Aug-1970</v>
      </c>
      <c r="G1111" s="10">
        <v>0</v>
      </c>
      <c r="H1111" s="13">
        <f t="shared" ca="1" si="17"/>
        <v>126</v>
      </c>
      <c r="I1111" s="15">
        <v>9140.9500000000007</v>
      </c>
      <c r="J1111" s="10" t="s">
        <v>4708</v>
      </c>
      <c r="K1111" s="10" t="s">
        <v>4708</v>
      </c>
      <c r="L1111" s="10" t="s">
        <v>4709</v>
      </c>
      <c r="W1111" s="13">
        <f ca="1">DATEDIF(F1111,TODAY(),"Y")</f>
        <v>56</v>
      </c>
      <c r="X1111" s="29">
        <f>VLOOKUP($A1111,'Medical Examinations'!$A:$Z,MATCH(X$1,'Medical Examinations'!$A$1:$Z$1,0),FALSE)</f>
        <v>9.0399999999999991</v>
      </c>
      <c r="Y1111" s="13">
        <f ca="1">DATEDIF(X1111,TODAY(),"Y")</f>
        <v>126</v>
      </c>
      <c r="Z1111" s="28">
        <f>VLOOKUP($A1111,'Medical Examinations'!$A:$Z,2,FALSE)</f>
        <v>34.1</v>
      </c>
    </row>
    <row r="1112" spans="1:26">
      <c r="A1112" s="10" t="s">
        <v>2459</v>
      </c>
      <c r="B1112" s="10">
        <v>1970</v>
      </c>
      <c r="C1112" s="10" t="s">
        <v>4717</v>
      </c>
      <c r="D1112" s="10" t="str">
        <f>IF(C1112="?","Sep",C1112)</f>
        <v>Oct</v>
      </c>
      <c r="E1112" s="10">
        <v>18</v>
      </c>
      <c r="F1112" s="12" t="str">
        <f>TEXT(DATE(B1112,MONTH(DATEVALUE(D1112&amp;" 1")),E1112),"dd-mmm-yyyy")</f>
        <v>18-Oct-1970</v>
      </c>
      <c r="G1112" s="10">
        <v>0</v>
      </c>
      <c r="H1112" s="13">
        <f t="shared" ca="1" si="17"/>
        <v>126</v>
      </c>
      <c r="I1112" s="15">
        <v>9144.57</v>
      </c>
      <c r="J1112" s="10" t="s">
        <v>4708</v>
      </c>
      <c r="K1112" s="10" t="s">
        <v>4707</v>
      </c>
      <c r="L1112" s="10" t="s">
        <v>4718</v>
      </c>
      <c r="W1112" s="13">
        <f ca="1">DATEDIF(F1112,TODAY(),"Y")</f>
        <v>56</v>
      </c>
      <c r="X1112" s="28">
        <f>VLOOKUP($A1112,'Medical Examinations'!$A:$Z,MATCH(X$1,'Medical Examinations'!$A$1:$Z$1,0),FALSE)</f>
        <v>8.6999999999999993</v>
      </c>
      <c r="Y1112" s="13">
        <f ca="1">DATEDIF(X1112,TODAY(),"Y")</f>
        <v>126</v>
      </c>
      <c r="Z1112" s="28">
        <f>VLOOKUP($A1112,'Medical Examinations'!$A:$Z,2,FALSE)</f>
        <v>36.700000000000003</v>
      </c>
    </row>
    <row r="1113" spans="1:26">
      <c r="A1113" s="10" t="s">
        <v>2457</v>
      </c>
      <c r="B1113" s="10">
        <v>1982</v>
      </c>
      <c r="C1113" s="10" t="s">
        <v>4715</v>
      </c>
      <c r="D1113" s="10" t="str">
        <f>IF(C1113="?","Sep",C1113)</f>
        <v>Dec</v>
      </c>
      <c r="E1113" s="10">
        <v>8</v>
      </c>
      <c r="F1113" s="12" t="str">
        <f>TEXT(DATE(B1113,MONTH(DATEVALUE(D1113&amp;" 1")),E1113),"dd-mmm-yyyy")</f>
        <v>08-Dec-1982</v>
      </c>
      <c r="G1113" s="10">
        <v>0</v>
      </c>
      <c r="H1113" s="13">
        <f t="shared" ca="1" si="17"/>
        <v>126</v>
      </c>
      <c r="I1113" s="15">
        <v>9147.5</v>
      </c>
      <c r="J1113" s="10" t="s">
        <v>4707</v>
      </c>
      <c r="K1113" s="10" t="s">
        <v>4711</v>
      </c>
      <c r="L1113" s="10" t="s">
        <v>4714</v>
      </c>
      <c r="W1113" s="13">
        <f ca="1">DATEDIF(F1113,TODAY(),"Y")</f>
        <v>43</v>
      </c>
      <c r="X1113" s="29">
        <f>VLOOKUP($A1113,'Medical Examinations'!$A:$Z,MATCH(X$1,'Medical Examinations'!$A$1:$Z$1,0),FALSE)</f>
        <v>5.71</v>
      </c>
      <c r="Y1113" s="13">
        <f ca="1">DATEDIF(X1113,TODAY(),"Y")</f>
        <v>126</v>
      </c>
      <c r="Z1113" s="28">
        <f>VLOOKUP($A1113,'Medical Examinations'!$A:$Z,2,FALSE)</f>
        <v>28.71</v>
      </c>
    </row>
    <row r="1114" spans="1:26">
      <c r="A1114" s="10" t="s">
        <v>2455</v>
      </c>
      <c r="B1114" s="10">
        <v>1990</v>
      </c>
      <c r="C1114" s="10" t="s">
        <v>4716</v>
      </c>
      <c r="D1114" s="10" t="str">
        <f>IF(C1114="?","Sep",C1114)</f>
        <v>Aug</v>
      </c>
      <c r="E1114" s="10">
        <v>23</v>
      </c>
      <c r="F1114" s="12" t="str">
        <f>TEXT(DATE(B1114,MONTH(DATEVALUE(D1114&amp;" 1")),E1114),"dd-mmm-yyyy")</f>
        <v>23-Aug-1990</v>
      </c>
      <c r="G1114" s="10">
        <v>0</v>
      </c>
      <c r="H1114" s="13">
        <f t="shared" ca="1" si="17"/>
        <v>126</v>
      </c>
      <c r="I1114" s="15">
        <v>9159.51</v>
      </c>
      <c r="J1114" s="10" t="s">
        <v>4707</v>
      </c>
      <c r="K1114" s="10" t="s">
        <v>4707</v>
      </c>
      <c r="L1114" s="10" t="s">
        <v>4727</v>
      </c>
      <c r="W1114" s="13">
        <f ca="1">DATEDIF(F1114,TODAY(),"Y")</f>
        <v>36</v>
      </c>
      <c r="X1114" s="28">
        <f>VLOOKUP($A1114,'Medical Examinations'!$A:$Z,MATCH(X$1,'Medical Examinations'!$A$1:$Z$1,0),FALSE)</f>
        <v>6.15</v>
      </c>
      <c r="Y1114" s="13">
        <f ca="1">DATEDIF(X1114,TODAY(),"Y")</f>
        <v>126</v>
      </c>
      <c r="Z1114" s="28">
        <f>VLOOKUP($A1114,'Medical Examinations'!$A:$Z,2,FALSE)</f>
        <v>34.15</v>
      </c>
    </row>
    <row r="1115" spans="1:26">
      <c r="A1115" s="10" t="s">
        <v>2453</v>
      </c>
      <c r="B1115" s="10">
        <v>1970</v>
      </c>
      <c r="C1115" s="10" t="s">
        <v>4717</v>
      </c>
      <c r="D1115" s="10" t="str">
        <f>IF(C1115="?","Sep",C1115)</f>
        <v>Oct</v>
      </c>
      <c r="E1115" s="10">
        <v>24</v>
      </c>
      <c r="F1115" s="12" t="str">
        <f>TEXT(DATE(B1115,MONTH(DATEVALUE(D1115&amp;" 1")),E1115),"dd-mmm-yyyy")</f>
        <v>24-Oct-1970</v>
      </c>
      <c r="G1115" s="10">
        <v>0</v>
      </c>
      <c r="H1115" s="13">
        <f t="shared" ca="1" si="17"/>
        <v>126</v>
      </c>
      <c r="I1115" s="15">
        <v>9171.75</v>
      </c>
      <c r="J1115" s="10" t="s">
        <v>4707</v>
      </c>
      <c r="K1115" s="10" t="s">
        <v>4707</v>
      </c>
      <c r="L1115" s="10" t="s">
        <v>4714</v>
      </c>
      <c r="W1115" s="13">
        <f ca="1">DATEDIF(F1115,TODAY(),"Y")</f>
        <v>56</v>
      </c>
      <c r="X1115" s="29">
        <f>VLOOKUP($A1115,'Medical Examinations'!$A:$Z,MATCH(X$1,'Medical Examinations'!$A$1:$Z$1,0),FALSE)</f>
        <v>7.67</v>
      </c>
      <c r="Y1115" s="13">
        <f ca="1">DATEDIF(X1115,TODAY(),"Y")</f>
        <v>126</v>
      </c>
      <c r="Z1115" s="28">
        <f>VLOOKUP($A1115,'Medical Examinations'!$A:$Z,2,FALSE)</f>
        <v>23.9</v>
      </c>
    </row>
    <row r="1116" spans="1:26">
      <c r="A1116" s="10" t="s">
        <v>2451</v>
      </c>
      <c r="B1116" s="10">
        <v>1971</v>
      </c>
      <c r="C1116" s="10" t="s">
        <v>4715</v>
      </c>
      <c r="D1116" s="10" t="str">
        <f>IF(C1116="?","Sep",C1116)</f>
        <v>Dec</v>
      </c>
      <c r="E1116" s="10">
        <v>29</v>
      </c>
      <c r="F1116" s="12" t="str">
        <f>TEXT(DATE(B1116,MONTH(DATEVALUE(D1116&amp;" 1")),E1116),"dd-mmm-yyyy")</f>
        <v>29-Dec-1971</v>
      </c>
      <c r="G1116" s="10">
        <v>0</v>
      </c>
      <c r="H1116" s="13">
        <f t="shared" ca="1" si="17"/>
        <v>126</v>
      </c>
      <c r="I1116" s="15">
        <v>9174.14</v>
      </c>
      <c r="J1116" s="10" t="s">
        <v>4708</v>
      </c>
      <c r="K1116" s="10" t="s">
        <v>4711</v>
      </c>
      <c r="L1116" s="10" t="s">
        <v>4714</v>
      </c>
      <c r="W1116" s="13">
        <f ca="1">DATEDIF(F1116,TODAY(),"Y")</f>
        <v>54</v>
      </c>
      <c r="X1116" s="28">
        <f>VLOOKUP($A1116,'Medical Examinations'!$A:$Z,MATCH(X$1,'Medical Examinations'!$A$1:$Z$1,0),FALSE)</f>
        <v>11.11</v>
      </c>
      <c r="Y1116" s="13">
        <f ca="1">DATEDIF(X1116,TODAY(),"Y")</f>
        <v>126</v>
      </c>
      <c r="Z1116" s="28">
        <f>VLOOKUP($A1116,'Medical Examinations'!$A:$Z,2,FALSE)</f>
        <v>31.635000000000002</v>
      </c>
    </row>
    <row r="1117" spans="1:26">
      <c r="A1117" s="10" t="s">
        <v>2449</v>
      </c>
      <c r="B1117" s="10">
        <v>1973</v>
      </c>
      <c r="C1117" s="10" t="s">
        <v>4715</v>
      </c>
      <c r="D1117" s="10" t="str">
        <f>IF(C1117="?","Sep",C1117)</f>
        <v>Dec</v>
      </c>
      <c r="E1117" s="10">
        <v>25</v>
      </c>
      <c r="F1117" s="12" t="str">
        <f>TEXT(DATE(B1117,MONTH(DATEVALUE(D1117&amp;" 1")),E1117),"dd-mmm-yyyy")</f>
        <v>25-Dec-1973</v>
      </c>
      <c r="G1117" s="10">
        <v>0</v>
      </c>
      <c r="H1117" s="13">
        <f t="shared" ca="1" si="17"/>
        <v>126</v>
      </c>
      <c r="I1117" s="15">
        <v>9182.17</v>
      </c>
      <c r="J1117" s="10" t="s">
        <v>4707</v>
      </c>
      <c r="K1117" s="10" t="s">
        <v>4708</v>
      </c>
      <c r="L1117" s="10" t="s">
        <v>4718</v>
      </c>
      <c r="W1117" s="13">
        <f ca="1">DATEDIF(F1117,TODAY(),"Y")</f>
        <v>52</v>
      </c>
      <c r="X1117" s="29">
        <f>VLOOKUP($A1117,'Medical Examinations'!$A:$Z,MATCH(X$1,'Medical Examinations'!$A$1:$Z$1,0),FALSE)</f>
        <v>10.42</v>
      </c>
      <c r="Y1117" s="13">
        <f ca="1">DATEDIF(X1117,TODAY(),"Y")</f>
        <v>126</v>
      </c>
      <c r="Z1117" s="28">
        <f>VLOOKUP($A1117,'Medical Examinations'!$A:$Z,2,FALSE)</f>
        <v>21.3</v>
      </c>
    </row>
    <row r="1118" spans="1:26">
      <c r="A1118" s="10" t="s">
        <v>2447</v>
      </c>
      <c r="B1118" s="10">
        <v>1976</v>
      </c>
      <c r="C1118" s="10" t="s">
        <v>4713</v>
      </c>
      <c r="D1118" s="10" t="str">
        <f>IF(C1118="?","Sep",C1118)</f>
        <v>Sep</v>
      </c>
      <c r="E1118" s="10">
        <v>10</v>
      </c>
      <c r="F1118" s="12" t="str">
        <f>TEXT(DATE(B1118,MONTH(DATEVALUE(D1118&amp;" 1")),E1118),"dd-mmm-yyyy")</f>
        <v>10-Sep-1976</v>
      </c>
      <c r="G1118" s="10">
        <v>0</v>
      </c>
      <c r="H1118" s="13">
        <f t="shared" ca="1" si="17"/>
        <v>126</v>
      </c>
      <c r="I1118" s="15">
        <v>9193.84</v>
      </c>
      <c r="J1118" s="10" t="s">
        <v>4707</v>
      </c>
      <c r="K1118" s="10" t="s">
        <v>4711</v>
      </c>
      <c r="L1118" s="10" t="s">
        <v>4714</v>
      </c>
      <c r="W1118" s="13">
        <f ca="1">DATEDIF(F1118,TODAY(),"Y")</f>
        <v>50</v>
      </c>
      <c r="X1118" s="28">
        <f>VLOOKUP($A1118,'Medical Examinations'!$A:$Z,MATCH(X$1,'Medical Examinations'!$A$1:$Z$1,0),FALSE)</f>
        <v>6.24</v>
      </c>
      <c r="Y1118" s="13">
        <f ca="1">DATEDIF(X1118,TODAY(),"Y")</f>
        <v>126</v>
      </c>
      <c r="Z1118" s="28">
        <f>VLOOKUP($A1118,'Medical Examinations'!$A:$Z,2,FALSE)</f>
        <v>19.95</v>
      </c>
    </row>
    <row r="1119" spans="1:26">
      <c r="A1119" s="10" t="s">
        <v>2445</v>
      </c>
      <c r="B1119" s="10">
        <v>1986</v>
      </c>
      <c r="C1119" s="10" t="s">
        <v>4715</v>
      </c>
      <c r="D1119" s="10" t="str">
        <f>IF(C1119="?","Sep",C1119)</f>
        <v>Dec</v>
      </c>
      <c r="E1119" s="10">
        <v>25</v>
      </c>
      <c r="F1119" s="12" t="str">
        <f>TEXT(DATE(B1119,MONTH(DATEVALUE(D1119&amp;" 1")),E1119),"dd-mmm-yyyy")</f>
        <v>25-Dec-1986</v>
      </c>
      <c r="G1119" s="10">
        <v>0</v>
      </c>
      <c r="H1119" s="13">
        <f t="shared" ca="1" si="17"/>
        <v>126</v>
      </c>
      <c r="I1119" s="15">
        <v>9210.06</v>
      </c>
      <c r="J1119" s="10" t="s">
        <v>4707</v>
      </c>
      <c r="K1119" s="10" t="s">
        <v>4708</v>
      </c>
      <c r="L1119" s="10" t="s">
        <v>4727</v>
      </c>
      <c r="W1119" s="13">
        <f ca="1">DATEDIF(F1119,TODAY(),"Y")</f>
        <v>39</v>
      </c>
      <c r="X1119" s="29">
        <f>VLOOKUP($A1119,'Medical Examinations'!$A:$Z,MATCH(X$1,'Medical Examinations'!$A$1:$Z$1,0),FALSE)</f>
        <v>7.73</v>
      </c>
      <c r="Y1119" s="13">
        <f ca="1">DATEDIF(X1119,TODAY(),"Y")</f>
        <v>126</v>
      </c>
      <c r="Z1119" s="28">
        <f>VLOOKUP($A1119,'Medical Examinations'!$A:$Z,2,FALSE)</f>
        <v>31.27</v>
      </c>
    </row>
    <row r="1120" spans="1:26">
      <c r="A1120" s="10" t="s">
        <v>2443</v>
      </c>
      <c r="B1120" s="10">
        <v>1981</v>
      </c>
      <c r="C1120" s="10" t="s">
        <v>4715</v>
      </c>
      <c r="D1120" s="10" t="str">
        <f>IF(C1120="?","Sep",C1120)</f>
        <v>Dec</v>
      </c>
      <c r="E1120" s="10">
        <v>5</v>
      </c>
      <c r="F1120" s="12" t="str">
        <f>TEXT(DATE(B1120,MONTH(DATEVALUE(D1120&amp;" 1")),E1120),"dd-mmm-yyyy")</f>
        <v>05-Dec-1981</v>
      </c>
      <c r="G1120" s="10">
        <v>0</v>
      </c>
      <c r="H1120" s="13">
        <f t="shared" ca="1" si="17"/>
        <v>126</v>
      </c>
      <c r="I1120" s="15">
        <v>9222.4</v>
      </c>
      <c r="J1120" s="10" t="s">
        <v>4707</v>
      </c>
      <c r="K1120" s="10" t="s">
        <v>4708</v>
      </c>
      <c r="L1120" s="10" t="s">
        <v>4720</v>
      </c>
      <c r="W1120" s="13">
        <f ca="1">DATEDIF(F1120,TODAY(),"Y")</f>
        <v>44</v>
      </c>
      <c r="X1120" s="28">
        <f>VLOOKUP($A1120,'Medical Examinations'!$A:$Z,MATCH(X$1,'Medical Examinations'!$A$1:$Z$1,0),FALSE)</f>
        <v>10.82</v>
      </c>
      <c r="Y1120" s="13">
        <f ca="1">DATEDIF(X1120,TODAY(),"Y")</f>
        <v>126</v>
      </c>
      <c r="Z1120" s="28">
        <f>VLOOKUP($A1120,'Medical Examinations'!$A:$Z,2,FALSE)</f>
        <v>29.64</v>
      </c>
    </row>
    <row r="1121" spans="1:26">
      <c r="A1121" s="10" t="s">
        <v>2441</v>
      </c>
      <c r="B1121" s="10">
        <v>1975</v>
      </c>
      <c r="C1121" s="10" t="s">
        <v>4715</v>
      </c>
      <c r="D1121" s="10" t="str">
        <f>IF(C1121="?","Sep",C1121)</f>
        <v>Dec</v>
      </c>
      <c r="E1121" s="10">
        <v>6</v>
      </c>
      <c r="F1121" s="12" t="str">
        <f>TEXT(DATE(B1121,MONTH(DATEVALUE(D1121&amp;" 1")),E1121),"dd-mmm-yyyy")</f>
        <v>06-Dec-1975</v>
      </c>
      <c r="G1121" s="10">
        <v>0</v>
      </c>
      <c r="H1121" s="13">
        <f t="shared" ca="1" si="17"/>
        <v>126</v>
      </c>
      <c r="I1121" s="15">
        <v>9225.26</v>
      </c>
      <c r="J1121" s="10" t="s">
        <v>4708</v>
      </c>
      <c r="K1121" s="10" t="s">
        <v>4708</v>
      </c>
      <c r="L1121" s="10" t="s">
        <v>4719</v>
      </c>
      <c r="W1121" s="13">
        <f ca="1">DATEDIF(F1121,TODAY(),"Y")</f>
        <v>50</v>
      </c>
      <c r="X1121" s="29">
        <f>VLOOKUP($A1121,'Medical Examinations'!$A:$Z,MATCH(X$1,'Medical Examinations'!$A$1:$Z$1,0),FALSE)</f>
        <v>11.78</v>
      </c>
      <c r="Y1121" s="13">
        <f ca="1">DATEDIF(X1121,TODAY(),"Y")</f>
        <v>126</v>
      </c>
      <c r="Z1121" s="28">
        <f>VLOOKUP($A1121,'Medical Examinations'!$A:$Z,2,FALSE)</f>
        <v>25.46</v>
      </c>
    </row>
    <row r="1122" spans="1:26">
      <c r="A1122" s="10" t="s">
        <v>2439</v>
      </c>
      <c r="B1122" s="10">
        <v>1980</v>
      </c>
      <c r="C1122" s="10" t="s">
        <v>4717</v>
      </c>
      <c r="D1122" s="10" t="str">
        <f>IF(C1122="?","Sep",C1122)</f>
        <v>Oct</v>
      </c>
      <c r="E1122" s="10">
        <v>5</v>
      </c>
      <c r="F1122" s="12" t="str">
        <f>TEXT(DATE(B1122,MONTH(DATEVALUE(D1122&amp;" 1")),E1122),"dd-mmm-yyyy")</f>
        <v>05-Oct-1980</v>
      </c>
      <c r="G1122" s="10">
        <v>0</v>
      </c>
      <c r="H1122" s="13">
        <f t="shared" ca="1" si="17"/>
        <v>126</v>
      </c>
      <c r="I1122" s="15">
        <v>9247.94</v>
      </c>
      <c r="J1122" s="10" t="s">
        <v>4707</v>
      </c>
      <c r="K1122" s="10" t="s">
        <v>4711</v>
      </c>
      <c r="L1122" s="10" t="s">
        <v>4727</v>
      </c>
      <c r="W1122" s="13">
        <f ca="1">DATEDIF(F1122,TODAY(),"Y")</f>
        <v>46</v>
      </c>
      <c r="X1122" s="28">
        <f>VLOOKUP($A1122,'Medical Examinations'!$A:$Z,MATCH(X$1,'Medical Examinations'!$A$1:$Z$1,0),FALSE)</f>
        <v>5.36</v>
      </c>
      <c r="Y1122" s="13">
        <f ca="1">DATEDIF(X1122,TODAY(),"Y")</f>
        <v>126</v>
      </c>
      <c r="Z1122" s="28">
        <f>VLOOKUP($A1122,'Medical Examinations'!$A:$Z,2,FALSE)</f>
        <v>28.24</v>
      </c>
    </row>
    <row r="1123" spans="1:26">
      <c r="A1123" s="10" t="s">
        <v>2437</v>
      </c>
      <c r="B1123" s="10">
        <v>1974</v>
      </c>
      <c r="C1123" s="10" t="s">
        <v>4716</v>
      </c>
      <c r="D1123" s="10" t="str">
        <f>IF(C1123="?","Sep",C1123)</f>
        <v>Aug</v>
      </c>
      <c r="E1123" s="10">
        <v>21</v>
      </c>
      <c r="F1123" s="12" t="str">
        <f>TEXT(DATE(B1123,MONTH(DATEVALUE(D1123&amp;" 1")),E1123),"dd-mmm-yyyy")</f>
        <v>21-Aug-1974</v>
      </c>
      <c r="G1123" s="10">
        <v>0</v>
      </c>
      <c r="H1123" s="13">
        <f t="shared" ca="1" si="17"/>
        <v>126</v>
      </c>
      <c r="I1123" s="15">
        <v>9249.5</v>
      </c>
      <c r="J1123" s="10" t="s">
        <v>4707</v>
      </c>
      <c r="K1123" s="10" t="s">
        <v>4711</v>
      </c>
      <c r="L1123" s="10" t="s">
        <v>4714</v>
      </c>
      <c r="W1123" s="13">
        <f ca="1">DATEDIF(F1123,TODAY(),"Y")</f>
        <v>52</v>
      </c>
      <c r="X1123" s="29">
        <f>VLOOKUP($A1123,'Medical Examinations'!$A:$Z,MATCH(X$1,'Medical Examinations'!$A$1:$Z$1,0),FALSE)</f>
        <v>10.18</v>
      </c>
      <c r="Y1123" s="13">
        <f ca="1">DATEDIF(X1123,TODAY(),"Y")</f>
        <v>126</v>
      </c>
      <c r="Z1123" s="28">
        <f>VLOOKUP($A1123,'Medical Examinations'!$A:$Z,2,FALSE)</f>
        <v>28.88</v>
      </c>
    </row>
    <row r="1124" spans="1:26">
      <c r="A1124" s="10" t="s">
        <v>2435</v>
      </c>
      <c r="B1124" s="10">
        <v>1971</v>
      </c>
      <c r="C1124" s="10" t="s">
        <v>4716</v>
      </c>
      <c r="D1124" s="10" t="str">
        <f>IF(C1124="?","Sep",C1124)</f>
        <v>Aug</v>
      </c>
      <c r="E1124" s="10">
        <v>6</v>
      </c>
      <c r="F1124" s="12" t="str">
        <f>TEXT(DATE(B1124,MONTH(DATEVALUE(D1124&amp;" 1")),E1124),"dd-mmm-yyyy")</f>
        <v>06-Aug-1971</v>
      </c>
      <c r="G1124" s="10">
        <v>0</v>
      </c>
      <c r="H1124" s="13">
        <f t="shared" ca="1" si="17"/>
        <v>126</v>
      </c>
      <c r="I1124" s="15">
        <v>9264.7999999999993</v>
      </c>
      <c r="J1124" s="10" t="s">
        <v>4707</v>
      </c>
      <c r="K1124" s="10" t="s">
        <v>4711</v>
      </c>
      <c r="L1124" s="10" t="s">
        <v>4718</v>
      </c>
      <c r="W1124" s="13">
        <f ca="1">DATEDIF(F1124,TODAY(),"Y")</f>
        <v>55</v>
      </c>
      <c r="X1124" s="28">
        <f>VLOOKUP($A1124,'Medical Examinations'!$A:$Z,MATCH(X$1,'Medical Examinations'!$A$1:$Z$1,0),FALSE)</f>
        <v>7.62</v>
      </c>
      <c r="Y1124" s="13">
        <f ca="1">DATEDIF(X1124,TODAY(),"Y")</f>
        <v>126</v>
      </c>
      <c r="Z1124" s="28">
        <f>VLOOKUP($A1124,'Medical Examinations'!$A:$Z,2,FALSE)</f>
        <v>20.6</v>
      </c>
    </row>
    <row r="1125" spans="1:26">
      <c r="A1125" s="10" t="s">
        <v>2433</v>
      </c>
      <c r="B1125" s="10">
        <v>1973</v>
      </c>
      <c r="C1125" s="10" t="s">
        <v>4717</v>
      </c>
      <c r="D1125" s="10" t="str">
        <f>IF(C1125="?","Sep",C1125)</f>
        <v>Oct</v>
      </c>
      <c r="E1125" s="10">
        <v>27</v>
      </c>
      <c r="F1125" s="12" t="str">
        <f>TEXT(DATE(B1125,MONTH(DATEVALUE(D1125&amp;" 1")),E1125),"dd-mmm-yyyy")</f>
        <v>27-Oct-1973</v>
      </c>
      <c r="G1125" s="10">
        <v>0</v>
      </c>
      <c r="H1125" s="13">
        <f t="shared" ca="1" si="17"/>
        <v>126</v>
      </c>
      <c r="I1125" s="15">
        <v>9282.48</v>
      </c>
      <c r="J1125" s="10" t="s">
        <v>4708</v>
      </c>
      <c r="K1125" s="10" t="s">
        <v>4707</v>
      </c>
      <c r="L1125" s="10" t="s">
        <v>4721</v>
      </c>
      <c r="W1125" s="13">
        <f ca="1">DATEDIF(F1125,TODAY(),"Y")</f>
        <v>53</v>
      </c>
      <c r="X1125" s="29">
        <f>VLOOKUP($A1125,'Medical Examinations'!$A:$Z,MATCH(X$1,'Medical Examinations'!$A$1:$Z$1,0),FALSE)</f>
        <v>8.51</v>
      </c>
      <c r="Y1125" s="13">
        <f ca="1">DATEDIF(X1125,TODAY(),"Y")</f>
        <v>126</v>
      </c>
      <c r="Z1125" s="28">
        <f>VLOOKUP($A1125,'Medical Examinations'!$A:$Z,2,FALSE)</f>
        <v>25.84</v>
      </c>
    </row>
    <row r="1126" spans="1:26">
      <c r="A1126" s="10" t="s">
        <v>2431</v>
      </c>
      <c r="B1126" s="10">
        <v>1971</v>
      </c>
      <c r="C1126" s="10" t="s">
        <v>4706</v>
      </c>
      <c r="D1126" s="10" t="str">
        <f>IF(C1126="?","Sep",C1126)</f>
        <v>Jul</v>
      </c>
      <c r="E1126" s="10">
        <v>2</v>
      </c>
      <c r="F1126" s="12" t="str">
        <f>TEXT(DATE(B1126,MONTH(DATEVALUE(D1126&amp;" 1")),E1126),"dd-mmm-yyyy")</f>
        <v>02-Jul-1971</v>
      </c>
      <c r="G1126" s="10">
        <v>0</v>
      </c>
      <c r="H1126" s="13">
        <f t="shared" ca="1" si="17"/>
        <v>126</v>
      </c>
      <c r="I1126" s="15">
        <v>9283.56</v>
      </c>
      <c r="J1126" s="10" t="s">
        <v>4707</v>
      </c>
      <c r="K1126" s="10" t="s">
        <v>4708</v>
      </c>
      <c r="L1126" s="10" t="s">
        <v>4709</v>
      </c>
      <c r="W1126" s="13">
        <f ca="1">DATEDIF(F1126,TODAY(),"Y")</f>
        <v>55</v>
      </c>
      <c r="X1126" s="28">
        <f>VLOOKUP($A1126,'Medical Examinations'!$A:$Z,MATCH(X$1,'Medical Examinations'!$A$1:$Z$1,0),FALSE)</f>
        <v>8.4499999999999993</v>
      </c>
      <c r="Y1126" s="13">
        <f ca="1">DATEDIF(X1126,TODAY(),"Y")</f>
        <v>126</v>
      </c>
      <c r="Z1126" s="28">
        <f>VLOOKUP($A1126,'Medical Examinations'!$A:$Z,2,FALSE)</f>
        <v>34.1</v>
      </c>
    </row>
    <row r="1127" spans="1:26">
      <c r="A1127" s="10" t="s">
        <v>2429</v>
      </c>
      <c r="B1127" s="10">
        <v>1969</v>
      </c>
      <c r="C1127" s="10" t="s">
        <v>4710</v>
      </c>
      <c r="D1127" s="10" t="str">
        <f>IF(C1127="?","Sep",C1127)</f>
        <v>Nov</v>
      </c>
      <c r="E1127" s="10">
        <v>26</v>
      </c>
      <c r="F1127" s="12" t="str">
        <f>TEXT(DATE(B1127,MONTH(DATEVALUE(D1127&amp;" 1")),E1127),"dd-mmm-yyyy")</f>
        <v>26-Nov-1969</v>
      </c>
      <c r="G1127" s="10">
        <v>0</v>
      </c>
      <c r="H1127" s="13">
        <f t="shared" ca="1" si="17"/>
        <v>126</v>
      </c>
      <c r="I1127" s="15">
        <v>9285.8700000000008</v>
      </c>
      <c r="J1127" s="10" t="s">
        <v>4707</v>
      </c>
      <c r="K1127" s="10" t="s">
        <v>4708</v>
      </c>
      <c r="L1127" s="10" t="s">
        <v>4709</v>
      </c>
      <c r="W1127" s="13">
        <f ca="1">DATEDIF(F1127,TODAY(),"Y")</f>
        <v>56</v>
      </c>
      <c r="X1127" s="29">
        <f>VLOOKUP($A1127,'Medical Examinations'!$A:$Z,MATCH(X$1,'Medical Examinations'!$A$1:$Z$1,0),FALSE)</f>
        <v>5.68</v>
      </c>
      <c r="Y1127" s="13">
        <f ca="1">DATEDIF(X1127,TODAY(),"Y")</f>
        <v>126</v>
      </c>
      <c r="Z1127" s="28">
        <f>VLOOKUP($A1127,'Medical Examinations'!$A:$Z,2,FALSE)</f>
        <v>25.49</v>
      </c>
    </row>
    <row r="1128" spans="1:26">
      <c r="A1128" s="10" t="s">
        <v>2427</v>
      </c>
      <c r="B1128" s="10">
        <v>1973</v>
      </c>
      <c r="C1128" s="10" t="s">
        <v>4717</v>
      </c>
      <c r="D1128" s="10" t="str">
        <f>IF(C1128="?","Sep",C1128)</f>
        <v>Oct</v>
      </c>
      <c r="E1128" s="10">
        <v>16</v>
      </c>
      <c r="F1128" s="12" t="str">
        <f>TEXT(DATE(B1128,MONTH(DATEVALUE(D1128&amp;" 1")),E1128),"dd-mmm-yyyy")</f>
        <v>16-Oct-1973</v>
      </c>
      <c r="G1128" s="10">
        <v>0</v>
      </c>
      <c r="H1128" s="13">
        <f t="shared" ca="1" si="17"/>
        <v>126</v>
      </c>
      <c r="I1128" s="15">
        <v>9288.0300000000007</v>
      </c>
      <c r="J1128" s="10" t="s">
        <v>4707</v>
      </c>
      <c r="K1128" s="10" t="s">
        <v>4708</v>
      </c>
      <c r="L1128" s="10" t="s">
        <v>4722</v>
      </c>
      <c r="W1128" s="13">
        <f ca="1">DATEDIF(F1128,TODAY(),"Y")</f>
        <v>53</v>
      </c>
      <c r="X1128" s="28">
        <f>VLOOKUP($A1128,'Medical Examinations'!$A:$Z,MATCH(X$1,'Medical Examinations'!$A$1:$Z$1,0),FALSE)</f>
        <v>8.68</v>
      </c>
      <c r="Y1128" s="13">
        <f ca="1">DATEDIF(X1128,TODAY(),"Y")</f>
        <v>126</v>
      </c>
      <c r="Z1128" s="28">
        <f>VLOOKUP($A1128,'Medical Examinations'!$A:$Z,2,FALSE)</f>
        <v>29.83</v>
      </c>
    </row>
    <row r="1129" spans="1:26">
      <c r="A1129" s="10" t="s">
        <v>2425</v>
      </c>
      <c r="B1129" s="10">
        <v>1973</v>
      </c>
      <c r="C1129" s="10" t="s">
        <v>4713</v>
      </c>
      <c r="D1129" s="10" t="str">
        <f>IF(C1129="?","Sep",C1129)</f>
        <v>Sep</v>
      </c>
      <c r="E1129" s="10">
        <v>18</v>
      </c>
      <c r="F1129" s="12" t="str">
        <f>TEXT(DATE(B1129,MONTH(DATEVALUE(D1129&amp;" 1")),E1129),"dd-mmm-yyyy")</f>
        <v>18-Sep-1973</v>
      </c>
      <c r="G1129" s="10">
        <v>0</v>
      </c>
      <c r="H1129" s="13">
        <f t="shared" ca="1" si="17"/>
        <v>126</v>
      </c>
      <c r="I1129" s="15">
        <v>9290.14</v>
      </c>
      <c r="J1129" s="10" t="s">
        <v>4708</v>
      </c>
      <c r="K1129" s="10" t="s">
        <v>4708</v>
      </c>
      <c r="L1129" s="10" t="s">
        <v>4721</v>
      </c>
      <c r="W1129" s="13">
        <f ca="1">DATEDIF(F1129,TODAY(),"Y")</f>
        <v>53</v>
      </c>
      <c r="X1129" s="29">
        <f>VLOOKUP($A1129,'Medical Examinations'!$A:$Z,MATCH(X$1,'Medical Examinations'!$A$1:$Z$1,0),FALSE)</f>
        <v>11.49</v>
      </c>
      <c r="Y1129" s="13">
        <f ca="1">DATEDIF(X1129,TODAY(),"Y")</f>
        <v>126</v>
      </c>
      <c r="Z1129" s="28">
        <f>VLOOKUP($A1129,'Medical Examinations'!$A:$Z,2,FALSE)</f>
        <v>31.35</v>
      </c>
    </row>
    <row r="1130" spans="1:26">
      <c r="A1130" s="10" t="s">
        <v>2423</v>
      </c>
      <c r="B1130" s="10">
        <v>1976</v>
      </c>
      <c r="C1130" s="10" t="s">
        <v>4710</v>
      </c>
      <c r="D1130" s="10" t="str">
        <f>IF(C1130="?","Sep",C1130)</f>
        <v>Nov</v>
      </c>
      <c r="E1130" s="10">
        <v>3</v>
      </c>
      <c r="F1130" s="12" t="str">
        <f>TEXT(DATE(B1130,MONTH(DATEVALUE(D1130&amp;" 1")),E1130),"dd-mmm-yyyy")</f>
        <v>03-Nov-1976</v>
      </c>
      <c r="G1130" s="10">
        <v>0</v>
      </c>
      <c r="H1130" s="13">
        <f t="shared" ca="1" si="17"/>
        <v>126</v>
      </c>
      <c r="I1130" s="15">
        <v>9301.89</v>
      </c>
      <c r="J1130" s="10" t="s">
        <v>4707</v>
      </c>
      <c r="K1130" s="10" t="s">
        <v>4711</v>
      </c>
      <c r="L1130" s="10" t="s">
        <v>4714</v>
      </c>
      <c r="W1130" s="13">
        <f ca="1">DATEDIF(F1130,TODAY(),"Y")</f>
        <v>49</v>
      </c>
      <c r="X1130" s="28">
        <f>VLOOKUP($A1130,'Medical Examinations'!$A:$Z,MATCH(X$1,'Medical Examinations'!$A$1:$Z$1,0),FALSE)</f>
        <v>6.11</v>
      </c>
      <c r="Y1130" s="13">
        <f ca="1">DATEDIF(X1130,TODAY(),"Y")</f>
        <v>126</v>
      </c>
      <c r="Z1130" s="28">
        <f>VLOOKUP($A1130,'Medical Examinations'!$A:$Z,2,FALSE)</f>
        <v>25.745000000000001</v>
      </c>
    </row>
    <row r="1131" spans="1:26">
      <c r="A1131" s="10" t="s">
        <v>2421</v>
      </c>
      <c r="B1131" s="10">
        <v>1973</v>
      </c>
      <c r="C1131" s="10" t="s">
        <v>4717</v>
      </c>
      <c r="D1131" s="10" t="str">
        <f>IF(C1131="?","Sep",C1131)</f>
        <v>Oct</v>
      </c>
      <c r="E1131" s="10">
        <v>16</v>
      </c>
      <c r="F1131" s="12" t="str">
        <f>TEXT(DATE(B1131,MONTH(DATEVALUE(D1131&amp;" 1")),E1131),"dd-mmm-yyyy")</f>
        <v>16-Oct-1973</v>
      </c>
      <c r="G1131" s="10">
        <v>0</v>
      </c>
      <c r="H1131" s="13">
        <f t="shared" ca="1" si="17"/>
        <v>126</v>
      </c>
      <c r="I1131" s="15">
        <v>9304.7000000000007</v>
      </c>
      <c r="J1131" s="10" t="s">
        <v>4708</v>
      </c>
      <c r="K1131" s="10" t="s">
        <v>4708</v>
      </c>
      <c r="L1131" s="10" t="s">
        <v>4709</v>
      </c>
      <c r="W1131" s="13">
        <f ca="1">DATEDIF(F1131,TODAY(),"Y")</f>
        <v>53</v>
      </c>
      <c r="X1131" s="29">
        <f>VLOOKUP($A1131,'Medical Examinations'!$A:$Z,MATCH(X$1,'Medical Examinations'!$A$1:$Z$1,0),FALSE)</f>
        <v>11.06</v>
      </c>
      <c r="Y1131" s="13">
        <f ca="1">DATEDIF(X1131,TODAY(),"Y")</f>
        <v>126</v>
      </c>
      <c r="Z1131" s="28">
        <f>VLOOKUP($A1131,'Medical Examinations'!$A:$Z,2,FALSE)</f>
        <v>37.51</v>
      </c>
    </row>
    <row r="1132" spans="1:26">
      <c r="A1132" s="10" t="s">
        <v>2419</v>
      </c>
      <c r="B1132" s="10">
        <v>1963</v>
      </c>
      <c r="C1132" s="10" t="s">
        <v>4712</v>
      </c>
      <c r="D1132" s="10" t="str">
        <f>IF(C1132="?","Sep",C1132)</f>
        <v>Jun</v>
      </c>
      <c r="E1132" s="10">
        <v>8</v>
      </c>
      <c r="F1132" s="12" t="str">
        <f>TEXT(DATE(B1132,MONTH(DATEVALUE(D1132&amp;" 1")),E1132),"dd-mmm-yyyy")</f>
        <v>08-Jun-1963</v>
      </c>
      <c r="G1132" s="10">
        <v>0</v>
      </c>
      <c r="H1132" s="13">
        <f t="shared" ca="1" si="17"/>
        <v>126</v>
      </c>
      <c r="I1132" s="15">
        <v>9310.81</v>
      </c>
      <c r="J1132" s="10" t="s">
        <v>4708</v>
      </c>
      <c r="K1132" s="10" t="s">
        <v>4711</v>
      </c>
      <c r="L1132" s="10" t="s">
        <v>4709</v>
      </c>
      <c r="W1132" s="13">
        <f ca="1">DATEDIF(F1132,TODAY(),"Y")</f>
        <v>63</v>
      </c>
      <c r="X1132" s="28">
        <f>VLOOKUP($A1132,'Medical Examinations'!$A:$Z,MATCH(X$1,'Medical Examinations'!$A$1:$Z$1,0),FALSE)</f>
        <v>9.6199999999999992</v>
      </c>
      <c r="Y1132" s="13">
        <f ca="1">DATEDIF(X1132,TODAY(),"Y")</f>
        <v>126</v>
      </c>
      <c r="Z1132" s="28">
        <f>VLOOKUP($A1132,'Medical Examinations'!$A:$Z,2,FALSE)</f>
        <v>21.02</v>
      </c>
    </row>
    <row r="1133" spans="1:26">
      <c r="A1133" s="10" t="s">
        <v>2417</v>
      </c>
      <c r="B1133" s="10">
        <v>1977</v>
      </c>
      <c r="C1133" s="10" t="s">
        <v>4717</v>
      </c>
      <c r="D1133" s="10" t="str">
        <f>IF(C1133="?","Sep",C1133)</f>
        <v>Oct</v>
      </c>
      <c r="E1133" s="10">
        <v>12</v>
      </c>
      <c r="F1133" s="12" t="str">
        <f>TEXT(DATE(B1133,MONTH(DATEVALUE(D1133&amp;" 1")),E1133),"dd-mmm-yyyy")</f>
        <v>12-Oct-1977</v>
      </c>
      <c r="G1133" s="10">
        <v>0</v>
      </c>
      <c r="H1133" s="13">
        <f t="shared" ca="1" si="17"/>
        <v>126</v>
      </c>
      <c r="I1133" s="15">
        <v>9315.41</v>
      </c>
      <c r="J1133" s="10" t="s">
        <v>4707</v>
      </c>
      <c r="K1133" s="10" t="s">
        <v>4711</v>
      </c>
      <c r="L1133" s="10" t="s">
        <v>4724</v>
      </c>
      <c r="W1133" s="13">
        <f ca="1">DATEDIF(F1133,TODAY(),"Y")</f>
        <v>49</v>
      </c>
      <c r="X1133" s="29">
        <f>VLOOKUP($A1133,'Medical Examinations'!$A:$Z,MATCH(X$1,'Medical Examinations'!$A$1:$Z$1,0),FALSE)</f>
        <v>6.25</v>
      </c>
      <c r="Y1133" s="13">
        <f ca="1">DATEDIF(X1133,TODAY(),"Y")</f>
        <v>126</v>
      </c>
      <c r="Z1133" s="28">
        <f>VLOOKUP($A1133,'Medical Examinations'!$A:$Z,2,FALSE)</f>
        <v>25.78</v>
      </c>
    </row>
    <row r="1134" spans="1:26">
      <c r="A1134" s="10" t="s">
        <v>2415</v>
      </c>
      <c r="B1134" s="10">
        <v>1988</v>
      </c>
      <c r="C1134" s="10" t="s">
        <v>4706</v>
      </c>
      <c r="D1134" s="10" t="str">
        <f>IF(C1134="?","Sep",C1134)</f>
        <v>Jul</v>
      </c>
      <c r="E1134" s="10">
        <v>9</v>
      </c>
      <c r="F1134" s="12" t="str">
        <f>TEXT(DATE(B1134,MONTH(DATEVALUE(D1134&amp;" 1")),E1134),"dd-mmm-yyyy")</f>
        <v>09-Jul-1988</v>
      </c>
      <c r="G1134" s="10">
        <v>0</v>
      </c>
      <c r="H1134" s="13">
        <f t="shared" ca="1" si="17"/>
        <v>126</v>
      </c>
      <c r="I1134" s="15">
        <v>9320.26</v>
      </c>
      <c r="J1134" s="10" t="s">
        <v>4707</v>
      </c>
      <c r="K1134" s="10" t="s">
        <v>4711</v>
      </c>
      <c r="L1134" s="10" t="s">
        <v>4714</v>
      </c>
      <c r="W1134" s="13">
        <f ca="1">DATEDIF(F1134,TODAY(),"Y")</f>
        <v>38</v>
      </c>
      <c r="X1134" s="28">
        <f>VLOOKUP($A1134,'Medical Examinations'!$A:$Z,MATCH(X$1,'Medical Examinations'!$A$1:$Z$1,0),FALSE)</f>
        <v>4.49</v>
      </c>
      <c r="Y1134" s="13">
        <f ca="1">DATEDIF(X1134,TODAY(),"Y")</f>
        <v>126</v>
      </c>
      <c r="Z1134" s="28">
        <f>VLOOKUP($A1134,'Medical Examinations'!$A:$Z,2,FALSE)</f>
        <v>34.15</v>
      </c>
    </row>
    <row r="1135" spans="1:26">
      <c r="A1135" s="10" t="s">
        <v>2413</v>
      </c>
      <c r="B1135" s="10">
        <v>1996</v>
      </c>
      <c r="C1135" s="10" t="s">
        <v>4717</v>
      </c>
      <c r="D1135" s="10" t="str">
        <f>IF(C1135="?","Sep",C1135)</f>
        <v>Oct</v>
      </c>
      <c r="E1135" s="10">
        <v>12</v>
      </c>
      <c r="F1135" s="12" t="str">
        <f>TEXT(DATE(B1135,MONTH(DATEVALUE(D1135&amp;" 1")),E1135),"dd-mmm-yyyy")</f>
        <v>12-Oct-1996</v>
      </c>
      <c r="G1135" s="10">
        <v>0</v>
      </c>
      <c r="H1135" s="13">
        <f t="shared" ca="1" si="17"/>
        <v>126</v>
      </c>
      <c r="I1135" s="15">
        <v>9338.61</v>
      </c>
      <c r="J1135" s="10" t="s">
        <v>4707</v>
      </c>
      <c r="K1135" s="10" t="s">
        <v>4711</v>
      </c>
      <c r="L1135" s="10" t="s">
        <v>4730</v>
      </c>
      <c r="W1135" s="13">
        <f ca="1">DATEDIF(F1135,TODAY(),"Y")</f>
        <v>30</v>
      </c>
      <c r="X1135" s="29">
        <f>VLOOKUP($A1135,'Medical Examinations'!$A:$Z,MATCH(X$1,'Medical Examinations'!$A$1:$Z$1,0),FALSE)</f>
        <v>5.9</v>
      </c>
      <c r="Y1135" s="13">
        <f ca="1">DATEDIF(X1135,TODAY(),"Y")</f>
        <v>126</v>
      </c>
      <c r="Z1135" s="28">
        <f>VLOOKUP($A1135,'Medical Examinations'!$A:$Z,2,FALSE)</f>
        <v>43.04</v>
      </c>
    </row>
    <row r="1136" spans="1:26">
      <c r="A1136" s="10" t="s">
        <v>2411</v>
      </c>
      <c r="B1136" s="10">
        <v>1988</v>
      </c>
      <c r="C1136" s="10" t="s">
        <v>4706</v>
      </c>
      <c r="D1136" s="10" t="str">
        <f>IF(C1136="?","Sep",C1136)</f>
        <v>Jul</v>
      </c>
      <c r="E1136" s="10">
        <v>1</v>
      </c>
      <c r="F1136" s="12" t="str">
        <f>TEXT(DATE(B1136,MONTH(DATEVALUE(D1136&amp;" 1")),E1136),"dd-mmm-yyyy")</f>
        <v>01-Jul-1988</v>
      </c>
      <c r="G1136" s="10">
        <v>0</v>
      </c>
      <c r="H1136" s="13">
        <f t="shared" ca="1" si="17"/>
        <v>126</v>
      </c>
      <c r="I1136" s="15">
        <v>9344.2000000000007</v>
      </c>
      <c r="J1136" s="10" t="s">
        <v>4707</v>
      </c>
      <c r="K1136" s="10" t="s">
        <v>4711</v>
      </c>
      <c r="L1136" s="10" t="s">
        <v>4727</v>
      </c>
      <c r="W1136" s="13">
        <f ca="1">DATEDIF(F1136,TODAY(),"Y")</f>
        <v>38</v>
      </c>
      <c r="X1136" s="28">
        <f>VLOOKUP($A1136,'Medical Examinations'!$A:$Z,MATCH(X$1,'Medical Examinations'!$A$1:$Z$1,0),FALSE)</f>
        <v>6.01</v>
      </c>
      <c r="Y1136" s="13">
        <f ca="1">DATEDIF(X1136,TODAY(),"Y")</f>
        <v>126</v>
      </c>
      <c r="Z1136" s="28">
        <f>VLOOKUP($A1136,'Medical Examinations'!$A:$Z,2,FALSE)</f>
        <v>33.18</v>
      </c>
    </row>
    <row r="1137" spans="1:26">
      <c r="A1137" s="10" t="s">
        <v>2409</v>
      </c>
      <c r="B1137" s="10">
        <v>1971</v>
      </c>
      <c r="C1137" s="10" t="s">
        <v>4717</v>
      </c>
      <c r="D1137" s="10" t="str">
        <f>IF(C1137="?","Sep",C1137)</f>
        <v>Oct</v>
      </c>
      <c r="E1137" s="10">
        <v>8</v>
      </c>
      <c r="F1137" s="12" t="str">
        <f>TEXT(DATE(B1137,MONTH(DATEVALUE(D1137&amp;" 1")),E1137),"dd-mmm-yyyy")</f>
        <v>08-Oct-1971</v>
      </c>
      <c r="G1137" s="10">
        <v>0</v>
      </c>
      <c r="H1137" s="13">
        <f t="shared" ca="1" si="17"/>
        <v>126</v>
      </c>
      <c r="I1137" s="15">
        <v>9361.33</v>
      </c>
      <c r="J1137" s="10" t="s">
        <v>4708</v>
      </c>
      <c r="K1137" s="10" t="s">
        <v>4711</v>
      </c>
      <c r="L1137" s="10" t="s">
        <v>4721</v>
      </c>
      <c r="W1137" s="13">
        <f ca="1">DATEDIF(F1137,TODAY(),"Y")</f>
        <v>55</v>
      </c>
      <c r="X1137" s="29">
        <f>VLOOKUP($A1137,'Medical Examinations'!$A:$Z,MATCH(X$1,'Medical Examinations'!$A$1:$Z$1,0),FALSE)</f>
        <v>7.96</v>
      </c>
      <c r="Y1137" s="13">
        <f ca="1">DATEDIF(X1137,TODAY(),"Y")</f>
        <v>126</v>
      </c>
      <c r="Z1137" s="28">
        <f>VLOOKUP($A1137,'Medical Examinations'!$A:$Z,2,FALSE)</f>
        <v>22.42</v>
      </c>
    </row>
    <row r="1138" spans="1:26">
      <c r="A1138" s="10" t="s">
        <v>2407</v>
      </c>
      <c r="B1138" s="10">
        <v>1969</v>
      </c>
      <c r="C1138" s="10" t="s">
        <v>4710</v>
      </c>
      <c r="D1138" s="10" t="str">
        <f>IF(C1138="?","Sep",C1138)</f>
        <v>Nov</v>
      </c>
      <c r="E1138" s="10">
        <v>24</v>
      </c>
      <c r="F1138" s="12" t="str">
        <f>TEXT(DATE(B1138,MONTH(DATEVALUE(D1138&amp;" 1")),E1138),"dd-mmm-yyyy")</f>
        <v>24-Nov-1969</v>
      </c>
      <c r="G1138" s="10">
        <v>0</v>
      </c>
      <c r="H1138" s="13">
        <f t="shared" ca="1" si="17"/>
        <v>126</v>
      </c>
      <c r="I1138" s="15">
        <v>9377.4500000000007</v>
      </c>
      <c r="J1138" s="10" t="s">
        <v>4707</v>
      </c>
      <c r="K1138" s="10" t="s">
        <v>4708</v>
      </c>
      <c r="L1138" s="10" t="s">
        <v>4709</v>
      </c>
      <c r="W1138" s="13">
        <f ca="1">DATEDIF(F1138,TODAY(),"Y")</f>
        <v>56</v>
      </c>
      <c r="X1138" s="28">
        <f>VLOOKUP($A1138,'Medical Examinations'!$A:$Z,MATCH(X$1,'Medical Examinations'!$A$1:$Z$1,0),FALSE)</f>
        <v>6.02</v>
      </c>
      <c r="Y1138" s="13">
        <f ca="1">DATEDIF(X1138,TODAY(),"Y")</f>
        <v>126</v>
      </c>
      <c r="Z1138" s="28">
        <f>VLOOKUP($A1138,'Medical Examinations'!$A:$Z,2,FALSE)</f>
        <v>25.76</v>
      </c>
    </row>
    <row r="1139" spans="1:26">
      <c r="A1139" s="10" t="s">
        <v>2405</v>
      </c>
      <c r="B1139" s="10">
        <v>1971</v>
      </c>
      <c r="C1139" s="10" t="s">
        <v>4710</v>
      </c>
      <c r="D1139" s="10" t="str">
        <f>IF(C1139="?","Sep",C1139)</f>
        <v>Nov</v>
      </c>
      <c r="E1139" s="10">
        <v>26</v>
      </c>
      <c r="F1139" s="12" t="str">
        <f>TEXT(DATE(B1139,MONTH(DATEVALUE(D1139&amp;" 1")),E1139),"dd-mmm-yyyy")</f>
        <v>26-Nov-1971</v>
      </c>
      <c r="G1139" s="10">
        <v>0</v>
      </c>
      <c r="H1139" s="13">
        <f t="shared" ca="1" si="17"/>
        <v>126</v>
      </c>
      <c r="I1139" s="15">
        <v>9377.9</v>
      </c>
      <c r="J1139" s="10" t="s">
        <v>4707</v>
      </c>
      <c r="K1139" s="10" t="s">
        <v>4711</v>
      </c>
      <c r="L1139" s="10" t="s">
        <v>4709</v>
      </c>
      <c r="W1139" s="13">
        <f ca="1">DATEDIF(F1139,TODAY(),"Y")</f>
        <v>54</v>
      </c>
      <c r="X1139" s="29">
        <f>VLOOKUP($A1139,'Medical Examinations'!$A:$Z,MATCH(X$1,'Medical Examinations'!$A$1:$Z$1,0),FALSE)</f>
        <v>11.51</v>
      </c>
      <c r="Y1139" s="13">
        <f ca="1">DATEDIF(X1139,TODAY(),"Y")</f>
        <v>126</v>
      </c>
      <c r="Z1139" s="28">
        <f>VLOOKUP($A1139,'Medical Examinations'!$A:$Z,2,FALSE)</f>
        <v>30.03</v>
      </c>
    </row>
    <row r="1140" spans="1:26">
      <c r="A1140" s="10" t="s">
        <v>2403</v>
      </c>
      <c r="B1140" s="10">
        <v>1975</v>
      </c>
      <c r="C1140" s="10" t="s">
        <v>4715</v>
      </c>
      <c r="D1140" s="10" t="str">
        <f>IF(C1140="?","Sep",C1140)</f>
        <v>Dec</v>
      </c>
      <c r="E1140" s="10">
        <v>2</v>
      </c>
      <c r="F1140" s="12" t="str">
        <f>TEXT(DATE(B1140,MONTH(DATEVALUE(D1140&amp;" 1")),E1140),"dd-mmm-yyyy")</f>
        <v>02-Dec-1975</v>
      </c>
      <c r="G1140" s="10">
        <v>0</v>
      </c>
      <c r="H1140" s="13">
        <f t="shared" ca="1" si="17"/>
        <v>126</v>
      </c>
      <c r="I1140" s="15">
        <v>9380.75</v>
      </c>
      <c r="J1140" s="10" t="s">
        <v>4707</v>
      </c>
      <c r="K1140" s="10" t="s">
        <v>4707</v>
      </c>
      <c r="L1140" s="10" t="s">
        <v>4724</v>
      </c>
      <c r="W1140" s="13">
        <f ca="1">DATEDIF(F1140,TODAY(),"Y")</f>
        <v>50</v>
      </c>
      <c r="X1140" s="28">
        <f>VLOOKUP($A1140,'Medical Examinations'!$A:$Z,MATCH(X$1,'Medical Examinations'!$A$1:$Z$1,0),FALSE)</f>
        <v>6.68</v>
      </c>
      <c r="Y1140" s="13">
        <f ca="1">DATEDIF(X1140,TODAY(),"Y")</f>
        <v>126</v>
      </c>
      <c r="Z1140" s="28">
        <f>VLOOKUP($A1140,'Medical Examinations'!$A:$Z,2,FALSE)</f>
        <v>25.86</v>
      </c>
    </row>
    <row r="1141" spans="1:26">
      <c r="A1141" s="10" t="s">
        <v>2401</v>
      </c>
      <c r="B1141" s="10">
        <v>1971</v>
      </c>
      <c r="C1141" s="10" t="s">
        <v>4715</v>
      </c>
      <c r="D1141" s="10" t="str">
        <f>IF(C1141="?","Sep",C1141)</f>
        <v>Dec</v>
      </c>
      <c r="E1141" s="10">
        <v>29</v>
      </c>
      <c r="F1141" s="12" t="str">
        <f>TEXT(DATE(B1141,MONTH(DATEVALUE(D1141&amp;" 1")),E1141),"dd-mmm-yyyy")</f>
        <v>29-Dec-1971</v>
      </c>
      <c r="G1141" s="10">
        <v>0</v>
      </c>
      <c r="H1141" s="13">
        <f t="shared" ca="1" si="17"/>
        <v>126</v>
      </c>
      <c r="I1141" s="15">
        <v>9386.16</v>
      </c>
      <c r="J1141" s="10" t="s">
        <v>4708</v>
      </c>
      <c r="K1141" s="10" t="s">
        <v>4707</v>
      </c>
      <c r="L1141" s="10" t="s">
        <v>4709</v>
      </c>
      <c r="W1141" s="13">
        <f ca="1">DATEDIF(F1141,TODAY(),"Y")</f>
        <v>54</v>
      </c>
      <c r="X1141" s="29">
        <f>VLOOKUP($A1141,'Medical Examinations'!$A:$Z,MATCH(X$1,'Medical Examinations'!$A$1:$Z$1,0),FALSE)</f>
        <v>8.1300000000000008</v>
      </c>
      <c r="Y1141" s="13">
        <f ca="1">DATEDIF(X1141,TODAY(),"Y")</f>
        <v>126</v>
      </c>
      <c r="Z1141" s="28">
        <f>VLOOKUP($A1141,'Medical Examinations'!$A:$Z,2,FALSE)</f>
        <v>35.97</v>
      </c>
    </row>
    <row r="1142" spans="1:26">
      <c r="A1142" s="10" t="s">
        <v>2399</v>
      </c>
      <c r="B1142" s="10">
        <v>1971</v>
      </c>
      <c r="C1142" s="10" t="s">
        <v>4717</v>
      </c>
      <c r="D1142" s="10" t="str">
        <f>IF(C1142="?","Sep",C1142)</f>
        <v>Oct</v>
      </c>
      <c r="E1142" s="10">
        <v>20</v>
      </c>
      <c r="F1142" s="12" t="str">
        <f>TEXT(DATE(B1142,MONTH(DATEVALUE(D1142&amp;" 1")),E1142),"dd-mmm-yyyy")</f>
        <v>20-Oct-1971</v>
      </c>
      <c r="G1142" s="10">
        <v>0</v>
      </c>
      <c r="H1142" s="13">
        <f t="shared" ca="1" si="17"/>
        <v>126</v>
      </c>
      <c r="I1142" s="15">
        <v>9391.35</v>
      </c>
      <c r="J1142" s="10" t="s">
        <v>4708</v>
      </c>
      <c r="K1142" s="10" t="s">
        <v>4708</v>
      </c>
      <c r="L1142" s="10" t="s">
        <v>4718</v>
      </c>
      <c r="W1142" s="13">
        <f ca="1">DATEDIF(F1142,TODAY(),"Y")</f>
        <v>55</v>
      </c>
      <c r="X1142" s="28">
        <f>VLOOKUP($A1142,'Medical Examinations'!$A:$Z,MATCH(X$1,'Medical Examinations'!$A$1:$Z$1,0),FALSE)</f>
        <v>7.34</v>
      </c>
      <c r="Y1142" s="13">
        <f ca="1">DATEDIF(X1142,TODAY(),"Y")</f>
        <v>126</v>
      </c>
      <c r="Z1142" s="28">
        <f>VLOOKUP($A1142,'Medical Examinations'!$A:$Z,2,FALSE)</f>
        <v>39.700000000000003</v>
      </c>
    </row>
    <row r="1143" spans="1:26">
      <c r="A1143" s="10" t="s">
        <v>2397</v>
      </c>
      <c r="B1143" s="10">
        <v>1976</v>
      </c>
      <c r="C1143" s="10" t="s">
        <v>4717</v>
      </c>
      <c r="D1143" s="10" t="str">
        <f>IF(C1143="?","Sep",C1143)</f>
        <v>Oct</v>
      </c>
      <c r="E1143" s="10">
        <v>17</v>
      </c>
      <c r="F1143" s="12" t="str">
        <f>TEXT(DATE(B1143,MONTH(DATEVALUE(D1143&amp;" 1")),E1143),"dd-mmm-yyyy")</f>
        <v>17-Oct-1976</v>
      </c>
      <c r="G1143" s="10">
        <v>0</v>
      </c>
      <c r="H1143" s="13">
        <f t="shared" ca="1" si="17"/>
        <v>126</v>
      </c>
      <c r="I1143" s="15">
        <v>9411.01</v>
      </c>
      <c r="J1143" s="10" t="s">
        <v>4707</v>
      </c>
      <c r="K1143" s="10" t="s">
        <v>4708</v>
      </c>
      <c r="L1143" s="10" t="s">
        <v>4724</v>
      </c>
      <c r="W1143" s="13">
        <f ca="1">DATEDIF(F1143,TODAY(),"Y")</f>
        <v>50</v>
      </c>
      <c r="X1143" s="29">
        <f>VLOOKUP($A1143,'Medical Examinations'!$A:$Z,MATCH(X$1,'Medical Examinations'!$A$1:$Z$1,0),FALSE)</f>
        <v>5.05</v>
      </c>
      <c r="Y1143" s="13">
        <f ca="1">DATEDIF(X1143,TODAY(),"Y")</f>
        <v>126</v>
      </c>
      <c r="Z1143" s="28">
        <f>VLOOKUP($A1143,'Medical Examinations'!$A:$Z,2,FALSE)</f>
        <v>32.299999999999997</v>
      </c>
    </row>
    <row r="1144" spans="1:26">
      <c r="A1144" s="10" t="s">
        <v>2395</v>
      </c>
      <c r="B1144" s="10">
        <v>1976</v>
      </c>
      <c r="C1144" s="10" t="s">
        <v>4717</v>
      </c>
      <c r="D1144" s="10" t="str">
        <f>IF(C1144="?","Sep",C1144)</f>
        <v>Oct</v>
      </c>
      <c r="E1144" s="10">
        <v>30</v>
      </c>
      <c r="F1144" s="12" t="str">
        <f>TEXT(DATE(B1144,MONTH(DATEVALUE(D1144&amp;" 1")),E1144),"dd-mmm-yyyy")</f>
        <v>30-Oct-1976</v>
      </c>
      <c r="G1144" s="10">
        <v>0</v>
      </c>
      <c r="H1144" s="13">
        <f t="shared" ca="1" si="17"/>
        <v>126</v>
      </c>
      <c r="I1144" s="15">
        <v>9414.92</v>
      </c>
      <c r="J1144" s="10" t="s">
        <v>4707</v>
      </c>
      <c r="K1144" s="10" t="s">
        <v>4707</v>
      </c>
      <c r="L1144" s="10" t="s">
        <v>4718</v>
      </c>
      <c r="W1144" s="13">
        <f ca="1">DATEDIF(F1144,TODAY(),"Y")</f>
        <v>49</v>
      </c>
      <c r="X1144" s="28">
        <f>VLOOKUP($A1144,'Medical Examinations'!$A:$Z,MATCH(X$1,'Medical Examinations'!$A$1:$Z$1,0),FALSE)</f>
        <v>5.23</v>
      </c>
      <c r="Y1144" s="13">
        <f ca="1">DATEDIF(X1144,TODAY(),"Y")</f>
        <v>126</v>
      </c>
      <c r="Z1144" s="28">
        <f>VLOOKUP($A1144,'Medical Examinations'!$A:$Z,2,FALSE)</f>
        <v>30.8</v>
      </c>
    </row>
    <row r="1145" spans="1:26">
      <c r="A1145" s="10" t="s">
        <v>2393</v>
      </c>
      <c r="B1145" s="10">
        <v>1976</v>
      </c>
      <c r="C1145" s="10" t="s">
        <v>4710</v>
      </c>
      <c r="D1145" s="10" t="str">
        <f>IF(C1145="?","Sep",C1145)</f>
        <v>Nov</v>
      </c>
      <c r="E1145" s="10">
        <v>3</v>
      </c>
      <c r="F1145" s="12" t="str">
        <f>TEXT(DATE(B1145,MONTH(DATEVALUE(D1145&amp;" 1")),E1145),"dd-mmm-yyyy")</f>
        <v>03-Nov-1976</v>
      </c>
      <c r="G1145" s="10">
        <v>0</v>
      </c>
      <c r="H1145" s="13">
        <f t="shared" ca="1" si="17"/>
        <v>126</v>
      </c>
      <c r="I1145" s="15">
        <v>9432.93</v>
      </c>
      <c r="J1145" s="10" t="s">
        <v>4707</v>
      </c>
      <c r="K1145" s="10" t="s">
        <v>4711</v>
      </c>
      <c r="L1145" s="10" t="s">
        <v>4724</v>
      </c>
      <c r="W1145" s="13">
        <f ca="1">DATEDIF(F1145,TODAY(),"Y")</f>
        <v>49</v>
      </c>
      <c r="X1145" s="29">
        <f>VLOOKUP($A1145,'Medical Examinations'!$A:$Z,MATCH(X$1,'Medical Examinations'!$A$1:$Z$1,0),FALSE)</f>
        <v>4.0599999999999996</v>
      </c>
      <c r="Y1145" s="13">
        <f ca="1">DATEDIF(X1145,TODAY(),"Y")</f>
        <v>126</v>
      </c>
      <c r="Z1145" s="28">
        <f>VLOOKUP($A1145,'Medical Examinations'!$A:$Z,2,FALSE)</f>
        <v>48.07</v>
      </c>
    </row>
    <row r="1146" spans="1:26">
      <c r="A1146" s="10" t="s">
        <v>2391</v>
      </c>
      <c r="B1146" s="10">
        <v>1974</v>
      </c>
      <c r="C1146" s="10" t="s">
        <v>4710</v>
      </c>
      <c r="D1146" s="10" t="str">
        <f>IF(C1146="?","Sep",C1146)</f>
        <v>Nov</v>
      </c>
      <c r="E1146" s="10">
        <v>27</v>
      </c>
      <c r="F1146" s="12" t="str">
        <f>TEXT(DATE(B1146,MONTH(DATEVALUE(D1146&amp;" 1")),E1146),"dd-mmm-yyyy")</f>
        <v>27-Nov-1974</v>
      </c>
      <c r="G1146" s="10">
        <v>0</v>
      </c>
      <c r="H1146" s="13">
        <f t="shared" ca="1" si="17"/>
        <v>126</v>
      </c>
      <c r="I1146" s="15">
        <v>9447.25</v>
      </c>
      <c r="J1146" s="10" t="s">
        <v>4707</v>
      </c>
      <c r="K1146" s="10" t="s">
        <v>4711</v>
      </c>
      <c r="L1146" s="10" t="s">
        <v>4724</v>
      </c>
      <c r="W1146" s="13">
        <f ca="1">DATEDIF(F1146,TODAY(),"Y")</f>
        <v>51</v>
      </c>
      <c r="X1146" s="28">
        <f>VLOOKUP($A1146,'Medical Examinations'!$A:$Z,MATCH(X$1,'Medical Examinations'!$A$1:$Z$1,0),FALSE)</f>
        <v>11.39</v>
      </c>
      <c r="Y1146" s="13">
        <f ca="1">DATEDIF(X1146,TODAY(),"Y")</f>
        <v>126</v>
      </c>
      <c r="Z1146" s="28">
        <f>VLOOKUP($A1146,'Medical Examinations'!$A:$Z,2,FALSE)</f>
        <v>27.265000000000001</v>
      </c>
    </row>
    <row r="1147" spans="1:26">
      <c r="A1147" s="10" t="s">
        <v>2389</v>
      </c>
      <c r="B1147" s="10">
        <v>1974</v>
      </c>
      <c r="C1147" s="10" t="s">
        <v>4712</v>
      </c>
      <c r="D1147" s="10" t="str">
        <f>IF(C1147="?","Sep",C1147)</f>
        <v>Jun</v>
      </c>
      <c r="E1147" s="10">
        <v>8</v>
      </c>
      <c r="F1147" s="12" t="str">
        <f>TEXT(DATE(B1147,MONTH(DATEVALUE(D1147&amp;" 1")),E1147),"dd-mmm-yyyy")</f>
        <v>08-Jun-1974</v>
      </c>
      <c r="G1147" s="10">
        <v>0</v>
      </c>
      <c r="H1147" s="13">
        <f t="shared" ca="1" si="17"/>
        <v>126</v>
      </c>
      <c r="I1147" s="15">
        <v>9447.3799999999992</v>
      </c>
      <c r="J1147" s="10" t="s">
        <v>4707</v>
      </c>
      <c r="K1147" s="10" t="s">
        <v>4708</v>
      </c>
      <c r="L1147" s="10" t="s">
        <v>4724</v>
      </c>
      <c r="W1147" s="13">
        <f ca="1">DATEDIF(F1147,TODAY(),"Y")</f>
        <v>52</v>
      </c>
      <c r="X1147" s="29">
        <f>VLOOKUP($A1147,'Medical Examinations'!$A:$Z,MATCH(X$1,'Medical Examinations'!$A$1:$Z$1,0),FALSE)</f>
        <v>8.9600000000000009</v>
      </c>
      <c r="Y1147" s="13">
        <f ca="1">DATEDIF(X1147,TODAY(),"Y")</f>
        <v>126</v>
      </c>
      <c r="Z1147" s="28">
        <f>VLOOKUP($A1147,'Medical Examinations'!$A:$Z,2,FALSE)</f>
        <v>27.36</v>
      </c>
    </row>
    <row r="1148" spans="1:26">
      <c r="A1148" s="10" t="s">
        <v>2387</v>
      </c>
      <c r="B1148" s="10">
        <v>1987</v>
      </c>
      <c r="C1148" s="10" t="s">
        <v>4710</v>
      </c>
      <c r="D1148" s="10" t="str">
        <f>IF(C1148="?","Sep",C1148)</f>
        <v>Nov</v>
      </c>
      <c r="E1148" s="10">
        <v>14</v>
      </c>
      <c r="F1148" s="12" t="str">
        <f>TEXT(DATE(B1148,MONTH(DATEVALUE(D1148&amp;" 1")),E1148),"dd-mmm-yyyy")</f>
        <v>14-Nov-1987</v>
      </c>
      <c r="G1148" s="10">
        <v>0</v>
      </c>
      <c r="H1148" s="13">
        <f t="shared" ca="1" si="17"/>
        <v>126</v>
      </c>
      <c r="I1148" s="15">
        <v>9448.42</v>
      </c>
      <c r="J1148" s="10" t="s">
        <v>4707</v>
      </c>
      <c r="K1148" s="10" t="s">
        <v>4708</v>
      </c>
      <c r="L1148" s="10" t="s">
        <v>4727</v>
      </c>
      <c r="W1148" s="13">
        <f ca="1">DATEDIF(F1148,TODAY(),"Y")</f>
        <v>38</v>
      </c>
      <c r="X1148" s="28">
        <f>VLOOKUP($A1148,'Medical Examinations'!$A:$Z,MATCH(X$1,'Medical Examinations'!$A$1:$Z$1,0),FALSE)</f>
        <v>5.19</v>
      </c>
      <c r="Y1148" s="13">
        <f ca="1">DATEDIF(X1148,TODAY(),"Y")</f>
        <v>126</v>
      </c>
      <c r="Z1148" s="28">
        <f>VLOOKUP($A1148,'Medical Examinations'!$A:$Z,2,FALSE)</f>
        <v>32.729999999999997</v>
      </c>
    </row>
    <row r="1149" spans="1:26">
      <c r="A1149" s="10" t="s">
        <v>2385</v>
      </c>
      <c r="B1149" s="10">
        <v>1979</v>
      </c>
      <c r="C1149" s="10" t="s">
        <v>4706</v>
      </c>
      <c r="D1149" s="10" t="str">
        <f>IF(C1149="?","Sep",C1149)</f>
        <v>Jul</v>
      </c>
      <c r="E1149" s="10">
        <v>17</v>
      </c>
      <c r="F1149" s="12" t="str">
        <f>TEXT(DATE(B1149,MONTH(DATEVALUE(D1149&amp;" 1")),E1149),"dd-mmm-yyyy")</f>
        <v>17-Jul-1979</v>
      </c>
      <c r="G1149" s="10">
        <v>0</v>
      </c>
      <c r="H1149" s="13">
        <f t="shared" ca="1" si="17"/>
        <v>126</v>
      </c>
      <c r="I1149" s="15">
        <v>9453.92</v>
      </c>
      <c r="J1149" s="10" t="s">
        <v>4707</v>
      </c>
      <c r="K1149" s="10" t="s">
        <v>4707</v>
      </c>
      <c r="L1149" s="10" t="s">
        <v>4727</v>
      </c>
      <c r="W1149" s="13">
        <f ca="1">DATEDIF(F1149,TODAY(),"Y")</f>
        <v>47</v>
      </c>
      <c r="X1149" s="29">
        <f>VLOOKUP($A1149,'Medical Examinations'!$A:$Z,MATCH(X$1,'Medical Examinations'!$A$1:$Z$1,0),FALSE)</f>
        <v>6.06</v>
      </c>
      <c r="Y1149" s="13">
        <f ca="1">DATEDIF(X1149,TODAY(),"Y")</f>
        <v>126</v>
      </c>
      <c r="Z1149" s="28">
        <f>VLOOKUP($A1149,'Medical Examinations'!$A:$Z,2,FALSE)</f>
        <v>28.09</v>
      </c>
    </row>
    <row r="1150" spans="1:26">
      <c r="A1150" s="10" t="s">
        <v>2383</v>
      </c>
      <c r="B1150" s="10">
        <v>1969</v>
      </c>
      <c r="C1150" s="10" t="s">
        <v>4712</v>
      </c>
      <c r="D1150" s="10" t="str">
        <f>IF(C1150="?","Sep",C1150)</f>
        <v>Jun</v>
      </c>
      <c r="E1150" s="10">
        <v>4</v>
      </c>
      <c r="F1150" s="12" t="str">
        <f>TEXT(DATE(B1150,MONTH(DATEVALUE(D1150&amp;" 1")),E1150),"dd-mmm-yyyy")</f>
        <v>04-Jun-1969</v>
      </c>
      <c r="G1150" s="10">
        <v>0</v>
      </c>
      <c r="H1150" s="13">
        <f t="shared" ca="1" si="17"/>
        <v>126</v>
      </c>
      <c r="I1150" s="15">
        <v>9487.64</v>
      </c>
      <c r="J1150" s="10" t="s">
        <v>4707</v>
      </c>
      <c r="K1150" s="10" t="s">
        <v>4707</v>
      </c>
      <c r="L1150" s="10" t="s">
        <v>4709</v>
      </c>
      <c r="W1150" s="13">
        <f ca="1">DATEDIF(F1150,TODAY(),"Y")</f>
        <v>57</v>
      </c>
      <c r="X1150" s="28">
        <f>VLOOKUP($A1150,'Medical Examinations'!$A:$Z,MATCH(X$1,'Medical Examinations'!$A$1:$Z$1,0),FALSE)</f>
        <v>5.63</v>
      </c>
      <c r="Y1150" s="13">
        <f ca="1">DATEDIF(X1150,TODAY(),"Y")</f>
        <v>126</v>
      </c>
      <c r="Z1150" s="28">
        <f>VLOOKUP($A1150,'Medical Examinations'!$A:$Z,2,FALSE)</f>
        <v>29.48</v>
      </c>
    </row>
    <row r="1151" spans="1:26">
      <c r="A1151" s="10" t="s">
        <v>2381</v>
      </c>
      <c r="B1151" s="10">
        <v>1976</v>
      </c>
      <c r="C1151" s="10" t="s">
        <v>4710</v>
      </c>
      <c r="D1151" s="10" t="str">
        <f>IF(C1151="?","Sep",C1151)</f>
        <v>Nov</v>
      </c>
      <c r="E1151" s="10">
        <v>28</v>
      </c>
      <c r="F1151" s="12" t="str">
        <f>TEXT(DATE(B1151,MONTH(DATEVALUE(D1151&amp;" 1")),E1151),"dd-mmm-yyyy")</f>
        <v>28-Nov-1976</v>
      </c>
      <c r="G1151" s="10">
        <v>0</v>
      </c>
      <c r="H1151" s="13">
        <f t="shared" ca="1" si="17"/>
        <v>126</v>
      </c>
      <c r="I1151" s="15">
        <v>9500.57</v>
      </c>
      <c r="J1151" s="10" t="s">
        <v>4707</v>
      </c>
      <c r="K1151" s="10" t="s">
        <v>4708</v>
      </c>
      <c r="L1151" s="10" t="s">
        <v>4728</v>
      </c>
      <c r="W1151" s="13">
        <f ca="1">DATEDIF(F1151,TODAY(),"Y")</f>
        <v>49</v>
      </c>
      <c r="X1151" s="29">
        <f>VLOOKUP($A1151,'Medical Examinations'!$A:$Z,MATCH(X$1,'Medical Examinations'!$A$1:$Z$1,0),FALSE)</f>
        <v>6.05</v>
      </c>
      <c r="Y1151" s="13">
        <f ca="1">DATEDIF(X1151,TODAY(),"Y")</f>
        <v>126</v>
      </c>
      <c r="Z1151" s="28">
        <f>VLOOKUP($A1151,'Medical Examinations'!$A:$Z,2,FALSE)</f>
        <v>24.795000000000002</v>
      </c>
    </row>
    <row r="1152" spans="1:26">
      <c r="A1152" s="10" t="s">
        <v>2379</v>
      </c>
      <c r="B1152" s="10">
        <v>1969</v>
      </c>
      <c r="C1152" s="10" t="s">
        <v>4716</v>
      </c>
      <c r="D1152" s="10" t="str">
        <f>IF(C1152="?","Sep",C1152)</f>
        <v>Aug</v>
      </c>
      <c r="E1152" s="10">
        <v>24</v>
      </c>
      <c r="F1152" s="12" t="str">
        <f>TEXT(DATE(B1152,MONTH(DATEVALUE(D1152&amp;" 1")),E1152),"dd-mmm-yyyy")</f>
        <v>24-Aug-1969</v>
      </c>
      <c r="G1152" s="10">
        <v>0</v>
      </c>
      <c r="H1152" s="13">
        <f t="shared" ca="1" si="17"/>
        <v>126</v>
      </c>
      <c r="I1152" s="15">
        <v>9504.31</v>
      </c>
      <c r="J1152" s="10" t="s">
        <v>4708</v>
      </c>
      <c r="K1152" s="10" t="s">
        <v>4707</v>
      </c>
      <c r="L1152" s="10" t="s">
        <v>4709</v>
      </c>
      <c r="W1152" s="13">
        <f ca="1">DATEDIF(F1152,TODAY(),"Y")</f>
        <v>57</v>
      </c>
      <c r="X1152" s="28">
        <f>VLOOKUP($A1152,'Medical Examinations'!$A:$Z,MATCH(X$1,'Medical Examinations'!$A$1:$Z$1,0),FALSE)</f>
        <v>4.7</v>
      </c>
      <c r="Y1152" s="13">
        <f ca="1">DATEDIF(X1152,TODAY(),"Y")</f>
        <v>126</v>
      </c>
      <c r="Z1152" s="28">
        <f>VLOOKUP($A1152,'Medical Examinations'!$A:$Z,2,FALSE)</f>
        <v>41.47</v>
      </c>
    </row>
    <row r="1153" spans="1:26">
      <c r="A1153" s="10" t="s">
        <v>2377</v>
      </c>
      <c r="B1153" s="10">
        <v>1992</v>
      </c>
      <c r="C1153" s="10" t="s">
        <v>4716</v>
      </c>
      <c r="D1153" s="10" t="str">
        <f>IF(C1153="?","Sep",C1153)</f>
        <v>Aug</v>
      </c>
      <c r="E1153" s="10">
        <v>22</v>
      </c>
      <c r="F1153" s="12" t="str">
        <f>TEXT(DATE(B1153,MONTH(DATEVALUE(D1153&amp;" 1")),E1153),"dd-mmm-yyyy")</f>
        <v>22-Aug-1992</v>
      </c>
      <c r="G1153" s="10">
        <v>0</v>
      </c>
      <c r="H1153" s="13">
        <f t="shared" ca="1" si="17"/>
        <v>126</v>
      </c>
      <c r="I1153" s="15">
        <v>9507.68</v>
      </c>
      <c r="J1153" s="10" t="s">
        <v>4707</v>
      </c>
      <c r="K1153" s="10" t="s">
        <v>4711</v>
      </c>
      <c r="L1153" s="10" t="s">
        <v>4714</v>
      </c>
      <c r="W1153" s="13">
        <f ca="1">DATEDIF(F1153,TODAY(),"Y")</f>
        <v>34</v>
      </c>
      <c r="X1153" s="29">
        <f>VLOOKUP($A1153,'Medical Examinations'!$A:$Z,MATCH(X$1,'Medical Examinations'!$A$1:$Z$1,0),FALSE)</f>
        <v>4.6100000000000003</v>
      </c>
      <c r="Y1153" s="13">
        <f ca="1">DATEDIF(X1153,TODAY(),"Y")</f>
        <v>126</v>
      </c>
      <c r="Z1153" s="28">
        <f>VLOOKUP($A1153,'Medical Examinations'!$A:$Z,2,FALSE)</f>
        <v>41.55</v>
      </c>
    </row>
    <row r="1154" spans="1:26">
      <c r="A1154" s="10" t="s">
        <v>2375</v>
      </c>
      <c r="B1154" s="10">
        <v>1971</v>
      </c>
      <c r="C1154" s="10" t="s">
        <v>4710</v>
      </c>
      <c r="D1154" s="10" t="str">
        <f>IF(C1154="?","Sep",C1154)</f>
        <v>Nov</v>
      </c>
      <c r="E1154" s="10">
        <v>29</v>
      </c>
      <c r="F1154" s="12" t="str">
        <f>TEXT(DATE(B1154,MONTH(DATEVALUE(D1154&amp;" 1")),E1154),"dd-mmm-yyyy")</f>
        <v>29-Nov-1971</v>
      </c>
      <c r="G1154" s="10">
        <v>0</v>
      </c>
      <c r="H1154" s="13">
        <f t="shared" ca="1" si="17"/>
        <v>126</v>
      </c>
      <c r="I1154" s="15">
        <v>9528.9</v>
      </c>
      <c r="J1154" s="10" t="s">
        <v>4707</v>
      </c>
      <c r="K1154" s="10" t="s">
        <v>4707</v>
      </c>
      <c r="L1154" s="10" t="s">
        <v>4718</v>
      </c>
      <c r="W1154" s="13">
        <f ca="1">DATEDIF(F1154,TODAY(),"Y")</f>
        <v>54</v>
      </c>
      <c r="X1154" s="28">
        <f>VLOOKUP($A1154,'Medical Examinations'!$A:$Z,MATCH(X$1,'Medical Examinations'!$A$1:$Z$1,0),FALSE)</f>
        <v>7.58</v>
      </c>
      <c r="Y1154" s="13">
        <f ca="1">DATEDIF(X1154,TODAY(),"Y")</f>
        <v>126</v>
      </c>
      <c r="Z1154" s="28">
        <f>VLOOKUP($A1154,'Medical Examinations'!$A:$Z,2,FALSE)</f>
        <v>27.5</v>
      </c>
    </row>
    <row r="1155" spans="1:26">
      <c r="A1155" s="10" t="s">
        <v>2373</v>
      </c>
      <c r="B1155" s="10">
        <v>1973</v>
      </c>
      <c r="C1155" s="10" t="s">
        <v>4715</v>
      </c>
      <c r="D1155" s="10" t="str">
        <f>IF(C1155="?","Sep",C1155)</f>
        <v>Dec</v>
      </c>
      <c r="E1155" s="10">
        <v>21</v>
      </c>
      <c r="F1155" s="12" t="str">
        <f>TEXT(DATE(B1155,MONTH(DATEVALUE(D1155&amp;" 1")),E1155),"dd-mmm-yyyy")</f>
        <v>21-Dec-1973</v>
      </c>
      <c r="G1155" s="10">
        <v>0</v>
      </c>
      <c r="H1155" s="13">
        <f t="shared" ref="H1155:H1218" ca="1" si="18">DATEDIF(G1155,TODAY(),"Y")</f>
        <v>126</v>
      </c>
      <c r="I1155" s="15">
        <v>9538.65</v>
      </c>
      <c r="J1155" s="10" t="s">
        <v>4707</v>
      </c>
      <c r="K1155" s="10" t="s">
        <v>4708</v>
      </c>
      <c r="L1155" s="10" t="s">
        <v>4727</v>
      </c>
      <c r="W1155" s="13">
        <f ca="1">DATEDIF(F1155,TODAY(),"Y")</f>
        <v>52</v>
      </c>
      <c r="X1155" s="29">
        <f>VLOOKUP($A1155,'Medical Examinations'!$A:$Z,MATCH(X$1,'Medical Examinations'!$A$1:$Z$1,0),FALSE)</f>
        <v>8.3800000000000008</v>
      </c>
      <c r="Y1155" s="13">
        <f ca="1">DATEDIF(X1155,TODAY(),"Y")</f>
        <v>126</v>
      </c>
      <c r="Z1155" s="28">
        <f>VLOOKUP($A1155,'Medical Examinations'!$A:$Z,2,FALSE)</f>
        <v>26.6</v>
      </c>
    </row>
    <row r="1156" spans="1:26">
      <c r="A1156" s="10" t="s">
        <v>2371</v>
      </c>
      <c r="B1156" s="10">
        <v>1975</v>
      </c>
      <c r="C1156" s="10" t="s">
        <v>4706</v>
      </c>
      <c r="D1156" s="10" t="str">
        <f>IF(C1156="?","Sep",C1156)</f>
        <v>Jul</v>
      </c>
      <c r="E1156" s="10">
        <v>28</v>
      </c>
      <c r="F1156" s="12" t="str">
        <f>TEXT(DATE(B1156,MONTH(DATEVALUE(D1156&amp;" 1")),E1156),"dd-mmm-yyyy")</f>
        <v>28-Jul-1975</v>
      </c>
      <c r="G1156" s="10">
        <v>0</v>
      </c>
      <c r="H1156" s="13">
        <f t="shared" ca="1" si="18"/>
        <v>126</v>
      </c>
      <c r="I1156" s="15">
        <v>9540.17</v>
      </c>
      <c r="J1156" s="10" t="s">
        <v>4707</v>
      </c>
      <c r="K1156" s="10" t="s">
        <v>4707</v>
      </c>
      <c r="L1156" s="10" t="s">
        <v>4724</v>
      </c>
      <c r="W1156" s="13">
        <f ca="1">DATEDIF(F1156,TODAY(),"Y")</f>
        <v>51</v>
      </c>
      <c r="X1156" s="28">
        <f>VLOOKUP($A1156,'Medical Examinations'!$A:$Z,MATCH(X$1,'Medical Examinations'!$A$1:$Z$1,0),FALSE)</f>
        <v>11.8</v>
      </c>
      <c r="Y1156" s="13">
        <f ca="1">DATEDIF(X1156,TODAY(),"Y")</f>
        <v>126</v>
      </c>
      <c r="Z1156" s="28">
        <f>VLOOKUP($A1156,'Medical Examinations'!$A:$Z,2,FALSE)</f>
        <v>26.33</v>
      </c>
    </row>
    <row r="1157" spans="1:26">
      <c r="A1157" s="10" t="s">
        <v>2369</v>
      </c>
      <c r="B1157" s="10">
        <v>1972</v>
      </c>
      <c r="C1157" s="10" t="s">
        <v>4713</v>
      </c>
      <c r="D1157" s="10" t="str">
        <f>IF(C1157="?","Sep",C1157)</f>
        <v>Sep</v>
      </c>
      <c r="E1157" s="10">
        <v>22</v>
      </c>
      <c r="F1157" s="12" t="str">
        <f>TEXT(DATE(B1157,MONTH(DATEVALUE(D1157&amp;" 1")),E1157),"dd-mmm-yyyy")</f>
        <v>22-Sep-1972</v>
      </c>
      <c r="G1157" s="10">
        <v>0</v>
      </c>
      <c r="H1157" s="13">
        <f t="shared" ca="1" si="18"/>
        <v>126</v>
      </c>
      <c r="I1157" s="15">
        <v>9541.7000000000007</v>
      </c>
      <c r="J1157" s="10" t="s">
        <v>4707</v>
      </c>
      <c r="K1157" s="10" t="s">
        <v>4711</v>
      </c>
      <c r="L1157" s="10" t="s">
        <v>4724</v>
      </c>
      <c r="W1157" s="13">
        <f ca="1">DATEDIF(F1157,TODAY(),"Y")</f>
        <v>54</v>
      </c>
      <c r="X1157" s="29">
        <f>VLOOKUP($A1157,'Medical Examinations'!$A:$Z,MATCH(X$1,'Medical Examinations'!$A$1:$Z$1,0),FALSE)</f>
        <v>5.19</v>
      </c>
      <c r="Y1157" s="13">
        <f ca="1">DATEDIF(X1157,TODAY(),"Y")</f>
        <v>126</v>
      </c>
      <c r="Z1157" s="28">
        <f>VLOOKUP($A1157,'Medical Examinations'!$A:$Z,2,FALSE)</f>
        <v>44.744999999999997</v>
      </c>
    </row>
    <row r="1158" spans="1:26">
      <c r="A1158" s="10" t="s">
        <v>2367</v>
      </c>
      <c r="B1158" s="10">
        <v>1972</v>
      </c>
      <c r="C1158" s="10" t="s">
        <v>4713</v>
      </c>
      <c r="D1158" s="10" t="str">
        <f>IF(C1158="?","Sep",C1158)</f>
        <v>Sep</v>
      </c>
      <c r="E1158" s="10">
        <v>22</v>
      </c>
      <c r="F1158" s="12" t="str">
        <f>TEXT(DATE(B1158,MONTH(DATEVALUE(D1158&amp;" 1")),E1158),"dd-mmm-yyyy")</f>
        <v>22-Sep-1972</v>
      </c>
      <c r="G1158" s="10">
        <v>0</v>
      </c>
      <c r="H1158" s="13">
        <f t="shared" ca="1" si="18"/>
        <v>126</v>
      </c>
      <c r="I1158" s="15">
        <v>9549.57</v>
      </c>
      <c r="J1158" s="10" t="s">
        <v>4707</v>
      </c>
      <c r="K1158" s="10" t="s">
        <v>4711</v>
      </c>
      <c r="L1158" s="10" t="s">
        <v>4709</v>
      </c>
      <c r="W1158" s="13">
        <f ca="1">DATEDIF(F1158,TODAY(),"Y")</f>
        <v>54</v>
      </c>
      <c r="X1158" s="28">
        <f>VLOOKUP($A1158,'Medical Examinations'!$A:$Z,MATCH(X$1,'Medical Examinations'!$A$1:$Z$1,0),FALSE)</f>
        <v>5.44</v>
      </c>
      <c r="Y1158" s="13">
        <f ca="1">DATEDIF(X1158,TODAY(),"Y")</f>
        <v>126</v>
      </c>
      <c r="Z1158" s="28">
        <f>VLOOKUP($A1158,'Medical Examinations'!$A:$Z,2,FALSE)</f>
        <v>46.09</v>
      </c>
    </row>
    <row r="1159" spans="1:26">
      <c r="A1159" s="10" t="s">
        <v>2365</v>
      </c>
      <c r="B1159" s="10">
        <v>1974</v>
      </c>
      <c r="C1159" s="10" t="s">
        <v>4716</v>
      </c>
      <c r="D1159" s="10" t="str">
        <f>IF(C1159="?","Sep",C1159)</f>
        <v>Aug</v>
      </c>
      <c r="E1159" s="10">
        <v>14</v>
      </c>
      <c r="F1159" s="12" t="str">
        <f>TEXT(DATE(B1159,MONTH(DATEVALUE(D1159&amp;" 1")),E1159),"dd-mmm-yyyy")</f>
        <v>14-Aug-1974</v>
      </c>
      <c r="G1159" s="10">
        <v>0</v>
      </c>
      <c r="H1159" s="13">
        <f t="shared" ca="1" si="18"/>
        <v>126</v>
      </c>
      <c r="I1159" s="15">
        <v>9563.0300000000007</v>
      </c>
      <c r="J1159" s="10" t="s">
        <v>4708</v>
      </c>
      <c r="K1159" s="10" t="s">
        <v>4711</v>
      </c>
      <c r="L1159" s="10" t="s">
        <v>4718</v>
      </c>
      <c r="W1159" s="13">
        <f ca="1">DATEDIF(F1159,TODAY(),"Y")</f>
        <v>52</v>
      </c>
      <c r="X1159" s="29">
        <f>VLOOKUP($A1159,'Medical Examinations'!$A:$Z,MATCH(X$1,'Medical Examinations'!$A$1:$Z$1,0),FALSE)</f>
        <v>10.37</v>
      </c>
      <c r="Y1159" s="13">
        <f ca="1">DATEDIF(X1159,TODAY(),"Y")</f>
        <v>126</v>
      </c>
      <c r="Z1159" s="28">
        <f>VLOOKUP($A1159,'Medical Examinations'!$A:$Z,2,FALSE)</f>
        <v>34.299999999999997</v>
      </c>
    </row>
    <row r="1160" spans="1:26">
      <c r="A1160" s="10" t="s">
        <v>2363</v>
      </c>
      <c r="B1160" s="10">
        <v>1973</v>
      </c>
      <c r="C1160" s="10" t="s">
        <v>4715</v>
      </c>
      <c r="D1160" s="10" t="str">
        <f>IF(C1160="?","Sep",C1160)</f>
        <v>Dec</v>
      </c>
      <c r="E1160" s="10">
        <v>1</v>
      </c>
      <c r="F1160" s="12" t="str">
        <f>TEXT(DATE(B1160,MONTH(DATEVALUE(D1160&amp;" 1")),E1160),"dd-mmm-yyyy")</f>
        <v>01-Dec-1973</v>
      </c>
      <c r="G1160" s="10">
        <v>0</v>
      </c>
      <c r="H1160" s="13">
        <f t="shared" ca="1" si="18"/>
        <v>126</v>
      </c>
      <c r="I1160" s="15">
        <v>9566.99</v>
      </c>
      <c r="J1160" s="10" t="s">
        <v>4707</v>
      </c>
      <c r="K1160" s="10" t="s">
        <v>4711</v>
      </c>
      <c r="L1160" s="10" t="s">
        <v>4714</v>
      </c>
      <c r="W1160" s="13">
        <f ca="1">DATEDIF(F1160,TODAY(),"Y")</f>
        <v>52</v>
      </c>
      <c r="X1160" s="28">
        <f>VLOOKUP($A1160,'Medical Examinations'!$A:$Z,MATCH(X$1,'Medical Examinations'!$A$1:$Z$1,0),FALSE)</f>
        <v>9.6300000000000008</v>
      </c>
      <c r="Y1160" s="13">
        <f ca="1">DATEDIF(X1160,TODAY(),"Y")</f>
        <v>126</v>
      </c>
      <c r="Z1160" s="28">
        <f>VLOOKUP($A1160,'Medical Examinations'!$A:$Z,2,FALSE)</f>
        <v>22.61</v>
      </c>
    </row>
    <row r="1161" spans="1:26">
      <c r="A1161" s="10" t="s">
        <v>2361</v>
      </c>
      <c r="B1161" s="10">
        <v>1966</v>
      </c>
      <c r="C1161" s="10" t="s">
        <v>4715</v>
      </c>
      <c r="D1161" s="10" t="str">
        <f>IF(C1161="?","Sep",C1161)</f>
        <v>Dec</v>
      </c>
      <c r="E1161" s="10">
        <v>4</v>
      </c>
      <c r="F1161" s="12" t="str">
        <f>TEXT(DATE(B1161,MONTH(DATEVALUE(D1161&amp;" 1")),E1161),"dd-mmm-yyyy")</f>
        <v>04-Dec-1966</v>
      </c>
      <c r="G1161" s="10">
        <v>0</v>
      </c>
      <c r="H1161" s="13">
        <f t="shared" ca="1" si="18"/>
        <v>126</v>
      </c>
      <c r="I1161" s="15">
        <v>9582.5400000000009</v>
      </c>
      <c r="J1161" s="10" t="s">
        <v>4708</v>
      </c>
      <c r="K1161" s="10" t="s">
        <v>4707</v>
      </c>
      <c r="L1161" s="10" t="s">
        <v>4709</v>
      </c>
      <c r="W1161" s="13">
        <f ca="1">DATEDIF(F1161,TODAY(),"Y")</f>
        <v>59</v>
      </c>
      <c r="X1161" s="29">
        <f>VLOOKUP($A1161,'Medical Examinations'!$A:$Z,MATCH(X$1,'Medical Examinations'!$A$1:$Z$1,0),FALSE)</f>
        <v>4.37</v>
      </c>
      <c r="Y1161" s="13">
        <f ca="1">DATEDIF(X1161,TODAY(),"Y")</f>
        <v>126</v>
      </c>
      <c r="Z1161" s="28">
        <f>VLOOKUP($A1161,'Medical Examinations'!$A:$Z,2,FALSE)</f>
        <v>24.48</v>
      </c>
    </row>
    <row r="1162" spans="1:26">
      <c r="A1162" s="10" t="s">
        <v>2359</v>
      </c>
      <c r="B1162" s="10">
        <v>1973</v>
      </c>
      <c r="C1162" s="10" t="s">
        <v>4710</v>
      </c>
      <c r="D1162" s="10" t="str">
        <f>IF(C1162="?","Sep",C1162)</f>
        <v>Nov</v>
      </c>
      <c r="E1162" s="10">
        <v>28</v>
      </c>
      <c r="F1162" s="12" t="str">
        <f>TEXT(DATE(B1162,MONTH(DATEVALUE(D1162&amp;" 1")),E1162),"dd-mmm-yyyy")</f>
        <v>28-Nov-1973</v>
      </c>
      <c r="G1162" s="10">
        <v>0</v>
      </c>
      <c r="H1162" s="13">
        <f t="shared" ca="1" si="18"/>
        <v>126</v>
      </c>
      <c r="I1162" s="15">
        <v>9583.89</v>
      </c>
      <c r="J1162" s="10" t="s">
        <v>4707</v>
      </c>
      <c r="K1162" s="10" t="s">
        <v>4708</v>
      </c>
      <c r="L1162" s="10" t="s">
        <v>4714</v>
      </c>
      <c r="W1162" s="13">
        <f ca="1">DATEDIF(F1162,TODAY(),"Y")</f>
        <v>52</v>
      </c>
      <c r="X1162" s="28">
        <f>VLOOKUP($A1162,'Medical Examinations'!$A:$Z,MATCH(X$1,'Medical Examinations'!$A$1:$Z$1,0),FALSE)</f>
        <v>10.54</v>
      </c>
      <c r="Y1162" s="13">
        <f ca="1">DATEDIF(X1162,TODAY(),"Y")</f>
        <v>126</v>
      </c>
      <c r="Z1162" s="28">
        <f>VLOOKUP($A1162,'Medical Examinations'!$A:$Z,2,FALSE)</f>
        <v>34.770000000000003</v>
      </c>
    </row>
    <row r="1163" spans="1:26">
      <c r="A1163" s="10" t="s">
        <v>2357</v>
      </c>
      <c r="B1163" s="10">
        <v>1981</v>
      </c>
      <c r="C1163" s="10" t="s">
        <v>4717</v>
      </c>
      <c r="D1163" s="10" t="str">
        <f>IF(C1163="?","Sep",C1163)</f>
        <v>Oct</v>
      </c>
      <c r="E1163" s="10">
        <v>18</v>
      </c>
      <c r="F1163" s="12" t="str">
        <f>TEXT(DATE(B1163,MONTH(DATEVALUE(D1163&amp;" 1")),E1163),"dd-mmm-yyyy")</f>
        <v>18-Oct-1981</v>
      </c>
      <c r="G1163" s="10">
        <v>0</v>
      </c>
      <c r="H1163" s="13">
        <f t="shared" ca="1" si="18"/>
        <v>126</v>
      </c>
      <c r="I1163" s="15">
        <v>9584.0400000000009</v>
      </c>
      <c r="J1163" s="10" t="s">
        <v>4707</v>
      </c>
      <c r="K1163" s="10" t="s">
        <v>4711</v>
      </c>
      <c r="L1163" s="10" t="s">
        <v>4727</v>
      </c>
      <c r="W1163" s="13">
        <f ca="1">DATEDIF(F1163,TODAY(),"Y")</f>
        <v>45</v>
      </c>
      <c r="X1163" s="29">
        <f>VLOOKUP($A1163,'Medical Examinations'!$A:$Z,MATCH(X$1,'Medical Examinations'!$A$1:$Z$1,0),FALSE)</f>
        <v>8.85</v>
      </c>
      <c r="Y1163" s="13">
        <f ca="1">DATEDIF(X1163,TODAY(),"Y")</f>
        <v>126</v>
      </c>
      <c r="Z1163" s="28">
        <f>VLOOKUP($A1163,'Medical Examinations'!$A:$Z,2,FALSE)</f>
        <v>31.39</v>
      </c>
    </row>
    <row r="1164" spans="1:26">
      <c r="A1164" s="10" t="s">
        <v>2355</v>
      </c>
      <c r="B1164" s="10">
        <v>1964</v>
      </c>
      <c r="C1164" s="10" t="s">
        <v>4715</v>
      </c>
      <c r="D1164" s="10" t="str">
        <f>IF(C1164="?","Sep",C1164)</f>
        <v>Dec</v>
      </c>
      <c r="E1164" s="10">
        <v>15</v>
      </c>
      <c r="F1164" s="12" t="str">
        <f>TEXT(DATE(B1164,MONTH(DATEVALUE(D1164&amp;" 1")),E1164),"dd-mmm-yyyy")</f>
        <v>15-Dec-1964</v>
      </c>
      <c r="G1164" s="10">
        <v>0</v>
      </c>
      <c r="H1164" s="13">
        <f t="shared" ca="1" si="18"/>
        <v>126</v>
      </c>
      <c r="I1164" s="15">
        <v>9597.6299999999992</v>
      </c>
      <c r="J1164" s="10" t="s">
        <v>4708</v>
      </c>
      <c r="K1164" s="10" t="s">
        <v>4708</v>
      </c>
      <c r="L1164" s="10" t="s">
        <v>4709</v>
      </c>
      <c r="W1164" s="13">
        <f ca="1">DATEDIF(F1164,TODAY(),"Y")</f>
        <v>61</v>
      </c>
      <c r="X1164" s="28">
        <f>VLOOKUP($A1164,'Medical Examinations'!$A:$Z,MATCH(X$1,'Medical Examinations'!$A$1:$Z$1,0),FALSE)</f>
        <v>6.04</v>
      </c>
      <c r="Y1164" s="13">
        <f ca="1">DATEDIF(X1164,TODAY(),"Y")</f>
        <v>126</v>
      </c>
      <c r="Z1164" s="28">
        <f>VLOOKUP($A1164,'Medical Examinations'!$A:$Z,2,FALSE)</f>
        <v>23.01</v>
      </c>
    </row>
    <row r="1165" spans="1:26">
      <c r="A1165" s="10" t="s">
        <v>2353</v>
      </c>
      <c r="B1165" s="10">
        <v>1972</v>
      </c>
      <c r="C1165" s="10" t="s">
        <v>4715</v>
      </c>
      <c r="D1165" s="10" t="str">
        <f>IF(C1165="?","Sep",C1165)</f>
        <v>Dec</v>
      </c>
      <c r="E1165" s="10">
        <v>27</v>
      </c>
      <c r="F1165" s="12" t="str">
        <f>TEXT(DATE(B1165,MONTH(DATEVALUE(D1165&amp;" 1")),E1165),"dd-mmm-yyyy")</f>
        <v>27-Dec-1972</v>
      </c>
      <c r="G1165" s="10">
        <v>0</v>
      </c>
      <c r="H1165" s="13">
        <f t="shared" ca="1" si="18"/>
        <v>126</v>
      </c>
      <c r="I1165" s="15">
        <v>9617.66</v>
      </c>
      <c r="J1165" s="10" t="s">
        <v>4708</v>
      </c>
      <c r="K1165" s="10" t="s">
        <v>4708</v>
      </c>
      <c r="L1165" s="10" t="s">
        <v>4721</v>
      </c>
      <c r="W1165" s="13">
        <f ca="1">DATEDIF(F1165,TODAY(),"Y")</f>
        <v>53</v>
      </c>
      <c r="X1165" s="29">
        <f>VLOOKUP($A1165,'Medical Examinations'!$A:$Z,MATCH(X$1,'Medical Examinations'!$A$1:$Z$1,0),FALSE)</f>
        <v>6.13</v>
      </c>
      <c r="Y1165" s="13">
        <f ca="1">DATEDIF(X1165,TODAY(),"Y")</f>
        <v>126</v>
      </c>
      <c r="Z1165" s="28">
        <f>VLOOKUP($A1165,'Medical Examinations'!$A:$Z,2,FALSE)</f>
        <v>27.454999999999998</v>
      </c>
    </row>
    <row r="1166" spans="1:26">
      <c r="A1166" s="10" t="s">
        <v>2351</v>
      </c>
      <c r="B1166" s="10">
        <v>1982</v>
      </c>
      <c r="C1166" s="10" t="s">
        <v>4716</v>
      </c>
      <c r="D1166" s="10" t="str">
        <f>IF(C1166="?","Sep",C1166)</f>
        <v>Aug</v>
      </c>
      <c r="E1166" s="10">
        <v>29</v>
      </c>
      <c r="F1166" s="12" t="str">
        <f>TEXT(DATE(B1166,MONTH(DATEVALUE(D1166&amp;" 1")),E1166),"dd-mmm-yyyy")</f>
        <v>29-Aug-1982</v>
      </c>
      <c r="G1166" s="10">
        <v>0</v>
      </c>
      <c r="H1166" s="13">
        <f t="shared" ca="1" si="18"/>
        <v>126</v>
      </c>
      <c r="I1166" s="15">
        <v>9619.18</v>
      </c>
      <c r="J1166" s="10" t="s">
        <v>4707</v>
      </c>
      <c r="K1166" s="10" t="s">
        <v>4711</v>
      </c>
      <c r="L1166" s="10" t="s">
        <v>4723</v>
      </c>
      <c r="W1166" s="13">
        <f ca="1">DATEDIF(F1166,TODAY(),"Y")</f>
        <v>44</v>
      </c>
      <c r="X1166" s="28">
        <f>VLOOKUP($A1166,'Medical Examinations'!$A:$Z,MATCH(X$1,'Medical Examinations'!$A$1:$Z$1,0),FALSE)</f>
        <v>4.55</v>
      </c>
      <c r="Y1166" s="13">
        <f ca="1">DATEDIF(X1166,TODAY(),"Y")</f>
        <v>126</v>
      </c>
      <c r="Z1166" s="28">
        <f>VLOOKUP($A1166,'Medical Examinations'!$A:$Z,2,FALSE)</f>
        <v>29.06</v>
      </c>
    </row>
    <row r="1167" spans="1:26">
      <c r="A1167" s="10" t="s">
        <v>2349</v>
      </c>
      <c r="B1167" s="10">
        <v>1975</v>
      </c>
      <c r="C1167" s="10" t="s">
        <v>4717</v>
      </c>
      <c r="D1167" s="10" t="str">
        <f>IF(C1167="?","Sep",C1167)</f>
        <v>Oct</v>
      </c>
      <c r="E1167" s="10">
        <v>29</v>
      </c>
      <c r="F1167" s="12" t="str">
        <f>TEXT(DATE(B1167,MONTH(DATEVALUE(D1167&amp;" 1")),E1167),"dd-mmm-yyyy")</f>
        <v>29-Oct-1975</v>
      </c>
      <c r="G1167" s="10">
        <v>0</v>
      </c>
      <c r="H1167" s="13">
        <f t="shared" ca="1" si="18"/>
        <v>126</v>
      </c>
      <c r="I1167" s="15">
        <v>9620.33</v>
      </c>
      <c r="J1167" s="10" t="s">
        <v>4708</v>
      </c>
      <c r="K1167" s="10" t="s">
        <v>4708</v>
      </c>
      <c r="L1167" s="10" t="s">
        <v>4714</v>
      </c>
      <c r="W1167" s="13">
        <f ca="1">DATEDIF(F1167,TODAY(),"Y")</f>
        <v>50</v>
      </c>
      <c r="X1167" s="29">
        <f>VLOOKUP($A1167,'Medical Examinations'!$A:$Z,MATCH(X$1,'Medical Examinations'!$A$1:$Z$1,0),FALSE)</f>
        <v>7.81</v>
      </c>
      <c r="Y1167" s="13">
        <f ca="1">DATEDIF(X1167,TODAY(),"Y")</f>
        <v>126</v>
      </c>
      <c r="Z1167" s="28">
        <f>VLOOKUP($A1167,'Medical Examinations'!$A:$Z,2,FALSE)</f>
        <v>29.83</v>
      </c>
    </row>
    <row r="1168" spans="1:26">
      <c r="A1168" s="10" t="s">
        <v>2347</v>
      </c>
      <c r="B1168" s="10">
        <v>1970</v>
      </c>
      <c r="C1168" s="10" t="s">
        <v>4715</v>
      </c>
      <c r="D1168" s="10" t="str">
        <f>IF(C1168="?","Sep",C1168)</f>
        <v>Dec</v>
      </c>
      <c r="E1168" s="10">
        <v>16</v>
      </c>
      <c r="F1168" s="12" t="str">
        <f>TEXT(DATE(B1168,MONTH(DATEVALUE(D1168&amp;" 1")),E1168),"dd-mmm-yyyy")</f>
        <v>16-Dec-1970</v>
      </c>
      <c r="G1168" s="10">
        <v>0</v>
      </c>
      <c r="H1168" s="13">
        <f t="shared" ca="1" si="18"/>
        <v>126</v>
      </c>
      <c r="I1168" s="15">
        <v>9625.92</v>
      </c>
      <c r="J1168" s="10" t="s">
        <v>4707</v>
      </c>
      <c r="K1168" s="10" t="s">
        <v>4708</v>
      </c>
      <c r="L1168" s="10" t="s">
        <v>4718</v>
      </c>
      <c r="W1168" s="13">
        <f ca="1">DATEDIF(F1168,TODAY(),"Y")</f>
        <v>55</v>
      </c>
      <c r="X1168" s="28">
        <f>VLOOKUP($A1168,'Medical Examinations'!$A:$Z,MATCH(X$1,'Medical Examinations'!$A$1:$Z$1,0),FALSE)</f>
        <v>11.04</v>
      </c>
      <c r="Y1168" s="13">
        <f ca="1">DATEDIF(X1168,TODAY(),"Y")</f>
        <v>126</v>
      </c>
      <c r="Z1168" s="28">
        <f>VLOOKUP($A1168,'Medical Examinations'!$A:$Z,2,FALSE)</f>
        <v>31.2</v>
      </c>
    </row>
    <row r="1169" spans="1:26">
      <c r="A1169" s="10" t="s">
        <v>2345</v>
      </c>
      <c r="B1169" s="10">
        <v>1998</v>
      </c>
      <c r="C1169" s="10" t="s">
        <v>4712</v>
      </c>
      <c r="D1169" s="10" t="str">
        <f>IF(C1169="?","Sep",C1169)</f>
        <v>Jun</v>
      </c>
      <c r="E1169" s="10">
        <v>23</v>
      </c>
      <c r="F1169" s="12" t="str">
        <f>TEXT(DATE(B1169,MONTH(DATEVALUE(D1169&amp;" 1")),E1169),"dd-mmm-yyyy")</f>
        <v>23-Jun-1998</v>
      </c>
      <c r="G1169" s="10">
        <v>0</v>
      </c>
      <c r="H1169" s="13">
        <f t="shared" ca="1" si="18"/>
        <v>126</v>
      </c>
      <c r="I1169" s="15">
        <v>9628.7900000000009</v>
      </c>
      <c r="J1169" s="10" t="s">
        <v>4707</v>
      </c>
      <c r="K1169" s="10" t="s">
        <v>4707</v>
      </c>
      <c r="L1169" s="10" t="s">
        <v>4730</v>
      </c>
      <c r="W1169" s="13">
        <f ca="1">DATEDIF(F1169,TODAY(),"Y")</f>
        <v>28</v>
      </c>
      <c r="X1169" s="29">
        <f>VLOOKUP($A1169,'Medical Examinations'!$A:$Z,MATCH(X$1,'Medical Examinations'!$A$1:$Z$1,0),FALSE)</f>
        <v>4.96</v>
      </c>
      <c r="Y1169" s="13">
        <f ca="1">DATEDIF(X1169,TODAY(),"Y")</f>
        <v>126</v>
      </c>
      <c r="Z1169" s="28">
        <f>VLOOKUP($A1169,'Medical Examinations'!$A:$Z,2,FALSE)</f>
        <v>45.41</v>
      </c>
    </row>
    <row r="1170" spans="1:26">
      <c r="A1170" s="10" t="s">
        <v>2343</v>
      </c>
      <c r="B1170" s="10">
        <v>1979</v>
      </c>
      <c r="C1170" s="10" t="s">
        <v>4715</v>
      </c>
      <c r="D1170" s="10" t="str">
        <f>IF(C1170="?","Sep",C1170)</f>
        <v>Dec</v>
      </c>
      <c r="E1170" s="10">
        <v>19</v>
      </c>
      <c r="F1170" s="12" t="str">
        <f>TEXT(DATE(B1170,MONTH(DATEVALUE(D1170&amp;" 1")),E1170),"dd-mmm-yyyy")</f>
        <v>19-Dec-1979</v>
      </c>
      <c r="G1170" s="10">
        <v>0</v>
      </c>
      <c r="H1170" s="13">
        <f t="shared" ca="1" si="18"/>
        <v>126</v>
      </c>
      <c r="I1170" s="15">
        <v>9630.2999999999993</v>
      </c>
      <c r="J1170" s="10" t="s">
        <v>4707</v>
      </c>
      <c r="K1170" s="10" t="s">
        <v>4707</v>
      </c>
      <c r="L1170" s="10" t="s">
        <v>4727</v>
      </c>
      <c r="W1170" s="13">
        <f ca="1">DATEDIF(F1170,TODAY(),"Y")</f>
        <v>46</v>
      </c>
      <c r="X1170" s="28">
        <f>VLOOKUP($A1170,'Medical Examinations'!$A:$Z,MATCH(X$1,'Medical Examinations'!$A$1:$Z$1,0),FALSE)</f>
        <v>5.76</v>
      </c>
      <c r="Y1170" s="13">
        <f ca="1">DATEDIF(X1170,TODAY(),"Y")</f>
        <v>126</v>
      </c>
      <c r="Z1170" s="28">
        <f>VLOOKUP($A1170,'Medical Examinations'!$A:$Z,2,FALSE)</f>
        <v>28.61</v>
      </c>
    </row>
    <row r="1171" spans="1:26">
      <c r="A1171" s="10" t="s">
        <v>2341</v>
      </c>
      <c r="B1171" s="10">
        <v>1972</v>
      </c>
      <c r="C1171" s="10" t="s">
        <v>4717</v>
      </c>
      <c r="D1171" s="10" t="str">
        <f>IF(C1171="?","Sep",C1171)</f>
        <v>Oct</v>
      </c>
      <c r="E1171" s="10">
        <v>23</v>
      </c>
      <c r="F1171" s="12" t="str">
        <f>TEXT(DATE(B1171,MONTH(DATEVALUE(D1171&amp;" 1")),E1171),"dd-mmm-yyyy")</f>
        <v>23-Oct-1972</v>
      </c>
      <c r="G1171" s="10">
        <v>0</v>
      </c>
      <c r="H1171" s="13">
        <f t="shared" ca="1" si="18"/>
        <v>126</v>
      </c>
      <c r="I1171" s="15">
        <v>9630.4</v>
      </c>
      <c r="J1171" s="10" t="s">
        <v>4707</v>
      </c>
      <c r="K1171" s="10" t="s">
        <v>4707</v>
      </c>
      <c r="L1171" s="10" t="s">
        <v>4718</v>
      </c>
      <c r="W1171" s="13">
        <f ca="1">DATEDIF(F1171,TODAY(),"Y")</f>
        <v>54</v>
      </c>
      <c r="X1171" s="29">
        <f>VLOOKUP($A1171,'Medical Examinations'!$A:$Z,MATCH(X$1,'Medical Examinations'!$A$1:$Z$1,0),FALSE)</f>
        <v>4.37</v>
      </c>
      <c r="Y1171" s="13">
        <f ca="1">DATEDIF(X1171,TODAY(),"Y")</f>
        <v>126</v>
      </c>
      <c r="Z1171" s="28">
        <f>VLOOKUP($A1171,'Medical Examinations'!$A:$Z,2,FALSE)</f>
        <v>32.299999999999997</v>
      </c>
    </row>
    <row r="1172" spans="1:26">
      <c r="A1172" s="10" t="s">
        <v>2339</v>
      </c>
      <c r="B1172" s="10">
        <v>1968</v>
      </c>
      <c r="C1172" s="10" t="s">
        <v>4712</v>
      </c>
      <c r="D1172" s="10" t="str">
        <f>IF(C1172="?","Sep",C1172)</f>
        <v>Jun</v>
      </c>
      <c r="E1172" s="10">
        <v>22</v>
      </c>
      <c r="F1172" s="12" t="str">
        <f>TEXT(DATE(B1172,MONTH(DATEVALUE(D1172&amp;" 1")),E1172),"dd-mmm-yyyy")</f>
        <v>22-Jun-1968</v>
      </c>
      <c r="G1172" s="10">
        <v>0</v>
      </c>
      <c r="H1172" s="13">
        <f t="shared" ca="1" si="18"/>
        <v>126</v>
      </c>
      <c r="I1172" s="15">
        <v>9630.91</v>
      </c>
      <c r="J1172" s="10" t="s">
        <v>4708</v>
      </c>
      <c r="K1172" s="10" t="s">
        <v>4707</v>
      </c>
      <c r="L1172" s="10" t="s">
        <v>4709</v>
      </c>
      <c r="W1172" s="13">
        <f ca="1">DATEDIF(F1172,TODAY(),"Y")</f>
        <v>58</v>
      </c>
      <c r="X1172" s="28">
        <f>VLOOKUP($A1172,'Medical Examinations'!$A:$Z,MATCH(X$1,'Medical Examinations'!$A$1:$Z$1,0),FALSE)</f>
        <v>9.23</v>
      </c>
      <c r="Y1172" s="13">
        <f ca="1">DATEDIF(X1172,TODAY(),"Y")</f>
        <v>126</v>
      </c>
      <c r="Z1172" s="28">
        <f>VLOOKUP($A1172,'Medical Examinations'!$A:$Z,2,FALSE)</f>
        <v>25.75</v>
      </c>
    </row>
    <row r="1173" spans="1:26">
      <c r="A1173" s="10" t="s">
        <v>2337</v>
      </c>
      <c r="B1173" s="10">
        <v>1970</v>
      </c>
      <c r="C1173" s="10" t="s">
        <v>4713</v>
      </c>
      <c r="D1173" s="10" t="str">
        <f>IF(C1173="?","Sep",C1173)</f>
        <v>Sep</v>
      </c>
      <c r="E1173" s="10">
        <v>30</v>
      </c>
      <c r="F1173" s="12" t="str">
        <f>TEXT(DATE(B1173,MONTH(DATEVALUE(D1173&amp;" 1")),E1173),"dd-mmm-yyyy")</f>
        <v>30-Sep-1970</v>
      </c>
      <c r="G1173" s="10">
        <v>0</v>
      </c>
      <c r="H1173" s="13">
        <f t="shared" ca="1" si="18"/>
        <v>126</v>
      </c>
      <c r="I1173" s="15">
        <v>9634.5400000000009</v>
      </c>
      <c r="J1173" s="10" t="s">
        <v>4707</v>
      </c>
      <c r="K1173" s="10" t="s">
        <v>4707</v>
      </c>
      <c r="L1173" s="10" t="s">
        <v>4718</v>
      </c>
      <c r="W1173" s="13">
        <f ca="1">DATEDIF(F1173,TODAY(),"Y")</f>
        <v>56</v>
      </c>
      <c r="X1173" s="29">
        <f>VLOOKUP($A1173,'Medical Examinations'!$A:$Z,MATCH(X$1,'Medical Examinations'!$A$1:$Z$1,0),FALSE)</f>
        <v>11.3</v>
      </c>
      <c r="Y1173" s="13">
        <f ca="1">DATEDIF(X1173,TODAY(),"Y")</f>
        <v>126</v>
      </c>
      <c r="Z1173" s="28">
        <f>VLOOKUP($A1173,'Medical Examinations'!$A:$Z,2,FALSE)</f>
        <v>37.4</v>
      </c>
    </row>
    <row r="1174" spans="1:26">
      <c r="A1174" s="10" t="s">
        <v>2335</v>
      </c>
      <c r="B1174" s="10">
        <v>1971</v>
      </c>
      <c r="C1174" s="10" t="s">
        <v>4706</v>
      </c>
      <c r="D1174" s="10" t="str">
        <f>IF(C1174="?","Sep",C1174)</f>
        <v>Jul</v>
      </c>
      <c r="E1174" s="10">
        <v>19</v>
      </c>
      <c r="F1174" s="12" t="str">
        <f>TEXT(DATE(B1174,MONTH(DATEVALUE(D1174&amp;" 1")),E1174),"dd-mmm-yyyy")</f>
        <v>19-Jul-1971</v>
      </c>
      <c r="G1174" s="10">
        <v>0</v>
      </c>
      <c r="H1174" s="13">
        <f t="shared" ca="1" si="18"/>
        <v>126</v>
      </c>
      <c r="I1174" s="15">
        <v>9644.25</v>
      </c>
      <c r="J1174" s="10" t="s">
        <v>4707</v>
      </c>
      <c r="K1174" s="10" t="s">
        <v>4711</v>
      </c>
      <c r="L1174" s="10" t="s">
        <v>4714</v>
      </c>
      <c r="W1174" s="13">
        <f ca="1">DATEDIF(F1174,TODAY(),"Y")</f>
        <v>55</v>
      </c>
      <c r="X1174" s="28">
        <f>VLOOKUP($A1174,'Medical Examinations'!$A:$Z,MATCH(X$1,'Medical Examinations'!$A$1:$Z$1,0),FALSE)</f>
        <v>6.94</v>
      </c>
      <c r="Y1174" s="13">
        <f ca="1">DATEDIF(X1174,TODAY(),"Y")</f>
        <v>126</v>
      </c>
      <c r="Z1174" s="28">
        <f>VLOOKUP($A1174,'Medical Examinations'!$A:$Z,2,FALSE)</f>
        <v>18.05</v>
      </c>
    </row>
    <row r="1175" spans="1:26">
      <c r="A1175" s="10" t="s">
        <v>2333</v>
      </c>
      <c r="B1175" s="10">
        <v>1974</v>
      </c>
      <c r="C1175" s="10" t="s">
        <v>4706</v>
      </c>
      <c r="D1175" s="10" t="str">
        <f>IF(C1175="?","Sep",C1175)</f>
        <v>Jul</v>
      </c>
      <c r="E1175" s="10">
        <v>8</v>
      </c>
      <c r="F1175" s="12" t="str">
        <f>TEXT(DATE(B1175,MONTH(DATEVALUE(D1175&amp;" 1")),E1175),"dd-mmm-yyyy")</f>
        <v>08-Jul-1974</v>
      </c>
      <c r="G1175" s="10">
        <v>0</v>
      </c>
      <c r="H1175" s="13">
        <f t="shared" ca="1" si="18"/>
        <v>126</v>
      </c>
      <c r="I1175" s="15">
        <v>9653.81</v>
      </c>
      <c r="J1175" s="10" t="s">
        <v>4707</v>
      </c>
      <c r="K1175" s="10" t="s">
        <v>4707</v>
      </c>
      <c r="L1175" s="10" t="s">
        <v>4718</v>
      </c>
      <c r="W1175" s="13">
        <f ca="1">DATEDIF(F1175,TODAY(),"Y")</f>
        <v>52</v>
      </c>
      <c r="X1175" s="29">
        <f>VLOOKUP($A1175,'Medical Examinations'!$A:$Z,MATCH(X$1,'Medical Examinations'!$A$1:$Z$1,0),FALSE)</f>
        <v>9.85</v>
      </c>
      <c r="Y1175" s="13">
        <f ca="1">DATEDIF(X1175,TODAY(),"Y")</f>
        <v>126</v>
      </c>
      <c r="Z1175" s="28">
        <f>VLOOKUP($A1175,'Medical Examinations'!$A:$Z,2,FALSE)</f>
        <v>30.14</v>
      </c>
    </row>
    <row r="1176" spans="1:26">
      <c r="A1176" s="10" t="s">
        <v>2331</v>
      </c>
      <c r="B1176" s="10">
        <v>1981</v>
      </c>
      <c r="C1176" s="10" t="s">
        <v>4716</v>
      </c>
      <c r="D1176" s="10" t="str">
        <f>IF(C1176="?","Sep",C1176)</f>
        <v>Aug</v>
      </c>
      <c r="E1176" s="10">
        <v>8</v>
      </c>
      <c r="F1176" s="12" t="str">
        <f>TEXT(DATE(B1176,MONTH(DATEVALUE(D1176&amp;" 1")),E1176),"dd-mmm-yyyy")</f>
        <v>08-Aug-1981</v>
      </c>
      <c r="G1176" s="10">
        <v>0</v>
      </c>
      <c r="H1176" s="13">
        <f t="shared" ca="1" si="18"/>
        <v>126</v>
      </c>
      <c r="I1176" s="15">
        <v>9664.34</v>
      </c>
      <c r="J1176" s="10" t="s">
        <v>4707</v>
      </c>
      <c r="K1176" s="10" t="s">
        <v>4708</v>
      </c>
      <c r="L1176" s="10" t="s">
        <v>4718</v>
      </c>
      <c r="W1176" s="13">
        <f ca="1">DATEDIF(F1176,TODAY(),"Y")</f>
        <v>45</v>
      </c>
      <c r="X1176" s="28">
        <f>VLOOKUP($A1176,'Medical Examinations'!$A:$Z,MATCH(X$1,'Medical Examinations'!$A$1:$Z$1,0),FALSE)</f>
        <v>7.81</v>
      </c>
      <c r="Y1176" s="13">
        <f ca="1">DATEDIF(X1176,TODAY(),"Y")</f>
        <v>126</v>
      </c>
      <c r="Z1176" s="28">
        <f>VLOOKUP($A1176,'Medical Examinations'!$A:$Z,2,FALSE)</f>
        <v>34.07</v>
      </c>
    </row>
    <row r="1177" spans="1:26">
      <c r="A1177" s="10" t="s">
        <v>2329</v>
      </c>
      <c r="B1177" s="10">
        <v>1966</v>
      </c>
      <c r="C1177" s="10" t="s">
        <v>4713</v>
      </c>
      <c r="D1177" s="10" t="str">
        <f>IF(C1177="?","Sep",C1177)</f>
        <v>Sep</v>
      </c>
      <c r="E1177" s="10">
        <v>16</v>
      </c>
      <c r="F1177" s="12" t="str">
        <f>TEXT(DATE(B1177,MONTH(DATEVALUE(D1177&amp;" 1")),E1177),"dd-mmm-yyyy")</f>
        <v>16-Sep-1966</v>
      </c>
      <c r="G1177" s="10">
        <v>0</v>
      </c>
      <c r="H1177" s="13">
        <f t="shared" ca="1" si="18"/>
        <v>126</v>
      </c>
      <c r="I1177" s="15">
        <v>9684.2900000000009</v>
      </c>
      <c r="J1177" s="10" t="s">
        <v>4708</v>
      </c>
      <c r="K1177" s="10" t="s">
        <v>4707</v>
      </c>
      <c r="L1177" s="10" t="s">
        <v>4709</v>
      </c>
      <c r="W1177" s="13">
        <f ca="1">DATEDIF(F1177,TODAY(),"Y")</f>
        <v>60</v>
      </c>
      <c r="X1177" s="29">
        <f>VLOOKUP($A1177,'Medical Examinations'!$A:$Z,MATCH(X$1,'Medical Examinations'!$A$1:$Z$1,0),FALSE)</f>
        <v>4.24</v>
      </c>
      <c r="Y1177" s="13">
        <f ca="1">DATEDIF(X1177,TODAY(),"Y")</f>
        <v>126</v>
      </c>
      <c r="Z1177" s="28">
        <f>VLOOKUP($A1177,'Medical Examinations'!$A:$Z,2,FALSE)</f>
        <v>24.78</v>
      </c>
    </row>
    <row r="1178" spans="1:26">
      <c r="A1178" s="10" t="s">
        <v>2327</v>
      </c>
      <c r="B1178" s="10">
        <v>1964</v>
      </c>
      <c r="C1178" s="10" t="s">
        <v>4710</v>
      </c>
      <c r="D1178" s="10" t="str">
        <f>IF(C1178="?","Sep",C1178)</f>
        <v>Nov</v>
      </c>
      <c r="E1178" s="10">
        <v>7</v>
      </c>
      <c r="F1178" s="12" t="str">
        <f>TEXT(DATE(B1178,MONTH(DATEVALUE(D1178&amp;" 1")),E1178),"dd-mmm-yyyy")</f>
        <v>07-Nov-1964</v>
      </c>
      <c r="G1178" s="10">
        <v>0</v>
      </c>
      <c r="H1178" s="13">
        <f t="shared" ca="1" si="18"/>
        <v>126</v>
      </c>
      <c r="I1178" s="15">
        <v>9698.42</v>
      </c>
      <c r="J1178" s="10" t="s">
        <v>4708</v>
      </c>
      <c r="K1178" s="10" t="s">
        <v>4708</v>
      </c>
      <c r="L1178" s="10" t="s">
        <v>4709</v>
      </c>
      <c r="W1178" s="13">
        <f ca="1">DATEDIF(F1178,TODAY(),"Y")</f>
        <v>61</v>
      </c>
      <c r="X1178" s="28">
        <f>VLOOKUP($A1178,'Medical Examinations'!$A:$Z,MATCH(X$1,'Medical Examinations'!$A$1:$Z$1,0),FALSE)</f>
        <v>5.87</v>
      </c>
      <c r="Y1178" s="13">
        <f ca="1">DATEDIF(X1178,TODAY(),"Y")</f>
        <v>126</v>
      </c>
      <c r="Z1178" s="28">
        <f>VLOOKUP($A1178,'Medical Examinations'!$A:$Z,2,FALSE)</f>
        <v>22.92</v>
      </c>
    </row>
    <row r="1179" spans="1:26">
      <c r="A1179" s="10" t="s">
        <v>2325</v>
      </c>
      <c r="B1179" s="10">
        <v>1977</v>
      </c>
      <c r="C1179" s="10" t="s">
        <v>4713</v>
      </c>
      <c r="D1179" s="10" t="str">
        <f>IF(C1179="?","Sep",C1179)</f>
        <v>Sep</v>
      </c>
      <c r="E1179" s="10">
        <v>19</v>
      </c>
      <c r="F1179" s="12" t="str">
        <f>TEXT(DATE(B1179,MONTH(DATEVALUE(D1179&amp;" 1")),E1179),"dd-mmm-yyyy")</f>
        <v>19-Sep-1977</v>
      </c>
      <c r="G1179" s="10">
        <v>0</v>
      </c>
      <c r="H1179" s="13">
        <f t="shared" ca="1" si="18"/>
        <v>126</v>
      </c>
      <c r="I1179" s="15">
        <v>9704.67</v>
      </c>
      <c r="J1179" s="10" t="s">
        <v>4707</v>
      </c>
      <c r="K1179" s="10" t="s">
        <v>4708</v>
      </c>
      <c r="L1179" s="10" t="s">
        <v>4724</v>
      </c>
      <c r="W1179" s="13">
        <f ca="1">DATEDIF(F1179,TODAY(),"Y")</f>
        <v>49</v>
      </c>
      <c r="X1179" s="29">
        <f>VLOOKUP($A1179,'Medical Examinations'!$A:$Z,MATCH(X$1,'Medical Examinations'!$A$1:$Z$1,0),FALSE)</f>
        <v>4.6500000000000004</v>
      </c>
      <c r="Y1179" s="13">
        <f ca="1">DATEDIF(X1179,TODAY(),"Y")</f>
        <v>126</v>
      </c>
      <c r="Z1179" s="28">
        <f>VLOOKUP($A1179,'Medical Examinations'!$A:$Z,2,FALSE)</f>
        <v>39.994999999999997</v>
      </c>
    </row>
    <row r="1180" spans="1:26">
      <c r="A1180" s="10" t="s">
        <v>2323</v>
      </c>
      <c r="B1180" s="10">
        <v>1972</v>
      </c>
      <c r="C1180" s="10" t="s">
        <v>4706</v>
      </c>
      <c r="D1180" s="10" t="str">
        <f>IF(C1180="?","Sep",C1180)</f>
        <v>Jul</v>
      </c>
      <c r="E1180" s="10">
        <v>10</v>
      </c>
      <c r="F1180" s="12" t="str">
        <f>TEXT(DATE(B1180,MONTH(DATEVALUE(D1180&amp;" 1")),E1180),"dd-mmm-yyyy")</f>
        <v>10-Jul-1972</v>
      </c>
      <c r="G1180" s="10">
        <v>0</v>
      </c>
      <c r="H1180" s="13">
        <f t="shared" ca="1" si="18"/>
        <v>126</v>
      </c>
      <c r="I1180" s="15">
        <v>9710.7099999999991</v>
      </c>
      <c r="J1180" s="10" t="s">
        <v>4707</v>
      </c>
      <c r="K1180" s="10" t="s">
        <v>4711</v>
      </c>
      <c r="L1180" s="10" t="s">
        <v>4727</v>
      </c>
      <c r="W1180" s="13">
        <f ca="1">DATEDIF(F1180,TODAY(),"Y")</f>
        <v>54</v>
      </c>
      <c r="X1180" s="28">
        <f>VLOOKUP($A1180,'Medical Examinations'!$A:$Z,MATCH(X$1,'Medical Examinations'!$A$1:$Z$1,0),FALSE)</f>
        <v>6.21</v>
      </c>
      <c r="Y1180" s="13">
        <f ca="1">DATEDIF(X1180,TODAY(),"Y")</f>
        <v>126</v>
      </c>
      <c r="Z1180" s="28">
        <f>VLOOKUP($A1180,'Medical Examinations'!$A:$Z,2,FALSE)</f>
        <v>26.35</v>
      </c>
    </row>
    <row r="1181" spans="1:26">
      <c r="A1181" s="10" t="s">
        <v>2321</v>
      </c>
      <c r="B1181" s="10">
        <v>1975</v>
      </c>
      <c r="C1181" s="10" t="s">
        <v>4712</v>
      </c>
      <c r="D1181" s="10" t="str">
        <f>IF(C1181="?","Sep",C1181)</f>
        <v>Jun</v>
      </c>
      <c r="E1181" s="10">
        <v>27</v>
      </c>
      <c r="F1181" s="12" t="str">
        <f>TEXT(DATE(B1181,MONTH(DATEVALUE(D1181&amp;" 1")),E1181),"dd-mmm-yyyy")</f>
        <v>27-Jun-1975</v>
      </c>
      <c r="G1181" s="10">
        <v>0</v>
      </c>
      <c r="H1181" s="13">
        <f t="shared" ca="1" si="18"/>
        <v>126</v>
      </c>
      <c r="I1181" s="15">
        <v>9715.84</v>
      </c>
      <c r="J1181" s="10" t="s">
        <v>4707</v>
      </c>
      <c r="K1181" s="10" t="s">
        <v>4711</v>
      </c>
      <c r="L1181" s="10" t="s">
        <v>4724</v>
      </c>
      <c r="W1181" s="13">
        <f ca="1">DATEDIF(F1181,TODAY(),"Y")</f>
        <v>51</v>
      </c>
      <c r="X1181" s="29">
        <f>VLOOKUP($A1181,'Medical Examinations'!$A:$Z,MATCH(X$1,'Medical Examinations'!$A$1:$Z$1,0),FALSE)</f>
        <v>8.4499999999999993</v>
      </c>
      <c r="Y1181" s="13">
        <f ca="1">DATEDIF(X1181,TODAY(),"Y")</f>
        <v>126</v>
      </c>
      <c r="Z1181" s="28">
        <f>VLOOKUP($A1181,'Medical Examinations'!$A:$Z,2,FALSE)</f>
        <v>26.6</v>
      </c>
    </row>
    <row r="1182" spans="1:26">
      <c r="A1182" s="10" t="s">
        <v>2319</v>
      </c>
      <c r="B1182" s="10">
        <v>1970</v>
      </c>
      <c r="C1182" s="10" t="s">
        <v>4713</v>
      </c>
      <c r="D1182" s="10" t="str">
        <f>IF(C1182="?","Sep",C1182)</f>
        <v>Sep</v>
      </c>
      <c r="E1182" s="10">
        <v>12</v>
      </c>
      <c r="F1182" s="12" t="str">
        <f>TEXT(DATE(B1182,MONTH(DATEVALUE(D1182&amp;" 1")),E1182),"dd-mmm-yyyy")</f>
        <v>12-Sep-1970</v>
      </c>
      <c r="G1182" s="10">
        <v>0</v>
      </c>
      <c r="H1182" s="13">
        <f t="shared" ca="1" si="18"/>
        <v>126</v>
      </c>
      <c r="I1182" s="15">
        <v>9722.77</v>
      </c>
      <c r="J1182" s="10" t="s">
        <v>4708</v>
      </c>
      <c r="K1182" s="10" t="s">
        <v>4711</v>
      </c>
      <c r="L1182" s="10" t="s">
        <v>4721</v>
      </c>
      <c r="W1182" s="13">
        <f ca="1">DATEDIF(F1182,TODAY(),"Y")</f>
        <v>56</v>
      </c>
      <c r="X1182" s="28">
        <f>VLOOKUP($A1182,'Medical Examinations'!$A:$Z,MATCH(X$1,'Medical Examinations'!$A$1:$Z$1,0),FALSE)</f>
        <v>7.42</v>
      </c>
      <c r="Y1182" s="13">
        <f ca="1">DATEDIF(X1182,TODAY(),"Y")</f>
        <v>126</v>
      </c>
      <c r="Z1182" s="28">
        <f>VLOOKUP($A1182,'Medical Examinations'!$A:$Z,2,FALSE)</f>
        <v>33.25</v>
      </c>
    </row>
    <row r="1183" spans="1:26">
      <c r="A1183" s="10" t="s">
        <v>2317</v>
      </c>
      <c r="B1183" s="10">
        <v>1970</v>
      </c>
      <c r="C1183" s="10" t="s">
        <v>4716</v>
      </c>
      <c r="D1183" s="10" t="str">
        <f>IF(C1183="?","Sep",C1183)</f>
        <v>Aug</v>
      </c>
      <c r="E1183" s="10">
        <v>18</v>
      </c>
      <c r="F1183" s="12" t="str">
        <f>TEXT(DATE(B1183,MONTH(DATEVALUE(D1183&amp;" 1")),E1183),"dd-mmm-yyyy")</f>
        <v>18-Aug-1970</v>
      </c>
      <c r="G1183" s="10">
        <v>0</v>
      </c>
      <c r="H1183" s="13">
        <f t="shared" ca="1" si="18"/>
        <v>126</v>
      </c>
      <c r="I1183" s="15">
        <v>9724.5300000000007</v>
      </c>
      <c r="J1183" s="10" t="s">
        <v>4708</v>
      </c>
      <c r="K1183" s="10" t="s">
        <v>4711</v>
      </c>
      <c r="L1183" s="10" t="s">
        <v>4718</v>
      </c>
      <c r="W1183" s="13">
        <f ca="1">DATEDIF(F1183,TODAY(),"Y")</f>
        <v>56</v>
      </c>
      <c r="X1183" s="29">
        <f>VLOOKUP($A1183,'Medical Examinations'!$A:$Z,MATCH(X$1,'Medical Examinations'!$A$1:$Z$1,0),FALSE)</f>
        <v>9.8800000000000008</v>
      </c>
      <c r="Y1183" s="13">
        <f ca="1">DATEDIF(X1183,TODAY(),"Y")</f>
        <v>126</v>
      </c>
      <c r="Z1183" s="28">
        <f>VLOOKUP($A1183,'Medical Examinations'!$A:$Z,2,FALSE)</f>
        <v>30.2</v>
      </c>
    </row>
    <row r="1184" spans="1:26">
      <c r="A1184" s="10" t="s">
        <v>2315</v>
      </c>
      <c r="B1184" s="10">
        <v>1970</v>
      </c>
      <c r="C1184" s="10" t="s">
        <v>4706</v>
      </c>
      <c r="D1184" s="10" t="str">
        <f>IF(C1184="?","Sep",C1184)</f>
        <v>Jul</v>
      </c>
      <c r="E1184" s="10">
        <v>4</v>
      </c>
      <c r="F1184" s="12" t="str">
        <f>TEXT(DATE(B1184,MONTH(DATEVALUE(D1184&amp;" 1")),E1184),"dd-mmm-yyyy")</f>
        <v>04-Jul-1970</v>
      </c>
      <c r="G1184" s="10">
        <v>0</v>
      </c>
      <c r="H1184" s="13">
        <f t="shared" ca="1" si="18"/>
        <v>126</v>
      </c>
      <c r="I1184" s="15">
        <v>9748.91</v>
      </c>
      <c r="J1184" s="10" t="s">
        <v>4707</v>
      </c>
      <c r="K1184" s="10" t="s">
        <v>4711</v>
      </c>
      <c r="L1184" s="10" t="s">
        <v>4709</v>
      </c>
      <c r="W1184" s="13">
        <f ca="1">DATEDIF(F1184,TODAY(),"Y")</f>
        <v>56</v>
      </c>
      <c r="X1184" s="28">
        <f>VLOOKUP($A1184,'Medical Examinations'!$A:$Z,MATCH(X$1,'Medical Examinations'!$A$1:$Z$1,0),FALSE)</f>
        <v>8.0500000000000007</v>
      </c>
      <c r="Y1184" s="13">
        <f ca="1">DATEDIF(X1184,TODAY(),"Y")</f>
        <v>126</v>
      </c>
      <c r="Z1184" s="28">
        <f>VLOOKUP($A1184,'Medical Examinations'!$A:$Z,2,FALSE)</f>
        <v>47.74</v>
      </c>
    </row>
    <row r="1185" spans="1:26">
      <c r="A1185" s="10" t="s">
        <v>2313</v>
      </c>
      <c r="B1185" s="10">
        <v>2001</v>
      </c>
      <c r="C1185" s="10" t="s">
        <v>4706</v>
      </c>
      <c r="D1185" s="10" t="str">
        <f>IF(C1185="?","Sep",C1185)</f>
        <v>Jul</v>
      </c>
      <c r="E1185" s="10">
        <v>14</v>
      </c>
      <c r="F1185" s="12" t="str">
        <f>TEXT(DATE(B1185,MONTH(DATEVALUE(D1185&amp;" 1")),E1185),"dd-mmm-yyyy")</f>
        <v>14-Jul-2001</v>
      </c>
      <c r="G1185" s="10">
        <v>0</v>
      </c>
      <c r="H1185" s="13">
        <f t="shared" ca="1" si="18"/>
        <v>126</v>
      </c>
      <c r="I1185" s="15">
        <v>9753.49</v>
      </c>
      <c r="J1185" s="10" t="s">
        <v>4707</v>
      </c>
      <c r="K1185" s="10" t="s">
        <v>4707</v>
      </c>
      <c r="L1185" s="10" t="s">
        <v>4714</v>
      </c>
      <c r="W1185" s="13">
        <f ca="1">DATEDIF(F1185,TODAY(),"Y")</f>
        <v>25</v>
      </c>
      <c r="X1185" s="29">
        <f>VLOOKUP($A1185,'Medical Examinations'!$A:$Z,MATCH(X$1,'Medical Examinations'!$A$1:$Z$1,0),FALSE)</f>
        <v>6.3</v>
      </c>
      <c r="Y1185" s="13">
        <f ca="1">DATEDIF(X1185,TODAY(),"Y")</f>
        <v>126</v>
      </c>
      <c r="Z1185" s="28">
        <f>VLOOKUP($A1185,'Medical Examinations'!$A:$Z,2,FALSE)</f>
        <v>49.09</v>
      </c>
    </row>
    <row r="1186" spans="1:26">
      <c r="A1186" s="10" t="s">
        <v>2311</v>
      </c>
      <c r="B1186" s="10">
        <v>1965</v>
      </c>
      <c r="C1186" s="10" t="s">
        <v>4713</v>
      </c>
      <c r="D1186" s="10" t="str">
        <f>IF(C1186="?","Sep",C1186)</f>
        <v>Sep</v>
      </c>
      <c r="E1186" s="10">
        <v>5</v>
      </c>
      <c r="F1186" s="12" t="str">
        <f>TEXT(DATE(B1186,MONTH(DATEVALUE(D1186&amp;" 1")),E1186),"dd-mmm-yyyy")</f>
        <v>05-Sep-1965</v>
      </c>
      <c r="G1186" s="10">
        <v>0</v>
      </c>
      <c r="H1186" s="13">
        <f t="shared" ca="1" si="18"/>
        <v>126</v>
      </c>
      <c r="I1186" s="15">
        <v>9764.08</v>
      </c>
      <c r="J1186" s="10" t="s">
        <v>4708</v>
      </c>
      <c r="K1186" s="10" t="s">
        <v>4711</v>
      </c>
      <c r="L1186" s="10" t="s">
        <v>4714</v>
      </c>
      <c r="W1186" s="13">
        <f ca="1">DATEDIF(F1186,TODAY(),"Y")</f>
        <v>61</v>
      </c>
      <c r="X1186" s="28">
        <f>VLOOKUP($A1186,'Medical Examinations'!$A:$Z,MATCH(X$1,'Medical Examinations'!$A$1:$Z$1,0),FALSE)</f>
        <v>10.95</v>
      </c>
      <c r="Y1186" s="13">
        <f ca="1">DATEDIF(X1186,TODAY(),"Y")</f>
        <v>126</v>
      </c>
      <c r="Z1186" s="28">
        <f>VLOOKUP($A1186,'Medical Examinations'!$A:$Z,2,FALSE)</f>
        <v>21.86</v>
      </c>
    </row>
    <row r="1187" spans="1:26">
      <c r="A1187" s="10" t="s">
        <v>2309</v>
      </c>
      <c r="B1187" s="10">
        <v>1973</v>
      </c>
      <c r="C1187" s="10" t="s">
        <v>4706</v>
      </c>
      <c r="D1187" s="10" t="str">
        <f>IF(C1187="?","Sep",C1187)</f>
        <v>Jul</v>
      </c>
      <c r="E1187" s="10">
        <v>7</v>
      </c>
      <c r="F1187" s="12" t="str">
        <f>TEXT(DATE(B1187,MONTH(DATEVALUE(D1187&amp;" 1")),E1187),"dd-mmm-yyyy")</f>
        <v>07-Jul-1973</v>
      </c>
      <c r="G1187" s="10">
        <v>0</v>
      </c>
      <c r="H1187" s="13">
        <f t="shared" ca="1" si="18"/>
        <v>126</v>
      </c>
      <c r="I1187" s="15">
        <v>9778.35</v>
      </c>
      <c r="J1187" s="10" t="s">
        <v>4707</v>
      </c>
      <c r="K1187" s="10" t="s">
        <v>4707</v>
      </c>
      <c r="L1187" s="10" t="s">
        <v>4724</v>
      </c>
      <c r="W1187" s="13">
        <f ca="1">DATEDIF(F1187,TODAY(),"Y")</f>
        <v>53</v>
      </c>
      <c r="X1187" s="29">
        <f>VLOOKUP($A1187,'Medical Examinations'!$A:$Z,MATCH(X$1,'Medical Examinations'!$A$1:$Z$1,0),FALSE)</f>
        <v>7.94</v>
      </c>
      <c r="Y1187" s="13">
        <f ca="1">DATEDIF(X1187,TODAY(),"Y")</f>
        <v>126</v>
      </c>
      <c r="Z1187" s="28">
        <f>VLOOKUP($A1187,'Medical Examinations'!$A:$Z,2,FALSE)</f>
        <v>30.78</v>
      </c>
    </row>
    <row r="1188" spans="1:26">
      <c r="A1188" s="10" t="s">
        <v>2307</v>
      </c>
      <c r="B1188" s="10">
        <v>1996</v>
      </c>
      <c r="C1188" s="10" t="s">
        <v>4716</v>
      </c>
      <c r="D1188" s="10" t="str">
        <f>IF(C1188="?","Sep",C1188)</f>
        <v>Aug</v>
      </c>
      <c r="E1188" s="10">
        <v>8</v>
      </c>
      <c r="F1188" s="12" t="str">
        <f>TEXT(DATE(B1188,MONTH(DATEVALUE(D1188&amp;" 1")),E1188),"dd-mmm-yyyy")</f>
        <v>08-Aug-1996</v>
      </c>
      <c r="G1188" s="10">
        <v>0</v>
      </c>
      <c r="H1188" s="13">
        <f t="shared" ca="1" si="18"/>
        <v>126</v>
      </c>
      <c r="I1188" s="15">
        <v>9787.32</v>
      </c>
      <c r="J1188" s="10" t="s">
        <v>4707</v>
      </c>
      <c r="K1188" s="10" t="s">
        <v>4708</v>
      </c>
      <c r="L1188" s="10" t="s">
        <v>4725</v>
      </c>
      <c r="W1188" s="13">
        <f ca="1">DATEDIF(F1188,TODAY(),"Y")</f>
        <v>30</v>
      </c>
      <c r="X1188" s="28">
        <f>VLOOKUP($A1188,'Medical Examinations'!$A:$Z,MATCH(X$1,'Medical Examinations'!$A$1:$Z$1,0),FALSE)</f>
        <v>5.09</v>
      </c>
      <c r="Y1188" s="13">
        <f ca="1">DATEDIF(X1188,TODAY(),"Y")</f>
        <v>126</v>
      </c>
      <c r="Z1188" s="28">
        <f>VLOOKUP($A1188,'Medical Examinations'!$A:$Z,2,FALSE)</f>
        <v>44.75</v>
      </c>
    </row>
    <row r="1189" spans="1:26">
      <c r="A1189" s="10" t="s">
        <v>2305</v>
      </c>
      <c r="B1189" s="10">
        <v>1977</v>
      </c>
      <c r="C1189" s="10" t="s">
        <v>4712</v>
      </c>
      <c r="D1189" s="10" t="str">
        <f>IF(C1189="?","Sep",C1189)</f>
        <v>Jun</v>
      </c>
      <c r="E1189" s="10">
        <v>7</v>
      </c>
      <c r="F1189" s="12" t="str">
        <f>TEXT(DATE(B1189,MONTH(DATEVALUE(D1189&amp;" 1")),E1189),"dd-mmm-yyyy")</f>
        <v>07-Jun-1977</v>
      </c>
      <c r="G1189" s="10">
        <v>0</v>
      </c>
      <c r="H1189" s="13">
        <f t="shared" ca="1" si="18"/>
        <v>126</v>
      </c>
      <c r="I1189" s="15">
        <v>9788.8700000000008</v>
      </c>
      <c r="J1189" s="10" t="s">
        <v>4708</v>
      </c>
      <c r="K1189" s="10" t="s">
        <v>4707</v>
      </c>
      <c r="L1189" s="10" t="s">
        <v>4709</v>
      </c>
      <c r="W1189" s="13">
        <f ca="1">DATEDIF(F1189,TODAY(),"Y")</f>
        <v>49</v>
      </c>
      <c r="X1189" s="29">
        <f>VLOOKUP($A1189,'Medical Examinations'!$A:$Z,MATCH(X$1,'Medical Examinations'!$A$1:$Z$1,0),FALSE)</f>
        <v>6.37</v>
      </c>
      <c r="Y1189" s="13">
        <f ca="1">DATEDIF(X1189,TODAY(),"Y")</f>
        <v>126</v>
      </c>
      <c r="Z1189" s="28">
        <f>VLOOKUP($A1189,'Medical Examinations'!$A:$Z,2,FALSE)</f>
        <v>24.31</v>
      </c>
    </row>
    <row r="1190" spans="1:26">
      <c r="A1190" s="10" t="s">
        <v>2303</v>
      </c>
      <c r="B1190" s="10">
        <v>1973</v>
      </c>
      <c r="C1190" s="10" t="s">
        <v>4713</v>
      </c>
      <c r="D1190" s="10" t="str">
        <f>IF(C1190="?","Sep",C1190)</f>
        <v>Sep</v>
      </c>
      <c r="E1190" s="10">
        <v>17</v>
      </c>
      <c r="F1190" s="12" t="str">
        <f>TEXT(DATE(B1190,MONTH(DATEVALUE(D1190&amp;" 1")),E1190),"dd-mmm-yyyy")</f>
        <v>17-Sep-1973</v>
      </c>
      <c r="G1190" s="10">
        <v>0</v>
      </c>
      <c r="H1190" s="13">
        <f t="shared" ca="1" si="18"/>
        <v>126</v>
      </c>
      <c r="I1190" s="15">
        <v>9800.89</v>
      </c>
      <c r="J1190" s="10" t="s">
        <v>4707</v>
      </c>
      <c r="K1190" s="10" t="s">
        <v>4711</v>
      </c>
      <c r="L1190" s="10" t="s">
        <v>4709</v>
      </c>
      <c r="W1190" s="13">
        <f ca="1">DATEDIF(F1190,TODAY(),"Y")</f>
        <v>53</v>
      </c>
      <c r="X1190" s="28">
        <f>VLOOKUP($A1190,'Medical Examinations'!$A:$Z,MATCH(X$1,'Medical Examinations'!$A$1:$Z$1,0),FALSE)</f>
        <v>9.2799999999999994</v>
      </c>
      <c r="Y1190" s="13">
        <f ca="1">DATEDIF(X1190,TODAY(),"Y")</f>
        <v>126</v>
      </c>
      <c r="Z1190" s="28">
        <f>VLOOKUP($A1190,'Medical Examinations'!$A:$Z,2,FALSE)</f>
        <v>42.68</v>
      </c>
    </row>
    <row r="1191" spans="1:26">
      <c r="A1191" s="10" t="s">
        <v>2301</v>
      </c>
      <c r="B1191" s="10">
        <v>1972</v>
      </c>
      <c r="C1191" s="10" t="s">
        <v>4712</v>
      </c>
      <c r="D1191" s="10" t="str">
        <f>IF(C1191="?","Sep",C1191)</f>
        <v>Jun</v>
      </c>
      <c r="E1191" s="10">
        <v>28</v>
      </c>
      <c r="F1191" s="12" t="str">
        <f>TEXT(DATE(B1191,MONTH(DATEVALUE(D1191&amp;" 1")),E1191),"dd-mmm-yyyy")</f>
        <v>28-Jun-1972</v>
      </c>
      <c r="G1191" s="10">
        <v>0</v>
      </c>
      <c r="H1191" s="13">
        <f t="shared" ca="1" si="18"/>
        <v>126</v>
      </c>
      <c r="I1191" s="15">
        <v>9819.25</v>
      </c>
      <c r="J1191" s="10" t="s">
        <v>4707</v>
      </c>
      <c r="K1191" s="10" t="s">
        <v>4707</v>
      </c>
      <c r="L1191" s="10" t="s">
        <v>4727</v>
      </c>
      <c r="W1191" s="13">
        <f ca="1">DATEDIF(F1191,TODAY(),"Y")</f>
        <v>54</v>
      </c>
      <c r="X1191" s="29">
        <f>VLOOKUP($A1191,'Medical Examinations'!$A:$Z,MATCH(X$1,'Medical Examinations'!$A$1:$Z$1,0),FALSE)</f>
        <v>5.81</v>
      </c>
      <c r="Y1191" s="13">
        <f ca="1">DATEDIF(X1191,TODAY(),"Y")</f>
        <v>126</v>
      </c>
      <c r="Z1191" s="28">
        <f>VLOOKUP($A1191,'Medical Examinations'!$A:$Z,2,FALSE)</f>
        <v>26.67</v>
      </c>
    </row>
    <row r="1192" spans="1:26">
      <c r="A1192" s="10" t="s">
        <v>2299</v>
      </c>
      <c r="B1192" s="10">
        <v>1972</v>
      </c>
      <c r="C1192" s="10" t="s">
        <v>4713</v>
      </c>
      <c r="D1192" s="10" t="str">
        <f>IF(C1192="?","Sep",C1192)</f>
        <v>Sep</v>
      </c>
      <c r="E1192" s="10">
        <v>26</v>
      </c>
      <c r="F1192" s="12" t="str">
        <f>TEXT(DATE(B1192,MONTH(DATEVALUE(D1192&amp;" 1")),E1192),"dd-mmm-yyyy")</f>
        <v>26-Sep-1972</v>
      </c>
      <c r="G1192" s="10">
        <v>0</v>
      </c>
      <c r="H1192" s="13">
        <f t="shared" ca="1" si="18"/>
        <v>126</v>
      </c>
      <c r="I1192" s="15">
        <v>9836.2099999999991</v>
      </c>
      <c r="J1192" s="10" t="s">
        <v>4707</v>
      </c>
      <c r="K1192" s="10" t="s">
        <v>4708</v>
      </c>
      <c r="L1192" s="10" t="s">
        <v>4727</v>
      </c>
      <c r="W1192" s="13">
        <f ca="1">DATEDIF(F1192,TODAY(),"Y")</f>
        <v>54</v>
      </c>
      <c r="X1192" s="28">
        <f>VLOOKUP($A1192,'Medical Examinations'!$A:$Z,MATCH(X$1,'Medical Examinations'!$A$1:$Z$1,0),FALSE)</f>
        <v>5.75</v>
      </c>
      <c r="Y1192" s="13">
        <f ca="1">DATEDIF(X1192,TODAY(),"Y")</f>
        <v>126</v>
      </c>
      <c r="Z1192" s="28">
        <f>VLOOKUP($A1192,'Medical Examinations'!$A:$Z,2,FALSE)</f>
        <v>26.72</v>
      </c>
    </row>
    <row r="1193" spans="1:26">
      <c r="A1193" s="10" t="s">
        <v>2297</v>
      </c>
      <c r="B1193" s="10">
        <v>1992</v>
      </c>
      <c r="C1193" s="10" t="s">
        <v>4716</v>
      </c>
      <c r="D1193" s="10" t="str">
        <f>IF(C1193="?","Sep",C1193)</f>
        <v>Aug</v>
      </c>
      <c r="E1193" s="10">
        <v>13</v>
      </c>
      <c r="F1193" s="12" t="str">
        <f>TEXT(DATE(B1193,MONTH(DATEVALUE(D1193&amp;" 1")),E1193),"dd-mmm-yyyy")</f>
        <v>13-Aug-1992</v>
      </c>
      <c r="G1193" s="10">
        <v>0</v>
      </c>
      <c r="H1193" s="13">
        <f t="shared" ca="1" si="18"/>
        <v>126</v>
      </c>
      <c r="I1193" s="15">
        <v>9844.4500000000007</v>
      </c>
      <c r="J1193" s="10" t="s">
        <v>4707</v>
      </c>
      <c r="K1193" s="10" t="s">
        <v>4711</v>
      </c>
      <c r="L1193" s="10" t="s">
        <v>4714</v>
      </c>
      <c r="W1193" s="13">
        <f ca="1">DATEDIF(F1193,TODAY(),"Y")</f>
        <v>34</v>
      </c>
      <c r="X1193" s="29">
        <f>VLOOKUP($A1193,'Medical Examinations'!$A:$Z,MATCH(X$1,'Medical Examinations'!$A$1:$Z$1,0),FALSE)</f>
        <v>4.8</v>
      </c>
      <c r="Y1193" s="13">
        <f ca="1">DATEDIF(X1193,TODAY(),"Y")</f>
        <v>126</v>
      </c>
      <c r="Z1193" s="28">
        <f>VLOOKUP($A1193,'Medical Examinations'!$A:$Z,2,FALSE)</f>
        <v>42.93</v>
      </c>
    </row>
    <row r="1194" spans="1:26">
      <c r="A1194" s="10" t="s">
        <v>2295</v>
      </c>
      <c r="B1194" s="10">
        <v>1968</v>
      </c>
      <c r="C1194" s="10" t="s">
        <v>4710</v>
      </c>
      <c r="D1194" s="10" t="str">
        <f>IF(C1194="?","Sep",C1194)</f>
        <v>Nov</v>
      </c>
      <c r="E1194" s="10">
        <v>4</v>
      </c>
      <c r="F1194" s="12" t="str">
        <f>TEXT(DATE(B1194,MONTH(DATEVALUE(D1194&amp;" 1")),E1194),"dd-mmm-yyyy")</f>
        <v>04-Nov-1968</v>
      </c>
      <c r="G1194" s="10">
        <v>0</v>
      </c>
      <c r="H1194" s="13">
        <f t="shared" ca="1" si="18"/>
        <v>126</v>
      </c>
      <c r="I1194" s="15">
        <v>9850.43</v>
      </c>
      <c r="J1194" s="10" t="s">
        <v>4708</v>
      </c>
      <c r="K1194" s="10" t="s">
        <v>4708</v>
      </c>
      <c r="L1194" s="10" t="s">
        <v>4718</v>
      </c>
      <c r="W1194" s="13">
        <f ca="1">DATEDIF(F1194,TODAY(),"Y")</f>
        <v>57</v>
      </c>
      <c r="X1194" s="28">
        <f>VLOOKUP($A1194,'Medical Examinations'!$A:$Z,MATCH(X$1,'Medical Examinations'!$A$1:$Z$1,0),FALSE)</f>
        <v>6.79</v>
      </c>
      <c r="Y1194" s="13">
        <f ca="1">DATEDIF(X1194,TODAY(),"Y")</f>
        <v>126</v>
      </c>
      <c r="Z1194" s="28">
        <f>VLOOKUP($A1194,'Medical Examinations'!$A:$Z,2,FALSE)</f>
        <v>31.6</v>
      </c>
    </row>
    <row r="1195" spans="1:26">
      <c r="A1195" s="10" t="s">
        <v>2293</v>
      </c>
      <c r="B1195" s="10">
        <v>1971</v>
      </c>
      <c r="C1195" s="10" t="s">
        <v>4717</v>
      </c>
      <c r="D1195" s="10" t="str">
        <f>IF(C1195="?","Sep",C1195)</f>
        <v>Oct</v>
      </c>
      <c r="E1195" s="10">
        <v>23</v>
      </c>
      <c r="F1195" s="12" t="str">
        <f>TEXT(DATE(B1195,MONTH(DATEVALUE(D1195&amp;" 1")),E1195),"dd-mmm-yyyy")</f>
        <v>23-Oct-1971</v>
      </c>
      <c r="G1195" s="10">
        <v>0</v>
      </c>
      <c r="H1195" s="13">
        <f t="shared" ca="1" si="18"/>
        <v>126</v>
      </c>
      <c r="I1195" s="15">
        <v>9855.1299999999992</v>
      </c>
      <c r="J1195" s="10" t="s">
        <v>4707</v>
      </c>
      <c r="K1195" s="10" t="s">
        <v>4708</v>
      </c>
      <c r="L1195" s="10" t="s">
        <v>4709</v>
      </c>
      <c r="W1195" s="13">
        <f ca="1">DATEDIF(F1195,TODAY(),"Y")</f>
        <v>55</v>
      </c>
      <c r="X1195" s="29">
        <f>VLOOKUP($A1195,'Medical Examinations'!$A:$Z,MATCH(X$1,'Medical Examinations'!$A$1:$Z$1,0),FALSE)</f>
        <v>10.56</v>
      </c>
      <c r="Y1195" s="13">
        <f ca="1">DATEDIF(X1195,TODAY(),"Y")</f>
        <v>126</v>
      </c>
      <c r="Z1195" s="28">
        <f>VLOOKUP($A1195,'Medical Examinations'!$A:$Z,2,FALSE)</f>
        <v>21.56</v>
      </c>
    </row>
    <row r="1196" spans="1:26">
      <c r="A1196" s="10" t="s">
        <v>2291</v>
      </c>
      <c r="B1196" s="10">
        <v>1971</v>
      </c>
      <c r="C1196" s="10" t="s">
        <v>4706</v>
      </c>
      <c r="D1196" s="10" t="str">
        <f>IF(C1196="?","Sep",C1196)</f>
        <v>Jul</v>
      </c>
      <c r="E1196" s="10">
        <v>17</v>
      </c>
      <c r="F1196" s="12" t="str">
        <f>TEXT(DATE(B1196,MONTH(DATEVALUE(D1196&amp;" 1")),E1196),"dd-mmm-yyyy")</f>
        <v>17-Jul-1971</v>
      </c>
      <c r="G1196" s="10">
        <v>0</v>
      </c>
      <c r="H1196" s="13">
        <f t="shared" ca="1" si="18"/>
        <v>126</v>
      </c>
      <c r="I1196" s="15">
        <v>9861.0300000000007</v>
      </c>
      <c r="J1196" s="10" t="s">
        <v>4707</v>
      </c>
      <c r="K1196" s="10" t="s">
        <v>4707</v>
      </c>
      <c r="L1196" s="10" t="s">
        <v>4718</v>
      </c>
      <c r="W1196" s="13">
        <f ca="1">DATEDIF(F1196,TODAY(),"Y")</f>
        <v>55</v>
      </c>
      <c r="X1196" s="28">
        <f>VLOOKUP($A1196,'Medical Examinations'!$A:$Z,MATCH(X$1,'Medical Examinations'!$A$1:$Z$1,0),FALSE)</f>
        <v>9.94</v>
      </c>
      <c r="Y1196" s="13">
        <f ca="1">DATEDIF(X1196,TODAY(),"Y")</f>
        <v>126</v>
      </c>
      <c r="Z1196" s="28">
        <f>VLOOKUP($A1196,'Medical Examinations'!$A:$Z,2,FALSE)</f>
        <v>25.8</v>
      </c>
    </row>
    <row r="1197" spans="1:26">
      <c r="A1197" s="10" t="s">
        <v>2289</v>
      </c>
      <c r="B1197" s="10">
        <v>1969</v>
      </c>
      <c r="C1197" s="10" t="s">
        <v>4717</v>
      </c>
      <c r="D1197" s="10" t="str">
        <f>IF(C1197="?","Sep",C1197)</f>
        <v>Oct</v>
      </c>
      <c r="E1197" s="10">
        <v>20</v>
      </c>
      <c r="F1197" s="12" t="str">
        <f>TEXT(DATE(B1197,MONTH(DATEVALUE(D1197&amp;" 1")),E1197),"dd-mmm-yyyy")</f>
        <v>20-Oct-1969</v>
      </c>
      <c r="G1197" s="10">
        <v>0</v>
      </c>
      <c r="H1197" s="13">
        <f t="shared" ca="1" si="18"/>
        <v>126</v>
      </c>
      <c r="I1197" s="15">
        <v>9863.4699999999993</v>
      </c>
      <c r="J1197" s="10" t="s">
        <v>4708</v>
      </c>
      <c r="K1197" s="10" t="s">
        <v>4708</v>
      </c>
      <c r="L1197" s="10" t="s">
        <v>4714</v>
      </c>
      <c r="W1197" s="13">
        <f ca="1">DATEDIF(F1197,TODAY(),"Y")</f>
        <v>57</v>
      </c>
      <c r="X1197" s="29">
        <f>VLOOKUP($A1197,'Medical Examinations'!$A:$Z,MATCH(X$1,'Medical Examinations'!$A$1:$Z$1,0),FALSE)</f>
        <v>6.15</v>
      </c>
      <c r="Y1197" s="13">
        <f ca="1">DATEDIF(X1197,TODAY(),"Y")</f>
        <v>126</v>
      </c>
      <c r="Z1197" s="28">
        <f>VLOOKUP($A1197,'Medical Examinations'!$A:$Z,2,FALSE)</f>
        <v>24.32</v>
      </c>
    </row>
    <row r="1198" spans="1:26">
      <c r="A1198" s="10" t="s">
        <v>2287</v>
      </c>
      <c r="B1198" s="10">
        <v>1971</v>
      </c>
      <c r="C1198" s="10" t="s">
        <v>4710</v>
      </c>
      <c r="D1198" s="10" t="str">
        <f>IF(C1198="?","Sep",C1198)</f>
        <v>Nov</v>
      </c>
      <c r="E1198" s="10">
        <v>9</v>
      </c>
      <c r="F1198" s="12" t="str">
        <f>TEXT(DATE(B1198,MONTH(DATEVALUE(D1198&amp;" 1")),E1198),"dd-mmm-yyyy")</f>
        <v>09-Nov-1971</v>
      </c>
      <c r="G1198" s="10">
        <v>0</v>
      </c>
      <c r="H1198" s="13">
        <f t="shared" ca="1" si="18"/>
        <v>126</v>
      </c>
      <c r="I1198" s="15">
        <v>9866.2999999999993</v>
      </c>
      <c r="J1198" s="10" t="s">
        <v>4707</v>
      </c>
      <c r="K1198" s="10" t="s">
        <v>4708</v>
      </c>
      <c r="L1198" s="10" t="s">
        <v>4724</v>
      </c>
      <c r="W1198" s="13">
        <f ca="1">DATEDIF(F1198,TODAY(),"Y")</f>
        <v>54</v>
      </c>
      <c r="X1198" s="28">
        <f>VLOOKUP($A1198,'Medical Examinations'!$A:$Z,MATCH(X$1,'Medical Examinations'!$A$1:$Z$1,0),FALSE)</f>
        <v>11.52</v>
      </c>
      <c r="Y1198" s="13">
        <f ca="1">DATEDIF(X1198,TODAY(),"Y")</f>
        <v>126</v>
      </c>
      <c r="Z1198" s="28">
        <f>VLOOKUP($A1198,'Medical Examinations'!$A:$Z,2,FALSE)</f>
        <v>33.914999999999999</v>
      </c>
    </row>
    <row r="1199" spans="1:26">
      <c r="A1199" s="10" t="s">
        <v>2285</v>
      </c>
      <c r="B1199" s="10">
        <v>1969</v>
      </c>
      <c r="C1199" s="10" t="s">
        <v>4716</v>
      </c>
      <c r="D1199" s="10" t="str">
        <f>IF(C1199="?","Sep",C1199)</f>
        <v>Aug</v>
      </c>
      <c r="E1199" s="10">
        <v>13</v>
      </c>
      <c r="F1199" s="12" t="str">
        <f>TEXT(DATE(B1199,MONTH(DATEVALUE(D1199&amp;" 1")),E1199),"dd-mmm-yyyy")</f>
        <v>13-Aug-1969</v>
      </c>
      <c r="G1199" s="10">
        <v>0</v>
      </c>
      <c r="H1199" s="13">
        <f t="shared" ca="1" si="18"/>
        <v>126</v>
      </c>
      <c r="I1199" s="15">
        <v>9869.81</v>
      </c>
      <c r="J1199" s="10" t="s">
        <v>4708</v>
      </c>
      <c r="K1199" s="10" t="s">
        <v>4708</v>
      </c>
      <c r="L1199" s="10" t="s">
        <v>4714</v>
      </c>
      <c r="W1199" s="13">
        <f ca="1">DATEDIF(F1199,TODAY(),"Y")</f>
        <v>57</v>
      </c>
      <c r="X1199" s="29">
        <f>VLOOKUP($A1199,'Medical Examinations'!$A:$Z,MATCH(X$1,'Medical Examinations'!$A$1:$Z$1,0),FALSE)</f>
        <v>4.8600000000000003</v>
      </c>
      <c r="Y1199" s="13">
        <f ca="1">DATEDIF(X1199,TODAY(),"Y")</f>
        <v>126</v>
      </c>
      <c r="Z1199" s="28">
        <f>VLOOKUP($A1199,'Medical Examinations'!$A:$Z,2,FALSE)</f>
        <v>28.88</v>
      </c>
    </row>
    <row r="1200" spans="1:26">
      <c r="A1200" s="10" t="s">
        <v>2283</v>
      </c>
      <c r="B1200" s="10">
        <v>1998</v>
      </c>
      <c r="C1200" s="10" t="s">
        <v>4706</v>
      </c>
      <c r="D1200" s="10" t="str">
        <f>IF(C1200="?","Sep",C1200)</f>
        <v>Jul</v>
      </c>
      <c r="E1200" s="10">
        <v>6</v>
      </c>
      <c r="F1200" s="12" t="str">
        <f>TEXT(DATE(B1200,MONTH(DATEVALUE(D1200&amp;" 1")),E1200),"dd-mmm-yyyy")</f>
        <v>06-Jul-1998</v>
      </c>
      <c r="G1200" s="10">
        <v>0</v>
      </c>
      <c r="H1200" s="13">
        <f t="shared" ca="1" si="18"/>
        <v>126</v>
      </c>
      <c r="I1200" s="15">
        <v>9870.59</v>
      </c>
      <c r="J1200" s="10" t="s">
        <v>4707</v>
      </c>
      <c r="K1200" s="10" t="s">
        <v>4707</v>
      </c>
      <c r="L1200" s="10" t="s">
        <v>4725</v>
      </c>
      <c r="W1200" s="13">
        <f ca="1">DATEDIF(F1200,TODAY(),"Y")</f>
        <v>28</v>
      </c>
      <c r="X1200" s="28">
        <f>VLOOKUP($A1200,'Medical Examinations'!$A:$Z,MATCH(X$1,'Medical Examinations'!$A$1:$Z$1,0),FALSE)</f>
        <v>5.84</v>
      </c>
      <c r="Y1200" s="13">
        <f ca="1">DATEDIF(X1200,TODAY(),"Y")</f>
        <v>126</v>
      </c>
      <c r="Z1200" s="28">
        <f>VLOOKUP($A1200,'Medical Examinations'!$A:$Z,2,FALSE)</f>
        <v>46.51</v>
      </c>
    </row>
    <row r="1201" spans="1:26">
      <c r="A1201" s="10" t="s">
        <v>2281</v>
      </c>
      <c r="B1201" s="10">
        <v>1971</v>
      </c>
      <c r="C1201" s="10" t="s">
        <v>4715</v>
      </c>
      <c r="D1201" s="10" t="str">
        <f>IF(C1201="?","Sep",C1201)</f>
        <v>Dec</v>
      </c>
      <c r="E1201" s="10">
        <v>22</v>
      </c>
      <c r="F1201" s="12" t="str">
        <f>TEXT(DATE(B1201,MONTH(DATEVALUE(D1201&amp;" 1")),E1201),"dd-mmm-yyyy")</f>
        <v>22-Dec-1971</v>
      </c>
      <c r="G1201" s="10">
        <v>0</v>
      </c>
      <c r="H1201" s="13">
        <f t="shared" ca="1" si="18"/>
        <v>126</v>
      </c>
      <c r="I1201" s="15">
        <v>9872.7000000000007</v>
      </c>
      <c r="J1201" s="10" t="s">
        <v>4707</v>
      </c>
      <c r="K1201" s="10" t="s">
        <v>4707</v>
      </c>
      <c r="L1201" s="10" t="s">
        <v>4718</v>
      </c>
      <c r="W1201" s="13">
        <f ca="1">DATEDIF(F1201,TODAY(),"Y")</f>
        <v>54</v>
      </c>
      <c r="X1201" s="29">
        <f>VLOOKUP($A1201,'Medical Examinations'!$A:$Z,MATCH(X$1,'Medical Examinations'!$A$1:$Z$1,0),FALSE)</f>
        <v>8.58</v>
      </c>
      <c r="Y1201" s="13">
        <f ca="1">DATEDIF(X1201,TODAY(),"Y")</f>
        <v>126</v>
      </c>
      <c r="Z1201" s="28">
        <f>VLOOKUP($A1201,'Medical Examinations'!$A:$Z,2,FALSE)</f>
        <v>34.200000000000003</v>
      </c>
    </row>
    <row r="1202" spans="1:26">
      <c r="A1202" s="10" t="s">
        <v>2279</v>
      </c>
      <c r="B1202" s="10">
        <v>1971</v>
      </c>
      <c r="C1202" s="10" t="s">
        <v>4706</v>
      </c>
      <c r="D1202" s="10" t="str">
        <f>IF(C1202="?","Sep",C1202)</f>
        <v>Jul</v>
      </c>
      <c r="E1202" s="10">
        <v>3</v>
      </c>
      <c r="F1202" s="12" t="str">
        <f>TEXT(DATE(B1202,MONTH(DATEVALUE(D1202&amp;" 1")),E1202),"dd-mmm-yyyy")</f>
        <v>03-Jul-1971</v>
      </c>
      <c r="G1202" s="10">
        <v>0</v>
      </c>
      <c r="H1202" s="13">
        <f t="shared" ca="1" si="18"/>
        <v>126</v>
      </c>
      <c r="I1202" s="15">
        <v>9875.68</v>
      </c>
      <c r="J1202" s="10" t="s">
        <v>4707</v>
      </c>
      <c r="K1202" s="10" t="s">
        <v>4708</v>
      </c>
      <c r="L1202" s="10" t="s">
        <v>4724</v>
      </c>
      <c r="W1202" s="13">
        <f ca="1">DATEDIF(F1202,TODAY(),"Y")</f>
        <v>55</v>
      </c>
      <c r="X1202" s="28">
        <f>VLOOKUP($A1202,'Medical Examinations'!$A:$Z,MATCH(X$1,'Medical Examinations'!$A$1:$Z$1,0),FALSE)</f>
        <v>10.08</v>
      </c>
      <c r="Y1202" s="13">
        <f ca="1">DATEDIF(X1202,TODAY(),"Y")</f>
        <v>126</v>
      </c>
      <c r="Z1202" s="28">
        <f>VLOOKUP($A1202,'Medical Examinations'!$A:$Z,2,FALSE)</f>
        <v>40.659999999999997</v>
      </c>
    </row>
    <row r="1203" spans="1:26">
      <c r="A1203" s="10" t="s">
        <v>2277</v>
      </c>
      <c r="B1203" s="10">
        <v>1971</v>
      </c>
      <c r="C1203" s="10" t="s">
        <v>4717</v>
      </c>
      <c r="D1203" s="10" t="str">
        <f>IF(C1203="?","Sep",C1203)</f>
        <v>Oct</v>
      </c>
      <c r="E1203" s="10">
        <v>3</v>
      </c>
      <c r="F1203" s="12" t="str">
        <f>TEXT(DATE(B1203,MONTH(DATEVALUE(D1203&amp;" 1")),E1203),"dd-mmm-yyyy")</f>
        <v>03-Oct-1971</v>
      </c>
      <c r="G1203" s="10">
        <v>0</v>
      </c>
      <c r="H1203" s="13">
        <f t="shared" ca="1" si="18"/>
        <v>126</v>
      </c>
      <c r="I1203" s="15">
        <v>9877.61</v>
      </c>
      <c r="J1203" s="10" t="s">
        <v>4707</v>
      </c>
      <c r="K1203" s="10" t="s">
        <v>4711</v>
      </c>
      <c r="L1203" s="10" t="s">
        <v>4709</v>
      </c>
      <c r="W1203" s="13">
        <f ca="1">DATEDIF(F1203,TODAY(),"Y")</f>
        <v>55</v>
      </c>
      <c r="X1203" s="29">
        <f>VLOOKUP($A1203,'Medical Examinations'!$A:$Z,MATCH(X$1,'Medical Examinations'!$A$1:$Z$1,0),FALSE)</f>
        <v>7.4</v>
      </c>
      <c r="Y1203" s="13">
        <f ca="1">DATEDIF(X1203,TODAY(),"Y")</f>
        <v>126</v>
      </c>
      <c r="Z1203" s="28">
        <f>VLOOKUP($A1203,'Medical Examinations'!$A:$Z,2,FALSE)</f>
        <v>37.729999999999997</v>
      </c>
    </row>
    <row r="1204" spans="1:26">
      <c r="A1204" s="10" t="s">
        <v>2275</v>
      </c>
      <c r="B1204" s="10">
        <v>1971</v>
      </c>
      <c r="C1204" s="10" t="s">
        <v>4710</v>
      </c>
      <c r="D1204" s="10" t="str">
        <f>IF(C1204="?","Sep",C1204)</f>
        <v>Nov</v>
      </c>
      <c r="E1204" s="10">
        <v>8</v>
      </c>
      <c r="F1204" s="12" t="str">
        <f>TEXT(DATE(B1204,MONTH(DATEVALUE(D1204&amp;" 1")),E1204),"dd-mmm-yyyy")</f>
        <v>08-Nov-1971</v>
      </c>
      <c r="G1204" s="10">
        <v>0</v>
      </c>
      <c r="H1204" s="13">
        <f t="shared" ca="1" si="18"/>
        <v>126</v>
      </c>
      <c r="I1204" s="15">
        <v>9880.07</v>
      </c>
      <c r="J1204" s="10" t="s">
        <v>4707</v>
      </c>
      <c r="K1204" s="10" t="s">
        <v>4708</v>
      </c>
      <c r="L1204" s="10" t="s">
        <v>4718</v>
      </c>
      <c r="W1204" s="13">
        <f ca="1">DATEDIF(F1204,TODAY(),"Y")</f>
        <v>54</v>
      </c>
      <c r="X1204" s="28">
        <f>VLOOKUP($A1204,'Medical Examinations'!$A:$Z,MATCH(X$1,'Medical Examinations'!$A$1:$Z$1,0),FALSE)</f>
        <v>6.66</v>
      </c>
      <c r="Y1204" s="13">
        <f ca="1">DATEDIF(X1204,TODAY(),"Y")</f>
        <v>126</v>
      </c>
      <c r="Z1204" s="28">
        <f>VLOOKUP($A1204,'Medical Examinations'!$A:$Z,2,FALSE)</f>
        <v>39.5</v>
      </c>
    </row>
    <row r="1205" spans="1:26">
      <c r="A1205" s="10" t="s">
        <v>2273</v>
      </c>
      <c r="B1205" s="10">
        <v>1966</v>
      </c>
      <c r="C1205" s="10" t="s">
        <v>4710</v>
      </c>
      <c r="D1205" s="10" t="str">
        <f>IF(C1205="?","Sep",C1205)</f>
        <v>Nov</v>
      </c>
      <c r="E1205" s="10">
        <v>5</v>
      </c>
      <c r="F1205" s="12" t="str">
        <f>TEXT(DATE(B1205,MONTH(DATEVALUE(D1205&amp;" 1")),E1205),"dd-mmm-yyyy")</f>
        <v>05-Nov-1966</v>
      </c>
      <c r="G1205" s="10">
        <v>0</v>
      </c>
      <c r="H1205" s="13">
        <f t="shared" ca="1" si="18"/>
        <v>126</v>
      </c>
      <c r="I1205" s="15">
        <v>9890.23</v>
      </c>
      <c r="J1205" s="10" t="s">
        <v>4708</v>
      </c>
      <c r="K1205" s="10" t="s">
        <v>4708</v>
      </c>
      <c r="L1205" s="10" t="s">
        <v>4709</v>
      </c>
      <c r="W1205" s="13">
        <f ca="1">DATEDIF(F1205,TODAY(),"Y")</f>
        <v>59</v>
      </c>
      <c r="X1205" s="29">
        <f>VLOOKUP($A1205,'Medical Examinations'!$A:$Z,MATCH(X$1,'Medical Examinations'!$A$1:$Z$1,0),FALSE)</f>
        <v>5.32</v>
      </c>
      <c r="Y1205" s="13">
        <f ca="1">DATEDIF(X1205,TODAY(),"Y")</f>
        <v>126</v>
      </c>
      <c r="Z1205" s="28">
        <f>VLOOKUP($A1205,'Medical Examinations'!$A:$Z,2,FALSE)</f>
        <v>25</v>
      </c>
    </row>
    <row r="1206" spans="1:26">
      <c r="A1206" s="10" t="s">
        <v>2271</v>
      </c>
      <c r="B1206" s="10">
        <v>1996</v>
      </c>
      <c r="C1206" s="10" t="s">
        <v>4706</v>
      </c>
      <c r="D1206" s="10" t="str">
        <f>IF(C1206="?","Sep",C1206)</f>
        <v>Jul</v>
      </c>
      <c r="E1206" s="10">
        <v>8</v>
      </c>
      <c r="F1206" s="12" t="str">
        <f>TEXT(DATE(B1206,MONTH(DATEVALUE(D1206&amp;" 1")),E1206),"dd-mmm-yyyy")</f>
        <v>08-Jul-1996</v>
      </c>
      <c r="G1206" s="10">
        <v>0</v>
      </c>
      <c r="H1206" s="13">
        <f t="shared" ca="1" si="18"/>
        <v>126</v>
      </c>
      <c r="I1206" s="15">
        <v>9894.69</v>
      </c>
      <c r="J1206" s="10" t="s">
        <v>4707</v>
      </c>
      <c r="K1206" s="10" t="s">
        <v>4708</v>
      </c>
      <c r="L1206" s="10" t="s">
        <v>4714</v>
      </c>
      <c r="W1206" s="13">
        <f ca="1">DATEDIF(F1206,TODAY(),"Y")</f>
        <v>30</v>
      </c>
      <c r="X1206" s="28">
        <f>VLOOKUP($A1206,'Medical Examinations'!$A:$Z,MATCH(X$1,'Medical Examinations'!$A$1:$Z$1,0),FALSE)</f>
        <v>4.2300000000000004</v>
      </c>
      <c r="Y1206" s="13">
        <f ca="1">DATEDIF(X1206,TODAY(),"Y")</f>
        <v>126</v>
      </c>
      <c r="Z1206" s="28">
        <f>VLOOKUP($A1206,'Medical Examinations'!$A:$Z,2,FALSE)</f>
        <v>45.72</v>
      </c>
    </row>
    <row r="1207" spans="1:26">
      <c r="A1207" s="10" t="s">
        <v>2269</v>
      </c>
      <c r="B1207" s="10">
        <v>1962</v>
      </c>
      <c r="C1207" s="10" t="s">
        <v>4716</v>
      </c>
      <c r="D1207" s="10" t="str">
        <f>IF(C1207="?","Sep",C1207)</f>
        <v>Aug</v>
      </c>
      <c r="E1207" s="10">
        <v>17</v>
      </c>
      <c r="F1207" s="12" t="str">
        <f>TEXT(DATE(B1207,MONTH(DATEVALUE(D1207&amp;" 1")),E1207),"dd-mmm-yyyy")</f>
        <v>17-Aug-1962</v>
      </c>
      <c r="G1207" s="10">
        <v>0</v>
      </c>
      <c r="H1207" s="13">
        <f t="shared" ca="1" si="18"/>
        <v>126</v>
      </c>
      <c r="I1207" s="15">
        <v>9907.83</v>
      </c>
      <c r="J1207" s="10" t="s">
        <v>4708</v>
      </c>
      <c r="K1207" s="10" t="s">
        <v>4707</v>
      </c>
      <c r="L1207" s="10" t="s">
        <v>4709</v>
      </c>
      <c r="W1207" s="13">
        <f ca="1">DATEDIF(F1207,TODAY(),"Y")</f>
        <v>64</v>
      </c>
      <c r="X1207" s="29">
        <f>VLOOKUP($A1207,'Medical Examinations'!$A:$Z,MATCH(X$1,'Medical Examinations'!$A$1:$Z$1,0),FALSE)</f>
        <v>8.68</v>
      </c>
      <c r="Y1207" s="13">
        <f ca="1">DATEDIF(X1207,TODAY(),"Y")</f>
        <v>126</v>
      </c>
      <c r="Z1207" s="28">
        <f>VLOOKUP($A1207,'Medical Examinations'!$A:$Z,2,FALSE)</f>
        <v>22.41</v>
      </c>
    </row>
    <row r="1208" spans="1:26">
      <c r="A1208" s="10" t="s">
        <v>2267</v>
      </c>
      <c r="B1208" s="10">
        <v>1972</v>
      </c>
      <c r="C1208" s="10" t="s">
        <v>4713</v>
      </c>
      <c r="D1208" s="10" t="str">
        <f>IF(C1208="?","Sep",C1208)</f>
        <v>Sep</v>
      </c>
      <c r="E1208" s="10">
        <v>14</v>
      </c>
      <c r="F1208" s="12" t="str">
        <f>TEXT(DATE(B1208,MONTH(DATEVALUE(D1208&amp;" 1")),E1208),"dd-mmm-yyyy")</f>
        <v>14-Sep-1972</v>
      </c>
      <c r="G1208" s="10">
        <v>0</v>
      </c>
      <c r="H1208" s="13">
        <f t="shared" ca="1" si="18"/>
        <v>126</v>
      </c>
      <c r="I1208" s="15">
        <v>9910.36</v>
      </c>
      <c r="J1208" s="10" t="s">
        <v>4707</v>
      </c>
      <c r="K1208" s="10" t="s">
        <v>4708</v>
      </c>
      <c r="L1208" s="10" t="s">
        <v>4714</v>
      </c>
      <c r="W1208" s="13">
        <f ca="1">DATEDIF(F1208,TODAY(),"Y")</f>
        <v>54</v>
      </c>
      <c r="X1208" s="28">
        <f>VLOOKUP($A1208,'Medical Examinations'!$A:$Z,MATCH(X$1,'Medical Examinations'!$A$1:$Z$1,0),FALSE)</f>
        <v>4.99</v>
      </c>
      <c r="Y1208" s="13">
        <f ca="1">DATEDIF(X1208,TODAY(),"Y")</f>
        <v>126</v>
      </c>
      <c r="Z1208" s="28">
        <f>VLOOKUP($A1208,'Medical Examinations'!$A:$Z,2,FALSE)</f>
        <v>30.114999999999998</v>
      </c>
    </row>
    <row r="1209" spans="1:26">
      <c r="A1209" s="10" t="s">
        <v>2265</v>
      </c>
      <c r="B1209" s="10">
        <v>1985</v>
      </c>
      <c r="C1209" s="10" t="s">
        <v>4716</v>
      </c>
      <c r="D1209" s="10" t="str">
        <f>IF(C1209="?","Sep",C1209)</f>
        <v>Aug</v>
      </c>
      <c r="E1209" s="10">
        <v>19</v>
      </c>
      <c r="F1209" s="12" t="str">
        <f>TEXT(DATE(B1209,MONTH(DATEVALUE(D1209&amp;" 1")),E1209),"dd-mmm-yyyy")</f>
        <v>19-Aug-1985</v>
      </c>
      <c r="G1209" s="10">
        <v>0</v>
      </c>
      <c r="H1209" s="13">
        <f t="shared" ca="1" si="18"/>
        <v>126</v>
      </c>
      <c r="I1209" s="15">
        <v>9930.64</v>
      </c>
      <c r="J1209" s="10" t="s">
        <v>4707</v>
      </c>
      <c r="K1209" s="10" t="s">
        <v>4708</v>
      </c>
      <c r="L1209" s="10" t="s">
        <v>4723</v>
      </c>
      <c r="W1209" s="13">
        <f ca="1">DATEDIF(F1209,TODAY(),"Y")</f>
        <v>41</v>
      </c>
      <c r="X1209" s="29">
        <f>VLOOKUP($A1209,'Medical Examinations'!$A:$Z,MATCH(X$1,'Medical Examinations'!$A$1:$Z$1,0),FALSE)</f>
        <v>5.36</v>
      </c>
      <c r="Y1209" s="13">
        <f ca="1">DATEDIF(X1209,TODAY(),"Y")</f>
        <v>126</v>
      </c>
      <c r="Z1209" s="28">
        <f>VLOOKUP($A1209,'Medical Examinations'!$A:$Z,2,FALSE)</f>
        <v>32.25</v>
      </c>
    </row>
    <row r="1210" spans="1:26">
      <c r="A1210" s="10" t="s">
        <v>2263</v>
      </c>
      <c r="B1210" s="10">
        <v>1983</v>
      </c>
      <c r="C1210" s="10" t="s">
        <v>4715</v>
      </c>
      <c r="D1210" s="10" t="str">
        <f>IF(C1210="?","Sep",C1210)</f>
        <v>Dec</v>
      </c>
      <c r="E1210" s="10">
        <v>3</v>
      </c>
      <c r="F1210" s="12" t="str">
        <f>TEXT(DATE(B1210,MONTH(DATEVALUE(D1210&amp;" 1")),E1210),"dd-mmm-yyyy")</f>
        <v>03-Dec-1983</v>
      </c>
      <c r="G1210" s="10">
        <v>0</v>
      </c>
      <c r="H1210" s="13">
        <f t="shared" ca="1" si="18"/>
        <v>126</v>
      </c>
      <c r="I1210" s="15">
        <v>9931.9599999999991</v>
      </c>
      <c r="J1210" s="10" t="s">
        <v>4707</v>
      </c>
      <c r="K1210" s="10" t="s">
        <v>4707</v>
      </c>
      <c r="L1210" s="10" t="s">
        <v>4714</v>
      </c>
      <c r="W1210" s="13">
        <f ca="1">DATEDIF(F1210,TODAY(),"Y")</f>
        <v>42</v>
      </c>
      <c r="X1210" s="28">
        <f>VLOOKUP($A1210,'Medical Examinations'!$A:$Z,MATCH(X$1,'Medical Examinations'!$A$1:$Z$1,0),FALSE)</f>
        <v>4.24</v>
      </c>
      <c r="Y1210" s="13">
        <f ca="1">DATEDIF(X1210,TODAY(),"Y")</f>
        <v>126</v>
      </c>
      <c r="Z1210" s="28">
        <f>VLOOKUP($A1210,'Medical Examinations'!$A:$Z,2,FALSE)</f>
        <v>31.78</v>
      </c>
    </row>
    <row r="1211" spans="1:26">
      <c r="A1211" s="10" t="s">
        <v>2261</v>
      </c>
      <c r="B1211" s="10">
        <v>1964</v>
      </c>
      <c r="C1211" s="10" t="s">
        <v>4713</v>
      </c>
      <c r="D1211" s="10" t="str">
        <f>IF(C1211="?","Sep",C1211)</f>
        <v>Sep</v>
      </c>
      <c r="E1211" s="10">
        <v>11</v>
      </c>
      <c r="F1211" s="12" t="str">
        <f>TEXT(DATE(B1211,MONTH(DATEVALUE(D1211&amp;" 1")),E1211),"dd-mmm-yyyy")</f>
        <v>11-Sep-1964</v>
      </c>
      <c r="G1211" s="10">
        <v>0</v>
      </c>
      <c r="H1211" s="13">
        <f t="shared" ca="1" si="18"/>
        <v>126</v>
      </c>
      <c r="I1211" s="15">
        <v>9933.44</v>
      </c>
      <c r="J1211" s="10" t="s">
        <v>4708</v>
      </c>
      <c r="K1211" s="10" t="s">
        <v>4708</v>
      </c>
      <c r="L1211" s="10" t="s">
        <v>4709</v>
      </c>
      <c r="W1211" s="13">
        <f ca="1">DATEDIF(F1211,TODAY(),"Y")</f>
        <v>62</v>
      </c>
      <c r="X1211" s="29">
        <f>VLOOKUP($A1211,'Medical Examinations'!$A:$Z,MATCH(X$1,'Medical Examinations'!$A$1:$Z$1,0),FALSE)</f>
        <v>4.01</v>
      </c>
      <c r="Y1211" s="13">
        <f ca="1">DATEDIF(X1211,TODAY(),"Y")</f>
        <v>126</v>
      </c>
      <c r="Z1211" s="28">
        <f>VLOOKUP($A1211,'Medical Examinations'!$A:$Z,2,FALSE)</f>
        <v>24</v>
      </c>
    </row>
    <row r="1212" spans="1:26">
      <c r="A1212" s="10" t="s">
        <v>2259</v>
      </c>
      <c r="B1212" s="10">
        <v>1971</v>
      </c>
      <c r="C1212" s="10" t="s">
        <v>4715</v>
      </c>
      <c r="D1212" s="10" t="str">
        <f>IF(C1212="?","Sep",C1212)</f>
        <v>Dec</v>
      </c>
      <c r="E1212" s="10">
        <v>26</v>
      </c>
      <c r="F1212" s="12" t="str">
        <f>TEXT(DATE(B1212,MONTH(DATEVALUE(D1212&amp;" 1")),E1212),"dd-mmm-yyyy")</f>
        <v>26-Dec-1971</v>
      </c>
      <c r="G1212" s="10">
        <v>0</v>
      </c>
      <c r="H1212" s="13">
        <f t="shared" ca="1" si="18"/>
        <v>126</v>
      </c>
      <c r="I1212" s="15">
        <v>9957.7199999999993</v>
      </c>
      <c r="J1212" s="10" t="s">
        <v>4707</v>
      </c>
      <c r="K1212" s="10" t="s">
        <v>4708</v>
      </c>
      <c r="L1212" s="10" t="s">
        <v>4722</v>
      </c>
      <c r="W1212" s="13">
        <f ca="1">DATEDIF(F1212,TODAY(),"Y")</f>
        <v>54</v>
      </c>
      <c r="X1212" s="28">
        <f>VLOOKUP($A1212,'Medical Examinations'!$A:$Z,MATCH(X$1,'Medical Examinations'!$A$1:$Z$1,0),FALSE)</f>
        <v>10.37</v>
      </c>
      <c r="Y1212" s="13">
        <f ca="1">DATEDIF(X1212,TODAY(),"Y")</f>
        <v>126</v>
      </c>
      <c r="Z1212" s="28">
        <f>VLOOKUP($A1212,'Medical Examinations'!$A:$Z,2,FALSE)</f>
        <v>27.74</v>
      </c>
    </row>
    <row r="1213" spans="1:26">
      <c r="A1213" s="10" t="s">
        <v>2257</v>
      </c>
      <c r="B1213" s="10">
        <v>1971</v>
      </c>
      <c r="C1213" s="10" t="s">
        <v>4717</v>
      </c>
      <c r="D1213" s="10" t="str">
        <f>IF(C1213="?","Sep",C1213)</f>
        <v>Oct</v>
      </c>
      <c r="E1213" s="10">
        <v>6</v>
      </c>
      <c r="F1213" s="12" t="str">
        <f>TEXT(DATE(B1213,MONTH(DATEVALUE(D1213&amp;" 1")),E1213),"dd-mmm-yyyy")</f>
        <v>06-Oct-1971</v>
      </c>
      <c r="G1213" s="10">
        <v>0</v>
      </c>
      <c r="H1213" s="13">
        <f t="shared" ca="1" si="18"/>
        <v>126</v>
      </c>
      <c r="I1213" s="15">
        <v>9964.06</v>
      </c>
      <c r="J1213" s="10" t="s">
        <v>4707</v>
      </c>
      <c r="K1213" s="10" t="s">
        <v>4707</v>
      </c>
      <c r="L1213" s="10" t="s">
        <v>4720</v>
      </c>
      <c r="W1213" s="13">
        <f ca="1">DATEDIF(F1213,TODAY(),"Y")</f>
        <v>55</v>
      </c>
      <c r="X1213" s="29">
        <f>VLOOKUP($A1213,'Medical Examinations'!$A:$Z,MATCH(X$1,'Medical Examinations'!$A$1:$Z$1,0),FALSE)</f>
        <v>9.59</v>
      </c>
      <c r="Y1213" s="13">
        <f ca="1">DATEDIF(X1213,TODAY(),"Y")</f>
        <v>126</v>
      </c>
      <c r="Z1213" s="28">
        <f>VLOOKUP($A1213,'Medical Examinations'!$A:$Z,2,FALSE)</f>
        <v>32.299999999999997</v>
      </c>
    </row>
    <row r="1214" spans="1:26">
      <c r="A1214" s="10" t="s">
        <v>2255</v>
      </c>
      <c r="B1214" s="10">
        <v>1970</v>
      </c>
      <c r="C1214" s="10" t="s">
        <v>4716</v>
      </c>
      <c r="D1214" s="10" t="str">
        <f>IF(C1214="?","Sep",C1214)</f>
        <v>Aug</v>
      </c>
      <c r="E1214" s="10">
        <v>11</v>
      </c>
      <c r="F1214" s="12" t="str">
        <f>TEXT(DATE(B1214,MONTH(DATEVALUE(D1214&amp;" 1")),E1214),"dd-mmm-yyyy")</f>
        <v>11-Aug-1970</v>
      </c>
      <c r="G1214" s="10">
        <v>0</v>
      </c>
      <c r="H1214" s="13">
        <f t="shared" ca="1" si="18"/>
        <v>126</v>
      </c>
      <c r="I1214" s="15">
        <v>9991.0400000000009</v>
      </c>
      <c r="J1214" s="10" t="s">
        <v>4707</v>
      </c>
      <c r="K1214" s="10" t="s">
        <v>4708</v>
      </c>
      <c r="L1214" s="10" t="s">
        <v>4714</v>
      </c>
      <c r="W1214" s="13">
        <f ca="1">DATEDIF(F1214,TODAY(),"Y")</f>
        <v>56</v>
      </c>
      <c r="X1214" s="28">
        <f>VLOOKUP($A1214,'Medical Examinations'!$A:$Z,MATCH(X$1,'Medical Examinations'!$A$1:$Z$1,0),FALSE)</f>
        <v>10.01</v>
      </c>
      <c r="Y1214" s="13">
        <f ca="1">DATEDIF(X1214,TODAY(),"Y")</f>
        <v>126</v>
      </c>
      <c r="Z1214" s="28">
        <f>VLOOKUP($A1214,'Medical Examinations'!$A:$Z,2,FALSE)</f>
        <v>18.335000000000001</v>
      </c>
    </row>
    <row r="1215" spans="1:26">
      <c r="A1215" s="10" t="s">
        <v>2253</v>
      </c>
      <c r="B1215" s="10">
        <v>1988</v>
      </c>
      <c r="C1215" s="10" t="s">
        <v>4706</v>
      </c>
      <c r="D1215" s="10" t="str">
        <f>IF(C1215="?","Sep",C1215)</f>
        <v>Jul</v>
      </c>
      <c r="E1215" s="10">
        <v>3</v>
      </c>
      <c r="F1215" s="12" t="str">
        <f>TEXT(DATE(B1215,MONTH(DATEVALUE(D1215&amp;" 1")),E1215),"dd-mmm-yyyy")</f>
        <v>03-Jul-1988</v>
      </c>
      <c r="G1215" s="10">
        <v>0</v>
      </c>
      <c r="H1215" s="13">
        <f t="shared" ca="1" si="18"/>
        <v>126</v>
      </c>
      <c r="I1215" s="15">
        <v>10011.44</v>
      </c>
      <c r="J1215" s="10" t="s">
        <v>4708</v>
      </c>
      <c r="K1215" s="10" t="s">
        <v>4708</v>
      </c>
      <c r="L1215" s="10" t="s">
        <v>4730</v>
      </c>
      <c r="W1215" s="13">
        <f ca="1">DATEDIF(F1215,TODAY(),"Y")</f>
        <v>38</v>
      </c>
      <c r="X1215" s="29">
        <f>VLOOKUP($A1215,'Medical Examinations'!$A:$Z,MATCH(X$1,'Medical Examinations'!$A$1:$Z$1,0),FALSE)</f>
        <v>5.92</v>
      </c>
      <c r="Y1215" s="13">
        <f ca="1">DATEDIF(X1215,TODAY(),"Y")</f>
        <v>126</v>
      </c>
      <c r="Z1215" s="28">
        <f>VLOOKUP($A1215,'Medical Examinations'!$A:$Z,2,FALSE)</f>
        <v>34.76</v>
      </c>
    </row>
    <row r="1216" spans="1:26">
      <c r="A1216" s="10" t="s">
        <v>2251</v>
      </c>
      <c r="B1216" s="10">
        <v>1979</v>
      </c>
      <c r="C1216" s="10" t="s">
        <v>4715</v>
      </c>
      <c r="D1216" s="10" t="str">
        <f>IF(C1216="?","Sep",C1216)</f>
        <v>Dec</v>
      </c>
      <c r="E1216" s="10">
        <v>28</v>
      </c>
      <c r="F1216" s="12" t="str">
        <f>TEXT(DATE(B1216,MONTH(DATEVALUE(D1216&amp;" 1")),E1216),"dd-mmm-yyyy")</f>
        <v>28-Dec-1979</v>
      </c>
      <c r="G1216" s="10">
        <v>0</v>
      </c>
      <c r="H1216" s="13">
        <f t="shared" ca="1" si="18"/>
        <v>126</v>
      </c>
      <c r="I1216" s="15">
        <v>10027.15</v>
      </c>
      <c r="J1216" s="10" t="s">
        <v>4708</v>
      </c>
      <c r="K1216" s="10" t="s">
        <v>4711</v>
      </c>
      <c r="L1216" s="10" t="s">
        <v>4727</v>
      </c>
      <c r="W1216" s="13">
        <f ca="1">DATEDIF(F1216,TODAY(),"Y")</f>
        <v>46</v>
      </c>
      <c r="X1216" s="28">
        <f>VLOOKUP($A1216,'Medical Examinations'!$A:$Z,MATCH(X$1,'Medical Examinations'!$A$1:$Z$1,0),FALSE)</f>
        <v>5.85</v>
      </c>
      <c r="Y1216" s="13">
        <f ca="1">DATEDIF(X1216,TODAY(),"Y")</f>
        <v>126</v>
      </c>
      <c r="Z1216" s="28">
        <f>VLOOKUP($A1216,'Medical Examinations'!$A:$Z,2,FALSE)</f>
        <v>29.78</v>
      </c>
    </row>
    <row r="1217" spans="1:26">
      <c r="A1217" s="10" t="s">
        <v>2249</v>
      </c>
      <c r="B1217" s="10">
        <v>1974</v>
      </c>
      <c r="C1217" s="10" t="s">
        <v>4716</v>
      </c>
      <c r="D1217" s="10" t="str">
        <f>IF(C1217="?","Sep",C1217)</f>
        <v>Aug</v>
      </c>
      <c r="E1217" s="10">
        <v>30</v>
      </c>
      <c r="F1217" s="12" t="str">
        <f>TEXT(DATE(B1217,MONTH(DATEVALUE(D1217&amp;" 1")),E1217),"dd-mmm-yyyy")</f>
        <v>30-Aug-1974</v>
      </c>
      <c r="G1217" s="10">
        <v>0</v>
      </c>
      <c r="H1217" s="13">
        <f t="shared" ca="1" si="18"/>
        <v>126</v>
      </c>
      <c r="I1217" s="15">
        <v>10043.25</v>
      </c>
      <c r="J1217" s="10" t="s">
        <v>4708</v>
      </c>
      <c r="K1217" s="10" t="s">
        <v>4707</v>
      </c>
      <c r="L1217" s="10" t="s">
        <v>4724</v>
      </c>
      <c r="W1217" s="13">
        <f ca="1">DATEDIF(F1217,TODAY(),"Y")</f>
        <v>52</v>
      </c>
      <c r="X1217" s="29">
        <f>VLOOKUP($A1217,'Medical Examinations'!$A:$Z,MATCH(X$1,'Medical Examinations'!$A$1:$Z$1,0),FALSE)</f>
        <v>10.27</v>
      </c>
      <c r="Y1217" s="13">
        <f ca="1">DATEDIF(X1217,TODAY(),"Y")</f>
        <v>126</v>
      </c>
      <c r="Z1217" s="28">
        <f>VLOOKUP($A1217,'Medical Examinations'!$A:$Z,2,FALSE)</f>
        <v>32.299999999999997</v>
      </c>
    </row>
    <row r="1218" spans="1:26">
      <c r="A1218" s="10" t="s">
        <v>2247</v>
      </c>
      <c r="B1218" s="10">
        <v>1969</v>
      </c>
      <c r="C1218" s="10" t="s">
        <v>4716</v>
      </c>
      <c r="D1218" s="10" t="str">
        <f>IF(C1218="?","Sep",C1218)</f>
        <v>Aug</v>
      </c>
      <c r="E1218" s="10">
        <v>22</v>
      </c>
      <c r="F1218" s="12" t="str">
        <f>TEXT(DATE(B1218,MONTH(DATEVALUE(D1218&amp;" 1")),E1218),"dd-mmm-yyyy")</f>
        <v>22-Aug-1969</v>
      </c>
      <c r="G1218" s="10">
        <v>0</v>
      </c>
      <c r="H1218" s="13">
        <f t="shared" ca="1" si="18"/>
        <v>126</v>
      </c>
      <c r="I1218" s="15">
        <v>10065.41</v>
      </c>
      <c r="J1218" s="10" t="s">
        <v>4708</v>
      </c>
      <c r="K1218" s="10" t="s">
        <v>4707</v>
      </c>
      <c r="L1218" s="10" t="s">
        <v>4718</v>
      </c>
      <c r="W1218" s="13">
        <f ca="1">DATEDIF(F1218,TODAY(),"Y")</f>
        <v>57</v>
      </c>
      <c r="X1218" s="28">
        <f>VLOOKUP($A1218,'Medical Examinations'!$A:$Z,MATCH(X$1,'Medical Examinations'!$A$1:$Z$1,0),FALSE)</f>
        <v>6.3</v>
      </c>
      <c r="Y1218" s="13">
        <f ca="1">DATEDIF(X1218,TODAY(),"Y")</f>
        <v>126</v>
      </c>
      <c r="Z1218" s="28">
        <f>VLOOKUP($A1218,'Medical Examinations'!$A:$Z,2,FALSE)</f>
        <v>21.4</v>
      </c>
    </row>
    <row r="1219" spans="1:26">
      <c r="A1219" s="10" t="s">
        <v>2245</v>
      </c>
      <c r="B1219" s="10">
        <v>1969</v>
      </c>
      <c r="C1219" s="10" t="s">
        <v>4717</v>
      </c>
      <c r="D1219" s="10" t="str">
        <f>IF(C1219="?","Sep",C1219)</f>
        <v>Oct</v>
      </c>
      <c r="E1219" s="10">
        <v>27</v>
      </c>
      <c r="F1219" s="12" t="str">
        <f>TEXT(DATE(B1219,MONTH(DATEVALUE(D1219&amp;" 1")),E1219),"dd-mmm-yyyy")</f>
        <v>27-Oct-1969</v>
      </c>
      <c r="G1219" s="10">
        <v>0</v>
      </c>
      <c r="H1219" s="13">
        <f t="shared" ref="H1219:H1282" ca="1" si="19">DATEDIF(G1219,TODAY(),"Y")</f>
        <v>126</v>
      </c>
      <c r="I1219" s="15">
        <v>10072.06</v>
      </c>
      <c r="J1219" s="10" t="s">
        <v>4708</v>
      </c>
      <c r="K1219" s="10" t="s">
        <v>4711</v>
      </c>
      <c r="L1219" s="10" t="s">
        <v>4728</v>
      </c>
      <c r="W1219" s="13">
        <f ca="1">DATEDIF(F1219,TODAY(),"Y")</f>
        <v>57</v>
      </c>
      <c r="X1219" s="29">
        <f>VLOOKUP($A1219,'Medical Examinations'!$A:$Z,MATCH(X$1,'Medical Examinations'!$A$1:$Z$1,0),FALSE)</f>
        <v>5.74</v>
      </c>
      <c r="Y1219" s="13">
        <f ca="1">DATEDIF(X1219,TODAY(),"Y")</f>
        <v>126</v>
      </c>
      <c r="Z1219" s="28">
        <f>VLOOKUP($A1219,'Medical Examinations'!$A:$Z,2,FALSE)</f>
        <v>30.495000000000001</v>
      </c>
    </row>
    <row r="1220" spans="1:26">
      <c r="A1220" s="10" t="s">
        <v>2243</v>
      </c>
      <c r="B1220" s="10">
        <v>1969</v>
      </c>
      <c r="C1220" s="10" t="s">
        <v>4706</v>
      </c>
      <c r="D1220" s="10" t="str">
        <f>IF(C1220="?","Sep",C1220)</f>
        <v>Jul</v>
      </c>
      <c r="E1220" s="10">
        <v>3</v>
      </c>
      <c r="F1220" s="12" t="str">
        <f>TEXT(DATE(B1220,MONTH(DATEVALUE(D1220&amp;" 1")),E1220),"dd-mmm-yyyy")</f>
        <v>03-Jul-1969</v>
      </c>
      <c r="G1220" s="10">
        <v>0</v>
      </c>
      <c r="H1220" s="13">
        <f t="shared" ca="1" si="19"/>
        <v>126</v>
      </c>
      <c r="I1220" s="15">
        <v>10085.85</v>
      </c>
      <c r="J1220" s="10" t="s">
        <v>4708</v>
      </c>
      <c r="K1220" s="10" t="s">
        <v>4708</v>
      </c>
      <c r="L1220" s="10" t="s">
        <v>4718</v>
      </c>
      <c r="W1220" s="13">
        <f ca="1">DATEDIF(F1220,TODAY(),"Y")</f>
        <v>57</v>
      </c>
      <c r="X1220" s="28">
        <f>VLOOKUP($A1220,'Medical Examinations'!$A:$Z,MATCH(X$1,'Medical Examinations'!$A$1:$Z$1,0),FALSE)</f>
        <v>4.62</v>
      </c>
      <c r="Y1220" s="13">
        <f ca="1">DATEDIF(X1220,TODAY(),"Y")</f>
        <v>126</v>
      </c>
      <c r="Z1220" s="28">
        <f>VLOOKUP($A1220,'Medical Examinations'!$A:$Z,2,FALSE)</f>
        <v>36.1</v>
      </c>
    </row>
    <row r="1221" spans="1:26">
      <c r="A1221" s="10" t="s">
        <v>2241</v>
      </c>
      <c r="B1221" s="10">
        <v>1976</v>
      </c>
      <c r="C1221" s="10" t="s">
        <v>4715</v>
      </c>
      <c r="D1221" s="10" t="str">
        <f>IF(C1221="?","Sep",C1221)</f>
        <v>Dec</v>
      </c>
      <c r="E1221" s="10">
        <v>19</v>
      </c>
      <c r="F1221" s="12" t="str">
        <f>TEXT(DATE(B1221,MONTH(DATEVALUE(D1221&amp;" 1")),E1221),"dd-mmm-yyyy")</f>
        <v>19-Dec-1976</v>
      </c>
      <c r="G1221" s="10">
        <v>0</v>
      </c>
      <c r="H1221" s="13">
        <f t="shared" ca="1" si="19"/>
        <v>126</v>
      </c>
      <c r="I1221" s="15">
        <v>10096.969999999999</v>
      </c>
      <c r="J1221" s="10" t="s">
        <v>4708</v>
      </c>
      <c r="K1221" s="10" t="s">
        <v>4707</v>
      </c>
      <c r="L1221" s="10" t="s">
        <v>4718</v>
      </c>
      <c r="W1221" s="13">
        <f ca="1">DATEDIF(F1221,TODAY(),"Y")</f>
        <v>49</v>
      </c>
      <c r="X1221" s="29">
        <f>VLOOKUP($A1221,'Medical Examinations'!$A:$Z,MATCH(X$1,'Medical Examinations'!$A$1:$Z$1,0),FALSE)</f>
        <v>5.52</v>
      </c>
      <c r="Y1221" s="13">
        <f ca="1">DATEDIF(X1221,TODAY(),"Y")</f>
        <v>126</v>
      </c>
      <c r="Z1221" s="28">
        <f>VLOOKUP($A1221,'Medical Examinations'!$A:$Z,2,FALSE)</f>
        <v>25.8</v>
      </c>
    </row>
    <row r="1222" spans="1:26">
      <c r="A1222" s="10" t="s">
        <v>2239</v>
      </c>
      <c r="B1222" s="10">
        <v>1972</v>
      </c>
      <c r="C1222" s="10" t="s">
        <v>4717</v>
      </c>
      <c r="D1222" s="10" t="str">
        <f>IF(C1222="?","Sep",C1222)</f>
        <v>Oct</v>
      </c>
      <c r="E1222" s="10">
        <v>19</v>
      </c>
      <c r="F1222" s="12" t="str">
        <f>TEXT(DATE(B1222,MONTH(DATEVALUE(D1222&amp;" 1")),E1222),"dd-mmm-yyyy")</f>
        <v>19-Oct-1972</v>
      </c>
      <c r="G1222" s="10">
        <v>0</v>
      </c>
      <c r="H1222" s="13">
        <f t="shared" ca="1" si="19"/>
        <v>126</v>
      </c>
      <c r="I1222" s="15">
        <v>10106.129999999999</v>
      </c>
      <c r="J1222" s="10" t="s">
        <v>4708</v>
      </c>
      <c r="K1222" s="10" t="s">
        <v>4711</v>
      </c>
      <c r="L1222" s="10" t="s">
        <v>4724</v>
      </c>
      <c r="W1222" s="13">
        <f ca="1">DATEDIF(F1222,TODAY(),"Y")</f>
        <v>54</v>
      </c>
      <c r="X1222" s="28">
        <f>VLOOKUP($A1222,'Medical Examinations'!$A:$Z,MATCH(X$1,'Medical Examinations'!$A$1:$Z$1,0),FALSE)</f>
        <v>4.41</v>
      </c>
      <c r="Y1222" s="13">
        <f ca="1">DATEDIF(X1222,TODAY(),"Y")</f>
        <v>126</v>
      </c>
      <c r="Z1222" s="28">
        <f>VLOOKUP($A1222,'Medical Examinations'!$A:$Z,2,FALSE)</f>
        <v>27.074999999999999</v>
      </c>
    </row>
    <row r="1223" spans="1:26">
      <c r="A1223" s="10" t="s">
        <v>2237</v>
      </c>
      <c r="B1223" s="10">
        <v>1972</v>
      </c>
      <c r="C1223" s="10" t="s">
        <v>4716</v>
      </c>
      <c r="D1223" s="10" t="str">
        <f>IF(C1223="?","Sep",C1223)</f>
        <v>Aug</v>
      </c>
      <c r="E1223" s="10">
        <v>8</v>
      </c>
      <c r="F1223" s="12" t="str">
        <f>TEXT(DATE(B1223,MONTH(DATEVALUE(D1223&amp;" 1")),E1223),"dd-mmm-yyyy")</f>
        <v>08-Aug-1972</v>
      </c>
      <c r="G1223" s="10">
        <v>0</v>
      </c>
      <c r="H1223" s="13">
        <f t="shared" ca="1" si="19"/>
        <v>126</v>
      </c>
      <c r="I1223" s="15">
        <v>10107.219999999999</v>
      </c>
      <c r="J1223" s="10" t="s">
        <v>4708</v>
      </c>
      <c r="K1223" s="10" t="s">
        <v>4711</v>
      </c>
      <c r="L1223" s="10" t="s">
        <v>4709</v>
      </c>
      <c r="W1223" s="13">
        <f ca="1">DATEDIF(F1223,TODAY(),"Y")</f>
        <v>54</v>
      </c>
      <c r="X1223" s="29">
        <f>VLOOKUP($A1223,'Medical Examinations'!$A:$Z,MATCH(X$1,'Medical Examinations'!$A$1:$Z$1,0),FALSE)</f>
        <v>5.0999999999999996</v>
      </c>
      <c r="Y1223" s="13">
        <f ca="1">DATEDIF(X1223,TODAY(),"Y")</f>
        <v>126</v>
      </c>
      <c r="Z1223" s="28">
        <f>VLOOKUP($A1223,'Medical Examinations'!$A:$Z,2,FALSE)</f>
        <v>23.54</v>
      </c>
    </row>
    <row r="1224" spans="1:26">
      <c r="A1224" s="10" t="s">
        <v>2235</v>
      </c>
      <c r="B1224" s="10">
        <v>1975</v>
      </c>
      <c r="C1224" s="10" t="s">
        <v>4706</v>
      </c>
      <c r="D1224" s="10" t="str">
        <f>IF(C1224="?","Sep",C1224)</f>
        <v>Jul</v>
      </c>
      <c r="E1224" s="10">
        <v>2</v>
      </c>
      <c r="F1224" s="12" t="str">
        <f>TEXT(DATE(B1224,MONTH(DATEVALUE(D1224&amp;" 1")),E1224),"dd-mmm-yyyy")</f>
        <v>02-Jul-1975</v>
      </c>
      <c r="G1224" s="10">
        <v>0</v>
      </c>
      <c r="H1224" s="13">
        <f t="shared" ca="1" si="19"/>
        <v>126</v>
      </c>
      <c r="I1224" s="15">
        <v>10115.01</v>
      </c>
      <c r="J1224" s="10" t="s">
        <v>4708</v>
      </c>
      <c r="K1224" s="10" t="s">
        <v>4708</v>
      </c>
      <c r="L1224" s="10" t="s">
        <v>4714</v>
      </c>
      <c r="W1224" s="13">
        <f ca="1">DATEDIF(F1224,TODAY(),"Y")</f>
        <v>51</v>
      </c>
      <c r="X1224" s="28">
        <f>VLOOKUP($A1224,'Medical Examinations'!$A:$Z,MATCH(X$1,'Medical Examinations'!$A$1:$Z$1,0),FALSE)</f>
        <v>6.66</v>
      </c>
      <c r="Y1224" s="13">
        <f ca="1">DATEDIF(X1224,TODAY(),"Y")</f>
        <v>126</v>
      </c>
      <c r="Z1224" s="28">
        <f>VLOOKUP($A1224,'Medical Examinations'!$A:$Z,2,FALSE)</f>
        <v>33.914999999999999</v>
      </c>
    </row>
    <row r="1225" spans="1:26">
      <c r="A1225" s="10" t="s">
        <v>2233</v>
      </c>
      <c r="B1225" s="10">
        <v>1972</v>
      </c>
      <c r="C1225" s="10" t="s">
        <v>4710</v>
      </c>
      <c r="D1225" s="10" t="str">
        <f>IF(C1225="?","Sep",C1225)</f>
        <v>Nov</v>
      </c>
      <c r="E1225" s="10">
        <v>16</v>
      </c>
      <c r="F1225" s="12" t="str">
        <f>TEXT(DATE(B1225,MONTH(DATEVALUE(D1225&amp;" 1")),E1225),"dd-mmm-yyyy")</f>
        <v>16-Nov-1972</v>
      </c>
      <c r="G1225" s="10">
        <v>0</v>
      </c>
      <c r="H1225" s="13">
        <f t="shared" ca="1" si="19"/>
        <v>126</v>
      </c>
      <c r="I1225" s="15">
        <v>10118.42</v>
      </c>
      <c r="J1225" s="10" t="s">
        <v>4708</v>
      </c>
      <c r="K1225" s="10" t="s">
        <v>4708</v>
      </c>
      <c r="L1225" s="10" t="s">
        <v>4718</v>
      </c>
      <c r="W1225" s="13">
        <f ca="1">DATEDIF(F1225,TODAY(),"Y")</f>
        <v>53</v>
      </c>
      <c r="X1225" s="29">
        <f>VLOOKUP($A1225,'Medical Examinations'!$A:$Z,MATCH(X$1,'Medical Examinations'!$A$1:$Z$1,0),FALSE)</f>
        <v>5.75</v>
      </c>
      <c r="Y1225" s="13">
        <f ca="1">DATEDIF(X1225,TODAY(),"Y")</f>
        <v>126</v>
      </c>
      <c r="Z1225" s="28">
        <f>VLOOKUP($A1225,'Medical Examinations'!$A:$Z,2,FALSE)</f>
        <v>31.6</v>
      </c>
    </row>
    <row r="1226" spans="1:26">
      <c r="A1226" s="10" t="s">
        <v>2231</v>
      </c>
      <c r="B1226" s="10">
        <v>1997</v>
      </c>
      <c r="C1226" s="10" t="s">
        <v>4713</v>
      </c>
      <c r="D1226" s="10" t="str">
        <f>IF(C1226="?","Sep",C1226)</f>
        <v>Sep</v>
      </c>
      <c r="E1226" s="10">
        <v>5</v>
      </c>
      <c r="F1226" s="12" t="str">
        <f>TEXT(DATE(B1226,MONTH(DATEVALUE(D1226&amp;" 1")),E1226),"dd-mmm-yyyy")</f>
        <v>05-Sep-1997</v>
      </c>
      <c r="G1226" s="10">
        <v>0</v>
      </c>
      <c r="H1226" s="13">
        <f t="shared" ca="1" si="19"/>
        <v>126</v>
      </c>
      <c r="I1226" s="15">
        <v>10139.84</v>
      </c>
      <c r="J1226" s="10" t="s">
        <v>4708</v>
      </c>
      <c r="K1226" s="10" t="s">
        <v>4707</v>
      </c>
      <c r="L1226" s="10" t="s">
        <v>4714</v>
      </c>
      <c r="W1226" s="13">
        <f ca="1">DATEDIF(F1226,TODAY(),"Y")</f>
        <v>29</v>
      </c>
      <c r="X1226" s="28">
        <f>VLOOKUP($A1226,'Medical Examinations'!$A:$Z,MATCH(X$1,'Medical Examinations'!$A$1:$Z$1,0),FALSE)</f>
        <v>6.29</v>
      </c>
      <c r="Y1226" s="13">
        <f ca="1">DATEDIF(X1226,TODAY(),"Y")</f>
        <v>126</v>
      </c>
      <c r="Z1226" s="28">
        <f>VLOOKUP($A1226,'Medical Examinations'!$A:$Z,2,FALSE)</f>
        <v>47.2</v>
      </c>
    </row>
    <row r="1227" spans="1:26">
      <c r="A1227" s="10" t="s">
        <v>2229</v>
      </c>
      <c r="B1227" s="10">
        <v>1974</v>
      </c>
      <c r="C1227" s="10" t="s">
        <v>4715</v>
      </c>
      <c r="D1227" s="10" t="str">
        <f>IF(C1227="?","Sep",C1227)</f>
        <v>Dec</v>
      </c>
      <c r="E1227" s="10">
        <v>30</v>
      </c>
      <c r="F1227" s="12" t="str">
        <f>TEXT(DATE(B1227,MONTH(DATEVALUE(D1227&amp;" 1")),E1227),"dd-mmm-yyyy")</f>
        <v>30-Dec-1974</v>
      </c>
      <c r="G1227" s="10">
        <v>0</v>
      </c>
      <c r="H1227" s="13">
        <f t="shared" ca="1" si="19"/>
        <v>126</v>
      </c>
      <c r="I1227" s="15">
        <v>10141.14</v>
      </c>
      <c r="J1227" s="10" t="s">
        <v>4708</v>
      </c>
      <c r="K1227" s="10" t="s">
        <v>4711</v>
      </c>
      <c r="L1227" s="10" t="s">
        <v>4721</v>
      </c>
      <c r="W1227" s="13">
        <f ca="1">DATEDIF(F1227,TODAY(),"Y")</f>
        <v>51</v>
      </c>
      <c r="X1227" s="29">
        <f>VLOOKUP($A1227,'Medical Examinations'!$A:$Z,MATCH(X$1,'Medical Examinations'!$A$1:$Z$1,0),FALSE)</f>
        <v>8.6300000000000008</v>
      </c>
      <c r="Y1227" s="13">
        <f ca="1">DATEDIF(X1227,TODAY(),"Y")</f>
        <v>126</v>
      </c>
      <c r="Z1227" s="28">
        <f>VLOOKUP($A1227,'Medical Examinations'!$A:$Z,2,FALSE)</f>
        <v>30.78</v>
      </c>
    </row>
    <row r="1228" spans="1:26">
      <c r="A1228" s="10" t="s">
        <v>2227</v>
      </c>
      <c r="B1228" s="10">
        <v>1981</v>
      </c>
      <c r="C1228" s="10" t="s">
        <v>4712</v>
      </c>
      <c r="D1228" s="10" t="str">
        <f>IF(C1228="?","Sep",C1228)</f>
        <v>Jun</v>
      </c>
      <c r="E1228" s="10">
        <v>12</v>
      </c>
      <c r="F1228" s="12" t="str">
        <f>TEXT(DATE(B1228,MONTH(DATEVALUE(D1228&amp;" 1")),E1228),"dd-mmm-yyyy")</f>
        <v>12-Jun-1981</v>
      </c>
      <c r="G1228" s="10">
        <v>0</v>
      </c>
      <c r="H1228" s="13">
        <f t="shared" ca="1" si="19"/>
        <v>126</v>
      </c>
      <c r="I1228" s="15">
        <v>10146.129999999999</v>
      </c>
      <c r="J1228" s="10" t="s">
        <v>4708</v>
      </c>
      <c r="K1228" s="10" t="s">
        <v>4711</v>
      </c>
      <c r="L1228" s="10" t="s">
        <v>4723</v>
      </c>
      <c r="W1228" s="13">
        <f ca="1">DATEDIF(F1228,TODAY(),"Y")</f>
        <v>45</v>
      </c>
      <c r="X1228" s="28">
        <f>VLOOKUP($A1228,'Medical Examinations'!$A:$Z,MATCH(X$1,'Medical Examinations'!$A$1:$Z$1,0),FALSE)</f>
        <v>8.92</v>
      </c>
      <c r="Y1228" s="13">
        <f ca="1">DATEDIF(X1228,TODAY(),"Y")</f>
        <v>126</v>
      </c>
      <c r="Z1228" s="28">
        <f>VLOOKUP($A1228,'Medical Examinations'!$A:$Z,2,FALSE)</f>
        <v>32.659999999999997</v>
      </c>
    </row>
    <row r="1229" spans="1:26">
      <c r="A1229" s="10" t="s">
        <v>2225</v>
      </c>
      <c r="B1229" s="10">
        <v>1973</v>
      </c>
      <c r="C1229" s="10" t="s">
        <v>4717</v>
      </c>
      <c r="D1229" s="10" t="str">
        <f>IF(C1229="?","Sep",C1229)</f>
        <v>Oct</v>
      </c>
      <c r="E1229" s="10">
        <v>13</v>
      </c>
      <c r="F1229" s="12" t="str">
        <f>TEXT(DATE(B1229,MONTH(DATEVALUE(D1229&amp;" 1")),E1229),"dd-mmm-yyyy")</f>
        <v>13-Oct-1973</v>
      </c>
      <c r="G1229" s="10">
        <v>0</v>
      </c>
      <c r="H1229" s="13">
        <f t="shared" ca="1" si="19"/>
        <v>126</v>
      </c>
      <c r="I1229" s="15">
        <v>10156.780000000001</v>
      </c>
      <c r="J1229" s="10" t="s">
        <v>4708</v>
      </c>
      <c r="K1229" s="10" t="s">
        <v>4707</v>
      </c>
      <c r="L1229" s="10" t="s">
        <v>4714</v>
      </c>
      <c r="W1229" s="13">
        <f ca="1">DATEDIF(F1229,TODAY(),"Y")</f>
        <v>53</v>
      </c>
      <c r="X1229" s="29">
        <f>VLOOKUP($A1229,'Medical Examinations'!$A:$Z,MATCH(X$1,'Medical Examinations'!$A$1:$Z$1,0),FALSE)</f>
        <v>10.56</v>
      </c>
      <c r="Y1229" s="13">
        <f ca="1">DATEDIF(X1229,TODAY(),"Y")</f>
        <v>126</v>
      </c>
      <c r="Z1229" s="28">
        <f>VLOOKUP($A1229,'Medical Examinations'!$A:$Z,2,FALSE)</f>
        <v>23.18</v>
      </c>
    </row>
    <row r="1230" spans="1:26">
      <c r="A1230" s="10" t="s">
        <v>2223</v>
      </c>
      <c r="B1230" s="10">
        <v>1972</v>
      </c>
      <c r="C1230" s="10" t="s">
        <v>4706</v>
      </c>
      <c r="D1230" s="10" t="str">
        <f>IF(C1230="?","Sep",C1230)</f>
        <v>Jul</v>
      </c>
      <c r="E1230" s="10">
        <v>10</v>
      </c>
      <c r="F1230" s="12" t="str">
        <f>TEXT(DATE(B1230,MONTH(DATEVALUE(D1230&amp;" 1")),E1230),"dd-mmm-yyyy")</f>
        <v>10-Jul-1972</v>
      </c>
      <c r="G1230" s="10">
        <v>0</v>
      </c>
      <c r="H1230" s="13">
        <f t="shared" ca="1" si="19"/>
        <v>126</v>
      </c>
      <c r="I1230" s="15">
        <v>10160.870000000001</v>
      </c>
      <c r="J1230" s="10" t="s">
        <v>4708</v>
      </c>
      <c r="K1230" s="10" t="s">
        <v>4708</v>
      </c>
      <c r="L1230" s="10" t="s">
        <v>4723</v>
      </c>
      <c r="W1230" s="13">
        <f ca="1">DATEDIF(F1230,TODAY(),"Y")</f>
        <v>54</v>
      </c>
      <c r="X1230" s="28">
        <f>VLOOKUP($A1230,'Medical Examinations'!$A:$Z,MATCH(X$1,'Medical Examinations'!$A$1:$Z$1,0),FALSE)</f>
        <v>5.85</v>
      </c>
      <c r="Y1230" s="13">
        <f ca="1">DATEDIF(X1230,TODAY(),"Y")</f>
        <v>126</v>
      </c>
      <c r="Z1230" s="28">
        <f>VLOOKUP($A1230,'Medical Examinations'!$A:$Z,2,FALSE)</f>
        <v>27.29</v>
      </c>
    </row>
    <row r="1231" spans="1:26">
      <c r="A1231" s="10" t="s">
        <v>2221</v>
      </c>
      <c r="B1231" s="10">
        <v>1985</v>
      </c>
      <c r="C1231" s="10" t="s">
        <v>4717</v>
      </c>
      <c r="D1231" s="10" t="str">
        <f>IF(C1231="?","Sep",C1231)</f>
        <v>Oct</v>
      </c>
      <c r="E1231" s="10">
        <v>16</v>
      </c>
      <c r="F1231" s="12" t="str">
        <f>TEXT(DATE(B1231,MONTH(DATEVALUE(D1231&amp;" 1")),E1231),"dd-mmm-yyyy")</f>
        <v>16-Oct-1985</v>
      </c>
      <c r="G1231" s="10">
        <v>0</v>
      </c>
      <c r="H1231" s="13">
        <f t="shared" ca="1" si="19"/>
        <v>126</v>
      </c>
      <c r="I1231" s="15">
        <v>10191.82</v>
      </c>
      <c r="J1231" s="10" t="s">
        <v>4708</v>
      </c>
      <c r="K1231" s="10" t="s">
        <v>4707</v>
      </c>
      <c r="L1231" s="10" t="s">
        <v>4730</v>
      </c>
      <c r="W1231" s="13">
        <f ca="1">DATEDIF(F1231,TODAY(),"Y")</f>
        <v>41</v>
      </c>
      <c r="X1231" s="29">
        <f>VLOOKUP($A1231,'Medical Examinations'!$A:$Z,MATCH(X$1,'Medical Examinations'!$A$1:$Z$1,0),FALSE)</f>
        <v>5.07</v>
      </c>
      <c r="Y1231" s="13">
        <f ca="1">DATEDIF(X1231,TODAY(),"Y")</f>
        <v>126</v>
      </c>
      <c r="Z1231" s="28">
        <f>VLOOKUP($A1231,'Medical Examinations'!$A:$Z,2,FALSE)</f>
        <v>33.020000000000003</v>
      </c>
    </row>
    <row r="1232" spans="1:26">
      <c r="A1232" s="10" t="s">
        <v>2219</v>
      </c>
      <c r="B1232" s="10">
        <v>1970</v>
      </c>
      <c r="C1232" s="10" t="s">
        <v>4715</v>
      </c>
      <c r="D1232" s="10" t="str">
        <f>IF(C1232="?","Sep",C1232)</f>
        <v>Dec</v>
      </c>
      <c r="E1232" s="10">
        <v>24</v>
      </c>
      <c r="F1232" s="12" t="str">
        <f>TEXT(DATE(B1232,MONTH(DATEVALUE(D1232&amp;" 1")),E1232),"dd-mmm-yyyy")</f>
        <v>24-Dec-1970</v>
      </c>
      <c r="G1232" s="10">
        <v>0</v>
      </c>
      <c r="H1232" s="13">
        <f t="shared" ca="1" si="19"/>
        <v>126</v>
      </c>
      <c r="I1232" s="15">
        <v>10197.77</v>
      </c>
      <c r="J1232" s="10" t="s">
        <v>4708</v>
      </c>
      <c r="K1232" s="10" t="s">
        <v>4711</v>
      </c>
      <c r="L1232" s="10" t="s">
        <v>4724</v>
      </c>
      <c r="W1232" s="13">
        <f ca="1">DATEDIF(F1232,TODAY(),"Y")</f>
        <v>55</v>
      </c>
      <c r="X1232" s="28">
        <f>VLOOKUP($A1232,'Medical Examinations'!$A:$Z,MATCH(X$1,'Medical Examinations'!$A$1:$Z$1,0),FALSE)</f>
        <v>6.96</v>
      </c>
      <c r="Y1232" s="13">
        <f ca="1">DATEDIF(X1232,TODAY(),"Y")</f>
        <v>126</v>
      </c>
      <c r="Z1232" s="28">
        <f>VLOOKUP($A1232,'Medical Examinations'!$A:$Z,2,FALSE)</f>
        <v>23.18</v>
      </c>
    </row>
    <row r="1233" spans="1:26">
      <c r="A1233" s="10" t="s">
        <v>2217</v>
      </c>
      <c r="B1233" s="10">
        <v>1967</v>
      </c>
      <c r="C1233" s="10" t="s">
        <v>4713</v>
      </c>
      <c r="D1233" s="10" t="str">
        <f>IF(C1233="?","Sep",C1233)</f>
        <v>Sep</v>
      </c>
      <c r="E1233" s="10">
        <v>26</v>
      </c>
      <c r="F1233" s="12" t="str">
        <f>TEXT(DATE(B1233,MONTH(DATEVALUE(D1233&amp;" 1")),E1233),"dd-mmm-yyyy")</f>
        <v>26-Sep-1967</v>
      </c>
      <c r="G1233" s="10">
        <v>0</v>
      </c>
      <c r="H1233" s="13">
        <f t="shared" ca="1" si="19"/>
        <v>126</v>
      </c>
      <c r="I1233" s="15">
        <v>10214.64</v>
      </c>
      <c r="J1233" s="10" t="s">
        <v>4708</v>
      </c>
      <c r="K1233" s="10" t="s">
        <v>4707</v>
      </c>
      <c r="L1233" s="10" t="s">
        <v>4718</v>
      </c>
      <c r="W1233" s="13">
        <f ca="1">DATEDIF(F1233,TODAY(),"Y")</f>
        <v>59</v>
      </c>
      <c r="X1233" s="29">
        <f>VLOOKUP($A1233,'Medical Examinations'!$A:$Z,MATCH(X$1,'Medical Examinations'!$A$1:$Z$1,0),FALSE)</f>
        <v>8.9600000000000009</v>
      </c>
      <c r="Y1233" s="13">
        <f ca="1">DATEDIF(X1233,TODAY(),"Y")</f>
        <v>126</v>
      </c>
      <c r="Z1233" s="28">
        <f>VLOOKUP($A1233,'Medical Examinations'!$A:$Z,2,FALSE)</f>
        <v>29.9</v>
      </c>
    </row>
    <row r="1234" spans="1:26">
      <c r="A1234" s="10" t="s">
        <v>2215</v>
      </c>
      <c r="B1234" s="10">
        <v>1967</v>
      </c>
      <c r="C1234" s="10" t="s">
        <v>4712</v>
      </c>
      <c r="D1234" s="10" t="str">
        <f>IF(C1234="?","Sep",C1234)</f>
        <v>Jun</v>
      </c>
      <c r="E1234" s="10">
        <v>28</v>
      </c>
      <c r="F1234" s="12" t="str">
        <f>TEXT(DATE(B1234,MONTH(DATEVALUE(D1234&amp;" 1")),E1234),"dd-mmm-yyyy")</f>
        <v>28-Jun-1967</v>
      </c>
      <c r="G1234" s="10">
        <v>0</v>
      </c>
      <c r="H1234" s="13">
        <f t="shared" ca="1" si="19"/>
        <v>126</v>
      </c>
      <c r="I1234" s="15">
        <v>10226.280000000001</v>
      </c>
      <c r="J1234" s="10" t="s">
        <v>4708</v>
      </c>
      <c r="K1234" s="10" t="s">
        <v>4708</v>
      </c>
      <c r="L1234" s="10" t="s">
        <v>4709</v>
      </c>
      <c r="W1234" s="13">
        <f ca="1">DATEDIF(F1234,TODAY(),"Y")</f>
        <v>59</v>
      </c>
      <c r="X1234" s="28">
        <f>VLOOKUP($A1234,'Medical Examinations'!$A:$Z,MATCH(X$1,'Medical Examinations'!$A$1:$Z$1,0),FALSE)</f>
        <v>10.17</v>
      </c>
      <c r="Y1234" s="13">
        <f ca="1">DATEDIF(X1234,TODAY(),"Y")</f>
        <v>126</v>
      </c>
      <c r="Z1234" s="28">
        <f>VLOOKUP($A1234,'Medical Examinations'!$A:$Z,2,FALSE)</f>
        <v>38.28</v>
      </c>
    </row>
    <row r="1235" spans="1:26">
      <c r="A1235" s="10" t="s">
        <v>2213</v>
      </c>
      <c r="B1235" s="10">
        <v>1968</v>
      </c>
      <c r="C1235" s="10" t="s">
        <v>4713</v>
      </c>
      <c r="D1235" s="10" t="str">
        <f>IF(C1235="?","Sep",C1235)</f>
        <v>Sep</v>
      </c>
      <c r="E1235" s="10">
        <v>23</v>
      </c>
      <c r="F1235" s="12" t="str">
        <f>TEXT(DATE(B1235,MONTH(DATEVALUE(D1235&amp;" 1")),E1235),"dd-mmm-yyyy")</f>
        <v>23-Sep-1968</v>
      </c>
      <c r="G1235" s="10">
        <v>0</v>
      </c>
      <c r="H1235" s="13">
        <f t="shared" ca="1" si="19"/>
        <v>126</v>
      </c>
      <c r="I1235" s="15">
        <v>10231.5</v>
      </c>
      <c r="J1235" s="10" t="s">
        <v>4708</v>
      </c>
      <c r="K1235" s="10" t="s">
        <v>4711</v>
      </c>
      <c r="L1235" s="10" t="s">
        <v>4714</v>
      </c>
      <c r="W1235" s="13">
        <f ca="1">DATEDIF(F1235,TODAY(),"Y")</f>
        <v>58</v>
      </c>
      <c r="X1235" s="29">
        <f>VLOOKUP($A1235,'Medical Examinations'!$A:$Z,MATCH(X$1,'Medical Examinations'!$A$1:$Z$1,0),FALSE)</f>
        <v>7.83</v>
      </c>
      <c r="Y1235" s="13">
        <f ca="1">DATEDIF(X1235,TODAY(),"Y")</f>
        <v>126</v>
      </c>
      <c r="Z1235" s="28">
        <f>VLOOKUP($A1235,'Medical Examinations'!$A:$Z,2,FALSE)</f>
        <v>30.21</v>
      </c>
    </row>
    <row r="1236" spans="1:26">
      <c r="A1236" s="10" t="s">
        <v>2211</v>
      </c>
      <c r="B1236" s="10">
        <v>1975</v>
      </c>
      <c r="C1236" s="10" t="s">
        <v>4716</v>
      </c>
      <c r="D1236" s="10" t="str">
        <f>IF(C1236="?","Sep",C1236)</f>
        <v>Aug</v>
      </c>
      <c r="E1236" s="10">
        <v>15</v>
      </c>
      <c r="F1236" s="12" t="str">
        <f>TEXT(DATE(B1236,MONTH(DATEVALUE(D1236&amp;" 1")),E1236),"dd-mmm-yyyy")</f>
        <v>15-Aug-1975</v>
      </c>
      <c r="G1236" s="10">
        <v>0</v>
      </c>
      <c r="H1236" s="13">
        <f t="shared" ca="1" si="19"/>
        <v>126</v>
      </c>
      <c r="I1236" s="15">
        <v>10259.129999999999</v>
      </c>
      <c r="J1236" s="10" t="s">
        <v>4708</v>
      </c>
      <c r="K1236" s="10" t="s">
        <v>4707</v>
      </c>
      <c r="L1236" s="10" t="s">
        <v>4718</v>
      </c>
      <c r="W1236" s="13">
        <f ca="1">DATEDIF(F1236,TODAY(),"Y")</f>
        <v>51</v>
      </c>
      <c r="X1236" s="28">
        <f>VLOOKUP($A1236,'Medical Examinations'!$A:$Z,MATCH(X$1,'Medical Examinations'!$A$1:$Z$1,0),FALSE)</f>
        <v>6.94</v>
      </c>
      <c r="Y1236" s="13">
        <f ca="1">DATEDIF(X1236,TODAY(),"Y")</f>
        <v>126</v>
      </c>
      <c r="Z1236" s="28">
        <f>VLOOKUP($A1236,'Medical Examinations'!$A:$Z,2,FALSE)</f>
        <v>31.28</v>
      </c>
    </row>
    <row r="1237" spans="1:26">
      <c r="A1237" s="10" t="s">
        <v>2209</v>
      </c>
      <c r="B1237" s="10">
        <v>1973</v>
      </c>
      <c r="C1237" s="10" t="s">
        <v>4713</v>
      </c>
      <c r="D1237" s="10" t="str">
        <f>IF(C1237="?","Sep",C1237)</f>
        <v>Sep</v>
      </c>
      <c r="E1237" s="10">
        <v>5</v>
      </c>
      <c r="F1237" s="12" t="str">
        <f>TEXT(DATE(B1237,MONTH(DATEVALUE(D1237&amp;" 1")),E1237),"dd-mmm-yyyy")</f>
        <v>05-Sep-1973</v>
      </c>
      <c r="G1237" s="10">
        <v>0</v>
      </c>
      <c r="H1237" s="13">
        <f t="shared" ca="1" si="19"/>
        <v>126</v>
      </c>
      <c r="I1237" s="15">
        <v>10264.44</v>
      </c>
      <c r="J1237" s="10" t="s">
        <v>4708</v>
      </c>
      <c r="K1237" s="10" t="s">
        <v>4707</v>
      </c>
      <c r="L1237" s="10" t="s">
        <v>4714</v>
      </c>
      <c r="W1237" s="13">
        <f ca="1">DATEDIF(F1237,TODAY(),"Y")</f>
        <v>53</v>
      </c>
      <c r="X1237" s="29">
        <f>VLOOKUP($A1237,'Medical Examinations'!$A:$Z,MATCH(X$1,'Medical Examinations'!$A$1:$Z$1,0),FALSE)</f>
        <v>7.45</v>
      </c>
      <c r="Y1237" s="13">
        <f ca="1">DATEDIF(X1237,TODAY(),"Y")</f>
        <v>126</v>
      </c>
      <c r="Z1237" s="28">
        <f>VLOOKUP($A1237,'Medical Examinations'!$A:$Z,2,FALSE)</f>
        <v>28.69</v>
      </c>
    </row>
    <row r="1238" spans="1:26">
      <c r="A1238" s="10" t="s">
        <v>2207</v>
      </c>
      <c r="B1238" s="10">
        <v>1973</v>
      </c>
      <c r="C1238" s="10" t="s">
        <v>4710</v>
      </c>
      <c r="D1238" s="10" t="str">
        <f>IF(C1238="?","Sep",C1238)</f>
        <v>Nov</v>
      </c>
      <c r="E1238" s="10">
        <v>27</v>
      </c>
      <c r="F1238" s="12" t="str">
        <f>TEXT(DATE(B1238,MONTH(DATEVALUE(D1238&amp;" 1")),E1238),"dd-mmm-yyyy")</f>
        <v>27-Nov-1973</v>
      </c>
      <c r="G1238" s="10">
        <v>0</v>
      </c>
      <c r="H1238" s="13">
        <f t="shared" ca="1" si="19"/>
        <v>126</v>
      </c>
      <c r="I1238" s="15">
        <v>10269.459999999999</v>
      </c>
      <c r="J1238" s="10" t="s">
        <v>4708</v>
      </c>
      <c r="K1238" s="10" t="s">
        <v>4708</v>
      </c>
      <c r="L1238" s="10" t="s">
        <v>4714</v>
      </c>
      <c r="W1238" s="13">
        <f ca="1">DATEDIF(F1238,TODAY(),"Y")</f>
        <v>52</v>
      </c>
      <c r="X1238" s="28">
        <f>VLOOKUP($A1238,'Medical Examinations'!$A:$Z,MATCH(X$1,'Medical Examinations'!$A$1:$Z$1,0),FALSE)</f>
        <v>9.48</v>
      </c>
      <c r="Y1238" s="13">
        <f ca="1">DATEDIF(X1238,TODAY(),"Y")</f>
        <v>126</v>
      </c>
      <c r="Z1238" s="28">
        <f>VLOOKUP($A1238,'Medical Examinations'!$A:$Z,2,FALSE)</f>
        <v>32.299999999999997</v>
      </c>
    </row>
    <row r="1239" spans="1:26">
      <c r="A1239" s="10" t="s">
        <v>2205</v>
      </c>
      <c r="B1239" s="10">
        <v>1970</v>
      </c>
      <c r="C1239" s="10" t="s">
        <v>4712</v>
      </c>
      <c r="D1239" s="10" t="str">
        <f>IF(C1239="?","Sep",C1239)</f>
        <v>Jun</v>
      </c>
      <c r="E1239" s="10">
        <v>21</v>
      </c>
      <c r="F1239" s="12" t="str">
        <f>TEXT(DATE(B1239,MONTH(DATEVALUE(D1239&amp;" 1")),E1239),"dd-mmm-yyyy")</f>
        <v>21-Jun-1970</v>
      </c>
      <c r="G1239" s="10">
        <v>0</v>
      </c>
      <c r="H1239" s="13">
        <f t="shared" ca="1" si="19"/>
        <v>126</v>
      </c>
      <c r="I1239" s="15">
        <v>10274.33</v>
      </c>
      <c r="J1239" s="10" t="s">
        <v>4708</v>
      </c>
      <c r="K1239" s="10" t="s">
        <v>4711</v>
      </c>
      <c r="L1239" s="10" t="s">
        <v>4724</v>
      </c>
      <c r="W1239" s="13">
        <f ca="1">DATEDIF(F1239,TODAY(),"Y")</f>
        <v>56</v>
      </c>
      <c r="X1239" s="29">
        <f>VLOOKUP($A1239,'Medical Examinations'!$A:$Z,MATCH(X$1,'Medical Examinations'!$A$1:$Z$1,0),FALSE)</f>
        <v>6.8</v>
      </c>
      <c r="Y1239" s="13">
        <f ca="1">DATEDIF(X1239,TODAY(),"Y")</f>
        <v>126</v>
      </c>
      <c r="Z1239" s="28">
        <f>VLOOKUP($A1239,'Medical Examinations'!$A:$Z,2,FALSE)</f>
        <v>26.11</v>
      </c>
    </row>
    <row r="1240" spans="1:26">
      <c r="A1240" s="10" t="s">
        <v>2203</v>
      </c>
      <c r="B1240" s="10">
        <v>1988</v>
      </c>
      <c r="C1240" s="10" t="s">
        <v>4713</v>
      </c>
      <c r="D1240" s="10" t="str">
        <f>IF(C1240="?","Sep",C1240)</f>
        <v>Sep</v>
      </c>
      <c r="E1240" s="10">
        <v>14</v>
      </c>
      <c r="F1240" s="12" t="str">
        <f>TEXT(DATE(B1240,MONTH(DATEVALUE(D1240&amp;" 1")),E1240),"dd-mmm-yyyy")</f>
        <v>14-Sep-1988</v>
      </c>
      <c r="G1240" s="10">
        <v>0</v>
      </c>
      <c r="H1240" s="13">
        <f t="shared" ca="1" si="19"/>
        <v>126</v>
      </c>
      <c r="I1240" s="15">
        <v>10276.99</v>
      </c>
      <c r="J1240" s="10" t="s">
        <v>4708</v>
      </c>
      <c r="K1240" s="10" t="s">
        <v>4711</v>
      </c>
      <c r="L1240" s="10" t="s">
        <v>4727</v>
      </c>
      <c r="W1240" s="13">
        <f ca="1">DATEDIF(F1240,TODAY(),"Y")</f>
        <v>38</v>
      </c>
      <c r="X1240" s="28">
        <f>VLOOKUP($A1240,'Medical Examinations'!$A:$Z,MATCH(X$1,'Medical Examinations'!$A$1:$Z$1,0),FALSE)</f>
        <v>6.4</v>
      </c>
      <c r="Y1240" s="13">
        <f ca="1">DATEDIF(X1240,TODAY(),"Y")</f>
        <v>126</v>
      </c>
      <c r="Z1240" s="28">
        <f>VLOOKUP($A1240,'Medical Examinations'!$A:$Z,2,FALSE)</f>
        <v>35.93</v>
      </c>
    </row>
    <row r="1241" spans="1:26">
      <c r="A1241" s="10" t="s">
        <v>2201</v>
      </c>
      <c r="B1241" s="10">
        <v>1963</v>
      </c>
      <c r="C1241" s="10" t="s">
        <v>4713</v>
      </c>
      <c r="D1241" s="10" t="str">
        <f>IF(C1241="?","Sep",C1241)</f>
        <v>Sep</v>
      </c>
      <c r="E1241" s="10">
        <v>24</v>
      </c>
      <c r="F1241" s="12" t="str">
        <f>TEXT(DATE(B1241,MONTH(DATEVALUE(D1241&amp;" 1")),E1241),"dd-mmm-yyyy")</f>
        <v>24-Sep-1963</v>
      </c>
      <c r="G1241" s="10">
        <v>0</v>
      </c>
      <c r="H1241" s="13">
        <f t="shared" ca="1" si="19"/>
        <v>126</v>
      </c>
      <c r="I1241" s="15">
        <v>10308.040000000001</v>
      </c>
      <c r="J1241" s="10" t="s">
        <v>4708</v>
      </c>
      <c r="K1241" s="10" t="s">
        <v>4711</v>
      </c>
      <c r="L1241" s="10" t="s">
        <v>4709</v>
      </c>
      <c r="W1241" s="13">
        <f ca="1">DATEDIF(F1241,TODAY(),"Y")</f>
        <v>63</v>
      </c>
      <c r="X1241" s="29">
        <f>VLOOKUP($A1241,'Medical Examinations'!$A:$Z,MATCH(X$1,'Medical Examinations'!$A$1:$Z$1,0),FALSE)</f>
        <v>9.58</v>
      </c>
      <c r="Y1241" s="13">
        <f ca="1">DATEDIF(X1241,TODAY(),"Y")</f>
        <v>126</v>
      </c>
      <c r="Z1241" s="28">
        <f>VLOOKUP($A1241,'Medical Examinations'!$A:$Z,2,FALSE)</f>
        <v>23.96</v>
      </c>
    </row>
    <row r="1242" spans="1:26">
      <c r="A1242" s="10" t="s">
        <v>2199</v>
      </c>
      <c r="B1242" s="10">
        <v>1962</v>
      </c>
      <c r="C1242" s="10" t="s">
        <v>4706</v>
      </c>
      <c r="D1242" s="10" t="str">
        <f>IF(C1242="?","Sep",C1242)</f>
        <v>Jul</v>
      </c>
      <c r="E1242" s="10">
        <v>12</v>
      </c>
      <c r="F1242" s="12" t="str">
        <f>TEXT(DATE(B1242,MONTH(DATEVALUE(D1242&amp;" 1")),E1242),"dd-mmm-yyyy")</f>
        <v>12-Jul-1962</v>
      </c>
      <c r="G1242" s="10">
        <v>0</v>
      </c>
      <c r="H1242" s="13">
        <f t="shared" ca="1" si="19"/>
        <v>126</v>
      </c>
      <c r="I1242" s="15">
        <v>10310.780000000001</v>
      </c>
      <c r="J1242" s="10" t="s">
        <v>4708</v>
      </c>
      <c r="K1242" s="10" t="s">
        <v>4708</v>
      </c>
      <c r="L1242" s="10" t="s">
        <v>4714</v>
      </c>
      <c r="W1242" s="13">
        <f ca="1">DATEDIF(F1242,TODAY(),"Y")</f>
        <v>64</v>
      </c>
      <c r="X1242" s="28">
        <f>VLOOKUP($A1242,'Medical Examinations'!$A:$Z,MATCH(X$1,'Medical Examinations'!$A$1:$Z$1,0),FALSE)</f>
        <v>10.72</v>
      </c>
      <c r="Y1242" s="13">
        <f ca="1">DATEDIF(X1242,TODAY(),"Y")</f>
        <v>126</v>
      </c>
      <c r="Z1242" s="28">
        <f>VLOOKUP($A1242,'Medical Examinations'!$A:$Z,2,FALSE)</f>
        <v>21.2</v>
      </c>
    </row>
    <row r="1243" spans="1:26">
      <c r="A1243" s="10" t="s">
        <v>2197</v>
      </c>
      <c r="B1243" s="10">
        <v>1991</v>
      </c>
      <c r="C1243" s="10" t="s">
        <v>4710</v>
      </c>
      <c r="D1243" s="10" t="str">
        <f>IF(C1243="?","Sep",C1243)</f>
        <v>Nov</v>
      </c>
      <c r="E1243" s="10">
        <v>17</v>
      </c>
      <c r="F1243" s="12" t="str">
        <f>TEXT(DATE(B1243,MONTH(DATEVALUE(D1243&amp;" 1")),E1243),"dd-mmm-yyyy")</f>
        <v>17-Nov-1991</v>
      </c>
      <c r="G1243" s="10">
        <v>0</v>
      </c>
      <c r="H1243" s="13">
        <f t="shared" ca="1" si="19"/>
        <v>126</v>
      </c>
      <c r="I1243" s="15">
        <v>10315.91</v>
      </c>
      <c r="J1243" s="10" t="s">
        <v>4708</v>
      </c>
      <c r="K1243" s="10" t="s">
        <v>4707</v>
      </c>
      <c r="L1243" s="10" t="s">
        <v>4714</v>
      </c>
      <c r="W1243" s="13">
        <f ca="1">DATEDIF(F1243,TODAY(),"Y")</f>
        <v>34</v>
      </c>
      <c r="X1243" s="29">
        <f>VLOOKUP($A1243,'Medical Examinations'!$A:$Z,MATCH(X$1,'Medical Examinations'!$A$1:$Z$1,0),FALSE)</f>
        <v>5.12</v>
      </c>
      <c r="Y1243" s="13">
        <f ca="1">DATEDIF(X1243,TODAY(),"Y")</f>
        <v>126</v>
      </c>
      <c r="Z1243" s="28">
        <f>VLOOKUP($A1243,'Medical Examinations'!$A:$Z,2,FALSE)</f>
        <v>38.97</v>
      </c>
    </row>
    <row r="1244" spans="1:26">
      <c r="A1244" s="10" t="s">
        <v>2195</v>
      </c>
      <c r="B1244" s="10">
        <v>1991</v>
      </c>
      <c r="C1244" s="10" t="s">
        <v>4716</v>
      </c>
      <c r="D1244" s="10" t="str">
        <f>IF(C1244="?","Sep",C1244)</f>
        <v>Aug</v>
      </c>
      <c r="E1244" s="10">
        <v>21</v>
      </c>
      <c r="F1244" s="12" t="str">
        <f>TEXT(DATE(B1244,MONTH(DATEVALUE(D1244&amp;" 1")),E1244),"dd-mmm-yyyy")</f>
        <v>21-Aug-1991</v>
      </c>
      <c r="G1244" s="10">
        <v>0</v>
      </c>
      <c r="H1244" s="13">
        <f t="shared" ca="1" si="19"/>
        <v>126</v>
      </c>
      <c r="I1244" s="15">
        <v>10322.9</v>
      </c>
      <c r="J1244" s="10" t="s">
        <v>4708</v>
      </c>
      <c r="K1244" s="10" t="s">
        <v>4711</v>
      </c>
      <c r="L1244" s="10" t="s">
        <v>4730</v>
      </c>
      <c r="W1244" s="13">
        <f ca="1">DATEDIF(F1244,TODAY(),"Y")</f>
        <v>35</v>
      </c>
      <c r="X1244" s="28">
        <f>VLOOKUP($A1244,'Medical Examinations'!$A:$Z,MATCH(X$1,'Medical Examinations'!$A$1:$Z$1,0),FALSE)</f>
        <v>6.06</v>
      </c>
      <c r="Y1244" s="13">
        <f ca="1">DATEDIF(X1244,TODAY(),"Y")</f>
        <v>126</v>
      </c>
      <c r="Z1244" s="28">
        <f>VLOOKUP($A1244,'Medical Examinations'!$A:$Z,2,FALSE)</f>
        <v>37.950000000000003</v>
      </c>
    </row>
    <row r="1245" spans="1:26">
      <c r="A1245" s="10" t="s">
        <v>2193</v>
      </c>
      <c r="B1245" s="10">
        <v>1970</v>
      </c>
      <c r="C1245" s="10" t="s">
        <v>4715</v>
      </c>
      <c r="D1245" s="10" t="str">
        <f>IF(C1245="?","Sep",C1245)</f>
        <v>Dec</v>
      </c>
      <c r="E1245" s="10">
        <v>1</v>
      </c>
      <c r="F1245" s="12" t="str">
        <f>TEXT(DATE(B1245,MONTH(DATEVALUE(D1245&amp;" 1")),E1245),"dd-mmm-yyyy")</f>
        <v>01-Dec-1970</v>
      </c>
      <c r="G1245" s="10">
        <v>0</v>
      </c>
      <c r="H1245" s="13">
        <f t="shared" ca="1" si="19"/>
        <v>126</v>
      </c>
      <c r="I1245" s="15">
        <v>10325.209999999999</v>
      </c>
      <c r="J1245" s="10" t="s">
        <v>4708</v>
      </c>
      <c r="K1245" s="10" t="s">
        <v>4708</v>
      </c>
      <c r="L1245" s="10" t="s">
        <v>4718</v>
      </c>
      <c r="W1245" s="13">
        <f ca="1">DATEDIF(F1245,TODAY(),"Y")</f>
        <v>55</v>
      </c>
      <c r="X1245" s="29">
        <f>VLOOKUP($A1245,'Medical Examinations'!$A:$Z,MATCH(X$1,'Medical Examinations'!$A$1:$Z$1,0),FALSE)</f>
        <v>7.19</v>
      </c>
      <c r="Y1245" s="13">
        <f ca="1">DATEDIF(X1245,TODAY(),"Y")</f>
        <v>126</v>
      </c>
      <c r="Z1245" s="28">
        <f>VLOOKUP($A1245,'Medical Examinations'!$A:$Z,2,FALSE)</f>
        <v>38.6</v>
      </c>
    </row>
    <row r="1246" spans="1:26">
      <c r="A1246" s="10" t="s">
        <v>2191</v>
      </c>
      <c r="B1246" s="10">
        <v>1982</v>
      </c>
      <c r="C1246" s="10" t="s">
        <v>4706</v>
      </c>
      <c r="D1246" s="10" t="str">
        <f>IF(C1246="?","Sep",C1246)</f>
        <v>Jul</v>
      </c>
      <c r="E1246" s="10">
        <v>21</v>
      </c>
      <c r="F1246" s="12" t="str">
        <f>TEXT(DATE(B1246,MONTH(DATEVALUE(D1246&amp;" 1")),E1246),"dd-mmm-yyyy")</f>
        <v>21-Jul-1982</v>
      </c>
      <c r="G1246" s="10">
        <v>0</v>
      </c>
      <c r="H1246" s="13">
        <f t="shared" ca="1" si="19"/>
        <v>126</v>
      </c>
      <c r="I1246" s="15">
        <v>10329.06</v>
      </c>
      <c r="J1246" s="10" t="s">
        <v>4708</v>
      </c>
      <c r="K1246" s="10" t="s">
        <v>4711</v>
      </c>
      <c r="L1246" s="10" t="s">
        <v>4727</v>
      </c>
      <c r="W1246" s="13">
        <f ca="1">DATEDIF(F1246,TODAY(),"Y")</f>
        <v>44</v>
      </c>
      <c r="X1246" s="28">
        <f>VLOOKUP($A1246,'Medical Examinations'!$A:$Z,MATCH(X$1,'Medical Examinations'!$A$1:$Z$1,0),FALSE)</f>
        <v>4.4400000000000004</v>
      </c>
      <c r="Y1246" s="13">
        <f ca="1">DATEDIF(X1246,TODAY(),"Y")</f>
        <v>126</v>
      </c>
      <c r="Z1246" s="28">
        <f>VLOOKUP($A1246,'Medical Examinations'!$A:$Z,2,FALSE)</f>
        <v>31.54</v>
      </c>
    </row>
    <row r="1247" spans="1:26">
      <c r="A1247" s="10" t="s">
        <v>2189</v>
      </c>
      <c r="B1247" s="10">
        <v>1968</v>
      </c>
      <c r="C1247" s="10" t="s">
        <v>4706</v>
      </c>
      <c r="D1247" s="10" t="str">
        <f>IF(C1247="?","Sep",C1247)</f>
        <v>Jul</v>
      </c>
      <c r="E1247" s="10">
        <v>19</v>
      </c>
      <c r="F1247" s="12" t="str">
        <f>TEXT(DATE(B1247,MONTH(DATEVALUE(D1247&amp;" 1")),E1247),"dd-mmm-yyyy")</f>
        <v>19-Jul-1968</v>
      </c>
      <c r="G1247" s="10">
        <v>0</v>
      </c>
      <c r="H1247" s="13">
        <f t="shared" ca="1" si="19"/>
        <v>126</v>
      </c>
      <c r="I1247" s="15">
        <v>10338.93</v>
      </c>
      <c r="J1247" s="10" t="s">
        <v>4708</v>
      </c>
      <c r="K1247" s="10" t="s">
        <v>4711</v>
      </c>
      <c r="L1247" s="10" t="s">
        <v>4709</v>
      </c>
      <c r="W1247" s="13">
        <f ca="1">DATEDIF(F1247,TODAY(),"Y")</f>
        <v>58</v>
      </c>
      <c r="X1247" s="29">
        <f>VLOOKUP($A1247,'Medical Examinations'!$A:$Z,MATCH(X$1,'Medical Examinations'!$A$1:$Z$1,0),FALSE)</f>
        <v>9.8000000000000007</v>
      </c>
      <c r="Y1247" s="13">
        <f ca="1">DATEDIF(X1247,TODAY(),"Y")</f>
        <v>126</v>
      </c>
      <c r="Z1247" s="28">
        <f>VLOOKUP($A1247,'Medical Examinations'!$A:$Z,2,FALSE)</f>
        <v>31.24</v>
      </c>
    </row>
    <row r="1248" spans="1:26">
      <c r="A1248" s="10" t="s">
        <v>2187</v>
      </c>
      <c r="B1248" s="10">
        <v>1973</v>
      </c>
      <c r="C1248" s="10" t="s">
        <v>4716</v>
      </c>
      <c r="D1248" s="10" t="str">
        <f>IF(C1248="?","Sep",C1248)</f>
        <v>Aug</v>
      </c>
      <c r="E1248" s="10">
        <v>8</v>
      </c>
      <c r="F1248" s="12" t="str">
        <f>TEXT(DATE(B1248,MONTH(DATEVALUE(D1248&amp;" 1")),E1248),"dd-mmm-yyyy")</f>
        <v>08-Aug-1973</v>
      </c>
      <c r="G1248" s="10">
        <v>0</v>
      </c>
      <c r="H1248" s="13">
        <f t="shared" ca="1" si="19"/>
        <v>126</v>
      </c>
      <c r="I1248" s="15">
        <v>10345.93</v>
      </c>
      <c r="J1248" s="10" t="s">
        <v>4708</v>
      </c>
      <c r="K1248" s="10" t="s">
        <v>4707</v>
      </c>
      <c r="L1248" s="10" t="s">
        <v>4727</v>
      </c>
      <c r="W1248" s="13">
        <f ca="1">DATEDIF(F1248,TODAY(),"Y")</f>
        <v>53</v>
      </c>
      <c r="X1248" s="28">
        <f>VLOOKUP($A1248,'Medical Examinations'!$A:$Z,MATCH(X$1,'Medical Examinations'!$A$1:$Z$1,0),FALSE)</f>
        <v>8.68</v>
      </c>
      <c r="Y1248" s="13">
        <f ca="1">DATEDIF(X1248,TODAY(),"Y")</f>
        <v>126</v>
      </c>
      <c r="Z1248" s="28">
        <f>VLOOKUP($A1248,'Medical Examinations'!$A:$Z,2,FALSE)</f>
        <v>28.98</v>
      </c>
    </row>
    <row r="1249" spans="1:26">
      <c r="A1249" s="10" t="s">
        <v>2185</v>
      </c>
      <c r="B1249" s="10">
        <v>1974</v>
      </c>
      <c r="C1249" s="10" t="s">
        <v>4713</v>
      </c>
      <c r="D1249" s="10" t="str">
        <f>IF(C1249="?","Sep",C1249)</f>
        <v>Sep</v>
      </c>
      <c r="E1249" s="10">
        <v>29</v>
      </c>
      <c r="F1249" s="12" t="str">
        <f>TEXT(DATE(B1249,MONTH(DATEVALUE(D1249&amp;" 1")),E1249),"dd-mmm-yyyy")</f>
        <v>29-Sep-1974</v>
      </c>
      <c r="G1249" s="10">
        <v>0</v>
      </c>
      <c r="H1249" s="13">
        <f t="shared" ca="1" si="19"/>
        <v>126</v>
      </c>
      <c r="I1249" s="15">
        <v>10352.48</v>
      </c>
      <c r="J1249" s="10" t="s">
        <v>4708</v>
      </c>
      <c r="K1249" s="10" t="s">
        <v>4711</v>
      </c>
      <c r="L1249" s="10" t="s">
        <v>4714</v>
      </c>
      <c r="W1249" s="13">
        <f ca="1">DATEDIF(F1249,TODAY(),"Y")</f>
        <v>52</v>
      </c>
      <c r="X1249" s="29">
        <f>VLOOKUP($A1249,'Medical Examinations'!$A:$Z,MATCH(X$1,'Medical Examinations'!$A$1:$Z$1,0),FALSE)</f>
        <v>7.72</v>
      </c>
      <c r="Y1249" s="13">
        <f ca="1">DATEDIF(X1249,TODAY(),"Y")</f>
        <v>126</v>
      </c>
      <c r="Z1249" s="28">
        <f>VLOOKUP($A1249,'Medical Examinations'!$A:$Z,2,FALSE)</f>
        <v>30.41</v>
      </c>
    </row>
    <row r="1250" spans="1:26">
      <c r="A1250" s="10" t="s">
        <v>2183</v>
      </c>
      <c r="B1250" s="10">
        <v>1969</v>
      </c>
      <c r="C1250" s="10" t="s">
        <v>4712</v>
      </c>
      <c r="D1250" s="10" t="str">
        <f>IF(C1250="?","Sep",C1250)</f>
        <v>Jun</v>
      </c>
      <c r="E1250" s="10">
        <v>17</v>
      </c>
      <c r="F1250" s="12" t="str">
        <f>TEXT(DATE(B1250,MONTH(DATEVALUE(D1250&amp;" 1")),E1250),"dd-mmm-yyyy")</f>
        <v>17-Jun-1969</v>
      </c>
      <c r="G1250" s="10">
        <v>0</v>
      </c>
      <c r="H1250" s="13">
        <f t="shared" ca="1" si="19"/>
        <v>126</v>
      </c>
      <c r="I1250" s="15">
        <v>10355.64</v>
      </c>
      <c r="J1250" s="10" t="s">
        <v>4708</v>
      </c>
      <c r="K1250" s="10" t="s">
        <v>4711</v>
      </c>
      <c r="L1250" s="10" t="s">
        <v>4714</v>
      </c>
      <c r="W1250" s="13">
        <f ca="1">DATEDIF(F1250,TODAY(),"Y")</f>
        <v>57</v>
      </c>
      <c r="X1250" s="28">
        <f>VLOOKUP($A1250,'Medical Examinations'!$A:$Z,MATCH(X$1,'Medical Examinations'!$A$1:$Z$1,0),FALSE)</f>
        <v>5.27</v>
      </c>
      <c r="Y1250" s="13">
        <f ca="1">DATEDIF(X1250,TODAY(),"Y")</f>
        <v>126</v>
      </c>
      <c r="Z1250" s="28">
        <f>VLOOKUP($A1250,'Medical Examinations'!$A:$Z,2,FALSE)</f>
        <v>26.6</v>
      </c>
    </row>
    <row r="1251" spans="1:26">
      <c r="A1251" s="10" t="s">
        <v>2181</v>
      </c>
      <c r="B1251" s="10">
        <v>1971</v>
      </c>
      <c r="C1251" s="10" t="s">
        <v>4713</v>
      </c>
      <c r="D1251" s="10" t="str">
        <f>IF(C1251="?","Sep",C1251)</f>
        <v>Sep</v>
      </c>
      <c r="E1251" s="10">
        <v>6</v>
      </c>
      <c r="F1251" s="12" t="str">
        <f>TEXT(DATE(B1251,MONTH(DATEVALUE(D1251&amp;" 1")),E1251),"dd-mmm-yyyy")</f>
        <v>06-Sep-1971</v>
      </c>
      <c r="G1251" s="10">
        <v>0</v>
      </c>
      <c r="H1251" s="13">
        <f t="shared" ca="1" si="19"/>
        <v>126</v>
      </c>
      <c r="I1251" s="15">
        <v>10356.67</v>
      </c>
      <c r="J1251" s="10" t="s">
        <v>4708</v>
      </c>
      <c r="K1251" s="10" t="s">
        <v>4711</v>
      </c>
      <c r="L1251" s="10" t="s">
        <v>4723</v>
      </c>
      <c r="W1251" s="13">
        <f ca="1">DATEDIF(F1251,TODAY(),"Y")</f>
        <v>55</v>
      </c>
      <c r="X1251" s="29">
        <f>VLOOKUP($A1251,'Medical Examinations'!$A:$Z,MATCH(X$1,'Medical Examinations'!$A$1:$Z$1,0),FALSE)</f>
        <v>6.7</v>
      </c>
      <c r="Y1251" s="13">
        <f ca="1">DATEDIF(X1251,TODAY(),"Y")</f>
        <v>126</v>
      </c>
      <c r="Z1251" s="28">
        <f>VLOOKUP($A1251,'Medical Examinations'!$A:$Z,2,FALSE)</f>
        <v>27.11</v>
      </c>
    </row>
    <row r="1252" spans="1:26">
      <c r="A1252" s="10" t="s">
        <v>2179</v>
      </c>
      <c r="B1252" s="10">
        <v>1973</v>
      </c>
      <c r="C1252" s="10" t="s">
        <v>4713</v>
      </c>
      <c r="D1252" s="10" t="str">
        <f>IF(C1252="?","Sep",C1252)</f>
        <v>Sep</v>
      </c>
      <c r="E1252" s="10">
        <v>29</v>
      </c>
      <c r="F1252" s="12" t="str">
        <f>TEXT(DATE(B1252,MONTH(DATEVALUE(D1252&amp;" 1")),E1252),"dd-mmm-yyyy")</f>
        <v>29-Sep-1973</v>
      </c>
      <c r="G1252" s="10">
        <v>0</v>
      </c>
      <c r="H1252" s="13">
        <f t="shared" ca="1" si="19"/>
        <v>126</v>
      </c>
      <c r="I1252" s="15">
        <v>10370.91</v>
      </c>
      <c r="J1252" s="10" t="s">
        <v>4708</v>
      </c>
      <c r="K1252" s="10" t="s">
        <v>4708</v>
      </c>
      <c r="L1252" s="10" t="s">
        <v>4724</v>
      </c>
      <c r="W1252" s="13">
        <f ca="1">DATEDIF(F1252,TODAY(),"Y")</f>
        <v>53</v>
      </c>
      <c r="X1252" s="28">
        <f>VLOOKUP($A1252,'Medical Examinations'!$A:$Z,MATCH(X$1,'Medical Examinations'!$A$1:$Z$1,0),FALSE)</f>
        <v>7.33</v>
      </c>
      <c r="Y1252" s="13">
        <f ca="1">DATEDIF(X1252,TODAY(),"Y")</f>
        <v>126</v>
      </c>
      <c r="Z1252" s="28">
        <f>VLOOKUP($A1252,'Medical Examinations'!$A:$Z,2,FALSE)</f>
        <v>33.344999999999999</v>
      </c>
    </row>
    <row r="1253" spans="1:26">
      <c r="A1253" s="10" t="s">
        <v>2177</v>
      </c>
      <c r="B1253" s="10">
        <v>1973</v>
      </c>
      <c r="C1253" s="10" t="s">
        <v>4713</v>
      </c>
      <c r="D1253" s="10" t="str">
        <f>IF(C1253="?","Sep",C1253)</f>
        <v>Sep</v>
      </c>
      <c r="E1253" s="10">
        <v>19</v>
      </c>
      <c r="F1253" s="12" t="str">
        <f>TEXT(DATE(B1253,MONTH(DATEVALUE(D1253&amp;" 1")),E1253),"dd-mmm-yyyy")</f>
        <v>19-Sep-1973</v>
      </c>
      <c r="G1253" s="10">
        <v>0</v>
      </c>
      <c r="H1253" s="13">
        <f t="shared" ca="1" si="19"/>
        <v>126</v>
      </c>
      <c r="I1253" s="15">
        <v>10381.48</v>
      </c>
      <c r="J1253" s="10" t="s">
        <v>4708</v>
      </c>
      <c r="K1253" s="10" t="s">
        <v>4708</v>
      </c>
      <c r="L1253" s="10" t="s">
        <v>4709</v>
      </c>
      <c r="W1253" s="13">
        <f ca="1">DATEDIF(F1253,TODAY(),"Y")</f>
        <v>53</v>
      </c>
      <c r="X1253" s="29">
        <f>VLOOKUP($A1253,'Medical Examinations'!$A:$Z,MATCH(X$1,'Medical Examinations'!$A$1:$Z$1,0),FALSE)</f>
        <v>11.42</v>
      </c>
      <c r="Y1253" s="13">
        <f ca="1">DATEDIF(X1253,TODAY(),"Y")</f>
        <v>126</v>
      </c>
      <c r="Z1253" s="28">
        <f>VLOOKUP($A1253,'Medical Examinations'!$A:$Z,2,FALSE)</f>
        <v>36.630000000000003</v>
      </c>
    </row>
    <row r="1254" spans="1:26">
      <c r="A1254" s="10" t="s">
        <v>2175</v>
      </c>
      <c r="B1254" s="10">
        <v>1969</v>
      </c>
      <c r="C1254" s="10" t="s">
        <v>4706</v>
      </c>
      <c r="D1254" s="10" t="str">
        <f>IF(C1254="?","Sep",C1254)</f>
        <v>Jul</v>
      </c>
      <c r="E1254" s="10">
        <v>7</v>
      </c>
      <c r="F1254" s="12" t="str">
        <f>TEXT(DATE(B1254,MONTH(DATEVALUE(D1254&amp;" 1")),E1254),"dd-mmm-yyyy")</f>
        <v>07-Jul-1969</v>
      </c>
      <c r="G1254" s="10">
        <v>0</v>
      </c>
      <c r="H1254" s="13">
        <f t="shared" ca="1" si="19"/>
        <v>126</v>
      </c>
      <c r="I1254" s="15">
        <v>10403.27</v>
      </c>
      <c r="J1254" s="10" t="s">
        <v>4708</v>
      </c>
      <c r="K1254" s="10" t="s">
        <v>4707</v>
      </c>
      <c r="L1254" s="10" t="s">
        <v>4729</v>
      </c>
      <c r="W1254" s="13">
        <f ca="1">DATEDIF(F1254,TODAY(),"Y")</f>
        <v>57</v>
      </c>
      <c r="X1254" s="28">
        <f>VLOOKUP($A1254,'Medical Examinations'!$A:$Z,MATCH(X$1,'Medical Examinations'!$A$1:$Z$1,0),FALSE)</f>
        <v>4.17</v>
      </c>
      <c r="Y1254" s="13">
        <f ca="1">DATEDIF(X1254,TODAY(),"Y")</f>
        <v>126</v>
      </c>
      <c r="Z1254" s="28">
        <f>VLOOKUP($A1254,'Medical Examinations'!$A:$Z,2,FALSE)</f>
        <v>26.12</v>
      </c>
    </row>
    <row r="1255" spans="1:26">
      <c r="A1255" s="10" t="s">
        <v>2173</v>
      </c>
      <c r="B1255" s="10">
        <v>1975</v>
      </c>
      <c r="C1255" s="10" t="s">
        <v>4712</v>
      </c>
      <c r="D1255" s="10" t="str">
        <f>IF(C1255="?","Sep",C1255)</f>
        <v>Jun</v>
      </c>
      <c r="E1255" s="10">
        <v>5</v>
      </c>
      <c r="F1255" s="12" t="str">
        <f>TEXT(DATE(B1255,MONTH(DATEVALUE(D1255&amp;" 1")),E1255),"dd-mmm-yyyy")</f>
        <v>05-Jun-1975</v>
      </c>
      <c r="G1255" s="10">
        <v>0</v>
      </c>
      <c r="H1255" s="13">
        <f t="shared" ca="1" si="19"/>
        <v>126</v>
      </c>
      <c r="I1255" s="15">
        <v>10407.09</v>
      </c>
      <c r="J1255" s="10" t="s">
        <v>4708</v>
      </c>
      <c r="K1255" s="10" t="s">
        <v>4711</v>
      </c>
      <c r="L1255" s="10" t="s">
        <v>4719</v>
      </c>
      <c r="W1255" s="13">
        <f ca="1">DATEDIF(F1255,TODAY(),"Y")</f>
        <v>51</v>
      </c>
      <c r="X1255" s="29">
        <f>VLOOKUP($A1255,'Medical Examinations'!$A:$Z,MATCH(X$1,'Medical Examinations'!$A$1:$Z$1,0),FALSE)</f>
        <v>7.56</v>
      </c>
      <c r="Y1255" s="13">
        <f ca="1">DATEDIF(X1255,TODAY(),"Y")</f>
        <v>126</v>
      </c>
      <c r="Z1255" s="28">
        <f>VLOOKUP($A1255,'Medical Examinations'!$A:$Z,2,FALSE)</f>
        <v>28.215</v>
      </c>
    </row>
    <row r="1256" spans="1:26">
      <c r="A1256" s="10" t="s">
        <v>2171</v>
      </c>
      <c r="B1256" s="10">
        <v>1980</v>
      </c>
      <c r="C1256" s="10" t="s">
        <v>4717</v>
      </c>
      <c r="D1256" s="10" t="str">
        <f>IF(C1256="?","Sep",C1256)</f>
        <v>Oct</v>
      </c>
      <c r="E1256" s="10">
        <v>24</v>
      </c>
      <c r="F1256" s="12" t="str">
        <f>TEXT(DATE(B1256,MONTH(DATEVALUE(D1256&amp;" 1")),E1256),"dd-mmm-yyyy")</f>
        <v>24-Oct-1980</v>
      </c>
      <c r="G1256" s="10">
        <v>0</v>
      </c>
      <c r="H1256" s="13">
        <f t="shared" ca="1" si="19"/>
        <v>126</v>
      </c>
      <c r="I1256" s="15">
        <v>10407.98</v>
      </c>
      <c r="J1256" s="10" t="s">
        <v>4708</v>
      </c>
      <c r="K1256" s="10" t="s">
        <v>4711</v>
      </c>
      <c r="L1256" s="10" t="s">
        <v>4727</v>
      </c>
      <c r="W1256" s="13">
        <f ca="1">DATEDIF(F1256,TODAY(),"Y")</f>
        <v>46</v>
      </c>
      <c r="X1256" s="28">
        <f>VLOOKUP($A1256,'Medical Examinations'!$A:$Z,MATCH(X$1,'Medical Examinations'!$A$1:$Z$1,0),FALSE)</f>
        <v>4.1100000000000003</v>
      </c>
      <c r="Y1256" s="13">
        <f ca="1">DATEDIF(X1256,TODAY(),"Y")</f>
        <v>126</v>
      </c>
      <c r="Z1256" s="28">
        <f>VLOOKUP($A1256,'Medical Examinations'!$A:$Z,2,FALSE)</f>
        <v>31.66</v>
      </c>
    </row>
    <row r="1257" spans="1:26">
      <c r="A1257" s="10" t="s">
        <v>2169</v>
      </c>
      <c r="B1257" s="10">
        <v>1973</v>
      </c>
      <c r="C1257" s="10" t="s">
        <v>4717</v>
      </c>
      <c r="D1257" s="10" t="str">
        <f>IF(C1257="?","Sep",C1257)</f>
        <v>Oct</v>
      </c>
      <c r="E1257" s="10">
        <v>11</v>
      </c>
      <c r="F1257" s="12" t="str">
        <f>TEXT(DATE(B1257,MONTH(DATEVALUE(D1257&amp;" 1")),E1257),"dd-mmm-yyyy")</f>
        <v>11-Oct-1973</v>
      </c>
      <c r="G1257" s="10">
        <v>0</v>
      </c>
      <c r="H1257" s="13">
        <f t="shared" ca="1" si="19"/>
        <v>126</v>
      </c>
      <c r="I1257" s="15">
        <v>10419.59</v>
      </c>
      <c r="J1257" s="10" t="s">
        <v>4708</v>
      </c>
      <c r="K1257" s="10" t="s">
        <v>4707</v>
      </c>
      <c r="L1257" s="10" t="s">
        <v>4723</v>
      </c>
      <c r="W1257" s="13">
        <f ca="1">DATEDIF(F1257,TODAY(),"Y")</f>
        <v>53</v>
      </c>
      <c r="X1257" s="29">
        <f>VLOOKUP($A1257,'Medical Examinations'!$A:$Z,MATCH(X$1,'Medical Examinations'!$A$1:$Z$1,0),FALSE)</f>
        <v>8.76</v>
      </c>
      <c r="Y1257" s="13">
        <f ca="1">DATEDIF(X1257,TODAY(),"Y")</f>
        <v>126</v>
      </c>
      <c r="Z1257" s="28">
        <f>VLOOKUP($A1257,'Medical Examinations'!$A:$Z,2,FALSE)</f>
        <v>28.81</v>
      </c>
    </row>
    <row r="1258" spans="1:26">
      <c r="A1258" s="10" t="s">
        <v>2167</v>
      </c>
      <c r="B1258" s="10">
        <v>1979</v>
      </c>
      <c r="C1258" s="10" t="s">
        <v>4710</v>
      </c>
      <c r="D1258" s="10" t="str">
        <f>IF(C1258="?","Sep",C1258)</f>
        <v>Nov</v>
      </c>
      <c r="E1258" s="10">
        <v>25</v>
      </c>
      <c r="F1258" s="12" t="str">
        <f>TEXT(DATE(B1258,MONTH(DATEVALUE(D1258&amp;" 1")),E1258),"dd-mmm-yyyy")</f>
        <v>25-Nov-1979</v>
      </c>
      <c r="G1258" s="10">
        <v>0</v>
      </c>
      <c r="H1258" s="13">
        <f t="shared" ca="1" si="19"/>
        <v>126</v>
      </c>
      <c r="I1258" s="15">
        <v>10419.65</v>
      </c>
      <c r="J1258" s="10" t="s">
        <v>4708</v>
      </c>
      <c r="K1258" s="10" t="s">
        <v>4707</v>
      </c>
      <c r="L1258" s="10" t="s">
        <v>4723</v>
      </c>
      <c r="W1258" s="13">
        <f ca="1">DATEDIF(F1258,TODAY(),"Y")</f>
        <v>46</v>
      </c>
      <c r="X1258" s="28">
        <f>VLOOKUP($A1258,'Medical Examinations'!$A:$Z,MATCH(X$1,'Medical Examinations'!$A$1:$Z$1,0),FALSE)</f>
        <v>5.89</v>
      </c>
      <c r="Y1258" s="13">
        <f ca="1">DATEDIF(X1258,TODAY(),"Y")</f>
        <v>126</v>
      </c>
      <c r="Z1258" s="28">
        <f>VLOOKUP($A1258,'Medical Examinations'!$A:$Z,2,FALSE)</f>
        <v>30.55</v>
      </c>
    </row>
    <row r="1259" spans="1:26">
      <c r="A1259" s="10" t="s">
        <v>2165</v>
      </c>
      <c r="B1259" s="10">
        <v>1968</v>
      </c>
      <c r="C1259" s="10" t="s">
        <v>4715</v>
      </c>
      <c r="D1259" s="10" t="str">
        <f>IF(C1259="?","Sep",C1259)</f>
        <v>Dec</v>
      </c>
      <c r="E1259" s="10">
        <v>27</v>
      </c>
      <c r="F1259" s="12" t="str">
        <f>TEXT(DATE(B1259,MONTH(DATEVALUE(D1259&amp;" 1")),E1259),"dd-mmm-yyyy")</f>
        <v>27-Dec-1968</v>
      </c>
      <c r="G1259" s="10">
        <v>0</v>
      </c>
      <c r="H1259" s="13">
        <f t="shared" ca="1" si="19"/>
        <v>126</v>
      </c>
      <c r="I1259" s="15">
        <v>10422.92</v>
      </c>
      <c r="J1259" s="10" t="s">
        <v>4708</v>
      </c>
      <c r="K1259" s="10" t="s">
        <v>4711</v>
      </c>
      <c r="L1259" s="10" t="s">
        <v>4728</v>
      </c>
      <c r="W1259" s="13">
        <f ca="1">DATEDIF(F1259,TODAY(),"Y")</f>
        <v>57</v>
      </c>
      <c r="X1259" s="29">
        <f>VLOOKUP($A1259,'Medical Examinations'!$A:$Z,MATCH(X$1,'Medical Examinations'!$A$1:$Z$1,0),FALSE)</f>
        <v>8.5</v>
      </c>
      <c r="Y1259" s="13">
        <f ca="1">DATEDIF(X1259,TODAY(),"Y")</f>
        <v>126</v>
      </c>
      <c r="Z1259" s="28">
        <f>VLOOKUP($A1259,'Medical Examinations'!$A:$Z,2,FALSE)</f>
        <v>24.035</v>
      </c>
    </row>
    <row r="1260" spans="1:26">
      <c r="A1260" s="10" t="s">
        <v>2163</v>
      </c>
      <c r="B1260" s="10">
        <v>1968</v>
      </c>
      <c r="C1260" s="10" t="s">
        <v>4716</v>
      </c>
      <c r="D1260" s="10" t="str">
        <f>IF(C1260="?","Sep",C1260)</f>
        <v>Aug</v>
      </c>
      <c r="E1260" s="10">
        <v>23</v>
      </c>
      <c r="F1260" s="12" t="str">
        <f>TEXT(DATE(B1260,MONTH(DATEVALUE(D1260&amp;" 1")),E1260),"dd-mmm-yyyy")</f>
        <v>23-Aug-1968</v>
      </c>
      <c r="G1260" s="10">
        <v>0</v>
      </c>
      <c r="H1260" s="13">
        <f t="shared" ca="1" si="19"/>
        <v>126</v>
      </c>
      <c r="I1260" s="15">
        <v>10435.07</v>
      </c>
      <c r="J1260" s="10" t="s">
        <v>4708</v>
      </c>
      <c r="K1260" s="10" t="s">
        <v>4711</v>
      </c>
      <c r="L1260" s="10" t="s">
        <v>4721</v>
      </c>
      <c r="W1260" s="13">
        <f ca="1">DATEDIF(F1260,TODAY(),"Y")</f>
        <v>58</v>
      </c>
      <c r="X1260" s="28">
        <f>VLOOKUP($A1260,'Medical Examinations'!$A:$Z,MATCH(X$1,'Medical Examinations'!$A$1:$Z$1,0),FALSE)</f>
        <v>7.95</v>
      </c>
      <c r="Y1260" s="13">
        <f ca="1">DATEDIF(X1260,TODAY(),"Y")</f>
        <v>126</v>
      </c>
      <c r="Z1260" s="28">
        <f>VLOOKUP($A1260,'Medical Examinations'!$A:$Z,2,FALSE)</f>
        <v>32.774999999999999</v>
      </c>
    </row>
    <row r="1261" spans="1:26">
      <c r="A1261" s="10" t="s">
        <v>2161</v>
      </c>
      <c r="B1261" s="10">
        <v>1968</v>
      </c>
      <c r="C1261" s="10" t="s">
        <v>4716</v>
      </c>
      <c r="D1261" s="10" t="str">
        <f>IF(C1261="?","Sep",C1261)</f>
        <v>Aug</v>
      </c>
      <c r="E1261" s="10">
        <v>29</v>
      </c>
      <c r="F1261" s="12" t="str">
        <f>TEXT(DATE(B1261,MONTH(DATEVALUE(D1261&amp;" 1")),E1261),"dd-mmm-yyyy")</f>
        <v>29-Aug-1968</v>
      </c>
      <c r="G1261" s="10">
        <v>0</v>
      </c>
      <c r="H1261" s="13">
        <f t="shared" ca="1" si="19"/>
        <v>126</v>
      </c>
      <c r="I1261" s="15">
        <v>10436.1</v>
      </c>
      <c r="J1261" s="10" t="s">
        <v>4708</v>
      </c>
      <c r="K1261" s="10" t="s">
        <v>4708</v>
      </c>
      <c r="L1261" s="10" t="s">
        <v>4718</v>
      </c>
      <c r="W1261" s="13">
        <f ca="1">DATEDIF(F1261,TODAY(),"Y")</f>
        <v>58</v>
      </c>
      <c r="X1261" s="29">
        <f>VLOOKUP($A1261,'Medical Examinations'!$A:$Z,MATCH(X$1,'Medical Examinations'!$A$1:$Z$1,0),FALSE)</f>
        <v>7.53</v>
      </c>
      <c r="Y1261" s="13">
        <f ca="1">DATEDIF(X1261,TODAY(),"Y")</f>
        <v>126</v>
      </c>
      <c r="Z1261" s="28">
        <f>VLOOKUP($A1261,'Medical Examinations'!$A:$Z,2,FALSE)</f>
        <v>29.2</v>
      </c>
    </row>
    <row r="1262" spans="1:26">
      <c r="A1262" s="10" t="s">
        <v>2159</v>
      </c>
      <c r="B1262" s="10">
        <v>1968</v>
      </c>
      <c r="C1262" s="10" t="s">
        <v>4710</v>
      </c>
      <c r="D1262" s="10" t="str">
        <f>IF(C1262="?","Sep",C1262)</f>
        <v>Nov</v>
      </c>
      <c r="E1262" s="10">
        <v>8</v>
      </c>
      <c r="F1262" s="12" t="str">
        <f>TEXT(DATE(B1262,MONTH(DATEVALUE(D1262&amp;" 1")),E1262),"dd-mmm-yyyy")</f>
        <v>08-Nov-1968</v>
      </c>
      <c r="G1262" s="10">
        <v>0</v>
      </c>
      <c r="H1262" s="13">
        <f t="shared" ca="1" si="19"/>
        <v>126</v>
      </c>
      <c r="I1262" s="15">
        <v>10450.549999999999</v>
      </c>
      <c r="J1262" s="10" t="s">
        <v>4708</v>
      </c>
      <c r="K1262" s="10" t="s">
        <v>4711</v>
      </c>
      <c r="L1262" s="10" t="s">
        <v>4718</v>
      </c>
      <c r="W1262" s="13">
        <f ca="1">DATEDIF(F1262,TODAY(),"Y")</f>
        <v>57</v>
      </c>
      <c r="X1262" s="28">
        <f>VLOOKUP($A1262,'Medical Examinations'!$A:$Z,MATCH(X$1,'Medical Examinations'!$A$1:$Z$1,0),FALSE)</f>
        <v>11.36</v>
      </c>
      <c r="Y1262" s="13">
        <f ca="1">DATEDIF(X1262,TODAY(),"Y")</f>
        <v>126</v>
      </c>
      <c r="Z1262" s="28">
        <f>VLOOKUP($A1262,'Medical Examinations'!$A:$Z,2,FALSE)</f>
        <v>39.6</v>
      </c>
    </row>
    <row r="1263" spans="1:26">
      <c r="A1263" s="10" t="s">
        <v>2157</v>
      </c>
      <c r="B1263" s="10">
        <v>1964</v>
      </c>
      <c r="C1263" s="10" t="s">
        <v>4717</v>
      </c>
      <c r="D1263" s="10" t="str">
        <f>IF(C1263="?","Sep",C1263)</f>
        <v>Oct</v>
      </c>
      <c r="E1263" s="10">
        <v>14</v>
      </c>
      <c r="F1263" s="12" t="str">
        <f>TEXT(DATE(B1263,MONTH(DATEVALUE(D1263&amp;" 1")),E1263),"dd-mmm-yyyy")</f>
        <v>14-Oct-1964</v>
      </c>
      <c r="G1263" s="10">
        <v>0</v>
      </c>
      <c r="H1263" s="13">
        <f t="shared" ca="1" si="19"/>
        <v>126</v>
      </c>
      <c r="I1263" s="15">
        <v>10455.1</v>
      </c>
      <c r="J1263" s="10" t="s">
        <v>4708</v>
      </c>
      <c r="K1263" s="10" t="s">
        <v>4711</v>
      </c>
      <c r="L1263" s="10" t="s">
        <v>4714</v>
      </c>
      <c r="W1263" s="13">
        <f ca="1">DATEDIF(F1263,TODAY(),"Y")</f>
        <v>62</v>
      </c>
      <c r="X1263" s="29">
        <f>VLOOKUP($A1263,'Medical Examinations'!$A:$Z,MATCH(X$1,'Medical Examinations'!$A$1:$Z$1,0),FALSE)</f>
        <v>4.1500000000000004</v>
      </c>
      <c r="Y1263" s="13">
        <f ca="1">DATEDIF(X1263,TODAY(),"Y")</f>
        <v>126</v>
      </c>
      <c r="Z1263" s="28">
        <f>VLOOKUP($A1263,'Medical Examinations'!$A:$Z,2,FALSE)</f>
        <v>23.14</v>
      </c>
    </row>
    <row r="1264" spans="1:26">
      <c r="A1264" s="10" t="s">
        <v>2155</v>
      </c>
      <c r="B1264" s="10">
        <v>1976</v>
      </c>
      <c r="C1264" s="10" t="s">
        <v>4716</v>
      </c>
      <c r="D1264" s="10" t="str">
        <f>IF(C1264="?","Sep",C1264)</f>
        <v>Aug</v>
      </c>
      <c r="E1264" s="10">
        <v>3</v>
      </c>
      <c r="F1264" s="12" t="str">
        <f>TEXT(DATE(B1264,MONTH(DATEVALUE(D1264&amp;" 1")),E1264),"dd-mmm-yyyy")</f>
        <v>03-Aug-1976</v>
      </c>
      <c r="G1264" s="10">
        <v>0</v>
      </c>
      <c r="H1264" s="13">
        <f t="shared" ca="1" si="19"/>
        <v>126</v>
      </c>
      <c r="I1264" s="15">
        <v>10455.14</v>
      </c>
      <c r="J1264" s="10" t="s">
        <v>4708</v>
      </c>
      <c r="K1264" s="10" t="s">
        <v>4707</v>
      </c>
      <c r="L1264" s="10" t="s">
        <v>4727</v>
      </c>
      <c r="W1264" s="13">
        <f ca="1">DATEDIF(F1264,TODAY(),"Y")</f>
        <v>50</v>
      </c>
      <c r="X1264" s="28">
        <f>VLOOKUP($A1264,'Medical Examinations'!$A:$Z,MATCH(X$1,'Medical Examinations'!$A$1:$Z$1,0),FALSE)</f>
        <v>4</v>
      </c>
      <c r="Y1264" s="13">
        <f ca="1">DATEDIF(X1264,TODAY(),"Y")</f>
        <v>126</v>
      </c>
      <c r="Z1264" s="28">
        <f>VLOOKUP($A1264,'Medical Examinations'!$A:$Z,2,FALSE)</f>
        <v>28.77</v>
      </c>
    </row>
    <row r="1265" spans="1:26">
      <c r="A1265" s="10" t="s">
        <v>2153</v>
      </c>
      <c r="B1265" s="10">
        <v>1964</v>
      </c>
      <c r="C1265" s="10" t="s">
        <v>4706</v>
      </c>
      <c r="D1265" s="10" t="str">
        <f>IF(C1265="?","Sep",C1265)</f>
        <v>Jul</v>
      </c>
      <c r="E1265" s="10">
        <v>27</v>
      </c>
      <c r="F1265" s="12" t="str">
        <f>TEXT(DATE(B1265,MONTH(DATEVALUE(D1265&amp;" 1")),E1265),"dd-mmm-yyyy")</f>
        <v>27-Jul-1964</v>
      </c>
      <c r="G1265" s="10">
        <v>0</v>
      </c>
      <c r="H1265" s="13">
        <f t="shared" ca="1" si="19"/>
        <v>126</v>
      </c>
      <c r="I1265" s="15">
        <v>10459.19</v>
      </c>
      <c r="J1265" s="10" t="s">
        <v>4708</v>
      </c>
      <c r="K1265" s="10" t="s">
        <v>4711</v>
      </c>
      <c r="L1265" s="10" t="s">
        <v>4709</v>
      </c>
      <c r="W1265" s="13">
        <f ca="1">DATEDIF(F1265,TODAY(),"Y")</f>
        <v>62</v>
      </c>
      <c r="X1265" s="29">
        <f>VLOOKUP($A1265,'Medical Examinations'!$A:$Z,MATCH(X$1,'Medical Examinations'!$A$1:$Z$1,0),FALSE)</f>
        <v>4.96</v>
      </c>
      <c r="Y1265" s="13">
        <f ca="1">DATEDIF(X1265,TODAY(),"Y")</f>
        <v>126</v>
      </c>
      <c r="Z1265" s="28">
        <f>VLOOKUP($A1265,'Medical Examinations'!$A:$Z,2,FALSE)</f>
        <v>25.55</v>
      </c>
    </row>
    <row r="1266" spans="1:26">
      <c r="A1266" s="10" t="s">
        <v>2151</v>
      </c>
      <c r="B1266" s="10">
        <v>1969</v>
      </c>
      <c r="C1266" s="10" t="s">
        <v>4713</v>
      </c>
      <c r="D1266" s="10" t="str">
        <f>IF(C1266="?","Sep",C1266)</f>
        <v>Sep</v>
      </c>
      <c r="E1266" s="10">
        <v>22</v>
      </c>
      <c r="F1266" s="12" t="str">
        <f>TEXT(DATE(B1266,MONTH(DATEVALUE(D1266&amp;" 1")),E1266),"dd-mmm-yyyy")</f>
        <v>22-Sep-1969</v>
      </c>
      <c r="G1266" s="10">
        <v>0</v>
      </c>
      <c r="H1266" s="13">
        <f t="shared" ca="1" si="19"/>
        <v>126</v>
      </c>
      <c r="I1266" s="15">
        <v>10461.98</v>
      </c>
      <c r="J1266" s="10" t="s">
        <v>4708</v>
      </c>
      <c r="K1266" s="10" t="s">
        <v>4711</v>
      </c>
      <c r="L1266" s="10" t="s">
        <v>4714</v>
      </c>
      <c r="W1266" s="13">
        <f ca="1">DATEDIF(F1266,TODAY(),"Y")</f>
        <v>57</v>
      </c>
      <c r="X1266" s="28">
        <f>VLOOKUP($A1266,'Medical Examinations'!$A:$Z,MATCH(X$1,'Medical Examinations'!$A$1:$Z$1,0),FALSE)</f>
        <v>4.26</v>
      </c>
      <c r="Y1266" s="13">
        <f ca="1">DATEDIF(X1266,TODAY(),"Y")</f>
        <v>126</v>
      </c>
      <c r="Z1266" s="28">
        <f>VLOOKUP($A1266,'Medical Examinations'!$A:$Z,2,FALSE)</f>
        <v>31.16</v>
      </c>
    </row>
    <row r="1267" spans="1:26">
      <c r="A1267" s="10" t="s">
        <v>2149</v>
      </c>
      <c r="B1267" s="10">
        <v>1987</v>
      </c>
      <c r="C1267" s="10" t="s">
        <v>4712</v>
      </c>
      <c r="D1267" s="10" t="str">
        <f>IF(C1267="?","Sep",C1267)</f>
        <v>Jun</v>
      </c>
      <c r="E1267" s="10">
        <v>28</v>
      </c>
      <c r="F1267" s="12" t="str">
        <f>TEXT(DATE(B1267,MONTH(DATEVALUE(D1267&amp;" 1")),E1267),"dd-mmm-yyyy")</f>
        <v>28-Jun-1987</v>
      </c>
      <c r="G1267" s="10">
        <v>0</v>
      </c>
      <c r="H1267" s="13">
        <f t="shared" ca="1" si="19"/>
        <v>126</v>
      </c>
      <c r="I1267" s="15">
        <v>10464.83</v>
      </c>
      <c r="J1267" s="10" t="s">
        <v>4708</v>
      </c>
      <c r="K1267" s="10" t="s">
        <v>4711</v>
      </c>
      <c r="L1267" s="10" t="s">
        <v>4714</v>
      </c>
      <c r="W1267" s="13">
        <f ca="1">DATEDIF(F1267,TODAY(),"Y")</f>
        <v>39</v>
      </c>
      <c r="X1267" s="29">
        <f>VLOOKUP($A1267,'Medical Examinations'!$A:$Z,MATCH(X$1,'Medical Examinations'!$A$1:$Z$1,0),FALSE)</f>
        <v>5.98</v>
      </c>
      <c r="Y1267" s="13">
        <f ca="1">DATEDIF(X1267,TODAY(),"Y")</f>
        <v>126</v>
      </c>
      <c r="Z1267" s="28">
        <f>VLOOKUP($A1267,'Medical Examinations'!$A:$Z,2,FALSE)</f>
        <v>36.380000000000003</v>
      </c>
    </row>
    <row r="1268" spans="1:26">
      <c r="A1268" s="10" t="s">
        <v>2147</v>
      </c>
      <c r="B1268" s="10">
        <v>1978</v>
      </c>
      <c r="C1268" s="10" t="s">
        <v>4716</v>
      </c>
      <c r="D1268" s="10" t="str">
        <f>IF(C1268="?","Sep",C1268)</f>
        <v>Aug</v>
      </c>
      <c r="E1268" s="10">
        <v>21</v>
      </c>
      <c r="F1268" s="12" t="str">
        <f>TEXT(DATE(B1268,MONTH(DATEVALUE(D1268&amp;" 1")),E1268),"dd-mmm-yyyy")</f>
        <v>21-Aug-1978</v>
      </c>
      <c r="G1268" s="10">
        <v>0</v>
      </c>
      <c r="H1268" s="13">
        <f t="shared" ca="1" si="19"/>
        <v>126</v>
      </c>
      <c r="I1268" s="15">
        <v>10486.55</v>
      </c>
      <c r="J1268" s="10" t="s">
        <v>4708</v>
      </c>
      <c r="K1268" s="10" t="s">
        <v>4708</v>
      </c>
      <c r="L1268" s="10" t="s">
        <v>4723</v>
      </c>
      <c r="W1268" s="13">
        <f ca="1">DATEDIF(F1268,TODAY(),"Y")</f>
        <v>48</v>
      </c>
      <c r="X1268" s="28">
        <f>VLOOKUP($A1268,'Medical Examinations'!$A:$Z,MATCH(X$1,'Medical Examinations'!$A$1:$Z$1,0),FALSE)</f>
        <v>11.85</v>
      </c>
      <c r="Y1268" s="13">
        <f ca="1">DATEDIF(X1268,TODAY(),"Y")</f>
        <v>126</v>
      </c>
      <c r="Z1268" s="28">
        <f>VLOOKUP($A1268,'Medical Examinations'!$A:$Z,2,FALSE)</f>
        <v>29.99</v>
      </c>
    </row>
    <row r="1269" spans="1:26">
      <c r="A1269" s="10" t="s">
        <v>2145</v>
      </c>
      <c r="B1269" s="10">
        <v>1972</v>
      </c>
      <c r="C1269" s="10" t="s">
        <v>4717</v>
      </c>
      <c r="D1269" s="10" t="str">
        <f>IF(C1269="?","Sep",C1269)</f>
        <v>Oct</v>
      </c>
      <c r="E1269" s="10">
        <v>19</v>
      </c>
      <c r="F1269" s="12" t="str">
        <f>TEXT(DATE(B1269,MONTH(DATEVALUE(D1269&amp;" 1")),E1269),"dd-mmm-yyyy")</f>
        <v>19-Oct-1972</v>
      </c>
      <c r="G1269" s="10">
        <v>0</v>
      </c>
      <c r="H1269" s="13">
        <f t="shared" ca="1" si="19"/>
        <v>126</v>
      </c>
      <c r="I1269" s="15">
        <v>10493.95</v>
      </c>
      <c r="J1269" s="10" t="s">
        <v>4708</v>
      </c>
      <c r="K1269" s="10" t="s">
        <v>4711</v>
      </c>
      <c r="L1269" s="10" t="s">
        <v>4714</v>
      </c>
      <c r="W1269" s="13">
        <f ca="1">DATEDIF(F1269,TODAY(),"Y")</f>
        <v>54</v>
      </c>
      <c r="X1269" s="29">
        <f>VLOOKUP($A1269,'Medical Examinations'!$A:$Z,MATCH(X$1,'Medical Examinations'!$A$1:$Z$1,0),FALSE)</f>
        <v>5.83</v>
      </c>
      <c r="Y1269" s="13">
        <f ca="1">DATEDIF(X1269,TODAY(),"Y")</f>
        <v>126</v>
      </c>
      <c r="Z1269" s="28">
        <f>VLOOKUP($A1269,'Medical Examinations'!$A:$Z,2,FALSE)</f>
        <v>26.22</v>
      </c>
    </row>
    <row r="1270" spans="1:26">
      <c r="A1270" s="10" t="s">
        <v>2143</v>
      </c>
      <c r="B1270" s="10">
        <v>1977</v>
      </c>
      <c r="C1270" s="10" t="s">
        <v>4717</v>
      </c>
      <c r="D1270" s="10" t="str">
        <f>IF(C1270="?","Sep",C1270)</f>
        <v>Oct</v>
      </c>
      <c r="E1270" s="10">
        <v>25</v>
      </c>
      <c r="F1270" s="12" t="str">
        <f>TEXT(DATE(B1270,MONTH(DATEVALUE(D1270&amp;" 1")),E1270),"dd-mmm-yyyy")</f>
        <v>25-Oct-1977</v>
      </c>
      <c r="G1270" s="10">
        <v>0</v>
      </c>
      <c r="H1270" s="13">
        <f t="shared" ca="1" si="19"/>
        <v>126</v>
      </c>
      <c r="I1270" s="15">
        <v>10495.6</v>
      </c>
      <c r="J1270" s="10" t="s">
        <v>4708</v>
      </c>
      <c r="K1270" s="10" t="s">
        <v>4711</v>
      </c>
      <c r="L1270" s="10" t="s">
        <v>4714</v>
      </c>
      <c r="W1270" s="13">
        <f ca="1">DATEDIF(F1270,TODAY(),"Y")</f>
        <v>49</v>
      </c>
      <c r="X1270" s="28">
        <f>VLOOKUP($A1270,'Medical Examinations'!$A:$Z,MATCH(X$1,'Medical Examinations'!$A$1:$Z$1,0),FALSE)</f>
        <v>4.24</v>
      </c>
      <c r="Y1270" s="13">
        <f ca="1">DATEDIF(X1270,TODAY(),"Y")</f>
        <v>126</v>
      </c>
      <c r="Z1270" s="28">
        <f>VLOOKUP($A1270,'Medical Examinations'!$A:$Z,2,FALSE)</f>
        <v>30.3</v>
      </c>
    </row>
    <row r="1271" spans="1:26">
      <c r="A1271" s="10" t="s">
        <v>2141</v>
      </c>
      <c r="B1271" s="10">
        <v>1971</v>
      </c>
      <c r="C1271" s="10" t="s">
        <v>4713</v>
      </c>
      <c r="D1271" s="10" t="str">
        <f>IF(C1271="?","Sep",C1271)</f>
        <v>Sep</v>
      </c>
      <c r="E1271" s="10">
        <v>26</v>
      </c>
      <c r="F1271" s="12" t="str">
        <f>TEXT(DATE(B1271,MONTH(DATEVALUE(D1271&amp;" 1")),E1271),"dd-mmm-yyyy")</f>
        <v>26-Sep-1971</v>
      </c>
      <c r="G1271" s="10">
        <v>0</v>
      </c>
      <c r="H1271" s="13">
        <f t="shared" ca="1" si="19"/>
        <v>126</v>
      </c>
      <c r="I1271" s="15">
        <v>10546.48</v>
      </c>
      <c r="J1271" s="10" t="s">
        <v>4708</v>
      </c>
      <c r="K1271" s="10" t="s">
        <v>4708</v>
      </c>
      <c r="L1271" s="10" t="s">
        <v>4718</v>
      </c>
      <c r="W1271" s="13">
        <f ca="1">DATEDIF(F1271,TODAY(),"Y")</f>
        <v>55</v>
      </c>
      <c r="X1271" s="29">
        <f>VLOOKUP($A1271,'Medical Examinations'!$A:$Z,MATCH(X$1,'Medical Examinations'!$A$1:$Z$1,0),FALSE)</f>
        <v>10.79</v>
      </c>
      <c r="Y1271" s="13">
        <f ca="1">DATEDIF(X1271,TODAY(),"Y")</f>
        <v>126</v>
      </c>
      <c r="Z1271" s="28">
        <f>VLOOKUP($A1271,'Medical Examinations'!$A:$Z,2,FALSE)</f>
        <v>30.5</v>
      </c>
    </row>
    <row r="1272" spans="1:26">
      <c r="A1272" s="10" t="s">
        <v>2139</v>
      </c>
      <c r="B1272" s="10">
        <v>1971</v>
      </c>
      <c r="C1272" s="10" t="s">
        <v>4712</v>
      </c>
      <c r="D1272" s="10" t="str">
        <f>IF(C1272="?","Sep",C1272)</f>
        <v>Jun</v>
      </c>
      <c r="E1272" s="10">
        <v>29</v>
      </c>
      <c r="F1272" s="12" t="str">
        <f>TEXT(DATE(B1272,MONTH(DATEVALUE(D1272&amp;" 1")),E1272),"dd-mmm-yyyy")</f>
        <v>29-Jun-1971</v>
      </c>
      <c r="G1272" s="10">
        <v>0</v>
      </c>
      <c r="H1272" s="13">
        <f t="shared" ca="1" si="19"/>
        <v>126</v>
      </c>
      <c r="I1272" s="15">
        <v>10560.49</v>
      </c>
      <c r="J1272" s="10" t="s">
        <v>4708</v>
      </c>
      <c r="K1272" s="10" t="s">
        <v>4707</v>
      </c>
      <c r="L1272" s="10" t="s">
        <v>4709</v>
      </c>
      <c r="W1272" s="13">
        <f ca="1">DATEDIF(F1272,TODAY(),"Y")</f>
        <v>55</v>
      </c>
      <c r="X1272" s="28">
        <f>VLOOKUP($A1272,'Medical Examinations'!$A:$Z,MATCH(X$1,'Medical Examinations'!$A$1:$Z$1,0),FALSE)</f>
        <v>10.19</v>
      </c>
      <c r="Y1272" s="13">
        <f ca="1">DATEDIF(X1272,TODAY(),"Y")</f>
        <v>126</v>
      </c>
      <c r="Z1272" s="28">
        <f>VLOOKUP($A1272,'Medical Examinations'!$A:$Z,2,FALSE)</f>
        <v>33.33</v>
      </c>
    </row>
    <row r="1273" spans="1:26">
      <c r="A1273" s="10" t="s">
        <v>2137</v>
      </c>
      <c r="B1273" s="10">
        <v>1969</v>
      </c>
      <c r="C1273" s="10" t="s">
        <v>4706</v>
      </c>
      <c r="D1273" s="10" t="str">
        <f>IF(C1273="?","Sep",C1273)</f>
        <v>Jul</v>
      </c>
      <c r="E1273" s="10">
        <v>17</v>
      </c>
      <c r="F1273" s="12" t="str">
        <f>TEXT(DATE(B1273,MONTH(DATEVALUE(D1273&amp;" 1")),E1273),"dd-mmm-yyyy")</f>
        <v>17-Jul-1969</v>
      </c>
      <c r="G1273" s="10">
        <v>0</v>
      </c>
      <c r="H1273" s="13">
        <f t="shared" ca="1" si="19"/>
        <v>126</v>
      </c>
      <c r="I1273" s="15">
        <v>10564.88</v>
      </c>
      <c r="J1273" s="10" t="s">
        <v>4708</v>
      </c>
      <c r="K1273" s="10" t="s">
        <v>4711</v>
      </c>
      <c r="L1273" s="10" t="s">
        <v>4724</v>
      </c>
      <c r="W1273" s="13">
        <f ca="1">DATEDIF(F1273,TODAY(),"Y")</f>
        <v>57</v>
      </c>
      <c r="X1273" s="29">
        <f>VLOOKUP($A1273,'Medical Examinations'!$A:$Z,MATCH(X$1,'Medical Examinations'!$A$1:$Z$1,0),FALSE)</f>
        <v>5.64</v>
      </c>
      <c r="Y1273" s="13">
        <f ca="1">DATEDIF(X1273,TODAY(),"Y")</f>
        <v>126</v>
      </c>
      <c r="Z1273" s="28">
        <f>VLOOKUP($A1273,'Medical Examinations'!$A:$Z,2,FALSE)</f>
        <v>33.25</v>
      </c>
    </row>
    <row r="1274" spans="1:26">
      <c r="A1274" s="10" t="s">
        <v>2135</v>
      </c>
      <c r="B1274" s="10">
        <v>1966</v>
      </c>
      <c r="C1274" s="10" t="s">
        <v>4715</v>
      </c>
      <c r="D1274" s="10" t="str">
        <f>IF(C1274="?","Sep",C1274)</f>
        <v>Dec</v>
      </c>
      <c r="E1274" s="10">
        <v>11</v>
      </c>
      <c r="F1274" s="12" t="str">
        <f>TEXT(DATE(B1274,MONTH(DATEVALUE(D1274&amp;" 1")),E1274),"dd-mmm-yyyy")</f>
        <v>11-Dec-1966</v>
      </c>
      <c r="G1274" s="10">
        <v>0</v>
      </c>
      <c r="H1274" s="13">
        <f t="shared" ca="1" si="19"/>
        <v>126</v>
      </c>
      <c r="I1274" s="15">
        <v>10577.09</v>
      </c>
      <c r="J1274" s="10" t="s">
        <v>4708</v>
      </c>
      <c r="K1274" s="10" t="s">
        <v>4708</v>
      </c>
      <c r="L1274" s="10" t="s">
        <v>4718</v>
      </c>
      <c r="W1274" s="13">
        <f ca="1">DATEDIF(F1274,TODAY(),"Y")</f>
        <v>59</v>
      </c>
      <c r="X1274" s="28">
        <f>VLOOKUP($A1274,'Medical Examinations'!$A:$Z,MATCH(X$1,'Medical Examinations'!$A$1:$Z$1,0),FALSE)</f>
        <v>4.6500000000000004</v>
      </c>
      <c r="Y1274" s="13">
        <f ca="1">DATEDIF(X1274,TODAY(),"Y")</f>
        <v>126</v>
      </c>
      <c r="Z1274" s="28">
        <f>VLOOKUP($A1274,'Medical Examinations'!$A:$Z,2,FALSE)</f>
        <v>22.1</v>
      </c>
    </row>
    <row r="1275" spans="1:26">
      <c r="A1275" s="10" t="s">
        <v>2133</v>
      </c>
      <c r="B1275" s="10">
        <v>1969</v>
      </c>
      <c r="C1275" s="10" t="s">
        <v>4715</v>
      </c>
      <c r="D1275" s="10" t="str">
        <f>IF(C1275="?","Sep",C1275)</f>
        <v>Dec</v>
      </c>
      <c r="E1275" s="10">
        <v>25</v>
      </c>
      <c r="F1275" s="12" t="str">
        <f>TEXT(DATE(B1275,MONTH(DATEVALUE(D1275&amp;" 1")),E1275),"dd-mmm-yyyy")</f>
        <v>25-Dec-1969</v>
      </c>
      <c r="G1275" s="10">
        <v>0</v>
      </c>
      <c r="H1275" s="13">
        <f t="shared" ca="1" si="19"/>
        <v>126</v>
      </c>
      <c r="I1275" s="15">
        <v>10579.71</v>
      </c>
      <c r="J1275" s="10" t="s">
        <v>4708</v>
      </c>
      <c r="K1275" s="10" t="s">
        <v>4708</v>
      </c>
      <c r="L1275" s="10" t="s">
        <v>4709</v>
      </c>
      <c r="W1275" s="13">
        <f ca="1">DATEDIF(F1275,TODAY(),"Y")</f>
        <v>56</v>
      </c>
      <c r="X1275" s="29">
        <f>VLOOKUP($A1275,'Medical Examinations'!$A:$Z,MATCH(X$1,'Medical Examinations'!$A$1:$Z$1,0),FALSE)</f>
        <v>4.4400000000000004</v>
      </c>
      <c r="Y1275" s="13">
        <f ca="1">DATEDIF(X1275,TODAY(),"Y")</f>
        <v>126</v>
      </c>
      <c r="Z1275" s="28">
        <f>VLOOKUP($A1275,'Medical Examinations'!$A:$Z,2,FALSE)</f>
        <v>39.6</v>
      </c>
    </row>
    <row r="1276" spans="1:26">
      <c r="A1276" s="10" t="s">
        <v>2131</v>
      </c>
      <c r="B1276" s="10">
        <v>1966</v>
      </c>
      <c r="C1276" s="10" t="s">
        <v>4710</v>
      </c>
      <c r="D1276" s="10" t="str">
        <f>IF(C1276="?","Sep",C1276)</f>
        <v>Nov</v>
      </c>
      <c r="E1276" s="10">
        <v>3</v>
      </c>
      <c r="F1276" s="12" t="str">
        <f>TEXT(DATE(B1276,MONTH(DATEVALUE(D1276&amp;" 1")),E1276),"dd-mmm-yyyy")</f>
        <v>03-Nov-1966</v>
      </c>
      <c r="G1276" s="10">
        <v>0</v>
      </c>
      <c r="H1276" s="13">
        <f t="shared" ca="1" si="19"/>
        <v>126</v>
      </c>
      <c r="I1276" s="15">
        <v>10594.23</v>
      </c>
      <c r="J1276" s="10" t="s">
        <v>4708</v>
      </c>
      <c r="K1276" s="10" t="s">
        <v>4708</v>
      </c>
      <c r="L1276" s="10" t="s">
        <v>4709</v>
      </c>
      <c r="W1276" s="13">
        <f ca="1">DATEDIF(F1276,TODAY(),"Y")</f>
        <v>59</v>
      </c>
      <c r="X1276" s="28">
        <f>VLOOKUP($A1276,'Medical Examinations'!$A:$Z,MATCH(X$1,'Medical Examinations'!$A$1:$Z$1,0),FALSE)</f>
        <v>5.96</v>
      </c>
      <c r="Y1276" s="13">
        <f ca="1">DATEDIF(X1276,TODAY(),"Y")</f>
        <v>126</v>
      </c>
      <c r="Z1276" s="28">
        <f>VLOOKUP($A1276,'Medical Examinations'!$A:$Z,2,FALSE)</f>
        <v>34.43</v>
      </c>
    </row>
    <row r="1277" spans="1:26">
      <c r="A1277" s="10" t="s">
        <v>2129</v>
      </c>
      <c r="B1277" s="10">
        <v>1967</v>
      </c>
      <c r="C1277" s="10" t="s">
        <v>4710</v>
      </c>
      <c r="D1277" s="10" t="str">
        <f>IF(C1277="?","Sep",C1277)</f>
        <v>Nov</v>
      </c>
      <c r="E1277" s="10">
        <v>29</v>
      </c>
      <c r="F1277" s="12" t="str">
        <f>TEXT(DATE(B1277,MONTH(DATEVALUE(D1277&amp;" 1")),E1277),"dd-mmm-yyyy")</f>
        <v>29-Nov-1967</v>
      </c>
      <c r="G1277" s="10">
        <v>0</v>
      </c>
      <c r="H1277" s="13">
        <f t="shared" ca="1" si="19"/>
        <v>126</v>
      </c>
      <c r="I1277" s="15">
        <v>10594.5</v>
      </c>
      <c r="J1277" s="10" t="s">
        <v>4708</v>
      </c>
      <c r="K1277" s="10" t="s">
        <v>4711</v>
      </c>
      <c r="L1277" s="10" t="s">
        <v>4714</v>
      </c>
      <c r="W1277" s="13">
        <f ca="1">DATEDIF(F1277,TODAY(),"Y")</f>
        <v>58</v>
      </c>
      <c r="X1277" s="29">
        <f>VLOOKUP($A1277,'Medical Examinations'!$A:$Z,MATCH(X$1,'Medical Examinations'!$A$1:$Z$1,0),FALSE)</f>
        <v>8.8699999999999992</v>
      </c>
      <c r="Y1277" s="13">
        <f ca="1">DATEDIF(X1277,TODAY(),"Y")</f>
        <v>126</v>
      </c>
      <c r="Z1277" s="28">
        <f>VLOOKUP($A1277,'Medical Examinations'!$A:$Z,2,FALSE)</f>
        <v>27.645</v>
      </c>
    </row>
    <row r="1278" spans="1:26">
      <c r="A1278" s="10" t="s">
        <v>2127</v>
      </c>
      <c r="B1278" s="10">
        <v>1972</v>
      </c>
      <c r="C1278" s="10" t="s">
        <v>4715</v>
      </c>
      <c r="D1278" s="10" t="str">
        <f>IF(C1278="?","Sep",C1278)</f>
        <v>Dec</v>
      </c>
      <c r="E1278" s="10">
        <v>14</v>
      </c>
      <c r="F1278" s="12" t="str">
        <f>TEXT(DATE(B1278,MONTH(DATEVALUE(D1278&amp;" 1")),E1278),"dd-mmm-yyyy")</f>
        <v>14-Dec-1972</v>
      </c>
      <c r="G1278" s="10">
        <v>0</v>
      </c>
      <c r="H1278" s="13">
        <f t="shared" ca="1" si="19"/>
        <v>126</v>
      </c>
      <c r="I1278" s="15">
        <v>10600.55</v>
      </c>
      <c r="J1278" s="10" t="s">
        <v>4708</v>
      </c>
      <c r="K1278" s="10" t="s">
        <v>4711</v>
      </c>
      <c r="L1278" s="10" t="s">
        <v>4714</v>
      </c>
      <c r="W1278" s="13">
        <f ca="1">DATEDIF(F1278,TODAY(),"Y")</f>
        <v>53</v>
      </c>
      <c r="X1278" s="28">
        <f>VLOOKUP($A1278,'Medical Examinations'!$A:$Z,MATCH(X$1,'Medical Examinations'!$A$1:$Z$1,0),FALSE)</f>
        <v>5.54</v>
      </c>
      <c r="Y1278" s="13">
        <f ca="1">DATEDIF(X1278,TODAY(),"Y")</f>
        <v>126</v>
      </c>
      <c r="Z1278" s="28">
        <f>VLOOKUP($A1278,'Medical Examinations'!$A:$Z,2,FALSE)</f>
        <v>30.97</v>
      </c>
    </row>
    <row r="1279" spans="1:26">
      <c r="A1279" s="10" t="s">
        <v>2125</v>
      </c>
      <c r="B1279" s="10">
        <v>1966</v>
      </c>
      <c r="C1279" s="10" t="s">
        <v>4706</v>
      </c>
      <c r="D1279" s="10" t="str">
        <f>IF(C1279="?","Sep",C1279)</f>
        <v>Jul</v>
      </c>
      <c r="E1279" s="10">
        <v>20</v>
      </c>
      <c r="F1279" s="12" t="str">
        <f>TEXT(DATE(B1279,MONTH(DATEVALUE(D1279&amp;" 1")),E1279),"dd-mmm-yyyy")</f>
        <v>20-Jul-1966</v>
      </c>
      <c r="G1279" s="10">
        <v>0</v>
      </c>
      <c r="H1279" s="13">
        <f t="shared" ca="1" si="19"/>
        <v>126</v>
      </c>
      <c r="I1279" s="15">
        <v>10601.41</v>
      </c>
      <c r="J1279" s="10" t="s">
        <v>4708</v>
      </c>
      <c r="K1279" s="10" t="s">
        <v>4707</v>
      </c>
      <c r="L1279" s="10" t="s">
        <v>4718</v>
      </c>
      <c r="W1279" s="13">
        <f ca="1">DATEDIF(F1279,TODAY(),"Y")</f>
        <v>60</v>
      </c>
      <c r="X1279" s="29">
        <f>VLOOKUP($A1279,'Medical Examinations'!$A:$Z,MATCH(X$1,'Medical Examinations'!$A$1:$Z$1,0),FALSE)</f>
        <v>5.1100000000000003</v>
      </c>
      <c r="Y1279" s="13">
        <f ca="1">DATEDIF(X1279,TODAY(),"Y")</f>
        <v>126</v>
      </c>
      <c r="Z1279" s="28">
        <f>VLOOKUP($A1279,'Medical Examinations'!$A:$Z,2,FALSE)</f>
        <v>39.6</v>
      </c>
    </row>
    <row r="1280" spans="1:26">
      <c r="A1280" s="10" t="s">
        <v>2123</v>
      </c>
      <c r="B1280" s="10">
        <v>1967</v>
      </c>
      <c r="C1280" s="10" t="s">
        <v>4712</v>
      </c>
      <c r="D1280" s="10" t="str">
        <f>IF(C1280="?","Sep",C1280)</f>
        <v>Jun</v>
      </c>
      <c r="E1280" s="10">
        <v>23</v>
      </c>
      <c r="F1280" s="12" t="str">
        <f>TEXT(DATE(B1280,MONTH(DATEVALUE(D1280&amp;" 1")),E1280),"dd-mmm-yyyy")</f>
        <v>23-Jun-1967</v>
      </c>
      <c r="G1280" s="10">
        <v>0</v>
      </c>
      <c r="H1280" s="13">
        <f t="shared" ca="1" si="19"/>
        <v>126</v>
      </c>
      <c r="I1280" s="15">
        <v>10601.63</v>
      </c>
      <c r="J1280" s="10" t="s">
        <v>4708</v>
      </c>
      <c r="K1280" s="10" t="s">
        <v>4707</v>
      </c>
      <c r="L1280" s="10" t="s">
        <v>4714</v>
      </c>
      <c r="W1280" s="13">
        <f ca="1">DATEDIF(F1280,TODAY(),"Y")</f>
        <v>59</v>
      </c>
      <c r="X1280" s="28">
        <f>VLOOKUP($A1280,'Medical Examinations'!$A:$Z,MATCH(X$1,'Medical Examinations'!$A$1:$Z$1,0),FALSE)</f>
        <v>11.76</v>
      </c>
      <c r="Y1280" s="13">
        <f ca="1">DATEDIF(X1280,TODAY(),"Y")</f>
        <v>126</v>
      </c>
      <c r="Z1280" s="28">
        <f>VLOOKUP($A1280,'Medical Examinations'!$A:$Z,2,FALSE)</f>
        <v>32.774999999999999</v>
      </c>
    </row>
    <row r="1281" spans="1:26">
      <c r="A1281" s="10" t="s">
        <v>2121</v>
      </c>
      <c r="B1281" s="10">
        <v>1966</v>
      </c>
      <c r="C1281" s="10" t="s">
        <v>4706</v>
      </c>
      <c r="D1281" s="10" t="str">
        <f>IF(C1281="?","Sep",C1281)</f>
        <v>Jul</v>
      </c>
      <c r="E1281" s="10">
        <v>2</v>
      </c>
      <c r="F1281" s="12" t="str">
        <f>TEXT(DATE(B1281,MONTH(DATEVALUE(D1281&amp;" 1")),E1281),"dd-mmm-yyyy")</f>
        <v>02-Jul-1966</v>
      </c>
      <c r="G1281" s="10">
        <v>0</v>
      </c>
      <c r="H1281" s="13">
        <f t="shared" ca="1" si="19"/>
        <v>126</v>
      </c>
      <c r="I1281" s="15">
        <v>10602.39</v>
      </c>
      <c r="J1281" s="10" t="s">
        <v>4708</v>
      </c>
      <c r="K1281" s="10" t="s">
        <v>4708</v>
      </c>
      <c r="L1281" s="10" t="s">
        <v>4718</v>
      </c>
      <c r="W1281" s="13">
        <f ca="1">DATEDIF(F1281,TODAY(),"Y")</f>
        <v>60</v>
      </c>
      <c r="X1281" s="29">
        <f>VLOOKUP($A1281,'Medical Examinations'!$A:$Z,MATCH(X$1,'Medical Examinations'!$A$1:$Z$1,0),FALSE)</f>
        <v>5.3</v>
      </c>
      <c r="Y1281" s="13">
        <f ca="1">DATEDIF(X1281,TODAY(),"Y")</f>
        <v>126</v>
      </c>
      <c r="Z1281" s="28">
        <f>VLOOKUP($A1281,'Medical Examinations'!$A:$Z,2,FALSE)</f>
        <v>40.299999999999997</v>
      </c>
    </row>
    <row r="1282" spans="1:26">
      <c r="A1282" s="10" t="s">
        <v>2119</v>
      </c>
      <c r="B1282" s="10">
        <v>1965</v>
      </c>
      <c r="C1282" s="10" t="s">
        <v>4712</v>
      </c>
      <c r="D1282" s="10" t="str">
        <f>IF(C1282="?","Sep",C1282)</f>
        <v>Jun</v>
      </c>
      <c r="E1282" s="10">
        <v>27</v>
      </c>
      <c r="F1282" s="12" t="str">
        <f>TEXT(DATE(B1282,MONTH(DATEVALUE(D1282&amp;" 1")),E1282),"dd-mmm-yyyy")</f>
        <v>27-Jun-1965</v>
      </c>
      <c r="G1282" s="10">
        <v>0</v>
      </c>
      <c r="H1282" s="13">
        <f t="shared" ca="1" si="19"/>
        <v>126</v>
      </c>
      <c r="I1282" s="15">
        <v>10608.67</v>
      </c>
      <c r="J1282" s="10" t="s">
        <v>4708</v>
      </c>
      <c r="K1282" s="10" t="s">
        <v>4708</v>
      </c>
      <c r="L1282" s="10" t="s">
        <v>4714</v>
      </c>
      <c r="W1282" s="13">
        <f ca="1">DATEDIF(F1282,TODAY(),"Y")</f>
        <v>61</v>
      </c>
      <c r="X1282" s="28">
        <f>VLOOKUP($A1282,'Medical Examinations'!$A:$Z,MATCH(X$1,'Medical Examinations'!$A$1:$Z$1,0),FALSE)</f>
        <v>9.08</v>
      </c>
      <c r="Y1282" s="13">
        <f ca="1">DATEDIF(X1282,TODAY(),"Y")</f>
        <v>126</v>
      </c>
      <c r="Z1282" s="28">
        <f>VLOOKUP($A1282,'Medical Examinations'!$A:$Z,2,FALSE)</f>
        <v>24.35</v>
      </c>
    </row>
    <row r="1283" spans="1:26">
      <c r="A1283" s="10" t="s">
        <v>2117</v>
      </c>
      <c r="B1283" s="10">
        <v>1992</v>
      </c>
      <c r="C1283" s="10" t="s">
        <v>4706</v>
      </c>
      <c r="D1283" s="10" t="str">
        <f>IF(C1283="?","Sep",C1283)</f>
        <v>Jul</v>
      </c>
      <c r="E1283" s="10">
        <v>23</v>
      </c>
      <c r="F1283" s="12" t="str">
        <f>TEXT(DATE(B1283,MONTH(DATEVALUE(D1283&amp;" 1")),E1283),"dd-mmm-yyyy")</f>
        <v>23-Jul-1992</v>
      </c>
      <c r="G1283" s="10">
        <v>0</v>
      </c>
      <c r="H1283" s="13">
        <f t="shared" ref="H1283:H1346" ca="1" si="20">DATEDIF(G1283,TODAY(),"Y")</f>
        <v>126</v>
      </c>
      <c r="I1283" s="15">
        <v>10617.04</v>
      </c>
      <c r="J1283" s="10" t="s">
        <v>4708</v>
      </c>
      <c r="K1283" s="10" t="s">
        <v>4708</v>
      </c>
      <c r="L1283" s="10" t="s">
        <v>4730</v>
      </c>
      <c r="W1283" s="13">
        <f ca="1">DATEDIF(F1283,TODAY(),"Y")</f>
        <v>34</v>
      </c>
      <c r="X1283" s="29">
        <f>VLOOKUP($A1283,'Medical Examinations'!$A:$Z,MATCH(X$1,'Medical Examinations'!$A$1:$Z$1,0),FALSE)</f>
        <v>5.71</v>
      </c>
      <c r="Y1283" s="13">
        <f ca="1">DATEDIF(X1283,TODAY(),"Y")</f>
        <v>126</v>
      </c>
      <c r="Z1283" s="28">
        <f>VLOOKUP($A1283,'Medical Examinations'!$A:$Z,2,FALSE)</f>
        <v>43.78</v>
      </c>
    </row>
    <row r="1284" spans="1:26">
      <c r="A1284" s="10" t="s">
        <v>2115</v>
      </c>
      <c r="B1284" s="10">
        <v>1990</v>
      </c>
      <c r="C1284" s="10" t="s">
        <v>4706</v>
      </c>
      <c r="D1284" s="10" t="str">
        <f>IF(C1284="?","Sep",C1284)</f>
        <v>Jul</v>
      </c>
      <c r="E1284" s="10">
        <v>6</v>
      </c>
      <c r="F1284" s="12" t="str">
        <f>TEXT(DATE(B1284,MONTH(DATEVALUE(D1284&amp;" 1")),E1284),"dd-mmm-yyyy")</f>
        <v>06-Jul-1990</v>
      </c>
      <c r="G1284" s="10">
        <v>0</v>
      </c>
      <c r="H1284" s="13">
        <f t="shared" ca="1" si="20"/>
        <v>126</v>
      </c>
      <c r="I1284" s="15">
        <v>10620.26</v>
      </c>
      <c r="J1284" s="10" t="s">
        <v>4708</v>
      </c>
      <c r="K1284" s="10" t="s">
        <v>4708</v>
      </c>
      <c r="L1284" s="10" t="s">
        <v>4714</v>
      </c>
      <c r="W1284" s="13">
        <f ca="1">DATEDIF(F1284,TODAY(),"Y")</f>
        <v>36</v>
      </c>
      <c r="X1284" s="28">
        <f>VLOOKUP($A1284,'Medical Examinations'!$A:$Z,MATCH(X$1,'Medical Examinations'!$A$1:$Z$1,0),FALSE)</f>
        <v>5.87</v>
      </c>
      <c r="Y1284" s="13">
        <f ca="1">DATEDIF(X1284,TODAY(),"Y")</f>
        <v>126</v>
      </c>
      <c r="Z1284" s="28">
        <f>VLOOKUP($A1284,'Medical Examinations'!$A:$Z,2,FALSE)</f>
        <v>39.11</v>
      </c>
    </row>
    <row r="1285" spans="1:26">
      <c r="A1285" s="10" t="s">
        <v>2113</v>
      </c>
      <c r="B1285" s="10">
        <v>1964</v>
      </c>
      <c r="C1285" s="10" t="s">
        <v>4716</v>
      </c>
      <c r="D1285" s="10" t="str">
        <f>IF(C1285="?","Sep",C1285)</f>
        <v>Aug</v>
      </c>
      <c r="E1285" s="10">
        <v>8</v>
      </c>
      <c r="F1285" s="12" t="str">
        <f>TEXT(DATE(B1285,MONTH(DATEVALUE(D1285&amp;" 1")),E1285),"dd-mmm-yyyy")</f>
        <v>08-Aug-1964</v>
      </c>
      <c r="G1285" s="10">
        <v>0</v>
      </c>
      <c r="H1285" s="13">
        <f t="shared" ca="1" si="20"/>
        <v>126</v>
      </c>
      <c r="I1285" s="15">
        <v>10627.81</v>
      </c>
      <c r="J1285" s="10" t="s">
        <v>4708</v>
      </c>
      <c r="K1285" s="10" t="s">
        <v>4708</v>
      </c>
      <c r="L1285" s="10" t="s">
        <v>4709</v>
      </c>
      <c r="W1285" s="13">
        <f ca="1">DATEDIF(F1285,TODAY(),"Y")</f>
        <v>62</v>
      </c>
      <c r="X1285" s="29">
        <f>VLOOKUP($A1285,'Medical Examinations'!$A:$Z,MATCH(X$1,'Medical Examinations'!$A$1:$Z$1,0),FALSE)</f>
        <v>4.62</v>
      </c>
      <c r="Y1285" s="13">
        <f ca="1">DATEDIF(X1285,TODAY(),"Y")</f>
        <v>126</v>
      </c>
      <c r="Z1285" s="28">
        <f>VLOOKUP($A1285,'Medical Examinations'!$A:$Z,2,FALSE)</f>
        <v>25.66</v>
      </c>
    </row>
    <row r="1286" spans="1:26">
      <c r="A1286" s="10" t="s">
        <v>2111</v>
      </c>
      <c r="B1286" s="10">
        <v>1976</v>
      </c>
      <c r="C1286" s="10" t="s">
        <v>4710</v>
      </c>
      <c r="D1286" s="10" t="str">
        <f>IF(C1286="?","Sep",C1286)</f>
        <v>Nov</v>
      </c>
      <c r="E1286" s="10">
        <v>22</v>
      </c>
      <c r="F1286" s="12" t="str">
        <f>TEXT(DATE(B1286,MONTH(DATEVALUE(D1286&amp;" 1")),E1286),"dd-mmm-yyyy")</f>
        <v>22-Nov-1976</v>
      </c>
      <c r="G1286" s="10">
        <v>0</v>
      </c>
      <c r="H1286" s="13">
        <f t="shared" ca="1" si="20"/>
        <v>126</v>
      </c>
      <c r="I1286" s="15">
        <v>10665.44</v>
      </c>
      <c r="J1286" s="10" t="s">
        <v>4708</v>
      </c>
      <c r="K1286" s="10" t="s">
        <v>4707</v>
      </c>
      <c r="L1286" s="10" t="s">
        <v>4727</v>
      </c>
      <c r="W1286" s="13">
        <f ca="1">DATEDIF(F1286,TODAY(),"Y")</f>
        <v>49</v>
      </c>
      <c r="X1286" s="28">
        <f>VLOOKUP($A1286,'Medical Examinations'!$A:$Z,MATCH(X$1,'Medical Examinations'!$A$1:$Z$1,0),FALSE)</f>
        <v>4.5199999999999996</v>
      </c>
      <c r="Y1286" s="13">
        <f ca="1">DATEDIF(X1286,TODAY(),"Y")</f>
        <v>126</v>
      </c>
      <c r="Z1286" s="28">
        <f>VLOOKUP($A1286,'Medical Examinations'!$A:$Z,2,FALSE)</f>
        <v>29.39</v>
      </c>
    </row>
    <row r="1287" spans="1:26">
      <c r="A1287" s="10" t="s">
        <v>2109</v>
      </c>
      <c r="B1287" s="10">
        <v>1962</v>
      </c>
      <c r="C1287" s="10" t="s">
        <v>4713</v>
      </c>
      <c r="D1287" s="10" t="str">
        <f>IF(C1287="?","Sep",C1287)</f>
        <v>Sep</v>
      </c>
      <c r="E1287" s="10">
        <v>7</v>
      </c>
      <c r="F1287" s="12" t="str">
        <f>TEXT(DATE(B1287,MONTH(DATEVALUE(D1287&amp;" 1")),E1287),"dd-mmm-yyyy")</f>
        <v>07-Sep-1962</v>
      </c>
      <c r="G1287" s="10">
        <v>0</v>
      </c>
      <c r="H1287" s="13">
        <f t="shared" ca="1" si="20"/>
        <v>126</v>
      </c>
      <c r="I1287" s="15">
        <v>10676.83</v>
      </c>
      <c r="J1287" s="10" t="s">
        <v>4708</v>
      </c>
      <c r="K1287" s="10" t="s">
        <v>4708</v>
      </c>
      <c r="L1287" s="10" t="s">
        <v>4709</v>
      </c>
      <c r="W1287" s="13">
        <f ca="1">DATEDIF(F1287,TODAY(),"Y")</f>
        <v>64</v>
      </c>
      <c r="X1287" s="29">
        <f>VLOOKUP($A1287,'Medical Examinations'!$A:$Z,MATCH(X$1,'Medical Examinations'!$A$1:$Z$1,0),FALSE)</f>
        <v>9.0500000000000007</v>
      </c>
      <c r="Y1287" s="13">
        <f ca="1">DATEDIF(X1287,TODAY(),"Y")</f>
        <v>126</v>
      </c>
      <c r="Z1287" s="28">
        <f>VLOOKUP($A1287,'Medical Examinations'!$A:$Z,2,FALSE)</f>
        <v>24.29</v>
      </c>
    </row>
    <row r="1288" spans="1:26">
      <c r="A1288" s="10" t="s">
        <v>2107</v>
      </c>
      <c r="B1288" s="10">
        <v>1977</v>
      </c>
      <c r="C1288" s="10" t="s">
        <v>4716</v>
      </c>
      <c r="D1288" s="10" t="str">
        <f>IF(C1288="?","Sep",C1288)</f>
        <v>Aug</v>
      </c>
      <c r="E1288" s="10">
        <v>2</v>
      </c>
      <c r="F1288" s="12" t="str">
        <f>TEXT(DATE(B1288,MONTH(DATEVALUE(D1288&amp;" 1")),E1288),"dd-mmm-yyyy")</f>
        <v>02-Aug-1977</v>
      </c>
      <c r="G1288" s="10">
        <v>0</v>
      </c>
      <c r="H1288" s="13">
        <f t="shared" ca="1" si="20"/>
        <v>126</v>
      </c>
      <c r="I1288" s="15">
        <v>10690.11</v>
      </c>
      <c r="J1288" s="10" t="s">
        <v>4708</v>
      </c>
      <c r="K1288" s="10" t="s">
        <v>4707</v>
      </c>
      <c r="L1288" s="10" t="s">
        <v>4727</v>
      </c>
      <c r="W1288" s="13">
        <f ca="1">DATEDIF(F1288,TODAY(),"Y")</f>
        <v>49</v>
      </c>
      <c r="X1288" s="28">
        <f>VLOOKUP($A1288,'Medical Examinations'!$A:$Z,MATCH(X$1,'Medical Examinations'!$A$1:$Z$1,0),FALSE)</f>
        <v>4.6500000000000004</v>
      </c>
      <c r="Y1288" s="13">
        <f ca="1">DATEDIF(X1288,TODAY(),"Y")</f>
        <v>126</v>
      </c>
      <c r="Z1288" s="28">
        <f>VLOOKUP($A1288,'Medical Examinations'!$A:$Z,2,FALSE)</f>
        <v>30.22</v>
      </c>
    </row>
    <row r="1289" spans="1:26">
      <c r="A1289" s="10" t="s">
        <v>2105</v>
      </c>
      <c r="B1289" s="10">
        <v>1976</v>
      </c>
      <c r="C1289" s="10" t="s">
        <v>4713</v>
      </c>
      <c r="D1289" s="10" t="str">
        <f>IF(C1289="?","Sep",C1289)</f>
        <v>Sep</v>
      </c>
      <c r="E1289" s="10">
        <v>30</v>
      </c>
      <c r="F1289" s="12" t="str">
        <f>TEXT(DATE(B1289,MONTH(DATEVALUE(D1289&amp;" 1")),E1289),"dd-mmm-yyyy")</f>
        <v>30-Sep-1976</v>
      </c>
      <c r="G1289" s="10">
        <v>0</v>
      </c>
      <c r="H1289" s="13">
        <f t="shared" ca="1" si="20"/>
        <v>126</v>
      </c>
      <c r="I1289" s="15">
        <v>10698.38</v>
      </c>
      <c r="J1289" s="10" t="s">
        <v>4708</v>
      </c>
      <c r="K1289" s="10" t="s">
        <v>4711</v>
      </c>
      <c r="L1289" s="10" t="s">
        <v>4723</v>
      </c>
      <c r="W1289" s="13">
        <f ca="1">DATEDIF(F1289,TODAY(),"Y")</f>
        <v>50</v>
      </c>
      <c r="X1289" s="29">
        <f>VLOOKUP($A1289,'Medical Examinations'!$A:$Z,MATCH(X$1,'Medical Examinations'!$A$1:$Z$1,0),FALSE)</f>
        <v>5.64</v>
      </c>
      <c r="Y1289" s="13">
        <f ca="1">DATEDIF(X1289,TODAY(),"Y")</f>
        <v>126</v>
      </c>
      <c r="Z1289" s="28">
        <f>VLOOKUP($A1289,'Medical Examinations'!$A:$Z,2,FALSE)</f>
        <v>29.1</v>
      </c>
    </row>
    <row r="1290" spans="1:26">
      <c r="A1290" s="10" t="s">
        <v>2103</v>
      </c>
      <c r="B1290" s="10">
        <v>1972</v>
      </c>
      <c r="C1290" s="10" t="s">
        <v>4717</v>
      </c>
      <c r="D1290" s="10" t="str">
        <f>IF(C1290="?","Sep",C1290)</f>
        <v>Oct</v>
      </c>
      <c r="E1290" s="10">
        <v>24</v>
      </c>
      <c r="F1290" s="12" t="str">
        <f>TEXT(DATE(B1290,MONTH(DATEVALUE(D1290&amp;" 1")),E1290),"dd-mmm-yyyy")</f>
        <v>24-Oct-1972</v>
      </c>
      <c r="G1290" s="10">
        <v>0</v>
      </c>
      <c r="H1290" s="13">
        <f t="shared" ca="1" si="20"/>
        <v>126</v>
      </c>
      <c r="I1290" s="15">
        <v>10702.64</v>
      </c>
      <c r="J1290" s="10" t="s">
        <v>4708</v>
      </c>
      <c r="K1290" s="10" t="s">
        <v>4708</v>
      </c>
      <c r="L1290" s="10" t="s">
        <v>4709</v>
      </c>
      <c r="W1290" s="13">
        <f ca="1">DATEDIF(F1290,TODAY(),"Y")</f>
        <v>54</v>
      </c>
      <c r="X1290" s="28">
        <f>VLOOKUP($A1290,'Medical Examinations'!$A:$Z,MATCH(X$1,'Medical Examinations'!$A$1:$Z$1,0),FALSE)</f>
        <v>5.56</v>
      </c>
      <c r="Y1290" s="13">
        <f ca="1">DATEDIF(X1290,TODAY(),"Y")</f>
        <v>126</v>
      </c>
      <c r="Z1290" s="28">
        <f>VLOOKUP($A1290,'Medical Examinations'!$A:$Z,2,FALSE)</f>
        <v>28.16</v>
      </c>
    </row>
    <row r="1291" spans="1:26">
      <c r="A1291" s="10" t="s">
        <v>2101</v>
      </c>
      <c r="B1291" s="10">
        <v>1967</v>
      </c>
      <c r="C1291" s="10" t="s">
        <v>4706</v>
      </c>
      <c r="D1291" s="10" t="str">
        <f>IF(C1291="?","Sep",C1291)</f>
        <v>Jul</v>
      </c>
      <c r="E1291" s="10">
        <v>30</v>
      </c>
      <c r="F1291" s="12" t="str">
        <f>TEXT(DATE(B1291,MONTH(DATEVALUE(D1291&amp;" 1")),E1291),"dd-mmm-yyyy")</f>
        <v>30-Jul-1967</v>
      </c>
      <c r="G1291" s="10">
        <v>0</v>
      </c>
      <c r="H1291" s="13">
        <f t="shared" ca="1" si="20"/>
        <v>126</v>
      </c>
      <c r="I1291" s="15">
        <v>10704.47</v>
      </c>
      <c r="J1291" s="10" t="s">
        <v>4708</v>
      </c>
      <c r="K1291" s="10" t="s">
        <v>4707</v>
      </c>
      <c r="L1291" s="10" t="s">
        <v>4718</v>
      </c>
      <c r="W1291" s="13">
        <f ca="1">DATEDIF(F1291,TODAY(),"Y")</f>
        <v>59</v>
      </c>
      <c r="X1291" s="29">
        <f>VLOOKUP($A1291,'Medical Examinations'!$A:$Z,MATCH(X$1,'Medical Examinations'!$A$1:$Z$1,0),FALSE)</f>
        <v>11.94</v>
      </c>
      <c r="Y1291" s="13">
        <f ca="1">DATEDIF(X1291,TODAY(),"Y")</f>
        <v>126</v>
      </c>
      <c r="Z1291" s="28">
        <f>VLOOKUP($A1291,'Medical Examinations'!$A:$Z,2,FALSE)</f>
        <v>30.5</v>
      </c>
    </row>
    <row r="1292" spans="1:26">
      <c r="A1292" s="10" t="s">
        <v>2099</v>
      </c>
      <c r="B1292" s="10">
        <v>1967</v>
      </c>
      <c r="C1292" s="10" t="s">
        <v>4717</v>
      </c>
      <c r="D1292" s="10" t="str">
        <f>IF(C1292="?","Sep",C1292)</f>
        <v>Oct</v>
      </c>
      <c r="E1292" s="10">
        <v>5</v>
      </c>
      <c r="F1292" s="12" t="str">
        <f>TEXT(DATE(B1292,MONTH(DATEVALUE(D1292&amp;" 1")),E1292),"dd-mmm-yyyy")</f>
        <v>05-Oct-1967</v>
      </c>
      <c r="G1292" s="10">
        <v>0</v>
      </c>
      <c r="H1292" s="13">
        <f t="shared" ca="1" si="20"/>
        <v>126</v>
      </c>
      <c r="I1292" s="15">
        <v>10713.64</v>
      </c>
      <c r="J1292" s="10" t="s">
        <v>4708</v>
      </c>
      <c r="K1292" s="10" t="s">
        <v>4708</v>
      </c>
      <c r="L1292" s="10" t="s">
        <v>4718</v>
      </c>
      <c r="W1292" s="13">
        <f ca="1">DATEDIF(F1292,TODAY(),"Y")</f>
        <v>59</v>
      </c>
      <c r="X1292" s="28">
        <f>VLOOKUP($A1292,'Medical Examinations'!$A:$Z,MATCH(X$1,'Medical Examinations'!$A$1:$Z$1,0),FALSE)</f>
        <v>7.19</v>
      </c>
      <c r="Y1292" s="13">
        <f ca="1">DATEDIF(X1292,TODAY(),"Y")</f>
        <v>126</v>
      </c>
      <c r="Z1292" s="28">
        <f>VLOOKUP($A1292,'Medical Examinations'!$A:$Z,2,FALSE)</f>
        <v>37.1</v>
      </c>
    </row>
    <row r="1293" spans="1:26">
      <c r="A1293" s="10" t="s">
        <v>2097</v>
      </c>
      <c r="B1293" s="10">
        <v>1992</v>
      </c>
      <c r="C1293" s="10" t="s">
        <v>4712</v>
      </c>
      <c r="D1293" s="10" t="str">
        <f>IF(C1293="?","Sep",C1293)</f>
        <v>Jun</v>
      </c>
      <c r="E1293" s="10">
        <v>25</v>
      </c>
      <c r="F1293" s="12" t="str">
        <f>TEXT(DATE(B1293,MONTH(DATEVALUE(D1293&amp;" 1")),E1293),"dd-mmm-yyyy")</f>
        <v>25-Jun-1992</v>
      </c>
      <c r="G1293" s="10">
        <v>0</v>
      </c>
      <c r="H1293" s="13">
        <f t="shared" ca="1" si="20"/>
        <v>126</v>
      </c>
      <c r="I1293" s="15">
        <v>10719.57</v>
      </c>
      <c r="J1293" s="10" t="s">
        <v>4708</v>
      </c>
      <c r="K1293" s="10" t="s">
        <v>4711</v>
      </c>
      <c r="L1293" s="10" t="s">
        <v>4714</v>
      </c>
      <c r="W1293" s="13">
        <f ca="1">DATEDIF(F1293,TODAY(),"Y")</f>
        <v>34</v>
      </c>
      <c r="X1293" s="29">
        <f>VLOOKUP($A1293,'Medical Examinations'!$A:$Z,MATCH(X$1,'Medical Examinations'!$A$1:$Z$1,0),FALSE)</f>
        <v>4.32</v>
      </c>
      <c r="Y1293" s="13">
        <f ca="1">DATEDIF(X1293,TODAY(),"Y")</f>
        <v>126</v>
      </c>
      <c r="Z1293" s="28">
        <f>VLOOKUP($A1293,'Medical Examinations'!$A:$Z,2,FALSE)</f>
        <v>45.51</v>
      </c>
    </row>
    <row r="1294" spans="1:26">
      <c r="A1294" s="10" t="s">
        <v>2095</v>
      </c>
      <c r="B1294" s="10">
        <v>1974</v>
      </c>
      <c r="C1294" s="10" t="s">
        <v>4715</v>
      </c>
      <c r="D1294" s="10" t="str">
        <f>IF(C1294="?","Sep",C1294)</f>
        <v>Dec</v>
      </c>
      <c r="E1294" s="10">
        <v>9</v>
      </c>
      <c r="F1294" s="12" t="str">
        <f>TEXT(DATE(B1294,MONTH(DATEVALUE(D1294&amp;" 1")),E1294),"dd-mmm-yyyy")</f>
        <v>09-Dec-1974</v>
      </c>
      <c r="G1294" s="10">
        <v>0</v>
      </c>
      <c r="H1294" s="13">
        <f t="shared" ca="1" si="20"/>
        <v>126</v>
      </c>
      <c r="I1294" s="15">
        <v>10736.87</v>
      </c>
      <c r="J1294" s="10" t="s">
        <v>4708</v>
      </c>
      <c r="K1294" s="10" t="s">
        <v>4711</v>
      </c>
      <c r="L1294" s="10" t="s">
        <v>4721</v>
      </c>
      <c r="W1294" s="13">
        <f ca="1">DATEDIF(F1294,TODAY(),"Y")</f>
        <v>51</v>
      </c>
      <c r="X1294" s="28">
        <f>VLOOKUP($A1294,'Medical Examinations'!$A:$Z,MATCH(X$1,'Medical Examinations'!$A$1:$Z$1,0),FALSE)</f>
        <v>10.79</v>
      </c>
      <c r="Y1294" s="13">
        <f ca="1">DATEDIF(X1294,TODAY(),"Y")</f>
        <v>126</v>
      </c>
      <c r="Z1294" s="28">
        <f>VLOOKUP($A1294,'Medical Examinations'!$A:$Z,2,FALSE)</f>
        <v>35.625</v>
      </c>
    </row>
    <row r="1295" spans="1:26">
      <c r="A1295" s="10" t="s">
        <v>2093</v>
      </c>
      <c r="B1295" s="10">
        <v>1986</v>
      </c>
      <c r="C1295" s="10" t="s">
        <v>4716</v>
      </c>
      <c r="D1295" s="10" t="str">
        <f>IF(C1295="?","Sep",C1295)</f>
        <v>Aug</v>
      </c>
      <c r="E1295" s="10">
        <v>29</v>
      </c>
      <c r="F1295" s="12" t="str">
        <f>TEXT(DATE(B1295,MONTH(DATEVALUE(D1295&amp;" 1")),E1295),"dd-mmm-yyyy")</f>
        <v>29-Aug-1986</v>
      </c>
      <c r="G1295" s="10">
        <v>0</v>
      </c>
      <c r="H1295" s="13">
        <f t="shared" ca="1" si="20"/>
        <v>126</v>
      </c>
      <c r="I1295" s="15">
        <v>10749.02</v>
      </c>
      <c r="J1295" s="10" t="s">
        <v>4708</v>
      </c>
      <c r="K1295" s="10" t="s">
        <v>4711</v>
      </c>
      <c r="L1295" s="10" t="s">
        <v>4730</v>
      </c>
      <c r="W1295" s="13">
        <f ca="1">DATEDIF(F1295,TODAY(),"Y")</f>
        <v>40</v>
      </c>
      <c r="X1295" s="29">
        <f>VLOOKUP($A1295,'Medical Examinations'!$A:$Z,MATCH(X$1,'Medical Examinations'!$A$1:$Z$1,0),FALSE)</f>
        <v>8.6999999999999993</v>
      </c>
      <c r="Y1295" s="13">
        <f ca="1">DATEDIF(X1295,TODAY(),"Y")</f>
        <v>126</v>
      </c>
      <c r="Z1295" s="28">
        <f>VLOOKUP($A1295,'Medical Examinations'!$A:$Z,2,FALSE)</f>
        <v>35.42</v>
      </c>
    </row>
    <row r="1296" spans="1:26">
      <c r="A1296" s="10" t="s">
        <v>2091</v>
      </c>
      <c r="B1296" s="10">
        <v>1989</v>
      </c>
      <c r="C1296" s="10" t="s">
        <v>4710</v>
      </c>
      <c r="D1296" s="10" t="str">
        <f>IF(C1296="?","Sep",C1296)</f>
        <v>Nov</v>
      </c>
      <c r="E1296" s="10">
        <v>25</v>
      </c>
      <c r="F1296" s="12" t="str">
        <f>TEXT(DATE(B1296,MONTH(DATEVALUE(D1296&amp;" 1")),E1296),"dd-mmm-yyyy")</f>
        <v>25-Nov-1989</v>
      </c>
      <c r="G1296" s="10">
        <v>0</v>
      </c>
      <c r="H1296" s="13">
        <f t="shared" ca="1" si="20"/>
        <v>126</v>
      </c>
      <c r="I1296" s="15">
        <v>10769.75</v>
      </c>
      <c r="J1296" s="10" t="s">
        <v>4708</v>
      </c>
      <c r="K1296" s="10" t="s">
        <v>4707</v>
      </c>
      <c r="L1296" s="10" t="s">
        <v>4731</v>
      </c>
      <c r="W1296" s="13">
        <f ca="1">DATEDIF(F1296,TODAY(),"Y")</f>
        <v>36</v>
      </c>
      <c r="X1296" s="28">
        <f>VLOOKUP($A1296,'Medical Examinations'!$A:$Z,MATCH(X$1,'Medical Examinations'!$A$1:$Z$1,0),FALSE)</f>
        <v>5.84</v>
      </c>
      <c r="Y1296" s="13">
        <f ca="1">DATEDIF(X1296,TODAY(),"Y")</f>
        <v>126</v>
      </c>
      <c r="Z1296" s="28">
        <f>VLOOKUP($A1296,'Medical Examinations'!$A:$Z,2,FALSE)</f>
        <v>38.14</v>
      </c>
    </row>
    <row r="1297" spans="1:26">
      <c r="A1297" s="10" t="s">
        <v>2089</v>
      </c>
      <c r="B1297" s="10">
        <v>1967</v>
      </c>
      <c r="C1297" s="10" t="s">
        <v>4710</v>
      </c>
      <c r="D1297" s="10" t="str">
        <f>IF(C1297="?","Sep",C1297)</f>
        <v>Nov</v>
      </c>
      <c r="E1297" s="10">
        <v>11</v>
      </c>
      <c r="F1297" s="12" t="str">
        <f>TEXT(DATE(B1297,MONTH(DATEVALUE(D1297&amp;" 1")),E1297),"dd-mmm-yyyy")</f>
        <v>11-Nov-1967</v>
      </c>
      <c r="G1297" s="10">
        <v>0</v>
      </c>
      <c r="H1297" s="13">
        <f t="shared" ca="1" si="20"/>
        <v>126</v>
      </c>
      <c r="I1297" s="15">
        <v>10791.96</v>
      </c>
      <c r="J1297" s="10" t="s">
        <v>4708</v>
      </c>
      <c r="K1297" s="10" t="s">
        <v>4707</v>
      </c>
      <c r="L1297" s="10" t="s">
        <v>4718</v>
      </c>
      <c r="W1297" s="13">
        <f ca="1">DATEDIF(F1297,TODAY(),"Y")</f>
        <v>58</v>
      </c>
      <c r="X1297" s="29">
        <f>VLOOKUP($A1297,'Medical Examinations'!$A:$Z,MATCH(X$1,'Medical Examinations'!$A$1:$Z$1,0),FALSE)</f>
        <v>9.77</v>
      </c>
      <c r="Y1297" s="13">
        <f ca="1">DATEDIF(X1297,TODAY(),"Y")</f>
        <v>126</v>
      </c>
      <c r="Z1297" s="28">
        <f>VLOOKUP($A1297,'Medical Examinations'!$A:$Z,2,FALSE)</f>
        <v>21.5</v>
      </c>
    </row>
    <row r="1298" spans="1:26">
      <c r="A1298" s="10" t="s">
        <v>2087</v>
      </c>
      <c r="B1298" s="10">
        <v>1999</v>
      </c>
      <c r="C1298" s="10" t="s">
        <v>4715</v>
      </c>
      <c r="D1298" s="10" t="str">
        <f>IF(C1298="?","Sep",C1298)</f>
        <v>Dec</v>
      </c>
      <c r="E1298" s="10">
        <v>24</v>
      </c>
      <c r="F1298" s="12" t="str">
        <f>TEXT(DATE(B1298,MONTH(DATEVALUE(D1298&amp;" 1")),E1298),"dd-mmm-yyyy")</f>
        <v>24-Dec-1999</v>
      </c>
      <c r="G1298" s="10">
        <v>0</v>
      </c>
      <c r="H1298" s="13">
        <f t="shared" ca="1" si="20"/>
        <v>126</v>
      </c>
      <c r="I1298" s="15">
        <v>10795.94</v>
      </c>
      <c r="J1298" s="10" t="s">
        <v>4708</v>
      </c>
      <c r="K1298" s="10" t="s">
        <v>4711</v>
      </c>
      <c r="L1298" s="10" t="s">
        <v>4718</v>
      </c>
      <c r="W1298" s="13">
        <f ca="1">DATEDIF(F1298,TODAY(),"Y")</f>
        <v>26</v>
      </c>
      <c r="X1298" s="28">
        <f>VLOOKUP($A1298,'Medical Examinations'!$A:$Z,MATCH(X$1,'Medical Examinations'!$A$1:$Z$1,0),FALSE)</f>
        <v>4.84</v>
      </c>
      <c r="Y1298" s="13">
        <f ca="1">DATEDIF(X1298,TODAY(),"Y")</f>
        <v>126</v>
      </c>
      <c r="Z1298" s="28">
        <f>VLOOKUP($A1298,'Medical Examinations'!$A:$Z,2,FALSE)</f>
        <v>33.4</v>
      </c>
    </row>
    <row r="1299" spans="1:26">
      <c r="A1299" s="10" t="s">
        <v>2085</v>
      </c>
      <c r="B1299" s="10">
        <v>1967</v>
      </c>
      <c r="C1299" s="10" t="s">
        <v>4717</v>
      </c>
      <c r="D1299" s="10" t="str">
        <f>IF(C1299="?","Sep",C1299)</f>
        <v>Oct</v>
      </c>
      <c r="E1299" s="10">
        <v>23</v>
      </c>
      <c r="F1299" s="12" t="str">
        <f>TEXT(DATE(B1299,MONTH(DATEVALUE(D1299&amp;" 1")),E1299),"dd-mmm-yyyy")</f>
        <v>23-Oct-1967</v>
      </c>
      <c r="G1299" s="10">
        <v>0</v>
      </c>
      <c r="H1299" s="13">
        <f t="shared" ca="1" si="20"/>
        <v>126</v>
      </c>
      <c r="I1299" s="15">
        <v>10796.35</v>
      </c>
      <c r="J1299" s="10" t="s">
        <v>4708</v>
      </c>
      <c r="K1299" s="10" t="s">
        <v>4711</v>
      </c>
      <c r="L1299" s="10" t="s">
        <v>4720</v>
      </c>
      <c r="W1299" s="13">
        <f ca="1">DATEDIF(F1299,TODAY(),"Y")</f>
        <v>59</v>
      </c>
      <c r="X1299" s="29">
        <f>VLOOKUP($A1299,'Medical Examinations'!$A:$Z,MATCH(X$1,'Medical Examinations'!$A$1:$Z$1,0),FALSE)</f>
        <v>7.69</v>
      </c>
      <c r="Y1299" s="13">
        <f ca="1">DATEDIF(X1299,TODAY(),"Y")</f>
        <v>126</v>
      </c>
      <c r="Z1299" s="28">
        <f>VLOOKUP($A1299,'Medical Examinations'!$A:$Z,2,FALSE)</f>
        <v>28.975000000000001</v>
      </c>
    </row>
    <row r="1300" spans="1:26">
      <c r="A1300" s="10" t="s">
        <v>2083</v>
      </c>
      <c r="B1300" s="10">
        <v>1970</v>
      </c>
      <c r="C1300" s="10" t="s">
        <v>4717</v>
      </c>
      <c r="D1300" s="10" t="str">
        <f>IF(C1300="?","Sep",C1300)</f>
        <v>Oct</v>
      </c>
      <c r="E1300" s="10">
        <v>28</v>
      </c>
      <c r="F1300" s="12" t="str">
        <f>TEXT(DATE(B1300,MONTH(DATEVALUE(D1300&amp;" 1")),E1300),"dd-mmm-yyyy")</f>
        <v>28-Oct-1970</v>
      </c>
      <c r="G1300" s="10">
        <v>0</v>
      </c>
      <c r="H1300" s="13">
        <f t="shared" ca="1" si="20"/>
        <v>126</v>
      </c>
      <c r="I1300" s="15">
        <v>10797.34</v>
      </c>
      <c r="J1300" s="10" t="s">
        <v>4708</v>
      </c>
      <c r="K1300" s="10" t="s">
        <v>4707</v>
      </c>
      <c r="L1300" s="10" t="s">
        <v>4725</v>
      </c>
      <c r="W1300" s="13">
        <f ca="1">DATEDIF(F1300,TODAY(),"Y")</f>
        <v>56</v>
      </c>
      <c r="X1300" s="28">
        <f>VLOOKUP($A1300,'Medical Examinations'!$A:$Z,MATCH(X$1,'Medical Examinations'!$A$1:$Z$1,0),FALSE)</f>
        <v>10.74</v>
      </c>
      <c r="Y1300" s="13">
        <f ca="1">DATEDIF(X1300,TODAY(),"Y")</f>
        <v>126</v>
      </c>
      <c r="Z1300" s="28">
        <f>VLOOKUP($A1300,'Medical Examinations'!$A:$Z,2,FALSE)</f>
        <v>30.78</v>
      </c>
    </row>
    <row r="1301" spans="1:26">
      <c r="A1301" s="10" t="s">
        <v>2081</v>
      </c>
      <c r="B1301" s="10">
        <v>1970</v>
      </c>
      <c r="C1301" s="10" t="s">
        <v>4715</v>
      </c>
      <c r="D1301" s="10" t="str">
        <f>IF(C1301="?","Sep",C1301)</f>
        <v>Dec</v>
      </c>
      <c r="E1301" s="10">
        <v>18</v>
      </c>
      <c r="F1301" s="12" t="str">
        <f>TEXT(DATE(B1301,MONTH(DATEVALUE(D1301&amp;" 1")),E1301),"dd-mmm-yyyy")</f>
        <v>18-Dec-1970</v>
      </c>
      <c r="G1301" s="10">
        <v>0</v>
      </c>
      <c r="H1301" s="13">
        <f t="shared" ca="1" si="20"/>
        <v>126</v>
      </c>
      <c r="I1301" s="15">
        <v>10806.84</v>
      </c>
      <c r="J1301" s="10" t="s">
        <v>4708</v>
      </c>
      <c r="K1301" s="10" t="s">
        <v>4707</v>
      </c>
      <c r="L1301" s="10" t="s">
        <v>4718</v>
      </c>
      <c r="W1301" s="13">
        <f ca="1">DATEDIF(F1301,TODAY(),"Y")</f>
        <v>55</v>
      </c>
      <c r="X1301" s="29">
        <f>VLOOKUP($A1301,'Medical Examinations'!$A:$Z,MATCH(X$1,'Medical Examinations'!$A$1:$Z$1,0),FALSE)</f>
        <v>8.26</v>
      </c>
      <c r="Y1301" s="13">
        <f ca="1">DATEDIF(X1301,TODAY(),"Y")</f>
        <v>126</v>
      </c>
      <c r="Z1301" s="28">
        <f>VLOOKUP($A1301,'Medical Examinations'!$A:$Z,2,FALSE)</f>
        <v>33.299999999999997</v>
      </c>
    </row>
    <row r="1302" spans="1:26">
      <c r="A1302" s="10" t="s">
        <v>2079</v>
      </c>
      <c r="B1302" s="10">
        <v>1967</v>
      </c>
      <c r="C1302" s="10" t="s">
        <v>4717</v>
      </c>
      <c r="D1302" s="10" t="str">
        <f>IF(C1302="?","Sep",C1302)</f>
        <v>Oct</v>
      </c>
      <c r="E1302" s="10">
        <v>2</v>
      </c>
      <c r="F1302" s="12" t="str">
        <f>TEXT(DATE(B1302,MONTH(DATEVALUE(D1302&amp;" 1")),E1302),"dd-mmm-yyyy")</f>
        <v>02-Oct-1967</v>
      </c>
      <c r="G1302" s="10">
        <v>0</v>
      </c>
      <c r="H1302" s="13">
        <f t="shared" ca="1" si="20"/>
        <v>126</v>
      </c>
      <c r="I1302" s="15">
        <v>10807.49</v>
      </c>
      <c r="J1302" s="10" t="s">
        <v>4708</v>
      </c>
      <c r="K1302" s="10" t="s">
        <v>4707</v>
      </c>
      <c r="L1302" s="10" t="s">
        <v>4709</v>
      </c>
      <c r="W1302" s="13">
        <f ca="1">DATEDIF(F1302,TODAY(),"Y")</f>
        <v>59</v>
      </c>
      <c r="X1302" s="28">
        <f>VLOOKUP($A1302,'Medical Examinations'!$A:$Z,MATCH(X$1,'Medical Examinations'!$A$1:$Z$1,0),FALSE)</f>
        <v>11.81</v>
      </c>
      <c r="Y1302" s="13">
        <f ca="1">DATEDIF(X1302,TODAY(),"Y")</f>
        <v>126</v>
      </c>
      <c r="Z1302" s="28">
        <f>VLOOKUP($A1302,'Medical Examinations'!$A:$Z,2,FALSE)</f>
        <v>32.67</v>
      </c>
    </row>
    <row r="1303" spans="1:26">
      <c r="A1303" s="10" t="s">
        <v>2077</v>
      </c>
      <c r="B1303" s="10">
        <v>1968</v>
      </c>
      <c r="C1303" s="10" t="s">
        <v>4706</v>
      </c>
      <c r="D1303" s="10" t="str">
        <f>IF(C1303="?","Sep",C1303)</f>
        <v>Jul</v>
      </c>
      <c r="E1303" s="10">
        <v>28</v>
      </c>
      <c r="F1303" s="12" t="str">
        <f>TEXT(DATE(B1303,MONTH(DATEVALUE(D1303&amp;" 1")),E1303),"dd-mmm-yyyy")</f>
        <v>28-Jul-1968</v>
      </c>
      <c r="G1303" s="10">
        <v>0</v>
      </c>
      <c r="H1303" s="13">
        <f t="shared" ca="1" si="20"/>
        <v>126</v>
      </c>
      <c r="I1303" s="15">
        <v>10825.25</v>
      </c>
      <c r="J1303" s="10" t="s">
        <v>4708</v>
      </c>
      <c r="K1303" s="10" t="s">
        <v>4708</v>
      </c>
      <c r="L1303" s="10" t="s">
        <v>4714</v>
      </c>
      <c r="W1303" s="13">
        <f ca="1">DATEDIF(F1303,TODAY(),"Y")</f>
        <v>58</v>
      </c>
      <c r="X1303" s="29">
        <f>VLOOKUP($A1303,'Medical Examinations'!$A:$Z,MATCH(X$1,'Medical Examinations'!$A$1:$Z$1,0),FALSE)</f>
        <v>11.31</v>
      </c>
      <c r="Y1303" s="13">
        <f ca="1">DATEDIF(X1303,TODAY(),"Y")</f>
        <v>126</v>
      </c>
      <c r="Z1303" s="28">
        <f>VLOOKUP($A1303,'Medical Examinations'!$A:$Z,2,FALSE)</f>
        <v>33.630000000000003</v>
      </c>
    </row>
    <row r="1304" spans="1:26">
      <c r="A1304" s="10" t="s">
        <v>2075</v>
      </c>
      <c r="B1304" s="10">
        <v>1971</v>
      </c>
      <c r="C1304" s="10" t="s">
        <v>4715</v>
      </c>
      <c r="D1304" s="10" t="str">
        <f>IF(C1304="?","Sep",C1304)</f>
        <v>Dec</v>
      </c>
      <c r="E1304" s="10">
        <v>20</v>
      </c>
      <c r="F1304" s="12" t="str">
        <f>TEXT(DATE(B1304,MONTH(DATEVALUE(D1304&amp;" 1")),E1304),"dd-mmm-yyyy")</f>
        <v>20-Dec-1971</v>
      </c>
      <c r="G1304" s="10">
        <v>0</v>
      </c>
      <c r="H1304" s="13">
        <f t="shared" ca="1" si="20"/>
        <v>126</v>
      </c>
      <c r="I1304" s="15">
        <v>10848.13</v>
      </c>
      <c r="J1304" s="10" t="s">
        <v>4708</v>
      </c>
      <c r="K1304" s="10" t="s">
        <v>4708</v>
      </c>
      <c r="L1304" s="10" t="s">
        <v>4714</v>
      </c>
      <c r="W1304" s="13">
        <f ca="1">DATEDIF(F1304,TODAY(),"Y")</f>
        <v>54</v>
      </c>
      <c r="X1304" s="28">
        <f>VLOOKUP($A1304,'Medical Examinations'!$A:$Z,MATCH(X$1,'Medical Examinations'!$A$1:$Z$1,0),FALSE)</f>
        <v>10.83</v>
      </c>
      <c r="Y1304" s="13">
        <f ca="1">DATEDIF(X1304,TODAY(),"Y")</f>
        <v>126</v>
      </c>
      <c r="Z1304" s="28">
        <f>VLOOKUP($A1304,'Medical Examinations'!$A:$Z,2,FALSE)</f>
        <v>36.67</v>
      </c>
    </row>
    <row r="1305" spans="1:26">
      <c r="A1305" s="10" t="s">
        <v>2073</v>
      </c>
      <c r="B1305" s="10">
        <v>1994</v>
      </c>
      <c r="C1305" s="10" t="s">
        <v>4713</v>
      </c>
      <c r="D1305" s="10" t="str">
        <f>IF(C1305="?","Sep",C1305)</f>
        <v>Sep</v>
      </c>
      <c r="E1305" s="10">
        <v>6</v>
      </c>
      <c r="F1305" s="12" t="str">
        <f>TEXT(DATE(B1305,MONTH(DATEVALUE(D1305&amp;" 1")),E1305),"dd-mmm-yyyy")</f>
        <v>06-Sep-1994</v>
      </c>
      <c r="G1305" s="10">
        <v>0</v>
      </c>
      <c r="H1305" s="13">
        <f t="shared" ca="1" si="20"/>
        <v>126</v>
      </c>
      <c r="I1305" s="15">
        <v>10886.66</v>
      </c>
      <c r="J1305" s="10" t="s">
        <v>4708</v>
      </c>
      <c r="K1305" s="10" t="s">
        <v>4708</v>
      </c>
      <c r="L1305" s="10" t="s">
        <v>4714</v>
      </c>
      <c r="W1305" s="13">
        <f ca="1">DATEDIF(F1305,TODAY(),"Y")</f>
        <v>32</v>
      </c>
      <c r="X1305" s="29">
        <f>VLOOKUP($A1305,'Medical Examinations'!$A:$Z,MATCH(X$1,'Medical Examinations'!$A$1:$Z$1,0),FALSE)</f>
        <v>4.3099999999999996</v>
      </c>
      <c r="Y1305" s="13">
        <f ca="1">DATEDIF(X1305,TODAY(),"Y")</f>
        <v>126</v>
      </c>
      <c r="Z1305" s="28">
        <f>VLOOKUP($A1305,'Medical Examinations'!$A:$Z,2,FALSE)</f>
        <v>47.13</v>
      </c>
    </row>
    <row r="1306" spans="1:26">
      <c r="A1306" s="10" t="s">
        <v>2071</v>
      </c>
      <c r="B1306" s="10">
        <v>1968</v>
      </c>
      <c r="C1306" s="10" t="s">
        <v>4710</v>
      </c>
      <c r="D1306" s="10" t="str">
        <f>IF(C1306="?","Sep",C1306)</f>
        <v>Nov</v>
      </c>
      <c r="E1306" s="10">
        <v>13</v>
      </c>
      <c r="F1306" s="12" t="str">
        <f>TEXT(DATE(B1306,MONTH(DATEVALUE(D1306&amp;" 1")),E1306),"dd-mmm-yyyy")</f>
        <v>13-Nov-1968</v>
      </c>
      <c r="G1306" s="10">
        <v>0</v>
      </c>
      <c r="H1306" s="13">
        <f t="shared" ca="1" si="20"/>
        <v>126</v>
      </c>
      <c r="I1306" s="15">
        <v>10923.93</v>
      </c>
      <c r="J1306" s="10" t="s">
        <v>4708</v>
      </c>
      <c r="K1306" s="10" t="s">
        <v>4711</v>
      </c>
      <c r="L1306" s="10" t="s">
        <v>4724</v>
      </c>
      <c r="W1306" s="13">
        <f ca="1">DATEDIF(F1306,TODAY(),"Y")</f>
        <v>57</v>
      </c>
      <c r="X1306" s="28">
        <f>VLOOKUP($A1306,'Medical Examinations'!$A:$Z,MATCH(X$1,'Medical Examinations'!$A$1:$Z$1,0),FALSE)</f>
        <v>7.41</v>
      </c>
      <c r="Y1306" s="13">
        <f ca="1">DATEDIF(X1306,TODAY(),"Y")</f>
        <v>126</v>
      </c>
      <c r="Z1306" s="28">
        <f>VLOOKUP($A1306,'Medical Examinations'!$A:$Z,2,FALSE)</f>
        <v>32.68</v>
      </c>
    </row>
    <row r="1307" spans="1:26">
      <c r="A1307" s="10" t="s">
        <v>2069</v>
      </c>
      <c r="B1307" s="10">
        <v>1968</v>
      </c>
      <c r="C1307" s="10" t="s">
        <v>4710</v>
      </c>
      <c r="D1307" s="10" t="str">
        <f>IF(C1307="?","Sep",C1307)</f>
        <v>Nov</v>
      </c>
      <c r="E1307" s="10">
        <v>12</v>
      </c>
      <c r="F1307" s="12" t="str">
        <f>TEXT(DATE(B1307,MONTH(DATEVALUE(D1307&amp;" 1")),E1307),"dd-mmm-yyyy")</f>
        <v>12-Nov-1968</v>
      </c>
      <c r="G1307" s="10">
        <v>0</v>
      </c>
      <c r="H1307" s="13">
        <f t="shared" ca="1" si="20"/>
        <v>126</v>
      </c>
      <c r="I1307" s="15">
        <v>10928.85</v>
      </c>
      <c r="J1307" s="10" t="s">
        <v>4708</v>
      </c>
      <c r="K1307" s="10" t="s">
        <v>4708</v>
      </c>
      <c r="L1307" s="10" t="s">
        <v>4709</v>
      </c>
      <c r="W1307" s="13">
        <f ca="1">DATEDIF(F1307,TODAY(),"Y")</f>
        <v>57</v>
      </c>
      <c r="X1307" s="29">
        <f>VLOOKUP($A1307,'Medical Examinations'!$A:$Z,MATCH(X$1,'Medical Examinations'!$A$1:$Z$1,0),FALSE)</f>
        <v>8.34</v>
      </c>
      <c r="Y1307" s="13">
        <f ca="1">DATEDIF(X1307,TODAY(),"Y")</f>
        <v>126</v>
      </c>
      <c r="Z1307" s="28">
        <f>VLOOKUP($A1307,'Medical Examinations'!$A:$Z,2,FALSE)</f>
        <v>31.9</v>
      </c>
    </row>
    <row r="1308" spans="1:26">
      <c r="A1308" s="10" t="s">
        <v>2067</v>
      </c>
      <c r="B1308" s="10">
        <v>1969</v>
      </c>
      <c r="C1308" s="10" t="s">
        <v>4710</v>
      </c>
      <c r="D1308" s="10" t="str">
        <f>IF(C1308="?","Sep",C1308)</f>
        <v>Nov</v>
      </c>
      <c r="E1308" s="10">
        <v>10</v>
      </c>
      <c r="F1308" s="12" t="str">
        <f>TEXT(DATE(B1308,MONTH(DATEVALUE(D1308&amp;" 1")),E1308),"dd-mmm-yyyy")</f>
        <v>10-Nov-1969</v>
      </c>
      <c r="G1308" s="10">
        <v>0</v>
      </c>
      <c r="H1308" s="13">
        <f t="shared" ca="1" si="20"/>
        <v>126</v>
      </c>
      <c r="I1308" s="15">
        <v>10942.13</v>
      </c>
      <c r="J1308" s="10" t="s">
        <v>4708</v>
      </c>
      <c r="K1308" s="10" t="s">
        <v>4708</v>
      </c>
      <c r="L1308" s="10" t="s">
        <v>4714</v>
      </c>
      <c r="W1308" s="13">
        <f ca="1">DATEDIF(F1308,TODAY(),"Y")</f>
        <v>56</v>
      </c>
      <c r="X1308" s="28">
        <f>VLOOKUP($A1308,'Medical Examinations'!$A:$Z,MATCH(X$1,'Medical Examinations'!$A$1:$Z$1,0),FALSE)</f>
        <v>4.07</v>
      </c>
      <c r="Y1308" s="13">
        <f ca="1">DATEDIF(X1308,TODAY(),"Y")</f>
        <v>126</v>
      </c>
      <c r="Z1308" s="28">
        <f>VLOOKUP($A1308,'Medical Examinations'!$A:$Z,2,FALSE)</f>
        <v>24.795000000000002</v>
      </c>
    </row>
    <row r="1309" spans="1:26">
      <c r="A1309" s="10" t="s">
        <v>2065</v>
      </c>
      <c r="B1309" s="10">
        <v>1965</v>
      </c>
      <c r="C1309" s="10" t="s">
        <v>4715</v>
      </c>
      <c r="D1309" s="10" t="str">
        <f>IF(C1309="?","Sep",C1309)</f>
        <v>Dec</v>
      </c>
      <c r="E1309" s="10">
        <v>4</v>
      </c>
      <c r="F1309" s="12" t="str">
        <f>TEXT(DATE(B1309,MONTH(DATEVALUE(D1309&amp;" 1")),E1309),"dd-mmm-yyyy")</f>
        <v>04-Dec-1965</v>
      </c>
      <c r="G1309" s="10">
        <v>0</v>
      </c>
      <c r="H1309" s="13">
        <f t="shared" ca="1" si="20"/>
        <v>126</v>
      </c>
      <c r="I1309" s="15">
        <v>10959.33</v>
      </c>
      <c r="J1309" s="10" t="s">
        <v>4708</v>
      </c>
      <c r="K1309" s="10" t="s">
        <v>4708</v>
      </c>
      <c r="L1309" s="10" t="s">
        <v>4718</v>
      </c>
      <c r="W1309" s="13">
        <f ca="1">DATEDIF(F1309,TODAY(),"Y")</f>
        <v>60</v>
      </c>
      <c r="X1309" s="29">
        <f>VLOOKUP($A1309,'Medical Examinations'!$A:$Z,MATCH(X$1,'Medical Examinations'!$A$1:$Z$1,0),FALSE)</f>
        <v>10.45</v>
      </c>
      <c r="Y1309" s="13">
        <f ca="1">DATEDIF(X1309,TODAY(),"Y")</f>
        <v>126</v>
      </c>
      <c r="Z1309" s="28">
        <f>VLOOKUP($A1309,'Medical Examinations'!$A:$Z,2,FALSE)</f>
        <v>23.7</v>
      </c>
    </row>
    <row r="1310" spans="1:26">
      <c r="A1310" s="10" t="s">
        <v>2063</v>
      </c>
      <c r="B1310" s="10">
        <v>1969</v>
      </c>
      <c r="C1310" s="10" t="s">
        <v>4716</v>
      </c>
      <c r="D1310" s="10" t="str">
        <f>IF(C1310="?","Sep",C1310)</f>
        <v>Aug</v>
      </c>
      <c r="E1310" s="10">
        <v>14</v>
      </c>
      <c r="F1310" s="12" t="str">
        <f>TEXT(DATE(B1310,MONTH(DATEVALUE(D1310&amp;" 1")),E1310),"dd-mmm-yyyy")</f>
        <v>14-Aug-1969</v>
      </c>
      <c r="G1310" s="10">
        <v>0</v>
      </c>
      <c r="H1310" s="13">
        <f t="shared" ca="1" si="20"/>
        <v>126</v>
      </c>
      <c r="I1310" s="15">
        <v>10959.69</v>
      </c>
      <c r="J1310" s="10" t="s">
        <v>4708</v>
      </c>
      <c r="K1310" s="10" t="s">
        <v>4708</v>
      </c>
      <c r="L1310" s="10" t="s">
        <v>4714</v>
      </c>
      <c r="W1310" s="13">
        <f ca="1">DATEDIF(F1310,TODAY(),"Y")</f>
        <v>57</v>
      </c>
      <c r="X1310" s="28">
        <f>VLOOKUP($A1310,'Medical Examinations'!$A:$Z,MATCH(X$1,'Medical Examinations'!$A$1:$Z$1,0),FALSE)</f>
        <v>4.3499999999999996</v>
      </c>
      <c r="Y1310" s="13">
        <f ca="1">DATEDIF(X1310,TODAY(),"Y")</f>
        <v>126</v>
      </c>
      <c r="Z1310" s="28">
        <f>VLOOKUP($A1310,'Medical Examinations'!$A:$Z,2,FALSE)</f>
        <v>37.43</v>
      </c>
    </row>
    <row r="1311" spans="1:26">
      <c r="A1311" s="10" t="s">
        <v>2061</v>
      </c>
      <c r="B1311" s="10">
        <v>1965</v>
      </c>
      <c r="C1311" s="10" t="s">
        <v>4712</v>
      </c>
      <c r="D1311" s="10" t="str">
        <f>IF(C1311="?","Sep",C1311)</f>
        <v>Jun</v>
      </c>
      <c r="E1311" s="10">
        <v>19</v>
      </c>
      <c r="F1311" s="12" t="str">
        <f>TEXT(DATE(B1311,MONTH(DATEVALUE(D1311&amp;" 1")),E1311),"dd-mmm-yyyy")</f>
        <v>19-Jun-1965</v>
      </c>
      <c r="G1311" s="10">
        <v>0</v>
      </c>
      <c r="H1311" s="13">
        <f t="shared" ca="1" si="20"/>
        <v>126</v>
      </c>
      <c r="I1311" s="15">
        <v>10965.45</v>
      </c>
      <c r="J1311" s="10" t="s">
        <v>4708</v>
      </c>
      <c r="K1311" s="10" t="s">
        <v>4707</v>
      </c>
      <c r="L1311" s="10" t="s">
        <v>4718</v>
      </c>
      <c r="W1311" s="13">
        <f ca="1">DATEDIF(F1311,TODAY(),"Y")</f>
        <v>61</v>
      </c>
      <c r="X1311" s="29">
        <f>VLOOKUP($A1311,'Medical Examinations'!$A:$Z,MATCH(X$1,'Medical Examinations'!$A$1:$Z$1,0),FALSE)</f>
        <v>11.2</v>
      </c>
      <c r="Y1311" s="13">
        <f ca="1">DATEDIF(X1311,TODAY(),"Y")</f>
        <v>126</v>
      </c>
      <c r="Z1311" s="28">
        <f>VLOOKUP($A1311,'Medical Examinations'!$A:$Z,2,FALSE)</f>
        <v>28.1</v>
      </c>
    </row>
    <row r="1312" spans="1:26">
      <c r="A1312" s="10" t="s">
        <v>2059</v>
      </c>
      <c r="B1312" s="10">
        <v>1966</v>
      </c>
      <c r="C1312" s="10" t="s">
        <v>4706</v>
      </c>
      <c r="D1312" s="10" t="str">
        <f>IF(C1312="?","Sep",C1312)</f>
        <v>Jul</v>
      </c>
      <c r="E1312" s="10">
        <v>9</v>
      </c>
      <c r="F1312" s="12" t="str">
        <f>TEXT(DATE(B1312,MONTH(DATEVALUE(D1312&amp;" 1")),E1312),"dd-mmm-yyyy")</f>
        <v>09-Jul-1966</v>
      </c>
      <c r="G1312" s="10">
        <v>0</v>
      </c>
      <c r="H1312" s="13">
        <f t="shared" ca="1" si="20"/>
        <v>126</v>
      </c>
      <c r="I1312" s="15">
        <v>10976.25</v>
      </c>
      <c r="J1312" s="10" t="s">
        <v>4708</v>
      </c>
      <c r="K1312" s="10" t="s">
        <v>4707</v>
      </c>
      <c r="L1312" s="10" t="s">
        <v>4714</v>
      </c>
      <c r="W1312" s="13">
        <f ca="1">DATEDIF(F1312,TODAY(),"Y")</f>
        <v>60</v>
      </c>
      <c r="X1312" s="28">
        <f>VLOOKUP($A1312,'Medical Examinations'!$A:$Z,MATCH(X$1,'Medical Examinations'!$A$1:$Z$1,0),FALSE)</f>
        <v>5.51</v>
      </c>
      <c r="Y1312" s="13">
        <f ca="1">DATEDIF(X1312,TODAY(),"Y")</f>
        <v>126</v>
      </c>
      <c r="Z1312" s="28">
        <f>VLOOKUP($A1312,'Medical Examinations'!$A:$Z,2,FALSE)</f>
        <v>33.725000000000001</v>
      </c>
    </row>
    <row r="1313" spans="1:26">
      <c r="A1313" s="10" t="s">
        <v>2057</v>
      </c>
      <c r="B1313" s="10">
        <v>1973</v>
      </c>
      <c r="C1313" s="10" t="s">
        <v>4717</v>
      </c>
      <c r="D1313" s="10" t="str">
        <f>IF(C1313="?","Sep",C1313)</f>
        <v>Oct</v>
      </c>
      <c r="E1313" s="10">
        <v>21</v>
      </c>
      <c r="F1313" s="12" t="str">
        <f>TEXT(DATE(B1313,MONTH(DATEVALUE(D1313&amp;" 1")),E1313),"dd-mmm-yyyy")</f>
        <v>21-Oct-1973</v>
      </c>
      <c r="G1313" s="10">
        <v>0</v>
      </c>
      <c r="H1313" s="13">
        <f t="shared" ca="1" si="20"/>
        <v>126</v>
      </c>
      <c r="I1313" s="15">
        <v>10977.21</v>
      </c>
      <c r="J1313" s="10" t="s">
        <v>4708</v>
      </c>
      <c r="K1313" s="10" t="s">
        <v>4711</v>
      </c>
      <c r="L1313" s="10" t="s">
        <v>4709</v>
      </c>
      <c r="W1313" s="13">
        <f ca="1">DATEDIF(F1313,TODAY(),"Y")</f>
        <v>53</v>
      </c>
      <c r="X1313" s="29">
        <f>VLOOKUP($A1313,'Medical Examinations'!$A:$Z,MATCH(X$1,'Medical Examinations'!$A$1:$Z$1,0),FALSE)</f>
        <v>10.34</v>
      </c>
      <c r="Y1313" s="13">
        <f ca="1">DATEDIF(X1313,TODAY(),"Y")</f>
        <v>126</v>
      </c>
      <c r="Z1313" s="28">
        <f>VLOOKUP($A1313,'Medical Examinations'!$A:$Z,2,FALSE)</f>
        <v>41.47</v>
      </c>
    </row>
    <row r="1314" spans="1:26">
      <c r="A1314" s="10" t="s">
        <v>2055</v>
      </c>
      <c r="B1314" s="10">
        <v>1965</v>
      </c>
      <c r="C1314" s="10" t="s">
        <v>4715</v>
      </c>
      <c r="D1314" s="10" t="str">
        <f>IF(C1314="?","Sep",C1314)</f>
        <v>Dec</v>
      </c>
      <c r="E1314" s="10">
        <v>18</v>
      </c>
      <c r="F1314" s="12" t="str">
        <f>TEXT(DATE(B1314,MONTH(DATEVALUE(D1314&amp;" 1")),E1314),"dd-mmm-yyyy")</f>
        <v>18-Dec-1965</v>
      </c>
      <c r="G1314" s="10">
        <v>0</v>
      </c>
      <c r="H1314" s="13">
        <f t="shared" ca="1" si="20"/>
        <v>126</v>
      </c>
      <c r="I1314" s="15">
        <v>10982.5</v>
      </c>
      <c r="J1314" s="10" t="s">
        <v>4708</v>
      </c>
      <c r="K1314" s="10" t="s">
        <v>4708</v>
      </c>
      <c r="L1314" s="10" t="s">
        <v>4709</v>
      </c>
      <c r="W1314" s="13">
        <f ca="1">DATEDIF(F1314,TODAY(),"Y")</f>
        <v>60</v>
      </c>
      <c r="X1314" s="28">
        <f>VLOOKUP($A1314,'Medical Examinations'!$A:$Z,MATCH(X$1,'Medical Examinations'!$A$1:$Z$1,0),FALSE)</f>
        <v>8.2100000000000009</v>
      </c>
      <c r="Y1314" s="13">
        <f ca="1">DATEDIF(X1314,TODAY(),"Y")</f>
        <v>126</v>
      </c>
      <c r="Z1314" s="28">
        <f>VLOOKUP($A1314,'Medical Examinations'!$A:$Z,2,FALSE)</f>
        <v>40.369999999999997</v>
      </c>
    </row>
    <row r="1315" spans="1:26">
      <c r="A1315" s="10" t="s">
        <v>2053</v>
      </c>
      <c r="B1315" s="10">
        <v>2000</v>
      </c>
      <c r="C1315" s="10" t="s">
        <v>4713</v>
      </c>
      <c r="D1315" s="10" t="str">
        <f>IF(C1315="?","Sep",C1315)</f>
        <v>Sep</v>
      </c>
      <c r="E1315" s="10">
        <v>17</v>
      </c>
      <c r="F1315" s="12" t="str">
        <f>TEXT(DATE(B1315,MONTH(DATEVALUE(D1315&amp;" 1")),E1315),"dd-mmm-yyyy")</f>
        <v>17-Sep-2000</v>
      </c>
      <c r="G1315" s="10">
        <v>0</v>
      </c>
      <c r="H1315" s="13">
        <f t="shared" ca="1" si="20"/>
        <v>126</v>
      </c>
      <c r="I1315" s="15">
        <v>10991.58</v>
      </c>
      <c r="J1315" s="10" t="s">
        <v>4708</v>
      </c>
      <c r="K1315" s="10" t="s">
        <v>4708</v>
      </c>
      <c r="L1315" s="10" t="s">
        <v>4714</v>
      </c>
      <c r="W1315" s="13">
        <f ca="1">DATEDIF(F1315,TODAY(),"Y")</f>
        <v>26</v>
      </c>
      <c r="X1315" s="29">
        <f>VLOOKUP($A1315,'Medical Examinations'!$A:$Z,MATCH(X$1,'Medical Examinations'!$A$1:$Z$1,0),FALSE)</f>
        <v>5.0599999999999996</v>
      </c>
      <c r="Y1315" s="13">
        <f ca="1">DATEDIF(X1315,TODAY(),"Y")</f>
        <v>126</v>
      </c>
      <c r="Z1315" s="28">
        <f>VLOOKUP($A1315,'Medical Examinations'!$A:$Z,2,FALSE)</f>
        <v>52.37</v>
      </c>
    </row>
    <row r="1316" spans="1:26">
      <c r="A1316" s="10" t="s">
        <v>2051</v>
      </c>
      <c r="B1316" s="10">
        <v>1968</v>
      </c>
      <c r="C1316" s="10" t="s">
        <v>4717</v>
      </c>
      <c r="D1316" s="10" t="str">
        <f>IF(C1316="?","Sep",C1316)</f>
        <v>Oct</v>
      </c>
      <c r="E1316" s="10">
        <v>24</v>
      </c>
      <c r="F1316" s="12" t="str">
        <f>TEXT(DATE(B1316,MONTH(DATEVALUE(D1316&amp;" 1")),E1316),"dd-mmm-yyyy")</f>
        <v>24-Oct-1968</v>
      </c>
      <c r="G1316" s="10">
        <v>0</v>
      </c>
      <c r="H1316" s="13">
        <f t="shared" ca="1" si="20"/>
        <v>126</v>
      </c>
      <c r="I1316" s="15">
        <v>11013.71</v>
      </c>
      <c r="J1316" s="10" t="s">
        <v>4708</v>
      </c>
      <c r="K1316" s="10" t="s">
        <v>4711</v>
      </c>
      <c r="L1316" s="10" t="s">
        <v>4709</v>
      </c>
      <c r="W1316" s="13">
        <f ca="1">DATEDIF(F1316,TODAY(),"Y")</f>
        <v>58</v>
      </c>
      <c r="X1316" s="28">
        <f>VLOOKUP($A1316,'Medical Examinations'!$A:$Z,MATCH(X$1,'Medical Examinations'!$A$1:$Z$1,0),FALSE)</f>
        <v>7.37</v>
      </c>
      <c r="Y1316" s="13">
        <f ca="1">DATEDIF(X1316,TODAY(),"Y")</f>
        <v>126</v>
      </c>
      <c r="Z1316" s="28">
        <f>VLOOKUP($A1316,'Medical Examinations'!$A:$Z,2,FALSE)</f>
        <v>21.01</v>
      </c>
    </row>
    <row r="1317" spans="1:26">
      <c r="A1317" s="10" t="s">
        <v>2049</v>
      </c>
      <c r="B1317" s="10">
        <v>1974</v>
      </c>
      <c r="C1317" s="10" t="s">
        <v>4715</v>
      </c>
      <c r="D1317" s="10" t="str">
        <f>IF(C1317="?","Sep",C1317)</f>
        <v>Dec</v>
      </c>
      <c r="E1317" s="10">
        <v>15</v>
      </c>
      <c r="F1317" s="12" t="str">
        <f>TEXT(DATE(B1317,MONTH(DATEVALUE(D1317&amp;" 1")),E1317),"dd-mmm-yyyy")</f>
        <v>15-Dec-1974</v>
      </c>
      <c r="G1317" s="10">
        <v>0</v>
      </c>
      <c r="H1317" s="13">
        <f t="shared" ca="1" si="20"/>
        <v>126</v>
      </c>
      <c r="I1317" s="15">
        <v>11015.17</v>
      </c>
      <c r="J1317" s="10" t="s">
        <v>4708</v>
      </c>
      <c r="K1317" s="10" t="s">
        <v>4711</v>
      </c>
      <c r="L1317" s="10" t="s">
        <v>4714</v>
      </c>
      <c r="W1317" s="13">
        <f ca="1">DATEDIF(F1317,TODAY(),"Y")</f>
        <v>51</v>
      </c>
      <c r="X1317" s="29">
        <f>VLOOKUP($A1317,'Medical Examinations'!$A:$Z,MATCH(X$1,'Medical Examinations'!$A$1:$Z$1,0),FALSE)</f>
        <v>9.9600000000000009</v>
      </c>
      <c r="Y1317" s="13">
        <f ca="1">DATEDIF(X1317,TODAY(),"Y")</f>
        <v>126</v>
      </c>
      <c r="Z1317" s="28">
        <f>VLOOKUP($A1317,'Medical Examinations'!$A:$Z,2,FALSE)</f>
        <v>27.93</v>
      </c>
    </row>
    <row r="1318" spans="1:26">
      <c r="A1318" s="10" t="s">
        <v>2047</v>
      </c>
      <c r="B1318" s="10">
        <v>1991</v>
      </c>
      <c r="C1318" s="10" t="s">
        <v>4712</v>
      </c>
      <c r="D1318" s="10" t="str">
        <f>IF(C1318="?","Sep",C1318)</f>
        <v>Jun</v>
      </c>
      <c r="E1318" s="10">
        <v>26</v>
      </c>
      <c r="F1318" s="12" t="str">
        <f>TEXT(DATE(B1318,MONTH(DATEVALUE(D1318&amp;" 1")),E1318),"dd-mmm-yyyy")</f>
        <v>26-Jun-1991</v>
      </c>
      <c r="G1318" s="10">
        <v>0</v>
      </c>
      <c r="H1318" s="13">
        <f t="shared" ca="1" si="20"/>
        <v>126</v>
      </c>
      <c r="I1318" s="15">
        <v>11018.05</v>
      </c>
      <c r="J1318" s="10" t="s">
        <v>4708</v>
      </c>
      <c r="K1318" s="10" t="s">
        <v>4707</v>
      </c>
      <c r="L1318" s="10" t="s">
        <v>4714</v>
      </c>
      <c r="W1318" s="13">
        <f ca="1">DATEDIF(F1318,TODAY(),"Y")</f>
        <v>35</v>
      </c>
      <c r="X1318" s="28">
        <f>VLOOKUP($A1318,'Medical Examinations'!$A:$Z,MATCH(X$1,'Medical Examinations'!$A$1:$Z$1,0),FALSE)</f>
        <v>5.59</v>
      </c>
      <c r="Y1318" s="13">
        <f ca="1">DATEDIF(X1318,TODAY(),"Y")</f>
        <v>126</v>
      </c>
      <c r="Z1318" s="28">
        <f>VLOOKUP($A1318,'Medical Examinations'!$A:$Z,2,FALSE)</f>
        <v>41.04</v>
      </c>
    </row>
    <row r="1319" spans="1:26">
      <c r="A1319" s="10" t="s">
        <v>2045</v>
      </c>
      <c r="B1319" s="10">
        <v>1996</v>
      </c>
      <c r="C1319" s="10" t="s">
        <v>4706</v>
      </c>
      <c r="D1319" s="10" t="str">
        <f>IF(C1319="?","Sep",C1319)</f>
        <v>Jul</v>
      </c>
      <c r="E1319" s="10">
        <v>21</v>
      </c>
      <c r="F1319" s="12" t="str">
        <f>TEXT(DATE(B1319,MONTH(DATEVALUE(D1319&amp;" 1")),E1319),"dd-mmm-yyyy")</f>
        <v>21-Jul-1996</v>
      </c>
      <c r="G1319" s="10">
        <v>0</v>
      </c>
      <c r="H1319" s="13">
        <f t="shared" ca="1" si="20"/>
        <v>126</v>
      </c>
      <c r="I1319" s="15">
        <v>11028.56</v>
      </c>
      <c r="J1319" s="10" t="s">
        <v>4708</v>
      </c>
      <c r="K1319" s="10" t="s">
        <v>4708</v>
      </c>
      <c r="L1319" s="10" t="s">
        <v>4714</v>
      </c>
      <c r="W1319" s="13">
        <f ca="1">DATEDIF(F1319,TODAY(),"Y")</f>
        <v>30</v>
      </c>
      <c r="X1319" s="29">
        <f>VLOOKUP($A1319,'Medical Examinations'!$A:$Z,MATCH(X$1,'Medical Examinations'!$A$1:$Z$1,0),FALSE)</f>
        <v>4.2</v>
      </c>
      <c r="Y1319" s="13">
        <f ca="1">DATEDIF(X1319,TODAY(),"Y")</f>
        <v>126</v>
      </c>
      <c r="Z1319" s="28">
        <f>VLOOKUP($A1319,'Medical Examinations'!$A:$Z,2,FALSE)</f>
        <v>49.45</v>
      </c>
    </row>
    <row r="1320" spans="1:26">
      <c r="A1320" s="10" t="s">
        <v>2043</v>
      </c>
      <c r="B1320" s="10">
        <v>1974</v>
      </c>
      <c r="C1320" s="10" t="s">
        <v>4715</v>
      </c>
      <c r="D1320" s="10" t="str">
        <f>IF(C1320="?","Sep",C1320)</f>
        <v>Dec</v>
      </c>
      <c r="E1320" s="10">
        <v>10</v>
      </c>
      <c r="F1320" s="12" t="str">
        <f>TEXT(DATE(B1320,MONTH(DATEVALUE(D1320&amp;" 1")),E1320),"dd-mmm-yyyy")</f>
        <v>10-Dec-1974</v>
      </c>
      <c r="G1320" s="10">
        <v>0</v>
      </c>
      <c r="H1320" s="13">
        <f t="shared" ca="1" si="20"/>
        <v>126</v>
      </c>
      <c r="I1320" s="15">
        <v>11033.66</v>
      </c>
      <c r="J1320" s="10" t="s">
        <v>4708</v>
      </c>
      <c r="K1320" s="10" t="s">
        <v>4708</v>
      </c>
      <c r="L1320" s="10" t="s">
        <v>4714</v>
      </c>
      <c r="W1320" s="13">
        <f ca="1">DATEDIF(F1320,TODAY(),"Y")</f>
        <v>51</v>
      </c>
      <c r="X1320" s="28">
        <f>VLOOKUP($A1320,'Medical Examinations'!$A:$Z,MATCH(X$1,'Medical Examinations'!$A$1:$Z$1,0),FALSE)</f>
        <v>6.94</v>
      </c>
      <c r="Y1320" s="13">
        <f ca="1">DATEDIF(X1320,TODAY(),"Y")</f>
        <v>126</v>
      </c>
      <c r="Z1320" s="28">
        <f>VLOOKUP($A1320,'Medical Examinations'!$A:$Z,2,FALSE)</f>
        <v>41.23</v>
      </c>
    </row>
    <row r="1321" spans="1:26">
      <c r="A1321" s="10" t="s">
        <v>2041</v>
      </c>
      <c r="B1321" s="10">
        <v>1989</v>
      </c>
      <c r="C1321" s="10" t="s">
        <v>4717</v>
      </c>
      <c r="D1321" s="10" t="str">
        <f>IF(C1321="?","Sep",C1321)</f>
        <v>Oct</v>
      </c>
      <c r="E1321" s="10">
        <v>25</v>
      </c>
      <c r="F1321" s="12" t="str">
        <f>TEXT(DATE(B1321,MONTH(DATEVALUE(D1321&amp;" 1")),E1321),"dd-mmm-yyyy")</f>
        <v>25-Oct-1989</v>
      </c>
      <c r="G1321" s="10">
        <v>0</v>
      </c>
      <c r="H1321" s="13">
        <f t="shared" ca="1" si="20"/>
        <v>126</v>
      </c>
      <c r="I1321" s="15">
        <v>11037.51</v>
      </c>
      <c r="J1321" s="10" t="s">
        <v>4708</v>
      </c>
      <c r="K1321" s="10" t="s">
        <v>4711</v>
      </c>
      <c r="L1321" s="10" t="s">
        <v>4714</v>
      </c>
      <c r="W1321" s="13">
        <f ca="1">DATEDIF(F1321,TODAY(),"Y")</f>
        <v>37</v>
      </c>
      <c r="X1321" s="29">
        <f>VLOOKUP($A1321,'Medical Examinations'!$A:$Z,MATCH(X$1,'Medical Examinations'!$A$1:$Z$1,0),FALSE)</f>
        <v>5.55</v>
      </c>
      <c r="Y1321" s="13">
        <f ca="1">DATEDIF(X1321,TODAY(),"Y")</f>
        <v>126</v>
      </c>
      <c r="Z1321" s="28">
        <f>VLOOKUP($A1321,'Medical Examinations'!$A:$Z,2,FALSE)</f>
        <v>39.97</v>
      </c>
    </row>
    <row r="1322" spans="1:26">
      <c r="A1322" s="10" t="s">
        <v>2039</v>
      </c>
      <c r="B1322" s="10">
        <v>1974</v>
      </c>
      <c r="C1322" s="10" t="s">
        <v>4716</v>
      </c>
      <c r="D1322" s="10" t="str">
        <f>IF(C1322="?","Sep",C1322)</f>
        <v>Aug</v>
      </c>
      <c r="E1322" s="10">
        <v>30</v>
      </c>
      <c r="F1322" s="12" t="str">
        <f>TEXT(DATE(B1322,MONTH(DATEVALUE(D1322&amp;" 1")),E1322),"dd-mmm-yyyy")</f>
        <v>30-Aug-1974</v>
      </c>
      <c r="G1322" s="10">
        <v>0</v>
      </c>
      <c r="H1322" s="13">
        <f t="shared" ca="1" si="20"/>
        <v>126</v>
      </c>
      <c r="I1322" s="15">
        <v>11037.85</v>
      </c>
      <c r="J1322" s="10" t="s">
        <v>4708</v>
      </c>
      <c r="K1322" s="10" t="s">
        <v>4707</v>
      </c>
      <c r="L1322" s="10" t="s">
        <v>4723</v>
      </c>
      <c r="W1322" s="13">
        <f ca="1">DATEDIF(F1322,TODAY(),"Y")</f>
        <v>52</v>
      </c>
      <c r="X1322" s="28">
        <f>VLOOKUP($A1322,'Medical Examinations'!$A:$Z,MATCH(X$1,'Medical Examinations'!$A$1:$Z$1,0),FALSE)</f>
        <v>6.99</v>
      </c>
      <c r="Y1322" s="13">
        <f ca="1">DATEDIF(X1322,TODAY(),"Y")</f>
        <v>126</v>
      </c>
      <c r="Z1322" s="28">
        <f>VLOOKUP($A1322,'Medical Examinations'!$A:$Z,2,FALSE)</f>
        <v>31.39</v>
      </c>
    </row>
    <row r="1323" spans="1:26">
      <c r="A1323" s="10" t="s">
        <v>2037</v>
      </c>
      <c r="B1323" s="10">
        <v>2001</v>
      </c>
      <c r="C1323" s="10" t="s">
        <v>4715</v>
      </c>
      <c r="D1323" s="10" t="str">
        <f>IF(C1323="?","Sep",C1323)</f>
        <v>Dec</v>
      </c>
      <c r="E1323" s="10">
        <v>17</v>
      </c>
      <c r="F1323" s="12" t="str">
        <f>TEXT(DATE(B1323,MONTH(DATEVALUE(D1323&amp;" 1")),E1323),"dd-mmm-yyyy")</f>
        <v>17-Dec-2001</v>
      </c>
      <c r="G1323" s="10">
        <v>0</v>
      </c>
      <c r="H1323" s="13">
        <f t="shared" ca="1" si="20"/>
        <v>126</v>
      </c>
      <c r="I1323" s="15">
        <v>11046.02</v>
      </c>
      <c r="J1323" s="10" t="s">
        <v>4708</v>
      </c>
      <c r="K1323" s="10" t="s">
        <v>4711</v>
      </c>
      <c r="L1323" s="10" t="s">
        <v>4730</v>
      </c>
      <c r="W1323" s="13">
        <f ca="1">DATEDIF(F1323,TODAY(),"Y")</f>
        <v>24</v>
      </c>
      <c r="X1323" s="29">
        <f>VLOOKUP($A1323,'Medical Examinations'!$A:$Z,MATCH(X$1,'Medical Examinations'!$A$1:$Z$1,0),FALSE)</f>
        <v>5.32</v>
      </c>
      <c r="Y1323" s="13">
        <f ca="1">DATEDIF(X1323,TODAY(),"Y")</f>
        <v>126</v>
      </c>
      <c r="Z1323" s="28">
        <f>VLOOKUP($A1323,'Medical Examinations'!$A:$Z,2,FALSE)</f>
        <v>51.86</v>
      </c>
    </row>
    <row r="1324" spans="1:26">
      <c r="A1324" s="10" t="s">
        <v>2035</v>
      </c>
      <c r="B1324" s="10">
        <v>2000</v>
      </c>
      <c r="C1324" s="10" t="s">
        <v>4713</v>
      </c>
      <c r="D1324" s="10" t="str">
        <f>IF(C1324="?","Sep",C1324)</f>
        <v>Sep</v>
      </c>
      <c r="E1324" s="10">
        <v>18</v>
      </c>
      <c r="F1324" s="12" t="str">
        <f>TEXT(DATE(B1324,MONTH(DATEVALUE(D1324&amp;" 1")),E1324),"dd-mmm-yyyy")</f>
        <v>18-Sep-2000</v>
      </c>
      <c r="G1324" s="10">
        <v>0</v>
      </c>
      <c r="H1324" s="13">
        <f t="shared" ca="1" si="20"/>
        <v>126</v>
      </c>
      <c r="I1324" s="15">
        <v>11068.7</v>
      </c>
      <c r="J1324" s="10" t="s">
        <v>4708</v>
      </c>
      <c r="K1324" s="10" t="s">
        <v>4711</v>
      </c>
      <c r="L1324" s="10" t="s">
        <v>4718</v>
      </c>
      <c r="W1324" s="13">
        <f ca="1">DATEDIF(F1324,TODAY(),"Y")</f>
        <v>26</v>
      </c>
      <c r="X1324" s="28">
        <f>VLOOKUP($A1324,'Medical Examinations'!$A:$Z,MATCH(X$1,'Medical Examinations'!$A$1:$Z$1,0),FALSE)</f>
        <v>4.68</v>
      </c>
      <c r="Y1324" s="13">
        <f ca="1">DATEDIF(X1324,TODAY(),"Y")</f>
        <v>126</v>
      </c>
      <c r="Z1324" s="28">
        <f>VLOOKUP($A1324,'Medical Examinations'!$A:$Z,2,FALSE)</f>
        <v>54</v>
      </c>
    </row>
    <row r="1325" spans="1:26">
      <c r="A1325" s="10" t="s">
        <v>2033</v>
      </c>
      <c r="B1325" s="10">
        <v>1971</v>
      </c>
      <c r="C1325" s="10" t="s">
        <v>4710</v>
      </c>
      <c r="D1325" s="10" t="str">
        <f>IF(C1325="?","Sep",C1325)</f>
        <v>Nov</v>
      </c>
      <c r="E1325" s="10">
        <v>9</v>
      </c>
      <c r="F1325" s="12" t="str">
        <f>TEXT(DATE(B1325,MONTH(DATEVALUE(D1325&amp;" 1")),E1325),"dd-mmm-yyyy")</f>
        <v>09-Nov-1971</v>
      </c>
      <c r="G1325" s="10">
        <v>0</v>
      </c>
      <c r="H1325" s="13">
        <f t="shared" ca="1" si="20"/>
        <v>126</v>
      </c>
      <c r="I1325" s="15">
        <v>11068.77</v>
      </c>
      <c r="J1325" s="10" t="s">
        <v>4708</v>
      </c>
      <c r="K1325" s="10" t="s">
        <v>4707</v>
      </c>
      <c r="L1325" s="10" t="s">
        <v>4714</v>
      </c>
      <c r="W1325" s="13">
        <f ca="1">DATEDIF(F1325,TODAY(),"Y")</f>
        <v>54</v>
      </c>
      <c r="X1325" s="29">
        <f>VLOOKUP($A1325,'Medical Examinations'!$A:$Z,MATCH(X$1,'Medical Examinations'!$A$1:$Z$1,0),FALSE)</f>
        <v>10.16</v>
      </c>
      <c r="Y1325" s="13">
        <f ca="1">DATEDIF(X1325,TODAY(),"Y")</f>
        <v>126</v>
      </c>
      <c r="Z1325" s="28">
        <f>VLOOKUP($A1325,'Medical Examinations'!$A:$Z,2,FALSE)</f>
        <v>30.25</v>
      </c>
    </row>
    <row r="1326" spans="1:26">
      <c r="A1326" s="10" t="s">
        <v>2031</v>
      </c>
      <c r="B1326" s="10">
        <v>1966</v>
      </c>
      <c r="C1326" s="10" t="s">
        <v>4710</v>
      </c>
      <c r="D1326" s="10" t="str">
        <f>IF(C1326="?","Sep",C1326)</f>
        <v>Nov</v>
      </c>
      <c r="E1326" s="10">
        <v>7</v>
      </c>
      <c r="F1326" s="12" t="str">
        <f>TEXT(DATE(B1326,MONTH(DATEVALUE(D1326&amp;" 1")),E1326),"dd-mmm-yyyy")</f>
        <v>07-Nov-1966</v>
      </c>
      <c r="G1326" s="10">
        <v>0</v>
      </c>
      <c r="H1326" s="13">
        <f t="shared" ca="1" si="20"/>
        <v>126</v>
      </c>
      <c r="I1326" s="15">
        <v>11070.54</v>
      </c>
      <c r="J1326" s="10" t="s">
        <v>4708</v>
      </c>
      <c r="K1326" s="10" t="s">
        <v>4708</v>
      </c>
      <c r="L1326" s="10" t="s">
        <v>4718</v>
      </c>
      <c r="W1326" s="13">
        <f ca="1">DATEDIF(F1326,TODAY(),"Y")</f>
        <v>59</v>
      </c>
      <c r="X1326" s="28">
        <f>VLOOKUP($A1326,'Medical Examinations'!$A:$Z,MATCH(X$1,'Medical Examinations'!$A$1:$Z$1,0),FALSE)</f>
        <v>5.19</v>
      </c>
      <c r="Y1326" s="13">
        <f ca="1">DATEDIF(X1326,TODAY(),"Y")</f>
        <v>126</v>
      </c>
      <c r="Z1326" s="28">
        <f>VLOOKUP($A1326,'Medical Examinations'!$A:$Z,2,FALSE)</f>
        <v>25.3</v>
      </c>
    </row>
    <row r="1327" spans="1:26">
      <c r="A1327" s="10" t="s">
        <v>2029</v>
      </c>
      <c r="B1327" s="10">
        <v>1966</v>
      </c>
      <c r="C1327" s="10" t="s">
        <v>4710</v>
      </c>
      <c r="D1327" s="10" t="str">
        <f>IF(C1327="?","Sep",C1327)</f>
        <v>Nov</v>
      </c>
      <c r="E1327" s="10">
        <v>20</v>
      </c>
      <c r="F1327" s="12" t="str">
        <f>TEXT(DATE(B1327,MONTH(DATEVALUE(D1327&amp;" 1")),E1327),"dd-mmm-yyyy")</f>
        <v>20-Nov-1966</v>
      </c>
      <c r="G1327" s="10">
        <v>0</v>
      </c>
      <c r="H1327" s="13">
        <f t="shared" ca="1" si="20"/>
        <v>126</v>
      </c>
      <c r="I1327" s="15">
        <v>11073.18</v>
      </c>
      <c r="J1327" s="10" t="s">
        <v>4708</v>
      </c>
      <c r="K1327" s="10" t="s">
        <v>4708</v>
      </c>
      <c r="L1327" s="10" t="s">
        <v>4718</v>
      </c>
      <c r="W1327" s="13">
        <f ca="1">DATEDIF(F1327,TODAY(),"Y")</f>
        <v>59</v>
      </c>
      <c r="X1327" s="29">
        <f>VLOOKUP($A1327,'Medical Examinations'!$A:$Z,MATCH(X$1,'Medical Examinations'!$A$1:$Z$1,0),FALSE)</f>
        <v>6.06</v>
      </c>
      <c r="Y1327" s="13">
        <f ca="1">DATEDIF(X1327,TODAY(),"Y")</f>
        <v>126</v>
      </c>
      <c r="Z1327" s="28">
        <f>VLOOKUP($A1327,'Medical Examinations'!$A:$Z,2,FALSE)</f>
        <v>27.2</v>
      </c>
    </row>
    <row r="1328" spans="1:26">
      <c r="A1328" s="10" t="s">
        <v>2027</v>
      </c>
      <c r="B1328" s="10">
        <v>1967</v>
      </c>
      <c r="C1328" s="10" t="s">
        <v>4713</v>
      </c>
      <c r="D1328" s="10" t="str">
        <f>IF(C1328="?","Sep",C1328)</f>
        <v>Sep</v>
      </c>
      <c r="E1328" s="10">
        <v>4</v>
      </c>
      <c r="F1328" s="12" t="str">
        <f>TEXT(DATE(B1328,MONTH(DATEVALUE(D1328&amp;" 1")),E1328),"dd-mmm-yyyy")</f>
        <v>04-Sep-1967</v>
      </c>
      <c r="G1328" s="10">
        <v>0</v>
      </c>
      <c r="H1328" s="13">
        <f t="shared" ca="1" si="20"/>
        <v>126</v>
      </c>
      <c r="I1328" s="15">
        <v>11082.58</v>
      </c>
      <c r="J1328" s="10" t="s">
        <v>4708</v>
      </c>
      <c r="K1328" s="10" t="s">
        <v>4707</v>
      </c>
      <c r="L1328" s="10" t="s">
        <v>4714</v>
      </c>
      <c r="W1328" s="13">
        <f ca="1">DATEDIF(F1328,TODAY(),"Y")</f>
        <v>59</v>
      </c>
      <c r="X1328" s="28">
        <f>VLOOKUP($A1328,'Medical Examinations'!$A:$Z,MATCH(X$1,'Medical Examinations'!$A$1:$Z$1,0),FALSE)</f>
        <v>9.81</v>
      </c>
      <c r="Y1328" s="13">
        <f ca="1">DATEDIF(X1328,TODAY(),"Y")</f>
        <v>126</v>
      </c>
      <c r="Z1328" s="28">
        <f>VLOOKUP($A1328,'Medical Examinations'!$A:$Z,2,FALSE)</f>
        <v>26.98</v>
      </c>
    </row>
    <row r="1329" spans="1:26">
      <c r="A1329" s="10" t="s">
        <v>2025</v>
      </c>
      <c r="B1329" s="10">
        <v>1972</v>
      </c>
      <c r="C1329" s="10" t="s">
        <v>4717</v>
      </c>
      <c r="D1329" s="10" t="str">
        <f>IF(C1329="?","Sep",C1329)</f>
        <v>Oct</v>
      </c>
      <c r="E1329" s="10">
        <v>7</v>
      </c>
      <c r="F1329" s="12" t="str">
        <f>TEXT(DATE(B1329,MONTH(DATEVALUE(D1329&amp;" 1")),E1329),"dd-mmm-yyyy")</f>
        <v>07-Oct-1972</v>
      </c>
      <c r="G1329" s="10">
        <v>0</v>
      </c>
      <c r="H1329" s="13">
        <f t="shared" ca="1" si="20"/>
        <v>126</v>
      </c>
      <c r="I1329" s="15">
        <v>11085.59</v>
      </c>
      <c r="J1329" s="10" t="s">
        <v>4708</v>
      </c>
      <c r="K1329" s="10" t="s">
        <v>4707</v>
      </c>
      <c r="L1329" s="10" t="s">
        <v>4714</v>
      </c>
      <c r="W1329" s="13">
        <f ca="1">DATEDIF(F1329,TODAY(),"Y")</f>
        <v>54</v>
      </c>
      <c r="X1329" s="29">
        <f>VLOOKUP($A1329,'Medical Examinations'!$A:$Z,MATCH(X$1,'Medical Examinations'!$A$1:$Z$1,0),FALSE)</f>
        <v>4.67</v>
      </c>
      <c r="Y1329" s="13">
        <f ca="1">DATEDIF(X1329,TODAY(),"Y")</f>
        <v>126</v>
      </c>
      <c r="Z1329" s="28">
        <f>VLOOKUP($A1329,'Medical Examinations'!$A:$Z,2,FALSE)</f>
        <v>28.12</v>
      </c>
    </row>
    <row r="1330" spans="1:26">
      <c r="A1330" s="10" t="s">
        <v>2023</v>
      </c>
      <c r="B1330" s="10">
        <v>1966</v>
      </c>
      <c r="C1330" s="10" t="s">
        <v>4713</v>
      </c>
      <c r="D1330" s="10" t="str">
        <f>IF(C1330="?","Sep",C1330)</f>
        <v>Sep</v>
      </c>
      <c r="E1330" s="10">
        <v>9</v>
      </c>
      <c r="F1330" s="12" t="str">
        <f>TEXT(DATE(B1330,MONTH(DATEVALUE(D1330&amp;" 1")),E1330),"dd-mmm-yyyy")</f>
        <v>09-Sep-1966</v>
      </c>
      <c r="G1330" s="10">
        <v>0</v>
      </c>
      <c r="H1330" s="13">
        <f t="shared" ca="1" si="20"/>
        <v>126</v>
      </c>
      <c r="I1330" s="15">
        <v>11090.72</v>
      </c>
      <c r="J1330" s="10" t="s">
        <v>4708</v>
      </c>
      <c r="K1330" s="10" t="s">
        <v>4711</v>
      </c>
      <c r="L1330" s="10" t="s">
        <v>4709</v>
      </c>
      <c r="W1330" s="13">
        <f ca="1">DATEDIF(F1330,TODAY(),"Y")</f>
        <v>60</v>
      </c>
      <c r="X1330" s="28">
        <f>VLOOKUP($A1330,'Medical Examinations'!$A:$Z,MATCH(X$1,'Medical Examinations'!$A$1:$Z$1,0),FALSE)</f>
        <v>6.05</v>
      </c>
      <c r="Y1330" s="13">
        <f ca="1">DATEDIF(X1330,TODAY(),"Y")</f>
        <v>126</v>
      </c>
      <c r="Z1330" s="28">
        <f>VLOOKUP($A1330,'Medical Examinations'!$A:$Z,2,FALSE)</f>
        <v>39.82</v>
      </c>
    </row>
    <row r="1331" spans="1:26">
      <c r="A1331" s="10" t="s">
        <v>2021</v>
      </c>
      <c r="B1331" s="10">
        <v>1966</v>
      </c>
      <c r="C1331" s="10" t="s">
        <v>4706</v>
      </c>
      <c r="D1331" s="10" t="str">
        <f>IF(C1331="?","Sep",C1331)</f>
        <v>Jul</v>
      </c>
      <c r="E1331" s="10">
        <v>5</v>
      </c>
      <c r="F1331" s="12" t="str">
        <f>TEXT(DATE(B1331,MONTH(DATEVALUE(D1331&amp;" 1")),E1331),"dd-mmm-yyyy")</f>
        <v>05-Jul-1966</v>
      </c>
      <c r="G1331" s="10">
        <v>0</v>
      </c>
      <c r="H1331" s="13">
        <f t="shared" ca="1" si="20"/>
        <v>126</v>
      </c>
      <c r="I1331" s="15">
        <v>11093.62</v>
      </c>
      <c r="J1331" s="10" t="s">
        <v>4708</v>
      </c>
      <c r="K1331" s="10" t="s">
        <v>4711</v>
      </c>
      <c r="L1331" s="10" t="s">
        <v>4709</v>
      </c>
      <c r="W1331" s="13">
        <f ca="1">DATEDIF(F1331,TODAY(),"Y")</f>
        <v>60</v>
      </c>
      <c r="X1331" s="29">
        <f>VLOOKUP($A1331,'Medical Examinations'!$A:$Z,MATCH(X$1,'Medical Examinations'!$A$1:$Z$1,0),FALSE)</f>
        <v>4.92</v>
      </c>
      <c r="Y1331" s="13">
        <f ca="1">DATEDIF(X1331,TODAY(),"Y")</f>
        <v>126</v>
      </c>
      <c r="Z1331" s="28">
        <f>VLOOKUP($A1331,'Medical Examinations'!$A:$Z,2,FALSE)</f>
        <v>41.91</v>
      </c>
    </row>
    <row r="1332" spans="1:26">
      <c r="A1332" s="10" t="s">
        <v>2019</v>
      </c>
      <c r="B1332" s="10">
        <v>1980</v>
      </c>
      <c r="C1332" s="10" t="s">
        <v>4716</v>
      </c>
      <c r="D1332" s="10" t="str">
        <f>IF(C1332="?","Sep",C1332)</f>
        <v>Aug</v>
      </c>
      <c r="E1332" s="10">
        <v>20</v>
      </c>
      <c r="F1332" s="12" t="str">
        <f>TEXT(DATE(B1332,MONTH(DATEVALUE(D1332&amp;" 1")),E1332),"dd-mmm-yyyy")</f>
        <v>20-Aug-1980</v>
      </c>
      <c r="G1332" s="10">
        <v>0</v>
      </c>
      <c r="H1332" s="13">
        <f t="shared" ca="1" si="20"/>
        <v>126</v>
      </c>
      <c r="I1332" s="15">
        <v>11103.33</v>
      </c>
      <c r="J1332" s="10" t="s">
        <v>4708</v>
      </c>
      <c r="K1332" s="10" t="s">
        <v>4711</v>
      </c>
      <c r="L1332" s="10" t="s">
        <v>4727</v>
      </c>
      <c r="W1332" s="13">
        <f ca="1">DATEDIF(F1332,TODAY(),"Y")</f>
        <v>46</v>
      </c>
      <c r="X1332" s="28">
        <f>VLOOKUP($A1332,'Medical Examinations'!$A:$Z,MATCH(X$1,'Medical Examinations'!$A$1:$Z$1,0),FALSE)</f>
        <v>4.9400000000000004</v>
      </c>
      <c r="Y1332" s="13">
        <f ca="1">DATEDIF(X1332,TODAY(),"Y")</f>
        <v>126</v>
      </c>
      <c r="Z1332" s="28">
        <f>VLOOKUP($A1332,'Medical Examinations'!$A:$Z,2,FALSE)</f>
        <v>33.71</v>
      </c>
    </row>
    <row r="1333" spans="1:26">
      <c r="A1333" s="10" t="s">
        <v>2017</v>
      </c>
      <c r="B1333" s="10">
        <v>1969</v>
      </c>
      <c r="C1333" s="10" t="s">
        <v>4710</v>
      </c>
      <c r="D1333" s="10" t="str">
        <f>IF(C1333="?","Sep",C1333)</f>
        <v>Nov</v>
      </c>
      <c r="E1333" s="10">
        <v>30</v>
      </c>
      <c r="F1333" s="12" t="str">
        <f>TEXT(DATE(B1333,MONTH(DATEVALUE(D1333&amp;" 1")),E1333),"dd-mmm-yyyy")</f>
        <v>30-Nov-1969</v>
      </c>
      <c r="G1333" s="10">
        <v>0</v>
      </c>
      <c r="H1333" s="13">
        <f t="shared" ca="1" si="20"/>
        <v>126</v>
      </c>
      <c r="I1333" s="15">
        <v>11150.78</v>
      </c>
      <c r="J1333" s="10" t="s">
        <v>4708</v>
      </c>
      <c r="K1333" s="10" t="s">
        <v>4707</v>
      </c>
      <c r="L1333" s="10" t="s">
        <v>4718</v>
      </c>
      <c r="W1333" s="13">
        <f ca="1">DATEDIF(F1333,TODAY(),"Y")</f>
        <v>56</v>
      </c>
      <c r="X1333" s="29">
        <f>VLOOKUP($A1333,'Medical Examinations'!$A:$Z,MATCH(X$1,'Medical Examinations'!$A$1:$Z$1,0),FALSE)</f>
        <v>5.09</v>
      </c>
      <c r="Y1333" s="13">
        <f ca="1">DATEDIF(X1333,TODAY(),"Y")</f>
        <v>126</v>
      </c>
      <c r="Z1333" s="28">
        <f>VLOOKUP($A1333,'Medical Examinations'!$A:$Z,2,FALSE)</f>
        <v>26.7</v>
      </c>
    </row>
    <row r="1334" spans="1:26">
      <c r="A1334" s="10" t="s">
        <v>2015</v>
      </c>
      <c r="B1334" s="10">
        <v>1969</v>
      </c>
      <c r="C1334" s="10" t="s">
        <v>4712</v>
      </c>
      <c r="D1334" s="10" t="str">
        <f>IF(C1334="?","Sep",C1334)</f>
        <v>Jun</v>
      </c>
      <c r="E1334" s="10">
        <v>25</v>
      </c>
      <c r="F1334" s="12" t="str">
        <f>TEXT(DATE(B1334,MONTH(DATEVALUE(D1334&amp;" 1")),E1334),"dd-mmm-yyyy")</f>
        <v>25-Jun-1969</v>
      </c>
      <c r="G1334" s="10">
        <v>0</v>
      </c>
      <c r="H1334" s="13">
        <f t="shared" ca="1" si="20"/>
        <v>126</v>
      </c>
      <c r="I1334" s="15">
        <v>11163.57</v>
      </c>
      <c r="J1334" s="10" t="s">
        <v>4708</v>
      </c>
      <c r="K1334" s="10" t="s">
        <v>4707</v>
      </c>
      <c r="L1334" s="10" t="s">
        <v>4718</v>
      </c>
      <c r="W1334" s="13">
        <f ca="1">DATEDIF(F1334,TODAY(),"Y")</f>
        <v>57</v>
      </c>
      <c r="X1334" s="28">
        <f>VLOOKUP($A1334,'Medical Examinations'!$A:$Z,MATCH(X$1,'Medical Examinations'!$A$1:$Z$1,0),FALSE)</f>
        <v>4.8499999999999996</v>
      </c>
      <c r="Y1334" s="13">
        <f ca="1">DATEDIF(X1334,TODAY(),"Y")</f>
        <v>126</v>
      </c>
      <c r="Z1334" s="28">
        <f>VLOOKUP($A1334,'Medical Examinations'!$A:$Z,2,FALSE)</f>
        <v>35.9</v>
      </c>
    </row>
    <row r="1335" spans="1:26">
      <c r="A1335" s="10" t="s">
        <v>2013</v>
      </c>
      <c r="B1335" s="10">
        <v>1966</v>
      </c>
      <c r="C1335" s="10" t="s">
        <v>4716</v>
      </c>
      <c r="D1335" s="10" t="str">
        <f>IF(C1335="?","Sep",C1335)</f>
        <v>Aug</v>
      </c>
      <c r="E1335" s="10">
        <v>6</v>
      </c>
      <c r="F1335" s="12" t="str">
        <f>TEXT(DATE(B1335,MONTH(DATEVALUE(D1335&amp;" 1")),E1335),"dd-mmm-yyyy")</f>
        <v>06-Aug-1966</v>
      </c>
      <c r="G1335" s="10">
        <v>0</v>
      </c>
      <c r="H1335" s="13">
        <f t="shared" ca="1" si="20"/>
        <v>126</v>
      </c>
      <c r="I1335" s="15">
        <v>11165.42</v>
      </c>
      <c r="J1335" s="10" t="s">
        <v>4708</v>
      </c>
      <c r="K1335" s="10" t="s">
        <v>4711</v>
      </c>
      <c r="L1335" s="10" t="s">
        <v>4721</v>
      </c>
      <c r="W1335" s="13">
        <f ca="1">DATEDIF(F1335,TODAY(),"Y")</f>
        <v>60</v>
      </c>
      <c r="X1335" s="29">
        <f>VLOOKUP($A1335,'Medical Examinations'!$A:$Z,MATCH(X$1,'Medical Examinations'!$A$1:$Z$1,0),FALSE)</f>
        <v>5.96</v>
      </c>
      <c r="Y1335" s="13">
        <f ca="1">DATEDIF(X1335,TODAY(),"Y")</f>
        <v>126</v>
      </c>
      <c r="Z1335" s="28">
        <f>VLOOKUP($A1335,'Medical Examinations'!$A:$Z,2,FALSE)</f>
        <v>25.934999999999999</v>
      </c>
    </row>
    <row r="1336" spans="1:26">
      <c r="A1336" s="10" t="s">
        <v>2011</v>
      </c>
      <c r="B1336" s="10">
        <v>1972</v>
      </c>
      <c r="C1336" s="10" t="s">
        <v>4713</v>
      </c>
      <c r="D1336" s="10" t="str">
        <f>IF(C1336="?","Sep",C1336)</f>
        <v>Sep</v>
      </c>
      <c r="E1336" s="10">
        <v>3</v>
      </c>
      <c r="F1336" s="12" t="str">
        <f>TEXT(DATE(B1336,MONTH(DATEVALUE(D1336&amp;" 1")),E1336),"dd-mmm-yyyy")</f>
        <v>03-Sep-1972</v>
      </c>
      <c r="G1336" s="10">
        <v>0</v>
      </c>
      <c r="H1336" s="13">
        <f t="shared" ca="1" si="20"/>
        <v>126</v>
      </c>
      <c r="I1336" s="15">
        <v>11186.2</v>
      </c>
      <c r="J1336" s="10" t="s">
        <v>4708</v>
      </c>
      <c r="K1336" s="10" t="s">
        <v>4707</v>
      </c>
      <c r="L1336" s="10" t="s">
        <v>4727</v>
      </c>
      <c r="W1336" s="13">
        <f ca="1">DATEDIF(F1336,TODAY(),"Y")</f>
        <v>54</v>
      </c>
      <c r="X1336" s="28">
        <f>VLOOKUP($A1336,'Medical Examinations'!$A:$Z,MATCH(X$1,'Medical Examinations'!$A$1:$Z$1,0),FALSE)</f>
        <v>5.16</v>
      </c>
      <c r="Y1336" s="13">
        <f ca="1">DATEDIF(X1336,TODAY(),"Y")</f>
        <v>126</v>
      </c>
      <c r="Z1336" s="28">
        <f>VLOOKUP($A1336,'Medical Examinations'!$A:$Z,2,FALSE)</f>
        <v>30.7</v>
      </c>
    </row>
    <row r="1337" spans="1:26">
      <c r="A1337" s="10" t="s">
        <v>2009</v>
      </c>
      <c r="B1337" s="10">
        <v>1970</v>
      </c>
      <c r="C1337" s="10" t="s">
        <v>4712</v>
      </c>
      <c r="D1337" s="10" t="str">
        <f>IF(C1337="?","Sep",C1337)</f>
        <v>Jun</v>
      </c>
      <c r="E1337" s="10">
        <v>14</v>
      </c>
      <c r="F1337" s="12" t="str">
        <f>TEXT(DATE(B1337,MONTH(DATEVALUE(D1337&amp;" 1")),E1337),"dd-mmm-yyyy")</f>
        <v>14-Jun-1970</v>
      </c>
      <c r="G1337" s="10">
        <v>0</v>
      </c>
      <c r="H1337" s="13">
        <f t="shared" ca="1" si="20"/>
        <v>126</v>
      </c>
      <c r="I1337" s="15">
        <v>11187.66</v>
      </c>
      <c r="J1337" s="10" t="s">
        <v>4708</v>
      </c>
      <c r="K1337" s="10" t="s">
        <v>4707</v>
      </c>
      <c r="L1337" s="10" t="s">
        <v>4714</v>
      </c>
      <c r="W1337" s="13">
        <f ca="1">DATEDIF(F1337,TODAY(),"Y")</f>
        <v>56</v>
      </c>
      <c r="X1337" s="29">
        <f>VLOOKUP($A1337,'Medical Examinations'!$A:$Z,MATCH(X$1,'Medical Examinations'!$A$1:$Z$1,0),FALSE)</f>
        <v>7.32</v>
      </c>
      <c r="Y1337" s="13">
        <f ca="1">DATEDIF(X1337,TODAY(),"Y")</f>
        <v>126</v>
      </c>
      <c r="Z1337" s="28">
        <f>VLOOKUP($A1337,'Medical Examinations'!$A:$Z,2,FALSE)</f>
        <v>31.73</v>
      </c>
    </row>
    <row r="1338" spans="1:26">
      <c r="A1338" s="10" t="s">
        <v>2007</v>
      </c>
      <c r="B1338" s="10">
        <v>1976</v>
      </c>
      <c r="C1338" s="10" t="s">
        <v>4712</v>
      </c>
      <c r="D1338" s="10" t="str">
        <f>IF(C1338="?","Sep",C1338)</f>
        <v>Jun</v>
      </c>
      <c r="E1338" s="10">
        <v>28</v>
      </c>
      <c r="F1338" s="12" t="str">
        <f>TEXT(DATE(B1338,MONTH(DATEVALUE(D1338&amp;" 1")),E1338),"dd-mmm-yyyy")</f>
        <v>28-Jun-1976</v>
      </c>
      <c r="G1338" s="10">
        <v>0</v>
      </c>
      <c r="H1338" s="13">
        <f t="shared" ca="1" si="20"/>
        <v>126</v>
      </c>
      <c r="I1338" s="15">
        <v>11217.35</v>
      </c>
      <c r="J1338" s="10" t="s">
        <v>4708</v>
      </c>
      <c r="K1338" s="10" t="s">
        <v>4707</v>
      </c>
      <c r="L1338" s="10" t="s">
        <v>4723</v>
      </c>
      <c r="W1338" s="13">
        <f ca="1">DATEDIF(F1338,TODAY(),"Y")</f>
        <v>50</v>
      </c>
      <c r="X1338" s="28">
        <f>VLOOKUP($A1338,'Medical Examinations'!$A:$Z,MATCH(X$1,'Medical Examinations'!$A$1:$Z$1,0),FALSE)</f>
        <v>5.8</v>
      </c>
      <c r="Y1338" s="13">
        <f ca="1">DATEDIF(X1338,TODAY(),"Y")</f>
        <v>126</v>
      </c>
      <c r="Z1338" s="28">
        <f>VLOOKUP($A1338,'Medical Examinations'!$A:$Z,2,FALSE)</f>
        <v>30.63</v>
      </c>
    </row>
    <row r="1339" spans="1:26">
      <c r="A1339" s="10" t="s">
        <v>2005</v>
      </c>
      <c r="B1339" s="10">
        <v>1969</v>
      </c>
      <c r="C1339" s="10" t="s">
        <v>4715</v>
      </c>
      <c r="D1339" s="10" t="str">
        <f>IF(C1339="?","Sep",C1339)</f>
        <v>Dec</v>
      </c>
      <c r="E1339" s="10">
        <v>30</v>
      </c>
      <c r="F1339" s="12" t="str">
        <f>TEXT(DATE(B1339,MONTH(DATEVALUE(D1339&amp;" 1")),E1339),"dd-mmm-yyyy")</f>
        <v>30-Dec-1969</v>
      </c>
      <c r="G1339" s="10">
        <v>0</v>
      </c>
      <c r="H1339" s="13">
        <f t="shared" ca="1" si="20"/>
        <v>126</v>
      </c>
      <c r="I1339" s="15">
        <v>11244.38</v>
      </c>
      <c r="J1339" s="10" t="s">
        <v>4708</v>
      </c>
      <c r="K1339" s="10" t="s">
        <v>4711</v>
      </c>
      <c r="L1339" s="10" t="s">
        <v>4721</v>
      </c>
      <c r="W1339" s="13">
        <f ca="1">DATEDIF(F1339,TODAY(),"Y")</f>
        <v>56</v>
      </c>
      <c r="X1339" s="29">
        <f>VLOOKUP($A1339,'Medical Examinations'!$A:$Z,MATCH(X$1,'Medical Examinations'!$A$1:$Z$1,0),FALSE)</f>
        <v>5.99</v>
      </c>
      <c r="Y1339" s="13">
        <f ca="1">DATEDIF(X1339,TODAY(),"Y")</f>
        <v>126</v>
      </c>
      <c r="Z1339" s="28">
        <f>VLOOKUP($A1339,'Medical Examinations'!$A:$Z,2,FALSE)</f>
        <v>26.41</v>
      </c>
    </row>
    <row r="1340" spans="1:26">
      <c r="A1340" s="10" t="s">
        <v>2003</v>
      </c>
      <c r="B1340" s="10">
        <v>1989</v>
      </c>
      <c r="C1340" s="10" t="s">
        <v>4715</v>
      </c>
      <c r="D1340" s="10" t="str">
        <f>IF(C1340="?","Sep",C1340)</f>
        <v>Dec</v>
      </c>
      <c r="E1340" s="10">
        <v>17</v>
      </c>
      <c r="F1340" s="12" t="str">
        <f>TEXT(DATE(B1340,MONTH(DATEVALUE(D1340&amp;" 1")),E1340),"dd-mmm-yyyy")</f>
        <v>17-Dec-1989</v>
      </c>
      <c r="G1340" s="10">
        <v>0</v>
      </c>
      <c r="H1340" s="13">
        <f t="shared" ca="1" si="20"/>
        <v>126</v>
      </c>
      <c r="I1340" s="15">
        <v>11250.43</v>
      </c>
      <c r="J1340" s="10" t="s">
        <v>4708</v>
      </c>
      <c r="K1340" s="10" t="s">
        <v>4707</v>
      </c>
      <c r="L1340" s="10" t="s">
        <v>4730</v>
      </c>
      <c r="W1340" s="13">
        <f ca="1">DATEDIF(F1340,TODAY(),"Y")</f>
        <v>36</v>
      </c>
      <c r="X1340" s="28">
        <f>VLOOKUP($A1340,'Medical Examinations'!$A:$Z,MATCH(X$1,'Medical Examinations'!$A$1:$Z$1,0),FALSE)</f>
        <v>4.1500000000000004</v>
      </c>
      <c r="Y1340" s="13">
        <f ca="1">DATEDIF(X1340,TODAY(),"Y")</f>
        <v>126</v>
      </c>
      <c r="Z1340" s="28">
        <f>VLOOKUP($A1340,'Medical Examinations'!$A:$Z,2,FALSE)</f>
        <v>39.17</v>
      </c>
    </row>
    <row r="1341" spans="1:26">
      <c r="A1341" s="10" t="s">
        <v>2001</v>
      </c>
      <c r="B1341" s="10">
        <v>1969</v>
      </c>
      <c r="C1341" s="10" t="s">
        <v>4716</v>
      </c>
      <c r="D1341" s="10" t="str">
        <f>IF(C1341="?","Sep",C1341)</f>
        <v>Aug</v>
      </c>
      <c r="E1341" s="10">
        <v>20</v>
      </c>
      <c r="F1341" s="12" t="str">
        <f>TEXT(DATE(B1341,MONTH(DATEVALUE(D1341&amp;" 1")),E1341),"dd-mmm-yyyy")</f>
        <v>20-Aug-1969</v>
      </c>
      <c r="G1341" s="10">
        <v>0</v>
      </c>
      <c r="H1341" s="13">
        <f t="shared" ca="1" si="20"/>
        <v>126</v>
      </c>
      <c r="I1341" s="15">
        <v>11253.42</v>
      </c>
      <c r="J1341" s="10" t="s">
        <v>4708</v>
      </c>
      <c r="K1341" s="10" t="s">
        <v>4711</v>
      </c>
      <c r="L1341" s="10" t="s">
        <v>4718</v>
      </c>
      <c r="W1341" s="13">
        <f ca="1">DATEDIF(F1341,TODAY(),"Y")</f>
        <v>57</v>
      </c>
      <c r="X1341" s="29">
        <f>VLOOKUP($A1341,'Medical Examinations'!$A:$Z,MATCH(X$1,'Medical Examinations'!$A$1:$Z$1,0),FALSE)</f>
        <v>5.56</v>
      </c>
      <c r="Y1341" s="13">
        <f ca="1">DATEDIF(X1341,TODAY(),"Y")</f>
        <v>126</v>
      </c>
      <c r="Z1341" s="28">
        <f>VLOOKUP($A1341,'Medical Examinations'!$A:$Z,2,FALSE)</f>
        <v>28.6</v>
      </c>
    </row>
    <row r="1342" spans="1:26">
      <c r="A1342" s="10" t="s">
        <v>1999</v>
      </c>
      <c r="B1342" s="10">
        <v>1981</v>
      </c>
      <c r="C1342" s="10" t="s">
        <v>4717</v>
      </c>
      <c r="D1342" s="10" t="str">
        <f>IF(C1342="?","Sep",C1342)</f>
        <v>Oct</v>
      </c>
      <c r="E1342" s="10">
        <v>2</v>
      </c>
      <c r="F1342" s="12" t="str">
        <f>TEXT(DATE(B1342,MONTH(DATEVALUE(D1342&amp;" 1")),E1342),"dd-mmm-yyyy")</f>
        <v>02-Oct-1981</v>
      </c>
      <c r="G1342" s="10">
        <v>0</v>
      </c>
      <c r="H1342" s="13">
        <f t="shared" ca="1" si="20"/>
        <v>126</v>
      </c>
      <c r="I1342" s="15">
        <v>11255.29</v>
      </c>
      <c r="J1342" s="10" t="s">
        <v>4708</v>
      </c>
      <c r="K1342" s="10" t="s">
        <v>4711</v>
      </c>
      <c r="L1342" s="10" t="s">
        <v>4730</v>
      </c>
      <c r="W1342" s="13">
        <f ca="1">DATEDIF(F1342,TODAY(),"Y")</f>
        <v>45</v>
      </c>
      <c r="X1342" s="28">
        <f>VLOOKUP($A1342,'Medical Examinations'!$A:$Z,MATCH(X$1,'Medical Examinations'!$A$1:$Z$1,0),FALSE)</f>
        <v>8.3000000000000007</v>
      </c>
      <c r="Y1342" s="13">
        <f ca="1">DATEDIF(X1342,TODAY(),"Y")</f>
        <v>126</v>
      </c>
      <c r="Z1342" s="28">
        <f>VLOOKUP($A1342,'Medical Examinations'!$A:$Z,2,FALSE)</f>
        <v>35.93</v>
      </c>
    </row>
    <row r="1343" spans="1:26">
      <c r="A1343" s="10" t="s">
        <v>1997</v>
      </c>
      <c r="B1343" s="10">
        <v>1969</v>
      </c>
      <c r="C1343" s="10" t="s">
        <v>4717</v>
      </c>
      <c r="D1343" s="10" t="str">
        <f>IF(C1343="?","Sep",C1343)</f>
        <v>Oct</v>
      </c>
      <c r="E1343" s="10">
        <v>11</v>
      </c>
      <c r="F1343" s="12" t="str">
        <f>TEXT(DATE(B1343,MONTH(DATEVALUE(D1343&amp;" 1")),E1343),"dd-mmm-yyyy")</f>
        <v>11-Oct-1969</v>
      </c>
      <c r="G1343" s="10">
        <v>0</v>
      </c>
      <c r="H1343" s="13">
        <f t="shared" ca="1" si="20"/>
        <v>126</v>
      </c>
      <c r="I1343" s="15">
        <v>11264.54</v>
      </c>
      <c r="J1343" s="10" t="s">
        <v>4708</v>
      </c>
      <c r="K1343" s="10" t="s">
        <v>4707</v>
      </c>
      <c r="L1343" s="10" t="s">
        <v>4718</v>
      </c>
      <c r="W1343" s="13">
        <f ca="1">DATEDIF(F1343,TODAY(),"Y")</f>
        <v>57</v>
      </c>
      <c r="X1343" s="29">
        <f>VLOOKUP($A1343,'Medical Examinations'!$A:$Z,MATCH(X$1,'Medical Examinations'!$A$1:$Z$1,0),FALSE)</f>
        <v>5.2</v>
      </c>
      <c r="Y1343" s="13">
        <f ca="1">DATEDIF(X1343,TODAY(),"Y")</f>
        <v>126</v>
      </c>
      <c r="Z1343" s="28">
        <f>VLOOKUP($A1343,'Medical Examinations'!$A:$Z,2,FALSE)</f>
        <v>36.6</v>
      </c>
    </row>
    <row r="1344" spans="1:26">
      <c r="A1344" s="10" t="s">
        <v>1995</v>
      </c>
      <c r="B1344" s="10">
        <v>1971</v>
      </c>
      <c r="C1344" s="10" t="s">
        <v>4715</v>
      </c>
      <c r="D1344" s="10" t="str">
        <f>IF(C1344="?","Sep",C1344)</f>
        <v>Dec</v>
      </c>
      <c r="E1344" s="10">
        <v>26</v>
      </c>
      <c r="F1344" s="12" t="str">
        <f>TEXT(DATE(B1344,MONTH(DATEVALUE(D1344&amp;" 1")),E1344),"dd-mmm-yyyy")</f>
        <v>26-Dec-1971</v>
      </c>
      <c r="G1344" s="10">
        <v>0</v>
      </c>
      <c r="H1344" s="13">
        <f t="shared" ca="1" si="20"/>
        <v>126</v>
      </c>
      <c r="I1344" s="15">
        <v>11265.71</v>
      </c>
      <c r="J1344" s="10" t="s">
        <v>4708</v>
      </c>
      <c r="K1344" s="10" t="s">
        <v>4711</v>
      </c>
      <c r="L1344" s="10" t="s">
        <v>4723</v>
      </c>
      <c r="W1344" s="13">
        <f ca="1">DATEDIF(F1344,TODAY(),"Y")</f>
        <v>54</v>
      </c>
      <c r="X1344" s="28">
        <f>VLOOKUP($A1344,'Medical Examinations'!$A:$Z,MATCH(X$1,'Medical Examinations'!$A$1:$Z$1,0),FALSE)</f>
        <v>9.0299999999999994</v>
      </c>
      <c r="Y1344" s="13">
        <f ca="1">DATEDIF(X1344,TODAY(),"Y")</f>
        <v>126</v>
      </c>
      <c r="Z1344" s="28">
        <f>VLOOKUP($A1344,'Medical Examinations'!$A:$Z,2,FALSE)</f>
        <v>29.79</v>
      </c>
    </row>
    <row r="1345" spans="1:26">
      <c r="A1345" s="10" t="s">
        <v>1993</v>
      </c>
      <c r="B1345" s="10">
        <v>2004</v>
      </c>
      <c r="C1345" s="10" t="s">
        <v>4717</v>
      </c>
      <c r="D1345" s="10" t="str">
        <f>IF(C1345="?","Sep",C1345)</f>
        <v>Oct</v>
      </c>
      <c r="E1345" s="10">
        <v>4</v>
      </c>
      <c r="F1345" s="12" t="str">
        <f>TEXT(DATE(B1345,MONTH(DATEVALUE(D1345&amp;" 1")),E1345),"dd-mmm-yyyy")</f>
        <v>04-Oct-2004</v>
      </c>
      <c r="G1345" s="10">
        <v>0</v>
      </c>
      <c r="H1345" s="13">
        <f t="shared" ca="1" si="20"/>
        <v>126</v>
      </c>
      <c r="I1345" s="15">
        <v>11272.33</v>
      </c>
      <c r="J1345" s="10" t="s">
        <v>4708</v>
      </c>
      <c r="K1345" s="10" t="s">
        <v>4707</v>
      </c>
      <c r="L1345" s="10" t="s">
        <v>4720</v>
      </c>
      <c r="W1345" s="13">
        <f ca="1">DATEDIF(F1345,TODAY(),"Y")</f>
        <v>22</v>
      </c>
      <c r="X1345" s="29">
        <f>VLOOKUP($A1345,'Medical Examinations'!$A:$Z,MATCH(X$1,'Medical Examinations'!$A$1:$Z$1,0),FALSE)</f>
        <v>4.55</v>
      </c>
      <c r="Y1345" s="13">
        <f ca="1">DATEDIF(X1345,TODAY(),"Y")</f>
        <v>126</v>
      </c>
      <c r="Z1345" s="28">
        <f>VLOOKUP($A1345,'Medical Examinations'!$A:$Z,2,FALSE)</f>
        <v>28.31</v>
      </c>
    </row>
    <row r="1346" spans="1:26">
      <c r="A1346" s="10" t="s">
        <v>1991</v>
      </c>
      <c r="B1346" s="10">
        <v>1967</v>
      </c>
      <c r="C1346" s="10" t="s">
        <v>4712</v>
      </c>
      <c r="D1346" s="10" t="str">
        <f>IF(C1346="?","Sep",C1346)</f>
        <v>Jun</v>
      </c>
      <c r="E1346" s="10">
        <v>14</v>
      </c>
      <c r="F1346" s="12" t="str">
        <f>TEXT(DATE(B1346,MONTH(DATEVALUE(D1346&amp;" 1")),E1346),"dd-mmm-yyyy")</f>
        <v>14-Jun-1967</v>
      </c>
      <c r="G1346" s="10">
        <v>0</v>
      </c>
      <c r="H1346" s="13">
        <f t="shared" ca="1" si="20"/>
        <v>126</v>
      </c>
      <c r="I1346" s="15">
        <v>11286.54</v>
      </c>
      <c r="J1346" s="10" t="s">
        <v>4708</v>
      </c>
      <c r="K1346" s="10" t="s">
        <v>4708</v>
      </c>
      <c r="L1346" s="10" t="s">
        <v>4724</v>
      </c>
      <c r="W1346" s="13">
        <f ca="1">DATEDIF(F1346,TODAY(),"Y")</f>
        <v>59</v>
      </c>
      <c r="X1346" s="28">
        <f>VLOOKUP($A1346,'Medical Examinations'!$A:$Z,MATCH(X$1,'Medical Examinations'!$A$1:$Z$1,0),FALSE)</f>
        <v>7.2</v>
      </c>
      <c r="Y1346" s="13">
        <f ca="1">DATEDIF(X1346,TODAY(),"Y")</f>
        <v>126</v>
      </c>
      <c r="Z1346" s="28">
        <f>VLOOKUP($A1346,'Medical Examinations'!$A:$Z,2,FALSE)</f>
        <v>29.83</v>
      </c>
    </row>
    <row r="1347" spans="1:26">
      <c r="A1347" s="10" t="s">
        <v>1989</v>
      </c>
      <c r="B1347" s="10">
        <v>1970</v>
      </c>
      <c r="C1347" s="10" t="s">
        <v>4712</v>
      </c>
      <c r="D1347" s="10" t="str">
        <f>IF(C1347="?","Sep",C1347)</f>
        <v>Jun</v>
      </c>
      <c r="E1347" s="10">
        <v>22</v>
      </c>
      <c r="F1347" s="12" t="str">
        <f>TEXT(DATE(B1347,MONTH(DATEVALUE(D1347&amp;" 1")),E1347),"dd-mmm-yyyy")</f>
        <v>22-Jun-1970</v>
      </c>
      <c r="G1347" s="10">
        <v>0</v>
      </c>
      <c r="H1347" s="13">
        <f t="shared" ref="H1347:H1410" ca="1" si="21">DATEDIF(G1347,TODAY(),"Y")</f>
        <v>126</v>
      </c>
      <c r="I1347" s="15">
        <v>11289.11</v>
      </c>
      <c r="J1347" s="10" t="s">
        <v>4708</v>
      </c>
      <c r="K1347" s="10" t="s">
        <v>4711</v>
      </c>
      <c r="L1347" s="10" t="s">
        <v>4714</v>
      </c>
      <c r="W1347" s="13">
        <f ca="1">DATEDIF(F1347,TODAY(),"Y")</f>
        <v>56</v>
      </c>
      <c r="X1347" s="29">
        <f>VLOOKUP($A1347,'Medical Examinations'!$A:$Z,MATCH(X$1,'Medical Examinations'!$A$1:$Z$1,0),FALSE)</f>
        <v>8.02</v>
      </c>
      <c r="Y1347" s="13">
        <f ca="1">DATEDIF(X1347,TODAY(),"Y")</f>
        <v>126</v>
      </c>
      <c r="Z1347" s="28">
        <f>VLOOKUP($A1347,'Medical Examinations'!$A:$Z,2,FALSE)</f>
        <v>32.774999999999999</v>
      </c>
    </row>
    <row r="1348" spans="1:26">
      <c r="A1348" s="10" t="s">
        <v>1987</v>
      </c>
      <c r="B1348" s="10">
        <v>1988</v>
      </c>
      <c r="C1348" s="10" t="s">
        <v>4710</v>
      </c>
      <c r="D1348" s="10" t="str">
        <f>IF(C1348="?","Sep",C1348)</f>
        <v>Nov</v>
      </c>
      <c r="E1348" s="10">
        <v>14</v>
      </c>
      <c r="F1348" s="12" t="str">
        <f>TEXT(DATE(B1348,MONTH(DATEVALUE(D1348&amp;" 1")),E1348),"dd-mmm-yyyy")</f>
        <v>14-Nov-1988</v>
      </c>
      <c r="G1348" s="10">
        <v>0</v>
      </c>
      <c r="H1348" s="13">
        <f t="shared" ca="1" si="21"/>
        <v>126</v>
      </c>
      <c r="I1348" s="15">
        <v>11294.57</v>
      </c>
      <c r="J1348" s="10" t="s">
        <v>4708</v>
      </c>
      <c r="K1348" s="10" t="s">
        <v>4711</v>
      </c>
      <c r="L1348" s="10" t="s">
        <v>4731</v>
      </c>
      <c r="W1348" s="13">
        <f ca="1">DATEDIF(F1348,TODAY(),"Y")</f>
        <v>37</v>
      </c>
      <c r="X1348" s="28">
        <f>VLOOKUP($A1348,'Medical Examinations'!$A:$Z,MATCH(X$1,'Medical Examinations'!$A$1:$Z$1,0),FALSE)</f>
        <v>5.64</v>
      </c>
      <c r="Y1348" s="13">
        <f ca="1">DATEDIF(X1348,TODAY(),"Y")</f>
        <v>126</v>
      </c>
      <c r="Z1348" s="28">
        <f>VLOOKUP($A1348,'Medical Examinations'!$A:$Z,2,FALSE)</f>
        <v>38.93</v>
      </c>
    </row>
    <row r="1349" spans="1:26">
      <c r="A1349" s="10" t="s">
        <v>1985</v>
      </c>
      <c r="B1349" s="10">
        <v>1972</v>
      </c>
      <c r="C1349" s="10" t="s">
        <v>4713</v>
      </c>
      <c r="D1349" s="10" t="str">
        <f>IF(C1349="?","Sep",C1349)</f>
        <v>Sep</v>
      </c>
      <c r="E1349" s="10">
        <v>25</v>
      </c>
      <c r="F1349" s="12" t="str">
        <f>TEXT(DATE(B1349,MONTH(DATEVALUE(D1349&amp;" 1")),E1349),"dd-mmm-yyyy")</f>
        <v>25-Sep-1972</v>
      </c>
      <c r="G1349" s="10">
        <v>0</v>
      </c>
      <c r="H1349" s="13">
        <f t="shared" ca="1" si="21"/>
        <v>126</v>
      </c>
      <c r="I1349" s="15">
        <v>11299.34</v>
      </c>
      <c r="J1349" s="10" t="s">
        <v>4708</v>
      </c>
      <c r="K1349" s="10" t="s">
        <v>4707</v>
      </c>
      <c r="L1349" s="10" t="s">
        <v>4718</v>
      </c>
      <c r="W1349" s="13">
        <f ca="1">DATEDIF(F1349,TODAY(),"Y")</f>
        <v>54</v>
      </c>
      <c r="X1349" s="29">
        <f>VLOOKUP($A1349,'Medical Examinations'!$A:$Z,MATCH(X$1,'Medical Examinations'!$A$1:$Z$1,0),FALSE)</f>
        <v>4.01</v>
      </c>
      <c r="Y1349" s="13">
        <f ca="1">DATEDIF(X1349,TODAY(),"Y")</f>
        <v>126</v>
      </c>
      <c r="Z1349" s="28">
        <f>VLOOKUP($A1349,'Medical Examinations'!$A:$Z,2,FALSE)</f>
        <v>33.700000000000003</v>
      </c>
    </row>
    <row r="1350" spans="1:26">
      <c r="A1350" s="10" t="s">
        <v>1983</v>
      </c>
      <c r="B1350" s="10">
        <v>1968</v>
      </c>
      <c r="C1350" s="10" t="s">
        <v>4717</v>
      </c>
      <c r="D1350" s="10" t="str">
        <f>IF(C1350="?","Sep",C1350)</f>
        <v>Oct</v>
      </c>
      <c r="E1350" s="10">
        <v>6</v>
      </c>
      <c r="F1350" s="12" t="str">
        <f>TEXT(DATE(B1350,MONTH(DATEVALUE(D1350&amp;" 1")),E1350),"dd-mmm-yyyy")</f>
        <v>06-Oct-1968</v>
      </c>
      <c r="G1350" s="10">
        <v>0</v>
      </c>
      <c r="H1350" s="13">
        <f t="shared" ca="1" si="21"/>
        <v>126</v>
      </c>
      <c r="I1350" s="15">
        <v>11305.93</v>
      </c>
      <c r="J1350" s="10" t="s">
        <v>4708</v>
      </c>
      <c r="K1350" s="10" t="s">
        <v>4711</v>
      </c>
      <c r="L1350" s="10" t="s">
        <v>4714</v>
      </c>
      <c r="W1350" s="13">
        <f ca="1">DATEDIF(F1350,TODAY(),"Y")</f>
        <v>58</v>
      </c>
      <c r="X1350" s="28">
        <f>VLOOKUP($A1350,'Medical Examinations'!$A:$Z,MATCH(X$1,'Medical Examinations'!$A$1:$Z$1,0),FALSE)</f>
        <v>10.56</v>
      </c>
      <c r="Y1350" s="13">
        <f ca="1">DATEDIF(X1350,TODAY(),"Y")</f>
        <v>126</v>
      </c>
      <c r="Z1350" s="28">
        <f>VLOOKUP($A1350,'Medical Examinations'!$A:$Z,2,FALSE)</f>
        <v>27.645</v>
      </c>
    </row>
    <row r="1351" spans="1:26">
      <c r="A1351" s="10" t="s">
        <v>1981</v>
      </c>
      <c r="B1351" s="10">
        <v>1963</v>
      </c>
      <c r="C1351" s="10" t="s">
        <v>4710</v>
      </c>
      <c r="D1351" s="10" t="str">
        <f>IF(C1351="?","Sep",C1351)</f>
        <v>Nov</v>
      </c>
      <c r="E1351" s="10">
        <v>22</v>
      </c>
      <c r="F1351" s="12" t="str">
        <f>TEXT(DATE(B1351,MONTH(DATEVALUE(D1351&amp;" 1")),E1351),"dd-mmm-yyyy")</f>
        <v>22-Nov-1963</v>
      </c>
      <c r="G1351" s="10">
        <v>0</v>
      </c>
      <c r="H1351" s="13">
        <f t="shared" ca="1" si="21"/>
        <v>126</v>
      </c>
      <c r="I1351" s="15">
        <v>11312.33</v>
      </c>
      <c r="J1351" s="10" t="s">
        <v>4708</v>
      </c>
      <c r="K1351" s="10" t="s">
        <v>4708</v>
      </c>
      <c r="L1351" s="10" t="s">
        <v>4714</v>
      </c>
      <c r="W1351" s="13">
        <f ca="1">DATEDIF(F1351,TODAY(),"Y")</f>
        <v>62</v>
      </c>
      <c r="X1351" s="29">
        <f>VLOOKUP($A1351,'Medical Examinations'!$A:$Z,MATCH(X$1,'Medical Examinations'!$A$1:$Z$1,0),FALSE)</f>
        <v>7.33</v>
      </c>
      <c r="Y1351" s="13">
        <f ca="1">DATEDIF(X1351,TODAY(),"Y")</f>
        <v>126</v>
      </c>
      <c r="Z1351" s="28">
        <f>VLOOKUP($A1351,'Medical Examinations'!$A:$Z,2,FALSE)</f>
        <v>24.91</v>
      </c>
    </row>
    <row r="1352" spans="1:26">
      <c r="A1352" s="10" t="s">
        <v>1979</v>
      </c>
      <c r="B1352" s="10">
        <v>1995</v>
      </c>
      <c r="C1352" s="10" t="s">
        <v>4715</v>
      </c>
      <c r="D1352" s="10" t="str">
        <f>IF(C1352="?","Sep",C1352)</f>
        <v>Dec</v>
      </c>
      <c r="E1352" s="10">
        <v>10</v>
      </c>
      <c r="F1352" s="12" t="str">
        <f>TEXT(DATE(B1352,MONTH(DATEVALUE(D1352&amp;" 1")),E1352),"dd-mmm-yyyy")</f>
        <v>10-Dec-1995</v>
      </c>
      <c r="G1352" s="10">
        <v>0</v>
      </c>
      <c r="H1352" s="13">
        <f t="shared" ca="1" si="21"/>
        <v>126</v>
      </c>
      <c r="I1352" s="15">
        <v>11318.57</v>
      </c>
      <c r="J1352" s="10" t="s">
        <v>4708</v>
      </c>
      <c r="K1352" s="10" t="s">
        <v>4707</v>
      </c>
      <c r="L1352" s="10" t="s">
        <v>4730</v>
      </c>
      <c r="W1352" s="13">
        <f ca="1">DATEDIF(F1352,TODAY(),"Y")</f>
        <v>30</v>
      </c>
      <c r="X1352" s="28">
        <f>VLOOKUP($A1352,'Medical Examinations'!$A:$Z,MATCH(X$1,'Medical Examinations'!$A$1:$Z$1,0),FALSE)</f>
        <v>4.51</v>
      </c>
      <c r="Y1352" s="13">
        <f ca="1">DATEDIF(X1352,TODAY(),"Y")</f>
        <v>126</v>
      </c>
      <c r="Z1352" s="28">
        <f>VLOOKUP($A1352,'Medical Examinations'!$A:$Z,2,FALSE)</f>
        <v>48.12</v>
      </c>
    </row>
    <row r="1353" spans="1:26">
      <c r="A1353" s="10" t="s">
        <v>1977</v>
      </c>
      <c r="B1353" s="10">
        <v>1963</v>
      </c>
      <c r="C1353" s="10" t="s">
        <v>4706</v>
      </c>
      <c r="D1353" s="10" t="str">
        <f>IF(C1353="?","Sep",C1353)</f>
        <v>Jul</v>
      </c>
      <c r="E1353" s="10">
        <v>11</v>
      </c>
      <c r="F1353" s="12" t="str">
        <f>TEXT(DATE(B1353,MONTH(DATEVALUE(D1353&amp;" 1")),E1353),"dd-mmm-yyyy")</f>
        <v>11-Jul-1963</v>
      </c>
      <c r="G1353" s="10">
        <v>0</v>
      </c>
      <c r="H1353" s="13">
        <f t="shared" ca="1" si="21"/>
        <v>126</v>
      </c>
      <c r="I1353" s="15">
        <v>11319.12</v>
      </c>
      <c r="J1353" s="10" t="s">
        <v>4708</v>
      </c>
      <c r="K1353" s="10" t="s">
        <v>4711</v>
      </c>
      <c r="L1353" s="10" t="s">
        <v>4714</v>
      </c>
      <c r="W1353" s="13">
        <f ca="1">DATEDIF(F1353,TODAY(),"Y")</f>
        <v>63</v>
      </c>
      <c r="X1353" s="29">
        <f>VLOOKUP($A1353,'Medical Examinations'!$A:$Z,MATCH(X$1,'Medical Examinations'!$A$1:$Z$1,0),FALSE)</f>
        <v>9.18</v>
      </c>
      <c r="Y1353" s="13">
        <f ca="1">DATEDIF(X1353,TODAY(),"Y")</f>
        <v>126</v>
      </c>
      <c r="Z1353" s="28">
        <f>VLOOKUP($A1353,'Medical Examinations'!$A:$Z,2,FALSE)</f>
        <v>24.93</v>
      </c>
    </row>
    <row r="1354" spans="1:26">
      <c r="A1354" s="10" t="s">
        <v>1975</v>
      </c>
      <c r="B1354" s="10">
        <v>2002</v>
      </c>
      <c r="C1354" s="10" t="s">
        <v>4713</v>
      </c>
      <c r="D1354" s="10" t="str">
        <f>IF(C1354="?","Sep",C1354)</f>
        <v>Sep</v>
      </c>
      <c r="E1354" s="10">
        <v>20</v>
      </c>
      <c r="F1354" s="12" t="str">
        <f>TEXT(DATE(B1354,MONTH(DATEVALUE(D1354&amp;" 1")),E1354),"dd-mmm-yyyy")</f>
        <v>20-Sep-2002</v>
      </c>
      <c r="G1354" s="10">
        <v>0</v>
      </c>
      <c r="H1354" s="13">
        <f t="shared" ca="1" si="21"/>
        <v>126</v>
      </c>
      <c r="I1354" s="15">
        <v>11321.49</v>
      </c>
      <c r="J1354" s="10" t="s">
        <v>4708</v>
      </c>
      <c r="K1354" s="10" t="s">
        <v>4708</v>
      </c>
      <c r="L1354" s="10" t="s">
        <v>4714</v>
      </c>
      <c r="W1354" s="13">
        <f ca="1">DATEDIF(F1354,TODAY(),"Y")</f>
        <v>24</v>
      </c>
      <c r="X1354" s="28">
        <f>VLOOKUP($A1354,'Medical Examinations'!$A:$Z,MATCH(X$1,'Medical Examinations'!$A$1:$Z$1,0),FALSE)</f>
        <v>7.48</v>
      </c>
      <c r="Y1354" s="13">
        <f ca="1">DATEDIF(X1354,TODAY(),"Y")</f>
        <v>126</v>
      </c>
      <c r="Z1354" s="28">
        <f>VLOOKUP($A1354,'Medical Examinations'!$A:$Z,2,FALSE)</f>
        <v>54.47</v>
      </c>
    </row>
    <row r="1355" spans="1:26">
      <c r="A1355" s="10" t="s">
        <v>1973</v>
      </c>
      <c r="B1355" s="10">
        <v>1989</v>
      </c>
      <c r="C1355" s="10" t="s">
        <v>4716</v>
      </c>
      <c r="D1355" s="10" t="str">
        <f>IF(C1355="?","Sep",C1355)</f>
        <v>Aug</v>
      </c>
      <c r="E1355" s="10">
        <v>19</v>
      </c>
      <c r="F1355" s="12" t="str">
        <f>TEXT(DATE(B1355,MONTH(DATEVALUE(D1355&amp;" 1")),E1355),"dd-mmm-yyyy")</f>
        <v>19-Aug-1989</v>
      </c>
      <c r="G1355" s="10">
        <v>0</v>
      </c>
      <c r="H1355" s="13">
        <f t="shared" ca="1" si="21"/>
        <v>126</v>
      </c>
      <c r="I1355" s="15">
        <v>11326.71</v>
      </c>
      <c r="J1355" s="10" t="s">
        <v>4708</v>
      </c>
      <c r="K1355" s="10" t="s">
        <v>4708</v>
      </c>
      <c r="L1355" s="10" t="s">
        <v>4709</v>
      </c>
      <c r="W1355" s="13">
        <f ca="1">DATEDIF(F1355,TODAY(),"Y")</f>
        <v>37</v>
      </c>
      <c r="X1355" s="29">
        <f>VLOOKUP($A1355,'Medical Examinations'!$A:$Z,MATCH(X$1,'Medical Examinations'!$A$1:$Z$1,0),FALSE)</f>
        <v>4.1100000000000003</v>
      </c>
      <c r="Y1355" s="13">
        <f ca="1">DATEDIF(X1355,TODAY(),"Y")</f>
        <v>126</v>
      </c>
      <c r="Z1355" s="28">
        <f>VLOOKUP($A1355,'Medical Examinations'!$A:$Z,2,FALSE)</f>
        <v>42.46</v>
      </c>
    </row>
    <row r="1356" spans="1:26">
      <c r="A1356" s="10" t="s">
        <v>1971</v>
      </c>
      <c r="B1356" s="10">
        <v>1968</v>
      </c>
      <c r="C1356" s="10" t="s">
        <v>4710</v>
      </c>
      <c r="D1356" s="10" t="str">
        <f>IF(C1356="?","Sep",C1356)</f>
        <v>Nov</v>
      </c>
      <c r="E1356" s="10">
        <v>2</v>
      </c>
      <c r="F1356" s="12" t="str">
        <f>TEXT(DATE(B1356,MONTH(DATEVALUE(D1356&amp;" 1")),E1356),"dd-mmm-yyyy")</f>
        <v>02-Nov-1968</v>
      </c>
      <c r="G1356" s="10">
        <v>0</v>
      </c>
      <c r="H1356" s="13">
        <f t="shared" ca="1" si="21"/>
        <v>126</v>
      </c>
      <c r="I1356" s="15">
        <v>11344.32</v>
      </c>
      <c r="J1356" s="10" t="s">
        <v>4708</v>
      </c>
      <c r="K1356" s="10" t="s">
        <v>4707</v>
      </c>
      <c r="L1356" s="10" t="s">
        <v>4723</v>
      </c>
      <c r="W1356" s="13">
        <f ca="1">DATEDIF(F1356,TODAY(),"Y")</f>
        <v>57</v>
      </c>
      <c r="X1356" s="28">
        <f>VLOOKUP($A1356,'Medical Examinations'!$A:$Z,MATCH(X$1,'Medical Examinations'!$A$1:$Z$1,0),FALSE)</f>
        <v>9.8800000000000008</v>
      </c>
      <c r="Y1356" s="13">
        <f ca="1">DATEDIF(X1356,TODAY(),"Y")</f>
        <v>126</v>
      </c>
      <c r="Z1356" s="28">
        <f>VLOOKUP($A1356,'Medical Examinations'!$A:$Z,2,FALSE)</f>
        <v>27.75</v>
      </c>
    </row>
    <row r="1357" spans="1:26">
      <c r="A1357" s="10" t="s">
        <v>1969</v>
      </c>
      <c r="B1357" s="10">
        <v>1964</v>
      </c>
      <c r="C1357" s="10" t="s">
        <v>4706</v>
      </c>
      <c r="D1357" s="10" t="str">
        <f>IF(C1357="?","Sep",C1357)</f>
        <v>Jul</v>
      </c>
      <c r="E1357" s="10">
        <v>12</v>
      </c>
      <c r="F1357" s="12" t="str">
        <f>TEXT(DATE(B1357,MONTH(DATEVALUE(D1357&amp;" 1")),E1357),"dd-mmm-yyyy")</f>
        <v>12-Jul-1964</v>
      </c>
      <c r="G1357" s="10">
        <v>0</v>
      </c>
      <c r="H1357" s="13">
        <f t="shared" ca="1" si="21"/>
        <v>126</v>
      </c>
      <c r="I1357" s="15">
        <v>11345.52</v>
      </c>
      <c r="J1357" s="10" t="s">
        <v>4708</v>
      </c>
      <c r="K1357" s="10" t="s">
        <v>4708</v>
      </c>
      <c r="L1357" s="10" t="s">
        <v>4718</v>
      </c>
      <c r="W1357" s="13">
        <f ca="1">DATEDIF(F1357,TODAY(),"Y")</f>
        <v>62</v>
      </c>
      <c r="X1357" s="29">
        <f>VLOOKUP($A1357,'Medical Examinations'!$A:$Z,MATCH(X$1,'Medical Examinations'!$A$1:$Z$1,0),FALSE)</f>
        <v>5.36</v>
      </c>
      <c r="Y1357" s="13">
        <f ca="1">DATEDIF(X1357,TODAY(),"Y")</f>
        <v>126</v>
      </c>
      <c r="Z1357" s="28">
        <f>VLOOKUP($A1357,'Medical Examinations'!$A:$Z,2,FALSE)</f>
        <v>23.3</v>
      </c>
    </row>
    <row r="1358" spans="1:26">
      <c r="A1358" s="10" t="s">
        <v>1967</v>
      </c>
      <c r="B1358" s="10">
        <v>1965</v>
      </c>
      <c r="C1358" s="10" t="s">
        <v>4710</v>
      </c>
      <c r="D1358" s="10" t="str">
        <f>IF(C1358="?","Sep",C1358)</f>
        <v>Nov</v>
      </c>
      <c r="E1358" s="10">
        <v>29</v>
      </c>
      <c r="F1358" s="12" t="str">
        <f>TEXT(DATE(B1358,MONTH(DATEVALUE(D1358&amp;" 1")),E1358),"dd-mmm-yyyy")</f>
        <v>29-Nov-1965</v>
      </c>
      <c r="G1358" s="10">
        <v>0</v>
      </c>
      <c r="H1358" s="13">
        <f t="shared" ca="1" si="21"/>
        <v>126</v>
      </c>
      <c r="I1358" s="15">
        <v>11353.23</v>
      </c>
      <c r="J1358" s="10" t="s">
        <v>4708</v>
      </c>
      <c r="K1358" s="10" t="s">
        <v>4711</v>
      </c>
      <c r="L1358" s="10" t="s">
        <v>4714</v>
      </c>
      <c r="W1358" s="13">
        <f ca="1">DATEDIF(F1358,TODAY(),"Y")</f>
        <v>60</v>
      </c>
      <c r="X1358" s="28">
        <f>VLOOKUP($A1358,'Medical Examinations'!$A:$Z,MATCH(X$1,'Medical Examinations'!$A$1:$Z$1,0),FALSE)</f>
        <v>6.72</v>
      </c>
      <c r="Y1358" s="13">
        <f ca="1">DATEDIF(X1358,TODAY(),"Y")</f>
        <v>126</v>
      </c>
      <c r="Z1358" s="28">
        <f>VLOOKUP($A1358,'Medical Examinations'!$A:$Z,2,FALSE)</f>
        <v>31.54</v>
      </c>
    </row>
    <row r="1359" spans="1:26">
      <c r="A1359" s="10" t="s">
        <v>1965</v>
      </c>
      <c r="B1359" s="10">
        <v>1965</v>
      </c>
      <c r="C1359" s="10" t="s">
        <v>4713</v>
      </c>
      <c r="D1359" s="10" t="str">
        <f>IF(C1359="?","Sep",C1359)</f>
        <v>Sep</v>
      </c>
      <c r="E1359" s="10">
        <v>26</v>
      </c>
      <c r="F1359" s="12" t="str">
        <f>TEXT(DATE(B1359,MONTH(DATEVALUE(D1359&amp;" 1")),E1359),"dd-mmm-yyyy")</f>
        <v>26-Sep-1965</v>
      </c>
      <c r="G1359" s="10">
        <v>0</v>
      </c>
      <c r="H1359" s="13">
        <f t="shared" ca="1" si="21"/>
        <v>126</v>
      </c>
      <c r="I1359" s="15">
        <v>11356.66</v>
      </c>
      <c r="J1359" s="10" t="s">
        <v>4708</v>
      </c>
      <c r="K1359" s="10" t="s">
        <v>4708</v>
      </c>
      <c r="L1359" s="10" t="s">
        <v>4714</v>
      </c>
      <c r="W1359" s="13">
        <f ca="1">DATEDIF(F1359,TODAY(),"Y")</f>
        <v>61</v>
      </c>
      <c r="X1359" s="29">
        <f>VLOOKUP($A1359,'Medical Examinations'!$A:$Z,MATCH(X$1,'Medical Examinations'!$A$1:$Z$1,0),FALSE)</f>
        <v>11.3</v>
      </c>
      <c r="Y1359" s="13">
        <f ca="1">DATEDIF(X1359,TODAY(),"Y")</f>
        <v>126</v>
      </c>
      <c r="Z1359" s="28">
        <f>VLOOKUP($A1359,'Medical Examinations'!$A:$Z,2,FALSE)</f>
        <v>34.01</v>
      </c>
    </row>
    <row r="1360" spans="1:26">
      <c r="A1360" s="10" t="s">
        <v>1963</v>
      </c>
      <c r="B1360" s="10">
        <v>1964</v>
      </c>
      <c r="C1360" s="10" t="s">
        <v>4706</v>
      </c>
      <c r="D1360" s="10" t="str">
        <f>IF(C1360="?","Sep",C1360)</f>
        <v>Jul</v>
      </c>
      <c r="E1360" s="10">
        <v>4</v>
      </c>
      <c r="F1360" s="12" t="str">
        <f>TEXT(DATE(B1360,MONTH(DATEVALUE(D1360&amp;" 1")),E1360),"dd-mmm-yyyy")</f>
        <v>04-Jul-1964</v>
      </c>
      <c r="G1360" s="10">
        <v>0</v>
      </c>
      <c r="H1360" s="13">
        <f t="shared" ca="1" si="21"/>
        <v>126</v>
      </c>
      <c r="I1360" s="15">
        <v>11362.76</v>
      </c>
      <c r="J1360" s="10" t="s">
        <v>4708</v>
      </c>
      <c r="K1360" s="10" t="s">
        <v>4711</v>
      </c>
      <c r="L1360" s="10" t="s">
        <v>4718</v>
      </c>
      <c r="W1360" s="13">
        <f ca="1">DATEDIF(F1360,TODAY(),"Y")</f>
        <v>62</v>
      </c>
      <c r="X1360" s="28">
        <f>VLOOKUP($A1360,'Medical Examinations'!$A:$Z,MATCH(X$1,'Medical Examinations'!$A$1:$Z$1,0),FALSE)</f>
        <v>5.47</v>
      </c>
      <c r="Y1360" s="13">
        <f ca="1">DATEDIF(X1360,TODAY(),"Y")</f>
        <v>126</v>
      </c>
      <c r="Z1360" s="28">
        <f>VLOOKUP($A1360,'Medical Examinations'!$A:$Z,2,FALSE)</f>
        <v>35.700000000000003</v>
      </c>
    </row>
    <row r="1361" spans="1:26">
      <c r="A1361" s="10" t="s">
        <v>1961</v>
      </c>
      <c r="B1361" s="10">
        <v>1964</v>
      </c>
      <c r="C1361" s="10" t="s">
        <v>4706</v>
      </c>
      <c r="D1361" s="10" t="str">
        <f>IF(C1361="?","Sep",C1361)</f>
        <v>Jul</v>
      </c>
      <c r="E1361" s="10">
        <v>3</v>
      </c>
      <c r="F1361" s="12" t="str">
        <f>TEXT(DATE(B1361,MONTH(DATEVALUE(D1361&amp;" 1")),E1361),"dd-mmm-yyyy")</f>
        <v>03-Jul-1964</v>
      </c>
      <c r="G1361" s="10">
        <v>0</v>
      </c>
      <c r="H1361" s="13">
        <f t="shared" ca="1" si="21"/>
        <v>126</v>
      </c>
      <c r="I1361" s="15">
        <v>11363.28</v>
      </c>
      <c r="J1361" s="10" t="s">
        <v>4708</v>
      </c>
      <c r="K1361" s="10" t="s">
        <v>4711</v>
      </c>
      <c r="L1361" s="10" t="s">
        <v>4709</v>
      </c>
      <c r="W1361" s="13">
        <f ca="1">DATEDIF(F1361,TODAY(),"Y")</f>
        <v>62</v>
      </c>
      <c r="X1361" s="29">
        <f>VLOOKUP($A1361,'Medical Examinations'!$A:$Z,MATCH(X$1,'Medical Examinations'!$A$1:$Z$1,0),FALSE)</f>
        <v>5.73</v>
      </c>
      <c r="Y1361" s="13">
        <f ca="1">DATEDIF(X1361,TODAY(),"Y")</f>
        <v>126</v>
      </c>
      <c r="Z1361" s="28">
        <f>VLOOKUP($A1361,'Medical Examinations'!$A:$Z,2,FALSE)</f>
        <v>36.08</v>
      </c>
    </row>
    <row r="1362" spans="1:26">
      <c r="A1362" s="10" t="s">
        <v>1959</v>
      </c>
      <c r="B1362" s="10">
        <v>1964</v>
      </c>
      <c r="C1362" s="10" t="s">
        <v>4715</v>
      </c>
      <c r="D1362" s="10" t="str">
        <f>IF(C1362="?","Sep",C1362)</f>
        <v>Dec</v>
      </c>
      <c r="E1362" s="10">
        <v>13</v>
      </c>
      <c r="F1362" s="12" t="str">
        <f>TEXT(DATE(B1362,MONTH(DATEVALUE(D1362&amp;" 1")),E1362),"dd-mmm-yyyy")</f>
        <v>13-Dec-1964</v>
      </c>
      <c r="G1362" s="10">
        <v>0</v>
      </c>
      <c r="H1362" s="13">
        <f t="shared" ca="1" si="21"/>
        <v>126</v>
      </c>
      <c r="I1362" s="15">
        <v>11365.95</v>
      </c>
      <c r="J1362" s="10" t="s">
        <v>4708</v>
      </c>
      <c r="K1362" s="10" t="s">
        <v>4707</v>
      </c>
      <c r="L1362" s="10" t="s">
        <v>4718</v>
      </c>
      <c r="W1362" s="13">
        <f ca="1">DATEDIF(F1362,TODAY(),"Y")</f>
        <v>61</v>
      </c>
      <c r="X1362" s="28">
        <f>VLOOKUP($A1362,'Medical Examinations'!$A:$Z,MATCH(X$1,'Medical Examinations'!$A$1:$Z$1,0),FALSE)</f>
        <v>6.38</v>
      </c>
      <c r="Y1362" s="13">
        <f ca="1">DATEDIF(X1362,TODAY(),"Y")</f>
        <v>126</v>
      </c>
      <c r="Z1362" s="28">
        <f>VLOOKUP($A1362,'Medical Examinations'!$A:$Z,2,FALSE)</f>
        <v>38</v>
      </c>
    </row>
    <row r="1363" spans="1:26">
      <c r="A1363" s="10" t="s">
        <v>1957</v>
      </c>
      <c r="B1363" s="10">
        <v>1979</v>
      </c>
      <c r="C1363" s="10" t="s">
        <v>4712</v>
      </c>
      <c r="D1363" s="10" t="str">
        <f>IF(C1363="?","Sep",C1363)</f>
        <v>Jun</v>
      </c>
      <c r="E1363" s="10">
        <v>7</v>
      </c>
      <c r="F1363" s="12" t="str">
        <f>TEXT(DATE(B1363,MONTH(DATEVALUE(D1363&amp;" 1")),E1363),"dd-mmm-yyyy")</f>
        <v>07-Jun-1979</v>
      </c>
      <c r="G1363" s="10">
        <v>0</v>
      </c>
      <c r="H1363" s="13">
        <f t="shared" ca="1" si="21"/>
        <v>126</v>
      </c>
      <c r="I1363" s="15">
        <v>11369.39</v>
      </c>
      <c r="J1363" s="10" t="s">
        <v>4708</v>
      </c>
      <c r="K1363" s="10" t="s">
        <v>4711</v>
      </c>
      <c r="L1363" s="10" t="s">
        <v>4730</v>
      </c>
      <c r="W1363" s="13">
        <f ca="1">DATEDIF(F1363,TODAY(),"Y")</f>
        <v>47</v>
      </c>
      <c r="X1363" s="29">
        <f>VLOOKUP($A1363,'Medical Examinations'!$A:$Z,MATCH(X$1,'Medical Examinations'!$A$1:$Z$1,0),FALSE)</f>
        <v>6.05</v>
      </c>
      <c r="Y1363" s="13">
        <f ca="1">DATEDIF(X1363,TODAY(),"Y")</f>
        <v>126</v>
      </c>
      <c r="Z1363" s="28">
        <f>VLOOKUP($A1363,'Medical Examinations'!$A:$Z,2,FALSE)</f>
        <v>33.35</v>
      </c>
    </row>
    <row r="1364" spans="1:26">
      <c r="A1364" s="10" t="s">
        <v>1955</v>
      </c>
      <c r="B1364" s="10">
        <v>1972</v>
      </c>
      <c r="C1364" s="10" t="s">
        <v>4715</v>
      </c>
      <c r="D1364" s="10" t="str">
        <f>IF(C1364="?","Sep",C1364)</f>
        <v>Dec</v>
      </c>
      <c r="E1364" s="10">
        <v>6</v>
      </c>
      <c r="F1364" s="12" t="str">
        <f>TEXT(DATE(B1364,MONTH(DATEVALUE(D1364&amp;" 1")),E1364),"dd-mmm-yyyy")</f>
        <v>06-Dec-1972</v>
      </c>
      <c r="G1364" s="10">
        <v>0</v>
      </c>
      <c r="H1364" s="13">
        <f t="shared" ca="1" si="21"/>
        <v>126</v>
      </c>
      <c r="I1364" s="15">
        <v>11378.57</v>
      </c>
      <c r="J1364" s="10" t="s">
        <v>4708</v>
      </c>
      <c r="K1364" s="10" t="s">
        <v>4707</v>
      </c>
      <c r="L1364" s="10" t="s">
        <v>4723</v>
      </c>
      <c r="W1364" s="13">
        <f ca="1">DATEDIF(F1364,TODAY(),"Y")</f>
        <v>53</v>
      </c>
      <c r="X1364" s="28">
        <f>VLOOKUP($A1364,'Medical Examinations'!$A:$Z,MATCH(X$1,'Medical Examinations'!$A$1:$Z$1,0),FALSE)</f>
        <v>5.82</v>
      </c>
      <c r="Y1364" s="13">
        <f ca="1">DATEDIF(X1364,TODAY(),"Y")</f>
        <v>126</v>
      </c>
      <c r="Z1364" s="28">
        <f>VLOOKUP($A1364,'Medical Examinations'!$A:$Z,2,FALSE)</f>
        <v>30.88</v>
      </c>
    </row>
    <row r="1365" spans="1:26">
      <c r="A1365" s="10" t="s">
        <v>1953</v>
      </c>
      <c r="B1365" s="10">
        <v>1964</v>
      </c>
      <c r="C1365" s="10" t="s">
        <v>4712</v>
      </c>
      <c r="D1365" s="10" t="str">
        <f>IF(C1365="?","Sep",C1365)</f>
        <v>Jun</v>
      </c>
      <c r="E1365" s="10">
        <v>13</v>
      </c>
      <c r="F1365" s="12" t="str">
        <f>TEXT(DATE(B1365,MONTH(DATEVALUE(D1365&amp;" 1")),E1365),"dd-mmm-yyyy")</f>
        <v>13-Jun-1964</v>
      </c>
      <c r="G1365" s="10">
        <v>0</v>
      </c>
      <c r="H1365" s="13">
        <f t="shared" ca="1" si="21"/>
        <v>126</v>
      </c>
      <c r="I1365" s="15">
        <v>11381.33</v>
      </c>
      <c r="J1365" s="10" t="s">
        <v>4708</v>
      </c>
      <c r="K1365" s="10" t="s">
        <v>4707</v>
      </c>
      <c r="L1365" s="10" t="s">
        <v>4709</v>
      </c>
      <c r="W1365" s="13">
        <f ca="1">DATEDIF(F1365,TODAY(),"Y")</f>
        <v>62</v>
      </c>
      <c r="X1365" s="29">
        <f>VLOOKUP($A1365,'Medical Examinations'!$A:$Z,MATCH(X$1,'Medical Examinations'!$A$1:$Z$1,0),FALSE)</f>
        <v>5.43</v>
      </c>
      <c r="Y1365" s="13">
        <f ca="1">DATEDIF(X1365,TODAY(),"Y")</f>
        <v>126</v>
      </c>
      <c r="Z1365" s="28">
        <f>VLOOKUP($A1365,'Medical Examinations'!$A:$Z,2,FALSE)</f>
        <v>49.06</v>
      </c>
    </row>
    <row r="1366" spans="1:26">
      <c r="A1366" s="10" t="s">
        <v>1951</v>
      </c>
      <c r="B1366" s="10">
        <v>1997</v>
      </c>
      <c r="C1366" s="10" t="s">
        <v>4706</v>
      </c>
      <c r="D1366" s="10" t="str">
        <f>IF(C1366="?","Sep",C1366)</f>
        <v>Jul</v>
      </c>
      <c r="E1366" s="10">
        <v>28</v>
      </c>
      <c r="F1366" s="12" t="str">
        <f>TEXT(DATE(B1366,MONTH(DATEVALUE(D1366&amp;" 1")),E1366),"dd-mmm-yyyy")</f>
        <v>28-Jul-1997</v>
      </c>
      <c r="G1366" s="10">
        <v>0</v>
      </c>
      <c r="H1366" s="13">
        <f t="shared" ca="1" si="21"/>
        <v>126</v>
      </c>
      <c r="I1366" s="15">
        <v>11388.27</v>
      </c>
      <c r="J1366" s="10" t="s">
        <v>4708</v>
      </c>
      <c r="K1366" s="10" t="s">
        <v>4707</v>
      </c>
      <c r="L1366" s="10" t="s">
        <v>4730</v>
      </c>
      <c r="W1366" s="13">
        <f ca="1">DATEDIF(F1366,TODAY(),"Y")</f>
        <v>29</v>
      </c>
      <c r="X1366" s="28">
        <f>VLOOKUP($A1366,'Medical Examinations'!$A:$Z,MATCH(X$1,'Medical Examinations'!$A$1:$Z$1,0),FALSE)</f>
        <v>5.0999999999999996</v>
      </c>
      <c r="Y1366" s="13">
        <f ca="1">DATEDIF(X1366,TODAY(),"Y")</f>
        <v>126</v>
      </c>
      <c r="Z1366" s="28">
        <f>VLOOKUP($A1366,'Medical Examinations'!$A:$Z,2,FALSE)</f>
        <v>49.84</v>
      </c>
    </row>
    <row r="1367" spans="1:26">
      <c r="A1367" s="10" t="s">
        <v>1949</v>
      </c>
      <c r="B1367" s="10">
        <v>1967</v>
      </c>
      <c r="C1367" s="10" t="s">
        <v>4715</v>
      </c>
      <c r="D1367" s="10" t="str">
        <f>IF(C1367="?","Sep",C1367)</f>
        <v>Dec</v>
      </c>
      <c r="E1367" s="10">
        <v>19</v>
      </c>
      <c r="F1367" s="12" t="str">
        <f>TEXT(DATE(B1367,MONTH(DATEVALUE(D1367&amp;" 1")),E1367),"dd-mmm-yyyy")</f>
        <v>19-Dec-1967</v>
      </c>
      <c r="G1367" s="10">
        <v>0</v>
      </c>
      <c r="H1367" s="13">
        <f t="shared" ca="1" si="21"/>
        <v>126</v>
      </c>
      <c r="I1367" s="15">
        <v>11394.07</v>
      </c>
      <c r="J1367" s="10" t="s">
        <v>4708</v>
      </c>
      <c r="K1367" s="10" t="s">
        <v>4711</v>
      </c>
      <c r="L1367" s="10" t="s">
        <v>4722</v>
      </c>
      <c r="W1367" s="13">
        <f ca="1">DATEDIF(F1367,TODAY(),"Y")</f>
        <v>58</v>
      </c>
      <c r="X1367" s="29">
        <f>VLOOKUP($A1367,'Medical Examinations'!$A:$Z,MATCH(X$1,'Medical Examinations'!$A$1:$Z$1,0),FALSE)</f>
        <v>11.22</v>
      </c>
      <c r="Y1367" s="13">
        <f ca="1">DATEDIF(X1367,TODAY(),"Y")</f>
        <v>126</v>
      </c>
      <c r="Z1367" s="28">
        <f>VLOOKUP($A1367,'Medical Examinations'!$A:$Z,2,FALSE)</f>
        <v>35.244999999999997</v>
      </c>
    </row>
    <row r="1368" spans="1:26">
      <c r="A1368" s="10" t="s">
        <v>1947</v>
      </c>
      <c r="B1368" s="10">
        <v>1970</v>
      </c>
      <c r="C1368" s="10" t="s">
        <v>4717</v>
      </c>
      <c r="D1368" s="10" t="str">
        <f>IF(C1368="?","Sep",C1368)</f>
        <v>Oct</v>
      </c>
      <c r="E1368" s="10">
        <v>2</v>
      </c>
      <c r="F1368" s="12" t="str">
        <f>TEXT(DATE(B1368,MONTH(DATEVALUE(D1368&amp;" 1")),E1368),"dd-mmm-yyyy")</f>
        <v>02-Oct-1970</v>
      </c>
      <c r="G1368" s="10">
        <v>0</v>
      </c>
      <c r="H1368" s="13">
        <f t="shared" ca="1" si="21"/>
        <v>126</v>
      </c>
      <c r="I1368" s="15">
        <v>11396.9</v>
      </c>
      <c r="J1368" s="10" t="s">
        <v>4708</v>
      </c>
      <c r="K1368" s="10" t="s">
        <v>4708</v>
      </c>
      <c r="L1368" s="10" t="s">
        <v>4724</v>
      </c>
      <c r="W1368" s="13">
        <f ca="1">DATEDIF(F1368,TODAY(),"Y")</f>
        <v>56</v>
      </c>
      <c r="X1368" s="28">
        <f>VLOOKUP($A1368,'Medical Examinations'!$A:$Z,MATCH(X$1,'Medical Examinations'!$A$1:$Z$1,0),FALSE)</f>
        <v>8.5</v>
      </c>
      <c r="Y1368" s="13">
        <f ca="1">DATEDIF(X1368,TODAY(),"Y")</f>
        <v>126</v>
      </c>
      <c r="Z1368" s="28">
        <f>VLOOKUP($A1368,'Medical Examinations'!$A:$Z,2,FALSE)</f>
        <v>38.380000000000003</v>
      </c>
    </row>
    <row r="1369" spans="1:26">
      <c r="A1369" s="10" t="s">
        <v>1945</v>
      </c>
      <c r="B1369" s="10">
        <v>1970</v>
      </c>
      <c r="C1369" s="10" t="s">
        <v>4717</v>
      </c>
      <c r="D1369" s="10" t="str">
        <f>IF(C1369="?","Sep",C1369)</f>
        <v>Oct</v>
      </c>
      <c r="E1369" s="10">
        <v>7</v>
      </c>
      <c r="F1369" s="12" t="str">
        <f>TEXT(DATE(B1369,MONTH(DATEVALUE(D1369&amp;" 1")),E1369),"dd-mmm-yyyy")</f>
        <v>07-Oct-1970</v>
      </c>
      <c r="G1369" s="10">
        <v>0</v>
      </c>
      <c r="H1369" s="13">
        <f t="shared" ca="1" si="21"/>
        <v>126</v>
      </c>
      <c r="I1369" s="15">
        <v>11411.69</v>
      </c>
      <c r="J1369" s="10" t="s">
        <v>4708</v>
      </c>
      <c r="K1369" s="10" t="s">
        <v>4707</v>
      </c>
      <c r="L1369" s="10" t="s">
        <v>4718</v>
      </c>
      <c r="W1369" s="13">
        <f ca="1">DATEDIF(F1369,TODAY(),"Y")</f>
        <v>56</v>
      </c>
      <c r="X1369" s="29">
        <f>VLOOKUP($A1369,'Medical Examinations'!$A:$Z,MATCH(X$1,'Medical Examinations'!$A$1:$Z$1,0),FALSE)</f>
        <v>7.6</v>
      </c>
      <c r="Y1369" s="13">
        <f ca="1">DATEDIF(X1369,TODAY(),"Y")</f>
        <v>126</v>
      </c>
      <c r="Z1369" s="28">
        <f>VLOOKUP($A1369,'Medical Examinations'!$A:$Z,2,FALSE)</f>
        <v>44.7</v>
      </c>
    </row>
    <row r="1370" spans="1:26">
      <c r="A1370" s="10" t="s">
        <v>1943</v>
      </c>
      <c r="B1370" s="10">
        <v>1983</v>
      </c>
      <c r="C1370" s="10" t="s">
        <v>4717</v>
      </c>
      <c r="D1370" s="10" t="str">
        <f>IF(C1370="?","Sep",C1370)</f>
        <v>Oct</v>
      </c>
      <c r="E1370" s="10">
        <v>23</v>
      </c>
      <c r="F1370" s="12" t="str">
        <f>TEXT(DATE(B1370,MONTH(DATEVALUE(D1370&amp;" 1")),E1370),"dd-mmm-yyyy")</f>
        <v>23-Oct-1983</v>
      </c>
      <c r="G1370" s="10">
        <v>0</v>
      </c>
      <c r="H1370" s="13">
        <f t="shared" ca="1" si="21"/>
        <v>126</v>
      </c>
      <c r="I1370" s="15">
        <v>11412.02</v>
      </c>
      <c r="J1370" s="10" t="s">
        <v>4708</v>
      </c>
      <c r="K1370" s="10" t="s">
        <v>4711</v>
      </c>
      <c r="L1370" s="10" t="s">
        <v>4727</v>
      </c>
      <c r="W1370" s="13">
        <f ca="1">DATEDIF(F1370,TODAY(),"Y")</f>
        <v>43</v>
      </c>
      <c r="X1370" s="28">
        <f>VLOOKUP($A1370,'Medical Examinations'!$A:$Z,MATCH(X$1,'Medical Examinations'!$A$1:$Z$1,0),FALSE)</f>
        <v>4.74</v>
      </c>
      <c r="Y1370" s="13">
        <f ca="1">DATEDIF(X1370,TODAY(),"Y")</f>
        <v>126</v>
      </c>
      <c r="Z1370" s="28">
        <f>VLOOKUP($A1370,'Medical Examinations'!$A:$Z,2,FALSE)</f>
        <v>35.49</v>
      </c>
    </row>
    <row r="1371" spans="1:26">
      <c r="A1371" s="10" t="s">
        <v>1941</v>
      </c>
      <c r="B1371" s="10">
        <v>1985</v>
      </c>
      <c r="C1371" s="10" t="s">
        <v>4712</v>
      </c>
      <c r="D1371" s="10" t="str">
        <f>IF(C1371="?","Sep",C1371)</f>
        <v>Jun</v>
      </c>
      <c r="E1371" s="10">
        <v>9</v>
      </c>
      <c r="F1371" s="12" t="str">
        <f>TEXT(DATE(B1371,MONTH(DATEVALUE(D1371&amp;" 1")),E1371),"dd-mmm-yyyy")</f>
        <v>09-Jun-1985</v>
      </c>
      <c r="G1371" s="10">
        <v>0</v>
      </c>
      <c r="H1371" s="13">
        <f t="shared" ca="1" si="21"/>
        <v>126</v>
      </c>
      <c r="I1371" s="15">
        <v>11419.49</v>
      </c>
      <c r="J1371" s="10" t="s">
        <v>4708</v>
      </c>
      <c r="K1371" s="10" t="s">
        <v>4711</v>
      </c>
      <c r="L1371" s="10" t="s">
        <v>4714</v>
      </c>
      <c r="W1371" s="13">
        <f ca="1">DATEDIF(F1371,TODAY(),"Y")</f>
        <v>41</v>
      </c>
      <c r="X1371" s="29">
        <f>VLOOKUP($A1371,'Medical Examinations'!$A:$Z,MATCH(X$1,'Medical Examinations'!$A$1:$Z$1,0),FALSE)</f>
        <v>4.29</v>
      </c>
      <c r="Y1371" s="13">
        <f ca="1">DATEDIF(X1371,TODAY(),"Y")</f>
        <v>126</v>
      </c>
      <c r="Z1371" s="28">
        <f>VLOOKUP($A1371,'Medical Examinations'!$A:$Z,2,FALSE)</f>
        <v>37.68</v>
      </c>
    </row>
    <row r="1372" spans="1:26">
      <c r="A1372" s="10" t="s">
        <v>1939</v>
      </c>
      <c r="B1372" s="10">
        <v>1980</v>
      </c>
      <c r="C1372" s="10" t="s">
        <v>4706</v>
      </c>
      <c r="D1372" s="10" t="str">
        <f>IF(C1372="?","Sep",C1372)</f>
        <v>Jul</v>
      </c>
      <c r="E1372" s="10">
        <v>17</v>
      </c>
      <c r="F1372" s="12" t="str">
        <f>TEXT(DATE(B1372,MONTH(DATEVALUE(D1372&amp;" 1")),E1372),"dd-mmm-yyyy")</f>
        <v>17-Jul-1980</v>
      </c>
      <c r="G1372" s="10">
        <v>0</v>
      </c>
      <c r="H1372" s="13">
        <f t="shared" ca="1" si="21"/>
        <v>126</v>
      </c>
      <c r="I1372" s="15">
        <v>11435.74</v>
      </c>
      <c r="J1372" s="10" t="s">
        <v>4708</v>
      </c>
      <c r="K1372" s="10" t="s">
        <v>4708</v>
      </c>
      <c r="L1372" s="10" t="s">
        <v>4727</v>
      </c>
      <c r="W1372" s="13">
        <f ca="1">DATEDIF(F1372,TODAY(),"Y")</f>
        <v>46</v>
      </c>
      <c r="X1372" s="28">
        <f>VLOOKUP($A1372,'Medical Examinations'!$A:$Z,MATCH(X$1,'Medical Examinations'!$A$1:$Z$1,0),FALSE)</f>
        <v>5.65</v>
      </c>
      <c r="Y1372" s="13">
        <f ca="1">DATEDIF(X1372,TODAY(),"Y")</f>
        <v>126</v>
      </c>
      <c r="Z1372" s="28">
        <f>VLOOKUP($A1372,'Medical Examinations'!$A:$Z,2,FALSE)</f>
        <v>34.69</v>
      </c>
    </row>
    <row r="1373" spans="1:26">
      <c r="A1373" s="10" t="s">
        <v>1937</v>
      </c>
      <c r="B1373" s="10">
        <v>1971</v>
      </c>
      <c r="C1373" s="10" t="s">
        <v>4713</v>
      </c>
      <c r="D1373" s="10" t="str">
        <f>IF(C1373="?","Sep",C1373)</f>
        <v>Sep</v>
      </c>
      <c r="E1373" s="10">
        <v>12</v>
      </c>
      <c r="F1373" s="12" t="str">
        <f>TEXT(DATE(B1373,MONTH(DATEVALUE(D1373&amp;" 1")),E1373),"dd-mmm-yyyy")</f>
        <v>12-Sep-1971</v>
      </c>
      <c r="G1373" s="10">
        <v>0</v>
      </c>
      <c r="H1373" s="13">
        <f t="shared" ca="1" si="21"/>
        <v>126</v>
      </c>
      <c r="I1373" s="15">
        <v>11436.74</v>
      </c>
      <c r="J1373" s="10" t="s">
        <v>4708</v>
      </c>
      <c r="K1373" s="10" t="s">
        <v>4708</v>
      </c>
      <c r="L1373" s="10" t="s">
        <v>4714</v>
      </c>
      <c r="W1373" s="13">
        <f ca="1">DATEDIF(F1373,TODAY(),"Y")</f>
        <v>55</v>
      </c>
      <c r="X1373" s="29">
        <f>VLOOKUP($A1373,'Medical Examinations'!$A:$Z,MATCH(X$1,'Medical Examinations'!$A$1:$Z$1,0),FALSE)</f>
        <v>11.49</v>
      </c>
      <c r="Y1373" s="13">
        <f ca="1">DATEDIF(X1373,TODAY(),"Y")</f>
        <v>126</v>
      </c>
      <c r="Z1373" s="28">
        <f>VLOOKUP($A1373,'Medical Examinations'!$A:$Z,2,FALSE)</f>
        <v>36.384999999999998</v>
      </c>
    </row>
    <row r="1374" spans="1:26">
      <c r="A1374" s="10" t="s">
        <v>1935</v>
      </c>
      <c r="B1374" s="10">
        <v>1966</v>
      </c>
      <c r="C1374" s="10" t="s">
        <v>4712</v>
      </c>
      <c r="D1374" s="10" t="str">
        <f>IF(C1374="?","Sep",C1374)</f>
        <v>Jun</v>
      </c>
      <c r="E1374" s="10">
        <v>14</v>
      </c>
      <c r="F1374" s="12" t="str">
        <f>TEXT(DATE(B1374,MONTH(DATEVALUE(D1374&amp;" 1")),E1374),"dd-mmm-yyyy")</f>
        <v>14-Jun-1966</v>
      </c>
      <c r="G1374" s="10">
        <v>0</v>
      </c>
      <c r="H1374" s="13">
        <f t="shared" ca="1" si="21"/>
        <v>126</v>
      </c>
      <c r="I1374" s="15">
        <v>11454.02</v>
      </c>
      <c r="J1374" s="10" t="s">
        <v>4708</v>
      </c>
      <c r="K1374" s="10" t="s">
        <v>4711</v>
      </c>
      <c r="L1374" s="10" t="s">
        <v>4714</v>
      </c>
      <c r="W1374" s="13">
        <f ca="1">DATEDIF(F1374,TODAY(),"Y")</f>
        <v>60</v>
      </c>
      <c r="X1374" s="28">
        <f>VLOOKUP($A1374,'Medical Examinations'!$A:$Z,MATCH(X$1,'Medical Examinations'!$A$1:$Z$1,0),FALSE)</f>
        <v>4.05</v>
      </c>
      <c r="Y1374" s="13">
        <f ca="1">DATEDIF(X1374,TODAY(),"Y")</f>
        <v>126</v>
      </c>
      <c r="Z1374" s="28">
        <f>VLOOKUP($A1374,'Medical Examinations'!$A:$Z,2,FALSE)</f>
        <v>25.65</v>
      </c>
    </row>
    <row r="1375" spans="1:26">
      <c r="A1375" s="10" t="s">
        <v>1933</v>
      </c>
      <c r="B1375" s="10">
        <v>1965</v>
      </c>
      <c r="C1375" s="10" t="s">
        <v>4712</v>
      </c>
      <c r="D1375" s="10" t="str">
        <f>IF(C1375="?","Sep",C1375)</f>
        <v>Jun</v>
      </c>
      <c r="E1375" s="10">
        <v>23</v>
      </c>
      <c r="F1375" s="12" t="str">
        <f>TEXT(DATE(B1375,MONTH(DATEVALUE(D1375&amp;" 1")),E1375),"dd-mmm-yyyy")</f>
        <v>23-Jun-1965</v>
      </c>
      <c r="G1375" s="10">
        <v>0</v>
      </c>
      <c r="H1375" s="13">
        <f t="shared" ca="1" si="21"/>
        <v>126</v>
      </c>
      <c r="I1375" s="15">
        <v>11455.28</v>
      </c>
      <c r="J1375" s="10" t="s">
        <v>4708</v>
      </c>
      <c r="K1375" s="10" t="s">
        <v>4707</v>
      </c>
      <c r="L1375" s="10" t="s">
        <v>4718</v>
      </c>
      <c r="W1375" s="13">
        <f ca="1">DATEDIF(F1375,TODAY(),"Y")</f>
        <v>61</v>
      </c>
      <c r="X1375" s="29">
        <f>VLOOKUP($A1375,'Medical Examinations'!$A:$Z,MATCH(X$1,'Medical Examinations'!$A$1:$Z$1,0),FALSE)</f>
        <v>7.74</v>
      </c>
      <c r="Y1375" s="13">
        <f ca="1">DATEDIF(X1375,TODAY(),"Y")</f>
        <v>126</v>
      </c>
      <c r="Z1375" s="28">
        <f>VLOOKUP($A1375,'Medical Examinations'!$A:$Z,2,FALSE)</f>
        <v>28.7</v>
      </c>
    </row>
    <row r="1376" spans="1:26">
      <c r="A1376" s="10" t="s">
        <v>1931</v>
      </c>
      <c r="B1376" s="10">
        <v>1966</v>
      </c>
      <c r="C1376" s="10" t="s">
        <v>4713</v>
      </c>
      <c r="D1376" s="10" t="str">
        <f>IF(C1376="?","Sep",C1376)</f>
        <v>Sep</v>
      </c>
      <c r="E1376" s="10">
        <v>7</v>
      </c>
      <c r="F1376" s="12" t="str">
        <f>TEXT(DATE(B1376,MONTH(DATEVALUE(D1376&amp;" 1")),E1376),"dd-mmm-yyyy")</f>
        <v>07-Sep-1966</v>
      </c>
      <c r="G1376" s="10">
        <v>0</v>
      </c>
      <c r="H1376" s="13">
        <f t="shared" ca="1" si="21"/>
        <v>126</v>
      </c>
      <c r="I1376" s="15">
        <v>11478.14</v>
      </c>
      <c r="J1376" s="10" t="s">
        <v>4708</v>
      </c>
      <c r="K1376" s="10" t="s">
        <v>4707</v>
      </c>
      <c r="L1376" s="10" t="s">
        <v>4723</v>
      </c>
      <c r="W1376" s="13">
        <f ca="1">DATEDIF(F1376,TODAY(),"Y")</f>
        <v>60</v>
      </c>
      <c r="X1376" s="28">
        <f>VLOOKUP($A1376,'Medical Examinations'!$A:$Z,MATCH(X$1,'Medical Examinations'!$A$1:$Z$1,0),FALSE)</f>
        <v>4.3600000000000003</v>
      </c>
      <c r="Y1376" s="13">
        <f ca="1">DATEDIF(X1376,TODAY(),"Y")</f>
        <v>126</v>
      </c>
      <c r="Z1376" s="28">
        <f>VLOOKUP($A1376,'Medical Examinations'!$A:$Z,2,FALSE)</f>
        <v>26.63</v>
      </c>
    </row>
    <row r="1377" spans="1:26">
      <c r="A1377" s="10" t="s">
        <v>1929</v>
      </c>
      <c r="B1377" s="10">
        <v>2004</v>
      </c>
      <c r="C1377" s="10" t="s">
        <v>4713</v>
      </c>
      <c r="D1377" s="10" t="str">
        <f>IF(C1377="?","Sep",C1377)</f>
        <v>Sep</v>
      </c>
      <c r="E1377" s="10">
        <v>10</v>
      </c>
      <c r="F1377" s="12" t="str">
        <f>TEXT(DATE(B1377,MONTH(DATEVALUE(D1377&amp;" 1")),E1377),"dd-mmm-yyyy")</f>
        <v>10-Sep-2004</v>
      </c>
      <c r="G1377" s="10">
        <v>0</v>
      </c>
      <c r="H1377" s="13">
        <f t="shared" ca="1" si="21"/>
        <v>126</v>
      </c>
      <c r="I1377" s="15">
        <v>11482.63</v>
      </c>
      <c r="J1377" s="10" t="s">
        <v>4708</v>
      </c>
      <c r="K1377" s="10" t="s">
        <v>4707</v>
      </c>
      <c r="L1377" s="10" t="s">
        <v>4709</v>
      </c>
      <c r="W1377" s="13">
        <f ca="1">DATEDIF(F1377,TODAY(),"Y")</f>
        <v>22</v>
      </c>
      <c r="X1377" s="29">
        <f>VLOOKUP($A1377,'Medical Examinations'!$A:$Z,MATCH(X$1,'Medical Examinations'!$A$1:$Z$1,0),FALSE)</f>
        <v>4.68</v>
      </c>
      <c r="Y1377" s="13">
        <f ca="1">DATEDIF(X1377,TODAY(),"Y")</f>
        <v>126</v>
      </c>
      <c r="Z1377" s="28">
        <f>VLOOKUP($A1377,'Medical Examinations'!$A:$Z,2,FALSE)</f>
        <v>33.880000000000003</v>
      </c>
    </row>
    <row r="1378" spans="1:26">
      <c r="A1378" s="10" t="s">
        <v>1927</v>
      </c>
      <c r="B1378" s="10">
        <v>1970</v>
      </c>
      <c r="C1378" s="10" t="s">
        <v>4717</v>
      </c>
      <c r="D1378" s="10" t="str">
        <f>IF(C1378="?","Sep",C1378)</f>
        <v>Oct</v>
      </c>
      <c r="E1378" s="10">
        <v>13</v>
      </c>
      <c r="F1378" s="12" t="str">
        <f>TEXT(DATE(B1378,MONTH(DATEVALUE(D1378&amp;" 1")),E1378),"dd-mmm-yyyy")</f>
        <v>13-Oct-1970</v>
      </c>
      <c r="G1378" s="10">
        <v>0</v>
      </c>
      <c r="H1378" s="13">
        <f t="shared" ca="1" si="21"/>
        <v>126</v>
      </c>
      <c r="I1378" s="15">
        <v>11488.32</v>
      </c>
      <c r="J1378" s="10" t="s">
        <v>4708</v>
      </c>
      <c r="K1378" s="10" t="s">
        <v>4711</v>
      </c>
      <c r="L1378" s="10" t="s">
        <v>4726</v>
      </c>
      <c r="W1378" s="13">
        <f ca="1">DATEDIF(F1378,TODAY(),"Y")</f>
        <v>56</v>
      </c>
      <c r="X1378" s="28">
        <f>VLOOKUP($A1378,'Medical Examinations'!$A:$Z,MATCH(X$1,'Medical Examinations'!$A$1:$Z$1,0),FALSE)</f>
        <v>8.3800000000000008</v>
      </c>
      <c r="Y1378" s="13">
        <f ca="1">DATEDIF(X1378,TODAY(),"Y")</f>
        <v>126</v>
      </c>
      <c r="Z1378" s="28">
        <f>VLOOKUP($A1378,'Medical Examinations'!$A:$Z,2,FALSE)</f>
        <v>32.204999999999998</v>
      </c>
    </row>
    <row r="1379" spans="1:26">
      <c r="A1379" s="10" t="s">
        <v>1925</v>
      </c>
      <c r="B1379" s="10">
        <v>1983</v>
      </c>
      <c r="C1379" s="10" t="s">
        <v>4712</v>
      </c>
      <c r="D1379" s="10" t="str">
        <f>IF(C1379="?","Sep",C1379)</f>
        <v>Jun</v>
      </c>
      <c r="E1379" s="10">
        <v>7</v>
      </c>
      <c r="F1379" s="12" t="str">
        <f>TEXT(DATE(B1379,MONTH(DATEVALUE(D1379&amp;" 1")),E1379),"dd-mmm-yyyy")</f>
        <v>07-Jun-1983</v>
      </c>
      <c r="G1379" s="10">
        <v>0</v>
      </c>
      <c r="H1379" s="13">
        <f t="shared" ca="1" si="21"/>
        <v>126</v>
      </c>
      <c r="I1379" s="15">
        <v>11492.46</v>
      </c>
      <c r="J1379" s="10" t="s">
        <v>4708</v>
      </c>
      <c r="K1379" s="10" t="s">
        <v>4708</v>
      </c>
      <c r="L1379" s="10" t="s">
        <v>4730</v>
      </c>
      <c r="W1379" s="13">
        <f ca="1">DATEDIF(F1379,TODAY(),"Y")</f>
        <v>43</v>
      </c>
      <c r="X1379" s="29">
        <f>VLOOKUP($A1379,'Medical Examinations'!$A:$Z,MATCH(X$1,'Medical Examinations'!$A$1:$Z$1,0),FALSE)</f>
        <v>5.51</v>
      </c>
      <c r="Y1379" s="13">
        <f ca="1">DATEDIF(X1379,TODAY(),"Y")</f>
        <v>126</v>
      </c>
      <c r="Z1379" s="28">
        <f>VLOOKUP($A1379,'Medical Examinations'!$A:$Z,2,FALSE)</f>
        <v>35.340000000000003</v>
      </c>
    </row>
    <row r="1380" spans="1:26">
      <c r="A1380" s="10" t="s">
        <v>1923</v>
      </c>
      <c r="B1380" s="10">
        <v>1969</v>
      </c>
      <c r="C1380" s="10" t="s">
        <v>4716</v>
      </c>
      <c r="D1380" s="10" t="str">
        <f>IF(C1380="?","Sep",C1380)</f>
        <v>Aug</v>
      </c>
      <c r="E1380" s="10">
        <v>11</v>
      </c>
      <c r="F1380" s="12" t="str">
        <f>TEXT(DATE(B1380,MONTH(DATEVALUE(D1380&amp;" 1")),E1380),"dd-mmm-yyyy")</f>
        <v>11-Aug-1969</v>
      </c>
      <c r="G1380" s="10">
        <v>0</v>
      </c>
      <c r="H1380" s="13">
        <f t="shared" ca="1" si="21"/>
        <v>126</v>
      </c>
      <c r="I1380" s="15">
        <v>11497.69</v>
      </c>
      <c r="J1380" s="10" t="s">
        <v>4708</v>
      </c>
      <c r="K1380" s="10" t="s">
        <v>4711</v>
      </c>
      <c r="L1380" s="10" t="s">
        <v>4714</v>
      </c>
      <c r="W1380" s="13">
        <f ca="1">DATEDIF(F1380,TODAY(),"Y")</f>
        <v>57</v>
      </c>
      <c r="X1380" s="28">
        <f>VLOOKUP($A1380,'Medical Examinations'!$A:$Z,MATCH(X$1,'Medical Examinations'!$A$1:$Z$1,0),FALSE)</f>
        <v>5.61</v>
      </c>
      <c r="Y1380" s="13">
        <f ca="1">DATEDIF(X1380,TODAY(),"Y")</f>
        <v>126</v>
      </c>
      <c r="Z1380" s="28">
        <f>VLOOKUP($A1380,'Medical Examinations'!$A:$Z,2,FALSE)</f>
        <v>30</v>
      </c>
    </row>
    <row r="1381" spans="1:26">
      <c r="A1381" s="10" t="s">
        <v>1921</v>
      </c>
      <c r="B1381" s="10">
        <v>1989</v>
      </c>
      <c r="C1381" s="10" t="s">
        <v>4717</v>
      </c>
      <c r="D1381" s="10" t="str">
        <f>IF(C1381="?","Sep",C1381)</f>
        <v>Oct</v>
      </c>
      <c r="E1381" s="10">
        <v>6</v>
      </c>
      <c r="F1381" s="12" t="str">
        <f>TEXT(DATE(B1381,MONTH(DATEVALUE(D1381&amp;" 1")),E1381),"dd-mmm-yyyy")</f>
        <v>06-Oct-1989</v>
      </c>
      <c r="G1381" s="10">
        <v>0</v>
      </c>
      <c r="H1381" s="13">
        <f t="shared" ca="1" si="21"/>
        <v>126</v>
      </c>
      <c r="I1381" s="15">
        <v>11511.61</v>
      </c>
      <c r="J1381" s="10" t="s">
        <v>4708</v>
      </c>
      <c r="K1381" s="10" t="s">
        <v>4708</v>
      </c>
      <c r="L1381" s="10" t="s">
        <v>4730</v>
      </c>
      <c r="W1381" s="13">
        <f ca="1">DATEDIF(F1381,TODAY(),"Y")</f>
        <v>37</v>
      </c>
      <c r="X1381" s="29">
        <f>VLOOKUP($A1381,'Medical Examinations'!$A:$Z,MATCH(X$1,'Medical Examinations'!$A$1:$Z$1,0),FALSE)</f>
        <v>5.14</v>
      </c>
      <c r="Y1381" s="13">
        <f ca="1">DATEDIF(X1381,TODAY(),"Y")</f>
        <v>126</v>
      </c>
      <c r="Z1381" s="28">
        <f>VLOOKUP($A1381,'Medical Examinations'!$A:$Z,2,FALSE)</f>
        <v>39.94</v>
      </c>
    </row>
    <row r="1382" spans="1:26">
      <c r="A1382" s="10" t="s">
        <v>1919</v>
      </c>
      <c r="B1382" s="10">
        <v>1968</v>
      </c>
      <c r="C1382" s="10" t="s">
        <v>4712</v>
      </c>
      <c r="D1382" s="10" t="str">
        <f>IF(C1382="?","Sep",C1382)</f>
        <v>Jun</v>
      </c>
      <c r="E1382" s="10">
        <v>24</v>
      </c>
      <c r="F1382" s="12" t="str">
        <f>TEXT(DATE(B1382,MONTH(DATEVALUE(D1382&amp;" 1")),E1382),"dd-mmm-yyyy")</f>
        <v>24-Jun-1968</v>
      </c>
      <c r="G1382" s="10">
        <v>0</v>
      </c>
      <c r="H1382" s="13">
        <f t="shared" ca="1" si="21"/>
        <v>126</v>
      </c>
      <c r="I1382" s="15">
        <v>11512.41</v>
      </c>
      <c r="J1382" s="10" t="s">
        <v>4708</v>
      </c>
      <c r="K1382" s="10" t="s">
        <v>4711</v>
      </c>
      <c r="L1382" s="10" t="s">
        <v>4724</v>
      </c>
      <c r="W1382" s="13">
        <f ca="1">DATEDIF(F1382,TODAY(),"Y")</f>
        <v>58</v>
      </c>
      <c r="X1382" s="28">
        <f>VLOOKUP($A1382,'Medical Examinations'!$A:$Z,MATCH(X$1,'Medical Examinations'!$A$1:$Z$1,0),FALSE)</f>
        <v>9.89</v>
      </c>
      <c r="Y1382" s="13">
        <f ca="1">DATEDIF(X1382,TODAY(),"Y")</f>
        <v>126</v>
      </c>
      <c r="Z1382" s="28">
        <f>VLOOKUP($A1382,'Medical Examinations'!$A:$Z,2,FALSE)</f>
        <v>32.299999999999997</v>
      </c>
    </row>
    <row r="1383" spans="1:26">
      <c r="A1383" s="10" t="s">
        <v>1917</v>
      </c>
      <c r="B1383" s="10">
        <v>1971</v>
      </c>
      <c r="C1383" s="10" t="s">
        <v>4715</v>
      </c>
      <c r="D1383" s="10" t="str">
        <f>IF(C1383="?","Sep",C1383)</f>
        <v>Dec</v>
      </c>
      <c r="E1383" s="10">
        <v>19</v>
      </c>
      <c r="F1383" s="12" t="str">
        <f>TEXT(DATE(B1383,MONTH(DATEVALUE(D1383&amp;" 1")),E1383),"dd-mmm-yyyy")</f>
        <v>19-Dec-1971</v>
      </c>
      <c r="G1383" s="10">
        <v>0</v>
      </c>
      <c r="H1383" s="13">
        <f t="shared" ca="1" si="21"/>
        <v>126</v>
      </c>
      <c r="I1383" s="15">
        <v>11520.1</v>
      </c>
      <c r="J1383" s="10" t="s">
        <v>4708</v>
      </c>
      <c r="K1383" s="10" t="s">
        <v>4711</v>
      </c>
      <c r="L1383" s="10" t="s">
        <v>4714</v>
      </c>
      <c r="W1383" s="13">
        <f ca="1">DATEDIF(F1383,TODAY(),"Y")</f>
        <v>54</v>
      </c>
      <c r="X1383" s="29">
        <f>VLOOKUP($A1383,'Medical Examinations'!$A:$Z,MATCH(X$1,'Medical Examinations'!$A$1:$Z$1,0),FALSE)</f>
        <v>7.16</v>
      </c>
      <c r="Y1383" s="13">
        <f ca="1">DATEDIF(X1383,TODAY(),"Y")</f>
        <v>126</v>
      </c>
      <c r="Z1383" s="28">
        <f>VLOOKUP($A1383,'Medical Examinations'!$A:$Z,2,FALSE)</f>
        <v>24.414999999999999</v>
      </c>
    </row>
    <row r="1384" spans="1:26">
      <c r="A1384" s="10" t="s">
        <v>1915</v>
      </c>
      <c r="B1384" s="10">
        <v>1988</v>
      </c>
      <c r="C1384" s="10" t="s">
        <v>4712</v>
      </c>
      <c r="D1384" s="10" t="str">
        <f>IF(C1384="?","Sep",C1384)</f>
        <v>Jun</v>
      </c>
      <c r="E1384" s="10">
        <v>12</v>
      </c>
      <c r="F1384" s="12" t="str">
        <f>TEXT(DATE(B1384,MONTH(DATEVALUE(D1384&amp;" 1")),E1384),"dd-mmm-yyyy")</f>
        <v>12-Jun-1988</v>
      </c>
      <c r="G1384" s="10">
        <v>0</v>
      </c>
      <c r="H1384" s="13">
        <f t="shared" ca="1" si="21"/>
        <v>126</v>
      </c>
      <c r="I1384" s="15">
        <v>11524.25</v>
      </c>
      <c r="J1384" s="10" t="s">
        <v>4708</v>
      </c>
      <c r="K1384" s="10" t="s">
        <v>4711</v>
      </c>
      <c r="L1384" s="10" t="s">
        <v>4730</v>
      </c>
      <c r="W1384" s="13">
        <f ca="1">DATEDIF(F1384,TODAY(),"Y")</f>
        <v>38</v>
      </c>
      <c r="X1384" s="28">
        <f>VLOOKUP($A1384,'Medical Examinations'!$A:$Z,MATCH(X$1,'Medical Examinations'!$A$1:$Z$1,0),FALSE)</f>
        <v>5.62</v>
      </c>
      <c r="Y1384" s="13">
        <f ca="1">DATEDIF(X1384,TODAY(),"Y")</f>
        <v>126</v>
      </c>
      <c r="Z1384" s="28">
        <f>VLOOKUP($A1384,'Medical Examinations'!$A:$Z,2,FALSE)</f>
        <v>39.22</v>
      </c>
    </row>
    <row r="1385" spans="1:26">
      <c r="A1385" s="10" t="s">
        <v>1913</v>
      </c>
      <c r="B1385" s="10">
        <v>1970</v>
      </c>
      <c r="C1385" s="10" t="s">
        <v>4706</v>
      </c>
      <c r="D1385" s="10" t="str">
        <f>IF(C1385="?","Sep",C1385)</f>
        <v>Jul</v>
      </c>
      <c r="E1385" s="10">
        <v>23</v>
      </c>
      <c r="F1385" s="12" t="str">
        <f>TEXT(DATE(B1385,MONTH(DATEVALUE(D1385&amp;" 1")),E1385),"dd-mmm-yyyy")</f>
        <v>23-Jul-1970</v>
      </c>
      <c r="G1385" s="10">
        <v>0</v>
      </c>
      <c r="H1385" s="13">
        <f t="shared" ca="1" si="21"/>
        <v>126</v>
      </c>
      <c r="I1385" s="15">
        <v>11530.12</v>
      </c>
      <c r="J1385" s="10" t="s">
        <v>4708</v>
      </c>
      <c r="K1385" s="10" t="s">
        <v>4711</v>
      </c>
      <c r="L1385" s="10" t="s">
        <v>4714</v>
      </c>
      <c r="W1385" s="13">
        <f ca="1">DATEDIF(F1385,TODAY(),"Y")</f>
        <v>56</v>
      </c>
      <c r="X1385" s="29">
        <f>VLOOKUP($A1385,'Medical Examinations'!$A:$Z,MATCH(X$1,'Medical Examinations'!$A$1:$Z$1,0),FALSE)</f>
        <v>7.42</v>
      </c>
      <c r="Y1385" s="13">
        <f ca="1">DATEDIF(X1385,TODAY(),"Y")</f>
        <v>126</v>
      </c>
      <c r="Z1385" s="28">
        <f>VLOOKUP($A1385,'Medical Examinations'!$A:$Z,2,FALSE)</f>
        <v>31.24</v>
      </c>
    </row>
    <row r="1386" spans="1:26">
      <c r="A1386" s="10" t="s">
        <v>1911</v>
      </c>
      <c r="B1386" s="10">
        <v>1965</v>
      </c>
      <c r="C1386" s="10" t="s">
        <v>4717</v>
      </c>
      <c r="D1386" s="10" t="str">
        <f>IF(C1386="?","Sep",C1386)</f>
        <v>Oct</v>
      </c>
      <c r="E1386" s="10">
        <v>3</v>
      </c>
      <c r="F1386" s="12" t="str">
        <f>TEXT(DATE(B1386,MONTH(DATEVALUE(D1386&amp;" 1")),E1386),"dd-mmm-yyyy")</f>
        <v>03-Oct-1965</v>
      </c>
      <c r="G1386" s="10">
        <v>0</v>
      </c>
      <c r="H1386" s="13">
        <f t="shared" ca="1" si="21"/>
        <v>126</v>
      </c>
      <c r="I1386" s="15">
        <v>11534.87</v>
      </c>
      <c r="J1386" s="10" t="s">
        <v>4708</v>
      </c>
      <c r="K1386" s="10" t="s">
        <v>4711</v>
      </c>
      <c r="L1386" s="10" t="s">
        <v>4728</v>
      </c>
      <c r="W1386" s="13">
        <f ca="1">DATEDIF(F1386,TODAY(),"Y")</f>
        <v>61</v>
      </c>
      <c r="X1386" s="28">
        <f>VLOOKUP($A1386,'Medical Examinations'!$A:$Z,MATCH(X$1,'Medical Examinations'!$A$1:$Z$1,0),FALSE)</f>
        <v>11.83</v>
      </c>
      <c r="Y1386" s="13">
        <f ca="1">DATEDIF(X1386,TODAY(),"Y")</f>
        <v>126</v>
      </c>
      <c r="Z1386" s="28">
        <f>VLOOKUP($A1386,'Medical Examinations'!$A:$Z,2,FALSE)</f>
        <v>18.335000000000001</v>
      </c>
    </row>
    <row r="1387" spans="1:26">
      <c r="A1387" s="10" t="s">
        <v>1909</v>
      </c>
      <c r="B1387" s="10">
        <v>1968</v>
      </c>
      <c r="C1387" s="10" t="s">
        <v>4710</v>
      </c>
      <c r="D1387" s="10" t="str">
        <f>IF(C1387="?","Sep",C1387)</f>
        <v>Nov</v>
      </c>
      <c r="E1387" s="10">
        <v>14</v>
      </c>
      <c r="F1387" s="12" t="str">
        <f>TEXT(DATE(B1387,MONTH(DATEVALUE(D1387&amp;" 1")),E1387),"dd-mmm-yyyy")</f>
        <v>14-Nov-1968</v>
      </c>
      <c r="G1387" s="10">
        <v>0</v>
      </c>
      <c r="H1387" s="13">
        <f t="shared" ca="1" si="21"/>
        <v>126</v>
      </c>
      <c r="I1387" s="15">
        <v>11538.42</v>
      </c>
      <c r="J1387" s="10" t="s">
        <v>4708</v>
      </c>
      <c r="K1387" s="10" t="s">
        <v>4711</v>
      </c>
      <c r="L1387" s="10" t="s">
        <v>4718</v>
      </c>
      <c r="W1387" s="13">
        <f ca="1">DATEDIF(F1387,TODAY(),"Y")</f>
        <v>57</v>
      </c>
      <c r="X1387" s="29">
        <f>VLOOKUP($A1387,'Medical Examinations'!$A:$Z,MATCH(X$1,'Medical Examinations'!$A$1:$Z$1,0),FALSE)</f>
        <v>10.9</v>
      </c>
      <c r="Y1387" s="13">
        <f ca="1">DATEDIF(X1387,TODAY(),"Y")</f>
        <v>126</v>
      </c>
      <c r="Z1387" s="28">
        <f>VLOOKUP($A1387,'Medical Examinations'!$A:$Z,2,FALSE)</f>
        <v>46.7</v>
      </c>
    </row>
    <row r="1388" spans="1:26">
      <c r="A1388" s="10" t="s">
        <v>1907</v>
      </c>
      <c r="B1388" s="10">
        <v>1971</v>
      </c>
      <c r="C1388" s="10" t="s">
        <v>4715</v>
      </c>
      <c r="D1388" s="10" t="str">
        <f>IF(C1388="?","Sep",C1388)</f>
        <v>Dec</v>
      </c>
      <c r="E1388" s="10">
        <v>1</v>
      </c>
      <c r="F1388" s="12" t="str">
        <f>TEXT(DATE(B1388,MONTH(DATEVALUE(D1388&amp;" 1")),E1388),"dd-mmm-yyyy")</f>
        <v>01-Dec-1971</v>
      </c>
      <c r="G1388" s="10">
        <v>0</v>
      </c>
      <c r="H1388" s="13">
        <f t="shared" ca="1" si="21"/>
        <v>126</v>
      </c>
      <c r="I1388" s="15">
        <v>11540.25</v>
      </c>
      <c r="J1388" s="10" t="s">
        <v>4708</v>
      </c>
      <c r="K1388" s="10" t="s">
        <v>4711</v>
      </c>
      <c r="L1388" s="10" t="s">
        <v>4714</v>
      </c>
      <c r="W1388" s="13">
        <f ca="1">DATEDIF(F1388,TODAY(),"Y")</f>
        <v>54</v>
      </c>
      <c r="X1388" s="28">
        <f>VLOOKUP($A1388,'Medical Examinations'!$A:$Z,MATCH(X$1,'Medical Examinations'!$A$1:$Z$1,0),FALSE)</f>
        <v>7.91</v>
      </c>
      <c r="Y1388" s="13">
        <f ca="1">DATEDIF(X1388,TODAY(),"Y")</f>
        <v>126</v>
      </c>
      <c r="Z1388" s="28">
        <f>VLOOKUP($A1388,'Medical Examinations'!$A:$Z,2,FALSE)</f>
        <v>31.64</v>
      </c>
    </row>
    <row r="1389" spans="1:26">
      <c r="A1389" s="10" t="s">
        <v>1905</v>
      </c>
      <c r="B1389" s="10">
        <v>1973</v>
      </c>
      <c r="C1389" s="10" t="s">
        <v>4706</v>
      </c>
      <c r="D1389" s="10" t="str">
        <f>IF(C1389="?","Sep",C1389)</f>
        <v>Jul</v>
      </c>
      <c r="E1389" s="10">
        <v>23</v>
      </c>
      <c r="F1389" s="12" t="str">
        <f>TEXT(DATE(B1389,MONTH(DATEVALUE(D1389&amp;" 1")),E1389),"dd-mmm-yyyy")</f>
        <v>23-Jul-1973</v>
      </c>
      <c r="G1389" s="10">
        <v>0</v>
      </c>
      <c r="H1389" s="13">
        <f t="shared" ca="1" si="21"/>
        <v>126</v>
      </c>
      <c r="I1389" s="15">
        <v>11552.9</v>
      </c>
      <c r="J1389" s="10" t="s">
        <v>4708</v>
      </c>
      <c r="K1389" s="10" t="s">
        <v>4707</v>
      </c>
      <c r="L1389" s="10" t="s">
        <v>4718</v>
      </c>
      <c r="W1389" s="13">
        <f ca="1">DATEDIF(F1389,TODAY(),"Y")</f>
        <v>53</v>
      </c>
      <c r="X1389" s="29">
        <f>VLOOKUP($A1389,'Medical Examinations'!$A:$Z,MATCH(X$1,'Medical Examinations'!$A$1:$Z$1,0),FALSE)</f>
        <v>10.119999999999999</v>
      </c>
      <c r="Y1389" s="13">
        <f ca="1">DATEDIF(X1389,TODAY(),"Y")</f>
        <v>126</v>
      </c>
      <c r="Z1389" s="28">
        <f>VLOOKUP($A1389,'Medical Examinations'!$A:$Z,2,FALSE)</f>
        <v>31.9</v>
      </c>
    </row>
    <row r="1390" spans="1:26">
      <c r="A1390" s="10" t="s">
        <v>1903</v>
      </c>
      <c r="B1390" s="10">
        <v>1965</v>
      </c>
      <c r="C1390" s="10" t="s">
        <v>4717</v>
      </c>
      <c r="D1390" s="10" t="str">
        <f>IF(C1390="?","Sep",C1390)</f>
        <v>Oct</v>
      </c>
      <c r="E1390" s="10">
        <v>27</v>
      </c>
      <c r="F1390" s="12" t="str">
        <f>TEXT(DATE(B1390,MONTH(DATEVALUE(D1390&amp;" 1")),E1390),"dd-mmm-yyyy")</f>
        <v>27-Oct-1965</v>
      </c>
      <c r="G1390" s="10">
        <v>0</v>
      </c>
      <c r="H1390" s="13">
        <f t="shared" ca="1" si="21"/>
        <v>126</v>
      </c>
      <c r="I1390" s="15">
        <v>11554.22</v>
      </c>
      <c r="J1390" s="10" t="s">
        <v>4708</v>
      </c>
      <c r="K1390" s="10" t="s">
        <v>4711</v>
      </c>
      <c r="L1390" s="10" t="s">
        <v>4709</v>
      </c>
      <c r="W1390" s="13">
        <f ca="1">DATEDIF(F1390,TODAY(),"Y")</f>
        <v>61</v>
      </c>
      <c r="X1390" s="28">
        <f>VLOOKUP($A1390,'Medical Examinations'!$A:$Z,MATCH(X$1,'Medical Examinations'!$A$1:$Z$1,0),FALSE)</f>
        <v>7.92</v>
      </c>
      <c r="Y1390" s="13">
        <f ca="1">DATEDIF(X1390,TODAY(),"Y")</f>
        <v>126</v>
      </c>
      <c r="Z1390" s="28">
        <f>VLOOKUP($A1390,'Medical Examinations'!$A:$Z,2,FALSE)</f>
        <v>27.94</v>
      </c>
    </row>
    <row r="1391" spans="1:26">
      <c r="A1391" s="10" t="s">
        <v>1901</v>
      </c>
      <c r="B1391" s="10">
        <v>1965</v>
      </c>
      <c r="C1391" s="10" t="s">
        <v>4715</v>
      </c>
      <c r="D1391" s="10" t="str">
        <f>IF(C1391="?","Sep",C1391)</f>
        <v>Dec</v>
      </c>
      <c r="E1391" s="10">
        <v>25</v>
      </c>
      <c r="F1391" s="12" t="str">
        <f>TEXT(DATE(B1391,MONTH(DATEVALUE(D1391&amp;" 1")),E1391),"dd-mmm-yyyy")</f>
        <v>25-Dec-1965</v>
      </c>
      <c r="G1391" s="10">
        <v>0</v>
      </c>
      <c r="H1391" s="13">
        <f t="shared" ca="1" si="21"/>
        <v>126</v>
      </c>
      <c r="I1391" s="15">
        <v>11566.3</v>
      </c>
      <c r="J1391" s="10" t="s">
        <v>4708</v>
      </c>
      <c r="K1391" s="10" t="s">
        <v>4708</v>
      </c>
      <c r="L1391" s="10" t="s">
        <v>4721</v>
      </c>
      <c r="W1391" s="13">
        <f ca="1">DATEDIF(F1391,TODAY(),"Y")</f>
        <v>60</v>
      </c>
      <c r="X1391" s="29">
        <f>VLOOKUP($A1391,'Medical Examinations'!$A:$Z,MATCH(X$1,'Medical Examinations'!$A$1:$Z$1,0),FALSE)</f>
        <v>10.57</v>
      </c>
      <c r="Y1391" s="13">
        <f ca="1">DATEDIF(X1391,TODAY(),"Y")</f>
        <v>126</v>
      </c>
      <c r="Z1391" s="28">
        <f>VLOOKUP($A1391,'Medical Examinations'!$A:$Z,2,FALSE)</f>
        <v>40.945</v>
      </c>
    </row>
    <row r="1392" spans="1:26">
      <c r="A1392" s="10" t="s">
        <v>1899</v>
      </c>
      <c r="B1392" s="10">
        <v>1965</v>
      </c>
      <c r="C1392" s="10" t="s">
        <v>4710</v>
      </c>
      <c r="D1392" s="10" t="str">
        <f>IF(C1392="?","Sep",C1392)</f>
        <v>Nov</v>
      </c>
      <c r="E1392" s="10">
        <v>6</v>
      </c>
      <c r="F1392" s="12" t="str">
        <f>TEXT(DATE(B1392,MONTH(DATEVALUE(D1392&amp;" 1")),E1392),"dd-mmm-yyyy")</f>
        <v>06-Nov-1965</v>
      </c>
      <c r="G1392" s="10">
        <v>0</v>
      </c>
      <c r="H1392" s="13">
        <f t="shared" ca="1" si="21"/>
        <v>126</v>
      </c>
      <c r="I1392" s="15">
        <v>11576.13</v>
      </c>
      <c r="J1392" s="10" t="s">
        <v>4708</v>
      </c>
      <c r="K1392" s="10" t="s">
        <v>4708</v>
      </c>
      <c r="L1392" s="10" t="s">
        <v>4718</v>
      </c>
      <c r="W1392" s="13">
        <f ca="1">DATEDIF(F1392,TODAY(),"Y")</f>
        <v>60</v>
      </c>
      <c r="X1392" s="28">
        <f>VLOOKUP($A1392,'Medical Examinations'!$A:$Z,MATCH(X$1,'Medical Examinations'!$A$1:$Z$1,0),FALSE)</f>
        <v>7.23</v>
      </c>
      <c r="Y1392" s="13">
        <f ca="1">DATEDIF(X1392,TODAY(),"Y")</f>
        <v>126</v>
      </c>
      <c r="Z1392" s="28">
        <f>VLOOKUP($A1392,'Medical Examinations'!$A:$Z,2,FALSE)</f>
        <v>43.7</v>
      </c>
    </row>
    <row r="1393" spans="1:26">
      <c r="A1393" s="10" t="s">
        <v>1897</v>
      </c>
      <c r="B1393" s="10">
        <v>1964</v>
      </c>
      <c r="C1393" s="10" t="s">
        <v>4712</v>
      </c>
      <c r="D1393" s="10" t="str">
        <f>IF(C1393="?","Sep",C1393)</f>
        <v>Jun</v>
      </c>
      <c r="E1393" s="10">
        <v>20</v>
      </c>
      <c r="F1393" s="12" t="str">
        <f>TEXT(DATE(B1393,MONTH(DATEVALUE(D1393&amp;" 1")),E1393),"dd-mmm-yyyy")</f>
        <v>20-Jun-1964</v>
      </c>
      <c r="G1393" s="10">
        <v>0</v>
      </c>
      <c r="H1393" s="13">
        <f t="shared" ca="1" si="21"/>
        <v>126</v>
      </c>
      <c r="I1393" s="15">
        <v>11602.75</v>
      </c>
      <c r="J1393" s="10" t="s">
        <v>4708</v>
      </c>
      <c r="K1393" s="10" t="s">
        <v>4711</v>
      </c>
      <c r="L1393" s="10" t="s">
        <v>4729</v>
      </c>
      <c r="W1393" s="13">
        <f ca="1">DATEDIF(F1393,TODAY(),"Y")</f>
        <v>62</v>
      </c>
      <c r="X1393" s="29">
        <f>VLOOKUP($A1393,'Medical Examinations'!$A:$Z,MATCH(X$1,'Medical Examinations'!$A$1:$Z$1,0),FALSE)</f>
        <v>5.63</v>
      </c>
      <c r="Y1393" s="13">
        <f ca="1">DATEDIF(X1393,TODAY(),"Y")</f>
        <v>126</v>
      </c>
      <c r="Z1393" s="28">
        <f>VLOOKUP($A1393,'Medical Examinations'!$A:$Z,2,FALSE)</f>
        <v>25.87</v>
      </c>
    </row>
    <row r="1394" spans="1:26">
      <c r="A1394" s="10" t="s">
        <v>1895</v>
      </c>
      <c r="B1394" s="10">
        <v>1986</v>
      </c>
      <c r="C1394" s="10" t="s">
        <v>4706</v>
      </c>
      <c r="D1394" s="10" t="str">
        <f>IF(C1394="?","Sep",C1394)</f>
        <v>Jul</v>
      </c>
      <c r="E1394" s="10">
        <v>17</v>
      </c>
      <c r="F1394" s="12" t="str">
        <f>TEXT(DATE(B1394,MONTH(DATEVALUE(D1394&amp;" 1")),E1394),"dd-mmm-yyyy")</f>
        <v>17-Jul-1986</v>
      </c>
      <c r="G1394" s="10">
        <v>0</v>
      </c>
      <c r="H1394" s="13">
        <f t="shared" ca="1" si="21"/>
        <v>126</v>
      </c>
      <c r="I1394" s="15">
        <v>11625.11</v>
      </c>
      <c r="J1394" s="10" t="s">
        <v>4708</v>
      </c>
      <c r="K1394" s="10" t="s">
        <v>4708</v>
      </c>
      <c r="L1394" s="10" t="s">
        <v>4731</v>
      </c>
      <c r="W1394" s="13">
        <f ca="1">DATEDIF(F1394,TODAY(),"Y")</f>
        <v>40</v>
      </c>
      <c r="X1394" s="28">
        <f>VLOOKUP($A1394,'Medical Examinations'!$A:$Z,MATCH(X$1,'Medical Examinations'!$A$1:$Z$1,0),FALSE)</f>
        <v>8.33</v>
      </c>
      <c r="Y1394" s="13">
        <f ca="1">DATEDIF(X1394,TODAY(),"Y")</f>
        <v>126</v>
      </c>
      <c r="Z1394" s="28">
        <f>VLOOKUP($A1394,'Medical Examinations'!$A:$Z,2,FALSE)</f>
        <v>38.39</v>
      </c>
    </row>
    <row r="1395" spans="1:26">
      <c r="A1395" s="10" t="s">
        <v>1893</v>
      </c>
      <c r="B1395" s="10">
        <v>1966</v>
      </c>
      <c r="C1395" s="10" t="s">
        <v>4717</v>
      </c>
      <c r="D1395" s="10" t="str">
        <f>IF(C1395="?","Sep",C1395)</f>
        <v>Oct</v>
      </c>
      <c r="E1395" s="10">
        <v>4</v>
      </c>
      <c r="F1395" s="12" t="str">
        <f>TEXT(DATE(B1395,MONTH(DATEVALUE(D1395&amp;" 1")),E1395),"dd-mmm-yyyy")</f>
        <v>04-Oct-1966</v>
      </c>
      <c r="G1395" s="10">
        <v>0</v>
      </c>
      <c r="H1395" s="13">
        <f t="shared" ca="1" si="21"/>
        <v>126</v>
      </c>
      <c r="I1395" s="15">
        <v>11657.72</v>
      </c>
      <c r="J1395" s="10" t="s">
        <v>4708</v>
      </c>
      <c r="K1395" s="10" t="s">
        <v>4707</v>
      </c>
      <c r="L1395" s="10" t="s">
        <v>4724</v>
      </c>
      <c r="W1395" s="13">
        <f ca="1">DATEDIF(F1395,TODAY(),"Y")</f>
        <v>60</v>
      </c>
      <c r="X1395" s="29">
        <f>VLOOKUP($A1395,'Medical Examinations'!$A:$Z,MATCH(X$1,'Medical Examinations'!$A$1:$Z$1,0),FALSE)</f>
        <v>5.43</v>
      </c>
      <c r="Y1395" s="13">
        <f ca="1">DATEDIF(X1395,TODAY(),"Y")</f>
        <v>126</v>
      </c>
      <c r="Z1395" s="28">
        <f>VLOOKUP($A1395,'Medical Examinations'!$A:$Z,2,FALSE)</f>
        <v>28.31</v>
      </c>
    </row>
    <row r="1396" spans="1:26">
      <c r="A1396" s="10" t="s">
        <v>1891</v>
      </c>
      <c r="B1396" s="10">
        <v>1994</v>
      </c>
      <c r="C1396" s="10" t="s">
        <v>4706</v>
      </c>
      <c r="D1396" s="10" t="str">
        <f>IF(C1396="?","Sep",C1396)</f>
        <v>Jul</v>
      </c>
      <c r="E1396" s="10">
        <v>20</v>
      </c>
      <c r="F1396" s="12" t="str">
        <f>TEXT(DATE(B1396,MONTH(DATEVALUE(D1396&amp;" 1")),E1396),"dd-mmm-yyyy")</f>
        <v>20-Jul-1994</v>
      </c>
      <c r="G1396" s="10">
        <v>0</v>
      </c>
      <c r="H1396" s="13">
        <f t="shared" ca="1" si="21"/>
        <v>126</v>
      </c>
      <c r="I1396" s="15">
        <v>11657.81</v>
      </c>
      <c r="J1396" s="10" t="s">
        <v>4708</v>
      </c>
      <c r="K1396" s="10" t="s">
        <v>4707</v>
      </c>
      <c r="L1396" s="10" t="s">
        <v>4725</v>
      </c>
      <c r="W1396" s="13">
        <f ca="1">DATEDIF(F1396,TODAY(),"Y")</f>
        <v>32</v>
      </c>
      <c r="X1396" s="28">
        <f>VLOOKUP($A1396,'Medical Examinations'!$A:$Z,MATCH(X$1,'Medical Examinations'!$A$1:$Z$1,0),FALSE)</f>
        <v>4.34</v>
      </c>
      <c r="Y1396" s="13">
        <f ca="1">DATEDIF(X1396,TODAY(),"Y")</f>
        <v>126</v>
      </c>
      <c r="Z1396" s="28">
        <f>VLOOKUP($A1396,'Medical Examinations'!$A:$Z,2,FALSE)</f>
        <v>48.75</v>
      </c>
    </row>
    <row r="1397" spans="1:26">
      <c r="A1397" s="10" t="s">
        <v>1889</v>
      </c>
      <c r="B1397" s="10">
        <v>1966</v>
      </c>
      <c r="C1397" s="10" t="s">
        <v>4706</v>
      </c>
      <c r="D1397" s="10" t="str">
        <f>IF(C1397="?","Sep",C1397)</f>
        <v>Jul</v>
      </c>
      <c r="E1397" s="10">
        <v>6</v>
      </c>
      <c r="F1397" s="12" t="str">
        <f>TEXT(DATE(B1397,MONTH(DATEVALUE(D1397&amp;" 1")),E1397),"dd-mmm-yyyy")</f>
        <v>06-Jul-1966</v>
      </c>
      <c r="G1397" s="10">
        <v>0</v>
      </c>
      <c r="H1397" s="13">
        <f t="shared" ca="1" si="21"/>
        <v>126</v>
      </c>
      <c r="I1397" s="15">
        <v>11658.12</v>
      </c>
      <c r="J1397" s="10" t="s">
        <v>4708</v>
      </c>
      <c r="K1397" s="10" t="s">
        <v>4711</v>
      </c>
      <c r="L1397" s="10" t="s">
        <v>4724</v>
      </c>
      <c r="W1397" s="13">
        <f ca="1">DATEDIF(F1397,TODAY(),"Y")</f>
        <v>60</v>
      </c>
      <c r="X1397" s="29">
        <f>VLOOKUP($A1397,'Medical Examinations'!$A:$Z,MATCH(X$1,'Medical Examinations'!$A$1:$Z$1,0),FALSE)</f>
        <v>4.96</v>
      </c>
      <c r="Y1397" s="13">
        <f ca="1">DATEDIF(X1397,TODAY(),"Y")</f>
        <v>126</v>
      </c>
      <c r="Z1397" s="28">
        <f>VLOOKUP($A1397,'Medical Examinations'!$A:$Z,2,FALSE)</f>
        <v>28.594999999999999</v>
      </c>
    </row>
    <row r="1398" spans="1:26">
      <c r="A1398" s="10" t="s">
        <v>1887</v>
      </c>
      <c r="B1398" s="10">
        <v>1966</v>
      </c>
      <c r="C1398" s="10" t="s">
        <v>4716</v>
      </c>
      <c r="D1398" s="10" t="str">
        <f>IF(C1398="?","Sep",C1398)</f>
        <v>Aug</v>
      </c>
      <c r="E1398" s="10">
        <v>23</v>
      </c>
      <c r="F1398" s="12" t="str">
        <f>TEXT(DATE(B1398,MONTH(DATEVALUE(D1398&amp;" 1")),E1398),"dd-mmm-yyyy")</f>
        <v>23-Aug-1966</v>
      </c>
      <c r="G1398" s="10">
        <v>0</v>
      </c>
      <c r="H1398" s="13">
        <f t="shared" ca="1" si="21"/>
        <v>126</v>
      </c>
      <c r="I1398" s="15">
        <v>11658.38</v>
      </c>
      <c r="J1398" s="10" t="s">
        <v>4708</v>
      </c>
      <c r="K1398" s="10" t="s">
        <v>4708</v>
      </c>
      <c r="L1398" s="10" t="s">
        <v>4724</v>
      </c>
      <c r="W1398" s="13">
        <f ca="1">DATEDIF(F1398,TODAY(),"Y")</f>
        <v>60</v>
      </c>
      <c r="X1398" s="28">
        <f>VLOOKUP($A1398,'Medical Examinations'!$A:$Z,MATCH(X$1,'Medical Examinations'!$A$1:$Z$1,0),FALSE)</f>
        <v>4.24</v>
      </c>
      <c r="Y1398" s="13">
        <f ca="1">DATEDIF(X1398,TODAY(),"Y")</f>
        <v>126</v>
      </c>
      <c r="Z1398" s="28">
        <f>VLOOKUP($A1398,'Medical Examinations'!$A:$Z,2,FALSE)</f>
        <v>28.785</v>
      </c>
    </row>
    <row r="1399" spans="1:26">
      <c r="A1399" s="10" t="s">
        <v>1885</v>
      </c>
      <c r="B1399" s="10">
        <v>1966</v>
      </c>
      <c r="C1399" s="10" t="s">
        <v>4710</v>
      </c>
      <c r="D1399" s="10" t="str">
        <f>IF(C1399="?","Sep",C1399)</f>
        <v>Nov</v>
      </c>
      <c r="E1399" s="10">
        <v>9</v>
      </c>
      <c r="F1399" s="12" t="str">
        <f>TEXT(DATE(B1399,MONTH(DATEVALUE(D1399&amp;" 1")),E1399),"dd-mmm-yyyy")</f>
        <v>09-Nov-1966</v>
      </c>
      <c r="G1399" s="10">
        <v>0</v>
      </c>
      <c r="H1399" s="13">
        <f t="shared" ca="1" si="21"/>
        <v>126</v>
      </c>
      <c r="I1399" s="15">
        <v>11674.13</v>
      </c>
      <c r="J1399" s="10" t="s">
        <v>4708</v>
      </c>
      <c r="K1399" s="10" t="s">
        <v>4711</v>
      </c>
      <c r="L1399" s="10" t="s">
        <v>4718</v>
      </c>
      <c r="W1399" s="13">
        <f ca="1">DATEDIF(F1399,TODAY(),"Y")</f>
        <v>59</v>
      </c>
      <c r="X1399" s="29">
        <f>VLOOKUP($A1399,'Medical Examinations'!$A:$Z,MATCH(X$1,'Medical Examinations'!$A$1:$Z$1,0),FALSE)</f>
        <v>5.63</v>
      </c>
      <c r="Y1399" s="13">
        <f ca="1">DATEDIF(X1399,TODAY(),"Y")</f>
        <v>126</v>
      </c>
      <c r="Z1399" s="28">
        <f>VLOOKUP($A1399,'Medical Examinations'!$A:$Z,2,FALSE)</f>
        <v>35.799999999999997</v>
      </c>
    </row>
    <row r="1400" spans="1:26">
      <c r="A1400" s="10" t="s">
        <v>1883</v>
      </c>
      <c r="B1400" s="10">
        <v>1970</v>
      </c>
      <c r="C1400" s="10" t="s">
        <v>4715</v>
      </c>
      <c r="D1400" s="10" t="str">
        <f>IF(C1400="?","Sep",C1400)</f>
        <v>Dec</v>
      </c>
      <c r="E1400" s="10">
        <v>1</v>
      </c>
      <c r="F1400" s="12" t="str">
        <f>TEXT(DATE(B1400,MONTH(DATEVALUE(D1400&amp;" 1")),E1400),"dd-mmm-yyyy")</f>
        <v>01-Dec-1970</v>
      </c>
      <c r="G1400" s="10">
        <v>0</v>
      </c>
      <c r="H1400" s="13">
        <f t="shared" ca="1" si="21"/>
        <v>126</v>
      </c>
      <c r="I1400" s="15">
        <v>11696.52</v>
      </c>
      <c r="J1400" s="10" t="s">
        <v>4708</v>
      </c>
      <c r="K1400" s="10" t="s">
        <v>4711</v>
      </c>
      <c r="L1400" s="10" t="s">
        <v>4727</v>
      </c>
      <c r="W1400" s="13">
        <f ca="1">DATEDIF(F1400,TODAY(),"Y")</f>
        <v>55</v>
      </c>
      <c r="X1400" s="28">
        <f>VLOOKUP($A1400,'Medical Examinations'!$A:$Z,MATCH(X$1,'Medical Examinations'!$A$1:$Z$1,0),FALSE)</f>
        <v>7.05</v>
      </c>
      <c r="Y1400" s="13">
        <f ca="1">DATEDIF(X1400,TODAY(),"Y")</f>
        <v>126</v>
      </c>
      <c r="Z1400" s="28">
        <f>VLOOKUP($A1400,'Medical Examinations'!$A:$Z,2,FALSE)</f>
        <v>30.69</v>
      </c>
    </row>
    <row r="1401" spans="1:26">
      <c r="A1401" s="10" t="s">
        <v>1881</v>
      </c>
      <c r="B1401" s="10">
        <v>1982</v>
      </c>
      <c r="C1401" s="10" t="s">
        <v>4717</v>
      </c>
      <c r="D1401" s="10" t="str">
        <f>IF(C1401="?","Sep",C1401)</f>
        <v>Oct</v>
      </c>
      <c r="E1401" s="10">
        <v>21</v>
      </c>
      <c r="F1401" s="12" t="str">
        <f>TEXT(DATE(B1401,MONTH(DATEVALUE(D1401&amp;" 1")),E1401),"dd-mmm-yyyy")</f>
        <v>21-Oct-1982</v>
      </c>
      <c r="G1401" s="10">
        <v>0</v>
      </c>
      <c r="H1401" s="13">
        <f t="shared" ca="1" si="21"/>
        <v>126</v>
      </c>
      <c r="I1401" s="15">
        <v>11712.97</v>
      </c>
      <c r="J1401" s="10" t="s">
        <v>4708</v>
      </c>
      <c r="K1401" s="10" t="s">
        <v>4707</v>
      </c>
      <c r="L1401" s="10" t="s">
        <v>4727</v>
      </c>
      <c r="W1401" s="13">
        <f ca="1">DATEDIF(F1401,TODAY(),"Y")</f>
        <v>44</v>
      </c>
      <c r="X1401" s="29">
        <f>VLOOKUP($A1401,'Medical Examinations'!$A:$Z,MATCH(X$1,'Medical Examinations'!$A$1:$Z$1,0),FALSE)</f>
        <v>4.16</v>
      </c>
      <c r="Y1401" s="13">
        <f ca="1">DATEDIF(X1401,TODAY(),"Y")</f>
        <v>126</v>
      </c>
      <c r="Z1401" s="28">
        <f>VLOOKUP($A1401,'Medical Examinations'!$A:$Z,2,FALSE)</f>
        <v>35.619999999999997</v>
      </c>
    </row>
    <row r="1402" spans="1:26">
      <c r="A1402" s="10" t="s">
        <v>1879</v>
      </c>
      <c r="B1402" s="10">
        <v>1969</v>
      </c>
      <c r="C1402" s="10" t="s">
        <v>4717</v>
      </c>
      <c r="D1402" s="10" t="str">
        <f>IF(C1402="?","Sep",C1402)</f>
        <v>Oct</v>
      </c>
      <c r="E1402" s="10">
        <v>12</v>
      </c>
      <c r="F1402" s="12" t="str">
        <f>TEXT(DATE(B1402,MONTH(DATEVALUE(D1402&amp;" 1")),E1402),"dd-mmm-yyyy")</f>
        <v>12-Oct-1969</v>
      </c>
      <c r="G1402" s="10">
        <v>0</v>
      </c>
      <c r="H1402" s="13">
        <f t="shared" ca="1" si="21"/>
        <v>126</v>
      </c>
      <c r="I1402" s="15">
        <v>11729.68</v>
      </c>
      <c r="J1402" s="10" t="s">
        <v>4708</v>
      </c>
      <c r="K1402" s="10" t="s">
        <v>4711</v>
      </c>
      <c r="L1402" s="10" t="s">
        <v>4724</v>
      </c>
      <c r="W1402" s="13">
        <f ca="1">DATEDIF(F1402,TODAY(),"Y")</f>
        <v>57</v>
      </c>
      <c r="X1402" s="28">
        <f>VLOOKUP($A1402,'Medical Examinations'!$A:$Z,MATCH(X$1,'Medical Examinations'!$A$1:$Z$1,0),FALSE)</f>
        <v>5.42</v>
      </c>
      <c r="Y1402" s="13">
        <f ca="1">DATEDIF(X1402,TODAY(),"Y")</f>
        <v>126</v>
      </c>
      <c r="Z1402" s="28">
        <f>VLOOKUP($A1402,'Medical Examinations'!$A:$Z,2,FALSE)</f>
        <v>23.75</v>
      </c>
    </row>
    <row r="1403" spans="1:26">
      <c r="A1403" s="10" t="s">
        <v>1877</v>
      </c>
      <c r="B1403" s="10">
        <v>1984</v>
      </c>
      <c r="C1403" s="10" t="s">
        <v>4710</v>
      </c>
      <c r="D1403" s="10" t="str">
        <f>IF(C1403="?","Sep",C1403)</f>
        <v>Nov</v>
      </c>
      <c r="E1403" s="10">
        <v>26</v>
      </c>
      <c r="F1403" s="12" t="str">
        <f>TEXT(DATE(B1403,MONTH(DATEVALUE(D1403&amp;" 1")),E1403),"dd-mmm-yyyy")</f>
        <v>26-Nov-1984</v>
      </c>
      <c r="G1403" s="10">
        <v>0</v>
      </c>
      <c r="H1403" s="13">
        <f t="shared" ca="1" si="21"/>
        <v>126</v>
      </c>
      <c r="I1403" s="15">
        <v>11730.82</v>
      </c>
      <c r="J1403" s="10" t="s">
        <v>4708</v>
      </c>
      <c r="K1403" s="10" t="s">
        <v>4708</v>
      </c>
      <c r="L1403" s="10" t="s">
        <v>4730</v>
      </c>
      <c r="W1403" s="13">
        <f ca="1">DATEDIF(F1403,TODAY(),"Y")</f>
        <v>41</v>
      </c>
      <c r="X1403" s="29">
        <f>VLOOKUP($A1403,'Medical Examinations'!$A:$Z,MATCH(X$1,'Medical Examinations'!$A$1:$Z$1,0),FALSE)</f>
        <v>5.88</v>
      </c>
      <c r="Y1403" s="13">
        <f ca="1">DATEDIF(X1403,TODAY(),"Y")</f>
        <v>126</v>
      </c>
      <c r="Z1403" s="28">
        <f>VLOOKUP($A1403,'Medical Examinations'!$A:$Z,2,FALSE)</f>
        <v>36.799999999999997</v>
      </c>
    </row>
    <row r="1404" spans="1:26">
      <c r="A1404" s="10" t="s">
        <v>1875</v>
      </c>
      <c r="B1404" s="10">
        <v>1964</v>
      </c>
      <c r="C1404" s="10" t="s">
        <v>4710</v>
      </c>
      <c r="D1404" s="10" t="str">
        <f>IF(C1404="?","Sep",C1404)</f>
        <v>Nov</v>
      </c>
      <c r="E1404" s="10">
        <v>9</v>
      </c>
      <c r="F1404" s="12" t="str">
        <f>TEXT(DATE(B1404,MONTH(DATEVALUE(D1404&amp;" 1")),E1404),"dd-mmm-yyyy")</f>
        <v>09-Nov-1964</v>
      </c>
      <c r="G1404" s="10">
        <v>0</v>
      </c>
      <c r="H1404" s="13">
        <f t="shared" ca="1" si="21"/>
        <v>126</v>
      </c>
      <c r="I1404" s="15">
        <v>11735.88</v>
      </c>
      <c r="J1404" s="10" t="s">
        <v>4708</v>
      </c>
      <c r="K1404" s="10" t="s">
        <v>4711</v>
      </c>
      <c r="L1404" s="10" t="s">
        <v>4714</v>
      </c>
      <c r="W1404" s="13">
        <f ca="1">DATEDIF(F1404,TODAY(),"Y")</f>
        <v>61</v>
      </c>
      <c r="X1404" s="28">
        <f>VLOOKUP($A1404,'Medical Examinations'!$A:$Z,MATCH(X$1,'Medical Examinations'!$A$1:$Z$1,0),FALSE)</f>
        <v>4.68</v>
      </c>
      <c r="Y1404" s="13">
        <f ca="1">DATEDIF(X1404,TODAY(),"Y")</f>
        <v>126</v>
      </c>
      <c r="Z1404" s="28">
        <f>VLOOKUP($A1404,'Medical Examinations'!$A:$Z,2,FALSE)</f>
        <v>28.594999999999999</v>
      </c>
    </row>
    <row r="1405" spans="1:26">
      <c r="A1405" s="10" t="s">
        <v>1873</v>
      </c>
      <c r="B1405" s="10">
        <v>1988</v>
      </c>
      <c r="C1405" s="10" t="s">
        <v>4713</v>
      </c>
      <c r="D1405" s="10" t="str">
        <f>IF(C1405="?","Sep",C1405)</f>
        <v>Sep</v>
      </c>
      <c r="E1405" s="10">
        <v>5</v>
      </c>
      <c r="F1405" s="12" t="str">
        <f>TEXT(DATE(B1405,MONTH(DATEVALUE(D1405&amp;" 1")),E1405),"dd-mmm-yyyy")</f>
        <v>05-Sep-1988</v>
      </c>
      <c r="G1405" s="10">
        <v>0</v>
      </c>
      <c r="H1405" s="13">
        <f t="shared" ca="1" si="21"/>
        <v>126</v>
      </c>
      <c r="I1405" s="15">
        <v>11737.85</v>
      </c>
      <c r="J1405" s="10" t="s">
        <v>4708</v>
      </c>
      <c r="K1405" s="10" t="s">
        <v>4711</v>
      </c>
      <c r="L1405" s="10" t="s">
        <v>4718</v>
      </c>
      <c r="W1405" s="13">
        <f ca="1">DATEDIF(F1405,TODAY(),"Y")</f>
        <v>38</v>
      </c>
      <c r="X1405" s="29">
        <f>VLOOKUP($A1405,'Medical Examinations'!$A:$Z,MATCH(X$1,'Medical Examinations'!$A$1:$Z$1,0),FALSE)</f>
        <v>4.54</v>
      </c>
      <c r="Y1405" s="13">
        <f ca="1">DATEDIF(X1405,TODAY(),"Y")</f>
        <v>126</v>
      </c>
      <c r="Z1405" s="28">
        <f>VLOOKUP($A1405,'Medical Examinations'!$A:$Z,2,FALSE)</f>
        <v>27</v>
      </c>
    </row>
    <row r="1406" spans="1:26">
      <c r="A1406" s="10" t="s">
        <v>1871</v>
      </c>
      <c r="B1406" s="10">
        <v>1969</v>
      </c>
      <c r="C1406" s="10" t="s">
        <v>4710</v>
      </c>
      <c r="D1406" s="10" t="str">
        <f>IF(C1406="?","Sep",C1406)</f>
        <v>Nov</v>
      </c>
      <c r="E1406" s="10">
        <v>12</v>
      </c>
      <c r="F1406" s="12" t="str">
        <f>TEXT(DATE(B1406,MONTH(DATEVALUE(D1406&amp;" 1")),E1406),"dd-mmm-yyyy")</f>
        <v>12-Nov-1969</v>
      </c>
      <c r="G1406" s="10">
        <v>0</v>
      </c>
      <c r="H1406" s="13">
        <f t="shared" ca="1" si="21"/>
        <v>126</v>
      </c>
      <c r="I1406" s="15">
        <v>11741.73</v>
      </c>
      <c r="J1406" s="10" t="s">
        <v>4708</v>
      </c>
      <c r="K1406" s="10" t="s">
        <v>4711</v>
      </c>
      <c r="L1406" s="10" t="s">
        <v>4718</v>
      </c>
      <c r="W1406" s="13">
        <f ca="1">DATEDIF(F1406,TODAY(),"Y")</f>
        <v>56</v>
      </c>
      <c r="X1406" s="28">
        <f>VLOOKUP($A1406,'Medical Examinations'!$A:$Z,MATCH(X$1,'Medical Examinations'!$A$1:$Z$1,0),FALSE)</f>
        <v>5.79</v>
      </c>
      <c r="Y1406" s="13">
        <f ca="1">DATEDIF(X1406,TODAY(),"Y")</f>
        <v>126</v>
      </c>
      <c r="Z1406" s="28">
        <f>VLOOKUP($A1406,'Medical Examinations'!$A:$Z,2,FALSE)</f>
        <v>28.1</v>
      </c>
    </row>
    <row r="1407" spans="1:26">
      <c r="A1407" s="10" t="s">
        <v>1869</v>
      </c>
      <c r="B1407" s="10">
        <v>1963</v>
      </c>
      <c r="C1407" s="10" t="s">
        <v>4712</v>
      </c>
      <c r="D1407" s="10" t="str">
        <f>IF(C1407="?","Sep",C1407)</f>
        <v>Jun</v>
      </c>
      <c r="E1407" s="10">
        <v>9</v>
      </c>
      <c r="F1407" s="12" t="str">
        <f>TEXT(DATE(B1407,MONTH(DATEVALUE(D1407&amp;" 1")),E1407),"dd-mmm-yyyy")</f>
        <v>09-Jun-1963</v>
      </c>
      <c r="G1407" s="10">
        <v>0</v>
      </c>
      <c r="H1407" s="13">
        <f t="shared" ca="1" si="21"/>
        <v>126</v>
      </c>
      <c r="I1407" s="15">
        <v>11743.3</v>
      </c>
      <c r="J1407" s="10" t="s">
        <v>4708</v>
      </c>
      <c r="K1407" s="10" t="s">
        <v>4708</v>
      </c>
      <c r="L1407" s="10" t="s">
        <v>4709</v>
      </c>
      <c r="W1407" s="13">
        <f ca="1">DATEDIF(F1407,TODAY(),"Y")</f>
        <v>63</v>
      </c>
      <c r="X1407" s="29">
        <f>VLOOKUP($A1407,'Medical Examinations'!$A:$Z,MATCH(X$1,'Medical Examinations'!$A$1:$Z$1,0),FALSE)</f>
        <v>9.2899999999999991</v>
      </c>
      <c r="Y1407" s="13">
        <f ca="1">DATEDIF(X1407,TODAY(),"Y")</f>
        <v>126</v>
      </c>
      <c r="Z1407" s="28">
        <f>VLOOKUP($A1407,'Medical Examinations'!$A:$Z,2,FALSE)</f>
        <v>26.4</v>
      </c>
    </row>
    <row r="1408" spans="1:26">
      <c r="A1408" s="10" t="s">
        <v>1867</v>
      </c>
      <c r="B1408" s="10">
        <v>1964</v>
      </c>
      <c r="C1408" s="10" t="s">
        <v>4715</v>
      </c>
      <c r="D1408" s="10" t="str">
        <f>IF(C1408="?","Sep",C1408)</f>
        <v>Dec</v>
      </c>
      <c r="E1408" s="10">
        <v>2</v>
      </c>
      <c r="F1408" s="12" t="str">
        <f>TEXT(DATE(B1408,MONTH(DATEVALUE(D1408&amp;" 1")),E1408),"dd-mmm-yyyy")</f>
        <v>02-Dec-1964</v>
      </c>
      <c r="G1408" s="10">
        <v>0</v>
      </c>
      <c r="H1408" s="13">
        <f t="shared" ca="1" si="21"/>
        <v>126</v>
      </c>
      <c r="I1408" s="15">
        <v>11743.93</v>
      </c>
      <c r="J1408" s="10" t="s">
        <v>4708</v>
      </c>
      <c r="K1408" s="10" t="s">
        <v>4711</v>
      </c>
      <c r="L1408" s="10" t="s">
        <v>4714</v>
      </c>
      <c r="W1408" s="13">
        <f ca="1">DATEDIF(F1408,TODAY(),"Y")</f>
        <v>61</v>
      </c>
      <c r="X1408" s="28">
        <f>VLOOKUP($A1408,'Medical Examinations'!$A:$Z,MATCH(X$1,'Medical Examinations'!$A$1:$Z$1,0),FALSE)</f>
        <v>6.28</v>
      </c>
      <c r="Y1408" s="13">
        <f ca="1">DATEDIF(X1408,TODAY(),"Y")</f>
        <v>126</v>
      </c>
      <c r="Z1408" s="28">
        <f>VLOOKUP($A1408,'Medical Examinations'!$A:$Z,2,FALSE)</f>
        <v>34.39</v>
      </c>
    </row>
    <row r="1409" spans="1:26">
      <c r="A1409" s="10" t="s">
        <v>1865</v>
      </c>
      <c r="B1409" s="10">
        <v>1979</v>
      </c>
      <c r="C1409" s="10" t="s">
        <v>4710</v>
      </c>
      <c r="D1409" s="10" t="str">
        <f>IF(C1409="?","Sep",C1409)</f>
        <v>Nov</v>
      </c>
      <c r="E1409" s="10">
        <v>6</v>
      </c>
      <c r="F1409" s="12" t="str">
        <f>TEXT(DATE(B1409,MONTH(DATEVALUE(D1409&amp;" 1")),E1409),"dd-mmm-yyyy")</f>
        <v>06-Nov-1979</v>
      </c>
      <c r="G1409" s="10">
        <v>0</v>
      </c>
      <c r="H1409" s="13">
        <f t="shared" ca="1" si="21"/>
        <v>126</v>
      </c>
      <c r="I1409" s="15">
        <v>11752.68</v>
      </c>
      <c r="J1409" s="10" t="s">
        <v>4708</v>
      </c>
      <c r="K1409" s="10" t="s">
        <v>4711</v>
      </c>
      <c r="L1409" s="10" t="s">
        <v>4730</v>
      </c>
      <c r="W1409" s="13">
        <f ca="1">DATEDIF(F1409,TODAY(),"Y")</f>
        <v>46</v>
      </c>
      <c r="X1409" s="29">
        <f>VLOOKUP($A1409,'Medical Examinations'!$A:$Z,MATCH(X$1,'Medical Examinations'!$A$1:$Z$1,0),FALSE)</f>
        <v>6.31</v>
      </c>
      <c r="Y1409" s="13">
        <f ca="1">DATEDIF(X1409,TODAY(),"Y")</f>
        <v>126</v>
      </c>
      <c r="Z1409" s="28">
        <f>VLOOKUP($A1409,'Medical Examinations'!$A:$Z,2,FALSE)</f>
        <v>34.479999999999997</v>
      </c>
    </row>
    <row r="1410" spans="1:26">
      <c r="A1410" s="10" t="s">
        <v>1863</v>
      </c>
      <c r="B1410" s="10">
        <v>1966</v>
      </c>
      <c r="C1410" s="10" t="s">
        <v>4706</v>
      </c>
      <c r="D1410" s="10" t="str">
        <f>IF(C1410="?","Sep",C1410)</f>
        <v>Jul</v>
      </c>
      <c r="E1410" s="10">
        <v>25</v>
      </c>
      <c r="F1410" s="12" t="str">
        <f>TEXT(DATE(B1410,MONTH(DATEVALUE(D1410&amp;" 1")),E1410),"dd-mmm-yyyy")</f>
        <v>25-Jul-1966</v>
      </c>
      <c r="G1410" s="10">
        <v>0</v>
      </c>
      <c r="H1410" s="13">
        <f t="shared" ca="1" si="21"/>
        <v>126</v>
      </c>
      <c r="I1410" s="15">
        <v>11763</v>
      </c>
      <c r="J1410" s="10" t="s">
        <v>4708</v>
      </c>
      <c r="K1410" s="10" t="s">
        <v>4708</v>
      </c>
      <c r="L1410" s="10" t="s">
        <v>4721</v>
      </c>
      <c r="W1410" s="13">
        <f ca="1">DATEDIF(F1410,TODAY(),"Y")</f>
        <v>60</v>
      </c>
      <c r="X1410" s="28">
        <f>VLOOKUP($A1410,'Medical Examinations'!$A:$Z,MATCH(X$1,'Medical Examinations'!$A$1:$Z$1,0),FALSE)</f>
        <v>4.75</v>
      </c>
      <c r="Y1410" s="13">
        <f ca="1">DATEDIF(X1410,TODAY(),"Y")</f>
        <v>126</v>
      </c>
      <c r="Z1410" s="28">
        <f>VLOOKUP($A1410,'Medical Examinations'!$A:$Z,2,FALSE)</f>
        <v>32.11</v>
      </c>
    </row>
    <row r="1411" spans="1:26">
      <c r="A1411" s="10" t="s">
        <v>1861</v>
      </c>
      <c r="B1411" s="10">
        <v>1982</v>
      </c>
      <c r="C1411" s="10" t="s">
        <v>4710</v>
      </c>
      <c r="D1411" s="10" t="str">
        <f>IF(C1411="?","Sep",C1411)</f>
        <v>Nov</v>
      </c>
      <c r="E1411" s="10">
        <v>20</v>
      </c>
      <c r="F1411" s="12" t="str">
        <f>TEXT(DATE(B1411,MONTH(DATEVALUE(D1411&amp;" 1")),E1411),"dd-mmm-yyyy")</f>
        <v>20-Nov-1982</v>
      </c>
      <c r="G1411" s="10">
        <v>0</v>
      </c>
      <c r="H1411" s="13">
        <f t="shared" ref="H1411:H1474" ca="1" si="22">DATEDIF(G1411,TODAY(),"Y")</f>
        <v>126</v>
      </c>
      <c r="I1411" s="15">
        <v>11773.06</v>
      </c>
      <c r="J1411" s="10" t="s">
        <v>4708</v>
      </c>
      <c r="K1411" s="10" t="s">
        <v>4708</v>
      </c>
      <c r="L1411" s="10" t="s">
        <v>4730</v>
      </c>
      <c r="W1411" s="13">
        <f ca="1">DATEDIF(F1411,TODAY(),"Y")</f>
        <v>43</v>
      </c>
      <c r="X1411" s="29">
        <f>VLOOKUP($A1411,'Medical Examinations'!$A:$Z,MATCH(X$1,'Medical Examinations'!$A$1:$Z$1,0),FALSE)</f>
        <v>5.68</v>
      </c>
      <c r="Y1411" s="13">
        <f ca="1">DATEDIF(X1411,TODAY(),"Y")</f>
        <v>126</v>
      </c>
      <c r="Z1411" s="28">
        <f>VLOOKUP($A1411,'Medical Examinations'!$A:$Z,2,FALSE)</f>
        <v>35.409999999999997</v>
      </c>
    </row>
    <row r="1412" spans="1:26">
      <c r="A1412" s="10" t="s">
        <v>1859</v>
      </c>
      <c r="B1412" s="10">
        <v>1965</v>
      </c>
      <c r="C1412" s="10" t="s">
        <v>4717</v>
      </c>
      <c r="D1412" s="10" t="str">
        <f>IF(C1412="?","Sep",C1412)</f>
        <v>Oct</v>
      </c>
      <c r="E1412" s="10">
        <v>3</v>
      </c>
      <c r="F1412" s="12" t="str">
        <f>TEXT(DATE(B1412,MONTH(DATEVALUE(D1412&amp;" 1")),E1412),"dd-mmm-yyyy")</f>
        <v>03-Oct-1965</v>
      </c>
      <c r="G1412" s="10">
        <v>0</v>
      </c>
      <c r="H1412" s="13">
        <f t="shared" ca="1" si="22"/>
        <v>126</v>
      </c>
      <c r="I1412" s="15">
        <v>11830.61</v>
      </c>
      <c r="J1412" s="10" t="s">
        <v>4708</v>
      </c>
      <c r="K1412" s="10" t="s">
        <v>4711</v>
      </c>
      <c r="L1412" s="10" t="s">
        <v>4714</v>
      </c>
      <c r="W1412" s="13">
        <f ca="1">DATEDIF(F1412,TODAY(),"Y")</f>
        <v>61</v>
      </c>
      <c r="X1412" s="28">
        <f>VLOOKUP($A1412,'Medical Examinations'!$A:$Z,MATCH(X$1,'Medical Examinations'!$A$1:$Z$1,0),FALSE)</f>
        <v>8.31</v>
      </c>
      <c r="Y1412" s="13">
        <f ca="1">DATEDIF(X1412,TODAY(),"Y")</f>
        <v>126</v>
      </c>
      <c r="Z1412" s="28">
        <f>VLOOKUP($A1412,'Medical Examinations'!$A:$Z,2,FALSE)</f>
        <v>23.18</v>
      </c>
    </row>
    <row r="1413" spans="1:26">
      <c r="A1413" s="10" t="s">
        <v>1857</v>
      </c>
      <c r="B1413" s="10">
        <v>1964</v>
      </c>
      <c r="C1413" s="10" t="s">
        <v>4712</v>
      </c>
      <c r="D1413" s="10" t="str">
        <f>IF(C1413="?","Sep",C1413)</f>
        <v>Jun</v>
      </c>
      <c r="E1413" s="10">
        <v>27</v>
      </c>
      <c r="F1413" s="12" t="str">
        <f>TEXT(DATE(B1413,MONTH(DATEVALUE(D1413&amp;" 1")),E1413),"dd-mmm-yyyy")</f>
        <v>27-Jun-1964</v>
      </c>
      <c r="G1413" s="10">
        <v>0</v>
      </c>
      <c r="H1413" s="13">
        <f t="shared" ca="1" si="22"/>
        <v>126</v>
      </c>
      <c r="I1413" s="15">
        <v>11833.78</v>
      </c>
      <c r="J1413" s="10" t="s">
        <v>4708</v>
      </c>
      <c r="K1413" s="10" t="s">
        <v>4708</v>
      </c>
      <c r="L1413" s="10" t="s">
        <v>4709</v>
      </c>
      <c r="W1413" s="13">
        <f ca="1">DATEDIF(F1413,TODAY(),"Y")</f>
        <v>62</v>
      </c>
      <c r="X1413" s="29">
        <f>VLOOKUP($A1413,'Medical Examinations'!$A:$Z,MATCH(X$1,'Medical Examinations'!$A$1:$Z$1,0),FALSE)</f>
        <v>4.47</v>
      </c>
      <c r="Y1413" s="13">
        <f ca="1">DATEDIF(X1413,TODAY(),"Y")</f>
        <v>126</v>
      </c>
      <c r="Z1413" s="28">
        <f>VLOOKUP($A1413,'Medical Examinations'!$A:$Z,2,FALSE)</f>
        <v>22.77</v>
      </c>
    </row>
    <row r="1414" spans="1:26">
      <c r="A1414" s="10" t="s">
        <v>1855</v>
      </c>
      <c r="B1414" s="10">
        <v>1964</v>
      </c>
      <c r="C1414" s="10" t="s">
        <v>4713</v>
      </c>
      <c r="D1414" s="10" t="str">
        <f>IF(C1414="?","Sep",C1414)</f>
        <v>Sep</v>
      </c>
      <c r="E1414" s="10">
        <v>11</v>
      </c>
      <c r="F1414" s="12" t="str">
        <f>TEXT(DATE(B1414,MONTH(DATEVALUE(D1414&amp;" 1")),E1414),"dd-mmm-yyyy")</f>
        <v>11-Sep-1964</v>
      </c>
      <c r="G1414" s="10">
        <v>0</v>
      </c>
      <c r="H1414" s="13">
        <f t="shared" ca="1" si="22"/>
        <v>126</v>
      </c>
      <c r="I1414" s="15">
        <v>11837.16</v>
      </c>
      <c r="J1414" s="10" t="s">
        <v>4708</v>
      </c>
      <c r="K1414" s="10" t="s">
        <v>4708</v>
      </c>
      <c r="L1414" s="10" t="s">
        <v>4718</v>
      </c>
      <c r="W1414" s="13">
        <f ca="1">DATEDIF(F1414,TODAY(),"Y")</f>
        <v>62</v>
      </c>
      <c r="X1414" s="28">
        <f>VLOOKUP($A1414,'Medical Examinations'!$A:$Z,MATCH(X$1,'Medical Examinations'!$A$1:$Z$1,0),FALSE)</f>
        <v>6.25</v>
      </c>
      <c r="Y1414" s="13">
        <f ca="1">DATEDIF(X1414,TODAY(),"Y")</f>
        <v>126</v>
      </c>
      <c r="Z1414" s="28">
        <f>VLOOKUP($A1414,'Medical Examinations'!$A:$Z,2,FALSE)</f>
        <v>25.2</v>
      </c>
    </row>
    <row r="1415" spans="1:26">
      <c r="A1415" s="10" t="s">
        <v>1853</v>
      </c>
      <c r="B1415" s="10">
        <v>1965</v>
      </c>
      <c r="C1415" s="10" t="s">
        <v>4713</v>
      </c>
      <c r="D1415" s="10" t="str">
        <f>IF(C1415="?","Sep",C1415)</f>
        <v>Sep</v>
      </c>
      <c r="E1415" s="10">
        <v>25</v>
      </c>
      <c r="F1415" s="12" t="str">
        <f>TEXT(DATE(B1415,MONTH(DATEVALUE(D1415&amp;" 1")),E1415),"dd-mmm-yyyy")</f>
        <v>25-Sep-1965</v>
      </c>
      <c r="G1415" s="10">
        <v>0</v>
      </c>
      <c r="H1415" s="13">
        <f t="shared" ca="1" si="22"/>
        <v>126</v>
      </c>
      <c r="I1415" s="15">
        <v>11840.78</v>
      </c>
      <c r="J1415" s="10" t="s">
        <v>4708</v>
      </c>
      <c r="K1415" s="10" t="s">
        <v>4707</v>
      </c>
      <c r="L1415" s="10" t="s">
        <v>4714</v>
      </c>
      <c r="W1415" s="13">
        <f ca="1">DATEDIF(F1415,TODAY(),"Y")</f>
        <v>61</v>
      </c>
      <c r="X1415" s="29">
        <f>VLOOKUP($A1415,'Medical Examinations'!$A:$Z,MATCH(X$1,'Medical Examinations'!$A$1:$Z$1,0),FALSE)</f>
        <v>8.68</v>
      </c>
      <c r="Y1415" s="13">
        <f ca="1">DATEDIF(X1415,TODAY(),"Y")</f>
        <v>126</v>
      </c>
      <c r="Z1415" s="28">
        <f>VLOOKUP($A1415,'Medical Examinations'!$A:$Z,2,FALSE)</f>
        <v>30.495000000000001</v>
      </c>
    </row>
    <row r="1416" spans="1:26">
      <c r="A1416" s="10" t="s">
        <v>1851</v>
      </c>
      <c r="B1416" s="10">
        <v>1964</v>
      </c>
      <c r="C1416" s="10" t="s">
        <v>4706</v>
      </c>
      <c r="D1416" s="10" t="str">
        <f>IF(C1416="?","Sep",C1416)</f>
        <v>Jul</v>
      </c>
      <c r="E1416" s="10">
        <v>11</v>
      </c>
      <c r="F1416" s="12" t="str">
        <f>TEXT(DATE(B1416,MONTH(DATEVALUE(D1416&amp;" 1")),E1416),"dd-mmm-yyyy")</f>
        <v>11-Jul-1964</v>
      </c>
      <c r="G1416" s="10">
        <v>0</v>
      </c>
      <c r="H1416" s="13">
        <f t="shared" ca="1" si="22"/>
        <v>126</v>
      </c>
      <c r="I1416" s="15">
        <v>11842.44</v>
      </c>
      <c r="J1416" s="10" t="s">
        <v>4708</v>
      </c>
      <c r="K1416" s="10" t="s">
        <v>4707</v>
      </c>
      <c r="L1416" s="10" t="s">
        <v>4718</v>
      </c>
      <c r="W1416" s="13">
        <f ca="1">DATEDIF(F1416,TODAY(),"Y")</f>
        <v>62</v>
      </c>
      <c r="X1416" s="28">
        <f>VLOOKUP($A1416,'Medical Examinations'!$A:$Z,MATCH(X$1,'Medical Examinations'!$A$1:$Z$1,0),FALSE)</f>
        <v>4.25</v>
      </c>
      <c r="Y1416" s="13">
        <f ca="1">DATEDIF(X1416,TODAY(),"Y")</f>
        <v>126</v>
      </c>
      <c r="Z1416" s="28">
        <f>VLOOKUP($A1416,'Medical Examinations'!$A:$Z,2,FALSE)</f>
        <v>29</v>
      </c>
    </row>
    <row r="1417" spans="1:26">
      <c r="A1417" s="10" t="s">
        <v>1849</v>
      </c>
      <c r="B1417" s="10">
        <v>1965</v>
      </c>
      <c r="C1417" s="10" t="s">
        <v>4710</v>
      </c>
      <c r="D1417" s="10" t="str">
        <f>IF(C1417="?","Sep",C1417)</f>
        <v>Nov</v>
      </c>
      <c r="E1417" s="10">
        <v>10</v>
      </c>
      <c r="F1417" s="12" t="str">
        <f>TEXT(DATE(B1417,MONTH(DATEVALUE(D1417&amp;" 1")),E1417),"dd-mmm-yyyy")</f>
        <v>10-Nov-1965</v>
      </c>
      <c r="G1417" s="10">
        <v>0</v>
      </c>
      <c r="H1417" s="13">
        <f t="shared" ca="1" si="22"/>
        <v>126</v>
      </c>
      <c r="I1417" s="15">
        <v>11842.62</v>
      </c>
      <c r="J1417" s="10" t="s">
        <v>4708</v>
      </c>
      <c r="K1417" s="10" t="s">
        <v>4708</v>
      </c>
      <c r="L1417" s="10" t="s">
        <v>4714</v>
      </c>
      <c r="W1417" s="13">
        <f ca="1">DATEDIF(F1417,TODAY(),"Y")</f>
        <v>60</v>
      </c>
      <c r="X1417" s="29">
        <f>VLOOKUP($A1417,'Medical Examinations'!$A:$Z,MATCH(X$1,'Medical Examinations'!$A$1:$Z$1,0),FALSE)</f>
        <v>8.1300000000000008</v>
      </c>
      <c r="Y1417" s="13">
        <f ca="1">DATEDIF(X1417,TODAY(),"Y")</f>
        <v>126</v>
      </c>
      <c r="Z1417" s="28">
        <f>VLOOKUP($A1417,'Medical Examinations'!$A:$Z,2,FALSE)</f>
        <v>31.824999999999999</v>
      </c>
    </row>
    <row r="1418" spans="1:26">
      <c r="A1418" s="10" t="s">
        <v>1847</v>
      </c>
      <c r="B1418" s="10">
        <v>1964</v>
      </c>
      <c r="C1418" s="10" t="s">
        <v>4712</v>
      </c>
      <c r="D1418" s="10" t="str">
        <f>IF(C1418="?","Sep",C1418)</f>
        <v>Jun</v>
      </c>
      <c r="E1418" s="10">
        <v>27</v>
      </c>
      <c r="F1418" s="12" t="str">
        <f>TEXT(DATE(B1418,MONTH(DATEVALUE(D1418&amp;" 1")),E1418),"dd-mmm-yyyy")</f>
        <v>27-Jun-1964</v>
      </c>
      <c r="G1418" s="10">
        <v>0</v>
      </c>
      <c r="H1418" s="13">
        <f t="shared" ca="1" si="22"/>
        <v>126</v>
      </c>
      <c r="I1418" s="15">
        <v>11848.14</v>
      </c>
      <c r="J1418" s="10" t="s">
        <v>4708</v>
      </c>
      <c r="K1418" s="10" t="s">
        <v>4707</v>
      </c>
      <c r="L1418" s="10" t="s">
        <v>4718</v>
      </c>
      <c r="W1418" s="13">
        <f ca="1">DATEDIF(F1418,TODAY(),"Y")</f>
        <v>62</v>
      </c>
      <c r="X1418" s="28">
        <f>VLOOKUP($A1418,'Medical Examinations'!$A:$Z,MATCH(X$1,'Medical Examinations'!$A$1:$Z$1,0),FALSE)</f>
        <v>5.46</v>
      </c>
      <c r="Y1418" s="13">
        <f ca="1">DATEDIF(X1418,TODAY(),"Y")</f>
        <v>126</v>
      </c>
      <c r="Z1418" s="28">
        <f>VLOOKUP($A1418,'Medical Examinations'!$A:$Z,2,FALSE)</f>
        <v>33.1</v>
      </c>
    </row>
    <row r="1419" spans="1:26">
      <c r="A1419" s="10" t="s">
        <v>1845</v>
      </c>
      <c r="B1419" s="10">
        <v>1964</v>
      </c>
      <c r="C1419" s="10" t="s">
        <v>4713</v>
      </c>
      <c r="D1419" s="10" t="str">
        <f>IF(C1419="?","Sep",C1419)</f>
        <v>Sep</v>
      </c>
      <c r="E1419" s="10">
        <v>29</v>
      </c>
      <c r="F1419" s="12" t="str">
        <f>TEXT(DATE(B1419,MONTH(DATEVALUE(D1419&amp;" 1")),E1419),"dd-mmm-yyyy")</f>
        <v>29-Sep-1964</v>
      </c>
      <c r="G1419" s="10">
        <v>0</v>
      </c>
      <c r="H1419" s="13">
        <f t="shared" ca="1" si="22"/>
        <v>126</v>
      </c>
      <c r="I1419" s="15">
        <v>11856.41</v>
      </c>
      <c r="J1419" s="10" t="s">
        <v>4708</v>
      </c>
      <c r="K1419" s="10" t="s">
        <v>4707</v>
      </c>
      <c r="L1419" s="10" t="s">
        <v>4709</v>
      </c>
      <c r="W1419" s="13">
        <f ca="1">DATEDIF(F1419,TODAY(),"Y")</f>
        <v>62</v>
      </c>
      <c r="X1419" s="29">
        <f>VLOOKUP($A1419,'Medical Examinations'!$A:$Z,MATCH(X$1,'Medical Examinations'!$A$1:$Z$1,0),FALSE)</f>
        <v>5.27</v>
      </c>
      <c r="Y1419" s="13">
        <f ca="1">DATEDIF(X1419,TODAY(),"Y")</f>
        <v>126</v>
      </c>
      <c r="Z1419" s="28">
        <f>VLOOKUP($A1419,'Medical Examinations'!$A:$Z,2,FALSE)</f>
        <v>39.049999999999997</v>
      </c>
    </row>
    <row r="1420" spans="1:26">
      <c r="A1420" s="10" t="s">
        <v>1843</v>
      </c>
      <c r="B1420" s="10">
        <v>1974</v>
      </c>
      <c r="C1420" s="10" t="s">
        <v>4706</v>
      </c>
      <c r="D1420" s="10" t="str">
        <f>IF(C1420="?","Sep",C1420)</f>
        <v>Jul</v>
      </c>
      <c r="E1420" s="10">
        <v>7</v>
      </c>
      <c r="F1420" s="12" t="str">
        <f>TEXT(DATE(B1420,MONTH(DATEVALUE(D1420&amp;" 1")),E1420),"dd-mmm-yyyy")</f>
        <v>07-Jul-1974</v>
      </c>
      <c r="G1420" s="10">
        <v>0</v>
      </c>
      <c r="H1420" s="13">
        <f t="shared" ca="1" si="22"/>
        <v>126</v>
      </c>
      <c r="I1420" s="15">
        <v>11858.56</v>
      </c>
      <c r="J1420" s="10" t="s">
        <v>4708</v>
      </c>
      <c r="K1420" s="10" t="s">
        <v>4708</v>
      </c>
      <c r="L1420" s="10" t="s">
        <v>4718</v>
      </c>
      <c r="W1420" s="13">
        <f ca="1">DATEDIF(F1420,TODAY(),"Y")</f>
        <v>52</v>
      </c>
      <c r="X1420" s="28">
        <f>VLOOKUP($A1420,'Medical Examinations'!$A:$Z,MATCH(X$1,'Medical Examinations'!$A$1:$Z$1,0),FALSE)</f>
        <v>7.26</v>
      </c>
      <c r="Y1420" s="13">
        <f ca="1">DATEDIF(X1420,TODAY(),"Y")</f>
        <v>126</v>
      </c>
      <c r="Z1420" s="28">
        <f>VLOOKUP($A1420,'Medical Examinations'!$A:$Z,2,FALSE)</f>
        <v>36.64</v>
      </c>
    </row>
    <row r="1421" spans="1:26">
      <c r="A1421" s="10" t="s">
        <v>1841</v>
      </c>
      <c r="B1421" s="10">
        <v>1967</v>
      </c>
      <c r="C1421" s="10" t="s">
        <v>4716</v>
      </c>
      <c r="D1421" s="10" t="str">
        <f>IF(C1421="?","Sep",C1421)</f>
        <v>Aug</v>
      </c>
      <c r="E1421" s="10">
        <v>24</v>
      </c>
      <c r="F1421" s="12" t="str">
        <f>TEXT(DATE(B1421,MONTH(DATEVALUE(D1421&amp;" 1")),E1421),"dd-mmm-yyyy")</f>
        <v>24-Aug-1967</v>
      </c>
      <c r="G1421" s="10">
        <v>0</v>
      </c>
      <c r="H1421" s="13">
        <f t="shared" ca="1" si="22"/>
        <v>126</v>
      </c>
      <c r="I1421" s="15">
        <v>11879.1</v>
      </c>
      <c r="J1421" s="10" t="s">
        <v>4708</v>
      </c>
      <c r="K1421" s="10" t="s">
        <v>4708</v>
      </c>
      <c r="L1421" s="10" t="s">
        <v>4724</v>
      </c>
      <c r="W1421" s="13">
        <f ca="1">DATEDIF(F1421,TODAY(),"Y")</f>
        <v>59</v>
      </c>
      <c r="X1421" s="29">
        <f>VLOOKUP($A1421,'Medical Examinations'!$A:$Z,MATCH(X$1,'Medical Examinations'!$A$1:$Z$1,0),FALSE)</f>
        <v>11.1</v>
      </c>
      <c r="Y1421" s="13">
        <f ca="1">DATEDIF(X1421,TODAY(),"Y")</f>
        <v>126</v>
      </c>
      <c r="Z1421" s="28">
        <f>VLOOKUP($A1421,'Medical Examinations'!$A:$Z,2,FALSE)</f>
        <v>32.395000000000003</v>
      </c>
    </row>
    <row r="1422" spans="1:26">
      <c r="A1422" s="10" t="s">
        <v>1839</v>
      </c>
      <c r="B1422" s="10">
        <v>1967</v>
      </c>
      <c r="C1422" s="10" t="s">
        <v>4706</v>
      </c>
      <c r="D1422" s="10" t="str">
        <f>IF(C1422="?","Sep",C1422)</f>
        <v>Jul</v>
      </c>
      <c r="E1422" s="10">
        <v>14</v>
      </c>
      <c r="F1422" s="12" t="str">
        <f>TEXT(DATE(B1422,MONTH(DATEVALUE(D1422&amp;" 1")),E1422),"dd-mmm-yyyy")</f>
        <v>14-Jul-1967</v>
      </c>
      <c r="G1422" s="10">
        <v>0</v>
      </c>
      <c r="H1422" s="13">
        <f t="shared" ca="1" si="22"/>
        <v>126</v>
      </c>
      <c r="I1422" s="15">
        <v>11881.36</v>
      </c>
      <c r="J1422" s="10" t="s">
        <v>4708</v>
      </c>
      <c r="K1422" s="10" t="s">
        <v>4707</v>
      </c>
      <c r="L1422" s="10" t="s">
        <v>4718</v>
      </c>
      <c r="W1422" s="13">
        <f ca="1">DATEDIF(F1422,TODAY(),"Y")</f>
        <v>59</v>
      </c>
      <c r="X1422" s="28">
        <f>VLOOKUP($A1422,'Medical Examinations'!$A:$Z,MATCH(X$1,'Medical Examinations'!$A$1:$Z$1,0),FALSE)</f>
        <v>6.79</v>
      </c>
      <c r="Y1422" s="13">
        <f ca="1">DATEDIF(X1422,TODAY(),"Y")</f>
        <v>126</v>
      </c>
      <c r="Z1422" s="28">
        <f>VLOOKUP($A1422,'Medical Examinations'!$A:$Z,2,FALSE)</f>
        <v>29.7</v>
      </c>
    </row>
    <row r="1423" spans="1:26">
      <c r="A1423" s="10" t="s">
        <v>1837</v>
      </c>
      <c r="B1423" s="10">
        <v>1967</v>
      </c>
      <c r="C1423" s="10" t="s">
        <v>4717</v>
      </c>
      <c r="D1423" s="10" t="str">
        <f>IF(C1423="?","Sep",C1423)</f>
        <v>Oct</v>
      </c>
      <c r="E1423" s="10">
        <v>29</v>
      </c>
      <c r="F1423" s="12" t="str">
        <f>TEXT(DATE(B1423,MONTH(DATEVALUE(D1423&amp;" 1")),E1423),"dd-mmm-yyyy")</f>
        <v>29-Oct-1967</v>
      </c>
      <c r="G1423" s="10">
        <v>0</v>
      </c>
      <c r="H1423" s="13">
        <f t="shared" ca="1" si="22"/>
        <v>126</v>
      </c>
      <c r="I1423" s="15">
        <v>11881.97</v>
      </c>
      <c r="J1423" s="10" t="s">
        <v>4708</v>
      </c>
      <c r="K1423" s="10" t="s">
        <v>4711</v>
      </c>
      <c r="L1423" s="10" t="s">
        <v>4709</v>
      </c>
      <c r="W1423" s="13">
        <f ca="1">DATEDIF(F1423,TODAY(),"Y")</f>
        <v>58</v>
      </c>
      <c r="X1423" s="29">
        <f>VLOOKUP($A1423,'Medical Examinations'!$A:$Z,MATCH(X$1,'Medical Examinations'!$A$1:$Z$1,0),FALSE)</f>
        <v>9.4499999999999993</v>
      </c>
      <c r="Y1423" s="13">
        <f ca="1">DATEDIF(X1423,TODAY(),"Y")</f>
        <v>126</v>
      </c>
      <c r="Z1423" s="28">
        <f>VLOOKUP($A1423,'Medical Examinations'!$A:$Z,2,FALSE)</f>
        <v>30.14</v>
      </c>
    </row>
    <row r="1424" spans="1:26">
      <c r="A1424" s="10" t="s">
        <v>1835</v>
      </c>
      <c r="B1424" s="10">
        <v>2004</v>
      </c>
      <c r="C1424" s="10" t="s">
        <v>4712</v>
      </c>
      <c r="D1424" s="10" t="str">
        <f>IF(C1424="?","Sep",C1424)</f>
        <v>Jun</v>
      </c>
      <c r="E1424" s="10">
        <v>2</v>
      </c>
      <c r="F1424" s="12" t="str">
        <f>TEXT(DATE(B1424,MONTH(DATEVALUE(D1424&amp;" 1")),E1424),"dd-mmm-yyyy")</f>
        <v>02-Jun-2004</v>
      </c>
      <c r="G1424" s="10">
        <v>0</v>
      </c>
      <c r="H1424" s="13">
        <f t="shared" ca="1" si="22"/>
        <v>126</v>
      </c>
      <c r="I1424" s="15">
        <v>11884.05</v>
      </c>
      <c r="J1424" s="10" t="s">
        <v>4708</v>
      </c>
      <c r="K1424" s="10" t="s">
        <v>4708</v>
      </c>
      <c r="L1424" s="10" t="s">
        <v>4709</v>
      </c>
      <c r="W1424" s="13">
        <f ca="1">DATEDIF(F1424,TODAY(),"Y")</f>
        <v>22</v>
      </c>
      <c r="X1424" s="28">
        <f>VLOOKUP($A1424,'Medical Examinations'!$A:$Z,MATCH(X$1,'Medical Examinations'!$A$1:$Z$1,0),FALSE)</f>
        <v>5.3</v>
      </c>
      <c r="Y1424" s="13">
        <f ca="1">DATEDIF(X1424,TODAY(),"Y")</f>
        <v>126</v>
      </c>
      <c r="Z1424" s="28">
        <f>VLOOKUP($A1424,'Medical Examinations'!$A:$Z,2,FALSE)</f>
        <v>21.78</v>
      </c>
    </row>
    <row r="1425" spans="1:26">
      <c r="A1425" s="10" t="s">
        <v>1833</v>
      </c>
      <c r="B1425" s="10">
        <v>1964</v>
      </c>
      <c r="C1425" s="10" t="s">
        <v>4710</v>
      </c>
      <c r="D1425" s="10" t="str">
        <f>IF(C1425="?","Sep",C1425)</f>
        <v>Nov</v>
      </c>
      <c r="E1425" s="10">
        <v>19</v>
      </c>
      <c r="F1425" s="12" t="str">
        <f>TEXT(DATE(B1425,MONTH(DATEVALUE(D1425&amp;" 1")),E1425),"dd-mmm-yyyy")</f>
        <v>19-Nov-1964</v>
      </c>
      <c r="G1425" s="10">
        <v>0</v>
      </c>
      <c r="H1425" s="13">
        <f t="shared" ca="1" si="22"/>
        <v>126</v>
      </c>
      <c r="I1425" s="15">
        <v>11918.2</v>
      </c>
      <c r="J1425" s="10" t="s">
        <v>4708</v>
      </c>
      <c r="K1425" s="10" t="s">
        <v>4711</v>
      </c>
      <c r="L1425" s="10" t="s">
        <v>4727</v>
      </c>
      <c r="W1425" s="13">
        <f ca="1">DATEDIF(F1425,TODAY(),"Y")</f>
        <v>61</v>
      </c>
      <c r="X1425" s="29">
        <f>VLOOKUP($A1425,'Medical Examinations'!$A:$Z,MATCH(X$1,'Medical Examinations'!$A$1:$Z$1,0),FALSE)</f>
        <v>5.68</v>
      </c>
      <c r="Y1425" s="13">
        <f ca="1">DATEDIF(X1425,TODAY(),"Y")</f>
        <v>126</v>
      </c>
      <c r="Z1425" s="28">
        <f>VLOOKUP($A1425,'Medical Examinations'!$A:$Z,2,FALSE)</f>
        <v>26.8</v>
      </c>
    </row>
    <row r="1426" spans="1:26">
      <c r="A1426" s="10" t="s">
        <v>1831</v>
      </c>
      <c r="B1426" s="10">
        <v>1964</v>
      </c>
      <c r="C1426" s="10" t="s">
        <v>4715</v>
      </c>
      <c r="D1426" s="10" t="str">
        <f>IF(C1426="?","Sep",C1426)</f>
        <v>Dec</v>
      </c>
      <c r="E1426" s="10">
        <v>20</v>
      </c>
      <c r="F1426" s="12" t="str">
        <f>TEXT(DATE(B1426,MONTH(DATEVALUE(D1426&amp;" 1")),E1426),"dd-mmm-yyyy")</f>
        <v>20-Dec-1964</v>
      </c>
      <c r="G1426" s="10">
        <v>0</v>
      </c>
      <c r="H1426" s="13">
        <f t="shared" ca="1" si="22"/>
        <v>126</v>
      </c>
      <c r="I1426" s="15">
        <v>11931.13</v>
      </c>
      <c r="J1426" s="10" t="s">
        <v>4708</v>
      </c>
      <c r="K1426" s="10" t="s">
        <v>4711</v>
      </c>
      <c r="L1426" s="10" t="s">
        <v>4720</v>
      </c>
      <c r="W1426" s="13">
        <f ca="1">DATEDIF(F1426,TODAY(),"Y")</f>
        <v>61</v>
      </c>
      <c r="X1426" s="28">
        <f>VLOOKUP($A1426,'Medical Examinations'!$A:$Z,MATCH(X$1,'Medical Examinations'!$A$1:$Z$1,0),FALSE)</f>
        <v>5.57</v>
      </c>
      <c r="Y1426" s="13">
        <f ca="1">DATEDIF(X1426,TODAY(),"Y")</f>
        <v>126</v>
      </c>
      <c r="Z1426" s="28">
        <f>VLOOKUP($A1426,'Medical Examinations'!$A:$Z,2,FALSE)</f>
        <v>25.175000000000001</v>
      </c>
    </row>
    <row r="1427" spans="1:26">
      <c r="A1427" s="10" t="s">
        <v>1829</v>
      </c>
      <c r="B1427" s="10">
        <v>1964</v>
      </c>
      <c r="C1427" s="10" t="s">
        <v>4716</v>
      </c>
      <c r="D1427" s="10" t="str">
        <f>IF(C1427="?","Sep",C1427)</f>
        <v>Aug</v>
      </c>
      <c r="E1427" s="10">
        <v>2</v>
      </c>
      <c r="F1427" s="12" t="str">
        <f>TEXT(DATE(B1427,MONTH(DATEVALUE(D1427&amp;" 1")),E1427),"dd-mmm-yyyy")</f>
        <v>02-Aug-1964</v>
      </c>
      <c r="G1427" s="10">
        <v>0</v>
      </c>
      <c r="H1427" s="13">
        <f t="shared" ca="1" si="22"/>
        <v>126</v>
      </c>
      <c r="I1427" s="15">
        <v>11938.26</v>
      </c>
      <c r="J1427" s="10" t="s">
        <v>4708</v>
      </c>
      <c r="K1427" s="10" t="s">
        <v>4708</v>
      </c>
      <c r="L1427" s="10" t="s">
        <v>4720</v>
      </c>
      <c r="W1427" s="13">
        <f ca="1">DATEDIF(F1427,TODAY(),"Y")</f>
        <v>62</v>
      </c>
      <c r="X1427" s="29">
        <f>VLOOKUP($A1427,'Medical Examinations'!$A:$Z,MATCH(X$1,'Medical Examinations'!$A$1:$Z$1,0),FALSE)</f>
        <v>4.2699999999999996</v>
      </c>
      <c r="Y1427" s="13">
        <f ca="1">DATEDIF(X1427,TODAY(),"Y")</f>
        <v>126</v>
      </c>
      <c r="Z1427" s="28">
        <f>VLOOKUP($A1427,'Medical Examinations'!$A:$Z,2,FALSE)</f>
        <v>30.305</v>
      </c>
    </row>
    <row r="1428" spans="1:26">
      <c r="A1428" s="10" t="s">
        <v>1827</v>
      </c>
      <c r="B1428" s="10">
        <v>1991</v>
      </c>
      <c r="C1428" s="10" t="s">
        <v>4717</v>
      </c>
      <c r="D1428" s="10" t="str">
        <f>IF(C1428="?","Sep",C1428)</f>
        <v>Oct</v>
      </c>
      <c r="E1428" s="10">
        <v>19</v>
      </c>
      <c r="F1428" s="12" t="str">
        <f>TEXT(DATE(B1428,MONTH(DATEVALUE(D1428&amp;" 1")),E1428),"dd-mmm-yyyy")</f>
        <v>19-Oct-1991</v>
      </c>
      <c r="G1428" s="10">
        <v>0</v>
      </c>
      <c r="H1428" s="13">
        <f t="shared" ca="1" si="22"/>
        <v>126</v>
      </c>
      <c r="I1428" s="15">
        <v>11941.83</v>
      </c>
      <c r="J1428" s="10" t="s">
        <v>4708</v>
      </c>
      <c r="K1428" s="10" t="s">
        <v>4711</v>
      </c>
      <c r="L1428" s="10" t="s">
        <v>4725</v>
      </c>
      <c r="W1428" s="13">
        <f ca="1">DATEDIF(F1428,TODAY(),"Y")</f>
        <v>35</v>
      </c>
      <c r="X1428" s="28">
        <f>VLOOKUP($A1428,'Medical Examinations'!$A:$Z,MATCH(X$1,'Medical Examinations'!$A$1:$Z$1,0),FALSE)</f>
        <v>5.6</v>
      </c>
      <c r="Y1428" s="13">
        <f ca="1">DATEDIF(X1428,TODAY(),"Y")</f>
        <v>126</v>
      </c>
      <c r="Z1428" s="28">
        <f>VLOOKUP($A1428,'Medical Examinations'!$A:$Z,2,FALSE)</f>
        <v>43.11</v>
      </c>
    </row>
    <row r="1429" spans="1:26">
      <c r="A1429" s="10" t="s">
        <v>1825</v>
      </c>
      <c r="B1429" s="10">
        <v>1964</v>
      </c>
      <c r="C1429" s="10" t="s">
        <v>4715</v>
      </c>
      <c r="D1429" s="10" t="str">
        <f>IF(C1429="?","Sep",C1429)</f>
        <v>Dec</v>
      </c>
      <c r="E1429" s="10">
        <v>25</v>
      </c>
      <c r="F1429" s="12" t="str">
        <f>TEXT(DATE(B1429,MONTH(DATEVALUE(D1429&amp;" 1")),E1429),"dd-mmm-yyyy")</f>
        <v>25-Dec-1964</v>
      </c>
      <c r="G1429" s="10">
        <v>0</v>
      </c>
      <c r="H1429" s="13">
        <f t="shared" ca="1" si="22"/>
        <v>126</v>
      </c>
      <c r="I1429" s="15">
        <v>11944.59</v>
      </c>
      <c r="J1429" s="10" t="s">
        <v>4708</v>
      </c>
      <c r="K1429" s="10" t="s">
        <v>4707</v>
      </c>
      <c r="L1429" s="10" t="s">
        <v>4721</v>
      </c>
      <c r="W1429" s="13">
        <f ca="1">DATEDIF(F1429,TODAY(),"Y")</f>
        <v>61</v>
      </c>
      <c r="X1429" s="29">
        <f>VLOOKUP($A1429,'Medical Examinations'!$A:$Z,MATCH(X$1,'Medical Examinations'!$A$1:$Z$1,0),FALSE)</f>
        <v>5.35</v>
      </c>
      <c r="Y1429" s="13">
        <f ca="1">DATEDIF(X1429,TODAY(),"Y")</f>
        <v>126</v>
      </c>
      <c r="Z1429" s="28">
        <f>VLOOKUP($A1429,'Medical Examinations'!$A:$Z,2,FALSE)</f>
        <v>34.865000000000002</v>
      </c>
    </row>
    <row r="1430" spans="1:26">
      <c r="A1430" s="10" t="s">
        <v>1823</v>
      </c>
      <c r="B1430" s="10">
        <v>1965</v>
      </c>
      <c r="C1430" s="10" t="s">
        <v>4710</v>
      </c>
      <c r="D1430" s="10" t="str">
        <f>IF(C1430="?","Sep",C1430)</f>
        <v>Nov</v>
      </c>
      <c r="E1430" s="10">
        <v>1</v>
      </c>
      <c r="F1430" s="12" t="str">
        <f>TEXT(DATE(B1430,MONTH(DATEVALUE(D1430&amp;" 1")),E1430),"dd-mmm-yyyy")</f>
        <v>01-Nov-1965</v>
      </c>
      <c r="G1430" s="10">
        <v>0</v>
      </c>
      <c r="H1430" s="13">
        <f t="shared" ca="1" si="22"/>
        <v>126</v>
      </c>
      <c r="I1430" s="15">
        <v>11945.13</v>
      </c>
      <c r="J1430" s="10" t="s">
        <v>4708</v>
      </c>
      <c r="K1430" s="10" t="s">
        <v>4707</v>
      </c>
      <c r="L1430" s="10" t="s">
        <v>4714</v>
      </c>
      <c r="W1430" s="13">
        <f ca="1">DATEDIF(F1430,TODAY(),"Y")</f>
        <v>60</v>
      </c>
      <c r="X1430" s="28">
        <f>VLOOKUP($A1430,'Medical Examinations'!$A:$Z,MATCH(X$1,'Medical Examinations'!$A$1:$Z$1,0),FALSE)</f>
        <v>11.39</v>
      </c>
      <c r="Y1430" s="13">
        <f ca="1">DATEDIF(X1430,TODAY(),"Y")</f>
        <v>126</v>
      </c>
      <c r="Z1430" s="28">
        <f>VLOOKUP($A1430,'Medical Examinations'!$A:$Z,2,FALSE)</f>
        <v>33.630000000000003</v>
      </c>
    </row>
    <row r="1431" spans="1:26">
      <c r="A1431" s="10" t="s">
        <v>1821</v>
      </c>
      <c r="B1431" s="10">
        <v>1964</v>
      </c>
      <c r="C1431" s="10" t="s">
        <v>4713</v>
      </c>
      <c r="D1431" s="10" t="str">
        <f>IF(C1431="?","Sep",C1431)</f>
        <v>Sep</v>
      </c>
      <c r="E1431" s="10">
        <v>29</v>
      </c>
      <c r="F1431" s="12" t="str">
        <f>TEXT(DATE(B1431,MONTH(DATEVALUE(D1431&amp;" 1")),E1431),"dd-mmm-yyyy")</f>
        <v>29-Sep-1964</v>
      </c>
      <c r="G1431" s="10">
        <v>0</v>
      </c>
      <c r="H1431" s="13">
        <f t="shared" ca="1" si="22"/>
        <v>126</v>
      </c>
      <c r="I1431" s="15">
        <v>11946.63</v>
      </c>
      <c r="J1431" s="10" t="s">
        <v>4708</v>
      </c>
      <c r="K1431" s="10" t="s">
        <v>4707</v>
      </c>
      <c r="L1431" s="10" t="s">
        <v>4709</v>
      </c>
      <c r="W1431" s="13">
        <f ca="1">DATEDIF(F1431,TODAY(),"Y")</f>
        <v>62</v>
      </c>
      <c r="X1431" s="29">
        <f>VLOOKUP($A1431,'Medical Examinations'!$A:$Z,MATCH(X$1,'Medical Examinations'!$A$1:$Z$1,0),FALSE)</f>
        <v>5.08</v>
      </c>
      <c r="Y1431" s="13">
        <f ca="1">DATEDIF(X1431,TODAY(),"Y")</f>
        <v>126</v>
      </c>
      <c r="Z1431" s="28">
        <f>VLOOKUP($A1431,'Medical Examinations'!$A:$Z,2,FALSE)</f>
        <v>32.01</v>
      </c>
    </row>
    <row r="1432" spans="1:26">
      <c r="A1432" s="10" t="s">
        <v>1819</v>
      </c>
      <c r="B1432" s="10">
        <v>1967</v>
      </c>
      <c r="C1432" s="10" t="s">
        <v>4715</v>
      </c>
      <c r="D1432" s="10" t="str">
        <f>IF(C1432="?","Sep",C1432)</f>
        <v>Dec</v>
      </c>
      <c r="E1432" s="10">
        <v>22</v>
      </c>
      <c r="F1432" s="12" t="str">
        <f>TEXT(DATE(B1432,MONTH(DATEVALUE(D1432&amp;" 1")),E1432),"dd-mmm-yyyy")</f>
        <v>22-Dec-1967</v>
      </c>
      <c r="G1432" s="10">
        <v>0</v>
      </c>
      <c r="H1432" s="13">
        <f t="shared" ca="1" si="22"/>
        <v>126</v>
      </c>
      <c r="I1432" s="15">
        <v>11987.17</v>
      </c>
      <c r="J1432" s="10" t="s">
        <v>4708</v>
      </c>
      <c r="K1432" s="10" t="s">
        <v>4708</v>
      </c>
      <c r="L1432" s="10" t="s">
        <v>4709</v>
      </c>
      <c r="W1432" s="13">
        <f ca="1">DATEDIF(F1432,TODAY(),"Y")</f>
        <v>58</v>
      </c>
      <c r="X1432" s="28">
        <f>VLOOKUP($A1432,'Medical Examinations'!$A:$Z,MATCH(X$1,'Medical Examinations'!$A$1:$Z$1,0),FALSE)</f>
        <v>10.78</v>
      </c>
      <c r="Y1432" s="13">
        <f ca="1">DATEDIF(X1432,TODAY(),"Y")</f>
        <v>126</v>
      </c>
      <c r="Z1432" s="28">
        <f>VLOOKUP($A1432,'Medical Examinations'!$A:$Z,2,FALSE)</f>
        <v>33.880000000000003</v>
      </c>
    </row>
    <row r="1433" spans="1:26">
      <c r="A1433" s="10" t="s">
        <v>1817</v>
      </c>
      <c r="B1433" s="10">
        <v>1983</v>
      </c>
      <c r="C1433" s="10" t="s">
        <v>4706</v>
      </c>
      <c r="D1433" s="10" t="str">
        <f>IF(C1433="?","Sep",C1433)</f>
        <v>Jul</v>
      </c>
      <c r="E1433" s="10">
        <v>4</v>
      </c>
      <c r="F1433" s="12" t="str">
        <f>TEXT(DATE(B1433,MONTH(DATEVALUE(D1433&amp;" 1")),E1433),"dd-mmm-yyyy")</f>
        <v>04-Jul-1983</v>
      </c>
      <c r="G1433" s="10">
        <v>0</v>
      </c>
      <c r="H1433" s="13">
        <f t="shared" ca="1" si="22"/>
        <v>126</v>
      </c>
      <c r="I1433" s="15">
        <v>11987.68</v>
      </c>
      <c r="J1433" s="10" t="s">
        <v>4708</v>
      </c>
      <c r="K1433" s="10" t="s">
        <v>4707</v>
      </c>
      <c r="L1433" s="10" t="s">
        <v>4730</v>
      </c>
      <c r="W1433" s="13">
        <f ca="1">DATEDIF(F1433,TODAY(),"Y")</f>
        <v>43</v>
      </c>
      <c r="X1433" s="29">
        <f>VLOOKUP($A1433,'Medical Examinations'!$A:$Z,MATCH(X$1,'Medical Examinations'!$A$1:$Z$1,0),FALSE)</f>
        <v>5.73</v>
      </c>
      <c r="Y1433" s="13">
        <f ca="1">DATEDIF(X1433,TODAY(),"Y")</f>
        <v>126</v>
      </c>
      <c r="Z1433" s="28">
        <f>VLOOKUP($A1433,'Medical Examinations'!$A:$Z,2,FALSE)</f>
        <v>36.799999999999997</v>
      </c>
    </row>
    <row r="1434" spans="1:26">
      <c r="A1434" s="10" t="s">
        <v>1815</v>
      </c>
      <c r="B1434" s="10">
        <v>1993</v>
      </c>
      <c r="C1434" s="10" t="s">
        <v>4715</v>
      </c>
      <c r="D1434" s="10" t="str">
        <f>IF(C1434="?","Sep",C1434)</f>
        <v>Dec</v>
      </c>
      <c r="E1434" s="10">
        <v>12</v>
      </c>
      <c r="F1434" s="12" t="str">
        <f>TEXT(DATE(B1434,MONTH(DATEVALUE(D1434&amp;" 1")),E1434),"dd-mmm-yyyy")</f>
        <v>12-Dec-1993</v>
      </c>
      <c r="G1434" s="10">
        <v>0</v>
      </c>
      <c r="H1434" s="13">
        <f t="shared" ca="1" si="22"/>
        <v>126</v>
      </c>
      <c r="I1434" s="15">
        <v>11994.89</v>
      </c>
      <c r="J1434" s="10" t="s">
        <v>4708</v>
      </c>
      <c r="K1434" s="10" t="s">
        <v>4707</v>
      </c>
      <c r="L1434" s="10" t="s">
        <v>4714</v>
      </c>
      <c r="W1434" s="13">
        <f ca="1">DATEDIF(F1434,TODAY(),"Y")</f>
        <v>32</v>
      </c>
      <c r="X1434" s="28">
        <f>VLOOKUP($A1434,'Medical Examinations'!$A:$Z,MATCH(X$1,'Medical Examinations'!$A$1:$Z$1,0),FALSE)</f>
        <v>4.76</v>
      </c>
      <c r="Y1434" s="13">
        <f ca="1">DATEDIF(X1434,TODAY(),"Y")</f>
        <v>126</v>
      </c>
      <c r="Z1434" s="28">
        <f>VLOOKUP($A1434,'Medical Examinations'!$A:$Z,2,FALSE)</f>
        <v>49.64</v>
      </c>
    </row>
    <row r="1435" spans="1:26">
      <c r="A1435" s="10" t="s">
        <v>1813</v>
      </c>
      <c r="B1435" s="10">
        <v>1982</v>
      </c>
      <c r="C1435" s="10" t="s">
        <v>4717</v>
      </c>
      <c r="D1435" s="10" t="str">
        <f>IF(C1435="?","Sep",C1435)</f>
        <v>Oct</v>
      </c>
      <c r="E1435" s="10">
        <v>17</v>
      </c>
      <c r="F1435" s="12" t="str">
        <f>TEXT(DATE(B1435,MONTH(DATEVALUE(D1435&amp;" 1")),E1435),"dd-mmm-yyyy")</f>
        <v>17-Oct-1982</v>
      </c>
      <c r="G1435" s="10">
        <v>0</v>
      </c>
      <c r="H1435" s="13">
        <f t="shared" ca="1" si="22"/>
        <v>126</v>
      </c>
      <c r="I1435" s="15">
        <v>12001.29</v>
      </c>
      <c r="J1435" s="10" t="s">
        <v>4708</v>
      </c>
      <c r="K1435" s="10" t="s">
        <v>4708</v>
      </c>
      <c r="L1435" s="10" t="s">
        <v>4727</v>
      </c>
      <c r="W1435" s="13">
        <f ca="1">DATEDIF(F1435,TODAY(),"Y")</f>
        <v>44</v>
      </c>
      <c r="X1435" s="29">
        <f>VLOOKUP($A1435,'Medical Examinations'!$A:$Z,MATCH(X$1,'Medical Examinations'!$A$1:$Z$1,0),FALSE)</f>
        <v>6.21</v>
      </c>
      <c r="Y1435" s="13">
        <f ca="1">DATEDIF(X1435,TODAY(),"Y")</f>
        <v>126</v>
      </c>
      <c r="Z1435" s="28">
        <f>VLOOKUP($A1435,'Medical Examinations'!$A:$Z,2,FALSE)</f>
        <v>36.47</v>
      </c>
    </row>
    <row r="1436" spans="1:26">
      <c r="A1436" s="10" t="s">
        <v>1811</v>
      </c>
      <c r="B1436" s="10">
        <v>1965</v>
      </c>
      <c r="C1436" s="10" t="s">
        <v>4712</v>
      </c>
      <c r="D1436" s="10" t="str">
        <f>IF(C1436="?","Sep",C1436)</f>
        <v>Jun</v>
      </c>
      <c r="E1436" s="10">
        <v>9</v>
      </c>
      <c r="F1436" s="12" t="str">
        <f>TEXT(DATE(B1436,MONTH(DATEVALUE(D1436&amp;" 1")),E1436),"dd-mmm-yyyy")</f>
        <v>09-Jun-1965</v>
      </c>
      <c r="G1436" s="10">
        <v>0</v>
      </c>
      <c r="H1436" s="13">
        <f t="shared" ca="1" si="22"/>
        <v>126</v>
      </c>
      <c r="I1436" s="15">
        <v>12029.29</v>
      </c>
      <c r="J1436" s="10" t="s">
        <v>4708</v>
      </c>
      <c r="K1436" s="10" t="s">
        <v>4707</v>
      </c>
      <c r="L1436" s="10" t="s">
        <v>4724</v>
      </c>
      <c r="W1436" s="13">
        <f ca="1">DATEDIF(F1436,TODAY(),"Y")</f>
        <v>61</v>
      </c>
      <c r="X1436" s="28">
        <f>VLOOKUP($A1436,'Medical Examinations'!$A:$Z,MATCH(X$1,'Medical Examinations'!$A$1:$Z$1,0),FALSE)</f>
        <v>9.65</v>
      </c>
      <c r="Y1436" s="13">
        <f ca="1">DATEDIF(X1436,TODAY(),"Y")</f>
        <v>126</v>
      </c>
      <c r="Z1436" s="28">
        <f>VLOOKUP($A1436,'Medical Examinations'!$A:$Z,2,FALSE)</f>
        <v>22.23</v>
      </c>
    </row>
    <row r="1437" spans="1:26">
      <c r="A1437" s="10" t="s">
        <v>1809</v>
      </c>
      <c r="B1437" s="10">
        <v>1965</v>
      </c>
      <c r="C1437" s="10" t="s">
        <v>4717</v>
      </c>
      <c r="D1437" s="10" t="str">
        <f>IF(C1437="?","Sep",C1437)</f>
        <v>Oct</v>
      </c>
      <c r="E1437" s="10">
        <v>29</v>
      </c>
      <c r="F1437" s="12" t="str">
        <f>TEXT(DATE(B1437,MONTH(DATEVALUE(D1437&amp;" 1")),E1437),"dd-mmm-yyyy")</f>
        <v>29-Oct-1965</v>
      </c>
      <c r="G1437" s="10">
        <v>0</v>
      </c>
      <c r="H1437" s="13">
        <f t="shared" ca="1" si="22"/>
        <v>126</v>
      </c>
      <c r="I1437" s="15">
        <v>12032.33</v>
      </c>
      <c r="J1437" s="10" t="s">
        <v>4708</v>
      </c>
      <c r="K1437" s="10" t="s">
        <v>4711</v>
      </c>
      <c r="L1437" s="10" t="s">
        <v>4718</v>
      </c>
      <c r="W1437" s="13">
        <f ca="1">DATEDIF(F1437,TODAY(),"Y")</f>
        <v>60</v>
      </c>
      <c r="X1437" s="29">
        <f>VLOOKUP($A1437,'Medical Examinations'!$A:$Z,MATCH(X$1,'Medical Examinations'!$A$1:$Z$1,0),FALSE)</f>
        <v>10.52</v>
      </c>
      <c r="Y1437" s="13">
        <f ca="1">DATEDIF(X1437,TODAY(),"Y")</f>
        <v>126</v>
      </c>
      <c r="Z1437" s="28">
        <f>VLOOKUP($A1437,'Medical Examinations'!$A:$Z,2,FALSE)</f>
        <v>20.100000000000001</v>
      </c>
    </row>
    <row r="1438" spans="1:26">
      <c r="A1438" s="10" t="s">
        <v>1807</v>
      </c>
      <c r="B1438" s="10">
        <v>1979</v>
      </c>
      <c r="C1438" s="10" t="s">
        <v>4717</v>
      </c>
      <c r="D1438" s="10" t="str">
        <f>IF(C1438="?","Sep",C1438)</f>
        <v>Oct</v>
      </c>
      <c r="E1438" s="10">
        <v>16</v>
      </c>
      <c r="F1438" s="12" t="str">
        <f>TEXT(DATE(B1438,MONTH(DATEVALUE(D1438&amp;" 1")),E1438),"dd-mmm-yyyy")</f>
        <v>16-Oct-1979</v>
      </c>
      <c r="G1438" s="10">
        <v>0</v>
      </c>
      <c r="H1438" s="13">
        <f t="shared" ca="1" si="22"/>
        <v>126</v>
      </c>
      <c r="I1438" s="15">
        <v>12035.18</v>
      </c>
      <c r="J1438" s="10" t="s">
        <v>4708</v>
      </c>
      <c r="K1438" s="10" t="s">
        <v>4708</v>
      </c>
      <c r="L1438" s="10" t="s">
        <v>4727</v>
      </c>
      <c r="W1438" s="13">
        <f ca="1">DATEDIF(F1438,TODAY(),"Y")</f>
        <v>47</v>
      </c>
      <c r="X1438" s="28">
        <f>VLOOKUP($A1438,'Medical Examinations'!$A:$Z,MATCH(X$1,'Medical Examinations'!$A$1:$Z$1,0),FALSE)</f>
        <v>4.0599999999999996</v>
      </c>
      <c r="Y1438" s="13">
        <f ca="1">DATEDIF(X1438,TODAY(),"Y")</f>
        <v>126</v>
      </c>
      <c r="Z1438" s="28">
        <f>VLOOKUP($A1438,'Medical Examinations'!$A:$Z,2,FALSE)</f>
        <v>35.700000000000003</v>
      </c>
    </row>
    <row r="1439" spans="1:26">
      <c r="A1439" s="10" t="s">
        <v>1805</v>
      </c>
      <c r="B1439" s="10">
        <v>1966</v>
      </c>
      <c r="C1439" s="10" t="s">
        <v>4710</v>
      </c>
      <c r="D1439" s="10" t="str">
        <f>IF(C1439="?","Sep",C1439)</f>
        <v>Nov</v>
      </c>
      <c r="E1439" s="10">
        <v>24</v>
      </c>
      <c r="F1439" s="12" t="str">
        <f>TEXT(DATE(B1439,MONTH(DATEVALUE(D1439&amp;" 1")),E1439),"dd-mmm-yyyy")</f>
        <v>24-Nov-1966</v>
      </c>
      <c r="G1439" s="10">
        <v>0</v>
      </c>
      <c r="H1439" s="13">
        <f t="shared" ca="1" si="22"/>
        <v>126</v>
      </c>
      <c r="I1439" s="15">
        <v>12044.34</v>
      </c>
      <c r="J1439" s="10" t="s">
        <v>4708</v>
      </c>
      <c r="K1439" s="10" t="s">
        <v>4711</v>
      </c>
      <c r="L1439" s="10" t="s">
        <v>4714</v>
      </c>
      <c r="W1439" s="13">
        <f ca="1">DATEDIF(F1439,TODAY(),"Y")</f>
        <v>59</v>
      </c>
      <c r="X1439" s="29">
        <f>VLOOKUP($A1439,'Medical Examinations'!$A:$Z,MATCH(X$1,'Medical Examinations'!$A$1:$Z$1,0),FALSE)</f>
        <v>5.07</v>
      </c>
      <c r="Y1439" s="13">
        <f ca="1">DATEDIF(X1439,TODAY(),"Y")</f>
        <v>126</v>
      </c>
      <c r="Z1439" s="28">
        <f>VLOOKUP($A1439,'Medical Examinations'!$A:$Z,2,FALSE)</f>
        <v>26.6</v>
      </c>
    </row>
    <row r="1440" spans="1:26">
      <c r="A1440" s="10" t="s">
        <v>1803</v>
      </c>
      <c r="B1440" s="10">
        <v>1986</v>
      </c>
      <c r="C1440" s="10" t="s">
        <v>4713</v>
      </c>
      <c r="D1440" s="10" t="str">
        <f>IF(C1440="?","Sep",C1440)</f>
        <v>Sep</v>
      </c>
      <c r="E1440" s="10">
        <v>7</v>
      </c>
      <c r="F1440" s="12" t="str">
        <f>TEXT(DATE(B1440,MONTH(DATEVALUE(D1440&amp;" 1")),E1440),"dd-mmm-yyyy")</f>
        <v>07-Sep-1986</v>
      </c>
      <c r="G1440" s="10">
        <v>0</v>
      </c>
      <c r="H1440" s="13">
        <f t="shared" ca="1" si="22"/>
        <v>126</v>
      </c>
      <c r="I1440" s="15">
        <v>12048.13</v>
      </c>
      <c r="J1440" s="10" t="s">
        <v>4708</v>
      </c>
      <c r="K1440" s="10" t="s">
        <v>4707</v>
      </c>
      <c r="L1440" s="10" t="s">
        <v>4730</v>
      </c>
      <c r="W1440" s="13">
        <f ca="1">DATEDIF(F1440,TODAY(),"Y")</f>
        <v>40</v>
      </c>
      <c r="X1440" s="28">
        <f>VLOOKUP($A1440,'Medical Examinations'!$A:$Z,MATCH(X$1,'Medical Examinations'!$A$1:$Z$1,0),FALSE)</f>
        <v>8.41</v>
      </c>
      <c r="Y1440" s="13">
        <f ca="1">DATEDIF(X1440,TODAY(),"Y")</f>
        <v>126</v>
      </c>
      <c r="Z1440" s="28">
        <f>VLOOKUP($A1440,'Medical Examinations'!$A:$Z,2,FALSE)</f>
        <v>39.25</v>
      </c>
    </row>
    <row r="1441" spans="1:26">
      <c r="A1441" s="10" t="s">
        <v>1801</v>
      </c>
      <c r="B1441" s="10">
        <v>1984</v>
      </c>
      <c r="C1441" s="10" t="s">
        <v>4713</v>
      </c>
      <c r="D1441" s="10" t="str">
        <f>IF(C1441="?","Sep",C1441)</f>
        <v>Sep</v>
      </c>
      <c r="E1441" s="10">
        <v>2</v>
      </c>
      <c r="F1441" s="12" t="str">
        <f>TEXT(DATE(B1441,MONTH(DATEVALUE(D1441&amp;" 1")),E1441),"dd-mmm-yyyy")</f>
        <v>02-Sep-1984</v>
      </c>
      <c r="G1441" s="10">
        <v>0</v>
      </c>
      <c r="H1441" s="13">
        <f t="shared" ca="1" si="22"/>
        <v>126</v>
      </c>
      <c r="I1441" s="15">
        <v>12091.34</v>
      </c>
      <c r="J1441" s="10" t="s">
        <v>4708</v>
      </c>
      <c r="K1441" s="10" t="s">
        <v>4707</v>
      </c>
      <c r="L1441" s="10" t="s">
        <v>4731</v>
      </c>
      <c r="W1441" s="13">
        <f ca="1">DATEDIF(F1441,TODAY(),"Y")</f>
        <v>42</v>
      </c>
      <c r="X1441" s="29">
        <f>VLOOKUP($A1441,'Medical Examinations'!$A:$Z,MATCH(X$1,'Medical Examinations'!$A$1:$Z$1,0),FALSE)</f>
        <v>6.2</v>
      </c>
      <c r="Y1441" s="13">
        <f ca="1">DATEDIF(X1441,TODAY(),"Y")</f>
        <v>126</v>
      </c>
      <c r="Z1441" s="28">
        <f>VLOOKUP($A1441,'Medical Examinations'!$A:$Z,2,FALSE)</f>
        <v>38.25</v>
      </c>
    </row>
    <row r="1442" spans="1:26">
      <c r="A1442" s="10" t="s">
        <v>1799</v>
      </c>
      <c r="B1442" s="10">
        <v>1968</v>
      </c>
      <c r="C1442" s="10" t="s">
        <v>4712</v>
      </c>
      <c r="D1442" s="10" t="str">
        <f>IF(C1442="?","Sep",C1442)</f>
        <v>Jun</v>
      </c>
      <c r="E1442" s="10">
        <v>21</v>
      </c>
      <c r="F1442" s="12" t="str">
        <f>TEXT(DATE(B1442,MONTH(DATEVALUE(D1442&amp;" 1")),E1442),"dd-mmm-yyyy")</f>
        <v>21-Jun-1968</v>
      </c>
      <c r="G1442" s="10">
        <v>0</v>
      </c>
      <c r="H1442" s="13">
        <f t="shared" ca="1" si="22"/>
        <v>126</v>
      </c>
      <c r="I1442" s="15">
        <v>12094.48</v>
      </c>
      <c r="J1442" s="10" t="s">
        <v>4708</v>
      </c>
      <c r="K1442" s="10" t="s">
        <v>4708</v>
      </c>
      <c r="L1442" s="10" t="s">
        <v>4718</v>
      </c>
      <c r="W1442" s="13">
        <f ca="1">DATEDIF(F1442,TODAY(),"Y")</f>
        <v>58</v>
      </c>
      <c r="X1442" s="28">
        <f>VLOOKUP($A1442,'Medical Examinations'!$A:$Z,MATCH(X$1,'Medical Examinations'!$A$1:$Z$1,0),FALSE)</f>
        <v>9.8800000000000008</v>
      </c>
      <c r="Y1442" s="13">
        <f ca="1">DATEDIF(X1442,TODAY(),"Y")</f>
        <v>126</v>
      </c>
      <c r="Z1442" s="28">
        <f>VLOOKUP($A1442,'Medical Examinations'!$A:$Z,2,FALSE)</f>
        <v>23</v>
      </c>
    </row>
    <row r="1443" spans="1:26">
      <c r="A1443" s="10" t="s">
        <v>1797</v>
      </c>
      <c r="B1443" s="10">
        <v>1968</v>
      </c>
      <c r="C1443" s="10" t="s">
        <v>4715</v>
      </c>
      <c r="D1443" s="10" t="str">
        <f>IF(C1443="?","Sep",C1443)</f>
        <v>Dec</v>
      </c>
      <c r="E1443" s="10">
        <v>9</v>
      </c>
      <c r="F1443" s="12" t="str">
        <f>TEXT(DATE(B1443,MONTH(DATEVALUE(D1443&amp;" 1")),E1443),"dd-mmm-yyyy")</f>
        <v>09-Dec-1968</v>
      </c>
      <c r="G1443" s="10">
        <v>0</v>
      </c>
      <c r="H1443" s="13">
        <f t="shared" ca="1" si="22"/>
        <v>126</v>
      </c>
      <c r="I1443" s="15">
        <v>12096.65</v>
      </c>
      <c r="J1443" s="10" t="s">
        <v>4708</v>
      </c>
      <c r="K1443" s="10" t="s">
        <v>4711</v>
      </c>
      <c r="L1443" s="10" t="s">
        <v>4724</v>
      </c>
      <c r="W1443" s="13">
        <f ca="1">DATEDIF(F1443,TODAY(),"Y")</f>
        <v>57</v>
      </c>
      <c r="X1443" s="29">
        <f>VLOOKUP($A1443,'Medical Examinations'!$A:$Z,MATCH(X$1,'Medical Examinations'!$A$1:$Z$1,0),FALSE)</f>
        <v>11.5</v>
      </c>
      <c r="Y1443" s="13">
        <f ca="1">DATEDIF(X1443,TODAY(),"Y")</f>
        <v>126</v>
      </c>
      <c r="Z1443" s="28">
        <f>VLOOKUP($A1443,'Medical Examinations'!$A:$Z,2,FALSE)</f>
        <v>28.88</v>
      </c>
    </row>
    <row r="1444" spans="1:26">
      <c r="A1444" s="10" t="s">
        <v>1795</v>
      </c>
      <c r="B1444" s="10">
        <v>1968</v>
      </c>
      <c r="C1444" s="10" t="s">
        <v>4717</v>
      </c>
      <c r="D1444" s="10" t="str">
        <f>IF(C1444="?","Sep",C1444)</f>
        <v>Oct</v>
      </c>
      <c r="E1444" s="10">
        <v>25</v>
      </c>
      <c r="F1444" s="12" t="str">
        <f>TEXT(DATE(B1444,MONTH(DATEVALUE(D1444&amp;" 1")),E1444),"dd-mmm-yyyy")</f>
        <v>25-Oct-1968</v>
      </c>
      <c r="G1444" s="10">
        <v>0</v>
      </c>
      <c r="H1444" s="13">
        <f t="shared" ca="1" si="22"/>
        <v>126</v>
      </c>
      <c r="I1444" s="15">
        <v>12105.32</v>
      </c>
      <c r="J1444" s="10" t="s">
        <v>4708</v>
      </c>
      <c r="K1444" s="10" t="s">
        <v>4708</v>
      </c>
      <c r="L1444" s="10" t="s">
        <v>4718</v>
      </c>
      <c r="W1444" s="13">
        <f ca="1">DATEDIF(F1444,TODAY(),"Y")</f>
        <v>58</v>
      </c>
      <c r="X1444" s="28">
        <f>VLOOKUP($A1444,'Medical Examinations'!$A:$Z,MATCH(X$1,'Medical Examinations'!$A$1:$Z$1,0),FALSE)</f>
        <v>10.95</v>
      </c>
      <c r="Y1444" s="13">
        <f ca="1">DATEDIF(X1444,TODAY(),"Y")</f>
        <v>126</v>
      </c>
      <c r="Z1444" s="28">
        <f>VLOOKUP($A1444,'Medical Examinations'!$A:$Z,2,FALSE)</f>
        <v>30.8</v>
      </c>
    </row>
    <row r="1445" spans="1:26">
      <c r="A1445" s="10" t="s">
        <v>1793</v>
      </c>
      <c r="B1445" s="10">
        <v>1963</v>
      </c>
      <c r="C1445" s="10" t="s">
        <v>4706</v>
      </c>
      <c r="D1445" s="10" t="str">
        <f>IF(C1445="?","Sep",C1445)</f>
        <v>Jul</v>
      </c>
      <c r="E1445" s="10">
        <v>20</v>
      </c>
      <c r="F1445" s="12" t="str">
        <f>TEXT(DATE(B1445,MONTH(DATEVALUE(D1445&amp;" 1")),E1445),"dd-mmm-yyyy")</f>
        <v>20-Jul-1963</v>
      </c>
      <c r="G1445" s="10">
        <v>0</v>
      </c>
      <c r="H1445" s="13">
        <f t="shared" ca="1" si="22"/>
        <v>126</v>
      </c>
      <c r="I1445" s="15">
        <v>12124.99</v>
      </c>
      <c r="J1445" s="10" t="s">
        <v>4708</v>
      </c>
      <c r="K1445" s="10" t="s">
        <v>4711</v>
      </c>
      <c r="L1445" s="10" t="s">
        <v>4714</v>
      </c>
      <c r="W1445" s="13">
        <f ca="1">DATEDIF(F1445,TODAY(),"Y")</f>
        <v>63</v>
      </c>
      <c r="X1445" s="29">
        <f>VLOOKUP($A1445,'Medical Examinations'!$A:$Z,MATCH(X$1,'Medical Examinations'!$A$1:$Z$1,0),FALSE)</f>
        <v>11.52</v>
      </c>
      <c r="Y1445" s="13">
        <f ca="1">DATEDIF(X1445,TODAY(),"Y")</f>
        <v>126</v>
      </c>
      <c r="Z1445" s="28">
        <f>VLOOKUP($A1445,'Medical Examinations'!$A:$Z,2,FALSE)</f>
        <v>25.46</v>
      </c>
    </row>
    <row r="1446" spans="1:26">
      <c r="A1446" s="10" t="s">
        <v>1791</v>
      </c>
      <c r="B1446" s="10">
        <v>1963</v>
      </c>
      <c r="C1446" s="10" t="s">
        <v>4712</v>
      </c>
      <c r="D1446" s="10" t="str">
        <f>IF(C1446="?","Sep",C1446)</f>
        <v>Jun</v>
      </c>
      <c r="E1446" s="10">
        <v>4</v>
      </c>
      <c r="F1446" s="12" t="str">
        <f>TEXT(DATE(B1446,MONTH(DATEVALUE(D1446&amp;" 1")),E1446),"dd-mmm-yyyy")</f>
        <v>04-Jun-1963</v>
      </c>
      <c r="G1446" s="10">
        <v>0</v>
      </c>
      <c r="H1446" s="13">
        <f t="shared" ca="1" si="22"/>
        <v>126</v>
      </c>
      <c r="I1446" s="15">
        <v>12129.61</v>
      </c>
      <c r="J1446" s="10" t="s">
        <v>4708</v>
      </c>
      <c r="K1446" s="10" t="s">
        <v>4711</v>
      </c>
      <c r="L1446" s="10" t="s">
        <v>4714</v>
      </c>
      <c r="W1446" s="13">
        <f ca="1">DATEDIF(F1446,TODAY(),"Y")</f>
        <v>63</v>
      </c>
      <c r="X1446" s="28">
        <f>VLOOKUP($A1446,'Medical Examinations'!$A:$Z,MATCH(X$1,'Medical Examinations'!$A$1:$Z$1,0),FALSE)</f>
        <v>9.1</v>
      </c>
      <c r="Y1446" s="13">
        <f ca="1">DATEDIF(X1446,TODAY(),"Y")</f>
        <v>126</v>
      </c>
      <c r="Z1446" s="28">
        <f>VLOOKUP($A1446,'Medical Examinations'!$A:$Z,2,FALSE)</f>
        <v>28.785</v>
      </c>
    </row>
    <row r="1447" spans="1:26">
      <c r="A1447" s="10" t="s">
        <v>1789</v>
      </c>
      <c r="B1447" s="10">
        <v>1991</v>
      </c>
      <c r="C1447" s="10" t="s">
        <v>4710</v>
      </c>
      <c r="D1447" s="10" t="str">
        <f>IF(C1447="?","Sep",C1447)</f>
        <v>Nov</v>
      </c>
      <c r="E1447" s="10">
        <v>6</v>
      </c>
      <c r="F1447" s="12" t="str">
        <f>TEXT(DATE(B1447,MONTH(DATEVALUE(D1447&amp;" 1")),E1447),"dd-mmm-yyyy")</f>
        <v>06-Nov-1991</v>
      </c>
      <c r="G1447" s="10">
        <v>0</v>
      </c>
      <c r="H1447" s="13">
        <f t="shared" ca="1" si="22"/>
        <v>126</v>
      </c>
      <c r="I1447" s="15">
        <v>12130.8</v>
      </c>
      <c r="J1447" s="10" t="s">
        <v>4708</v>
      </c>
      <c r="K1447" s="10" t="s">
        <v>4708</v>
      </c>
      <c r="L1447" s="10" t="s">
        <v>4730</v>
      </c>
      <c r="W1447" s="13">
        <f ca="1">DATEDIF(F1447,TODAY(),"Y")</f>
        <v>34</v>
      </c>
      <c r="X1447" s="29">
        <f>VLOOKUP($A1447,'Medical Examinations'!$A:$Z,MATCH(X$1,'Medical Examinations'!$A$1:$Z$1,0),FALSE)</f>
        <v>4.41</v>
      </c>
      <c r="Y1447" s="13">
        <f ca="1">DATEDIF(X1447,TODAY(),"Y")</f>
        <v>126</v>
      </c>
      <c r="Z1447" s="28">
        <f>VLOOKUP($A1447,'Medical Examinations'!$A:$Z,2,FALSE)</f>
        <v>43.28</v>
      </c>
    </row>
    <row r="1448" spans="1:26">
      <c r="A1448" s="10" t="s">
        <v>1787</v>
      </c>
      <c r="B1448" s="10">
        <v>1974</v>
      </c>
      <c r="C1448" s="10" t="s">
        <v>4713</v>
      </c>
      <c r="D1448" s="10" t="str">
        <f>IF(C1448="?","Sep",C1448)</f>
        <v>Sep</v>
      </c>
      <c r="E1448" s="10">
        <v>16</v>
      </c>
      <c r="F1448" s="12" t="str">
        <f>TEXT(DATE(B1448,MONTH(DATEVALUE(D1448&amp;" 1")),E1448),"dd-mmm-yyyy")</f>
        <v>16-Sep-1974</v>
      </c>
      <c r="G1448" s="10">
        <v>0</v>
      </c>
      <c r="H1448" s="13">
        <f t="shared" ca="1" si="22"/>
        <v>126</v>
      </c>
      <c r="I1448" s="15">
        <v>12137.6</v>
      </c>
      <c r="J1448" s="10" t="s">
        <v>4708</v>
      </c>
      <c r="K1448" s="10" t="s">
        <v>4708</v>
      </c>
      <c r="L1448" s="10" t="s">
        <v>4714</v>
      </c>
      <c r="W1448" s="13">
        <f ca="1">DATEDIF(F1448,TODAY(),"Y")</f>
        <v>52</v>
      </c>
      <c r="X1448" s="28">
        <f>VLOOKUP($A1448,'Medical Examinations'!$A:$Z,MATCH(X$1,'Medical Examinations'!$A$1:$Z$1,0),FALSE)</f>
        <v>8.83</v>
      </c>
      <c r="Y1448" s="13">
        <f ca="1">DATEDIF(X1448,TODAY(),"Y")</f>
        <v>126</v>
      </c>
      <c r="Z1448" s="28">
        <f>VLOOKUP($A1448,'Medical Examinations'!$A:$Z,2,FALSE)</f>
        <v>36.06</v>
      </c>
    </row>
    <row r="1449" spans="1:26">
      <c r="A1449" s="10" t="s">
        <v>1785</v>
      </c>
      <c r="B1449" s="10">
        <v>1962</v>
      </c>
      <c r="C1449" s="10" t="s">
        <v>4710</v>
      </c>
      <c r="D1449" s="10" t="str">
        <f>IF(C1449="?","Sep",C1449)</f>
        <v>Nov</v>
      </c>
      <c r="E1449" s="10">
        <v>4</v>
      </c>
      <c r="F1449" s="12" t="str">
        <f>TEXT(DATE(B1449,MONTH(DATEVALUE(D1449&amp;" 1")),E1449),"dd-mmm-yyyy")</f>
        <v>04-Nov-1962</v>
      </c>
      <c r="G1449" s="10">
        <v>0</v>
      </c>
      <c r="H1449" s="13">
        <f t="shared" ca="1" si="22"/>
        <v>126</v>
      </c>
      <c r="I1449" s="15">
        <v>12142.58</v>
      </c>
      <c r="J1449" s="10" t="s">
        <v>4708</v>
      </c>
      <c r="K1449" s="10" t="s">
        <v>4707</v>
      </c>
      <c r="L1449" s="10" t="s">
        <v>4709</v>
      </c>
      <c r="W1449" s="13">
        <f ca="1">DATEDIF(F1449,TODAY(),"Y")</f>
        <v>63</v>
      </c>
      <c r="X1449" s="29">
        <f>VLOOKUP($A1449,'Medical Examinations'!$A:$Z,MATCH(X$1,'Medical Examinations'!$A$1:$Z$1,0),FALSE)</f>
        <v>7.69</v>
      </c>
      <c r="Y1449" s="13">
        <f ca="1">DATEDIF(X1449,TODAY(),"Y")</f>
        <v>126</v>
      </c>
      <c r="Z1449" s="28">
        <f>VLOOKUP($A1449,'Medical Examinations'!$A:$Z,2,FALSE)</f>
        <v>25.74</v>
      </c>
    </row>
    <row r="1450" spans="1:26">
      <c r="A1450" s="10" t="s">
        <v>1783</v>
      </c>
      <c r="B1450" s="10">
        <v>1962</v>
      </c>
      <c r="C1450" s="10" t="s">
        <v>4713</v>
      </c>
      <c r="D1450" s="10" t="str">
        <f>IF(C1450="?","Sep",C1450)</f>
        <v>Sep</v>
      </c>
      <c r="E1450" s="10">
        <v>15</v>
      </c>
      <c r="F1450" s="12" t="str">
        <f>TEXT(DATE(B1450,MONTH(DATEVALUE(D1450&amp;" 1")),E1450),"dd-mmm-yyyy")</f>
        <v>15-Sep-1962</v>
      </c>
      <c r="G1450" s="10">
        <v>0</v>
      </c>
      <c r="H1450" s="13">
        <f t="shared" ca="1" si="22"/>
        <v>126</v>
      </c>
      <c r="I1450" s="15">
        <v>12146.97</v>
      </c>
      <c r="J1450" s="10" t="s">
        <v>4708</v>
      </c>
      <c r="K1450" s="10" t="s">
        <v>4708</v>
      </c>
      <c r="L1450" s="10" t="s">
        <v>4718</v>
      </c>
      <c r="W1450" s="13">
        <f ca="1">DATEDIF(F1450,TODAY(),"Y")</f>
        <v>64</v>
      </c>
      <c r="X1450" s="28">
        <f>VLOOKUP($A1450,'Medical Examinations'!$A:$Z,MATCH(X$1,'Medical Examinations'!$A$1:$Z$1,0),FALSE)</f>
        <v>11.96</v>
      </c>
      <c r="Y1450" s="13">
        <f ca="1">DATEDIF(X1450,TODAY(),"Y")</f>
        <v>126</v>
      </c>
      <c r="Z1450" s="28">
        <f>VLOOKUP($A1450,'Medical Examinations'!$A:$Z,2,FALSE)</f>
        <v>28.9</v>
      </c>
    </row>
    <row r="1451" spans="1:26">
      <c r="A1451" s="10" t="s">
        <v>1781</v>
      </c>
      <c r="B1451" s="10">
        <v>1987</v>
      </c>
      <c r="C1451" s="10" t="s">
        <v>4717</v>
      </c>
      <c r="D1451" s="10" t="str">
        <f>IF(C1451="?","Sep",C1451)</f>
        <v>Oct</v>
      </c>
      <c r="E1451" s="10">
        <v>5</v>
      </c>
      <c r="F1451" s="12" t="str">
        <f>TEXT(DATE(B1451,MONTH(DATEVALUE(D1451&amp;" 1")),E1451),"dd-mmm-yyyy")</f>
        <v>05-Oct-1987</v>
      </c>
      <c r="G1451" s="10">
        <v>0</v>
      </c>
      <c r="H1451" s="13">
        <f t="shared" ca="1" si="22"/>
        <v>126</v>
      </c>
      <c r="I1451" s="15">
        <v>12148.2</v>
      </c>
      <c r="J1451" s="10" t="s">
        <v>4708</v>
      </c>
      <c r="K1451" s="10" t="s">
        <v>4708</v>
      </c>
      <c r="L1451" s="10" t="s">
        <v>4714</v>
      </c>
      <c r="W1451" s="13">
        <f ca="1">DATEDIF(F1451,TODAY(),"Y")</f>
        <v>39</v>
      </c>
      <c r="X1451" s="29">
        <f>VLOOKUP($A1451,'Medical Examinations'!$A:$Z,MATCH(X$1,'Medical Examinations'!$A$1:$Z$1,0),FALSE)</f>
        <v>6.25</v>
      </c>
      <c r="Y1451" s="13">
        <f ca="1">DATEDIF(X1451,TODAY(),"Y")</f>
        <v>126</v>
      </c>
      <c r="Z1451" s="28">
        <f>VLOOKUP($A1451,'Medical Examinations'!$A:$Z,2,FALSE)</f>
        <v>41.73</v>
      </c>
    </row>
    <row r="1452" spans="1:26">
      <c r="A1452" s="10" t="s">
        <v>1779</v>
      </c>
      <c r="B1452" s="10">
        <v>1991</v>
      </c>
      <c r="C1452" s="10" t="s">
        <v>4716</v>
      </c>
      <c r="D1452" s="10" t="str">
        <f>IF(C1452="?","Sep",C1452)</f>
        <v>Aug</v>
      </c>
      <c r="E1452" s="10">
        <v>29</v>
      </c>
      <c r="F1452" s="12" t="str">
        <f>TEXT(DATE(B1452,MONTH(DATEVALUE(D1452&amp;" 1")),E1452),"dd-mmm-yyyy")</f>
        <v>29-Aug-1991</v>
      </c>
      <c r="G1452" s="10">
        <v>0</v>
      </c>
      <c r="H1452" s="13">
        <f t="shared" ca="1" si="22"/>
        <v>126</v>
      </c>
      <c r="I1452" s="15">
        <v>12198.64</v>
      </c>
      <c r="J1452" s="10" t="s">
        <v>4708</v>
      </c>
      <c r="K1452" s="10" t="s">
        <v>4708</v>
      </c>
      <c r="L1452" s="10" t="s">
        <v>4730</v>
      </c>
      <c r="W1452" s="13">
        <f ca="1">DATEDIF(F1452,TODAY(),"Y")</f>
        <v>35</v>
      </c>
      <c r="X1452" s="28">
        <f>VLOOKUP($A1452,'Medical Examinations'!$A:$Z,MATCH(X$1,'Medical Examinations'!$A$1:$Z$1,0),FALSE)</f>
        <v>6.24</v>
      </c>
      <c r="Y1452" s="13">
        <f ca="1">DATEDIF(X1452,TODAY(),"Y")</f>
        <v>126</v>
      </c>
      <c r="Z1452" s="28">
        <f>VLOOKUP($A1452,'Medical Examinations'!$A:$Z,2,FALSE)</f>
        <v>43.48</v>
      </c>
    </row>
    <row r="1453" spans="1:26">
      <c r="A1453" s="10" t="s">
        <v>1777</v>
      </c>
      <c r="B1453" s="10">
        <v>1977</v>
      </c>
      <c r="C1453" s="10" t="s">
        <v>4716</v>
      </c>
      <c r="D1453" s="10" t="str">
        <f>IF(C1453="?","Sep",C1453)</f>
        <v>Aug</v>
      </c>
      <c r="E1453" s="10">
        <v>14</v>
      </c>
      <c r="F1453" s="12" t="str">
        <f>TEXT(DATE(B1453,MONTH(DATEVALUE(D1453&amp;" 1")),E1453),"dd-mmm-yyyy")</f>
        <v>14-Aug-1977</v>
      </c>
      <c r="G1453" s="10">
        <v>0</v>
      </c>
      <c r="H1453" s="13">
        <f t="shared" ca="1" si="22"/>
        <v>126</v>
      </c>
      <c r="I1453" s="15">
        <v>12218.7</v>
      </c>
      <c r="J1453" s="10" t="s">
        <v>4708</v>
      </c>
      <c r="K1453" s="10" t="s">
        <v>4711</v>
      </c>
      <c r="L1453" s="10" t="s">
        <v>4714</v>
      </c>
      <c r="W1453" s="13">
        <f ca="1">DATEDIF(F1453,TODAY(),"Y")</f>
        <v>49</v>
      </c>
      <c r="X1453" s="29">
        <f>VLOOKUP($A1453,'Medical Examinations'!$A:$Z,MATCH(X$1,'Medical Examinations'!$A$1:$Z$1,0),FALSE)</f>
        <v>6.12</v>
      </c>
      <c r="Y1453" s="13">
        <f ca="1">DATEDIF(X1453,TODAY(),"Y")</f>
        <v>126</v>
      </c>
      <c r="Z1453" s="28">
        <f>VLOOKUP($A1453,'Medical Examinations'!$A:$Z,2,FALSE)</f>
        <v>35.380000000000003</v>
      </c>
    </row>
    <row r="1454" spans="1:26">
      <c r="A1454" s="10" t="s">
        <v>1775</v>
      </c>
      <c r="B1454" s="10">
        <v>1964</v>
      </c>
      <c r="C1454" s="10" t="s">
        <v>4706</v>
      </c>
      <c r="D1454" s="10" t="str">
        <f>IF(C1454="?","Sep",C1454)</f>
        <v>Jul</v>
      </c>
      <c r="E1454" s="10">
        <v>20</v>
      </c>
      <c r="F1454" s="12" t="str">
        <f>TEXT(DATE(B1454,MONTH(DATEVALUE(D1454&amp;" 1")),E1454),"dd-mmm-yyyy")</f>
        <v>20-Jul-1964</v>
      </c>
      <c r="G1454" s="10">
        <v>0</v>
      </c>
      <c r="H1454" s="13">
        <f t="shared" ca="1" si="22"/>
        <v>126</v>
      </c>
      <c r="I1454" s="15">
        <v>12222.9</v>
      </c>
      <c r="J1454" s="10" t="s">
        <v>4708</v>
      </c>
      <c r="K1454" s="10" t="s">
        <v>4707</v>
      </c>
      <c r="L1454" s="10" t="s">
        <v>4714</v>
      </c>
      <c r="W1454" s="13">
        <f ca="1">DATEDIF(F1454,TODAY(),"Y")</f>
        <v>62</v>
      </c>
      <c r="X1454" s="28">
        <f>VLOOKUP($A1454,'Medical Examinations'!$A:$Z,MATCH(X$1,'Medical Examinations'!$A$1:$Z$1,0),FALSE)</f>
        <v>5.84</v>
      </c>
      <c r="Y1454" s="13">
        <f ca="1">DATEDIF(X1454,TODAY(),"Y")</f>
        <v>126</v>
      </c>
      <c r="Z1454" s="28">
        <f>VLOOKUP($A1454,'Medical Examinations'!$A:$Z,2,FALSE)</f>
        <v>27.17</v>
      </c>
    </row>
    <row r="1455" spans="1:26">
      <c r="A1455" s="10" t="s">
        <v>1773</v>
      </c>
      <c r="B1455" s="10">
        <v>1964</v>
      </c>
      <c r="C1455" s="10" t="s">
        <v>4706</v>
      </c>
      <c r="D1455" s="10" t="str">
        <f>IF(C1455="?","Sep",C1455)</f>
        <v>Jul</v>
      </c>
      <c r="E1455" s="10">
        <v>2</v>
      </c>
      <c r="F1455" s="12" t="str">
        <f>TEXT(DATE(B1455,MONTH(DATEVALUE(D1455&amp;" 1")),E1455),"dd-mmm-yyyy")</f>
        <v>02-Jul-1964</v>
      </c>
      <c r="G1455" s="10">
        <v>0</v>
      </c>
      <c r="H1455" s="13">
        <f t="shared" ca="1" si="22"/>
        <v>126</v>
      </c>
      <c r="I1455" s="15">
        <v>12224.35</v>
      </c>
      <c r="J1455" s="10" t="s">
        <v>4708</v>
      </c>
      <c r="K1455" s="10" t="s">
        <v>4711</v>
      </c>
      <c r="L1455" s="10" t="s">
        <v>4714</v>
      </c>
      <c r="W1455" s="13">
        <f ca="1">DATEDIF(F1455,TODAY(),"Y")</f>
        <v>62</v>
      </c>
      <c r="X1455" s="29">
        <f>VLOOKUP($A1455,'Medical Examinations'!$A:$Z,MATCH(X$1,'Medical Examinations'!$A$1:$Z$1,0),FALSE)</f>
        <v>6.29</v>
      </c>
      <c r="Y1455" s="13">
        <f ca="1">DATEDIF(X1455,TODAY(),"Y")</f>
        <v>126</v>
      </c>
      <c r="Z1455" s="28">
        <f>VLOOKUP($A1455,'Medical Examinations'!$A:$Z,2,FALSE)</f>
        <v>28.215</v>
      </c>
    </row>
    <row r="1456" spans="1:26">
      <c r="A1456" s="10" t="s">
        <v>1771</v>
      </c>
      <c r="B1456" s="10">
        <v>1964</v>
      </c>
      <c r="C1456" s="10" t="s">
        <v>4712</v>
      </c>
      <c r="D1456" s="10" t="str">
        <f>IF(C1456="?","Sep",C1456)</f>
        <v>Jun</v>
      </c>
      <c r="E1456" s="10">
        <v>24</v>
      </c>
      <c r="F1456" s="12" t="str">
        <f>TEXT(DATE(B1456,MONTH(DATEVALUE(D1456&amp;" 1")),E1456),"dd-mmm-yyyy")</f>
        <v>24-Jun-1964</v>
      </c>
      <c r="G1456" s="10">
        <v>0</v>
      </c>
      <c r="H1456" s="13">
        <f t="shared" ca="1" si="22"/>
        <v>126</v>
      </c>
      <c r="I1456" s="15">
        <v>12231.61</v>
      </c>
      <c r="J1456" s="10" t="s">
        <v>4708</v>
      </c>
      <c r="K1456" s="10" t="s">
        <v>4708</v>
      </c>
      <c r="L1456" s="10" t="s">
        <v>4714</v>
      </c>
      <c r="W1456" s="13">
        <f ca="1">DATEDIF(F1456,TODAY(),"Y")</f>
        <v>62</v>
      </c>
      <c r="X1456" s="28">
        <f>VLOOKUP($A1456,'Medical Examinations'!$A:$Z,MATCH(X$1,'Medical Examinations'!$A$1:$Z$1,0),FALSE)</f>
        <v>5.9</v>
      </c>
      <c r="Y1456" s="13">
        <f ca="1">DATEDIF(X1456,TODAY(),"Y")</f>
        <v>126</v>
      </c>
      <c r="Z1456" s="28">
        <f>VLOOKUP($A1456,'Medical Examinations'!$A:$Z,2,FALSE)</f>
        <v>33.44</v>
      </c>
    </row>
    <row r="1457" spans="1:26">
      <c r="A1457" s="10" t="s">
        <v>1769</v>
      </c>
      <c r="B1457" s="10">
        <v>1963</v>
      </c>
      <c r="C1457" s="10" t="s">
        <v>4706</v>
      </c>
      <c r="D1457" s="10" t="str">
        <f>IF(C1457="?","Sep",C1457)</f>
        <v>Jul</v>
      </c>
      <c r="E1457" s="10">
        <v>19</v>
      </c>
      <c r="F1457" s="12" t="str">
        <f>TEXT(DATE(B1457,MONTH(DATEVALUE(D1457&amp;" 1")),E1457),"dd-mmm-yyyy")</f>
        <v>19-Jul-1963</v>
      </c>
      <c r="G1457" s="10">
        <v>0</v>
      </c>
      <c r="H1457" s="13">
        <f t="shared" ca="1" si="22"/>
        <v>126</v>
      </c>
      <c r="I1457" s="15">
        <v>12233.83</v>
      </c>
      <c r="J1457" s="10" t="s">
        <v>4708</v>
      </c>
      <c r="K1457" s="10" t="s">
        <v>4711</v>
      </c>
      <c r="L1457" s="10" t="s">
        <v>4718</v>
      </c>
      <c r="W1457" s="13">
        <f ca="1">DATEDIF(F1457,TODAY(),"Y")</f>
        <v>63</v>
      </c>
      <c r="X1457" s="29">
        <f>VLOOKUP($A1457,'Medical Examinations'!$A:$Z,MATCH(X$1,'Medical Examinations'!$A$1:$Z$1,0),FALSE)</f>
        <v>8.69</v>
      </c>
      <c r="Y1457" s="13">
        <f ca="1">DATEDIF(X1457,TODAY(),"Y")</f>
        <v>126</v>
      </c>
      <c r="Z1457" s="28">
        <f>VLOOKUP($A1457,'Medical Examinations'!$A:$Z,2,FALSE)</f>
        <v>27.5</v>
      </c>
    </row>
    <row r="1458" spans="1:26">
      <c r="A1458" s="10" t="s">
        <v>1767</v>
      </c>
      <c r="B1458" s="10">
        <v>1964</v>
      </c>
      <c r="C1458" s="10" t="s">
        <v>4717</v>
      </c>
      <c r="D1458" s="10" t="str">
        <f>IF(C1458="?","Sep",C1458)</f>
        <v>Oct</v>
      </c>
      <c r="E1458" s="10">
        <v>15</v>
      </c>
      <c r="F1458" s="12" t="str">
        <f>TEXT(DATE(B1458,MONTH(DATEVALUE(D1458&amp;" 1")),E1458),"dd-mmm-yyyy")</f>
        <v>15-Oct-1964</v>
      </c>
      <c r="G1458" s="10">
        <v>0</v>
      </c>
      <c r="H1458" s="13">
        <f t="shared" ca="1" si="22"/>
        <v>126</v>
      </c>
      <c r="I1458" s="15">
        <v>12235.84</v>
      </c>
      <c r="J1458" s="10" t="s">
        <v>4708</v>
      </c>
      <c r="K1458" s="10" t="s">
        <v>4708</v>
      </c>
      <c r="L1458" s="10" t="s">
        <v>4714</v>
      </c>
      <c r="W1458" s="13">
        <f ca="1">DATEDIF(F1458,TODAY(),"Y")</f>
        <v>62</v>
      </c>
      <c r="X1458" s="28">
        <f>VLOOKUP($A1458,'Medical Examinations'!$A:$Z,MATCH(X$1,'Medical Examinations'!$A$1:$Z$1,0),FALSE)</f>
        <v>5.05</v>
      </c>
      <c r="Y1458" s="13">
        <f ca="1">DATEDIF(X1458,TODAY(),"Y")</f>
        <v>126</v>
      </c>
      <c r="Z1458" s="28">
        <f>VLOOKUP($A1458,'Medical Examinations'!$A:$Z,2,FALSE)</f>
        <v>36.479999999999997</v>
      </c>
    </row>
    <row r="1459" spans="1:26">
      <c r="A1459" s="10" t="s">
        <v>1765</v>
      </c>
      <c r="B1459" s="10">
        <v>1966</v>
      </c>
      <c r="C1459" s="10" t="s">
        <v>4706</v>
      </c>
      <c r="D1459" s="10" t="str">
        <f>IF(C1459="?","Sep",C1459)</f>
        <v>Jul</v>
      </c>
      <c r="E1459" s="10">
        <v>29</v>
      </c>
      <c r="F1459" s="12" t="str">
        <f>TEXT(DATE(B1459,MONTH(DATEVALUE(D1459&amp;" 1")),E1459),"dd-mmm-yyyy")</f>
        <v>29-Jul-1966</v>
      </c>
      <c r="G1459" s="10">
        <v>0</v>
      </c>
      <c r="H1459" s="13">
        <f t="shared" ca="1" si="22"/>
        <v>126</v>
      </c>
      <c r="I1459" s="15">
        <v>12237.73</v>
      </c>
      <c r="J1459" s="10" t="s">
        <v>4708</v>
      </c>
      <c r="K1459" s="10" t="s">
        <v>4708</v>
      </c>
      <c r="L1459" s="10" t="s">
        <v>4714</v>
      </c>
      <c r="W1459" s="13">
        <f ca="1">DATEDIF(F1459,TODAY(),"Y")</f>
        <v>60</v>
      </c>
      <c r="X1459" s="29">
        <f>VLOOKUP($A1459,'Medical Examinations'!$A:$Z,MATCH(X$1,'Medical Examinations'!$A$1:$Z$1,0),FALSE)</f>
        <v>5.55</v>
      </c>
      <c r="Y1459" s="13">
        <f ca="1">DATEDIF(X1459,TODAY(),"Y")</f>
        <v>126</v>
      </c>
      <c r="Z1459" s="28">
        <f>VLOOKUP($A1459,'Medical Examinations'!$A:$Z,2,FALSE)</f>
        <v>29.91</v>
      </c>
    </row>
    <row r="1460" spans="1:26">
      <c r="A1460" s="10" t="s">
        <v>1763</v>
      </c>
      <c r="B1460" s="10">
        <v>1963</v>
      </c>
      <c r="C1460" s="10" t="s">
        <v>4706</v>
      </c>
      <c r="D1460" s="10" t="str">
        <f>IF(C1460="?","Sep",C1460)</f>
        <v>Jul</v>
      </c>
      <c r="E1460" s="10">
        <v>17</v>
      </c>
      <c r="F1460" s="12" t="str">
        <f>TEXT(DATE(B1460,MONTH(DATEVALUE(D1460&amp;" 1")),E1460),"dd-mmm-yyyy")</f>
        <v>17-Jul-1963</v>
      </c>
      <c r="G1460" s="10">
        <v>0</v>
      </c>
      <c r="H1460" s="13">
        <f t="shared" ca="1" si="22"/>
        <v>126</v>
      </c>
      <c r="I1460" s="15">
        <v>12244.53</v>
      </c>
      <c r="J1460" s="10" t="s">
        <v>4708</v>
      </c>
      <c r="K1460" s="10" t="s">
        <v>4711</v>
      </c>
      <c r="L1460" s="10" t="s">
        <v>4709</v>
      </c>
      <c r="W1460" s="13">
        <f ca="1">DATEDIF(F1460,TODAY(),"Y")</f>
        <v>63</v>
      </c>
      <c r="X1460" s="28">
        <f>VLOOKUP($A1460,'Medical Examinations'!$A:$Z,MATCH(X$1,'Medical Examinations'!$A$1:$Z$1,0),FALSE)</f>
        <v>7.72</v>
      </c>
      <c r="Y1460" s="13">
        <f ca="1">DATEDIF(X1460,TODAY(),"Y")</f>
        <v>126</v>
      </c>
      <c r="Z1460" s="28">
        <f>VLOOKUP($A1460,'Medical Examinations'!$A:$Z,2,FALSE)</f>
        <v>35.200000000000003</v>
      </c>
    </row>
    <row r="1461" spans="1:26">
      <c r="A1461" s="10" t="s">
        <v>1761</v>
      </c>
      <c r="B1461" s="10">
        <v>1974</v>
      </c>
      <c r="C1461" s="10" t="s">
        <v>4712</v>
      </c>
      <c r="D1461" s="10" t="str">
        <f>IF(C1461="?","Sep",C1461)</f>
        <v>Jun</v>
      </c>
      <c r="E1461" s="10">
        <v>23</v>
      </c>
      <c r="F1461" s="12" t="str">
        <f>TEXT(DATE(B1461,MONTH(DATEVALUE(D1461&amp;" 1")),E1461),"dd-mmm-yyyy")</f>
        <v>23-Jun-1974</v>
      </c>
      <c r="G1461" s="10">
        <v>0</v>
      </c>
      <c r="H1461" s="13">
        <f t="shared" ca="1" si="22"/>
        <v>126</v>
      </c>
      <c r="I1461" s="15">
        <v>12245.17</v>
      </c>
      <c r="J1461" s="10" t="s">
        <v>4708</v>
      </c>
      <c r="K1461" s="10" t="s">
        <v>4711</v>
      </c>
      <c r="L1461" s="10" t="s">
        <v>4714</v>
      </c>
      <c r="W1461" s="13">
        <f ca="1">DATEDIF(F1461,TODAY(),"Y")</f>
        <v>52</v>
      </c>
      <c r="X1461" s="29">
        <f>VLOOKUP($A1461,'Medical Examinations'!$A:$Z,MATCH(X$1,'Medical Examinations'!$A$1:$Z$1,0),FALSE)</f>
        <v>11.11</v>
      </c>
      <c r="Y1461" s="13">
        <f ca="1">DATEDIF(X1461,TODAY(),"Y")</f>
        <v>126</v>
      </c>
      <c r="Z1461" s="28">
        <f>VLOOKUP($A1461,'Medical Examinations'!$A:$Z,2,FALSE)</f>
        <v>35.99</v>
      </c>
    </row>
    <row r="1462" spans="1:26">
      <c r="A1462" s="10" t="s">
        <v>1759</v>
      </c>
      <c r="B1462" s="10">
        <v>1989</v>
      </c>
      <c r="C1462" s="10" t="s">
        <v>4710</v>
      </c>
      <c r="D1462" s="10" t="str">
        <f>IF(C1462="?","Sep",C1462)</f>
        <v>Nov</v>
      </c>
      <c r="E1462" s="10">
        <v>23</v>
      </c>
      <c r="F1462" s="12" t="str">
        <f>TEXT(DATE(B1462,MONTH(DATEVALUE(D1462&amp;" 1")),E1462),"dd-mmm-yyyy")</f>
        <v>23-Nov-1989</v>
      </c>
      <c r="G1462" s="10">
        <v>0</v>
      </c>
      <c r="H1462" s="13">
        <f t="shared" ca="1" si="22"/>
        <v>126</v>
      </c>
      <c r="I1462" s="15">
        <v>12254.44</v>
      </c>
      <c r="J1462" s="10" t="s">
        <v>4708</v>
      </c>
      <c r="K1462" s="10" t="s">
        <v>4708</v>
      </c>
      <c r="L1462" s="10" t="s">
        <v>4730</v>
      </c>
      <c r="W1462" s="13">
        <f ca="1">DATEDIF(F1462,TODAY(),"Y")</f>
        <v>36</v>
      </c>
      <c r="X1462" s="28">
        <f>VLOOKUP($A1462,'Medical Examinations'!$A:$Z,MATCH(X$1,'Medical Examinations'!$A$1:$Z$1,0),FALSE)</f>
        <v>4.66</v>
      </c>
      <c r="Y1462" s="13">
        <f ca="1">DATEDIF(X1462,TODAY(),"Y")</f>
        <v>126</v>
      </c>
      <c r="Z1462" s="28">
        <f>VLOOKUP($A1462,'Medical Examinations'!$A:$Z,2,FALSE)</f>
        <v>42.13</v>
      </c>
    </row>
    <row r="1463" spans="1:26">
      <c r="A1463" s="10" t="s">
        <v>1757</v>
      </c>
      <c r="B1463" s="10">
        <v>1986</v>
      </c>
      <c r="C1463" s="10" t="s">
        <v>4716</v>
      </c>
      <c r="D1463" s="10" t="str">
        <f>IF(C1463="?","Sep",C1463)</f>
        <v>Aug</v>
      </c>
      <c r="E1463" s="10">
        <v>13</v>
      </c>
      <c r="F1463" s="12" t="str">
        <f>TEXT(DATE(B1463,MONTH(DATEVALUE(D1463&amp;" 1")),E1463),"dd-mmm-yyyy")</f>
        <v>13-Aug-1986</v>
      </c>
      <c r="G1463" s="10">
        <v>0</v>
      </c>
      <c r="H1463" s="13">
        <f t="shared" ca="1" si="22"/>
        <v>126</v>
      </c>
      <c r="I1463" s="15">
        <v>12255.04</v>
      </c>
      <c r="J1463" s="10" t="s">
        <v>4708</v>
      </c>
      <c r="K1463" s="10" t="s">
        <v>4707</v>
      </c>
      <c r="L1463" s="10" t="s">
        <v>4730</v>
      </c>
      <c r="W1463" s="13">
        <f ca="1">DATEDIF(F1463,TODAY(),"Y")</f>
        <v>40</v>
      </c>
      <c r="X1463" s="29">
        <f>VLOOKUP($A1463,'Medical Examinations'!$A:$Z,MATCH(X$1,'Medical Examinations'!$A$1:$Z$1,0),FALSE)</f>
        <v>11.84</v>
      </c>
      <c r="Y1463" s="13">
        <f ca="1">DATEDIF(X1463,TODAY(),"Y")</f>
        <v>126</v>
      </c>
      <c r="Z1463" s="28">
        <f>VLOOKUP($A1463,'Medical Examinations'!$A:$Z,2,FALSE)</f>
        <v>39.86</v>
      </c>
    </row>
    <row r="1464" spans="1:26">
      <c r="A1464" s="10" t="s">
        <v>1755</v>
      </c>
      <c r="B1464" s="10">
        <v>1966</v>
      </c>
      <c r="C1464" s="10" t="s">
        <v>4715</v>
      </c>
      <c r="D1464" s="10" t="str">
        <f>IF(C1464="?","Sep",C1464)</f>
        <v>Dec</v>
      </c>
      <c r="E1464" s="10">
        <v>6</v>
      </c>
      <c r="F1464" s="12" t="str">
        <f>TEXT(DATE(B1464,MONTH(DATEVALUE(D1464&amp;" 1")),E1464),"dd-mmm-yyyy")</f>
        <v>06-Dec-1966</v>
      </c>
      <c r="G1464" s="10">
        <v>0</v>
      </c>
      <c r="H1464" s="13">
        <f t="shared" ca="1" si="22"/>
        <v>126</v>
      </c>
      <c r="I1464" s="15">
        <v>12265.51</v>
      </c>
      <c r="J1464" s="10" t="s">
        <v>4708</v>
      </c>
      <c r="K1464" s="10" t="s">
        <v>4708</v>
      </c>
      <c r="L1464" s="10" t="s">
        <v>4709</v>
      </c>
      <c r="W1464" s="13">
        <f ca="1">DATEDIF(F1464,TODAY(),"Y")</f>
        <v>59</v>
      </c>
      <c r="X1464" s="28">
        <f>VLOOKUP($A1464,'Medical Examinations'!$A:$Z,MATCH(X$1,'Medical Examinations'!$A$1:$Z$1,0),FALSE)</f>
        <v>5.5</v>
      </c>
      <c r="Y1464" s="13">
        <f ca="1">DATEDIF(X1464,TODAY(),"Y")</f>
        <v>126</v>
      </c>
      <c r="Z1464" s="28">
        <f>VLOOKUP($A1464,'Medical Examinations'!$A:$Z,2,FALSE)</f>
        <v>37.51</v>
      </c>
    </row>
    <row r="1465" spans="1:26">
      <c r="A1465" s="10" t="s">
        <v>1753</v>
      </c>
      <c r="B1465" s="10">
        <v>1967</v>
      </c>
      <c r="C1465" s="10" t="s">
        <v>4715</v>
      </c>
      <c r="D1465" s="10" t="str">
        <f>IF(C1465="?","Sep",C1465)</f>
        <v>Dec</v>
      </c>
      <c r="E1465" s="10">
        <v>30</v>
      </c>
      <c r="F1465" s="12" t="str">
        <f>TEXT(DATE(B1465,MONTH(DATEVALUE(D1465&amp;" 1")),E1465),"dd-mmm-yyyy")</f>
        <v>30-Dec-1967</v>
      </c>
      <c r="G1465" s="10">
        <v>0</v>
      </c>
      <c r="H1465" s="13">
        <f t="shared" ca="1" si="22"/>
        <v>126</v>
      </c>
      <c r="I1465" s="15">
        <v>12268.63</v>
      </c>
      <c r="J1465" s="10" t="s">
        <v>4708</v>
      </c>
      <c r="K1465" s="10" t="s">
        <v>4711</v>
      </c>
      <c r="L1465" s="10" t="s">
        <v>4714</v>
      </c>
      <c r="W1465" s="13">
        <f ca="1">DATEDIF(F1465,TODAY(),"Y")</f>
        <v>58</v>
      </c>
      <c r="X1465" s="29">
        <f>VLOOKUP($A1465,'Medical Examinations'!$A:$Z,MATCH(X$1,'Medical Examinations'!$A$1:$Z$1,0),FALSE)</f>
        <v>9.77</v>
      </c>
      <c r="Y1465" s="13">
        <f ca="1">DATEDIF(X1465,TODAY(),"Y")</f>
        <v>126</v>
      </c>
      <c r="Z1465" s="28">
        <f>VLOOKUP($A1465,'Medical Examinations'!$A:$Z,2,FALSE)</f>
        <v>32.774999999999999</v>
      </c>
    </row>
    <row r="1466" spans="1:26">
      <c r="A1466" s="10" t="s">
        <v>1751</v>
      </c>
      <c r="B1466" s="10">
        <v>1967</v>
      </c>
      <c r="C1466" s="10" t="s">
        <v>4716</v>
      </c>
      <c r="D1466" s="10" t="str">
        <f>IF(C1466="?","Sep",C1466)</f>
        <v>Aug</v>
      </c>
      <c r="E1466" s="10">
        <v>28</v>
      </c>
      <c r="F1466" s="12" t="str">
        <f>TEXT(DATE(B1466,MONTH(DATEVALUE(D1466&amp;" 1")),E1466),"dd-mmm-yyyy")</f>
        <v>28-Aug-1967</v>
      </c>
      <c r="G1466" s="10">
        <v>0</v>
      </c>
      <c r="H1466" s="13">
        <f t="shared" ca="1" si="22"/>
        <v>126</v>
      </c>
      <c r="I1466" s="15">
        <v>12269.69</v>
      </c>
      <c r="J1466" s="10" t="s">
        <v>4708</v>
      </c>
      <c r="K1466" s="10" t="s">
        <v>4707</v>
      </c>
      <c r="L1466" s="10" t="s">
        <v>4714</v>
      </c>
      <c r="W1466" s="13">
        <f ca="1">DATEDIF(F1466,TODAY(),"Y")</f>
        <v>59</v>
      </c>
      <c r="X1466" s="28">
        <f>VLOOKUP($A1466,'Medical Examinations'!$A:$Z,MATCH(X$1,'Medical Examinations'!$A$1:$Z$1,0),FALSE)</f>
        <v>8.24</v>
      </c>
      <c r="Y1466" s="13">
        <f ca="1">DATEDIF(X1466,TODAY(),"Y")</f>
        <v>126</v>
      </c>
      <c r="Z1466" s="28">
        <f>VLOOKUP($A1466,'Medical Examinations'!$A:$Z,2,FALSE)</f>
        <v>33.534999999999997</v>
      </c>
    </row>
    <row r="1467" spans="1:26">
      <c r="A1467" s="10" t="s">
        <v>1749</v>
      </c>
      <c r="B1467" s="10">
        <v>1966</v>
      </c>
      <c r="C1467" s="10" t="s">
        <v>4710</v>
      </c>
      <c r="D1467" s="10" t="str">
        <f>IF(C1467="?","Sep",C1467)</f>
        <v>Nov</v>
      </c>
      <c r="E1467" s="10">
        <v>16</v>
      </c>
      <c r="F1467" s="12" t="str">
        <f>TEXT(DATE(B1467,MONTH(DATEVALUE(D1467&amp;" 1")),E1467),"dd-mmm-yyyy")</f>
        <v>16-Nov-1966</v>
      </c>
      <c r="G1467" s="10">
        <v>0</v>
      </c>
      <c r="H1467" s="13">
        <f t="shared" ca="1" si="22"/>
        <v>126</v>
      </c>
      <c r="I1467" s="15">
        <v>12282.03</v>
      </c>
      <c r="J1467" s="10" t="s">
        <v>4708</v>
      </c>
      <c r="K1467" s="10" t="s">
        <v>4711</v>
      </c>
      <c r="L1467" s="10" t="s">
        <v>4723</v>
      </c>
      <c r="W1467" s="13">
        <f ca="1">DATEDIF(F1467,TODAY(),"Y")</f>
        <v>59</v>
      </c>
      <c r="X1467" s="29">
        <f>VLOOKUP($A1467,'Medical Examinations'!$A:$Z,MATCH(X$1,'Medical Examinations'!$A$1:$Z$1,0),FALSE)</f>
        <v>4.3899999999999997</v>
      </c>
      <c r="Y1467" s="13">
        <f ca="1">DATEDIF(X1467,TODAY(),"Y")</f>
        <v>126</v>
      </c>
      <c r="Z1467" s="28">
        <f>VLOOKUP($A1467,'Medical Examinations'!$A:$Z,2,FALSE)</f>
        <v>29</v>
      </c>
    </row>
    <row r="1468" spans="1:26">
      <c r="A1468" s="10" t="s">
        <v>1747</v>
      </c>
      <c r="B1468" s="10">
        <v>1990</v>
      </c>
      <c r="C1468" s="10" t="s">
        <v>4717</v>
      </c>
      <c r="D1468" s="10" t="str">
        <f>IF(C1468="?","Sep",C1468)</f>
        <v>Oct</v>
      </c>
      <c r="E1468" s="10">
        <v>29</v>
      </c>
      <c r="F1468" s="12" t="str">
        <f>TEXT(DATE(B1468,MONTH(DATEVALUE(D1468&amp;" 1")),E1468),"dd-mmm-yyyy")</f>
        <v>29-Oct-1990</v>
      </c>
      <c r="G1468" s="10">
        <v>0</v>
      </c>
      <c r="H1468" s="13">
        <f t="shared" ca="1" si="22"/>
        <v>126</v>
      </c>
      <c r="I1468" s="15">
        <v>12282.38</v>
      </c>
      <c r="J1468" s="10" t="s">
        <v>4708</v>
      </c>
      <c r="K1468" s="10" t="s">
        <v>4711</v>
      </c>
      <c r="L1468" s="10" t="s">
        <v>4718</v>
      </c>
      <c r="W1468" s="13">
        <f ca="1">DATEDIF(F1468,TODAY(),"Y")</f>
        <v>35</v>
      </c>
      <c r="X1468" s="28">
        <f>VLOOKUP($A1468,'Medical Examinations'!$A:$Z,MATCH(X$1,'Medical Examinations'!$A$1:$Z$1,0),FALSE)</f>
        <v>4.8499999999999996</v>
      </c>
      <c r="Y1468" s="13">
        <f ca="1">DATEDIF(X1468,TODAY(),"Y")</f>
        <v>126</v>
      </c>
      <c r="Z1468" s="28">
        <f>VLOOKUP($A1468,'Medical Examinations'!$A:$Z,2,FALSE)</f>
        <v>45.8</v>
      </c>
    </row>
    <row r="1469" spans="1:26">
      <c r="A1469" s="10" t="s">
        <v>1745</v>
      </c>
      <c r="B1469" s="10">
        <v>1963</v>
      </c>
      <c r="C1469" s="10" t="s">
        <v>4717</v>
      </c>
      <c r="D1469" s="10" t="str">
        <f>IF(C1469="?","Sep",C1469)</f>
        <v>Oct</v>
      </c>
      <c r="E1469" s="10">
        <v>28</v>
      </c>
      <c r="F1469" s="12" t="str">
        <f>TEXT(DATE(B1469,MONTH(DATEVALUE(D1469&amp;" 1")),E1469),"dd-mmm-yyyy")</f>
        <v>28-Oct-1963</v>
      </c>
      <c r="G1469" s="10">
        <v>0</v>
      </c>
      <c r="H1469" s="13">
        <f t="shared" ca="1" si="22"/>
        <v>126</v>
      </c>
      <c r="I1469" s="15">
        <v>12299.59</v>
      </c>
      <c r="J1469" s="10" t="s">
        <v>4708</v>
      </c>
      <c r="K1469" s="10" t="s">
        <v>4711</v>
      </c>
      <c r="L1469" s="10" t="s">
        <v>4723</v>
      </c>
      <c r="W1469" s="13">
        <f ca="1">DATEDIF(F1469,TODAY(),"Y")</f>
        <v>63</v>
      </c>
      <c r="X1469" s="29">
        <f>VLOOKUP($A1469,'Medical Examinations'!$A:$Z,MATCH(X$1,'Medical Examinations'!$A$1:$Z$1,0),FALSE)</f>
        <v>10.02</v>
      </c>
      <c r="Y1469" s="13">
        <f ca="1">DATEDIF(X1469,TODAY(),"Y")</f>
        <v>126</v>
      </c>
      <c r="Z1469" s="28">
        <f>VLOOKUP($A1469,'Medical Examinations'!$A:$Z,2,FALSE)</f>
        <v>26.78</v>
      </c>
    </row>
    <row r="1470" spans="1:26">
      <c r="A1470" s="10" t="s">
        <v>1743</v>
      </c>
      <c r="B1470" s="10">
        <v>1963</v>
      </c>
      <c r="C1470" s="10" t="s">
        <v>4716</v>
      </c>
      <c r="D1470" s="10" t="str">
        <f>IF(C1470="?","Sep",C1470)</f>
        <v>Aug</v>
      </c>
      <c r="E1470" s="10">
        <v>29</v>
      </c>
      <c r="F1470" s="12" t="str">
        <f>TEXT(DATE(B1470,MONTH(DATEVALUE(D1470&amp;" 1")),E1470),"dd-mmm-yyyy")</f>
        <v>29-Aug-1963</v>
      </c>
      <c r="G1470" s="10">
        <v>0</v>
      </c>
      <c r="H1470" s="13">
        <f t="shared" ca="1" si="22"/>
        <v>126</v>
      </c>
      <c r="I1470" s="15">
        <v>12323.94</v>
      </c>
      <c r="J1470" s="10" t="s">
        <v>4708</v>
      </c>
      <c r="K1470" s="10" t="s">
        <v>4708</v>
      </c>
      <c r="L1470" s="10" t="s">
        <v>4728</v>
      </c>
      <c r="W1470" s="13">
        <f ca="1">DATEDIF(F1470,TODAY(),"Y")</f>
        <v>63</v>
      </c>
      <c r="X1470" s="28">
        <f>VLOOKUP($A1470,'Medical Examinations'!$A:$Z,MATCH(X$1,'Medical Examinations'!$A$1:$Z$1,0),FALSE)</f>
        <v>10.7</v>
      </c>
      <c r="Y1470" s="13">
        <f ca="1">DATEDIF(X1470,TODAY(),"Y")</f>
        <v>126</v>
      </c>
      <c r="Z1470" s="28">
        <f>VLOOKUP($A1470,'Medical Examinations'!$A:$Z,2,FALSE)</f>
        <v>24.7</v>
      </c>
    </row>
    <row r="1471" spans="1:26">
      <c r="A1471" s="10" t="s">
        <v>1741</v>
      </c>
      <c r="B1471" s="10">
        <v>1963</v>
      </c>
      <c r="C1471" s="10" t="s">
        <v>4716</v>
      </c>
      <c r="D1471" s="10" t="str">
        <f>IF(C1471="?","Sep",C1471)</f>
        <v>Aug</v>
      </c>
      <c r="E1471" s="10">
        <v>2</v>
      </c>
      <c r="F1471" s="12" t="str">
        <f>TEXT(DATE(B1471,MONTH(DATEVALUE(D1471&amp;" 1")),E1471),"dd-mmm-yyyy")</f>
        <v>02-Aug-1963</v>
      </c>
      <c r="G1471" s="10">
        <v>0</v>
      </c>
      <c r="H1471" s="13">
        <f t="shared" ca="1" si="22"/>
        <v>126</v>
      </c>
      <c r="I1471" s="15">
        <v>12333.83</v>
      </c>
      <c r="J1471" s="10" t="s">
        <v>4708</v>
      </c>
      <c r="K1471" s="10" t="s">
        <v>4707</v>
      </c>
      <c r="L1471" s="10" t="s">
        <v>4718</v>
      </c>
      <c r="W1471" s="13">
        <f ca="1">DATEDIF(F1471,TODAY(),"Y")</f>
        <v>63</v>
      </c>
      <c r="X1471" s="29">
        <f>VLOOKUP($A1471,'Medical Examinations'!$A:$Z,MATCH(X$1,'Medical Examinations'!$A$1:$Z$1,0),FALSE)</f>
        <v>10.62</v>
      </c>
      <c r="Y1471" s="13">
        <f ca="1">DATEDIF(X1471,TODAY(),"Y")</f>
        <v>126</v>
      </c>
      <c r="Z1471" s="28">
        <f>VLOOKUP($A1471,'Medical Examinations'!$A:$Z,2,FALSE)</f>
        <v>27.5</v>
      </c>
    </row>
    <row r="1472" spans="1:26">
      <c r="A1472" s="10" t="s">
        <v>1739</v>
      </c>
      <c r="B1472" s="10">
        <v>1963</v>
      </c>
      <c r="C1472" s="10" t="s">
        <v>4713</v>
      </c>
      <c r="D1472" s="10" t="str">
        <f>IF(C1472="?","Sep",C1472)</f>
        <v>Sep</v>
      </c>
      <c r="E1472" s="10">
        <v>22</v>
      </c>
      <c r="F1472" s="12" t="str">
        <f>TEXT(DATE(B1472,MONTH(DATEVALUE(D1472&amp;" 1")),E1472),"dd-mmm-yyyy")</f>
        <v>22-Sep-1963</v>
      </c>
      <c r="G1472" s="10">
        <v>0</v>
      </c>
      <c r="H1472" s="13">
        <f t="shared" ca="1" si="22"/>
        <v>126</v>
      </c>
      <c r="I1472" s="15">
        <v>12347.17</v>
      </c>
      <c r="J1472" s="10" t="s">
        <v>4708</v>
      </c>
      <c r="K1472" s="10" t="s">
        <v>4708</v>
      </c>
      <c r="L1472" s="10" t="s">
        <v>4718</v>
      </c>
      <c r="W1472" s="13">
        <f ca="1">DATEDIF(F1472,TODAY(),"Y")</f>
        <v>63</v>
      </c>
      <c r="X1472" s="28">
        <f>VLOOKUP($A1472,'Medical Examinations'!$A:$Z,MATCH(X$1,'Medical Examinations'!$A$1:$Z$1,0),FALSE)</f>
        <v>11.21</v>
      </c>
      <c r="Y1472" s="13">
        <f ca="1">DATEDIF(X1472,TODAY(),"Y")</f>
        <v>126</v>
      </c>
      <c r="Z1472" s="28">
        <f>VLOOKUP($A1472,'Medical Examinations'!$A:$Z,2,FALSE)</f>
        <v>37.1</v>
      </c>
    </row>
    <row r="1473" spans="1:26">
      <c r="A1473" s="10" t="s">
        <v>1737</v>
      </c>
      <c r="B1473" s="10">
        <v>1966</v>
      </c>
      <c r="C1473" s="10" t="s">
        <v>4715</v>
      </c>
      <c r="D1473" s="10" t="str">
        <f>IF(C1473="?","Sep",C1473)</f>
        <v>Dec</v>
      </c>
      <c r="E1473" s="10">
        <v>29</v>
      </c>
      <c r="F1473" s="12" t="str">
        <f>TEXT(DATE(B1473,MONTH(DATEVALUE(D1473&amp;" 1")),E1473),"dd-mmm-yyyy")</f>
        <v>29-Dec-1966</v>
      </c>
      <c r="G1473" s="10">
        <v>0</v>
      </c>
      <c r="H1473" s="13">
        <f t="shared" ca="1" si="22"/>
        <v>126</v>
      </c>
      <c r="I1473" s="15">
        <v>12363.55</v>
      </c>
      <c r="J1473" s="10" t="s">
        <v>4708</v>
      </c>
      <c r="K1473" s="10" t="s">
        <v>4708</v>
      </c>
      <c r="L1473" s="10" t="s">
        <v>4718</v>
      </c>
      <c r="W1473" s="13">
        <f ca="1">DATEDIF(F1473,TODAY(),"Y")</f>
        <v>59</v>
      </c>
      <c r="X1473" s="29">
        <f>VLOOKUP($A1473,'Medical Examinations'!$A:$Z,MATCH(X$1,'Medical Examinations'!$A$1:$Z$1,0),FALSE)</f>
        <v>5.65</v>
      </c>
      <c r="Y1473" s="13">
        <f ca="1">DATEDIF(X1473,TODAY(),"Y")</f>
        <v>126</v>
      </c>
      <c r="Z1473" s="28">
        <f>VLOOKUP($A1473,'Medical Examinations'!$A:$Z,2,FALSE)</f>
        <v>36.1</v>
      </c>
    </row>
    <row r="1474" spans="1:26">
      <c r="A1474" s="10" t="s">
        <v>1735</v>
      </c>
      <c r="B1474" s="10">
        <v>1962</v>
      </c>
      <c r="C1474" s="10" t="s">
        <v>4713</v>
      </c>
      <c r="D1474" s="10" t="str">
        <f>IF(C1474="?","Sep",C1474)</f>
        <v>Sep</v>
      </c>
      <c r="E1474" s="10">
        <v>26</v>
      </c>
      <c r="F1474" s="12" t="str">
        <f>TEXT(DATE(B1474,MONTH(DATEVALUE(D1474&amp;" 1")),E1474),"dd-mmm-yyyy")</f>
        <v>26-Sep-1962</v>
      </c>
      <c r="G1474" s="10">
        <v>0</v>
      </c>
      <c r="H1474" s="13">
        <f t="shared" ca="1" si="22"/>
        <v>126</v>
      </c>
      <c r="I1474" s="15">
        <v>12369.89</v>
      </c>
      <c r="J1474" s="10" t="s">
        <v>4708</v>
      </c>
      <c r="K1474" s="10" t="s">
        <v>4707</v>
      </c>
      <c r="L1474" s="10" t="s">
        <v>4724</v>
      </c>
      <c r="W1474" s="13">
        <f ca="1">DATEDIF(F1474,TODAY(),"Y")</f>
        <v>64</v>
      </c>
      <c r="X1474" s="28">
        <f>VLOOKUP($A1474,'Medical Examinations'!$A:$Z,MATCH(X$1,'Medical Examinations'!$A$1:$Z$1,0),FALSE)</f>
        <v>11.93</v>
      </c>
      <c r="Y1474" s="13">
        <f ca="1">DATEDIF(X1474,TODAY(),"Y")</f>
        <v>126</v>
      </c>
      <c r="Z1474" s="28">
        <f>VLOOKUP($A1474,'Medical Examinations'!$A:$Z,2,FALSE)</f>
        <v>26.23</v>
      </c>
    </row>
    <row r="1475" spans="1:26">
      <c r="A1475" s="10" t="s">
        <v>1733</v>
      </c>
      <c r="B1475" s="10">
        <v>1989</v>
      </c>
      <c r="C1475" s="10" t="s">
        <v>4715</v>
      </c>
      <c r="D1475" s="10" t="str">
        <f>IF(C1475="?","Sep",C1475)</f>
        <v>Dec</v>
      </c>
      <c r="E1475" s="10">
        <v>29</v>
      </c>
      <c r="F1475" s="12" t="str">
        <f>TEXT(DATE(B1475,MONTH(DATEVALUE(D1475&amp;" 1")),E1475),"dd-mmm-yyyy")</f>
        <v>29-Dec-1989</v>
      </c>
      <c r="G1475" s="10">
        <v>0</v>
      </c>
      <c r="H1475" s="13">
        <f t="shared" ref="H1475:H1538" ca="1" si="23">DATEDIF(G1475,TODAY(),"Y")</f>
        <v>126</v>
      </c>
      <c r="I1475" s="15">
        <v>12404.88</v>
      </c>
      <c r="J1475" s="10" t="s">
        <v>4708</v>
      </c>
      <c r="K1475" s="10" t="s">
        <v>4708</v>
      </c>
      <c r="L1475" s="10" t="s">
        <v>4721</v>
      </c>
      <c r="W1475" s="13">
        <f ca="1">DATEDIF(F1475,TODAY(),"Y")</f>
        <v>36</v>
      </c>
      <c r="X1475" s="29">
        <f>VLOOKUP($A1475,'Medical Examinations'!$A:$Z,MATCH(X$1,'Medical Examinations'!$A$1:$Z$1,0),FALSE)</f>
        <v>4.63</v>
      </c>
      <c r="Y1475" s="13">
        <f ca="1">DATEDIF(X1475,TODAY(),"Y")</f>
        <v>126</v>
      </c>
      <c r="Z1475" s="28">
        <f>VLOOKUP($A1475,'Medical Examinations'!$A:$Z,2,FALSE)</f>
        <v>35.244999999999997</v>
      </c>
    </row>
    <row r="1476" spans="1:26">
      <c r="A1476" s="10" t="s">
        <v>1731</v>
      </c>
      <c r="B1476" s="10">
        <v>1972</v>
      </c>
      <c r="C1476" s="10" t="s">
        <v>4716</v>
      </c>
      <c r="D1476" s="10" t="str">
        <f>IF(C1476="?","Sep",C1476)</f>
        <v>Aug</v>
      </c>
      <c r="E1476" s="10">
        <v>21</v>
      </c>
      <c r="F1476" s="12" t="str">
        <f>TEXT(DATE(B1476,MONTH(DATEVALUE(D1476&amp;" 1")),E1476),"dd-mmm-yyyy")</f>
        <v>21-Aug-1972</v>
      </c>
      <c r="G1476" s="10">
        <v>0</v>
      </c>
      <c r="H1476" s="13">
        <f t="shared" ca="1" si="23"/>
        <v>126</v>
      </c>
      <c r="I1476" s="15">
        <v>12407.3</v>
      </c>
      <c r="J1476" s="10" t="s">
        <v>4708</v>
      </c>
      <c r="K1476" s="10" t="s">
        <v>4707</v>
      </c>
      <c r="L1476" s="10" t="s">
        <v>4727</v>
      </c>
      <c r="W1476" s="13">
        <f ca="1">DATEDIF(F1476,TODAY(),"Y")</f>
        <v>54</v>
      </c>
      <c r="X1476" s="28">
        <f>VLOOKUP($A1476,'Medical Examinations'!$A:$Z,MATCH(X$1,'Medical Examinations'!$A$1:$Z$1,0),FALSE)</f>
        <v>4.87</v>
      </c>
      <c r="Y1476" s="13">
        <f ca="1">DATEDIF(X1476,TODAY(),"Y")</f>
        <v>126</v>
      </c>
      <c r="Z1476" s="28">
        <f>VLOOKUP($A1476,'Medical Examinations'!$A:$Z,2,FALSE)</f>
        <v>34.299999999999997</v>
      </c>
    </row>
    <row r="1477" spans="1:26">
      <c r="A1477" s="10" t="s">
        <v>1729</v>
      </c>
      <c r="B1477" s="10">
        <v>1979</v>
      </c>
      <c r="C1477" s="10" t="s">
        <v>4706</v>
      </c>
      <c r="D1477" s="10" t="str">
        <f>IF(C1477="?","Sep",C1477)</f>
        <v>Jul</v>
      </c>
      <c r="E1477" s="10">
        <v>14</v>
      </c>
      <c r="F1477" s="12" t="str">
        <f>TEXT(DATE(B1477,MONTH(DATEVALUE(D1477&amp;" 1")),E1477),"dd-mmm-yyyy")</f>
        <v>14-Jul-1979</v>
      </c>
      <c r="G1477" s="10">
        <v>0</v>
      </c>
      <c r="H1477" s="13">
        <f t="shared" ca="1" si="23"/>
        <v>126</v>
      </c>
      <c r="I1477" s="15">
        <v>12408.29</v>
      </c>
      <c r="J1477" s="10" t="s">
        <v>4708</v>
      </c>
      <c r="K1477" s="10" t="s">
        <v>4711</v>
      </c>
      <c r="L1477" s="10" t="s">
        <v>4731</v>
      </c>
      <c r="W1477" s="13">
        <f ca="1">DATEDIF(F1477,TODAY(),"Y")</f>
        <v>47</v>
      </c>
      <c r="X1477" s="29">
        <f>VLOOKUP($A1477,'Medical Examinations'!$A:$Z,MATCH(X$1,'Medical Examinations'!$A$1:$Z$1,0),FALSE)</f>
        <v>4.62</v>
      </c>
      <c r="Y1477" s="13">
        <f ca="1">DATEDIF(X1477,TODAY(),"Y")</f>
        <v>126</v>
      </c>
      <c r="Z1477" s="28">
        <f>VLOOKUP($A1477,'Medical Examinations'!$A:$Z,2,FALSE)</f>
        <v>36.799999999999997</v>
      </c>
    </row>
    <row r="1478" spans="1:26">
      <c r="A1478" s="10" t="s">
        <v>1727</v>
      </c>
      <c r="B1478" s="10">
        <v>1964</v>
      </c>
      <c r="C1478" s="10" t="s">
        <v>4716</v>
      </c>
      <c r="D1478" s="10" t="str">
        <f>IF(C1478="?","Sep",C1478)</f>
        <v>Aug</v>
      </c>
      <c r="E1478" s="10">
        <v>4</v>
      </c>
      <c r="F1478" s="12" t="str">
        <f>TEXT(DATE(B1478,MONTH(DATEVALUE(D1478&amp;" 1")),E1478),"dd-mmm-yyyy")</f>
        <v>04-Aug-1964</v>
      </c>
      <c r="G1478" s="10">
        <v>0</v>
      </c>
      <c r="H1478" s="13">
        <f t="shared" ca="1" si="23"/>
        <v>126</v>
      </c>
      <c r="I1478" s="15">
        <v>12430.95</v>
      </c>
      <c r="J1478" s="10" t="s">
        <v>4708</v>
      </c>
      <c r="K1478" s="10" t="s">
        <v>4708</v>
      </c>
      <c r="L1478" s="10" t="s">
        <v>4724</v>
      </c>
      <c r="W1478" s="13">
        <f ca="1">DATEDIF(F1478,TODAY(),"Y")</f>
        <v>62</v>
      </c>
      <c r="X1478" s="28">
        <f>VLOOKUP($A1478,'Medical Examinations'!$A:$Z,MATCH(X$1,'Medical Examinations'!$A$1:$Z$1,0),FALSE)</f>
        <v>6.15</v>
      </c>
      <c r="Y1478" s="13">
        <f ca="1">DATEDIF(X1478,TODAY(),"Y")</f>
        <v>126</v>
      </c>
      <c r="Z1478" s="28">
        <f>VLOOKUP($A1478,'Medical Examinations'!$A:$Z,2,FALSE)</f>
        <v>32.965000000000003</v>
      </c>
    </row>
    <row r="1479" spans="1:26">
      <c r="A1479" s="10" t="s">
        <v>1725</v>
      </c>
      <c r="B1479" s="10">
        <v>1995</v>
      </c>
      <c r="C1479" s="10" t="s">
        <v>4716</v>
      </c>
      <c r="D1479" s="10" t="str">
        <f>IF(C1479="?","Sep",C1479)</f>
        <v>Aug</v>
      </c>
      <c r="E1479" s="10">
        <v>9</v>
      </c>
      <c r="F1479" s="12" t="str">
        <f>TEXT(DATE(B1479,MONTH(DATEVALUE(D1479&amp;" 1")),E1479),"dd-mmm-yyyy")</f>
        <v>09-Aug-1995</v>
      </c>
      <c r="G1479" s="10">
        <v>0</v>
      </c>
      <c r="H1479" s="13">
        <f t="shared" ca="1" si="23"/>
        <v>126</v>
      </c>
      <c r="I1479" s="15">
        <v>12452.25</v>
      </c>
      <c r="J1479" s="10" t="s">
        <v>4708</v>
      </c>
      <c r="K1479" s="10" t="s">
        <v>4708</v>
      </c>
      <c r="L1479" s="10" t="s">
        <v>4714</v>
      </c>
      <c r="W1479" s="13">
        <f ca="1">DATEDIF(F1479,TODAY(),"Y")</f>
        <v>31</v>
      </c>
      <c r="X1479" s="29">
        <f>VLOOKUP($A1479,'Medical Examinations'!$A:$Z,MATCH(X$1,'Medical Examinations'!$A$1:$Z$1,0),FALSE)</f>
        <v>4.96</v>
      </c>
      <c r="Y1479" s="13">
        <f ca="1">DATEDIF(X1479,TODAY(),"Y")</f>
        <v>126</v>
      </c>
      <c r="Z1479" s="28">
        <f>VLOOKUP($A1479,'Medical Examinations'!$A:$Z,2,FALSE)</f>
        <v>52.89</v>
      </c>
    </row>
    <row r="1480" spans="1:26">
      <c r="A1480" s="10" t="s">
        <v>1723</v>
      </c>
      <c r="B1480" s="10">
        <v>1968</v>
      </c>
      <c r="C1480" s="10" t="s">
        <v>4710</v>
      </c>
      <c r="D1480" s="10" t="str">
        <f>IF(C1480="?","Sep",C1480)</f>
        <v>Nov</v>
      </c>
      <c r="E1480" s="10">
        <v>26</v>
      </c>
      <c r="F1480" s="12" t="str">
        <f>TEXT(DATE(B1480,MONTH(DATEVALUE(D1480&amp;" 1")),E1480),"dd-mmm-yyyy")</f>
        <v>26-Nov-1968</v>
      </c>
      <c r="G1480" s="10">
        <v>0</v>
      </c>
      <c r="H1480" s="13">
        <f t="shared" ca="1" si="23"/>
        <v>126</v>
      </c>
      <c r="I1480" s="15">
        <v>12475.35</v>
      </c>
      <c r="J1480" s="10" t="s">
        <v>4708</v>
      </c>
      <c r="K1480" s="10" t="s">
        <v>4711</v>
      </c>
      <c r="L1480" s="10" t="s">
        <v>4714</v>
      </c>
      <c r="W1480" s="13">
        <f ca="1">DATEDIF(F1480,TODAY(),"Y")</f>
        <v>57</v>
      </c>
      <c r="X1480" s="28">
        <f>VLOOKUP($A1480,'Medical Examinations'!$A:$Z,MATCH(X$1,'Medical Examinations'!$A$1:$Z$1,0),FALSE)</f>
        <v>7.82</v>
      </c>
      <c r="Y1480" s="13">
        <f ca="1">DATEDIF(X1480,TODAY(),"Y")</f>
        <v>126</v>
      </c>
      <c r="Z1480" s="28">
        <f>VLOOKUP($A1480,'Medical Examinations'!$A:$Z,2,FALSE)</f>
        <v>21.47</v>
      </c>
    </row>
    <row r="1481" spans="1:26">
      <c r="A1481" s="10" t="s">
        <v>1721</v>
      </c>
      <c r="B1481" s="10">
        <v>1968</v>
      </c>
      <c r="C1481" s="10" t="s">
        <v>4710</v>
      </c>
      <c r="D1481" s="10" t="str">
        <f>IF(C1481="?","Sep",C1481)</f>
        <v>Nov</v>
      </c>
      <c r="E1481" s="10">
        <v>12</v>
      </c>
      <c r="F1481" s="12" t="str">
        <f>TEXT(DATE(B1481,MONTH(DATEVALUE(D1481&amp;" 1")),E1481),"dd-mmm-yyyy")</f>
        <v>12-Nov-1968</v>
      </c>
      <c r="G1481" s="10">
        <v>0</v>
      </c>
      <c r="H1481" s="13">
        <f t="shared" ca="1" si="23"/>
        <v>126</v>
      </c>
      <c r="I1481" s="15">
        <v>12479.71</v>
      </c>
      <c r="J1481" s="10" t="s">
        <v>4708</v>
      </c>
      <c r="K1481" s="10" t="s">
        <v>4708</v>
      </c>
      <c r="L1481" s="10" t="s">
        <v>4714</v>
      </c>
      <c r="W1481" s="13">
        <f ca="1">DATEDIF(F1481,TODAY(),"Y")</f>
        <v>57</v>
      </c>
      <c r="X1481" s="29">
        <f>VLOOKUP($A1481,'Medical Examinations'!$A:$Z,MATCH(X$1,'Medical Examinations'!$A$1:$Z$1,0),FALSE)</f>
        <v>7.48</v>
      </c>
      <c r="Y1481" s="13">
        <f ca="1">DATEDIF(X1481,TODAY(),"Y")</f>
        <v>126</v>
      </c>
      <c r="Z1481" s="28">
        <f>VLOOKUP($A1481,'Medical Examinations'!$A:$Z,2,FALSE)</f>
        <v>24.605</v>
      </c>
    </row>
    <row r="1482" spans="1:26">
      <c r="A1482" s="10" t="s">
        <v>1719</v>
      </c>
      <c r="B1482" s="10">
        <v>1967</v>
      </c>
      <c r="C1482" s="10" t="s">
        <v>4713</v>
      </c>
      <c r="D1482" s="10" t="str">
        <f>IF(C1482="?","Sep",C1482)</f>
        <v>Sep</v>
      </c>
      <c r="E1482" s="10">
        <v>1</v>
      </c>
      <c r="F1482" s="12" t="str">
        <f>TEXT(DATE(B1482,MONTH(DATEVALUE(D1482&amp;" 1")),E1482),"dd-mmm-yyyy")</f>
        <v>01-Sep-1967</v>
      </c>
      <c r="G1482" s="10">
        <v>0</v>
      </c>
      <c r="H1482" s="13">
        <f t="shared" ca="1" si="23"/>
        <v>126</v>
      </c>
      <c r="I1482" s="15">
        <v>12485.8</v>
      </c>
      <c r="J1482" s="10" t="s">
        <v>4708</v>
      </c>
      <c r="K1482" s="10" t="s">
        <v>4708</v>
      </c>
      <c r="L1482" s="10" t="s">
        <v>4709</v>
      </c>
      <c r="W1482" s="13">
        <f ca="1">DATEDIF(F1482,TODAY(),"Y")</f>
        <v>59</v>
      </c>
      <c r="X1482" s="28">
        <f>VLOOKUP($A1482,'Medical Examinations'!$A:$Z,MATCH(X$1,'Medical Examinations'!$A$1:$Z$1,0),FALSE)</f>
        <v>10.58</v>
      </c>
      <c r="Y1482" s="13">
        <f ca="1">DATEDIF(X1482,TODAY(),"Y")</f>
        <v>126</v>
      </c>
      <c r="Z1482" s="28">
        <f>VLOOKUP($A1482,'Medical Examinations'!$A:$Z,2,FALSE)</f>
        <v>40.81</v>
      </c>
    </row>
    <row r="1483" spans="1:26">
      <c r="A1483" s="10" t="s">
        <v>1717</v>
      </c>
      <c r="B1483" s="10">
        <v>1968</v>
      </c>
      <c r="C1483" s="10" t="s">
        <v>4715</v>
      </c>
      <c r="D1483" s="10" t="str">
        <f>IF(C1483="?","Sep",C1483)</f>
        <v>Dec</v>
      </c>
      <c r="E1483" s="10">
        <v>3</v>
      </c>
      <c r="F1483" s="12" t="str">
        <f>TEXT(DATE(B1483,MONTH(DATEVALUE(D1483&amp;" 1")),E1483),"dd-mmm-yyyy")</f>
        <v>03-Dec-1968</v>
      </c>
      <c r="G1483" s="10">
        <v>0</v>
      </c>
      <c r="H1483" s="13">
        <f t="shared" ca="1" si="23"/>
        <v>126</v>
      </c>
      <c r="I1483" s="15">
        <v>12495.29</v>
      </c>
      <c r="J1483" s="10" t="s">
        <v>4708</v>
      </c>
      <c r="K1483" s="10" t="s">
        <v>4708</v>
      </c>
      <c r="L1483" s="10" t="s">
        <v>4714</v>
      </c>
      <c r="W1483" s="13">
        <f ca="1">DATEDIF(F1483,TODAY(),"Y")</f>
        <v>57</v>
      </c>
      <c r="X1483" s="29">
        <f>VLOOKUP($A1483,'Medical Examinations'!$A:$Z,MATCH(X$1,'Medical Examinations'!$A$1:$Z$1,0),FALSE)</f>
        <v>8.4700000000000006</v>
      </c>
      <c r="Y1483" s="13">
        <f ca="1">DATEDIF(X1483,TODAY(),"Y")</f>
        <v>126</v>
      </c>
      <c r="Z1483" s="28">
        <f>VLOOKUP($A1483,'Medical Examinations'!$A:$Z,2,FALSE)</f>
        <v>35.814999999999998</v>
      </c>
    </row>
    <row r="1484" spans="1:26">
      <c r="A1484" s="10" t="s">
        <v>1715</v>
      </c>
      <c r="B1484" s="10">
        <v>1966</v>
      </c>
      <c r="C1484" s="10" t="s">
        <v>4706</v>
      </c>
      <c r="D1484" s="10" t="str">
        <f>IF(C1484="?","Sep",C1484)</f>
        <v>Jul</v>
      </c>
      <c r="E1484" s="10">
        <v>12</v>
      </c>
      <c r="F1484" s="12" t="str">
        <f>TEXT(DATE(B1484,MONTH(DATEVALUE(D1484&amp;" 1")),E1484),"dd-mmm-yyyy")</f>
        <v>12-Jul-1966</v>
      </c>
      <c r="G1484" s="10">
        <v>0</v>
      </c>
      <c r="H1484" s="13">
        <f t="shared" ca="1" si="23"/>
        <v>126</v>
      </c>
      <c r="I1484" s="15">
        <v>12499.88</v>
      </c>
      <c r="J1484" s="10" t="s">
        <v>4708</v>
      </c>
      <c r="K1484" s="10" t="s">
        <v>4707</v>
      </c>
      <c r="L1484" s="10" t="s">
        <v>4714</v>
      </c>
      <c r="W1484" s="13">
        <f ca="1">DATEDIF(F1484,TODAY(),"Y")</f>
        <v>60</v>
      </c>
      <c r="X1484" s="28">
        <f>VLOOKUP($A1484,'Medical Examinations'!$A:$Z,MATCH(X$1,'Medical Examinations'!$A$1:$Z$1,0),FALSE)</f>
        <v>4.62</v>
      </c>
      <c r="Y1484" s="13">
        <f ca="1">DATEDIF(X1484,TODAY(),"Y")</f>
        <v>126</v>
      </c>
      <c r="Z1484" s="28">
        <f>VLOOKUP($A1484,'Medical Examinations'!$A:$Z,2,FALSE)</f>
        <v>31.07</v>
      </c>
    </row>
    <row r="1485" spans="1:26">
      <c r="A1485" s="10" t="s">
        <v>1713</v>
      </c>
      <c r="B1485" s="10">
        <v>1962</v>
      </c>
      <c r="C1485" s="10" t="s">
        <v>4717</v>
      </c>
      <c r="D1485" s="10" t="str">
        <f>IF(C1485="?","Sep",C1485)</f>
        <v>Oct</v>
      </c>
      <c r="E1485" s="10">
        <v>16</v>
      </c>
      <c r="F1485" s="12" t="str">
        <f>TEXT(DATE(B1485,MONTH(DATEVALUE(D1485&amp;" 1")),E1485),"dd-mmm-yyyy")</f>
        <v>16-Oct-1962</v>
      </c>
      <c r="G1485" s="10">
        <v>0</v>
      </c>
      <c r="H1485" s="13">
        <f t="shared" ca="1" si="23"/>
        <v>126</v>
      </c>
      <c r="I1485" s="15">
        <v>12523.6</v>
      </c>
      <c r="J1485" s="10" t="s">
        <v>4708</v>
      </c>
      <c r="K1485" s="10" t="s">
        <v>4708</v>
      </c>
      <c r="L1485" s="10" t="s">
        <v>4714</v>
      </c>
      <c r="W1485" s="13">
        <f ca="1">DATEDIF(F1485,TODAY(),"Y")</f>
        <v>64</v>
      </c>
      <c r="X1485" s="29">
        <f>VLOOKUP($A1485,'Medical Examinations'!$A:$Z,MATCH(X$1,'Medical Examinations'!$A$1:$Z$1,0),FALSE)</f>
        <v>7.48</v>
      </c>
      <c r="Y1485" s="13">
        <f ca="1">DATEDIF(X1485,TODAY(),"Y")</f>
        <v>126</v>
      </c>
      <c r="Z1485" s="28">
        <f>VLOOKUP($A1485,'Medical Examinations'!$A:$Z,2,FALSE)</f>
        <v>24.32</v>
      </c>
    </row>
    <row r="1486" spans="1:26">
      <c r="A1486" s="10" t="s">
        <v>1711</v>
      </c>
      <c r="B1486" s="10">
        <v>1961</v>
      </c>
      <c r="C1486" s="10" t="s">
        <v>4710</v>
      </c>
      <c r="D1486" s="10" t="str">
        <f>IF(C1486="?","Sep",C1486)</f>
        <v>Nov</v>
      </c>
      <c r="E1486" s="10">
        <v>28</v>
      </c>
      <c r="F1486" s="12" t="str">
        <f>TEXT(DATE(B1486,MONTH(DATEVALUE(D1486&amp;" 1")),E1486),"dd-mmm-yyyy")</f>
        <v>28-Nov-1961</v>
      </c>
      <c r="G1486" s="10">
        <v>0</v>
      </c>
      <c r="H1486" s="13">
        <f t="shared" ca="1" si="23"/>
        <v>126</v>
      </c>
      <c r="I1486" s="15">
        <v>12557.61</v>
      </c>
      <c r="J1486" s="10" t="s">
        <v>4708</v>
      </c>
      <c r="K1486" s="10" t="s">
        <v>4708</v>
      </c>
      <c r="L1486" s="10" t="s">
        <v>4709</v>
      </c>
      <c r="W1486" s="13">
        <f ca="1">DATEDIF(F1486,TODAY(),"Y")</f>
        <v>64</v>
      </c>
      <c r="X1486" s="28">
        <f>VLOOKUP($A1486,'Medical Examinations'!$A:$Z,MATCH(X$1,'Medical Examinations'!$A$1:$Z$1,0),FALSE)</f>
        <v>7.92</v>
      </c>
      <c r="Y1486" s="13">
        <f ca="1">DATEDIF(X1486,TODAY(),"Y")</f>
        <v>126</v>
      </c>
      <c r="Z1486" s="28">
        <f>VLOOKUP($A1486,'Medical Examinations'!$A:$Z,2,FALSE)</f>
        <v>31.57</v>
      </c>
    </row>
    <row r="1487" spans="1:26">
      <c r="A1487" s="10" t="s">
        <v>1709</v>
      </c>
      <c r="B1487" s="10">
        <v>1961</v>
      </c>
      <c r="C1487" s="10" t="s">
        <v>4710</v>
      </c>
      <c r="D1487" s="10" t="str">
        <f>IF(C1487="?","Sep",C1487)</f>
        <v>Nov</v>
      </c>
      <c r="E1487" s="10">
        <v>28</v>
      </c>
      <c r="F1487" s="12" t="str">
        <f>TEXT(DATE(B1487,MONTH(DATEVALUE(D1487&amp;" 1")),E1487),"dd-mmm-yyyy")</f>
        <v>28-Nov-1961</v>
      </c>
      <c r="G1487" s="10">
        <v>0</v>
      </c>
      <c r="H1487" s="13">
        <f t="shared" ca="1" si="23"/>
        <v>126</v>
      </c>
      <c r="I1487" s="15">
        <v>12574.05</v>
      </c>
      <c r="J1487" s="10" t="s">
        <v>4708</v>
      </c>
      <c r="K1487" s="10" t="s">
        <v>4711</v>
      </c>
      <c r="L1487" s="10" t="s">
        <v>4718</v>
      </c>
      <c r="W1487" s="13">
        <f ca="1">DATEDIF(F1487,TODAY(),"Y")</f>
        <v>64</v>
      </c>
      <c r="X1487" s="29">
        <f>VLOOKUP($A1487,'Medical Examinations'!$A:$Z,MATCH(X$1,'Medical Examinations'!$A$1:$Z$1,0),FALSE)</f>
        <v>8.81</v>
      </c>
      <c r="Y1487" s="13">
        <f ca="1">DATEDIF(X1487,TODAY(),"Y")</f>
        <v>126</v>
      </c>
      <c r="Z1487" s="28">
        <f>VLOOKUP($A1487,'Medical Examinations'!$A:$Z,2,FALSE)</f>
        <v>43.4</v>
      </c>
    </row>
    <row r="1488" spans="1:26">
      <c r="A1488" s="10" t="s">
        <v>1707</v>
      </c>
      <c r="B1488" s="10">
        <v>1969</v>
      </c>
      <c r="C1488" s="10" t="s">
        <v>4710</v>
      </c>
      <c r="D1488" s="10" t="str">
        <f>IF(C1488="?","Sep",C1488)</f>
        <v>Nov</v>
      </c>
      <c r="E1488" s="10">
        <v>26</v>
      </c>
      <c r="F1488" s="12" t="str">
        <f>TEXT(DATE(B1488,MONTH(DATEVALUE(D1488&amp;" 1")),E1488),"dd-mmm-yyyy")</f>
        <v>26-Nov-1969</v>
      </c>
      <c r="G1488" s="10">
        <v>0</v>
      </c>
      <c r="H1488" s="13">
        <f t="shared" ca="1" si="23"/>
        <v>126</v>
      </c>
      <c r="I1488" s="15">
        <v>12579.92</v>
      </c>
      <c r="J1488" s="10" t="s">
        <v>4708</v>
      </c>
      <c r="K1488" s="10" t="s">
        <v>4711</v>
      </c>
      <c r="L1488" s="10" t="s">
        <v>4723</v>
      </c>
      <c r="W1488" s="13">
        <f ca="1">DATEDIF(F1488,TODAY(),"Y")</f>
        <v>56</v>
      </c>
      <c r="X1488" s="28">
        <f>VLOOKUP($A1488,'Medical Examinations'!$A:$Z,MATCH(X$1,'Medical Examinations'!$A$1:$Z$1,0),FALSE)</f>
        <v>4.0199999999999996</v>
      </c>
      <c r="Y1488" s="13">
        <f ca="1">DATEDIF(X1488,TODAY(),"Y")</f>
        <v>126</v>
      </c>
      <c r="Z1488" s="28">
        <f>VLOOKUP($A1488,'Medical Examinations'!$A:$Z,2,FALSE)</f>
        <v>32.15</v>
      </c>
    </row>
    <row r="1489" spans="1:26">
      <c r="A1489" s="10" t="s">
        <v>1705</v>
      </c>
      <c r="B1489" s="10">
        <v>1970</v>
      </c>
      <c r="C1489" s="10" t="s">
        <v>4712</v>
      </c>
      <c r="D1489" s="10" t="str">
        <f>IF(C1489="?","Sep",C1489)</f>
        <v>Jun</v>
      </c>
      <c r="E1489" s="10">
        <v>18</v>
      </c>
      <c r="F1489" s="12" t="str">
        <f>TEXT(DATE(B1489,MONTH(DATEVALUE(D1489&amp;" 1")),E1489),"dd-mmm-yyyy")</f>
        <v>18-Jun-1970</v>
      </c>
      <c r="G1489" s="10">
        <v>0</v>
      </c>
      <c r="H1489" s="13">
        <f t="shared" ca="1" si="23"/>
        <v>126</v>
      </c>
      <c r="I1489" s="15">
        <v>12592.53</v>
      </c>
      <c r="J1489" s="10" t="s">
        <v>4708</v>
      </c>
      <c r="K1489" s="10" t="s">
        <v>4707</v>
      </c>
      <c r="L1489" s="10" t="s">
        <v>4709</v>
      </c>
      <c r="W1489" s="13">
        <f ca="1">DATEDIF(F1489,TODAY(),"Y")</f>
        <v>56</v>
      </c>
      <c r="X1489" s="29">
        <f>VLOOKUP($A1489,'Medical Examinations'!$A:$Z,MATCH(X$1,'Medical Examinations'!$A$1:$Z$1,0),FALSE)</f>
        <v>6.66</v>
      </c>
      <c r="Y1489" s="13">
        <f ca="1">DATEDIF(X1489,TODAY(),"Y")</f>
        <v>126</v>
      </c>
      <c r="Z1489" s="28">
        <f>VLOOKUP($A1489,'Medical Examinations'!$A:$Z,2,FALSE)</f>
        <v>46.75</v>
      </c>
    </row>
    <row r="1490" spans="1:26">
      <c r="A1490" s="10" t="s">
        <v>1703</v>
      </c>
      <c r="B1490" s="10">
        <v>1988</v>
      </c>
      <c r="C1490" s="10" t="s">
        <v>4716</v>
      </c>
      <c r="D1490" s="10" t="str">
        <f>IF(C1490="?","Sep",C1490)</f>
        <v>Aug</v>
      </c>
      <c r="E1490" s="10">
        <v>11</v>
      </c>
      <c r="F1490" s="12" t="str">
        <f>TEXT(DATE(B1490,MONTH(DATEVALUE(D1490&amp;" 1")),E1490),"dd-mmm-yyyy")</f>
        <v>11-Aug-1988</v>
      </c>
      <c r="G1490" s="10">
        <v>0</v>
      </c>
      <c r="H1490" s="13">
        <f t="shared" ca="1" si="23"/>
        <v>126</v>
      </c>
      <c r="I1490" s="15">
        <v>12600.46</v>
      </c>
      <c r="J1490" s="10" t="s">
        <v>4708</v>
      </c>
      <c r="K1490" s="10" t="s">
        <v>4711</v>
      </c>
      <c r="L1490" s="10" t="s">
        <v>4725</v>
      </c>
      <c r="W1490" s="13">
        <f ca="1">DATEDIF(F1490,TODAY(),"Y")</f>
        <v>38</v>
      </c>
      <c r="X1490" s="28">
        <f>VLOOKUP($A1490,'Medical Examinations'!$A:$Z,MATCH(X$1,'Medical Examinations'!$A$1:$Z$1,0),FALSE)</f>
        <v>6.11</v>
      </c>
      <c r="Y1490" s="13">
        <f ca="1">DATEDIF(X1490,TODAY(),"Y")</f>
        <v>126</v>
      </c>
      <c r="Z1490" s="28">
        <f>VLOOKUP($A1490,'Medical Examinations'!$A:$Z,2,FALSE)</f>
        <v>42.78</v>
      </c>
    </row>
    <row r="1491" spans="1:26">
      <c r="A1491" s="10" t="s">
        <v>1701</v>
      </c>
      <c r="B1491" s="10">
        <v>1998</v>
      </c>
      <c r="C1491" s="10" t="s">
        <v>4710</v>
      </c>
      <c r="D1491" s="10" t="str">
        <f>IF(C1491="?","Sep",C1491)</f>
        <v>Nov</v>
      </c>
      <c r="E1491" s="10">
        <v>18</v>
      </c>
      <c r="F1491" s="12" t="str">
        <f>TEXT(DATE(B1491,MONTH(DATEVALUE(D1491&amp;" 1")),E1491),"dd-mmm-yyyy")</f>
        <v>18-Nov-1998</v>
      </c>
      <c r="G1491" s="10">
        <v>0</v>
      </c>
      <c r="H1491" s="13">
        <f t="shared" ca="1" si="23"/>
        <v>126</v>
      </c>
      <c r="I1491" s="15">
        <v>12609.89</v>
      </c>
      <c r="J1491" s="10" t="s">
        <v>4708</v>
      </c>
      <c r="K1491" s="10" t="s">
        <v>4708</v>
      </c>
      <c r="L1491" s="10" t="s">
        <v>4714</v>
      </c>
      <c r="W1491" s="13">
        <f ca="1">DATEDIF(F1491,TODAY(),"Y")</f>
        <v>27</v>
      </c>
      <c r="X1491" s="29">
        <f>VLOOKUP($A1491,'Medical Examinations'!$A:$Z,MATCH(X$1,'Medical Examinations'!$A$1:$Z$1,0),FALSE)</f>
        <v>5.0599999999999996</v>
      </c>
      <c r="Y1491" s="13">
        <f ca="1">DATEDIF(X1491,TODAY(),"Y")</f>
        <v>126</v>
      </c>
      <c r="Z1491" s="28">
        <f>VLOOKUP($A1491,'Medical Examinations'!$A:$Z,2,FALSE)</f>
        <v>26.79</v>
      </c>
    </row>
    <row r="1492" spans="1:26">
      <c r="A1492" s="10" t="s">
        <v>1699</v>
      </c>
      <c r="B1492" s="10">
        <v>1963</v>
      </c>
      <c r="C1492" s="10" t="s">
        <v>4716</v>
      </c>
      <c r="D1492" s="10" t="str">
        <f>IF(C1492="?","Sep",C1492)</f>
        <v>Aug</v>
      </c>
      <c r="E1492" s="10">
        <v>19</v>
      </c>
      <c r="F1492" s="12" t="str">
        <f>TEXT(DATE(B1492,MONTH(DATEVALUE(D1492&amp;" 1")),E1492),"dd-mmm-yyyy")</f>
        <v>19-Aug-1963</v>
      </c>
      <c r="G1492" s="10">
        <v>0</v>
      </c>
      <c r="H1492" s="13">
        <f t="shared" ca="1" si="23"/>
        <v>126</v>
      </c>
      <c r="I1492" s="15">
        <v>12622.18</v>
      </c>
      <c r="J1492" s="10" t="s">
        <v>4708</v>
      </c>
      <c r="K1492" s="10" t="s">
        <v>4711</v>
      </c>
      <c r="L1492" s="10" t="s">
        <v>4714</v>
      </c>
      <c r="W1492" s="13">
        <f ca="1">DATEDIF(F1492,TODAY(),"Y")</f>
        <v>63</v>
      </c>
      <c r="X1492" s="28">
        <f>VLOOKUP($A1492,'Medical Examinations'!$A:$Z,MATCH(X$1,'Medical Examinations'!$A$1:$Z$1,0),FALSE)</f>
        <v>11</v>
      </c>
      <c r="Y1492" s="13">
        <f ca="1">DATEDIF(X1492,TODAY(),"Y")</f>
        <v>126</v>
      </c>
      <c r="Z1492" s="28">
        <f>VLOOKUP($A1492,'Medical Examinations'!$A:$Z,2,FALSE)</f>
        <v>31.35</v>
      </c>
    </row>
    <row r="1493" spans="1:26">
      <c r="A1493" s="10" t="s">
        <v>1697</v>
      </c>
      <c r="B1493" s="10">
        <v>1970</v>
      </c>
      <c r="C1493" s="10" t="s">
        <v>4715</v>
      </c>
      <c r="D1493" s="10" t="str">
        <f>IF(C1493="?","Sep",C1493)</f>
        <v>Dec</v>
      </c>
      <c r="E1493" s="10">
        <v>28</v>
      </c>
      <c r="F1493" s="12" t="str">
        <f>TEXT(DATE(B1493,MONTH(DATEVALUE(D1493&amp;" 1")),E1493),"dd-mmm-yyyy")</f>
        <v>28-Dec-1970</v>
      </c>
      <c r="G1493" s="10">
        <v>0</v>
      </c>
      <c r="H1493" s="13">
        <f t="shared" ca="1" si="23"/>
        <v>126</v>
      </c>
      <c r="I1493" s="15">
        <v>12624.74</v>
      </c>
      <c r="J1493" s="10" t="s">
        <v>4708</v>
      </c>
      <c r="K1493" s="10" t="s">
        <v>4711</v>
      </c>
      <c r="L1493" s="10" t="s">
        <v>4714</v>
      </c>
      <c r="W1493" s="13">
        <f ca="1">DATEDIF(F1493,TODAY(),"Y")</f>
        <v>55</v>
      </c>
      <c r="X1493" s="29">
        <f>VLOOKUP($A1493,'Medical Examinations'!$A:$Z,MATCH(X$1,'Medical Examinations'!$A$1:$Z$1,0),FALSE)</f>
        <v>7.58</v>
      </c>
      <c r="Y1493" s="13">
        <f ca="1">DATEDIF(X1493,TODAY(),"Y")</f>
        <v>126</v>
      </c>
      <c r="Z1493" s="28">
        <f>VLOOKUP($A1493,'Medical Examinations'!$A:$Z,2,FALSE)</f>
        <v>34.08</v>
      </c>
    </row>
    <row r="1494" spans="1:26">
      <c r="A1494" s="10" t="s">
        <v>1695</v>
      </c>
      <c r="B1494" s="10">
        <v>1965</v>
      </c>
      <c r="C1494" s="10" t="s">
        <v>4717</v>
      </c>
      <c r="D1494" s="10" t="str">
        <f>IF(C1494="?","Sep",C1494)</f>
        <v>Oct</v>
      </c>
      <c r="E1494" s="10">
        <v>4</v>
      </c>
      <c r="F1494" s="12" t="str">
        <f>TEXT(DATE(B1494,MONTH(DATEVALUE(D1494&amp;" 1")),E1494),"dd-mmm-yyyy")</f>
        <v>04-Oct-1965</v>
      </c>
      <c r="G1494" s="10">
        <v>0</v>
      </c>
      <c r="H1494" s="13">
        <f t="shared" ca="1" si="23"/>
        <v>126</v>
      </c>
      <c r="I1494" s="15">
        <v>12629.17</v>
      </c>
      <c r="J1494" s="10" t="s">
        <v>4708</v>
      </c>
      <c r="K1494" s="10" t="s">
        <v>4711</v>
      </c>
      <c r="L1494" s="10" t="s">
        <v>4709</v>
      </c>
      <c r="W1494" s="13">
        <f ca="1">DATEDIF(F1494,TODAY(),"Y")</f>
        <v>61</v>
      </c>
      <c r="X1494" s="28">
        <f>VLOOKUP($A1494,'Medical Examinations'!$A:$Z,MATCH(X$1,'Medical Examinations'!$A$1:$Z$1,0),FALSE)</f>
        <v>10.93</v>
      </c>
      <c r="Y1494" s="13">
        <f ca="1">DATEDIF(X1494,TODAY(),"Y")</f>
        <v>126</v>
      </c>
      <c r="Z1494" s="28">
        <f>VLOOKUP($A1494,'Medical Examinations'!$A:$Z,2,FALSE)</f>
        <v>25.74</v>
      </c>
    </row>
    <row r="1495" spans="1:26">
      <c r="A1495" s="10" t="s">
        <v>1693</v>
      </c>
      <c r="B1495" s="10">
        <v>1962</v>
      </c>
      <c r="C1495" s="10" t="s">
        <v>4710</v>
      </c>
      <c r="D1495" s="10" t="str">
        <f>IF(C1495="?","Sep",C1495)</f>
        <v>Nov</v>
      </c>
      <c r="E1495" s="10">
        <v>22</v>
      </c>
      <c r="F1495" s="12" t="str">
        <f>TEXT(DATE(B1495,MONTH(DATEVALUE(D1495&amp;" 1")),E1495),"dd-mmm-yyyy")</f>
        <v>22-Nov-1962</v>
      </c>
      <c r="G1495" s="10">
        <v>0</v>
      </c>
      <c r="H1495" s="13">
        <f t="shared" ca="1" si="23"/>
        <v>126</v>
      </c>
      <c r="I1495" s="15">
        <v>12629.9</v>
      </c>
      <c r="J1495" s="10" t="s">
        <v>4708</v>
      </c>
      <c r="K1495" s="10" t="s">
        <v>4708</v>
      </c>
      <c r="L1495" s="10" t="s">
        <v>4709</v>
      </c>
      <c r="W1495" s="13">
        <f ca="1">DATEDIF(F1495,TODAY(),"Y")</f>
        <v>63</v>
      </c>
      <c r="X1495" s="29">
        <f>VLOOKUP($A1495,'Medical Examinations'!$A:$Z,MATCH(X$1,'Medical Examinations'!$A$1:$Z$1,0),FALSE)</f>
        <v>9.0500000000000007</v>
      </c>
      <c r="Y1495" s="13">
        <f ca="1">DATEDIF(X1495,TODAY(),"Y")</f>
        <v>126</v>
      </c>
      <c r="Z1495" s="28">
        <f>VLOOKUP($A1495,'Medical Examinations'!$A:$Z,2,FALSE)</f>
        <v>24.53</v>
      </c>
    </row>
    <row r="1496" spans="1:26">
      <c r="A1496" s="10" t="s">
        <v>1691</v>
      </c>
      <c r="B1496" s="10">
        <v>1962</v>
      </c>
      <c r="C1496" s="10" t="s">
        <v>4706</v>
      </c>
      <c r="D1496" s="10" t="str">
        <f>IF(C1496="?","Sep",C1496)</f>
        <v>Jul</v>
      </c>
      <c r="E1496" s="10">
        <v>22</v>
      </c>
      <c r="F1496" s="12" t="str">
        <f>TEXT(DATE(B1496,MONTH(DATEVALUE(D1496&amp;" 1")),E1496),"dd-mmm-yyyy")</f>
        <v>22-Jul-1962</v>
      </c>
      <c r="G1496" s="10">
        <v>0</v>
      </c>
      <c r="H1496" s="13">
        <f t="shared" ca="1" si="23"/>
        <v>126</v>
      </c>
      <c r="I1496" s="15">
        <v>12638.2</v>
      </c>
      <c r="J1496" s="10" t="s">
        <v>4708</v>
      </c>
      <c r="K1496" s="10" t="s">
        <v>4711</v>
      </c>
      <c r="L1496" s="10" t="s">
        <v>4718</v>
      </c>
      <c r="W1496" s="13">
        <f ca="1">DATEDIF(F1496,TODAY(),"Y")</f>
        <v>64</v>
      </c>
      <c r="X1496" s="28">
        <f>VLOOKUP($A1496,'Medical Examinations'!$A:$Z,MATCH(X$1,'Medical Examinations'!$A$1:$Z$1,0),FALSE)</f>
        <v>9.9</v>
      </c>
      <c r="Y1496" s="13">
        <f ca="1">DATEDIF(X1496,TODAY(),"Y")</f>
        <v>126</v>
      </c>
      <c r="Z1496" s="28">
        <f>VLOOKUP($A1496,'Medical Examinations'!$A:$Z,2,FALSE)</f>
        <v>30.5</v>
      </c>
    </row>
    <row r="1497" spans="1:26">
      <c r="A1497" s="10" t="s">
        <v>1689</v>
      </c>
      <c r="B1497" s="10">
        <v>1972</v>
      </c>
      <c r="C1497" s="10" t="s">
        <v>4713</v>
      </c>
      <c r="D1497" s="10" t="str">
        <f>IF(C1497="?","Sep",C1497)</f>
        <v>Sep</v>
      </c>
      <c r="E1497" s="10">
        <v>5</v>
      </c>
      <c r="F1497" s="12" t="str">
        <f>TEXT(DATE(B1497,MONTH(DATEVALUE(D1497&amp;" 1")),E1497),"dd-mmm-yyyy")</f>
        <v>05-Sep-1972</v>
      </c>
      <c r="G1497" s="10">
        <v>0</v>
      </c>
      <c r="H1497" s="13">
        <f t="shared" ca="1" si="23"/>
        <v>126</v>
      </c>
      <c r="I1497" s="15">
        <v>12640.24</v>
      </c>
      <c r="J1497" s="10" t="s">
        <v>4708</v>
      </c>
      <c r="K1497" s="10" t="s">
        <v>4711</v>
      </c>
      <c r="L1497" s="10" t="s">
        <v>4718</v>
      </c>
      <c r="W1497" s="13">
        <f ca="1">DATEDIF(F1497,TODAY(),"Y")</f>
        <v>54</v>
      </c>
      <c r="X1497" s="29">
        <f>VLOOKUP($A1497,'Medical Examinations'!$A:$Z,MATCH(X$1,'Medical Examinations'!$A$1:$Z$1,0),FALSE)</f>
        <v>4.97</v>
      </c>
      <c r="Y1497" s="13">
        <f ca="1">DATEDIF(X1497,TODAY(),"Y")</f>
        <v>126</v>
      </c>
      <c r="Z1497" s="28">
        <f>VLOOKUP($A1497,'Medical Examinations'!$A:$Z,2,FALSE)</f>
        <v>37.43</v>
      </c>
    </row>
    <row r="1498" spans="1:26">
      <c r="A1498" s="10" t="s">
        <v>1687</v>
      </c>
      <c r="B1498" s="10">
        <v>1966</v>
      </c>
      <c r="C1498" s="10" t="s">
        <v>4715</v>
      </c>
      <c r="D1498" s="10" t="str">
        <f>IF(C1498="?","Sep",C1498)</f>
        <v>Dec</v>
      </c>
      <c r="E1498" s="10">
        <v>17</v>
      </c>
      <c r="F1498" s="12" t="str">
        <f>TEXT(DATE(B1498,MONTH(DATEVALUE(D1498&amp;" 1")),E1498),"dd-mmm-yyyy")</f>
        <v>17-Dec-1966</v>
      </c>
      <c r="G1498" s="10">
        <v>0</v>
      </c>
      <c r="H1498" s="13">
        <f t="shared" ca="1" si="23"/>
        <v>126</v>
      </c>
      <c r="I1498" s="15">
        <v>12643.38</v>
      </c>
      <c r="J1498" s="10" t="s">
        <v>4708</v>
      </c>
      <c r="K1498" s="10" t="s">
        <v>4711</v>
      </c>
      <c r="L1498" s="10" t="s">
        <v>4714</v>
      </c>
      <c r="W1498" s="13">
        <f ca="1">DATEDIF(F1498,TODAY(),"Y")</f>
        <v>59</v>
      </c>
      <c r="X1498" s="28">
        <f>VLOOKUP($A1498,'Medical Examinations'!$A:$Z,MATCH(X$1,'Medical Examinations'!$A$1:$Z$1,0),FALSE)</f>
        <v>5.89</v>
      </c>
      <c r="Y1498" s="13">
        <f ca="1">DATEDIF(X1498,TODAY(),"Y")</f>
        <v>126</v>
      </c>
      <c r="Z1498" s="28">
        <f>VLOOKUP($A1498,'Medical Examinations'!$A:$Z,2,FALSE)</f>
        <v>33.82</v>
      </c>
    </row>
    <row r="1499" spans="1:26">
      <c r="A1499" s="10" t="s">
        <v>1685</v>
      </c>
      <c r="B1499" s="10">
        <v>1962</v>
      </c>
      <c r="C1499" s="10" t="s">
        <v>4706</v>
      </c>
      <c r="D1499" s="10" t="str">
        <f>IF(C1499="?","Sep",C1499)</f>
        <v>Jul</v>
      </c>
      <c r="E1499" s="10">
        <v>11</v>
      </c>
      <c r="F1499" s="12" t="str">
        <f>TEXT(DATE(B1499,MONTH(DATEVALUE(D1499&amp;" 1")),E1499),"dd-mmm-yyyy")</f>
        <v>11-Jul-1962</v>
      </c>
      <c r="G1499" s="10">
        <v>0</v>
      </c>
      <c r="H1499" s="13">
        <f t="shared" ca="1" si="23"/>
        <v>126</v>
      </c>
      <c r="I1499" s="15">
        <v>12644.59</v>
      </c>
      <c r="J1499" s="10" t="s">
        <v>4708</v>
      </c>
      <c r="K1499" s="10" t="s">
        <v>4707</v>
      </c>
      <c r="L1499" s="10" t="s">
        <v>4718</v>
      </c>
      <c r="W1499" s="13">
        <f ca="1">DATEDIF(F1499,TODAY(),"Y")</f>
        <v>64</v>
      </c>
      <c r="X1499" s="29">
        <f>VLOOKUP($A1499,'Medical Examinations'!$A:$Z,MATCH(X$1,'Medical Examinations'!$A$1:$Z$1,0),FALSE)</f>
        <v>10.1</v>
      </c>
      <c r="Y1499" s="13">
        <f ca="1">DATEDIF(X1499,TODAY(),"Y")</f>
        <v>126</v>
      </c>
      <c r="Z1499" s="28">
        <f>VLOOKUP($A1499,'Medical Examinations'!$A:$Z,2,FALSE)</f>
        <v>35.1</v>
      </c>
    </row>
    <row r="1500" spans="1:26">
      <c r="A1500" s="10" t="s">
        <v>1683</v>
      </c>
      <c r="B1500" s="10">
        <v>1965</v>
      </c>
      <c r="C1500" s="10" t="s">
        <v>4713</v>
      </c>
      <c r="D1500" s="10" t="str">
        <f>IF(C1500="?","Sep",C1500)</f>
        <v>Sep</v>
      </c>
      <c r="E1500" s="10">
        <v>14</v>
      </c>
      <c r="F1500" s="12" t="str">
        <f>TEXT(DATE(B1500,MONTH(DATEVALUE(D1500&amp;" 1")),E1500),"dd-mmm-yyyy")</f>
        <v>14-Sep-1965</v>
      </c>
      <c r="G1500" s="10">
        <v>0</v>
      </c>
      <c r="H1500" s="13">
        <f t="shared" ca="1" si="23"/>
        <v>126</v>
      </c>
      <c r="I1500" s="15">
        <v>12646.21</v>
      </c>
      <c r="J1500" s="10" t="s">
        <v>4708</v>
      </c>
      <c r="K1500" s="10" t="s">
        <v>4707</v>
      </c>
      <c r="L1500" s="10" t="s">
        <v>4718</v>
      </c>
      <c r="W1500" s="13">
        <f ca="1">DATEDIF(F1500,TODAY(),"Y")</f>
        <v>61</v>
      </c>
      <c r="X1500" s="28">
        <f>VLOOKUP($A1500,'Medical Examinations'!$A:$Z,MATCH(X$1,'Medical Examinations'!$A$1:$Z$1,0),FALSE)</f>
        <v>8.1300000000000008</v>
      </c>
      <c r="Y1500" s="13">
        <f ca="1">DATEDIF(X1500,TODAY(),"Y")</f>
        <v>126</v>
      </c>
      <c r="Z1500" s="28">
        <f>VLOOKUP($A1500,'Medical Examinations'!$A:$Z,2,FALSE)</f>
        <v>38</v>
      </c>
    </row>
    <row r="1501" spans="1:26">
      <c r="A1501" s="10" t="s">
        <v>1681</v>
      </c>
      <c r="B1501" s="10">
        <v>1962</v>
      </c>
      <c r="C1501" s="10" t="s">
        <v>4716</v>
      </c>
      <c r="D1501" s="10" t="str">
        <f>IF(C1501="?","Sep",C1501)</f>
        <v>Aug</v>
      </c>
      <c r="E1501" s="10">
        <v>27</v>
      </c>
      <c r="F1501" s="12" t="str">
        <f>TEXT(DATE(B1501,MONTH(DATEVALUE(D1501&amp;" 1")),E1501),"dd-mmm-yyyy")</f>
        <v>27-Aug-1962</v>
      </c>
      <c r="G1501" s="10">
        <v>0</v>
      </c>
      <c r="H1501" s="13">
        <f t="shared" ca="1" si="23"/>
        <v>126</v>
      </c>
      <c r="I1501" s="15">
        <v>12648.7</v>
      </c>
      <c r="J1501" s="10" t="s">
        <v>4708</v>
      </c>
      <c r="K1501" s="10" t="s">
        <v>4707</v>
      </c>
      <c r="L1501" s="10" t="s">
        <v>4709</v>
      </c>
      <c r="W1501" s="13">
        <f ca="1">DATEDIF(F1501,TODAY(),"Y")</f>
        <v>64</v>
      </c>
      <c r="X1501" s="29">
        <f>VLOOKUP($A1501,'Medical Examinations'!$A:$Z,MATCH(X$1,'Medical Examinations'!$A$1:$Z$1,0),FALSE)</f>
        <v>8.25</v>
      </c>
      <c r="Y1501" s="13">
        <f ca="1">DATEDIF(X1501,TODAY(),"Y")</f>
        <v>126</v>
      </c>
      <c r="Z1501" s="28">
        <f>VLOOKUP($A1501,'Medical Examinations'!$A:$Z,2,FALSE)</f>
        <v>38.06</v>
      </c>
    </row>
    <row r="1502" spans="1:26">
      <c r="A1502" s="10" t="s">
        <v>1679</v>
      </c>
      <c r="B1502" s="10">
        <v>1974</v>
      </c>
      <c r="C1502" s="10" t="s">
        <v>4713</v>
      </c>
      <c r="D1502" s="10" t="str">
        <f>IF(C1502="?","Sep",C1502)</f>
        <v>Sep</v>
      </c>
      <c r="E1502" s="10">
        <v>24</v>
      </c>
      <c r="F1502" s="12" t="str">
        <f>TEXT(DATE(B1502,MONTH(DATEVALUE(D1502&amp;" 1")),E1502),"dd-mmm-yyyy")</f>
        <v>24-Sep-1974</v>
      </c>
      <c r="G1502" s="10">
        <v>0</v>
      </c>
      <c r="H1502" s="13">
        <f t="shared" ca="1" si="23"/>
        <v>126</v>
      </c>
      <c r="I1502" s="15">
        <v>12697.48</v>
      </c>
      <c r="J1502" s="10" t="s">
        <v>4708</v>
      </c>
      <c r="K1502" s="10" t="s">
        <v>4708</v>
      </c>
      <c r="L1502" s="10" t="s">
        <v>4727</v>
      </c>
      <c r="W1502" s="13">
        <f ca="1">DATEDIF(F1502,TODAY(),"Y")</f>
        <v>52</v>
      </c>
      <c r="X1502" s="28">
        <f>VLOOKUP($A1502,'Medical Examinations'!$A:$Z,MATCH(X$1,'Medical Examinations'!$A$1:$Z$1,0),FALSE)</f>
        <v>11.86</v>
      </c>
      <c r="Y1502" s="13">
        <f ca="1">DATEDIF(X1502,TODAY(),"Y")</f>
        <v>126</v>
      </c>
      <c r="Z1502" s="28">
        <f>VLOOKUP($A1502,'Medical Examinations'!$A:$Z,2,FALSE)</f>
        <v>36.67</v>
      </c>
    </row>
    <row r="1503" spans="1:26">
      <c r="A1503" s="10" t="s">
        <v>1677</v>
      </c>
      <c r="B1503" s="10">
        <v>1992</v>
      </c>
      <c r="C1503" s="10" t="s">
        <v>4706</v>
      </c>
      <c r="D1503" s="10" t="str">
        <f>IF(C1503="?","Sep",C1503)</f>
        <v>Jul</v>
      </c>
      <c r="E1503" s="10">
        <v>7</v>
      </c>
      <c r="F1503" s="12" t="str">
        <f>TEXT(DATE(B1503,MONTH(DATEVALUE(D1503&amp;" 1")),E1503),"dd-mmm-yyyy")</f>
        <v>07-Jul-1992</v>
      </c>
      <c r="G1503" s="10">
        <v>0</v>
      </c>
      <c r="H1503" s="13">
        <f t="shared" ca="1" si="23"/>
        <v>126</v>
      </c>
      <c r="I1503" s="15">
        <v>12699.56</v>
      </c>
      <c r="J1503" s="10" t="s">
        <v>4708</v>
      </c>
      <c r="K1503" s="10" t="s">
        <v>4707</v>
      </c>
      <c r="L1503" s="10" t="s">
        <v>4718</v>
      </c>
      <c r="W1503" s="13">
        <f ca="1">DATEDIF(F1503,TODAY(),"Y")</f>
        <v>34</v>
      </c>
      <c r="X1503" s="29">
        <f>VLOOKUP($A1503,'Medical Examinations'!$A:$Z,MATCH(X$1,'Medical Examinations'!$A$1:$Z$1,0),FALSE)</f>
        <v>6.02</v>
      </c>
      <c r="Y1503" s="13">
        <f ca="1">DATEDIF(X1503,TODAY(),"Y")</f>
        <v>126</v>
      </c>
      <c r="Z1503" s="28">
        <f>VLOOKUP($A1503,'Medical Examinations'!$A:$Z,2,FALSE)</f>
        <v>52.75</v>
      </c>
    </row>
    <row r="1504" spans="1:26">
      <c r="A1504" s="10" t="s">
        <v>1675</v>
      </c>
      <c r="B1504" s="10">
        <v>1964</v>
      </c>
      <c r="C1504" s="10" t="s">
        <v>4710</v>
      </c>
      <c r="D1504" s="10" t="str">
        <f>IF(C1504="?","Sep",C1504)</f>
        <v>Nov</v>
      </c>
      <c r="E1504" s="10">
        <v>28</v>
      </c>
      <c r="F1504" s="12" t="str">
        <f>TEXT(DATE(B1504,MONTH(DATEVALUE(D1504&amp;" 1")),E1504),"dd-mmm-yyyy")</f>
        <v>28-Nov-1964</v>
      </c>
      <c r="G1504" s="10">
        <v>0</v>
      </c>
      <c r="H1504" s="13">
        <f t="shared" ca="1" si="23"/>
        <v>126</v>
      </c>
      <c r="I1504" s="15">
        <v>12700.63</v>
      </c>
      <c r="J1504" s="10" t="s">
        <v>4708</v>
      </c>
      <c r="K1504" s="10" t="s">
        <v>4708</v>
      </c>
      <c r="L1504" s="10" t="s">
        <v>4718</v>
      </c>
      <c r="W1504" s="13">
        <f ca="1">DATEDIF(F1504,TODAY(),"Y")</f>
        <v>61</v>
      </c>
      <c r="X1504" s="28">
        <f>VLOOKUP($A1504,'Medical Examinations'!$A:$Z,MATCH(X$1,'Medical Examinations'!$A$1:$Z$1,0),FALSE)</f>
        <v>6.11</v>
      </c>
      <c r="Y1504" s="13">
        <f ca="1">DATEDIF(X1504,TODAY(),"Y")</f>
        <v>126</v>
      </c>
      <c r="Z1504" s="28">
        <f>VLOOKUP($A1504,'Medical Examinations'!$A:$Z,2,FALSE)</f>
        <v>31.55</v>
      </c>
    </row>
    <row r="1505" spans="1:26">
      <c r="A1505" s="10" t="s">
        <v>1673</v>
      </c>
      <c r="B1505" s="10">
        <v>1970</v>
      </c>
      <c r="C1505" s="10" t="s">
        <v>4706</v>
      </c>
      <c r="D1505" s="10" t="str">
        <f>IF(C1505="?","Sep",C1505)</f>
        <v>Jul</v>
      </c>
      <c r="E1505" s="10">
        <v>8</v>
      </c>
      <c r="F1505" s="12" t="str">
        <f>TEXT(DATE(B1505,MONTH(DATEVALUE(D1505&amp;" 1")),E1505),"dd-mmm-yyyy")</f>
        <v>08-Jul-1970</v>
      </c>
      <c r="G1505" s="10">
        <v>0</v>
      </c>
      <c r="H1505" s="13">
        <f t="shared" ca="1" si="23"/>
        <v>126</v>
      </c>
      <c r="I1505" s="15">
        <v>12713</v>
      </c>
      <c r="J1505" s="10" t="s">
        <v>4708</v>
      </c>
      <c r="K1505" s="10" t="s">
        <v>4711</v>
      </c>
      <c r="L1505" s="10" t="s">
        <v>4718</v>
      </c>
      <c r="W1505" s="13">
        <f ca="1">DATEDIF(F1505,TODAY(),"Y")</f>
        <v>56</v>
      </c>
      <c r="X1505" s="29">
        <f>VLOOKUP($A1505,'Medical Examinations'!$A:$Z,MATCH(X$1,'Medical Examinations'!$A$1:$Z$1,0),FALSE)</f>
        <v>7.19</v>
      </c>
      <c r="Y1505" s="13">
        <f ca="1">DATEDIF(X1505,TODAY(),"Y")</f>
        <v>126</v>
      </c>
      <c r="Z1505" s="28">
        <f>VLOOKUP($A1505,'Medical Examinations'!$A:$Z,2,FALSE)</f>
        <v>36.130000000000003</v>
      </c>
    </row>
    <row r="1506" spans="1:26">
      <c r="A1506" s="10" t="s">
        <v>1671</v>
      </c>
      <c r="B1506" s="10">
        <v>1988</v>
      </c>
      <c r="C1506" s="10" t="s">
        <v>4706</v>
      </c>
      <c r="D1506" s="10" t="str">
        <f>IF(C1506="?","Sep",C1506)</f>
        <v>Jul</v>
      </c>
      <c r="E1506" s="10">
        <v>17</v>
      </c>
      <c r="F1506" s="12" t="str">
        <f>TEXT(DATE(B1506,MONTH(DATEVALUE(D1506&amp;" 1")),E1506),"dd-mmm-yyyy")</f>
        <v>17-Jul-1988</v>
      </c>
      <c r="G1506" s="10">
        <v>0</v>
      </c>
      <c r="H1506" s="13">
        <f t="shared" ca="1" si="23"/>
        <v>126</v>
      </c>
      <c r="I1506" s="15">
        <v>12718.21</v>
      </c>
      <c r="J1506" s="10" t="s">
        <v>4708</v>
      </c>
      <c r="K1506" s="10" t="s">
        <v>4711</v>
      </c>
      <c r="L1506" s="10" t="s">
        <v>4730</v>
      </c>
      <c r="W1506" s="13">
        <f ca="1">DATEDIF(F1506,TODAY(),"Y")</f>
        <v>38</v>
      </c>
      <c r="X1506" s="28">
        <f>VLOOKUP($A1506,'Medical Examinations'!$A:$Z,MATCH(X$1,'Medical Examinations'!$A$1:$Z$1,0),FALSE)</f>
        <v>6.31</v>
      </c>
      <c r="Y1506" s="13">
        <f ca="1">DATEDIF(X1506,TODAY(),"Y")</f>
        <v>126</v>
      </c>
      <c r="Z1506" s="28">
        <f>VLOOKUP($A1506,'Medical Examinations'!$A:$Z,2,FALSE)</f>
        <v>42.74</v>
      </c>
    </row>
    <row r="1507" spans="1:26">
      <c r="A1507" s="10" t="s">
        <v>1669</v>
      </c>
      <c r="B1507" s="10">
        <v>1962</v>
      </c>
      <c r="C1507" s="10" t="s">
        <v>4713</v>
      </c>
      <c r="D1507" s="10" t="str">
        <f>IF(C1507="?","Sep",C1507)</f>
        <v>Sep</v>
      </c>
      <c r="E1507" s="10">
        <v>2</v>
      </c>
      <c r="F1507" s="12" t="str">
        <f>TEXT(DATE(B1507,MONTH(DATEVALUE(D1507&amp;" 1")),E1507),"dd-mmm-yyyy")</f>
        <v>02-Sep-1962</v>
      </c>
      <c r="G1507" s="10">
        <v>0</v>
      </c>
      <c r="H1507" s="13">
        <f t="shared" ca="1" si="23"/>
        <v>126</v>
      </c>
      <c r="I1507" s="15">
        <v>12731</v>
      </c>
      <c r="J1507" s="10" t="s">
        <v>4708</v>
      </c>
      <c r="K1507" s="10" t="s">
        <v>4708</v>
      </c>
      <c r="L1507" s="10" t="s">
        <v>4721</v>
      </c>
      <c r="W1507" s="13">
        <f ca="1">DATEDIF(F1507,TODAY(),"Y")</f>
        <v>64</v>
      </c>
      <c r="X1507" s="29">
        <f>VLOOKUP($A1507,'Medical Examinations'!$A:$Z,MATCH(X$1,'Medical Examinations'!$A$1:$Z$1,0),FALSE)</f>
        <v>8.9499999999999993</v>
      </c>
      <c r="Y1507" s="13">
        <f ca="1">DATEDIF(X1507,TODAY(),"Y")</f>
        <v>126</v>
      </c>
      <c r="Z1507" s="28">
        <f>VLOOKUP($A1507,'Medical Examinations'!$A:$Z,2,FALSE)</f>
        <v>29.64</v>
      </c>
    </row>
    <row r="1508" spans="1:26">
      <c r="A1508" s="10" t="s">
        <v>1667</v>
      </c>
      <c r="B1508" s="10">
        <v>1962</v>
      </c>
      <c r="C1508" s="10" t="s">
        <v>4717</v>
      </c>
      <c r="D1508" s="10" t="str">
        <f>IF(C1508="?","Sep",C1508)</f>
        <v>Oct</v>
      </c>
      <c r="E1508" s="10">
        <v>1</v>
      </c>
      <c r="F1508" s="12" t="str">
        <f>TEXT(DATE(B1508,MONTH(DATEVALUE(D1508&amp;" 1")),E1508),"dd-mmm-yyyy")</f>
        <v>01-Oct-1962</v>
      </c>
      <c r="G1508" s="10">
        <v>0</v>
      </c>
      <c r="H1508" s="13">
        <f t="shared" ca="1" si="23"/>
        <v>126</v>
      </c>
      <c r="I1508" s="15">
        <v>12741.17</v>
      </c>
      <c r="J1508" s="10" t="s">
        <v>4708</v>
      </c>
      <c r="K1508" s="10" t="s">
        <v>4711</v>
      </c>
      <c r="L1508" s="10" t="s">
        <v>4728</v>
      </c>
      <c r="W1508" s="13">
        <f ca="1">DATEDIF(F1508,TODAY(),"Y")</f>
        <v>64</v>
      </c>
      <c r="X1508" s="28">
        <f>VLOOKUP($A1508,'Medical Examinations'!$A:$Z,MATCH(X$1,'Medical Examinations'!$A$1:$Z$1,0),FALSE)</f>
        <v>8.07</v>
      </c>
      <c r="Y1508" s="13">
        <f ca="1">DATEDIF(X1508,TODAY(),"Y")</f>
        <v>126</v>
      </c>
      <c r="Z1508" s="28">
        <f>VLOOKUP($A1508,'Medical Examinations'!$A:$Z,2,FALSE)</f>
        <v>36.954999999999998</v>
      </c>
    </row>
    <row r="1509" spans="1:26">
      <c r="A1509" s="10" t="s">
        <v>1665</v>
      </c>
      <c r="B1509" s="10">
        <v>1975</v>
      </c>
      <c r="C1509" s="10" t="s">
        <v>4713</v>
      </c>
      <c r="D1509" s="10" t="str">
        <f>IF(C1509="?","Sep",C1509)</f>
        <v>Sep</v>
      </c>
      <c r="E1509" s="10">
        <v>25</v>
      </c>
      <c r="F1509" s="12" t="str">
        <f>TEXT(DATE(B1509,MONTH(DATEVALUE(D1509&amp;" 1")),E1509),"dd-mmm-yyyy")</f>
        <v>25-Sep-1975</v>
      </c>
      <c r="G1509" s="10">
        <v>0</v>
      </c>
      <c r="H1509" s="13">
        <f t="shared" ca="1" si="23"/>
        <v>126</v>
      </c>
      <c r="I1509" s="15">
        <v>12770.27</v>
      </c>
      <c r="J1509" s="10" t="s">
        <v>4708</v>
      </c>
      <c r="K1509" s="10" t="s">
        <v>4708</v>
      </c>
      <c r="L1509" s="10" t="s">
        <v>4727</v>
      </c>
      <c r="W1509" s="13">
        <f ca="1">DATEDIF(F1509,TODAY(),"Y")</f>
        <v>51</v>
      </c>
      <c r="X1509" s="29">
        <f>VLOOKUP($A1509,'Medical Examinations'!$A:$Z,MATCH(X$1,'Medical Examinations'!$A$1:$Z$1,0),FALSE)</f>
        <v>8.3800000000000008</v>
      </c>
      <c r="Y1509" s="13">
        <f ca="1">DATEDIF(X1509,TODAY(),"Y")</f>
        <v>126</v>
      </c>
      <c r="Z1509" s="28">
        <f>VLOOKUP($A1509,'Medical Examinations'!$A:$Z,2,FALSE)</f>
        <v>36.24</v>
      </c>
    </row>
    <row r="1510" spans="1:26">
      <c r="A1510" s="10" t="s">
        <v>1663</v>
      </c>
      <c r="B1510" s="10">
        <v>1972</v>
      </c>
      <c r="C1510" s="10" t="s">
        <v>4717</v>
      </c>
      <c r="D1510" s="10" t="str">
        <f>IF(C1510="?","Sep",C1510)</f>
        <v>Oct</v>
      </c>
      <c r="E1510" s="10">
        <v>7</v>
      </c>
      <c r="F1510" s="12" t="str">
        <f>TEXT(DATE(B1510,MONTH(DATEVALUE(D1510&amp;" 1")),E1510),"dd-mmm-yyyy")</f>
        <v>07-Oct-1972</v>
      </c>
      <c r="G1510" s="10">
        <v>0</v>
      </c>
      <c r="H1510" s="13">
        <f t="shared" ca="1" si="23"/>
        <v>126</v>
      </c>
      <c r="I1510" s="15">
        <v>12776.05</v>
      </c>
      <c r="J1510" s="10" t="s">
        <v>4708</v>
      </c>
      <c r="K1510" s="10" t="s">
        <v>4708</v>
      </c>
      <c r="L1510" s="10" t="s">
        <v>4730</v>
      </c>
      <c r="W1510" s="13">
        <f ca="1">DATEDIF(F1510,TODAY(),"Y")</f>
        <v>54</v>
      </c>
      <c r="X1510" s="28">
        <f>VLOOKUP($A1510,'Medical Examinations'!$A:$Z,MATCH(X$1,'Medical Examinations'!$A$1:$Z$1,0),FALSE)</f>
        <v>4.13</v>
      </c>
      <c r="Y1510" s="13">
        <f ca="1">DATEDIF(X1510,TODAY(),"Y")</f>
        <v>126</v>
      </c>
      <c r="Z1510" s="28">
        <f>VLOOKUP($A1510,'Medical Examinations'!$A:$Z,2,FALSE)</f>
        <v>35</v>
      </c>
    </row>
    <row r="1511" spans="1:26">
      <c r="A1511" s="10" t="s">
        <v>1661</v>
      </c>
      <c r="B1511" s="10">
        <v>1963</v>
      </c>
      <c r="C1511" s="10" t="s">
        <v>4715</v>
      </c>
      <c r="D1511" s="10" t="str">
        <f>IF(C1511="?","Sep",C1511)</f>
        <v>Dec</v>
      </c>
      <c r="E1511" s="10">
        <v>5</v>
      </c>
      <c r="F1511" s="12" t="str">
        <f>TEXT(DATE(B1511,MONTH(DATEVALUE(D1511&amp;" 1")),E1511),"dd-mmm-yyyy")</f>
        <v>05-Dec-1963</v>
      </c>
      <c r="G1511" s="10">
        <v>0</v>
      </c>
      <c r="H1511" s="13">
        <f t="shared" ca="1" si="23"/>
        <v>126</v>
      </c>
      <c r="I1511" s="15">
        <v>12788.03</v>
      </c>
      <c r="J1511" s="10" t="s">
        <v>4708</v>
      </c>
      <c r="K1511" s="10" t="s">
        <v>4708</v>
      </c>
      <c r="L1511" s="10" t="s">
        <v>4723</v>
      </c>
      <c r="W1511" s="13">
        <f ca="1">DATEDIF(F1511,TODAY(),"Y")</f>
        <v>62</v>
      </c>
      <c r="X1511" s="29">
        <f>VLOOKUP($A1511,'Medical Examinations'!$A:$Z,MATCH(X$1,'Medical Examinations'!$A$1:$Z$1,0),FALSE)</f>
        <v>7.51</v>
      </c>
      <c r="Y1511" s="13">
        <f ca="1">DATEDIF(X1511,TODAY(),"Y")</f>
        <v>126</v>
      </c>
      <c r="Z1511" s="28">
        <f>VLOOKUP($A1511,'Medical Examinations'!$A:$Z,2,FALSE)</f>
        <v>28.22</v>
      </c>
    </row>
    <row r="1512" spans="1:26">
      <c r="A1512" s="10" t="s">
        <v>1659</v>
      </c>
      <c r="B1512" s="10">
        <v>1983</v>
      </c>
      <c r="C1512" s="10" t="s">
        <v>4717</v>
      </c>
      <c r="D1512" s="10" t="str">
        <f>IF(C1512="?","Sep",C1512)</f>
        <v>Oct</v>
      </c>
      <c r="E1512" s="10">
        <v>29</v>
      </c>
      <c r="F1512" s="12" t="str">
        <f>TEXT(DATE(B1512,MONTH(DATEVALUE(D1512&amp;" 1")),E1512),"dd-mmm-yyyy")</f>
        <v>29-Oct-1983</v>
      </c>
      <c r="G1512" s="10">
        <v>0</v>
      </c>
      <c r="H1512" s="13">
        <f t="shared" ca="1" si="23"/>
        <v>126</v>
      </c>
      <c r="I1512" s="15">
        <v>12788.18</v>
      </c>
      <c r="J1512" s="10" t="s">
        <v>4708</v>
      </c>
      <c r="K1512" s="10" t="s">
        <v>4711</v>
      </c>
      <c r="L1512" s="10" t="s">
        <v>4730</v>
      </c>
      <c r="W1512" s="13">
        <f ca="1">DATEDIF(F1512,TODAY(),"Y")</f>
        <v>42</v>
      </c>
      <c r="X1512" s="28">
        <f>VLOOKUP($A1512,'Medical Examinations'!$A:$Z,MATCH(X$1,'Medical Examinations'!$A$1:$Z$1,0),FALSE)</f>
        <v>5.24</v>
      </c>
      <c r="Y1512" s="13">
        <f ca="1">DATEDIF(X1512,TODAY(),"Y")</f>
        <v>126</v>
      </c>
      <c r="Z1512" s="28">
        <f>VLOOKUP($A1512,'Medical Examinations'!$A:$Z,2,FALSE)</f>
        <v>39.159999999999997</v>
      </c>
    </row>
    <row r="1513" spans="1:26">
      <c r="A1513" s="10" t="s">
        <v>1657</v>
      </c>
      <c r="B1513" s="10">
        <v>1978</v>
      </c>
      <c r="C1513" s="10" t="s">
        <v>4706</v>
      </c>
      <c r="D1513" s="10" t="str">
        <f>IF(C1513="?","Sep",C1513)</f>
        <v>Jul</v>
      </c>
      <c r="E1513" s="10">
        <v>24</v>
      </c>
      <c r="F1513" s="12" t="str">
        <f>TEXT(DATE(B1513,MONTH(DATEVALUE(D1513&amp;" 1")),E1513),"dd-mmm-yyyy")</f>
        <v>24-Jul-1978</v>
      </c>
      <c r="G1513" s="10">
        <v>0</v>
      </c>
      <c r="H1513" s="13">
        <f t="shared" ca="1" si="23"/>
        <v>126</v>
      </c>
      <c r="I1513" s="15">
        <v>12797.21</v>
      </c>
      <c r="J1513" s="10" t="s">
        <v>4708</v>
      </c>
      <c r="K1513" s="10" t="s">
        <v>4711</v>
      </c>
      <c r="L1513" s="10" t="s">
        <v>4724</v>
      </c>
      <c r="W1513" s="13">
        <f ca="1">DATEDIF(F1513,TODAY(),"Y")</f>
        <v>48</v>
      </c>
      <c r="X1513" s="29">
        <f>VLOOKUP($A1513,'Medical Examinations'!$A:$Z,MATCH(X$1,'Medical Examinations'!$A$1:$Z$1,0),FALSE)</f>
        <v>11.09</v>
      </c>
      <c r="Y1513" s="13">
        <f ca="1">DATEDIF(X1513,TODAY(),"Y")</f>
        <v>126</v>
      </c>
      <c r="Z1513" s="28">
        <f>VLOOKUP($A1513,'Medical Examinations'!$A:$Z,2,FALSE)</f>
        <v>36.479999999999997</v>
      </c>
    </row>
    <row r="1514" spans="1:26">
      <c r="A1514" s="10" t="s">
        <v>1655</v>
      </c>
      <c r="B1514" s="10">
        <v>1963</v>
      </c>
      <c r="C1514" s="10" t="s">
        <v>4706</v>
      </c>
      <c r="D1514" s="10" t="str">
        <f>IF(C1514="?","Sep",C1514)</f>
        <v>Jul</v>
      </c>
      <c r="E1514" s="10">
        <v>20</v>
      </c>
      <c r="F1514" s="12" t="str">
        <f>TEXT(DATE(B1514,MONTH(DATEVALUE(D1514&amp;" 1")),E1514),"dd-mmm-yyyy")</f>
        <v>20-Jul-1963</v>
      </c>
      <c r="G1514" s="10">
        <v>0</v>
      </c>
      <c r="H1514" s="13">
        <f t="shared" ca="1" si="23"/>
        <v>126</v>
      </c>
      <c r="I1514" s="15">
        <v>12815.44</v>
      </c>
      <c r="J1514" s="10" t="s">
        <v>4708</v>
      </c>
      <c r="K1514" s="10" t="s">
        <v>4708</v>
      </c>
      <c r="L1514" s="10" t="s">
        <v>4724</v>
      </c>
      <c r="W1514" s="13">
        <f ca="1">DATEDIF(F1514,TODAY(),"Y")</f>
        <v>63</v>
      </c>
      <c r="X1514" s="28">
        <f>VLOOKUP($A1514,'Medical Examinations'!$A:$Z,MATCH(X$1,'Medical Examinations'!$A$1:$Z$1,0),FALSE)</f>
        <v>6.79</v>
      </c>
      <c r="Y1514" s="13">
        <f ca="1">DATEDIF(X1514,TODAY(),"Y")</f>
        <v>126</v>
      </c>
      <c r="Z1514" s="28">
        <f>VLOOKUP($A1514,'Medical Examinations'!$A:$Z,2,FALSE)</f>
        <v>26.504999999999999</v>
      </c>
    </row>
    <row r="1515" spans="1:26">
      <c r="A1515" s="10" t="s">
        <v>1653</v>
      </c>
      <c r="B1515" s="10">
        <v>1967</v>
      </c>
      <c r="C1515" s="10" t="s">
        <v>4713</v>
      </c>
      <c r="D1515" s="10" t="str">
        <f>IF(C1515="?","Sep",C1515)</f>
        <v>Sep</v>
      </c>
      <c r="E1515" s="10">
        <v>25</v>
      </c>
      <c r="F1515" s="12" t="str">
        <f>TEXT(DATE(B1515,MONTH(DATEVALUE(D1515&amp;" 1")),E1515),"dd-mmm-yyyy")</f>
        <v>25-Sep-1967</v>
      </c>
      <c r="G1515" s="10">
        <v>0</v>
      </c>
      <c r="H1515" s="13">
        <f t="shared" ca="1" si="23"/>
        <v>126</v>
      </c>
      <c r="I1515" s="15">
        <v>12823.25</v>
      </c>
      <c r="J1515" s="10" t="s">
        <v>4708</v>
      </c>
      <c r="K1515" s="10" t="s">
        <v>4708</v>
      </c>
      <c r="L1515" s="10" t="s">
        <v>4727</v>
      </c>
      <c r="W1515" s="13">
        <f ca="1">DATEDIF(F1515,TODAY(),"Y")</f>
        <v>59</v>
      </c>
      <c r="X1515" s="29">
        <f>VLOOKUP($A1515,'Medical Examinations'!$A:$Z,MATCH(X$1,'Medical Examinations'!$A$1:$Z$1,0),FALSE)</f>
        <v>7.68</v>
      </c>
      <c r="Y1515" s="13">
        <f ca="1">DATEDIF(X1515,TODAY(),"Y")</f>
        <v>126</v>
      </c>
      <c r="Z1515" s="28">
        <f>VLOOKUP($A1515,'Medical Examinations'!$A:$Z,2,FALSE)</f>
        <v>31.74</v>
      </c>
    </row>
    <row r="1516" spans="1:26">
      <c r="A1516" s="10" t="s">
        <v>1651</v>
      </c>
      <c r="B1516" s="10">
        <v>2004</v>
      </c>
      <c r="C1516" s="10" t="s">
        <v>4710</v>
      </c>
      <c r="D1516" s="10" t="str">
        <f>IF(C1516="?","Sep",C1516)</f>
        <v>Nov</v>
      </c>
      <c r="E1516" s="10">
        <v>9</v>
      </c>
      <c r="F1516" s="12" t="str">
        <f>TEXT(DATE(B1516,MONTH(DATEVALUE(D1516&amp;" 1")),E1516),"dd-mmm-yyyy")</f>
        <v>09-Nov-2004</v>
      </c>
      <c r="G1516" s="10">
        <v>0</v>
      </c>
      <c r="H1516" s="13">
        <f t="shared" ca="1" si="23"/>
        <v>126</v>
      </c>
      <c r="I1516" s="15">
        <v>12829.46</v>
      </c>
      <c r="J1516" s="10" t="s">
        <v>4708</v>
      </c>
      <c r="K1516" s="10" t="s">
        <v>4708</v>
      </c>
      <c r="L1516" s="10" t="s">
        <v>4721</v>
      </c>
      <c r="W1516" s="13">
        <f ca="1">DATEDIF(F1516,TODAY(),"Y")</f>
        <v>21</v>
      </c>
      <c r="X1516" s="28">
        <f>VLOOKUP($A1516,'Medical Examinations'!$A:$Z,MATCH(X$1,'Medical Examinations'!$A$1:$Z$1,0),FALSE)</f>
        <v>4.62</v>
      </c>
      <c r="Y1516" s="13">
        <f ca="1">DATEDIF(X1516,TODAY(),"Y")</f>
        <v>126</v>
      </c>
      <c r="Z1516" s="28">
        <f>VLOOKUP($A1516,'Medical Examinations'!$A:$Z,2,FALSE)</f>
        <v>17.29</v>
      </c>
    </row>
    <row r="1517" spans="1:26">
      <c r="A1517" s="10" t="s">
        <v>1649</v>
      </c>
      <c r="B1517" s="10">
        <v>1993</v>
      </c>
      <c r="C1517" s="10" t="s">
        <v>4713</v>
      </c>
      <c r="D1517" s="10" t="str">
        <f>IF(C1517="?","Sep",C1517)</f>
        <v>Sep</v>
      </c>
      <c r="E1517" s="10">
        <v>27</v>
      </c>
      <c r="F1517" s="12" t="str">
        <f>TEXT(DATE(B1517,MONTH(DATEVALUE(D1517&amp;" 1")),E1517),"dd-mmm-yyyy")</f>
        <v>27-Sep-1993</v>
      </c>
      <c r="G1517" s="10">
        <v>0</v>
      </c>
      <c r="H1517" s="13">
        <f t="shared" ca="1" si="23"/>
        <v>126</v>
      </c>
      <c r="I1517" s="15">
        <v>12847.24</v>
      </c>
      <c r="J1517" s="10" t="s">
        <v>4708</v>
      </c>
      <c r="K1517" s="10" t="s">
        <v>4707</v>
      </c>
      <c r="L1517" s="10" t="s">
        <v>4714</v>
      </c>
      <c r="W1517" s="13">
        <f ca="1">DATEDIF(F1517,TODAY(),"Y")</f>
        <v>33</v>
      </c>
      <c r="X1517" s="29">
        <f>VLOOKUP($A1517,'Medical Examinations'!$A:$Z,MATCH(X$1,'Medical Examinations'!$A$1:$Z$1,0),FALSE)</f>
        <v>5.12</v>
      </c>
      <c r="Y1517" s="13">
        <f ca="1">DATEDIF(X1517,TODAY(),"Y")</f>
        <v>126</v>
      </c>
      <c r="Z1517" s="28">
        <f>VLOOKUP($A1517,'Medical Examinations'!$A:$Z,2,FALSE)</f>
        <v>52.54</v>
      </c>
    </row>
    <row r="1518" spans="1:26">
      <c r="A1518" s="10" t="s">
        <v>1647</v>
      </c>
      <c r="B1518" s="10">
        <v>1973</v>
      </c>
      <c r="C1518" s="10" t="s">
        <v>4713</v>
      </c>
      <c r="D1518" s="10" t="str">
        <f>IF(C1518="?","Sep",C1518)</f>
        <v>Sep</v>
      </c>
      <c r="E1518" s="10">
        <v>22</v>
      </c>
      <c r="F1518" s="12" t="str">
        <f>TEXT(DATE(B1518,MONTH(DATEVALUE(D1518&amp;" 1")),E1518),"dd-mmm-yyyy")</f>
        <v>22-Sep-1973</v>
      </c>
      <c r="G1518" s="10">
        <v>0</v>
      </c>
      <c r="H1518" s="13">
        <f t="shared" ca="1" si="23"/>
        <v>126</v>
      </c>
      <c r="I1518" s="15">
        <v>12852.37</v>
      </c>
      <c r="J1518" s="10" t="s">
        <v>4708</v>
      </c>
      <c r="K1518" s="10" t="s">
        <v>4711</v>
      </c>
      <c r="L1518" s="10" t="s">
        <v>4714</v>
      </c>
      <c r="W1518" s="13">
        <f ca="1">DATEDIF(F1518,TODAY(),"Y")</f>
        <v>53</v>
      </c>
      <c r="X1518" s="28">
        <f>VLOOKUP($A1518,'Medical Examinations'!$A:$Z,MATCH(X$1,'Medical Examinations'!$A$1:$Z$1,0),FALSE)</f>
        <v>7.21</v>
      </c>
      <c r="Y1518" s="13">
        <f ca="1">DATEDIF(X1518,TODAY(),"Y")</f>
        <v>126</v>
      </c>
      <c r="Z1518" s="28">
        <f>VLOOKUP($A1518,'Medical Examinations'!$A:$Z,2,FALSE)</f>
        <v>37.409999999999997</v>
      </c>
    </row>
    <row r="1519" spans="1:26">
      <c r="A1519" s="10" t="s">
        <v>1645</v>
      </c>
      <c r="B1519" s="10">
        <v>1963</v>
      </c>
      <c r="C1519" s="10" t="s">
        <v>4713</v>
      </c>
      <c r="D1519" s="10" t="str">
        <f>IF(C1519="?","Sep",C1519)</f>
        <v>Sep</v>
      </c>
      <c r="E1519" s="10">
        <v>27</v>
      </c>
      <c r="F1519" s="12" t="str">
        <f>TEXT(DATE(B1519,MONTH(DATEVALUE(D1519&amp;" 1")),E1519),"dd-mmm-yyyy")</f>
        <v>27-Sep-1963</v>
      </c>
      <c r="G1519" s="10">
        <v>0</v>
      </c>
      <c r="H1519" s="13">
        <f t="shared" ca="1" si="23"/>
        <v>126</v>
      </c>
      <c r="I1519" s="15">
        <v>12856.84</v>
      </c>
      <c r="J1519" s="10" t="s">
        <v>4708</v>
      </c>
      <c r="K1519" s="10" t="s">
        <v>4708</v>
      </c>
      <c r="L1519" s="10" t="s">
        <v>4727</v>
      </c>
      <c r="W1519" s="13">
        <f ca="1">DATEDIF(F1519,TODAY(),"Y")</f>
        <v>63</v>
      </c>
      <c r="X1519" s="29">
        <f>VLOOKUP($A1519,'Medical Examinations'!$A:$Z,MATCH(X$1,'Medical Examinations'!$A$1:$Z$1,0),FALSE)</f>
        <v>10.8</v>
      </c>
      <c r="Y1519" s="13">
        <f ca="1">DATEDIF(X1519,TODAY(),"Y")</f>
        <v>126</v>
      </c>
      <c r="Z1519" s="28">
        <f>VLOOKUP($A1519,'Medical Examinations'!$A:$Z,2,FALSE)</f>
        <v>28.81</v>
      </c>
    </row>
    <row r="1520" spans="1:26">
      <c r="A1520" s="10" t="s">
        <v>1643</v>
      </c>
      <c r="B1520" s="10">
        <v>1984</v>
      </c>
      <c r="C1520" s="10" t="s">
        <v>4716</v>
      </c>
      <c r="D1520" s="10" t="str">
        <f>IF(C1520="?","Sep",C1520)</f>
        <v>Aug</v>
      </c>
      <c r="E1520" s="10">
        <v>6</v>
      </c>
      <c r="F1520" s="12" t="str">
        <f>TEXT(DATE(B1520,MONTH(DATEVALUE(D1520&amp;" 1")),E1520),"dd-mmm-yyyy")</f>
        <v>06-Aug-1984</v>
      </c>
      <c r="G1520" s="10">
        <v>0</v>
      </c>
      <c r="H1520" s="13">
        <f t="shared" ca="1" si="23"/>
        <v>126</v>
      </c>
      <c r="I1520" s="15">
        <v>12870.31</v>
      </c>
      <c r="J1520" s="10" t="s">
        <v>4708</v>
      </c>
      <c r="K1520" s="10" t="s">
        <v>4708</v>
      </c>
      <c r="L1520" s="10" t="s">
        <v>4714</v>
      </c>
      <c r="W1520" s="13">
        <f ca="1">DATEDIF(F1520,TODAY(),"Y")</f>
        <v>42</v>
      </c>
      <c r="X1520" s="28">
        <f>VLOOKUP($A1520,'Medical Examinations'!$A:$Z,MATCH(X$1,'Medical Examinations'!$A$1:$Z$1,0),FALSE)</f>
        <v>4.95</v>
      </c>
      <c r="Y1520" s="13">
        <f ca="1">DATEDIF(X1520,TODAY(),"Y")</f>
        <v>126</v>
      </c>
      <c r="Z1520" s="28">
        <f>VLOOKUP($A1520,'Medical Examinations'!$A:$Z,2,FALSE)</f>
        <v>41.2</v>
      </c>
    </row>
    <row r="1521" spans="1:26">
      <c r="A1521" s="10" t="s">
        <v>1641</v>
      </c>
      <c r="B1521" s="10">
        <v>2004</v>
      </c>
      <c r="C1521" s="10" t="s">
        <v>4706</v>
      </c>
      <c r="D1521" s="10" t="str">
        <f>IF(C1521="?","Sep",C1521)</f>
        <v>Jul</v>
      </c>
      <c r="E1521" s="10">
        <v>9</v>
      </c>
      <c r="F1521" s="12" t="str">
        <f>TEXT(DATE(B1521,MONTH(DATEVALUE(D1521&amp;" 1")),E1521),"dd-mmm-yyyy")</f>
        <v>09-Jul-2004</v>
      </c>
      <c r="G1521" s="10">
        <v>0</v>
      </c>
      <c r="H1521" s="13">
        <f t="shared" ca="1" si="23"/>
        <v>126</v>
      </c>
      <c r="I1521" s="15">
        <v>12890.06</v>
      </c>
      <c r="J1521" s="10" t="s">
        <v>4708</v>
      </c>
      <c r="K1521" s="10" t="s">
        <v>4711</v>
      </c>
      <c r="L1521" s="10" t="s">
        <v>4720</v>
      </c>
      <c r="W1521" s="13">
        <f ca="1">DATEDIF(F1521,TODAY(),"Y")</f>
        <v>22</v>
      </c>
      <c r="X1521" s="29">
        <f>VLOOKUP($A1521,'Medical Examinations'!$A:$Z,MATCH(X$1,'Medical Examinations'!$A$1:$Z$1,0),FALSE)</f>
        <v>4.91</v>
      </c>
      <c r="Y1521" s="13">
        <f ca="1">DATEDIF(X1521,TODAY(),"Y")</f>
        <v>126</v>
      </c>
      <c r="Z1521" s="28">
        <f>VLOOKUP($A1521,'Medical Examinations'!$A:$Z,2,FALSE)</f>
        <v>39.14</v>
      </c>
    </row>
    <row r="1522" spans="1:26">
      <c r="A1522" s="10" t="s">
        <v>1639</v>
      </c>
      <c r="B1522" s="10">
        <v>1963</v>
      </c>
      <c r="C1522" s="10" t="s">
        <v>4716</v>
      </c>
      <c r="D1522" s="10" t="str">
        <f>IF(C1522="?","Sep",C1522)</f>
        <v>Aug</v>
      </c>
      <c r="E1522" s="10">
        <v>16</v>
      </c>
      <c r="F1522" s="12" t="str">
        <f>TEXT(DATE(B1522,MONTH(DATEVALUE(D1522&amp;" 1")),E1522),"dd-mmm-yyyy")</f>
        <v>16-Aug-1963</v>
      </c>
      <c r="G1522" s="10">
        <v>0</v>
      </c>
      <c r="H1522" s="13">
        <f t="shared" ca="1" si="23"/>
        <v>126</v>
      </c>
      <c r="I1522" s="15">
        <v>12913.99</v>
      </c>
      <c r="J1522" s="10" t="s">
        <v>4708</v>
      </c>
      <c r="K1522" s="10" t="s">
        <v>4707</v>
      </c>
      <c r="L1522" s="10" t="s">
        <v>4721</v>
      </c>
      <c r="W1522" s="13">
        <f ca="1">DATEDIF(F1522,TODAY(),"Y")</f>
        <v>63</v>
      </c>
      <c r="X1522" s="28">
        <f>VLOOKUP($A1522,'Medical Examinations'!$A:$Z,MATCH(X$1,'Medical Examinations'!$A$1:$Z$1,0),FALSE)</f>
        <v>8.77</v>
      </c>
      <c r="Y1522" s="13">
        <f ca="1">DATEDIF(X1522,TODAY(),"Y")</f>
        <v>126</v>
      </c>
      <c r="Z1522" s="28">
        <f>VLOOKUP($A1522,'Medical Examinations'!$A:$Z,2,FALSE)</f>
        <v>25.46</v>
      </c>
    </row>
    <row r="1523" spans="1:26">
      <c r="A1523" s="10" t="s">
        <v>1637</v>
      </c>
      <c r="B1523" s="10">
        <v>1963</v>
      </c>
      <c r="C1523" s="10" t="s">
        <v>4713</v>
      </c>
      <c r="D1523" s="10" t="str">
        <f>IF(C1523="?","Sep",C1523)</f>
        <v>Sep</v>
      </c>
      <c r="E1523" s="10">
        <v>1</v>
      </c>
      <c r="F1523" s="12" t="str">
        <f>TEXT(DATE(B1523,MONTH(DATEVALUE(D1523&amp;" 1")),E1523),"dd-mmm-yyyy")</f>
        <v>01-Sep-1963</v>
      </c>
      <c r="G1523" s="10">
        <v>0</v>
      </c>
      <c r="H1523" s="13">
        <f t="shared" ca="1" si="23"/>
        <v>126</v>
      </c>
      <c r="I1523" s="15">
        <v>12925.89</v>
      </c>
      <c r="J1523" s="10" t="s">
        <v>4708</v>
      </c>
      <c r="K1523" s="10" t="s">
        <v>4707</v>
      </c>
      <c r="L1523" s="10" t="s">
        <v>4709</v>
      </c>
      <c r="W1523" s="13">
        <f ca="1">DATEDIF(F1523,TODAY(),"Y")</f>
        <v>63</v>
      </c>
      <c r="X1523" s="29">
        <f>VLOOKUP($A1523,'Medical Examinations'!$A:$Z,MATCH(X$1,'Medical Examinations'!$A$1:$Z$1,0),FALSE)</f>
        <v>7.69</v>
      </c>
      <c r="Y1523" s="13">
        <f ca="1">DATEDIF(X1523,TODAY(),"Y")</f>
        <v>126</v>
      </c>
      <c r="Z1523" s="28">
        <f>VLOOKUP($A1523,'Medical Examinations'!$A:$Z,2,FALSE)</f>
        <v>29.7</v>
      </c>
    </row>
    <row r="1524" spans="1:26">
      <c r="A1524" s="10" t="s">
        <v>1635</v>
      </c>
      <c r="B1524" s="10">
        <v>1963</v>
      </c>
      <c r="C1524" s="10" t="s">
        <v>4716</v>
      </c>
      <c r="D1524" s="10" t="str">
        <f>IF(C1524="?","Sep",C1524)</f>
        <v>Aug</v>
      </c>
      <c r="E1524" s="10">
        <v>14</v>
      </c>
      <c r="F1524" s="12" t="str">
        <f>TEXT(DATE(B1524,MONTH(DATEVALUE(D1524&amp;" 1")),E1524),"dd-mmm-yyyy")</f>
        <v>14-Aug-1963</v>
      </c>
      <c r="G1524" s="10">
        <v>0</v>
      </c>
      <c r="H1524" s="13">
        <f t="shared" ca="1" si="23"/>
        <v>126</v>
      </c>
      <c r="I1524" s="15">
        <v>12928.79</v>
      </c>
      <c r="J1524" s="10" t="s">
        <v>4708</v>
      </c>
      <c r="K1524" s="10" t="s">
        <v>4707</v>
      </c>
      <c r="L1524" s="10" t="s">
        <v>4709</v>
      </c>
      <c r="W1524" s="13">
        <f ca="1">DATEDIF(F1524,TODAY(),"Y")</f>
        <v>63</v>
      </c>
      <c r="X1524" s="28">
        <f>VLOOKUP($A1524,'Medical Examinations'!$A:$Z,MATCH(X$1,'Medical Examinations'!$A$1:$Z$1,0),FALSE)</f>
        <v>11.33</v>
      </c>
      <c r="Y1524" s="13">
        <f ca="1">DATEDIF(X1524,TODAY(),"Y")</f>
        <v>126</v>
      </c>
      <c r="Z1524" s="28">
        <f>VLOOKUP($A1524,'Medical Examinations'!$A:$Z,2,FALSE)</f>
        <v>31.79</v>
      </c>
    </row>
    <row r="1525" spans="1:26">
      <c r="A1525" s="10" t="s">
        <v>1633</v>
      </c>
      <c r="B1525" s="10">
        <v>1966</v>
      </c>
      <c r="C1525" s="10" t="s">
        <v>4715</v>
      </c>
      <c r="D1525" s="10" t="str">
        <f>IF(C1525="?","Sep",C1525)</f>
        <v>Dec</v>
      </c>
      <c r="E1525" s="10">
        <v>22</v>
      </c>
      <c r="F1525" s="12" t="str">
        <f>TEXT(DATE(B1525,MONTH(DATEVALUE(D1525&amp;" 1")),E1525),"dd-mmm-yyyy")</f>
        <v>22-Dec-1966</v>
      </c>
      <c r="G1525" s="10">
        <v>0</v>
      </c>
      <c r="H1525" s="13">
        <f t="shared" ca="1" si="23"/>
        <v>126</v>
      </c>
      <c r="I1525" s="15">
        <v>12949.16</v>
      </c>
      <c r="J1525" s="10" t="s">
        <v>4708</v>
      </c>
      <c r="K1525" s="10" t="s">
        <v>4708</v>
      </c>
      <c r="L1525" s="10" t="s">
        <v>4709</v>
      </c>
      <c r="W1525" s="13">
        <f ca="1">DATEDIF(F1525,TODAY(),"Y")</f>
        <v>59</v>
      </c>
      <c r="X1525" s="29">
        <f>VLOOKUP($A1525,'Medical Examinations'!$A:$Z,MATCH(X$1,'Medical Examinations'!$A$1:$Z$1,0),FALSE)</f>
        <v>5.42</v>
      </c>
      <c r="Y1525" s="13">
        <f ca="1">DATEDIF(X1525,TODAY(),"Y")</f>
        <v>126</v>
      </c>
      <c r="Z1525" s="28">
        <f>VLOOKUP($A1525,'Medical Examinations'!$A:$Z,2,FALSE)</f>
        <v>33.659999999999997</v>
      </c>
    </row>
    <row r="1526" spans="1:26">
      <c r="A1526" s="10" t="s">
        <v>1631</v>
      </c>
      <c r="B1526" s="10">
        <v>1961</v>
      </c>
      <c r="C1526" s="10" t="s">
        <v>4716</v>
      </c>
      <c r="D1526" s="10" t="str">
        <f>IF(C1526="?","Sep",C1526)</f>
        <v>Aug</v>
      </c>
      <c r="E1526" s="10">
        <v>20</v>
      </c>
      <c r="F1526" s="12" t="str">
        <f>TEXT(DATE(B1526,MONTH(DATEVALUE(D1526&amp;" 1")),E1526),"dd-mmm-yyyy")</f>
        <v>20-Aug-1961</v>
      </c>
      <c r="G1526" s="10">
        <v>0</v>
      </c>
      <c r="H1526" s="13">
        <f t="shared" ca="1" si="23"/>
        <v>126</v>
      </c>
      <c r="I1526" s="15">
        <v>12950.07</v>
      </c>
      <c r="J1526" s="10" t="s">
        <v>4708</v>
      </c>
      <c r="K1526" s="10" t="s">
        <v>4711</v>
      </c>
      <c r="L1526" s="10" t="s">
        <v>4714</v>
      </c>
      <c r="W1526" s="13">
        <f ca="1">DATEDIF(F1526,TODAY(),"Y")</f>
        <v>65</v>
      </c>
      <c r="X1526" s="28">
        <f>VLOOKUP($A1526,'Medical Examinations'!$A:$Z,MATCH(X$1,'Medical Examinations'!$A$1:$Z$1,0),FALSE)</f>
        <v>8.26</v>
      </c>
      <c r="Y1526" s="13">
        <f ca="1">DATEDIF(X1526,TODAY(),"Y")</f>
        <v>126</v>
      </c>
      <c r="Z1526" s="28">
        <f>VLOOKUP($A1526,'Medical Examinations'!$A:$Z,2,FALSE)</f>
        <v>38.380000000000003</v>
      </c>
    </row>
    <row r="1527" spans="1:26">
      <c r="A1527" s="10" t="s">
        <v>1629</v>
      </c>
      <c r="B1527" s="10">
        <v>1960</v>
      </c>
      <c r="C1527" s="10" t="s">
        <v>4710</v>
      </c>
      <c r="D1527" s="10" t="str">
        <f>IF(C1527="?","Sep",C1527)</f>
        <v>Nov</v>
      </c>
      <c r="E1527" s="10">
        <v>4</v>
      </c>
      <c r="F1527" s="12" t="str">
        <f>TEXT(DATE(B1527,MONTH(DATEVALUE(D1527&amp;" 1")),E1527),"dd-mmm-yyyy")</f>
        <v>04-Nov-1960</v>
      </c>
      <c r="G1527" s="10">
        <v>0</v>
      </c>
      <c r="H1527" s="13">
        <f t="shared" ca="1" si="23"/>
        <v>126</v>
      </c>
      <c r="I1527" s="15">
        <v>12957.12</v>
      </c>
      <c r="J1527" s="10" t="s">
        <v>4708</v>
      </c>
      <c r="K1527" s="10" t="s">
        <v>4711</v>
      </c>
      <c r="L1527" s="10" t="s">
        <v>4718</v>
      </c>
      <c r="W1527" s="13">
        <f ca="1">DATEDIF(F1527,TODAY(),"Y")</f>
        <v>65</v>
      </c>
      <c r="X1527" s="29">
        <f>VLOOKUP($A1527,'Medical Examinations'!$A:$Z,MATCH(X$1,'Medical Examinations'!$A$1:$Z$1,0),FALSE)</f>
        <v>9.0299999999999994</v>
      </c>
      <c r="Y1527" s="13">
        <f ca="1">DATEDIF(X1527,TODAY(),"Y")</f>
        <v>126</v>
      </c>
      <c r="Z1527" s="28">
        <f>VLOOKUP($A1527,'Medical Examinations'!$A:$Z,2,FALSE)</f>
        <v>21.4</v>
      </c>
    </row>
    <row r="1528" spans="1:26">
      <c r="A1528" s="10" t="s">
        <v>1627</v>
      </c>
      <c r="B1528" s="10">
        <v>1960</v>
      </c>
      <c r="C1528" s="10" t="s">
        <v>4712</v>
      </c>
      <c r="D1528" s="10" t="str">
        <f>IF(C1528="?","Sep",C1528)</f>
        <v>Jun</v>
      </c>
      <c r="E1528" s="10">
        <v>22</v>
      </c>
      <c r="F1528" s="12" t="str">
        <f>TEXT(DATE(B1528,MONTH(DATEVALUE(D1528&amp;" 1")),E1528),"dd-mmm-yyyy")</f>
        <v>22-Jun-1960</v>
      </c>
      <c r="G1528" s="10">
        <v>0</v>
      </c>
      <c r="H1528" s="13">
        <f t="shared" ca="1" si="23"/>
        <v>126</v>
      </c>
      <c r="I1528" s="15">
        <v>12979.36</v>
      </c>
      <c r="J1528" s="10" t="s">
        <v>4708</v>
      </c>
      <c r="K1528" s="10" t="s">
        <v>4711</v>
      </c>
      <c r="L1528" s="10" t="s">
        <v>4718</v>
      </c>
      <c r="W1528" s="13">
        <f ca="1">DATEDIF(F1528,TODAY(),"Y")</f>
        <v>66</v>
      </c>
      <c r="X1528" s="28">
        <f>VLOOKUP($A1528,'Medical Examinations'!$A:$Z,MATCH(X$1,'Medical Examinations'!$A$1:$Z$1,0),FALSE)</f>
        <v>11.46</v>
      </c>
      <c r="Y1528" s="13">
        <f ca="1">DATEDIF(X1528,TODAY(),"Y")</f>
        <v>126</v>
      </c>
      <c r="Z1528" s="28">
        <f>VLOOKUP($A1528,'Medical Examinations'!$A:$Z,2,FALSE)</f>
        <v>37.4</v>
      </c>
    </row>
    <row r="1529" spans="1:26">
      <c r="A1529" s="10" t="s">
        <v>1625</v>
      </c>
      <c r="B1529" s="10">
        <v>1960</v>
      </c>
      <c r="C1529" s="10" t="s">
        <v>4713</v>
      </c>
      <c r="D1529" s="10" t="str">
        <f>IF(C1529="?","Sep",C1529)</f>
        <v>Sep</v>
      </c>
      <c r="E1529" s="10">
        <v>23</v>
      </c>
      <c r="F1529" s="12" t="str">
        <f>TEXT(DATE(B1529,MONTH(DATEVALUE(D1529&amp;" 1")),E1529),"dd-mmm-yyyy")</f>
        <v>23-Sep-1960</v>
      </c>
      <c r="G1529" s="10">
        <v>0</v>
      </c>
      <c r="H1529" s="13">
        <f t="shared" ca="1" si="23"/>
        <v>126</v>
      </c>
      <c r="I1529" s="15">
        <v>12981.35</v>
      </c>
      <c r="J1529" s="10" t="s">
        <v>4708</v>
      </c>
      <c r="K1529" s="10" t="s">
        <v>4708</v>
      </c>
      <c r="L1529" s="10" t="s">
        <v>4709</v>
      </c>
      <c r="W1529" s="13">
        <f ca="1">DATEDIF(F1529,TODAY(),"Y")</f>
        <v>66</v>
      </c>
      <c r="X1529" s="29">
        <f>VLOOKUP($A1529,'Medical Examinations'!$A:$Z,MATCH(X$1,'Medical Examinations'!$A$1:$Z$1,0),FALSE)</f>
        <v>11.86</v>
      </c>
      <c r="Y1529" s="13">
        <f ca="1">DATEDIF(X1529,TODAY(),"Y")</f>
        <v>126</v>
      </c>
      <c r="Z1529" s="28">
        <f>VLOOKUP($A1529,'Medical Examinations'!$A:$Z,2,FALSE)</f>
        <v>38.83</v>
      </c>
    </row>
    <row r="1530" spans="1:26">
      <c r="A1530" s="10" t="s">
        <v>1623</v>
      </c>
      <c r="B1530" s="10">
        <v>1960</v>
      </c>
      <c r="C1530" s="10" t="s">
        <v>4710</v>
      </c>
      <c r="D1530" s="10" t="str">
        <f>IF(C1530="?","Sep",C1530)</f>
        <v>Nov</v>
      </c>
      <c r="E1530" s="10">
        <v>28</v>
      </c>
      <c r="F1530" s="12" t="str">
        <f>TEXT(DATE(B1530,MONTH(DATEVALUE(D1530&amp;" 1")),E1530),"dd-mmm-yyyy")</f>
        <v>28-Nov-1960</v>
      </c>
      <c r="G1530" s="10">
        <v>0</v>
      </c>
      <c r="H1530" s="13">
        <f t="shared" ca="1" si="23"/>
        <v>126</v>
      </c>
      <c r="I1530" s="15">
        <v>12982.87</v>
      </c>
      <c r="J1530" s="10" t="s">
        <v>4708</v>
      </c>
      <c r="K1530" s="10" t="s">
        <v>4711</v>
      </c>
      <c r="L1530" s="10" t="s">
        <v>4709</v>
      </c>
      <c r="W1530" s="13">
        <f ca="1">DATEDIF(F1530,TODAY(),"Y")</f>
        <v>65</v>
      </c>
      <c r="X1530" s="28">
        <f>VLOOKUP($A1530,'Medical Examinations'!$A:$Z,MATCH(X$1,'Medical Examinations'!$A$1:$Z$1,0),FALSE)</f>
        <v>8.75</v>
      </c>
      <c r="Y1530" s="13">
        <f ca="1">DATEDIF(X1530,TODAY(),"Y")</f>
        <v>126</v>
      </c>
      <c r="Z1530" s="28">
        <f>VLOOKUP($A1530,'Medical Examinations'!$A:$Z,2,FALSE)</f>
        <v>39.93</v>
      </c>
    </row>
    <row r="1531" spans="1:26">
      <c r="A1531" s="10" t="s">
        <v>1621</v>
      </c>
      <c r="B1531" s="10">
        <v>1979</v>
      </c>
      <c r="C1531" s="10" t="s">
        <v>4710</v>
      </c>
      <c r="D1531" s="10" t="str">
        <f>IF(C1531="?","Sep",C1531)</f>
        <v>Nov</v>
      </c>
      <c r="E1531" s="10">
        <v>27</v>
      </c>
      <c r="F1531" s="12" t="str">
        <f>TEXT(DATE(B1531,MONTH(DATEVALUE(D1531&amp;" 1")),E1531),"dd-mmm-yyyy")</f>
        <v>27-Nov-1979</v>
      </c>
      <c r="G1531" s="10">
        <v>0</v>
      </c>
      <c r="H1531" s="13">
        <f t="shared" ca="1" si="23"/>
        <v>126</v>
      </c>
      <c r="I1531" s="15">
        <v>12994.12</v>
      </c>
      <c r="J1531" s="10" t="s">
        <v>4708</v>
      </c>
      <c r="K1531" s="10" t="s">
        <v>4707</v>
      </c>
      <c r="L1531" s="10" t="s">
        <v>4730</v>
      </c>
      <c r="W1531" s="13">
        <f ca="1">DATEDIF(F1531,TODAY(),"Y")</f>
        <v>46</v>
      </c>
      <c r="X1531" s="29">
        <f>VLOOKUP($A1531,'Medical Examinations'!$A:$Z,MATCH(X$1,'Medical Examinations'!$A$1:$Z$1,0),FALSE)</f>
        <v>5.58</v>
      </c>
      <c r="Y1531" s="13">
        <f ca="1">DATEDIF(X1531,TODAY(),"Y")</f>
        <v>126</v>
      </c>
      <c r="Z1531" s="28">
        <f>VLOOKUP($A1531,'Medical Examinations'!$A:$Z,2,FALSE)</f>
        <v>38.14</v>
      </c>
    </row>
    <row r="1532" spans="1:26">
      <c r="A1532" s="10" t="s">
        <v>1619</v>
      </c>
      <c r="B1532" s="10">
        <v>1981</v>
      </c>
      <c r="C1532" s="10" t="s">
        <v>4717</v>
      </c>
      <c r="D1532" s="10" t="str">
        <f>IF(C1532="?","Sep",C1532)</f>
        <v>Oct</v>
      </c>
      <c r="E1532" s="10">
        <v>30</v>
      </c>
      <c r="F1532" s="12" t="str">
        <f>TEXT(DATE(B1532,MONTH(DATEVALUE(D1532&amp;" 1")),E1532),"dd-mmm-yyyy")</f>
        <v>30-Oct-1981</v>
      </c>
      <c r="G1532" s="10">
        <v>0</v>
      </c>
      <c r="H1532" s="13">
        <f t="shared" ca="1" si="23"/>
        <v>126</v>
      </c>
      <c r="I1532" s="15">
        <v>13002.91</v>
      </c>
      <c r="J1532" s="10" t="s">
        <v>4708</v>
      </c>
      <c r="K1532" s="10" t="s">
        <v>4711</v>
      </c>
      <c r="L1532" s="10" t="s">
        <v>4714</v>
      </c>
      <c r="W1532" s="13">
        <f ca="1">DATEDIF(F1532,TODAY(),"Y")</f>
        <v>44</v>
      </c>
      <c r="X1532" s="28">
        <f>VLOOKUP($A1532,'Medical Examinations'!$A:$Z,MATCH(X$1,'Medical Examinations'!$A$1:$Z$1,0),FALSE)</f>
        <v>8.2100000000000009</v>
      </c>
      <c r="Y1532" s="13">
        <f ca="1">DATEDIF(X1532,TODAY(),"Y")</f>
        <v>126</v>
      </c>
      <c r="Z1532" s="28">
        <f>VLOOKUP($A1532,'Medical Examinations'!$A:$Z,2,FALSE)</f>
        <v>42.51</v>
      </c>
    </row>
    <row r="1533" spans="1:26">
      <c r="A1533" s="10" t="s">
        <v>1617</v>
      </c>
      <c r="B1533" s="10">
        <v>1962</v>
      </c>
      <c r="C1533" s="10" t="s">
        <v>4712</v>
      </c>
      <c r="D1533" s="10" t="str">
        <f>IF(C1533="?","Sep",C1533)</f>
        <v>Jun</v>
      </c>
      <c r="E1533" s="10">
        <v>24</v>
      </c>
      <c r="F1533" s="12" t="str">
        <f>TEXT(DATE(B1533,MONTH(DATEVALUE(D1533&amp;" 1")),E1533),"dd-mmm-yyyy")</f>
        <v>24-Jun-1962</v>
      </c>
      <c r="G1533" s="10">
        <v>0</v>
      </c>
      <c r="H1533" s="13">
        <f t="shared" ca="1" si="23"/>
        <v>126</v>
      </c>
      <c r="I1533" s="15">
        <v>13004.95</v>
      </c>
      <c r="J1533" s="10" t="s">
        <v>4708</v>
      </c>
      <c r="K1533" s="10" t="s">
        <v>4711</v>
      </c>
      <c r="L1533" s="10" t="s">
        <v>4714</v>
      </c>
      <c r="W1533" s="13">
        <f ca="1">DATEDIF(F1533,TODAY(),"Y")</f>
        <v>64</v>
      </c>
      <c r="X1533" s="29">
        <f>VLOOKUP($A1533,'Medical Examinations'!$A:$Z,MATCH(X$1,'Medical Examinations'!$A$1:$Z$1,0),FALSE)</f>
        <v>10.64</v>
      </c>
      <c r="Y1533" s="13">
        <f ca="1">DATEDIF(X1533,TODAY(),"Y")</f>
        <v>126</v>
      </c>
      <c r="Z1533" s="28">
        <f>VLOOKUP($A1533,'Medical Examinations'!$A:$Z,2,FALSE)</f>
        <v>29.53</v>
      </c>
    </row>
    <row r="1534" spans="1:26">
      <c r="A1534" s="10" t="s">
        <v>1615</v>
      </c>
      <c r="B1534" s="10">
        <v>1969</v>
      </c>
      <c r="C1534" s="10" t="s">
        <v>4715</v>
      </c>
      <c r="D1534" s="10" t="str">
        <f>IF(C1534="?","Sep",C1534)</f>
        <v>Dec</v>
      </c>
      <c r="E1534" s="10">
        <v>13</v>
      </c>
      <c r="F1534" s="12" t="str">
        <f>TEXT(DATE(B1534,MONTH(DATEVALUE(D1534&amp;" 1")),E1534),"dd-mmm-yyyy")</f>
        <v>13-Dec-1969</v>
      </c>
      <c r="G1534" s="10">
        <v>0</v>
      </c>
      <c r="H1534" s="13">
        <f t="shared" ca="1" si="23"/>
        <v>126</v>
      </c>
      <c r="I1534" s="15">
        <v>13008.07</v>
      </c>
      <c r="J1534" s="10" t="s">
        <v>4708</v>
      </c>
      <c r="K1534" s="10" t="s">
        <v>4708</v>
      </c>
      <c r="L1534" s="10" t="s">
        <v>4714</v>
      </c>
      <c r="W1534" s="13">
        <f ca="1">DATEDIF(F1534,TODAY(),"Y")</f>
        <v>56</v>
      </c>
      <c r="X1534" s="28">
        <f>VLOOKUP($A1534,'Medical Examinations'!$A:$Z,MATCH(X$1,'Medical Examinations'!$A$1:$Z$1,0),FALSE)</f>
        <v>6</v>
      </c>
      <c r="Y1534" s="13">
        <f ca="1">DATEDIF(X1534,TODAY(),"Y")</f>
        <v>126</v>
      </c>
      <c r="Z1534" s="28">
        <f>VLOOKUP($A1534,'Medical Examinations'!$A:$Z,2,FALSE)</f>
        <v>34.840000000000003</v>
      </c>
    </row>
    <row r="1535" spans="1:26">
      <c r="A1535" s="10" t="s">
        <v>1613</v>
      </c>
      <c r="B1535" s="10">
        <v>1972</v>
      </c>
      <c r="C1535" s="10" t="s">
        <v>4713</v>
      </c>
      <c r="D1535" s="10" t="str">
        <f>IF(C1535="?","Sep",C1535)</f>
        <v>Sep</v>
      </c>
      <c r="E1535" s="10">
        <v>27</v>
      </c>
      <c r="F1535" s="12" t="str">
        <f>TEXT(DATE(B1535,MONTH(DATEVALUE(D1535&amp;" 1")),E1535),"dd-mmm-yyyy")</f>
        <v>27-Sep-1972</v>
      </c>
      <c r="G1535" s="10">
        <v>0</v>
      </c>
      <c r="H1535" s="13">
        <f t="shared" ca="1" si="23"/>
        <v>126</v>
      </c>
      <c r="I1535" s="15">
        <v>13010.86</v>
      </c>
      <c r="J1535" s="10" t="s">
        <v>4708</v>
      </c>
      <c r="K1535" s="10" t="s">
        <v>4707</v>
      </c>
      <c r="L1535" s="10" t="s">
        <v>4714</v>
      </c>
      <c r="W1535" s="13">
        <f ca="1">DATEDIF(F1535,TODAY(),"Y")</f>
        <v>54</v>
      </c>
      <c r="X1535" s="29">
        <f>VLOOKUP($A1535,'Medical Examinations'!$A:$Z,MATCH(X$1,'Medical Examinations'!$A$1:$Z$1,0),FALSE)</f>
        <v>5.29</v>
      </c>
      <c r="Y1535" s="13">
        <f ca="1">DATEDIF(X1535,TODAY(),"Y")</f>
        <v>126</v>
      </c>
      <c r="Z1535" s="28">
        <f>VLOOKUP($A1535,'Medical Examinations'!$A:$Z,2,FALSE)</f>
        <v>37.119999999999997</v>
      </c>
    </row>
    <row r="1536" spans="1:26">
      <c r="A1536" s="10" t="s">
        <v>1611</v>
      </c>
      <c r="B1536" s="10">
        <v>1962</v>
      </c>
      <c r="C1536" s="10" t="s">
        <v>4706</v>
      </c>
      <c r="D1536" s="10" t="str">
        <f>IF(C1536="?","Sep",C1536)</f>
        <v>Jul</v>
      </c>
      <c r="E1536" s="10">
        <v>20</v>
      </c>
      <c r="F1536" s="12" t="str">
        <f>TEXT(DATE(B1536,MONTH(DATEVALUE(D1536&amp;" 1")),E1536),"dd-mmm-yyyy")</f>
        <v>20-Jul-1962</v>
      </c>
      <c r="G1536" s="10">
        <v>0</v>
      </c>
      <c r="H1536" s="13">
        <f t="shared" ca="1" si="23"/>
        <v>126</v>
      </c>
      <c r="I1536" s="15">
        <v>13012.21</v>
      </c>
      <c r="J1536" s="10" t="s">
        <v>4708</v>
      </c>
      <c r="K1536" s="10" t="s">
        <v>4711</v>
      </c>
      <c r="L1536" s="10" t="s">
        <v>4714</v>
      </c>
      <c r="W1536" s="13">
        <f ca="1">DATEDIF(F1536,TODAY(),"Y")</f>
        <v>64</v>
      </c>
      <c r="X1536" s="28">
        <f>VLOOKUP($A1536,'Medical Examinations'!$A:$Z,MATCH(X$1,'Medical Examinations'!$A$1:$Z$1,0),FALSE)</f>
        <v>11.71</v>
      </c>
      <c r="Y1536" s="13">
        <f ca="1">DATEDIF(X1536,TODAY(),"Y")</f>
        <v>126</v>
      </c>
      <c r="Z1536" s="28">
        <f>VLOOKUP($A1536,'Medical Examinations'!$A:$Z,2,FALSE)</f>
        <v>24.035</v>
      </c>
    </row>
    <row r="1537" spans="1:26">
      <c r="A1537" s="10" t="s">
        <v>1609</v>
      </c>
      <c r="B1537" s="10">
        <v>1964</v>
      </c>
      <c r="C1537" s="10" t="s">
        <v>4713</v>
      </c>
      <c r="D1537" s="10" t="str">
        <f>IF(C1537="?","Sep",C1537)</f>
        <v>Sep</v>
      </c>
      <c r="E1537" s="10">
        <v>23</v>
      </c>
      <c r="F1537" s="12" t="str">
        <f>TEXT(DATE(B1537,MONTH(DATEVALUE(D1537&amp;" 1")),E1537),"dd-mmm-yyyy")</f>
        <v>23-Sep-1964</v>
      </c>
      <c r="G1537" s="10">
        <v>0</v>
      </c>
      <c r="H1537" s="13">
        <f t="shared" ca="1" si="23"/>
        <v>126</v>
      </c>
      <c r="I1537" s="15">
        <v>13019.16</v>
      </c>
      <c r="J1537" s="10" t="s">
        <v>4708</v>
      </c>
      <c r="K1537" s="10" t="s">
        <v>4711</v>
      </c>
      <c r="L1537" s="10" t="s">
        <v>4724</v>
      </c>
      <c r="W1537" s="13">
        <f ca="1">DATEDIF(F1537,TODAY(),"Y")</f>
        <v>62</v>
      </c>
      <c r="X1537" s="29">
        <f>VLOOKUP($A1537,'Medical Examinations'!$A:$Z,MATCH(X$1,'Medical Examinations'!$A$1:$Z$1,0),FALSE)</f>
        <v>4.2699999999999996</v>
      </c>
      <c r="Y1537" s="13">
        <f ca="1">DATEDIF(X1537,TODAY(),"Y")</f>
        <v>126</v>
      </c>
      <c r="Z1537" s="28">
        <f>VLOOKUP($A1537,'Medical Examinations'!$A:$Z,2,FALSE)</f>
        <v>32.395000000000003</v>
      </c>
    </row>
    <row r="1538" spans="1:26">
      <c r="A1538" s="10" t="s">
        <v>1607</v>
      </c>
      <c r="B1538" s="10">
        <v>1965</v>
      </c>
      <c r="C1538" s="10" t="s">
        <v>4710</v>
      </c>
      <c r="D1538" s="10" t="str">
        <f>IF(C1538="?","Sep",C1538)</f>
        <v>Nov</v>
      </c>
      <c r="E1538" s="10">
        <v>4</v>
      </c>
      <c r="F1538" s="12" t="str">
        <f>TEXT(DATE(B1538,MONTH(DATEVALUE(D1538&amp;" 1")),E1538),"dd-mmm-yyyy")</f>
        <v>04-Nov-1965</v>
      </c>
      <c r="G1538" s="10">
        <v>0</v>
      </c>
      <c r="H1538" s="13">
        <f t="shared" ca="1" si="23"/>
        <v>126</v>
      </c>
      <c r="I1538" s="15">
        <v>13023.93</v>
      </c>
      <c r="J1538" s="10" t="s">
        <v>4708</v>
      </c>
      <c r="K1538" s="10" t="s">
        <v>4707</v>
      </c>
      <c r="L1538" s="10" t="s">
        <v>4723</v>
      </c>
      <c r="W1538" s="13">
        <f ca="1">DATEDIF(F1538,TODAY(),"Y")</f>
        <v>60</v>
      </c>
      <c r="X1538" s="28">
        <f>VLOOKUP($A1538,'Medical Examinations'!$A:$Z,MATCH(X$1,'Medical Examinations'!$A$1:$Z$1,0),FALSE)</f>
        <v>9.39</v>
      </c>
      <c r="Y1538" s="13">
        <f ca="1">DATEDIF(X1538,TODAY(),"Y")</f>
        <v>126</v>
      </c>
      <c r="Z1538" s="28">
        <f>VLOOKUP($A1538,'Medical Examinations'!$A:$Z,2,FALSE)</f>
        <v>30.43</v>
      </c>
    </row>
    <row r="1539" spans="1:26">
      <c r="A1539" s="10" t="s">
        <v>1605</v>
      </c>
      <c r="B1539" s="10">
        <v>1961</v>
      </c>
      <c r="C1539" s="10" t="s">
        <v>4710</v>
      </c>
      <c r="D1539" s="10" t="str">
        <f>IF(C1539="?","Sep",C1539)</f>
        <v>Nov</v>
      </c>
      <c r="E1539" s="10">
        <v>9</v>
      </c>
      <c r="F1539" s="12" t="str">
        <f>TEXT(DATE(B1539,MONTH(DATEVALUE(D1539&amp;" 1")),E1539),"dd-mmm-yyyy")</f>
        <v>09-Nov-1961</v>
      </c>
      <c r="G1539" s="10">
        <v>0</v>
      </c>
      <c r="H1539" s="13">
        <f t="shared" ref="H1539:H1602" ca="1" si="24">DATEDIF(G1539,TODAY(),"Y")</f>
        <v>126</v>
      </c>
      <c r="I1539" s="15">
        <v>13041.92</v>
      </c>
      <c r="J1539" s="10" t="s">
        <v>4708</v>
      </c>
      <c r="K1539" s="10" t="s">
        <v>4711</v>
      </c>
      <c r="L1539" s="10" t="s">
        <v>4718</v>
      </c>
      <c r="W1539" s="13">
        <f ca="1">DATEDIF(F1539,TODAY(),"Y")</f>
        <v>64</v>
      </c>
      <c r="X1539" s="29">
        <f>VLOOKUP($A1539,'Medical Examinations'!$A:$Z,MATCH(X$1,'Medical Examinations'!$A$1:$Z$1,0),FALSE)</f>
        <v>7.19</v>
      </c>
      <c r="Y1539" s="13">
        <f ca="1">DATEDIF(X1539,TODAY(),"Y")</f>
        <v>126</v>
      </c>
      <c r="Z1539" s="28">
        <f>VLOOKUP($A1539,'Medical Examinations'!$A:$Z,2,FALSE)</f>
        <v>28.2</v>
      </c>
    </row>
    <row r="1540" spans="1:26">
      <c r="A1540" s="10" t="s">
        <v>1603</v>
      </c>
      <c r="B1540" s="10">
        <v>1969</v>
      </c>
      <c r="C1540" s="10" t="s">
        <v>4713</v>
      </c>
      <c r="D1540" s="10" t="str">
        <f>IF(C1540="?","Sep",C1540)</f>
        <v>Sep</v>
      </c>
      <c r="E1540" s="10">
        <v>23</v>
      </c>
      <c r="F1540" s="12" t="str">
        <f>TEXT(DATE(B1540,MONTH(DATEVALUE(D1540&amp;" 1")),E1540),"dd-mmm-yyyy")</f>
        <v>23-Sep-1969</v>
      </c>
      <c r="G1540" s="10">
        <v>0</v>
      </c>
      <c r="H1540" s="13">
        <f t="shared" ca="1" si="24"/>
        <v>126</v>
      </c>
      <c r="I1540" s="15">
        <v>13044.41</v>
      </c>
      <c r="J1540" s="10" t="s">
        <v>4708</v>
      </c>
      <c r="K1540" s="10" t="s">
        <v>4711</v>
      </c>
      <c r="L1540" s="10" t="s">
        <v>4714</v>
      </c>
      <c r="W1540" s="13">
        <f ca="1">DATEDIF(F1540,TODAY(),"Y")</f>
        <v>57</v>
      </c>
      <c r="X1540" s="28">
        <f>VLOOKUP($A1540,'Medical Examinations'!$A:$Z,MATCH(X$1,'Medical Examinations'!$A$1:$Z$1,0),FALSE)</f>
        <v>5.84</v>
      </c>
      <c r="Y1540" s="13">
        <f ca="1">DATEDIF(X1540,TODAY(),"Y")</f>
        <v>126</v>
      </c>
      <c r="Z1540" s="28">
        <f>VLOOKUP($A1540,'Medical Examinations'!$A:$Z,2,FALSE)</f>
        <v>34.56</v>
      </c>
    </row>
    <row r="1541" spans="1:26">
      <c r="A1541" s="10" t="s">
        <v>1601</v>
      </c>
      <c r="B1541" s="10">
        <v>1967</v>
      </c>
      <c r="C1541" s="10" t="s">
        <v>4716</v>
      </c>
      <c r="D1541" s="10" t="str">
        <f>IF(C1541="?","Sep",C1541)</f>
        <v>Aug</v>
      </c>
      <c r="E1541" s="10">
        <v>6</v>
      </c>
      <c r="F1541" s="12" t="str">
        <f>TEXT(DATE(B1541,MONTH(DATEVALUE(D1541&amp;" 1")),E1541),"dd-mmm-yyyy")</f>
        <v>06-Aug-1967</v>
      </c>
      <c r="G1541" s="10">
        <v>0</v>
      </c>
      <c r="H1541" s="13">
        <f t="shared" ca="1" si="24"/>
        <v>126</v>
      </c>
      <c r="I1541" s="15">
        <v>13047.33</v>
      </c>
      <c r="J1541" s="10" t="s">
        <v>4708</v>
      </c>
      <c r="K1541" s="10" t="s">
        <v>4708</v>
      </c>
      <c r="L1541" s="10" t="s">
        <v>4724</v>
      </c>
      <c r="W1541" s="13">
        <f ca="1">DATEDIF(F1541,TODAY(),"Y")</f>
        <v>59</v>
      </c>
      <c r="X1541" s="29">
        <f>VLOOKUP($A1541,'Medical Examinations'!$A:$Z,MATCH(X$1,'Medical Examinations'!$A$1:$Z$1,0),FALSE)</f>
        <v>9.19</v>
      </c>
      <c r="Y1541" s="13">
        <f ca="1">DATEDIF(X1541,TODAY(),"Y")</f>
        <v>126</v>
      </c>
      <c r="Z1541" s="28">
        <f>VLOOKUP($A1541,'Medical Examinations'!$A:$Z,2,FALSE)</f>
        <v>25.364999999999998</v>
      </c>
    </row>
    <row r="1542" spans="1:26">
      <c r="A1542" s="10" t="s">
        <v>1599</v>
      </c>
      <c r="B1542" s="10">
        <v>1985</v>
      </c>
      <c r="C1542" s="10" t="s">
        <v>4717</v>
      </c>
      <c r="D1542" s="10" t="str">
        <f>IF(C1542="?","Sep",C1542)</f>
        <v>Oct</v>
      </c>
      <c r="E1542" s="10">
        <v>26</v>
      </c>
      <c r="F1542" s="12" t="str">
        <f>TEXT(DATE(B1542,MONTH(DATEVALUE(D1542&amp;" 1")),E1542),"dd-mmm-yyyy")</f>
        <v>26-Oct-1985</v>
      </c>
      <c r="G1542" s="10">
        <v>0</v>
      </c>
      <c r="H1542" s="13">
        <f t="shared" ca="1" si="24"/>
        <v>126</v>
      </c>
      <c r="I1542" s="15">
        <v>13051.22</v>
      </c>
      <c r="J1542" s="10" t="s">
        <v>4708</v>
      </c>
      <c r="K1542" s="10" t="s">
        <v>4711</v>
      </c>
      <c r="L1542" s="10" t="s">
        <v>4730</v>
      </c>
      <c r="W1542" s="13">
        <f ca="1">DATEDIF(F1542,TODAY(),"Y")</f>
        <v>41</v>
      </c>
      <c r="X1542" s="28">
        <f>VLOOKUP($A1542,'Medical Examinations'!$A:$Z,MATCH(X$1,'Medical Examinations'!$A$1:$Z$1,0),FALSE)</f>
        <v>6.12</v>
      </c>
      <c r="Y1542" s="13">
        <f ca="1">DATEDIF(X1542,TODAY(),"Y")</f>
        <v>126</v>
      </c>
      <c r="Z1542" s="28">
        <f>VLOOKUP($A1542,'Medical Examinations'!$A:$Z,2,FALSE)</f>
        <v>41.45</v>
      </c>
    </row>
    <row r="1543" spans="1:26">
      <c r="A1543" s="10" t="s">
        <v>1597</v>
      </c>
      <c r="B1543" s="10">
        <v>1961</v>
      </c>
      <c r="C1543" s="10" t="s">
        <v>4710</v>
      </c>
      <c r="D1543" s="10" t="str">
        <f>IF(C1543="?","Sep",C1543)</f>
        <v>Nov</v>
      </c>
      <c r="E1543" s="10">
        <v>6</v>
      </c>
      <c r="F1543" s="12" t="str">
        <f>TEXT(DATE(B1543,MONTH(DATEVALUE(D1543&amp;" 1")),E1543),"dd-mmm-yyyy")</f>
        <v>06-Nov-1961</v>
      </c>
      <c r="G1543" s="10">
        <v>0</v>
      </c>
      <c r="H1543" s="13">
        <f t="shared" ca="1" si="24"/>
        <v>126</v>
      </c>
      <c r="I1543" s="15">
        <v>13063.88</v>
      </c>
      <c r="J1543" s="10" t="s">
        <v>4708</v>
      </c>
      <c r="K1543" s="10" t="s">
        <v>4707</v>
      </c>
      <c r="L1543" s="10" t="s">
        <v>4718</v>
      </c>
      <c r="W1543" s="13">
        <f ca="1">DATEDIF(F1543,TODAY(),"Y")</f>
        <v>64</v>
      </c>
      <c r="X1543" s="29">
        <f>VLOOKUP($A1543,'Medical Examinations'!$A:$Z,MATCH(X$1,'Medical Examinations'!$A$1:$Z$1,0),FALSE)</f>
        <v>9.32</v>
      </c>
      <c r="Y1543" s="13">
        <f ca="1">DATEDIF(X1543,TODAY(),"Y")</f>
        <v>126</v>
      </c>
      <c r="Z1543" s="28">
        <f>VLOOKUP($A1543,'Medical Examinations'!$A:$Z,2,FALSE)</f>
        <v>44</v>
      </c>
    </row>
    <row r="1544" spans="1:26">
      <c r="A1544" s="10" t="s">
        <v>1595</v>
      </c>
      <c r="B1544" s="10">
        <v>1978</v>
      </c>
      <c r="C1544" s="10" t="s">
        <v>4706</v>
      </c>
      <c r="D1544" s="10" t="str">
        <f>IF(C1544="?","Sep",C1544)</f>
        <v>Jul</v>
      </c>
      <c r="E1544" s="10">
        <v>17</v>
      </c>
      <c r="F1544" s="12" t="str">
        <f>TEXT(DATE(B1544,MONTH(DATEVALUE(D1544&amp;" 1")),E1544),"dd-mmm-yyyy")</f>
        <v>17-Jul-1978</v>
      </c>
      <c r="G1544" s="10">
        <v>0</v>
      </c>
      <c r="H1544" s="13">
        <f t="shared" ca="1" si="24"/>
        <v>126</v>
      </c>
      <c r="I1544" s="15">
        <v>13101.74</v>
      </c>
      <c r="J1544" s="10" t="s">
        <v>4708</v>
      </c>
      <c r="K1544" s="10" t="s">
        <v>4707</v>
      </c>
      <c r="L1544" s="10" t="s">
        <v>4730</v>
      </c>
      <c r="W1544" s="13">
        <f ca="1">DATEDIF(F1544,TODAY(),"Y")</f>
        <v>48</v>
      </c>
      <c r="X1544" s="28">
        <f>VLOOKUP($A1544,'Medical Examinations'!$A:$Z,MATCH(X$1,'Medical Examinations'!$A$1:$Z$1,0),FALSE)</f>
        <v>8.6</v>
      </c>
      <c r="Y1544" s="13">
        <f ca="1">DATEDIF(X1544,TODAY(),"Y")</f>
        <v>126</v>
      </c>
      <c r="Z1544" s="28">
        <f>VLOOKUP($A1544,'Medical Examinations'!$A:$Z,2,FALSE)</f>
        <v>37.700000000000003</v>
      </c>
    </row>
    <row r="1545" spans="1:26">
      <c r="A1545" s="10" t="s">
        <v>1593</v>
      </c>
      <c r="B1545" s="10">
        <v>1971</v>
      </c>
      <c r="C1545" s="10" t="s">
        <v>4717</v>
      </c>
      <c r="D1545" s="10" t="str">
        <f>IF(C1545="?","Sep",C1545)</f>
        <v>Oct</v>
      </c>
      <c r="E1545" s="10">
        <v>30</v>
      </c>
      <c r="F1545" s="12" t="str">
        <f>TEXT(DATE(B1545,MONTH(DATEVALUE(D1545&amp;" 1")),E1545),"dd-mmm-yyyy")</f>
        <v>30-Oct-1971</v>
      </c>
      <c r="G1545" s="10">
        <v>0</v>
      </c>
      <c r="H1545" s="13">
        <f t="shared" ca="1" si="24"/>
        <v>126</v>
      </c>
      <c r="I1545" s="15">
        <v>13110.79</v>
      </c>
      <c r="J1545" s="10" t="s">
        <v>4708</v>
      </c>
      <c r="K1545" s="10" t="s">
        <v>4707</v>
      </c>
      <c r="L1545" s="10" t="s">
        <v>4718</v>
      </c>
      <c r="W1545" s="13">
        <f ca="1">DATEDIF(F1545,TODAY(),"Y")</f>
        <v>54</v>
      </c>
      <c r="X1545" s="29">
        <f>VLOOKUP($A1545,'Medical Examinations'!$A:$Z,MATCH(X$1,'Medical Examinations'!$A$1:$Z$1,0),FALSE)</f>
        <v>9.24</v>
      </c>
      <c r="Y1545" s="13">
        <f ca="1">DATEDIF(X1545,TODAY(),"Y")</f>
        <v>126</v>
      </c>
      <c r="Z1545" s="28">
        <f>VLOOKUP($A1545,'Medical Examinations'!$A:$Z,2,FALSE)</f>
        <v>38.06</v>
      </c>
    </row>
    <row r="1546" spans="1:26">
      <c r="A1546" s="10" t="s">
        <v>1591</v>
      </c>
      <c r="B1546" s="10">
        <v>1962</v>
      </c>
      <c r="C1546" s="10" t="s">
        <v>4716</v>
      </c>
      <c r="D1546" s="10" t="str">
        <f>IF(C1546="?","Sep",C1546)</f>
        <v>Aug</v>
      </c>
      <c r="E1546" s="10">
        <v>2</v>
      </c>
      <c r="F1546" s="12" t="str">
        <f>TEXT(DATE(B1546,MONTH(DATEVALUE(D1546&amp;" 1")),E1546),"dd-mmm-yyyy")</f>
        <v>02-Aug-1962</v>
      </c>
      <c r="G1546" s="10">
        <v>0</v>
      </c>
      <c r="H1546" s="13">
        <f t="shared" ca="1" si="24"/>
        <v>126</v>
      </c>
      <c r="I1546" s="15">
        <v>13112.6</v>
      </c>
      <c r="J1546" s="10" t="s">
        <v>4708</v>
      </c>
      <c r="K1546" s="10" t="s">
        <v>4708</v>
      </c>
      <c r="L1546" s="10" t="s">
        <v>4714</v>
      </c>
      <c r="W1546" s="13">
        <f ca="1">DATEDIF(F1546,TODAY(),"Y")</f>
        <v>64</v>
      </c>
      <c r="X1546" s="28">
        <f>VLOOKUP($A1546,'Medical Examinations'!$A:$Z,MATCH(X$1,'Medical Examinations'!$A$1:$Z$1,0),FALSE)</f>
        <v>10.220000000000001</v>
      </c>
      <c r="Y1546" s="13">
        <f ca="1">DATEDIF(X1546,TODAY(),"Y")</f>
        <v>126</v>
      </c>
      <c r="Z1546" s="28">
        <f>VLOOKUP($A1546,'Medical Examinations'!$A:$Z,2,FALSE)</f>
        <v>24.32</v>
      </c>
    </row>
    <row r="1547" spans="1:26">
      <c r="A1547" s="10" t="s">
        <v>1589</v>
      </c>
      <c r="B1547" s="10">
        <v>1992</v>
      </c>
      <c r="C1547" s="10" t="s">
        <v>4716</v>
      </c>
      <c r="D1547" s="10" t="str">
        <f>IF(C1547="?","Sep",C1547)</f>
        <v>Aug</v>
      </c>
      <c r="E1547" s="10">
        <v>12</v>
      </c>
      <c r="F1547" s="12" t="str">
        <f>TEXT(DATE(B1547,MONTH(DATEVALUE(D1547&amp;" 1")),E1547),"dd-mmm-yyyy")</f>
        <v>12-Aug-1992</v>
      </c>
      <c r="G1547" s="10">
        <v>0</v>
      </c>
      <c r="H1547" s="13">
        <f t="shared" ca="1" si="24"/>
        <v>126</v>
      </c>
      <c r="I1547" s="15">
        <v>13113.51</v>
      </c>
      <c r="J1547" s="10" t="s">
        <v>4708</v>
      </c>
      <c r="K1547" s="10" t="s">
        <v>4707</v>
      </c>
      <c r="L1547" s="10" t="s">
        <v>4730</v>
      </c>
      <c r="W1547" s="13">
        <f ca="1">DATEDIF(F1547,TODAY(),"Y")</f>
        <v>34</v>
      </c>
      <c r="X1547" s="29">
        <f>VLOOKUP($A1547,'Medical Examinations'!$A:$Z,MATCH(X$1,'Medical Examinations'!$A$1:$Z$1,0),FALSE)</f>
        <v>4.05</v>
      </c>
      <c r="Y1547" s="13">
        <f ca="1">DATEDIF(X1547,TODAY(),"Y")</f>
        <v>126</v>
      </c>
      <c r="Z1547" s="28">
        <f>VLOOKUP($A1547,'Medical Examinations'!$A:$Z,2,FALSE)</f>
        <v>51.14</v>
      </c>
    </row>
    <row r="1548" spans="1:26">
      <c r="A1548" s="10" t="s">
        <v>1587</v>
      </c>
      <c r="B1548" s="10">
        <v>1963</v>
      </c>
      <c r="C1548" s="10" t="s">
        <v>4713</v>
      </c>
      <c r="D1548" s="10" t="str">
        <f>IF(C1548="?","Sep",C1548)</f>
        <v>Sep</v>
      </c>
      <c r="E1548" s="10">
        <v>14</v>
      </c>
      <c r="F1548" s="12" t="str">
        <f>TEXT(DATE(B1548,MONTH(DATEVALUE(D1548&amp;" 1")),E1548),"dd-mmm-yyyy")</f>
        <v>14-Sep-1963</v>
      </c>
      <c r="G1548" s="10">
        <v>0</v>
      </c>
      <c r="H1548" s="13">
        <f t="shared" ca="1" si="24"/>
        <v>126</v>
      </c>
      <c r="I1548" s="15">
        <v>13116.84</v>
      </c>
      <c r="J1548" s="10" t="s">
        <v>4708</v>
      </c>
      <c r="K1548" s="10" t="s">
        <v>4711</v>
      </c>
      <c r="L1548" s="10" t="s">
        <v>4714</v>
      </c>
      <c r="W1548" s="13">
        <f ca="1">DATEDIF(F1548,TODAY(),"Y")</f>
        <v>63</v>
      </c>
      <c r="X1548" s="28">
        <f>VLOOKUP($A1548,'Medical Examinations'!$A:$Z,MATCH(X$1,'Medical Examinations'!$A$1:$Z$1,0),FALSE)</f>
        <v>6.94</v>
      </c>
      <c r="Y1548" s="13">
        <f ca="1">DATEDIF(X1548,TODAY(),"Y")</f>
        <v>126</v>
      </c>
      <c r="Z1548" s="28">
        <f>VLOOKUP($A1548,'Medical Examinations'!$A:$Z,2,FALSE)</f>
        <v>30.23</v>
      </c>
    </row>
    <row r="1549" spans="1:26">
      <c r="A1549" s="10" t="s">
        <v>1585</v>
      </c>
      <c r="B1549" s="10">
        <v>1999</v>
      </c>
      <c r="C1549" s="10" t="s">
        <v>4716</v>
      </c>
      <c r="D1549" s="10" t="str">
        <f>IF(C1549="?","Sep",C1549)</f>
        <v>Aug</v>
      </c>
      <c r="E1549" s="10">
        <v>16</v>
      </c>
      <c r="F1549" s="12" t="str">
        <f>TEXT(DATE(B1549,MONTH(DATEVALUE(D1549&amp;" 1")),E1549),"dd-mmm-yyyy")</f>
        <v>16-Aug-1999</v>
      </c>
      <c r="G1549" s="10">
        <v>0</v>
      </c>
      <c r="H1549" s="13">
        <f t="shared" ca="1" si="24"/>
        <v>126</v>
      </c>
      <c r="I1549" s="15">
        <v>13126.68</v>
      </c>
      <c r="J1549" s="10" t="s">
        <v>4708</v>
      </c>
      <c r="K1549" s="10" t="s">
        <v>4708</v>
      </c>
      <c r="L1549" s="10" t="s">
        <v>4718</v>
      </c>
      <c r="W1549" s="13">
        <f ca="1">DATEDIF(F1549,TODAY(),"Y")</f>
        <v>27</v>
      </c>
      <c r="X1549" s="29">
        <f>VLOOKUP($A1549,'Medical Examinations'!$A:$Z,MATCH(X$1,'Medical Examinations'!$A$1:$Z$1,0),FALSE)</f>
        <v>5.57</v>
      </c>
      <c r="Y1549" s="13">
        <f ca="1">DATEDIF(X1549,TODAY(),"Y")</f>
        <v>126</v>
      </c>
      <c r="Z1549" s="28">
        <f>VLOOKUP($A1549,'Medical Examinations'!$A:$Z,2,FALSE)</f>
        <v>28</v>
      </c>
    </row>
    <row r="1550" spans="1:26">
      <c r="A1550" s="10" t="s">
        <v>1583</v>
      </c>
      <c r="B1550" s="10">
        <v>1961</v>
      </c>
      <c r="C1550" s="10" t="s">
        <v>4713</v>
      </c>
      <c r="D1550" s="10" t="str">
        <f>IF(C1550="?","Sep",C1550)</f>
        <v>Sep</v>
      </c>
      <c r="E1550" s="10">
        <v>7</v>
      </c>
      <c r="F1550" s="12" t="str">
        <f>TEXT(DATE(B1550,MONTH(DATEVALUE(D1550&amp;" 1")),E1550),"dd-mmm-yyyy")</f>
        <v>07-Sep-1961</v>
      </c>
      <c r="G1550" s="10">
        <v>0</v>
      </c>
      <c r="H1550" s="13">
        <f t="shared" ca="1" si="24"/>
        <v>126</v>
      </c>
      <c r="I1550" s="15">
        <v>13129.6</v>
      </c>
      <c r="J1550" s="10" t="s">
        <v>4708</v>
      </c>
      <c r="K1550" s="10" t="s">
        <v>4707</v>
      </c>
      <c r="L1550" s="10" t="s">
        <v>4728</v>
      </c>
      <c r="W1550" s="13">
        <f ca="1">DATEDIF(F1550,TODAY(),"Y")</f>
        <v>65</v>
      </c>
      <c r="X1550" s="28">
        <f>VLOOKUP($A1550,'Medical Examinations'!$A:$Z,MATCH(X$1,'Medical Examinations'!$A$1:$Z$1,0),FALSE)</f>
        <v>8.48</v>
      </c>
      <c r="Y1550" s="13">
        <f ca="1">DATEDIF(X1550,TODAY(),"Y")</f>
        <v>126</v>
      </c>
      <c r="Z1550" s="28">
        <f>VLOOKUP($A1550,'Medical Examinations'!$A:$Z,2,FALSE)</f>
        <v>23.655000000000001</v>
      </c>
    </row>
    <row r="1551" spans="1:26">
      <c r="A1551" s="10" t="s">
        <v>1581</v>
      </c>
      <c r="B1551" s="10">
        <v>1961</v>
      </c>
      <c r="C1551" s="10" t="s">
        <v>4715</v>
      </c>
      <c r="D1551" s="10" t="str">
        <f>IF(C1551="?","Sep",C1551)</f>
        <v>Dec</v>
      </c>
      <c r="E1551" s="10">
        <v>6</v>
      </c>
      <c r="F1551" s="12" t="str">
        <f>TEXT(DATE(B1551,MONTH(DATEVALUE(D1551&amp;" 1")),E1551),"dd-mmm-yyyy")</f>
        <v>06-Dec-1961</v>
      </c>
      <c r="G1551" s="10">
        <v>0</v>
      </c>
      <c r="H1551" s="13">
        <f t="shared" ca="1" si="24"/>
        <v>126</v>
      </c>
      <c r="I1551" s="15">
        <v>13143.34</v>
      </c>
      <c r="J1551" s="10" t="s">
        <v>4708</v>
      </c>
      <c r="K1551" s="10" t="s">
        <v>4707</v>
      </c>
      <c r="L1551" s="10" t="s">
        <v>4729</v>
      </c>
      <c r="W1551" s="13">
        <f ca="1">DATEDIF(F1551,TODAY(),"Y")</f>
        <v>64</v>
      </c>
      <c r="X1551" s="29">
        <f>VLOOKUP($A1551,'Medical Examinations'!$A:$Z,MATCH(X$1,'Medical Examinations'!$A$1:$Z$1,0),FALSE)</f>
        <v>9.4</v>
      </c>
      <c r="Y1551" s="13">
        <f ca="1">DATEDIF(X1551,TODAY(),"Y")</f>
        <v>126</v>
      </c>
      <c r="Z1551" s="28">
        <f>VLOOKUP($A1551,'Medical Examinations'!$A:$Z,2,FALSE)</f>
        <v>33.534999999999997</v>
      </c>
    </row>
    <row r="1552" spans="1:26">
      <c r="A1552" s="10" t="s">
        <v>1579</v>
      </c>
      <c r="B1552" s="10">
        <v>1961</v>
      </c>
      <c r="C1552" s="10" t="s">
        <v>4715</v>
      </c>
      <c r="D1552" s="10" t="str">
        <f>IF(C1552="?","Sep",C1552)</f>
        <v>Dec</v>
      </c>
      <c r="E1552" s="10">
        <v>6</v>
      </c>
      <c r="F1552" s="12" t="str">
        <f>TEXT(DATE(B1552,MONTH(DATEVALUE(D1552&amp;" 1")),E1552),"dd-mmm-yyyy")</f>
        <v>06-Dec-1961</v>
      </c>
      <c r="G1552" s="10">
        <v>0</v>
      </c>
      <c r="H1552" s="13">
        <f t="shared" ca="1" si="24"/>
        <v>126</v>
      </c>
      <c r="I1552" s="15">
        <v>13143.86</v>
      </c>
      <c r="J1552" s="10" t="s">
        <v>4708</v>
      </c>
      <c r="K1552" s="10" t="s">
        <v>4707</v>
      </c>
      <c r="L1552" s="10" t="s">
        <v>4721</v>
      </c>
      <c r="W1552" s="13">
        <f ca="1">DATEDIF(F1552,TODAY(),"Y")</f>
        <v>64</v>
      </c>
      <c r="X1552" s="28">
        <f>VLOOKUP($A1552,'Medical Examinations'!$A:$Z,MATCH(X$1,'Medical Examinations'!$A$1:$Z$1,0),FALSE)</f>
        <v>9.56</v>
      </c>
      <c r="Y1552" s="13">
        <f ca="1">DATEDIF(X1552,TODAY(),"Y")</f>
        <v>126</v>
      </c>
      <c r="Z1552" s="28">
        <f>VLOOKUP($A1552,'Medical Examinations'!$A:$Z,2,FALSE)</f>
        <v>33.914999999999999</v>
      </c>
    </row>
    <row r="1553" spans="1:26">
      <c r="A1553" s="10" t="s">
        <v>1577</v>
      </c>
      <c r="B1553" s="10">
        <v>1962</v>
      </c>
      <c r="C1553" s="10" t="s">
        <v>4716</v>
      </c>
      <c r="D1553" s="10" t="str">
        <f>IF(C1553="?","Sep",C1553)</f>
        <v>Aug</v>
      </c>
      <c r="E1553" s="10">
        <v>5</v>
      </c>
      <c r="F1553" s="12" t="str">
        <f>TEXT(DATE(B1553,MONTH(DATEVALUE(D1553&amp;" 1")),E1553),"dd-mmm-yyyy")</f>
        <v>05-Aug-1962</v>
      </c>
      <c r="G1553" s="10">
        <v>0</v>
      </c>
      <c r="H1553" s="13">
        <f t="shared" ca="1" si="24"/>
        <v>126</v>
      </c>
      <c r="I1553" s="15">
        <v>13204.29</v>
      </c>
      <c r="J1553" s="10" t="s">
        <v>4708</v>
      </c>
      <c r="K1553" s="10" t="s">
        <v>4711</v>
      </c>
      <c r="L1553" s="10" t="s">
        <v>4724</v>
      </c>
      <c r="W1553" s="13">
        <f ca="1">DATEDIF(F1553,TODAY(),"Y")</f>
        <v>64</v>
      </c>
      <c r="X1553" s="29">
        <f>VLOOKUP($A1553,'Medical Examinations'!$A:$Z,MATCH(X$1,'Medical Examinations'!$A$1:$Z$1,0),FALSE)</f>
        <v>10.97</v>
      </c>
      <c r="Y1553" s="13">
        <f ca="1">DATEDIF(X1553,TODAY(),"Y")</f>
        <v>126</v>
      </c>
      <c r="Z1553" s="28">
        <f>VLOOKUP($A1553,'Medical Examinations'!$A:$Z,2,FALSE)</f>
        <v>18.335000000000001</v>
      </c>
    </row>
    <row r="1554" spans="1:26">
      <c r="A1554" s="10" t="s">
        <v>1575</v>
      </c>
      <c r="B1554" s="10">
        <v>1982</v>
      </c>
      <c r="C1554" s="10" t="s">
        <v>4717</v>
      </c>
      <c r="D1554" s="10" t="str">
        <f>IF(C1554="?","Sep",C1554)</f>
        <v>Oct</v>
      </c>
      <c r="E1554" s="10">
        <v>15</v>
      </c>
      <c r="F1554" s="12" t="str">
        <f>TEXT(DATE(B1554,MONTH(DATEVALUE(D1554&amp;" 1")),E1554),"dd-mmm-yyyy")</f>
        <v>15-Oct-1982</v>
      </c>
      <c r="G1554" s="10">
        <v>0</v>
      </c>
      <c r="H1554" s="13">
        <f t="shared" ca="1" si="24"/>
        <v>126</v>
      </c>
      <c r="I1554" s="15">
        <v>13214.43</v>
      </c>
      <c r="J1554" s="10" t="s">
        <v>4708</v>
      </c>
      <c r="K1554" s="10" t="s">
        <v>4707</v>
      </c>
      <c r="L1554" s="10" t="s">
        <v>4714</v>
      </c>
      <c r="W1554" s="13">
        <f ca="1">DATEDIF(F1554,TODAY(),"Y")</f>
        <v>44</v>
      </c>
      <c r="X1554" s="28">
        <f>VLOOKUP($A1554,'Medical Examinations'!$A:$Z,MATCH(X$1,'Medical Examinations'!$A$1:$Z$1,0),FALSE)</f>
        <v>5.42</v>
      </c>
      <c r="Y1554" s="13">
        <f ca="1">DATEDIF(X1554,TODAY(),"Y")</f>
        <v>126</v>
      </c>
      <c r="Z1554" s="28">
        <f>VLOOKUP($A1554,'Medical Examinations'!$A:$Z,2,FALSE)</f>
        <v>40.700000000000003</v>
      </c>
    </row>
    <row r="1555" spans="1:26">
      <c r="A1555" s="10" t="s">
        <v>1573</v>
      </c>
      <c r="B1555" s="10">
        <v>1962</v>
      </c>
      <c r="C1555" s="10" t="s">
        <v>4715</v>
      </c>
      <c r="D1555" s="10" t="str">
        <f>IF(C1555="?","Sep",C1555)</f>
        <v>Dec</v>
      </c>
      <c r="E1555" s="10">
        <v>7</v>
      </c>
      <c r="F1555" s="12" t="str">
        <f>TEXT(DATE(B1555,MONTH(DATEVALUE(D1555&amp;" 1")),E1555),"dd-mmm-yyyy")</f>
        <v>07-Dec-1962</v>
      </c>
      <c r="G1555" s="10">
        <v>0</v>
      </c>
      <c r="H1555" s="13">
        <f t="shared" ca="1" si="24"/>
        <v>126</v>
      </c>
      <c r="I1555" s="15">
        <v>13217.09</v>
      </c>
      <c r="J1555" s="10" t="s">
        <v>4708</v>
      </c>
      <c r="K1555" s="10" t="s">
        <v>4711</v>
      </c>
      <c r="L1555" s="10" t="s">
        <v>4724</v>
      </c>
      <c r="W1555" s="13">
        <f ca="1">DATEDIF(F1555,TODAY(),"Y")</f>
        <v>63</v>
      </c>
      <c r="X1555" s="29">
        <f>VLOOKUP($A1555,'Medical Examinations'!$A:$Z,MATCH(X$1,'Medical Examinations'!$A$1:$Z$1,0),FALSE)</f>
        <v>10.98</v>
      </c>
      <c r="Y1555" s="13">
        <f ca="1">DATEDIF(X1555,TODAY(),"Y")</f>
        <v>126</v>
      </c>
      <c r="Z1555" s="28">
        <f>VLOOKUP($A1555,'Medical Examinations'!$A:$Z,2,FALSE)</f>
        <v>27.55</v>
      </c>
    </row>
    <row r="1556" spans="1:26">
      <c r="A1556" s="10" t="s">
        <v>1571</v>
      </c>
      <c r="B1556" s="10">
        <v>1965</v>
      </c>
      <c r="C1556" s="10" t="s">
        <v>4710</v>
      </c>
      <c r="D1556" s="10" t="str">
        <f>IF(C1556="?","Sep",C1556)</f>
        <v>Nov</v>
      </c>
      <c r="E1556" s="10">
        <v>13</v>
      </c>
      <c r="F1556" s="12" t="str">
        <f>TEXT(DATE(B1556,MONTH(DATEVALUE(D1556&amp;" 1")),E1556),"dd-mmm-yyyy")</f>
        <v>13-Nov-1965</v>
      </c>
      <c r="G1556" s="10">
        <v>0</v>
      </c>
      <c r="H1556" s="13">
        <f t="shared" ca="1" si="24"/>
        <v>126</v>
      </c>
      <c r="I1556" s="15">
        <v>13224.06</v>
      </c>
      <c r="J1556" s="10" t="s">
        <v>4708</v>
      </c>
      <c r="K1556" s="10" t="s">
        <v>4708</v>
      </c>
      <c r="L1556" s="10" t="s">
        <v>4724</v>
      </c>
      <c r="W1556" s="13">
        <f ca="1">DATEDIF(F1556,TODAY(),"Y")</f>
        <v>60</v>
      </c>
      <c r="X1556" s="28">
        <f>VLOOKUP($A1556,'Medical Examinations'!$A:$Z,MATCH(X$1,'Medical Examinations'!$A$1:$Z$1,0),FALSE)</f>
        <v>11.24</v>
      </c>
      <c r="Y1556" s="13">
        <f ca="1">DATEDIF(X1556,TODAY(),"Y")</f>
        <v>126</v>
      </c>
      <c r="Z1556" s="28">
        <f>VLOOKUP($A1556,'Medical Examinations'!$A:$Z,2,FALSE)</f>
        <v>34.295000000000002</v>
      </c>
    </row>
    <row r="1557" spans="1:26">
      <c r="A1557" s="10" t="s">
        <v>1569</v>
      </c>
      <c r="B1557" s="10">
        <v>1962</v>
      </c>
      <c r="C1557" s="10" t="s">
        <v>4710</v>
      </c>
      <c r="D1557" s="10" t="str">
        <f>IF(C1557="?","Sep",C1557)</f>
        <v>Nov</v>
      </c>
      <c r="E1557" s="10">
        <v>24</v>
      </c>
      <c r="F1557" s="12" t="str">
        <f>TEXT(DATE(B1557,MONTH(DATEVALUE(D1557&amp;" 1")),E1557),"dd-mmm-yyyy")</f>
        <v>24-Nov-1962</v>
      </c>
      <c r="G1557" s="10">
        <v>0</v>
      </c>
      <c r="H1557" s="13">
        <f t="shared" ca="1" si="24"/>
        <v>126</v>
      </c>
      <c r="I1557" s="15">
        <v>13224.69</v>
      </c>
      <c r="J1557" s="10" t="s">
        <v>4708</v>
      </c>
      <c r="K1557" s="10" t="s">
        <v>4707</v>
      </c>
      <c r="L1557" s="10" t="s">
        <v>4718</v>
      </c>
      <c r="W1557" s="13">
        <f ca="1">DATEDIF(F1557,TODAY(),"Y")</f>
        <v>63</v>
      </c>
      <c r="X1557" s="29">
        <f>VLOOKUP($A1557,'Medical Examinations'!$A:$Z,MATCH(X$1,'Medical Examinations'!$A$1:$Z$1,0),FALSE)</f>
        <v>11.52</v>
      </c>
      <c r="Y1557" s="13">
        <f ca="1">DATEDIF(X1557,TODAY(),"Y")</f>
        <v>126</v>
      </c>
      <c r="Z1557" s="28">
        <f>VLOOKUP($A1557,'Medical Examinations'!$A:$Z,2,FALSE)</f>
        <v>28.7</v>
      </c>
    </row>
    <row r="1558" spans="1:26">
      <c r="A1558" s="10" t="s">
        <v>1567</v>
      </c>
      <c r="B1558" s="10">
        <v>1962</v>
      </c>
      <c r="C1558" s="10" t="s">
        <v>4717</v>
      </c>
      <c r="D1558" s="10" t="str">
        <f>IF(C1558="?","Sep",C1558)</f>
        <v>Oct</v>
      </c>
      <c r="E1558" s="10">
        <v>11</v>
      </c>
      <c r="F1558" s="12" t="str">
        <f>TEXT(DATE(B1558,MONTH(DATEVALUE(D1558&amp;" 1")),E1558),"dd-mmm-yyyy")</f>
        <v>11-Oct-1962</v>
      </c>
      <c r="G1558" s="10">
        <v>0</v>
      </c>
      <c r="H1558" s="13">
        <f t="shared" ca="1" si="24"/>
        <v>126</v>
      </c>
      <c r="I1558" s="15">
        <v>13228.85</v>
      </c>
      <c r="J1558" s="10" t="s">
        <v>4708</v>
      </c>
      <c r="K1558" s="10" t="s">
        <v>4708</v>
      </c>
      <c r="L1558" s="10" t="s">
        <v>4725</v>
      </c>
      <c r="W1558" s="13">
        <f ca="1">DATEDIF(F1558,TODAY(),"Y")</f>
        <v>64</v>
      </c>
      <c r="X1558" s="28">
        <f>VLOOKUP($A1558,'Medical Examinations'!$A:$Z,MATCH(X$1,'Medical Examinations'!$A$1:$Z$1,0),FALSE)</f>
        <v>6.9</v>
      </c>
      <c r="Y1558" s="13">
        <f ca="1">DATEDIF(X1558,TODAY(),"Y")</f>
        <v>126</v>
      </c>
      <c r="Z1558" s="28">
        <f>VLOOKUP($A1558,'Medical Examinations'!$A:$Z,2,FALSE)</f>
        <v>36.005000000000003</v>
      </c>
    </row>
    <row r="1559" spans="1:26">
      <c r="A1559" s="10" t="s">
        <v>1565</v>
      </c>
      <c r="B1559" s="10">
        <v>1994</v>
      </c>
      <c r="C1559" s="10" t="s">
        <v>4706</v>
      </c>
      <c r="D1559" s="10" t="str">
        <f>IF(C1559="?","Sep",C1559)</f>
        <v>Jul</v>
      </c>
      <c r="E1559" s="10">
        <v>1</v>
      </c>
      <c r="F1559" s="12" t="str">
        <f>TEXT(DATE(B1559,MONTH(DATEVALUE(D1559&amp;" 1")),E1559),"dd-mmm-yyyy")</f>
        <v>01-Jul-1994</v>
      </c>
      <c r="G1559" s="10">
        <v>0</v>
      </c>
      <c r="H1559" s="13">
        <f t="shared" ca="1" si="24"/>
        <v>126</v>
      </c>
      <c r="I1559" s="15">
        <v>13292.52</v>
      </c>
      <c r="J1559" s="10" t="s">
        <v>4708</v>
      </c>
      <c r="K1559" s="10" t="s">
        <v>4708</v>
      </c>
      <c r="L1559" s="10" t="s">
        <v>4714</v>
      </c>
      <c r="W1559" s="13">
        <f ca="1">DATEDIF(F1559,TODAY(),"Y")</f>
        <v>32</v>
      </c>
      <c r="X1559" s="29">
        <f>VLOOKUP($A1559,'Medical Examinations'!$A:$Z,MATCH(X$1,'Medical Examinations'!$A$1:$Z$1,0),FALSE)</f>
        <v>4.49</v>
      </c>
      <c r="Y1559" s="13">
        <f ca="1">DATEDIF(X1559,TODAY(),"Y")</f>
        <v>126</v>
      </c>
      <c r="Z1559" s="28">
        <f>VLOOKUP($A1559,'Medical Examinations'!$A:$Z,2,FALSE)</f>
        <v>54.61</v>
      </c>
    </row>
    <row r="1560" spans="1:26">
      <c r="A1560" s="10" t="s">
        <v>1563</v>
      </c>
      <c r="B1560" s="10">
        <v>1976</v>
      </c>
      <c r="C1560" s="10" t="s">
        <v>4716</v>
      </c>
      <c r="D1560" s="10" t="str">
        <f>IF(C1560="?","Sep",C1560)</f>
        <v>Aug</v>
      </c>
      <c r="E1560" s="10">
        <v>23</v>
      </c>
      <c r="F1560" s="12" t="str">
        <f>TEXT(DATE(B1560,MONTH(DATEVALUE(D1560&amp;" 1")),E1560),"dd-mmm-yyyy")</f>
        <v>23-Aug-1976</v>
      </c>
      <c r="G1560" s="10">
        <v>0</v>
      </c>
      <c r="H1560" s="13">
        <f t="shared" ca="1" si="24"/>
        <v>126</v>
      </c>
      <c r="I1560" s="15">
        <v>13333.71</v>
      </c>
      <c r="J1560" s="10" t="s">
        <v>4708</v>
      </c>
      <c r="K1560" s="10" t="s">
        <v>4707</v>
      </c>
      <c r="L1560" s="10" t="s">
        <v>4714</v>
      </c>
      <c r="W1560" s="13">
        <f ca="1">DATEDIF(F1560,TODAY(),"Y")</f>
        <v>50</v>
      </c>
      <c r="X1560" s="28">
        <f>VLOOKUP($A1560,'Medical Examinations'!$A:$Z,MATCH(X$1,'Medical Examinations'!$A$1:$Z$1,0),FALSE)</f>
        <v>5.68</v>
      </c>
      <c r="Y1560" s="13">
        <f ca="1">DATEDIF(X1560,TODAY(),"Y")</f>
        <v>126</v>
      </c>
      <c r="Z1560" s="28">
        <f>VLOOKUP($A1560,'Medical Examinations'!$A:$Z,2,FALSE)</f>
        <v>37.909999999999997</v>
      </c>
    </row>
    <row r="1561" spans="1:26">
      <c r="A1561" s="10" t="s">
        <v>1561</v>
      </c>
      <c r="B1561" s="10">
        <v>1960</v>
      </c>
      <c r="C1561" s="10" t="s">
        <v>4710</v>
      </c>
      <c r="D1561" s="10" t="str">
        <f>IF(C1561="?","Sep",C1561)</f>
        <v>Nov</v>
      </c>
      <c r="E1561" s="10">
        <v>11</v>
      </c>
      <c r="F1561" s="12" t="str">
        <f>TEXT(DATE(B1561,MONTH(DATEVALUE(D1561&amp;" 1")),E1561),"dd-mmm-yyyy")</f>
        <v>11-Nov-1960</v>
      </c>
      <c r="G1561" s="10">
        <v>0</v>
      </c>
      <c r="H1561" s="13">
        <f t="shared" ca="1" si="24"/>
        <v>126</v>
      </c>
      <c r="I1561" s="15">
        <v>13352.1</v>
      </c>
      <c r="J1561" s="10" t="s">
        <v>4708</v>
      </c>
      <c r="K1561" s="10" t="s">
        <v>4711</v>
      </c>
      <c r="L1561" s="10" t="s">
        <v>4714</v>
      </c>
      <c r="W1561" s="13">
        <f ca="1">DATEDIF(F1561,TODAY(),"Y")</f>
        <v>65</v>
      </c>
      <c r="X1561" s="29">
        <f>VLOOKUP($A1561,'Medical Examinations'!$A:$Z,MATCH(X$1,'Medical Examinations'!$A$1:$Z$1,0),FALSE)</f>
        <v>6.65</v>
      </c>
      <c r="Y1561" s="13">
        <f ca="1">DATEDIF(X1561,TODAY(),"Y")</f>
        <v>126</v>
      </c>
      <c r="Z1561" s="28">
        <f>VLOOKUP($A1561,'Medical Examinations'!$A:$Z,2,FALSE)</f>
        <v>30.02</v>
      </c>
    </row>
    <row r="1562" spans="1:26">
      <c r="A1562" s="10" t="s">
        <v>1559</v>
      </c>
      <c r="B1562" s="10">
        <v>1990</v>
      </c>
      <c r="C1562" s="10" t="s">
        <v>4717</v>
      </c>
      <c r="D1562" s="10" t="str">
        <f>IF(C1562="?","Sep",C1562)</f>
        <v>Oct</v>
      </c>
      <c r="E1562" s="10">
        <v>2</v>
      </c>
      <c r="F1562" s="12" t="str">
        <f>TEXT(DATE(B1562,MONTH(DATEVALUE(D1562&amp;" 1")),E1562),"dd-mmm-yyyy")</f>
        <v>02-Oct-1990</v>
      </c>
      <c r="G1562" s="10">
        <v>0</v>
      </c>
      <c r="H1562" s="13">
        <f t="shared" ca="1" si="24"/>
        <v>126</v>
      </c>
      <c r="I1562" s="15">
        <v>13360.94</v>
      </c>
      <c r="J1562" s="10" t="s">
        <v>4708</v>
      </c>
      <c r="K1562" s="10" t="s">
        <v>4711</v>
      </c>
      <c r="L1562" s="10" t="s">
        <v>4714</v>
      </c>
      <c r="W1562" s="13">
        <f ca="1">DATEDIF(F1562,TODAY(),"Y")</f>
        <v>36</v>
      </c>
      <c r="X1562" s="28">
        <f>VLOOKUP($A1562,'Medical Examinations'!$A:$Z,MATCH(X$1,'Medical Examinations'!$A$1:$Z$1,0),FALSE)</f>
        <v>5.29</v>
      </c>
      <c r="Y1562" s="13">
        <f ca="1">DATEDIF(X1562,TODAY(),"Y")</f>
        <v>126</v>
      </c>
      <c r="Z1562" s="28">
        <f>VLOOKUP($A1562,'Medical Examinations'!$A:$Z,2,FALSE)</f>
        <v>47.19</v>
      </c>
    </row>
    <row r="1563" spans="1:26">
      <c r="A1563" s="10" t="s">
        <v>1557</v>
      </c>
      <c r="B1563" s="10">
        <v>1964</v>
      </c>
      <c r="C1563" s="10" t="s">
        <v>4713</v>
      </c>
      <c r="D1563" s="10" t="str">
        <f>IF(C1563="?","Sep",C1563)</f>
        <v>Sep</v>
      </c>
      <c r="E1563" s="10">
        <v>24</v>
      </c>
      <c r="F1563" s="12" t="str">
        <f>TEXT(DATE(B1563,MONTH(DATEVALUE(D1563&amp;" 1")),E1563),"dd-mmm-yyyy")</f>
        <v>24-Sep-1964</v>
      </c>
      <c r="G1563" s="10">
        <v>0</v>
      </c>
      <c r="H1563" s="13">
        <f t="shared" ca="1" si="24"/>
        <v>126</v>
      </c>
      <c r="I1563" s="15">
        <v>13375.76</v>
      </c>
      <c r="J1563" s="10" t="s">
        <v>4708</v>
      </c>
      <c r="K1563" s="10" t="s">
        <v>4707</v>
      </c>
      <c r="L1563" s="10" t="s">
        <v>4723</v>
      </c>
      <c r="W1563" s="13">
        <f ca="1">DATEDIF(F1563,TODAY(),"Y")</f>
        <v>62</v>
      </c>
      <c r="X1563" s="29">
        <f>VLOOKUP($A1563,'Medical Examinations'!$A:$Z,MATCH(X$1,'Medical Examinations'!$A$1:$Z$1,0),FALSE)</f>
        <v>5.59</v>
      </c>
      <c r="Y1563" s="13">
        <f ca="1">DATEDIF(X1563,TODAY(),"Y")</f>
        <v>126</v>
      </c>
      <c r="Z1563" s="28">
        <f>VLOOKUP($A1563,'Medical Examinations'!$A:$Z,2,FALSE)</f>
        <v>30.71</v>
      </c>
    </row>
    <row r="1564" spans="1:26">
      <c r="A1564" s="10" t="s">
        <v>1555</v>
      </c>
      <c r="B1564" s="10">
        <v>1979</v>
      </c>
      <c r="C1564" s="10" t="s">
        <v>4713</v>
      </c>
      <c r="D1564" s="10" t="str">
        <f>IF(C1564="?","Sep",C1564)</f>
        <v>Sep</v>
      </c>
      <c r="E1564" s="10">
        <v>30</v>
      </c>
      <c r="F1564" s="12" t="str">
        <f>TEXT(DATE(B1564,MONTH(DATEVALUE(D1564&amp;" 1")),E1564),"dd-mmm-yyyy")</f>
        <v>30-Sep-1979</v>
      </c>
      <c r="G1564" s="10">
        <v>0</v>
      </c>
      <c r="H1564" s="13">
        <f t="shared" ca="1" si="24"/>
        <v>126</v>
      </c>
      <c r="I1564" s="15">
        <v>13377.41</v>
      </c>
      <c r="J1564" s="10" t="s">
        <v>4708</v>
      </c>
      <c r="K1564" s="10" t="s">
        <v>4708</v>
      </c>
      <c r="L1564" s="10" t="s">
        <v>4730</v>
      </c>
      <c r="W1564" s="13">
        <f ca="1">DATEDIF(F1564,TODAY(),"Y")</f>
        <v>47</v>
      </c>
      <c r="X1564" s="28">
        <f>VLOOKUP($A1564,'Medical Examinations'!$A:$Z,MATCH(X$1,'Medical Examinations'!$A$1:$Z$1,0),FALSE)</f>
        <v>5.64</v>
      </c>
      <c r="Y1564" s="13">
        <f ca="1">DATEDIF(X1564,TODAY(),"Y")</f>
        <v>126</v>
      </c>
      <c r="Z1564" s="28">
        <f>VLOOKUP($A1564,'Medical Examinations'!$A:$Z,2,FALSE)</f>
        <v>39.270000000000003</v>
      </c>
    </row>
    <row r="1565" spans="1:26">
      <c r="A1565" s="10" t="s">
        <v>1553</v>
      </c>
      <c r="B1565" s="10">
        <v>1984</v>
      </c>
      <c r="C1565" s="10" t="s">
        <v>4712</v>
      </c>
      <c r="D1565" s="10" t="str">
        <f>IF(C1565="?","Sep",C1565)</f>
        <v>Jun</v>
      </c>
      <c r="E1565" s="10">
        <v>6</v>
      </c>
      <c r="F1565" s="12" t="str">
        <f>TEXT(DATE(B1565,MONTH(DATEVALUE(D1565&amp;" 1")),E1565),"dd-mmm-yyyy")</f>
        <v>06-Jun-1984</v>
      </c>
      <c r="G1565" s="10">
        <v>0</v>
      </c>
      <c r="H1565" s="13">
        <f t="shared" ca="1" si="24"/>
        <v>126</v>
      </c>
      <c r="I1565" s="15">
        <v>13383.67</v>
      </c>
      <c r="J1565" s="10" t="s">
        <v>4708</v>
      </c>
      <c r="K1565" s="10" t="s">
        <v>4707</v>
      </c>
      <c r="L1565" s="10" t="s">
        <v>4725</v>
      </c>
      <c r="W1565" s="13">
        <f ca="1">DATEDIF(F1565,TODAY(),"Y")</f>
        <v>42</v>
      </c>
      <c r="X1565" s="29">
        <f>VLOOKUP($A1565,'Medical Examinations'!$A:$Z,MATCH(X$1,'Medical Examinations'!$A$1:$Z$1,0),FALSE)</f>
        <v>5.32</v>
      </c>
      <c r="Y1565" s="13">
        <f ca="1">DATEDIF(X1565,TODAY(),"Y")</f>
        <v>126</v>
      </c>
      <c r="Z1565" s="28">
        <f>VLOOKUP($A1565,'Medical Examinations'!$A:$Z,2,FALSE)</f>
        <v>42.06</v>
      </c>
    </row>
    <row r="1566" spans="1:26">
      <c r="A1566" s="10" t="s">
        <v>1551</v>
      </c>
      <c r="B1566" s="10">
        <v>1959</v>
      </c>
      <c r="C1566" s="10" t="s">
        <v>4715</v>
      </c>
      <c r="D1566" s="10" t="str">
        <f>IF(C1566="?","Sep",C1566)</f>
        <v>Dec</v>
      </c>
      <c r="E1566" s="10">
        <v>9</v>
      </c>
      <c r="F1566" s="12" t="str">
        <f>TEXT(DATE(B1566,MONTH(DATEVALUE(D1566&amp;" 1")),E1566),"dd-mmm-yyyy")</f>
        <v>09-Dec-1959</v>
      </c>
      <c r="G1566" s="10">
        <v>0</v>
      </c>
      <c r="H1566" s="13">
        <f t="shared" ca="1" si="24"/>
        <v>126</v>
      </c>
      <c r="I1566" s="15">
        <v>13390.56</v>
      </c>
      <c r="J1566" s="10" t="s">
        <v>4708</v>
      </c>
      <c r="K1566" s="10" t="s">
        <v>4708</v>
      </c>
      <c r="L1566" s="10" t="s">
        <v>4718</v>
      </c>
      <c r="W1566" s="13">
        <f ca="1">DATEDIF(F1566,TODAY(),"Y")</f>
        <v>66</v>
      </c>
      <c r="X1566" s="28">
        <f>VLOOKUP($A1566,'Medical Examinations'!$A:$Z,MATCH(X$1,'Medical Examinations'!$A$1:$Z$1,0),FALSE)</f>
        <v>4.37</v>
      </c>
      <c r="Y1566" s="13">
        <f ca="1">DATEDIF(X1566,TODAY(),"Y")</f>
        <v>126</v>
      </c>
      <c r="Z1566" s="28">
        <f>VLOOKUP($A1566,'Medical Examinations'!$A:$Z,2,FALSE)</f>
        <v>30.8</v>
      </c>
    </row>
    <row r="1567" spans="1:26">
      <c r="A1567" s="10" t="s">
        <v>1549</v>
      </c>
      <c r="B1567" s="10">
        <v>1959</v>
      </c>
      <c r="C1567" s="10" t="s">
        <v>4710</v>
      </c>
      <c r="D1567" s="10" t="str">
        <f>IF(C1567="?","Sep",C1567)</f>
        <v>Nov</v>
      </c>
      <c r="E1567" s="10">
        <v>25</v>
      </c>
      <c r="F1567" s="12" t="str">
        <f>TEXT(DATE(B1567,MONTH(DATEVALUE(D1567&amp;" 1")),E1567),"dd-mmm-yyyy")</f>
        <v>25-Nov-1959</v>
      </c>
      <c r="G1567" s="10">
        <v>0</v>
      </c>
      <c r="H1567" s="13">
        <f t="shared" ca="1" si="24"/>
        <v>126</v>
      </c>
      <c r="I1567" s="15">
        <v>13393.76</v>
      </c>
      <c r="J1567" s="10" t="s">
        <v>4708</v>
      </c>
      <c r="K1567" s="10" t="s">
        <v>4711</v>
      </c>
      <c r="L1567" s="10" t="s">
        <v>4718</v>
      </c>
      <c r="W1567" s="13">
        <f ca="1">DATEDIF(F1567,TODAY(),"Y")</f>
        <v>66</v>
      </c>
      <c r="X1567" s="29">
        <f>VLOOKUP($A1567,'Medical Examinations'!$A:$Z,MATCH(X$1,'Medical Examinations'!$A$1:$Z$1,0),FALSE)</f>
        <v>5.19</v>
      </c>
      <c r="Y1567" s="13">
        <f ca="1">DATEDIF(X1567,TODAY(),"Y")</f>
        <v>126</v>
      </c>
      <c r="Z1567" s="28">
        <f>VLOOKUP($A1567,'Medical Examinations'!$A:$Z,2,FALSE)</f>
        <v>33.1</v>
      </c>
    </row>
    <row r="1568" spans="1:26">
      <c r="A1568" s="10" t="s">
        <v>1547</v>
      </c>
      <c r="B1568" s="10">
        <v>1959</v>
      </c>
      <c r="C1568" s="10" t="s">
        <v>4715</v>
      </c>
      <c r="D1568" s="10" t="str">
        <f>IF(C1568="?","Sep",C1568)</f>
        <v>Dec</v>
      </c>
      <c r="E1568" s="10">
        <v>20</v>
      </c>
      <c r="F1568" s="12" t="str">
        <f>TEXT(DATE(B1568,MONTH(DATEVALUE(D1568&amp;" 1")),E1568),"dd-mmm-yyyy")</f>
        <v>20-Dec-1959</v>
      </c>
      <c r="G1568" s="10">
        <v>0</v>
      </c>
      <c r="H1568" s="13">
        <f t="shared" ca="1" si="24"/>
        <v>126</v>
      </c>
      <c r="I1568" s="15">
        <v>13405.39</v>
      </c>
      <c r="J1568" s="10" t="s">
        <v>4708</v>
      </c>
      <c r="K1568" s="10" t="s">
        <v>4708</v>
      </c>
      <c r="L1568" s="10" t="s">
        <v>4709</v>
      </c>
      <c r="W1568" s="13">
        <f ca="1">DATEDIF(F1568,TODAY(),"Y")</f>
        <v>66</v>
      </c>
      <c r="X1568" s="28">
        <f>VLOOKUP($A1568,'Medical Examinations'!$A:$Z,MATCH(X$1,'Medical Examinations'!$A$1:$Z$1,0),FALSE)</f>
        <v>5.86</v>
      </c>
      <c r="Y1568" s="13">
        <f ca="1">DATEDIF(X1568,TODAY(),"Y")</f>
        <v>126</v>
      </c>
      <c r="Z1568" s="28">
        <f>VLOOKUP($A1568,'Medical Examinations'!$A:$Z,2,FALSE)</f>
        <v>41.47</v>
      </c>
    </row>
    <row r="1569" spans="1:26">
      <c r="A1569" s="10" t="s">
        <v>1545</v>
      </c>
      <c r="B1569" s="10">
        <v>1992</v>
      </c>
      <c r="C1569" s="10" t="s">
        <v>4715</v>
      </c>
      <c r="D1569" s="10" t="str">
        <f>IF(C1569="?","Sep",C1569)</f>
        <v>Dec</v>
      </c>
      <c r="E1569" s="10">
        <v>19</v>
      </c>
      <c r="F1569" s="12" t="str">
        <f>TEXT(DATE(B1569,MONTH(DATEVALUE(D1569&amp;" 1")),E1569),"dd-mmm-yyyy")</f>
        <v>19-Dec-1992</v>
      </c>
      <c r="G1569" s="10">
        <v>0</v>
      </c>
      <c r="H1569" s="13">
        <f t="shared" ca="1" si="24"/>
        <v>126</v>
      </c>
      <c r="I1569" s="15">
        <v>13412.97</v>
      </c>
      <c r="J1569" s="10" t="s">
        <v>4708</v>
      </c>
      <c r="K1569" s="10" t="s">
        <v>4708</v>
      </c>
      <c r="L1569" s="10" t="s">
        <v>4725</v>
      </c>
      <c r="W1569" s="13">
        <f ca="1">DATEDIF(F1569,TODAY(),"Y")</f>
        <v>33</v>
      </c>
      <c r="X1569" s="29">
        <f>VLOOKUP($A1569,'Medical Examinations'!$A:$Z,MATCH(X$1,'Medical Examinations'!$A$1:$Z$1,0),FALSE)</f>
        <v>5.99</v>
      </c>
      <c r="Y1569" s="13">
        <f ca="1">DATEDIF(X1569,TODAY(),"Y")</f>
        <v>126</v>
      </c>
      <c r="Z1569" s="28">
        <f>VLOOKUP($A1569,'Medical Examinations'!$A:$Z,2,FALSE)</f>
        <v>52.41</v>
      </c>
    </row>
    <row r="1570" spans="1:26">
      <c r="A1570" s="10" t="s">
        <v>1543</v>
      </c>
      <c r="B1570" s="10">
        <v>1961</v>
      </c>
      <c r="C1570" s="10" t="s">
        <v>4706</v>
      </c>
      <c r="D1570" s="10" t="str">
        <f>IF(C1570="?","Sep",C1570)</f>
        <v>Jul</v>
      </c>
      <c r="E1570" s="10">
        <v>22</v>
      </c>
      <c r="F1570" s="12" t="str">
        <f>TEXT(DATE(B1570,MONTH(DATEVALUE(D1570&amp;" 1")),E1570),"dd-mmm-yyyy")</f>
        <v>22-Jul-1961</v>
      </c>
      <c r="G1570" s="10">
        <v>0</v>
      </c>
      <c r="H1570" s="13">
        <f t="shared" ca="1" si="24"/>
        <v>126</v>
      </c>
      <c r="I1570" s="15">
        <v>13415.04</v>
      </c>
      <c r="J1570" s="10" t="s">
        <v>4708</v>
      </c>
      <c r="K1570" s="10" t="s">
        <v>4707</v>
      </c>
      <c r="L1570" s="10" t="s">
        <v>4714</v>
      </c>
      <c r="W1570" s="13">
        <f ca="1">DATEDIF(F1570,TODAY(),"Y")</f>
        <v>65</v>
      </c>
      <c r="X1570" s="28">
        <f>VLOOKUP($A1570,'Medical Examinations'!$A:$Z,MATCH(X$1,'Medical Examinations'!$A$1:$Z$1,0),FALSE)</f>
        <v>9.2200000000000006</v>
      </c>
      <c r="Y1570" s="13">
        <f ca="1">DATEDIF(X1570,TODAY(),"Y")</f>
        <v>126</v>
      </c>
      <c r="Z1570" s="28">
        <f>VLOOKUP($A1570,'Medical Examinations'!$A:$Z,2,FALSE)</f>
        <v>21.09</v>
      </c>
    </row>
    <row r="1571" spans="1:26">
      <c r="A1571" s="10" t="s">
        <v>1541</v>
      </c>
      <c r="B1571" s="10">
        <v>1994</v>
      </c>
      <c r="C1571" s="10" t="s">
        <v>4712</v>
      </c>
      <c r="D1571" s="10" t="str">
        <f>IF(C1571="?","Sep",C1571)</f>
        <v>Jun</v>
      </c>
      <c r="E1571" s="10">
        <v>17</v>
      </c>
      <c r="F1571" s="12" t="str">
        <f>TEXT(DATE(B1571,MONTH(DATEVALUE(D1571&amp;" 1")),E1571),"dd-mmm-yyyy")</f>
        <v>17-Jun-1994</v>
      </c>
      <c r="G1571" s="10">
        <v>0</v>
      </c>
      <c r="H1571" s="13">
        <f t="shared" ca="1" si="24"/>
        <v>126</v>
      </c>
      <c r="I1571" s="15">
        <v>13417.05</v>
      </c>
      <c r="J1571" s="10" t="s">
        <v>4708</v>
      </c>
      <c r="K1571" s="10" t="s">
        <v>4708</v>
      </c>
      <c r="L1571" s="10" t="s">
        <v>4714</v>
      </c>
      <c r="W1571" s="13">
        <f ca="1">DATEDIF(F1571,TODAY(),"Y")</f>
        <v>32</v>
      </c>
      <c r="X1571" s="29">
        <f>VLOOKUP($A1571,'Medical Examinations'!$A:$Z,MATCH(X$1,'Medical Examinations'!$A$1:$Z$1,0),FALSE)</f>
        <v>4.2699999999999996</v>
      </c>
      <c r="Y1571" s="13">
        <f ca="1">DATEDIF(X1571,TODAY(),"Y")</f>
        <v>126</v>
      </c>
      <c r="Z1571" s="28">
        <f>VLOOKUP($A1571,'Medical Examinations'!$A:$Z,2,FALSE)</f>
        <v>54.59</v>
      </c>
    </row>
    <row r="1572" spans="1:26">
      <c r="A1572" s="10" t="s">
        <v>1539</v>
      </c>
      <c r="B1572" s="10">
        <v>1961</v>
      </c>
      <c r="C1572" s="10" t="s">
        <v>4710</v>
      </c>
      <c r="D1572" s="10" t="str">
        <f>IF(C1572="?","Sep",C1572)</f>
        <v>Nov</v>
      </c>
      <c r="E1572" s="10">
        <v>3</v>
      </c>
      <c r="F1572" s="12" t="str">
        <f>TEXT(DATE(B1572,MONTH(DATEVALUE(D1572&amp;" 1")),E1572),"dd-mmm-yyyy")</f>
        <v>03-Nov-1961</v>
      </c>
      <c r="G1572" s="10">
        <v>0</v>
      </c>
      <c r="H1572" s="13">
        <f t="shared" ca="1" si="24"/>
        <v>126</v>
      </c>
      <c r="I1572" s="15">
        <v>13429.04</v>
      </c>
      <c r="J1572" s="10" t="s">
        <v>4708</v>
      </c>
      <c r="K1572" s="10" t="s">
        <v>4708</v>
      </c>
      <c r="L1572" s="10" t="s">
        <v>4714</v>
      </c>
      <c r="W1572" s="13">
        <f ca="1">DATEDIF(F1572,TODAY(),"Y")</f>
        <v>64</v>
      </c>
      <c r="X1572" s="28">
        <f>VLOOKUP($A1572,'Medical Examinations'!$A:$Z,MATCH(X$1,'Medical Examinations'!$A$1:$Z$1,0),FALSE)</f>
        <v>7.49</v>
      </c>
      <c r="Y1572" s="13">
        <f ca="1">DATEDIF(X1572,TODAY(),"Y")</f>
        <v>126</v>
      </c>
      <c r="Z1572" s="28">
        <f>VLOOKUP($A1572,'Medical Examinations'!$A:$Z,2,FALSE)</f>
        <v>31.16</v>
      </c>
    </row>
    <row r="1573" spans="1:26">
      <c r="A1573" s="10" t="s">
        <v>1537</v>
      </c>
      <c r="B1573" s="10">
        <v>1966</v>
      </c>
      <c r="C1573" s="10" t="s">
        <v>4710</v>
      </c>
      <c r="D1573" s="10" t="str">
        <f>IF(C1573="?","Sep",C1573)</f>
        <v>Nov</v>
      </c>
      <c r="E1573" s="10">
        <v>14</v>
      </c>
      <c r="F1573" s="12" t="str">
        <f>TEXT(DATE(B1573,MONTH(DATEVALUE(D1573&amp;" 1")),E1573),"dd-mmm-yyyy")</f>
        <v>14-Nov-1966</v>
      </c>
      <c r="G1573" s="10">
        <v>0</v>
      </c>
      <c r="H1573" s="13">
        <f t="shared" ca="1" si="24"/>
        <v>126</v>
      </c>
      <c r="I1573" s="15">
        <v>13430.27</v>
      </c>
      <c r="J1573" s="10" t="s">
        <v>4708</v>
      </c>
      <c r="K1573" s="10" t="s">
        <v>4708</v>
      </c>
      <c r="L1573" s="10" t="s">
        <v>4724</v>
      </c>
      <c r="W1573" s="13">
        <f ca="1">DATEDIF(F1573,TODAY(),"Y")</f>
        <v>59</v>
      </c>
      <c r="X1573" s="29">
        <f>VLOOKUP($A1573,'Medical Examinations'!$A:$Z,MATCH(X$1,'Medical Examinations'!$A$1:$Z$1,0),FALSE)</f>
        <v>5.28</v>
      </c>
      <c r="Y1573" s="13">
        <f ca="1">DATEDIF(X1573,TODAY(),"Y")</f>
        <v>126</v>
      </c>
      <c r="Z1573" s="28">
        <f>VLOOKUP($A1573,'Medical Examinations'!$A:$Z,2,FALSE)</f>
        <v>32.299999999999997</v>
      </c>
    </row>
    <row r="1574" spans="1:26">
      <c r="A1574" s="10" t="s">
        <v>1535</v>
      </c>
      <c r="B1574" s="10">
        <v>1975</v>
      </c>
      <c r="C1574" s="10" t="s">
        <v>4712</v>
      </c>
      <c r="D1574" s="10" t="str">
        <f>IF(C1574="?","Sep",C1574)</f>
        <v>Jun</v>
      </c>
      <c r="E1574" s="10">
        <v>29</v>
      </c>
      <c r="F1574" s="12" t="str">
        <f>TEXT(DATE(B1574,MONTH(DATEVALUE(D1574&amp;" 1")),E1574),"dd-mmm-yyyy")</f>
        <v>29-Jun-1975</v>
      </c>
      <c r="G1574" s="10">
        <v>0</v>
      </c>
      <c r="H1574" s="13">
        <f t="shared" ca="1" si="24"/>
        <v>126</v>
      </c>
      <c r="I1574" s="15">
        <v>13440.7</v>
      </c>
      <c r="J1574" s="10" t="s">
        <v>4708</v>
      </c>
      <c r="K1574" s="10" t="s">
        <v>4707</v>
      </c>
      <c r="L1574" s="10" t="s">
        <v>4714</v>
      </c>
      <c r="W1574" s="13">
        <f ca="1">DATEDIF(F1574,TODAY(),"Y")</f>
        <v>51</v>
      </c>
      <c r="X1574" s="28">
        <f>VLOOKUP($A1574,'Medical Examinations'!$A:$Z,MATCH(X$1,'Medical Examinations'!$A$1:$Z$1,0),FALSE)</f>
        <v>8.6300000000000008</v>
      </c>
      <c r="Y1574" s="13">
        <f ca="1">DATEDIF(X1574,TODAY(),"Y")</f>
        <v>126</v>
      </c>
      <c r="Z1574" s="28">
        <f>VLOOKUP($A1574,'Medical Examinations'!$A:$Z,2,FALSE)</f>
        <v>38.869999999999997</v>
      </c>
    </row>
    <row r="1575" spans="1:26">
      <c r="A1575" s="10" t="s">
        <v>1533</v>
      </c>
      <c r="B1575" s="10">
        <v>1960</v>
      </c>
      <c r="C1575" s="10" t="s">
        <v>4716</v>
      </c>
      <c r="D1575" s="10" t="str">
        <f>IF(C1575="?","Sep",C1575)</f>
        <v>Aug</v>
      </c>
      <c r="E1575" s="10">
        <v>13</v>
      </c>
      <c r="F1575" s="12" t="str">
        <f>TEXT(DATE(B1575,MONTH(DATEVALUE(D1575&amp;" 1")),E1575),"dd-mmm-yyyy")</f>
        <v>13-Aug-1960</v>
      </c>
      <c r="G1575" s="10">
        <v>0</v>
      </c>
      <c r="H1575" s="13">
        <f t="shared" ca="1" si="24"/>
        <v>126</v>
      </c>
      <c r="I1575" s="15">
        <v>13451.12</v>
      </c>
      <c r="J1575" s="10" t="s">
        <v>4708</v>
      </c>
      <c r="K1575" s="10" t="s">
        <v>4711</v>
      </c>
      <c r="L1575" s="10" t="s">
        <v>4718</v>
      </c>
      <c r="W1575" s="13">
        <f ca="1">DATEDIF(F1575,TODAY(),"Y")</f>
        <v>66</v>
      </c>
      <c r="X1575" s="29">
        <f>VLOOKUP($A1575,'Medical Examinations'!$A:$Z,MATCH(X$1,'Medical Examinations'!$A$1:$Z$1,0),FALSE)</f>
        <v>10.45</v>
      </c>
      <c r="Y1575" s="13">
        <f ca="1">DATEDIF(X1575,TODAY(),"Y")</f>
        <v>126</v>
      </c>
      <c r="Z1575" s="28">
        <f>VLOOKUP($A1575,'Medical Examinations'!$A:$Z,2,FALSE)</f>
        <v>25</v>
      </c>
    </row>
    <row r="1576" spans="1:26">
      <c r="A1576" s="10" t="s">
        <v>1531</v>
      </c>
      <c r="B1576" s="10">
        <v>1960</v>
      </c>
      <c r="C1576" s="10" t="s">
        <v>4706</v>
      </c>
      <c r="D1576" s="10" t="str">
        <f>IF(C1576="?","Sep",C1576)</f>
        <v>Jul</v>
      </c>
      <c r="E1576" s="10">
        <v>11</v>
      </c>
      <c r="F1576" s="12" t="str">
        <f>TEXT(DATE(B1576,MONTH(DATEVALUE(D1576&amp;" 1")),E1576),"dd-mmm-yyyy")</f>
        <v>11-Jul-1960</v>
      </c>
      <c r="G1576" s="10">
        <v>0</v>
      </c>
      <c r="H1576" s="13">
        <f t="shared" ca="1" si="24"/>
        <v>126</v>
      </c>
      <c r="I1576" s="15">
        <v>13457.96</v>
      </c>
      <c r="J1576" s="10" t="s">
        <v>4708</v>
      </c>
      <c r="K1576" s="10" t="s">
        <v>4711</v>
      </c>
      <c r="L1576" s="10" t="s">
        <v>4709</v>
      </c>
      <c r="W1576" s="13">
        <f ca="1">DATEDIF(F1576,TODAY(),"Y")</f>
        <v>66</v>
      </c>
      <c r="X1576" s="28">
        <f>VLOOKUP($A1576,'Medical Examinations'!$A:$Z,MATCH(X$1,'Medical Examinations'!$A$1:$Z$1,0),FALSE)</f>
        <v>11.07</v>
      </c>
      <c r="Y1576" s="13">
        <f ca="1">DATEDIF(X1576,TODAY(),"Y")</f>
        <v>126</v>
      </c>
      <c r="Z1576" s="28">
        <f>VLOOKUP($A1576,'Medical Examinations'!$A:$Z,2,FALSE)</f>
        <v>29.92</v>
      </c>
    </row>
    <row r="1577" spans="1:26">
      <c r="A1577" s="10" t="s">
        <v>1529</v>
      </c>
      <c r="B1577" s="10">
        <v>1960</v>
      </c>
      <c r="C1577" s="10" t="s">
        <v>4715</v>
      </c>
      <c r="D1577" s="10" t="str">
        <f>IF(C1577="?","Sep",C1577)</f>
        <v>Dec</v>
      </c>
      <c r="E1577" s="10">
        <v>16</v>
      </c>
      <c r="F1577" s="12" t="str">
        <f>TEXT(DATE(B1577,MONTH(DATEVALUE(D1577&amp;" 1")),E1577),"dd-mmm-yyyy")</f>
        <v>16-Dec-1960</v>
      </c>
      <c r="G1577" s="10">
        <v>0</v>
      </c>
      <c r="H1577" s="13">
        <f t="shared" ca="1" si="24"/>
        <v>126</v>
      </c>
      <c r="I1577" s="15">
        <v>13462.52</v>
      </c>
      <c r="J1577" s="10" t="s">
        <v>4708</v>
      </c>
      <c r="K1577" s="10" t="s">
        <v>4707</v>
      </c>
      <c r="L1577" s="10" t="s">
        <v>4718</v>
      </c>
      <c r="W1577" s="13">
        <f ca="1">DATEDIF(F1577,TODAY(),"Y")</f>
        <v>65</v>
      </c>
      <c r="X1577" s="29">
        <f>VLOOKUP($A1577,'Medical Examinations'!$A:$Z,MATCH(X$1,'Medical Examinations'!$A$1:$Z$1,0),FALSE)</f>
        <v>9.06</v>
      </c>
      <c r="Y1577" s="13">
        <f ca="1">DATEDIF(X1577,TODAY(),"Y")</f>
        <v>126</v>
      </c>
      <c r="Z1577" s="28">
        <f>VLOOKUP($A1577,'Medical Examinations'!$A:$Z,2,FALSE)</f>
        <v>33.200000000000003</v>
      </c>
    </row>
    <row r="1578" spans="1:26">
      <c r="A1578" s="10" t="s">
        <v>1527</v>
      </c>
      <c r="B1578" s="10">
        <v>1985</v>
      </c>
      <c r="C1578" s="10" t="s">
        <v>4716</v>
      </c>
      <c r="D1578" s="10" t="str">
        <f>IF(C1578="?","Sep",C1578)</f>
        <v>Aug</v>
      </c>
      <c r="E1578" s="10">
        <v>19</v>
      </c>
      <c r="F1578" s="12" t="str">
        <f>TEXT(DATE(B1578,MONTH(DATEVALUE(D1578&amp;" 1")),E1578),"dd-mmm-yyyy")</f>
        <v>19-Aug-1985</v>
      </c>
      <c r="G1578" s="10">
        <v>0</v>
      </c>
      <c r="H1578" s="13">
        <f t="shared" ca="1" si="24"/>
        <v>126</v>
      </c>
      <c r="I1578" s="15">
        <v>13465.8</v>
      </c>
      <c r="J1578" s="10" t="s">
        <v>4708</v>
      </c>
      <c r="K1578" s="10" t="s">
        <v>4711</v>
      </c>
      <c r="L1578" s="10" t="s">
        <v>4714</v>
      </c>
      <c r="W1578" s="13">
        <f ca="1">DATEDIF(F1578,TODAY(),"Y")</f>
        <v>41</v>
      </c>
      <c r="X1578" s="28">
        <f>VLOOKUP($A1578,'Medical Examinations'!$A:$Z,MATCH(X$1,'Medical Examinations'!$A$1:$Z$1,0),FALSE)</f>
        <v>5.04</v>
      </c>
      <c r="Y1578" s="13">
        <f ca="1">DATEDIF(X1578,TODAY(),"Y")</f>
        <v>126</v>
      </c>
      <c r="Z1578" s="28">
        <f>VLOOKUP($A1578,'Medical Examinations'!$A:$Z,2,FALSE)</f>
        <v>44.1</v>
      </c>
    </row>
    <row r="1579" spans="1:26">
      <c r="A1579" s="10" t="s">
        <v>1525</v>
      </c>
      <c r="B1579" s="10">
        <v>1960</v>
      </c>
      <c r="C1579" s="10" t="s">
        <v>4706</v>
      </c>
      <c r="D1579" s="10" t="str">
        <f>IF(C1579="?","Sep",C1579)</f>
        <v>Jul</v>
      </c>
      <c r="E1579" s="10">
        <v>28</v>
      </c>
      <c r="F1579" s="12" t="str">
        <f>TEXT(DATE(B1579,MONTH(DATEVALUE(D1579&amp;" 1")),E1579),"dd-mmm-yyyy")</f>
        <v>28-Jul-1960</v>
      </c>
      <c r="G1579" s="10">
        <v>0</v>
      </c>
      <c r="H1579" s="13">
        <f t="shared" ca="1" si="24"/>
        <v>126</v>
      </c>
      <c r="I1579" s="15">
        <v>13470.8</v>
      </c>
      <c r="J1579" s="10" t="s">
        <v>4708</v>
      </c>
      <c r="K1579" s="10" t="s">
        <v>4707</v>
      </c>
      <c r="L1579" s="10" t="s">
        <v>4709</v>
      </c>
      <c r="W1579" s="13">
        <f ca="1">DATEDIF(F1579,TODAY(),"Y")</f>
        <v>66</v>
      </c>
      <c r="X1579" s="29">
        <f>VLOOKUP($A1579,'Medical Examinations'!$A:$Z,MATCH(X$1,'Medical Examinations'!$A$1:$Z$1,0),FALSE)</f>
        <v>10.48</v>
      </c>
      <c r="Y1579" s="13">
        <f ca="1">DATEDIF(X1579,TODAY(),"Y")</f>
        <v>126</v>
      </c>
      <c r="Z1579" s="28">
        <f>VLOOKUP($A1579,'Medical Examinations'!$A:$Z,2,FALSE)</f>
        <v>39.159999999999997</v>
      </c>
    </row>
    <row r="1580" spans="1:26">
      <c r="A1580" s="10" t="s">
        <v>1523</v>
      </c>
      <c r="B1580" s="10">
        <v>1960</v>
      </c>
      <c r="C1580" s="10" t="s">
        <v>4706</v>
      </c>
      <c r="D1580" s="10" t="str">
        <f>IF(C1580="?","Sep",C1580)</f>
        <v>Jul</v>
      </c>
      <c r="E1580" s="10">
        <v>24</v>
      </c>
      <c r="F1580" s="12" t="str">
        <f>TEXT(DATE(B1580,MONTH(DATEVALUE(D1580&amp;" 1")),E1580),"dd-mmm-yyyy")</f>
        <v>24-Jul-1960</v>
      </c>
      <c r="G1580" s="10">
        <v>0</v>
      </c>
      <c r="H1580" s="13">
        <f t="shared" ca="1" si="24"/>
        <v>126</v>
      </c>
      <c r="I1580" s="15">
        <v>13470.86</v>
      </c>
      <c r="J1580" s="10" t="s">
        <v>4708</v>
      </c>
      <c r="K1580" s="10" t="s">
        <v>4708</v>
      </c>
      <c r="L1580" s="10" t="s">
        <v>4718</v>
      </c>
      <c r="W1580" s="13">
        <f ca="1">DATEDIF(F1580,TODAY(),"Y")</f>
        <v>66</v>
      </c>
      <c r="X1580" s="28">
        <f>VLOOKUP($A1580,'Medical Examinations'!$A:$Z,MATCH(X$1,'Medical Examinations'!$A$1:$Z$1,0),FALSE)</f>
        <v>11.38</v>
      </c>
      <c r="Y1580" s="13">
        <f ca="1">DATEDIF(X1580,TODAY(),"Y")</f>
        <v>126</v>
      </c>
      <c r="Z1580" s="28">
        <f>VLOOKUP($A1580,'Medical Examinations'!$A:$Z,2,FALSE)</f>
        <v>39.200000000000003</v>
      </c>
    </row>
    <row r="1581" spans="1:26">
      <c r="A1581" s="10" t="s">
        <v>1521</v>
      </c>
      <c r="B1581" s="10">
        <v>1975</v>
      </c>
      <c r="C1581" s="10" t="s">
        <v>4716</v>
      </c>
      <c r="D1581" s="10" t="str">
        <f>IF(C1581="?","Sep",C1581)</f>
        <v>Aug</v>
      </c>
      <c r="E1581" s="10">
        <v>7</v>
      </c>
      <c r="F1581" s="12" t="str">
        <f>TEXT(DATE(B1581,MONTH(DATEVALUE(D1581&amp;" 1")),E1581),"dd-mmm-yyyy")</f>
        <v>07-Aug-1975</v>
      </c>
      <c r="G1581" s="10">
        <v>0</v>
      </c>
      <c r="H1581" s="13">
        <f t="shared" ca="1" si="24"/>
        <v>126</v>
      </c>
      <c r="I1581" s="15">
        <v>13472.19</v>
      </c>
      <c r="J1581" s="10" t="s">
        <v>4708</v>
      </c>
      <c r="K1581" s="10" t="s">
        <v>4707</v>
      </c>
      <c r="L1581" s="10" t="s">
        <v>4714</v>
      </c>
      <c r="W1581" s="13">
        <f ca="1">DATEDIF(F1581,TODAY(),"Y")</f>
        <v>51</v>
      </c>
      <c r="X1581" s="29">
        <f>VLOOKUP($A1581,'Medical Examinations'!$A:$Z,MATCH(X$1,'Medical Examinations'!$A$1:$Z$1,0),FALSE)</f>
        <v>7.86</v>
      </c>
      <c r="Y1581" s="13">
        <f ca="1">DATEDIF(X1581,TODAY(),"Y")</f>
        <v>126</v>
      </c>
      <c r="Z1581" s="28">
        <f>VLOOKUP($A1581,'Medical Examinations'!$A:$Z,2,FALSE)</f>
        <v>39.35</v>
      </c>
    </row>
    <row r="1582" spans="1:26">
      <c r="A1582" s="10" t="s">
        <v>1519</v>
      </c>
      <c r="B1582" s="10">
        <v>1990</v>
      </c>
      <c r="C1582" s="10" t="s">
        <v>4716</v>
      </c>
      <c r="D1582" s="10" t="str">
        <f>IF(C1582="?","Sep",C1582)</f>
        <v>Aug</v>
      </c>
      <c r="E1582" s="10">
        <v>30</v>
      </c>
      <c r="F1582" s="12" t="str">
        <f>TEXT(DATE(B1582,MONTH(DATEVALUE(D1582&amp;" 1")),E1582),"dd-mmm-yyyy")</f>
        <v>30-Aug-1990</v>
      </c>
      <c r="G1582" s="10">
        <v>0</v>
      </c>
      <c r="H1582" s="13">
        <f t="shared" ca="1" si="24"/>
        <v>126</v>
      </c>
      <c r="I1582" s="15">
        <v>13480.83</v>
      </c>
      <c r="J1582" s="10" t="s">
        <v>4708</v>
      </c>
      <c r="K1582" s="10" t="s">
        <v>4707</v>
      </c>
      <c r="L1582" s="10" t="s">
        <v>4725</v>
      </c>
      <c r="W1582" s="13">
        <f ca="1">DATEDIF(F1582,TODAY(),"Y")</f>
        <v>36</v>
      </c>
      <c r="X1582" s="28">
        <f>VLOOKUP($A1582,'Medical Examinations'!$A:$Z,MATCH(X$1,'Medical Examinations'!$A$1:$Z$1,0),FALSE)</f>
        <v>5.52</v>
      </c>
      <c r="Y1582" s="13">
        <f ca="1">DATEDIF(X1582,TODAY(),"Y")</f>
        <v>126</v>
      </c>
      <c r="Z1582" s="28">
        <f>VLOOKUP($A1582,'Medical Examinations'!$A:$Z,2,FALSE)</f>
        <v>46.89</v>
      </c>
    </row>
    <row r="1583" spans="1:26">
      <c r="A1583" s="10" t="s">
        <v>1517</v>
      </c>
      <c r="B1583" s="10">
        <v>1963</v>
      </c>
      <c r="C1583" s="10" t="s">
        <v>4717</v>
      </c>
      <c r="D1583" s="10" t="str">
        <f>IF(C1583="?","Sep",C1583)</f>
        <v>Oct</v>
      </c>
      <c r="E1583" s="10">
        <v>14</v>
      </c>
      <c r="F1583" s="12" t="str">
        <f>TEXT(DATE(B1583,MONTH(DATEVALUE(D1583&amp;" 1")),E1583),"dd-mmm-yyyy")</f>
        <v>14-Oct-1963</v>
      </c>
      <c r="G1583" s="10">
        <v>0</v>
      </c>
      <c r="H1583" s="13">
        <f t="shared" ca="1" si="24"/>
        <v>126</v>
      </c>
      <c r="I1583" s="15">
        <v>13511.28</v>
      </c>
      <c r="J1583" s="10" t="s">
        <v>4708</v>
      </c>
      <c r="K1583" s="10" t="s">
        <v>4711</v>
      </c>
      <c r="L1583" s="10" t="s">
        <v>4714</v>
      </c>
      <c r="W1583" s="13">
        <f ca="1">DATEDIF(F1583,TODAY(),"Y")</f>
        <v>63</v>
      </c>
      <c r="X1583" s="29">
        <f>VLOOKUP($A1583,'Medical Examinations'!$A:$Z,MATCH(X$1,'Medical Examinations'!$A$1:$Z$1,0),FALSE)</f>
        <v>11.35</v>
      </c>
      <c r="Y1583" s="13">
        <f ca="1">DATEDIF(X1583,TODAY(),"Y")</f>
        <v>126</v>
      </c>
      <c r="Z1583" s="28">
        <f>VLOOKUP($A1583,'Medical Examinations'!$A:$Z,2,FALSE)</f>
        <v>31.78</v>
      </c>
    </row>
    <row r="1584" spans="1:26">
      <c r="A1584" s="10" t="s">
        <v>1515</v>
      </c>
      <c r="B1584" s="10">
        <v>1960</v>
      </c>
      <c r="C1584" s="10" t="s">
        <v>4706</v>
      </c>
      <c r="D1584" s="10" t="str">
        <f>IF(C1584="?","Sep",C1584)</f>
        <v>Jul</v>
      </c>
      <c r="E1584" s="10">
        <v>11</v>
      </c>
      <c r="F1584" s="12" t="str">
        <f>TEXT(DATE(B1584,MONTH(DATEVALUE(D1584&amp;" 1")),E1584),"dd-mmm-yyyy")</f>
        <v>11-Jul-1960</v>
      </c>
      <c r="G1584" s="10">
        <v>0</v>
      </c>
      <c r="H1584" s="13">
        <f t="shared" ca="1" si="24"/>
        <v>126</v>
      </c>
      <c r="I1584" s="15">
        <v>13555</v>
      </c>
      <c r="J1584" s="10" t="s">
        <v>4708</v>
      </c>
      <c r="K1584" s="10" t="s">
        <v>4708</v>
      </c>
      <c r="L1584" s="10" t="s">
        <v>4728</v>
      </c>
      <c r="W1584" s="13">
        <f ca="1">DATEDIF(F1584,TODAY(),"Y")</f>
        <v>66</v>
      </c>
      <c r="X1584" s="28">
        <f>VLOOKUP($A1584,'Medical Examinations'!$A:$Z,MATCH(X$1,'Medical Examinations'!$A$1:$Z$1,0),FALSE)</f>
        <v>7.06</v>
      </c>
      <c r="Y1584" s="13">
        <f ca="1">DATEDIF(X1584,TODAY(),"Y")</f>
        <v>126</v>
      </c>
      <c r="Z1584" s="28">
        <f>VLOOKUP($A1584,'Medical Examinations'!$A:$Z,2,FALSE)</f>
        <v>32.11</v>
      </c>
    </row>
    <row r="1585" spans="1:26">
      <c r="A1585" s="10" t="s">
        <v>1513</v>
      </c>
      <c r="B1585" s="10">
        <v>1968</v>
      </c>
      <c r="C1585" s="10" t="s">
        <v>4706</v>
      </c>
      <c r="D1585" s="10" t="str">
        <f>IF(C1585="?","Sep",C1585)</f>
        <v>Jul</v>
      </c>
      <c r="E1585" s="10">
        <v>15</v>
      </c>
      <c r="F1585" s="12" t="str">
        <f>TEXT(DATE(B1585,MONTH(DATEVALUE(D1585&amp;" 1")),E1585),"dd-mmm-yyyy")</f>
        <v>15-Jul-1968</v>
      </c>
      <c r="G1585" s="10">
        <v>0</v>
      </c>
      <c r="H1585" s="13">
        <f t="shared" ca="1" si="24"/>
        <v>126</v>
      </c>
      <c r="I1585" s="15">
        <v>13566.04</v>
      </c>
      <c r="J1585" s="10" t="s">
        <v>4708</v>
      </c>
      <c r="K1585" s="10" t="s">
        <v>4708</v>
      </c>
      <c r="L1585" s="10" t="s">
        <v>4730</v>
      </c>
      <c r="W1585" s="13">
        <f ca="1">DATEDIF(F1585,TODAY(),"Y")</f>
        <v>58</v>
      </c>
      <c r="X1585" s="29">
        <f>VLOOKUP($A1585,'Medical Examinations'!$A:$Z,MATCH(X$1,'Medical Examinations'!$A$1:$Z$1,0),FALSE)</f>
        <v>11.76</v>
      </c>
      <c r="Y1585" s="13">
        <f ca="1">DATEDIF(X1585,TODAY(),"Y")</f>
        <v>126</v>
      </c>
      <c r="Z1585" s="28">
        <f>VLOOKUP($A1585,'Medical Examinations'!$A:$Z,2,FALSE)</f>
        <v>34.299999999999997</v>
      </c>
    </row>
    <row r="1586" spans="1:26">
      <c r="A1586" s="10" t="s">
        <v>1511</v>
      </c>
      <c r="B1586" s="10">
        <v>1992</v>
      </c>
      <c r="C1586" s="10" t="s">
        <v>4716</v>
      </c>
      <c r="D1586" s="10" t="str">
        <f>IF(C1586="?","Sep",C1586)</f>
        <v>Aug</v>
      </c>
      <c r="E1586" s="10">
        <v>14</v>
      </c>
      <c r="F1586" s="12" t="str">
        <f>TEXT(DATE(B1586,MONTH(DATEVALUE(D1586&amp;" 1")),E1586),"dd-mmm-yyyy")</f>
        <v>14-Aug-1992</v>
      </c>
      <c r="G1586" s="10">
        <v>0</v>
      </c>
      <c r="H1586" s="13">
        <f t="shared" ca="1" si="24"/>
        <v>126</v>
      </c>
      <c r="I1586" s="15">
        <v>13588.17</v>
      </c>
      <c r="J1586" s="10" t="s">
        <v>4708</v>
      </c>
      <c r="K1586" s="10" t="s">
        <v>4711</v>
      </c>
      <c r="L1586" s="10" t="s">
        <v>4714</v>
      </c>
      <c r="W1586" s="13">
        <f ca="1">DATEDIF(F1586,TODAY(),"Y")</f>
        <v>34</v>
      </c>
      <c r="X1586" s="28">
        <f>VLOOKUP($A1586,'Medical Examinations'!$A:$Z,MATCH(X$1,'Medical Examinations'!$A$1:$Z$1,0),FALSE)</f>
        <v>4.55</v>
      </c>
      <c r="Y1586" s="13">
        <f ca="1">DATEDIF(X1586,TODAY(),"Y")</f>
        <v>126</v>
      </c>
      <c r="Z1586" s="28">
        <f>VLOOKUP($A1586,'Medical Examinations'!$A:$Z,2,FALSE)</f>
        <v>53.58</v>
      </c>
    </row>
    <row r="1587" spans="1:26">
      <c r="A1587" s="10" t="s">
        <v>1509</v>
      </c>
      <c r="B1587" s="10">
        <v>1964</v>
      </c>
      <c r="C1587" s="10" t="s">
        <v>4713</v>
      </c>
      <c r="D1587" s="10" t="str">
        <f>IF(C1587="?","Sep",C1587)</f>
        <v>Sep</v>
      </c>
      <c r="E1587" s="10">
        <v>10</v>
      </c>
      <c r="F1587" s="12" t="str">
        <f>TEXT(DATE(B1587,MONTH(DATEVALUE(D1587&amp;" 1")),E1587),"dd-mmm-yyyy")</f>
        <v>10-Sep-1964</v>
      </c>
      <c r="G1587" s="10">
        <v>0</v>
      </c>
      <c r="H1587" s="13">
        <f t="shared" ca="1" si="24"/>
        <v>126</v>
      </c>
      <c r="I1587" s="15">
        <v>13607.37</v>
      </c>
      <c r="J1587" s="10" t="s">
        <v>4708</v>
      </c>
      <c r="K1587" s="10" t="s">
        <v>4711</v>
      </c>
      <c r="L1587" s="10" t="s">
        <v>4724</v>
      </c>
      <c r="W1587" s="13">
        <f ca="1">DATEDIF(F1587,TODAY(),"Y")</f>
        <v>62</v>
      </c>
      <c r="X1587" s="29">
        <f>VLOOKUP($A1587,'Medical Examinations'!$A:$Z,MATCH(X$1,'Medical Examinations'!$A$1:$Z$1,0),FALSE)</f>
        <v>5.52</v>
      </c>
      <c r="Y1587" s="13">
        <f ca="1">DATEDIF(X1587,TODAY(),"Y")</f>
        <v>126</v>
      </c>
      <c r="Z1587" s="28">
        <f>VLOOKUP($A1587,'Medical Examinations'!$A:$Z,2,FALSE)</f>
        <v>31.824999999999999</v>
      </c>
    </row>
    <row r="1588" spans="1:26">
      <c r="A1588" s="10" t="s">
        <v>1507</v>
      </c>
      <c r="B1588" s="10">
        <v>1961</v>
      </c>
      <c r="C1588" s="10" t="s">
        <v>4710</v>
      </c>
      <c r="D1588" s="10" t="str">
        <f>IF(C1588="?","Sep",C1588)</f>
        <v>Nov</v>
      </c>
      <c r="E1588" s="10">
        <v>18</v>
      </c>
      <c r="F1588" s="12" t="str">
        <f>TEXT(DATE(B1588,MONTH(DATEVALUE(D1588&amp;" 1")),E1588),"dd-mmm-yyyy")</f>
        <v>18-Nov-1961</v>
      </c>
      <c r="G1588" s="10">
        <v>0</v>
      </c>
      <c r="H1588" s="13">
        <f t="shared" ca="1" si="24"/>
        <v>126</v>
      </c>
      <c r="I1588" s="15">
        <v>13616.36</v>
      </c>
      <c r="J1588" s="10" t="s">
        <v>4708</v>
      </c>
      <c r="K1588" s="10" t="s">
        <v>4708</v>
      </c>
      <c r="L1588" s="10" t="s">
        <v>4724</v>
      </c>
      <c r="W1588" s="13">
        <f ca="1">DATEDIF(F1588,TODAY(),"Y")</f>
        <v>64</v>
      </c>
      <c r="X1588" s="28">
        <f>VLOOKUP($A1588,'Medical Examinations'!$A:$Z,MATCH(X$1,'Medical Examinations'!$A$1:$Z$1,0),FALSE)</f>
        <v>10.9</v>
      </c>
      <c r="Y1588" s="13">
        <f ca="1">DATEDIF(X1588,TODAY(),"Y")</f>
        <v>126</v>
      </c>
      <c r="Z1588" s="28">
        <f>VLOOKUP($A1588,'Medical Examinations'!$A:$Z,2,FALSE)</f>
        <v>22.04</v>
      </c>
    </row>
    <row r="1589" spans="1:26">
      <c r="A1589" s="10" t="s">
        <v>1505</v>
      </c>
      <c r="B1589" s="10">
        <v>1969</v>
      </c>
      <c r="C1589" s="10" t="s">
        <v>4706</v>
      </c>
      <c r="D1589" s="10" t="str">
        <f>IF(C1589="?","Sep",C1589)</f>
        <v>Jul</v>
      </c>
      <c r="E1589" s="10">
        <v>26</v>
      </c>
      <c r="F1589" s="12" t="str">
        <f>TEXT(DATE(B1589,MONTH(DATEVALUE(D1589&amp;" 1")),E1589),"dd-mmm-yyyy")</f>
        <v>26-Jul-1969</v>
      </c>
      <c r="G1589" s="10">
        <v>0</v>
      </c>
      <c r="H1589" s="13">
        <f t="shared" ca="1" si="24"/>
        <v>126</v>
      </c>
      <c r="I1589" s="15">
        <v>13622.01</v>
      </c>
      <c r="J1589" s="10" t="s">
        <v>4708</v>
      </c>
      <c r="K1589" s="10" t="s">
        <v>4708</v>
      </c>
      <c r="L1589" s="10" t="s">
        <v>4714</v>
      </c>
      <c r="W1589" s="13">
        <f ca="1">DATEDIF(F1589,TODAY(),"Y")</f>
        <v>57</v>
      </c>
      <c r="X1589" s="29">
        <f>VLOOKUP($A1589,'Medical Examinations'!$A:$Z,MATCH(X$1,'Medical Examinations'!$A$1:$Z$1,0),FALSE)</f>
        <v>5.01</v>
      </c>
      <c r="Y1589" s="13">
        <f ca="1">DATEDIF(X1589,TODAY(),"Y")</f>
        <v>126</v>
      </c>
      <c r="Z1589" s="28">
        <f>VLOOKUP($A1589,'Medical Examinations'!$A:$Z,2,FALSE)</f>
        <v>36.65</v>
      </c>
    </row>
    <row r="1590" spans="1:26">
      <c r="A1590" s="10" t="s">
        <v>1503</v>
      </c>
      <c r="B1590" s="10">
        <v>1961</v>
      </c>
      <c r="C1590" s="10" t="s">
        <v>4715</v>
      </c>
      <c r="D1590" s="10" t="str">
        <f>IF(C1590="?","Sep",C1590)</f>
        <v>Dec</v>
      </c>
      <c r="E1590" s="10">
        <v>24</v>
      </c>
      <c r="F1590" s="12" t="str">
        <f>TEXT(DATE(B1590,MONTH(DATEVALUE(D1590&amp;" 1")),E1590),"dd-mmm-yyyy")</f>
        <v>24-Dec-1961</v>
      </c>
      <c r="G1590" s="10">
        <v>0</v>
      </c>
      <c r="H1590" s="13">
        <f t="shared" ca="1" si="24"/>
        <v>126</v>
      </c>
      <c r="I1590" s="15">
        <v>13635.64</v>
      </c>
      <c r="J1590" s="10" t="s">
        <v>4708</v>
      </c>
      <c r="K1590" s="10" t="s">
        <v>4708</v>
      </c>
      <c r="L1590" s="10" t="s">
        <v>4724</v>
      </c>
      <c r="W1590" s="13">
        <f ca="1">DATEDIF(F1590,TODAY(),"Y")</f>
        <v>64</v>
      </c>
      <c r="X1590" s="28">
        <f>VLOOKUP($A1590,'Medical Examinations'!$A:$Z,MATCH(X$1,'Medical Examinations'!$A$1:$Z$1,0),FALSE)</f>
        <v>6.72</v>
      </c>
      <c r="Y1590" s="13">
        <f ca="1">DATEDIF(X1590,TODAY(),"Y")</f>
        <v>126</v>
      </c>
      <c r="Z1590" s="28">
        <f>VLOOKUP($A1590,'Medical Examinations'!$A:$Z,2,FALSE)</f>
        <v>35.909999999999997</v>
      </c>
    </row>
    <row r="1591" spans="1:26">
      <c r="A1591" s="10" t="s">
        <v>1501</v>
      </c>
      <c r="B1591" s="10">
        <v>1984</v>
      </c>
      <c r="C1591" s="10" t="s">
        <v>4706</v>
      </c>
      <c r="D1591" s="10" t="str">
        <f>IF(C1591="?","Sep",C1591)</f>
        <v>Jul</v>
      </c>
      <c r="E1591" s="10">
        <v>20</v>
      </c>
      <c r="F1591" s="12" t="str">
        <f>TEXT(DATE(B1591,MONTH(DATEVALUE(D1591&amp;" 1")),E1591),"dd-mmm-yyyy")</f>
        <v>20-Jul-1984</v>
      </c>
      <c r="G1591" s="10">
        <v>0</v>
      </c>
      <c r="H1591" s="13">
        <f t="shared" ca="1" si="24"/>
        <v>126</v>
      </c>
      <c r="I1591" s="15">
        <v>13638.06</v>
      </c>
      <c r="J1591" s="10" t="s">
        <v>4708</v>
      </c>
      <c r="K1591" s="10" t="s">
        <v>4708</v>
      </c>
      <c r="L1591" s="10" t="s">
        <v>4725</v>
      </c>
      <c r="W1591" s="13">
        <f ca="1">DATEDIF(F1591,TODAY(),"Y")</f>
        <v>42</v>
      </c>
      <c r="X1591" s="29">
        <f>VLOOKUP($A1591,'Medical Examinations'!$A:$Z,MATCH(X$1,'Medical Examinations'!$A$1:$Z$1,0),FALSE)</f>
        <v>4.1500000000000004</v>
      </c>
      <c r="Y1591" s="13">
        <f ca="1">DATEDIF(X1591,TODAY(),"Y")</f>
        <v>126</v>
      </c>
      <c r="Z1591" s="28">
        <f>VLOOKUP($A1591,'Medical Examinations'!$A:$Z,2,FALSE)</f>
        <v>42.81</v>
      </c>
    </row>
    <row r="1592" spans="1:26">
      <c r="A1592" s="10" t="s">
        <v>1499</v>
      </c>
      <c r="B1592" s="10">
        <v>1963</v>
      </c>
      <c r="C1592" s="10" t="s">
        <v>4716</v>
      </c>
      <c r="D1592" s="10" t="str">
        <f>IF(C1592="?","Sep",C1592)</f>
        <v>Aug</v>
      </c>
      <c r="E1592" s="10">
        <v>4</v>
      </c>
      <c r="F1592" s="12" t="str">
        <f>TEXT(DATE(B1592,MONTH(DATEVALUE(D1592&amp;" 1")),E1592),"dd-mmm-yyyy")</f>
        <v>04-Aug-1963</v>
      </c>
      <c r="G1592" s="10">
        <v>0</v>
      </c>
      <c r="H1592" s="13">
        <f t="shared" ca="1" si="24"/>
        <v>126</v>
      </c>
      <c r="I1592" s="15">
        <v>13677.68</v>
      </c>
      <c r="J1592" s="10" t="s">
        <v>4708</v>
      </c>
      <c r="K1592" s="10" t="s">
        <v>4707</v>
      </c>
      <c r="L1592" s="10" t="s">
        <v>4727</v>
      </c>
      <c r="W1592" s="13">
        <f ca="1">DATEDIF(F1592,TODAY(),"Y")</f>
        <v>63</v>
      </c>
      <c r="X1592" s="28">
        <f>VLOOKUP($A1592,'Medical Examinations'!$A:$Z,MATCH(X$1,'Medical Examinations'!$A$1:$Z$1,0),FALSE)</f>
        <v>9.1199999999999992</v>
      </c>
      <c r="Y1592" s="13">
        <f ca="1">DATEDIF(X1592,TODAY(),"Y")</f>
        <v>126</v>
      </c>
      <c r="Z1592" s="28">
        <f>VLOOKUP($A1592,'Medical Examinations'!$A:$Z,2,FALSE)</f>
        <v>31.23</v>
      </c>
    </row>
    <row r="1593" spans="1:26">
      <c r="A1593" s="10" t="s">
        <v>1497</v>
      </c>
      <c r="B1593" s="10">
        <v>1985</v>
      </c>
      <c r="C1593" s="10" t="s">
        <v>4713</v>
      </c>
      <c r="D1593" s="10" t="str">
        <f>IF(C1593="?","Sep",C1593)</f>
        <v>Sep</v>
      </c>
      <c r="E1593" s="10">
        <v>14</v>
      </c>
      <c r="F1593" s="12" t="str">
        <f>TEXT(DATE(B1593,MONTH(DATEVALUE(D1593&amp;" 1")),E1593),"dd-mmm-yyyy")</f>
        <v>14-Sep-1985</v>
      </c>
      <c r="G1593" s="10">
        <v>0</v>
      </c>
      <c r="H1593" s="13">
        <f t="shared" ca="1" si="24"/>
        <v>126</v>
      </c>
      <c r="I1593" s="15">
        <v>13685.51</v>
      </c>
      <c r="J1593" s="10" t="s">
        <v>4708</v>
      </c>
      <c r="K1593" s="10" t="s">
        <v>4711</v>
      </c>
      <c r="L1593" s="10" t="s">
        <v>4730</v>
      </c>
      <c r="W1593" s="13">
        <f ca="1">DATEDIF(F1593,TODAY(),"Y")</f>
        <v>41</v>
      </c>
      <c r="X1593" s="29">
        <f>VLOOKUP($A1593,'Medical Examinations'!$A:$Z,MATCH(X$1,'Medical Examinations'!$A$1:$Z$1,0),FALSE)</f>
        <v>4.67</v>
      </c>
      <c r="Y1593" s="13">
        <f ca="1">DATEDIF(X1593,TODAY(),"Y")</f>
        <v>126</v>
      </c>
      <c r="Z1593" s="28">
        <f>VLOOKUP($A1593,'Medical Examinations'!$A:$Z,2,FALSE)</f>
        <v>43.32</v>
      </c>
    </row>
    <row r="1594" spans="1:26">
      <c r="A1594" s="10" t="s">
        <v>1495</v>
      </c>
      <c r="B1594" s="10">
        <v>1986</v>
      </c>
      <c r="C1594" s="10" t="s">
        <v>4710</v>
      </c>
      <c r="D1594" s="10" t="str">
        <f>IF(C1594="?","Sep",C1594)</f>
        <v>Nov</v>
      </c>
      <c r="E1594" s="10">
        <v>24</v>
      </c>
      <c r="F1594" s="12" t="str">
        <f>TEXT(DATE(B1594,MONTH(DATEVALUE(D1594&amp;" 1")),E1594),"dd-mmm-yyyy")</f>
        <v>24-Nov-1986</v>
      </c>
      <c r="G1594" s="10">
        <v>0</v>
      </c>
      <c r="H1594" s="13">
        <f t="shared" ca="1" si="24"/>
        <v>126</v>
      </c>
      <c r="I1594" s="15">
        <v>13714.55</v>
      </c>
      <c r="J1594" s="10" t="s">
        <v>4708</v>
      </c>
      <c r="K1594" s="10" t="s">
        <v>4707</v>
      </c>
      <c r="L1594" s="10" t="s">
        <v>4725</v>
      </c>
      <c r="W1594" s="13">
        <f ca="1">DATEDIF(F1594,TODAY(),"Y")</f>
        <v>39</v>
      </c>
      <c r="X1594" s="28">
        <f>VLOOKUP($A1594,'Medical Examinations'!$A:$Z,MATCH(X$1,'Medical Examinations'!$A$1:$Z$1,0),FALSE)</f>
        <v>7.12</v>
      </c>
      <c r="Y1594" s="13">
        <f ca="1">DATEDIF(X1594,TODAY(),"Y")</f>
        <v>126</v>
      </c>
      <c r="Z1594" s="28">
        <f>VLOOKUP($A1594,'Medical Examinations'!$A:$Z,2,FALSE)</f>
        <v>44.55</v>
      </c>
    </row>
    <row r="1595" spans="1:26">
      <c r="A1595" s="10" t="s">
        <v>1493</v>
      </c>
      <c r="B1595" s="10">
        <v>1981</v>
      </c>
      <c r="C1595" s="10" t="s">
        <v>4716</v>
      </c>
      <c r="D1595" s="10" t="str">
        <f>IF(C1595="?","Sep",C1595)</f>
        <v>Aug</v>
      </c>
      <c r="E1595" s="10">
        <v>2</v>
      </c>
      <c r="F1595" s="12" t="str">
        <f>TEXT(DATE(B1595,MONTH(DATEVALUE(D1595&amp;" 1")),E1595),"dd-mmm-yyyy")</f>
        <v>02-Aug-1981</v>
      </c>
      <c r="G1595" s="10">
        <v>0</v>
      </c>
      <c r="H1595" s="13">
        <f t="shared" ca="1" si="24"/>
        <v>126</v>
      </c>
      <c r="I1595" s="15">
        <v>13725.47</v>
      </c>
      <c r="J1595" s="10" t="s">
        <v>4708</v>
      </c>
      <c r="K1595" s="10" t="s">
        <v>4707</v>
      </c>
      <c r="L1595" s="10" t="s">
        <v>4724</v>
      </c>
      <c r="W1595" s="13">
        <f ca="1">DATEDIF(F1595,TODAY(),"Y")</f>
        <v>45</v>
      </c>
      <c r="X1595" s="29">
        <f>VLOOKUP($A1595,'Medical Examinations'!$A:$Z,MATCH(X$1,'Medical Examinations'!$A$1:$Z$1,0),FALSE)</f>
        <v>7.79</v>
      </c>
      <c r="Y1595" s="13">
        <f ca="1">DATEDIF(X1595,TODAY(),"Y")</f>
        <v>126</v>
      </c>
      <c r="Z1595" s="28">
        <f>VLOOKUP($A1595,'Medical Examinations'!$A:$Z,2,FALSE)</f>
        <v>21.754999999999999</v>
      </c>
    </row>
    <row r="1596" spans="1:26">
      <c r="A1596" s="10" t="s">
        <v>1491</v>
      </c>
      <c r="B1596" s="10">
        <v>1985</v>
      </c>
      <c r="C1596" s="10" t="s">
        <v>4716</v>
      </c>
      <c r="D1596" s="10" t="str">
        <f>IF(C1596="?","Sep",C1596)</f>
        <v>Aug</v>
      </c>
      <c r="E1596" s="10">
        <v>29</v>
      </c>
      <c r="F1596" s="12" t="str">
        <f>TEXT(DATE(B1596,MONTH(DATEVALUE(D1596&amp;" 1")),E1596),"dd-mmm-yyyy")</f>
        <v>29-Aug-1985</v>
      </c>
      <c r="G1596" s="10">
        <v>0</v>
      </c>
      <c r="H1596" s="13">
        <f t="shared" ca="1" si="24"/>
        <v>126</v>
      </c>
      <c r="I1596" s="15">
        <v>13726.21</v>
      </c>
      <c r="J1596" s="10" t="s">
        <v>4708</v>
      </c>
      <c r="K1596" s="10" t="s">
        <v>4708</v>
      </c>
      <c r="L1596" s="10" t="s">
        <v>4730</v>
      </c>
      <c r="W1596" s="13">
        <f ca="1">DATEDIF(F1596,TODAY(),"Y")</f>
        <v>41</v>
      </c>
      <c r="X1596" s="28">
        <f>VLOOKUP($A1596,'Medical Examinations'!$A:$Z,MATCH(X$1,'Medical Examinations'!$A$1:$Z$1,0),FALSE)</f>
        <v>4.8600000000000003</v>
      </c>
      <c r="Y1596" s="13">
        <f ca="1">DATEDIF(X1596,TODAY(),"Y")</f>
        <v>126</v>
      </c>
      <c r="Z1596" s="28">
        <f>VLOOKUP($A1596,'Medical Examinations'!$A:$Z,2,FALSE)</f>
        <v>43.44</v>
      </c>
    </row>
    <row r="1597" spans="1:26">
      <c r="A1597" s="10" t="s">
        <v>1489</v>
      </c>
      <c r="B1597" s="10">
        <v>1969</v>
      </c>
      <c r="C1597" s="10" t="s">
        <v>4717</v>
      </c>
      <c r="D1597" s="10" t="str">
        <f>IF(C1597="?","Sep",C1597)</f>
        <v>Oct</v>
      </c>
      <c r="E1597" s="10">
        <v>23</v>
      </c>
      <c r="F1597" s="12" t="str">
        <f>TEXT(DATE(B1597,MONTH(DATEVALUE(D1597&amp;" 1")),E1597),"dd-mmm-yyyy")</f>
        <v>23-Oct-1969</v>
      </c>
      <c r="G1597" s="10">
        <v>0</v>
      </c>
      <c r="H1597" s="13">
        <f t="shared" ca="1" si="24"/>
        <v>126</v>
      </c>
      <c r="I1597" s="15">
        <v>13746.74</v>
      </c>
      <c r="J1597" s="10" t="s">
        <v>4708</v>
      </c>
      <c r="K1597" s="10" t="s">
        <v>4707</v>
      </c>
      <c r="L1597" s="10" t="s">
        <v>4730</v>
      </c>
      <c r="W1597" s="13">
        <f ca="1">DATEDIF(F1597,TODAY(),"Y")</f>
        <v>57</v>
      </c>
      <c r="X1597" s="29">
        <f>VLOOKUP($A1597,'Medical Examinations'!$A:$Z,MATCH(X$1,'Medical Examinations'!$A$1:$Z$1,0),FALSE)</f>
        <v>5.21</v>
      </c>
      <c r="Y1597" s="13">
        <f ca="1">DATEDIF(X1597,TODAY(),"Y")</f>
        <v>126</v>
      </c>
      <c r="Z1597" s="28">
        <f>VLOOKUP($A1597,'Medical Examinations'!$A:$Z,2,FALSE)</f>
        <v>35.590000000000003</v>
      </c>
    </row>
    <row r="1598" spans="1:26">
      <c r="A1598" s="10" t="s">
        <v>1487</v>
      </c>
      <c r="B1598" s="10">
        <v>2004</v>
      </c>
      <c r="C1598" s="10" t="s">
        <v>4706</v>
      </c>
      <c r="D1598" s="10" t="str">
        <f>IF(C1598="?","Sep",C1598)</f>
        <v>Jul</v>
      </c>
      <c r="E1598" s="10">
        <v>16</v>
      </c>
      <c r="F1598" s="12" t="str">
        <f>TEXT(DATE(B1598,MONTH(DATEVALUE(D1598&amp;" 1")),E1598),"dd-mmm-yyyy")</f>
        <v>16-Jul-2004</v>
      </c>
      <c r="G1598" s="10">
        <v>0</v>
      </c>
      <c r="H1598" s="13">
        <f t="shared" ca="1" si="24"/>
        <v>126</v>
      </c>
      <c r="I1598" s="15">
        <v>13747.87</v>
      </c>
      <c r="J1598" s="10" t="s">
        <v>4708</v>
      </c>
      <c r="K1598" s="10" t="s">
        <v>4707</v>
      </c>
      <c r="L1598" s="10" t="s">
        <v>4722</v>
      </c>
      <c r="W1598" s="13">
        <f ca="1">DATEDIF(F1598,TODAY(),"Y")</f>
        <v>22</v>
      </c>
      <c r="X1598" s="28">
        <f>VLOOKUP($A1598,'Medical Examinations'!$A:$Z,MATCH(X$1,'Medical Examinations'!$A$1:$Z$1,0),FALSE)</f>
        <v>4.95</v>
      </c>
      <c r="Y1598" s="13">
        <f ca="1">DATEDIF(X1598,TODAY(),"Y")</f>
        <v>126</v>
      </c>
      <c r="Z1598" s="28">
        <f>VLOOKUP($A1598,'Medical Examinations'!$A:$Z,2,FALSE)</f>
        <v>21.565000000000001</v>
      </c>
    </row>
    <row r="1599" spans="1:26">
      <c r="A1599" s="10" t="s">
        <v>1485</v>
      </c>
      <c r="B1599" s="10">
        <v>1959</v>
      </c>
      <c r="C1599" s="10" t="s">
        <v>4716</v>
      </c>
      <c r="D1599" s="10" t="str">
        <f>IF(C1599="?","Sep",C1599)</f>
        <v>Aug</v>
      </c>
      <c r="E1599" s="10">
        <v>6</v>
      </c>
      <c r="F1599" s="12" t="str">
        <f>TEXT(DATE(B1599,MONTH(DATEVALUE(D1599&amp;" 1")),E1599),"dd-mmm-yyyy")</f>
        <v>06-Aug-1959</v>
      </c>
      <c r="G1599" s="10">
        <v>0</v>
      </c>
      <c r="H1599" s="13">
        <f t="shared" ca="1" si="24"/>
        <v>126</v>
      </c>
      <c r="I1599" s="15">
        <v>13770.1</v>
      </c>
      <c r="J1599" s="10" t="s">
        <v>4708</v>
      </c>
      <c r="K1599" s="10" t="s">
        <v>4711</v>
      </c>
      <c r="L1599" s="10" t="s">
        <v>4714</v>
      </c>
      <c r="W1599" s="13">
        <f ca="1">DATEDIF(F1599,TODAY(),"Y")</f>
        <v>67</v>
      </c>
      <c r="X1599" s="29">
        <f>VLOOKUP($A1599,'Medical Examinations'!$A:$Z,MATCH(X$1,'Medical Examinations'!$A$1:$Z$1,0),FALSE)</f>
        <v>5.96</v>
      </c>
      <c r="Y1599" s="13">
        <f ca="1">DATEDIF(X1599,TODAY(),"Y")</f>
        <v>126</v>
      </c>
      <c r="Z1599" s="28">
        <f>VLOOKUP($A1599,'Medical Examinations'!$A:$Z,2,FALSE)</f>
        <v>28.31</v>
      </c>
    </row>
    <row r="1600" spans="1:26">
      <c r="A1600" s="10" t="s">
        <v>1483</v>
      </c>
      <c r="B1600" s="10">
        <v>1966</v>
      </c>
      <c r="C1600" s="10" t="s">
        <v>4710</v>
      </c>
      <c r="D1600" s="10" t="str">
        <f>IF(C1600="?","Sep",C1600)</f>
        <v>Nov</v>
      </c>
      <c r="E1600" s="10">
        <v>10</v>
      </c>
      <c r="F1600" s="12" t="str">
        <f>TEXT(DATE(B1600,MONTH(DATEVALUE(D1600&amp;" 1")),E1600),"dd-mmm-yyyy")</f>
        <v>10-Nov-1966</v>
      </c>
      <c r="G1600" s="10">
        <v>0</v>
      </c>
      <c r="H1600" s="13">
        <f t="shared" ca="1" si="24"/>
        <v>126</v>
      </c>
      <c r="I1600" s="15">
        <v>13801.61</v>
      </c>
      <c r="J1600" s="10" t="s">
        <v>4708</v>
      </c>
      <c r="K1600" s="10" t="s">
        <v>4708</v>
      </c>
      <c r="L1600" s="10" t="s">
        <v>4730</v>
      </c>
      <c r="W1600" s="13">
        <f ca="1">DATEDIF(F1600,TODAY(),"Y")</f>
        <v>59</v>
      </c>
      <c r="X1600" s="28">
        <f>VLOOKUP($A1600,'Medical Examinations'!$A:$Z,MATCH(X$1,'Medical Examinations'!$A$1:$Z$1,0),FALSE)</f>
        <v>4.74</v>
      </c>
      <c r="Y1600" s="13">
        <f ca="1">DATEDIF(X1600,TODAY(),"Y")</f>
        <v>126</v>
      </c>
      <c r="Z1600" s="28">
        <f>VLOOKUP($A1600,'Medical Examinations'!$A:$Z,2,FALSE)</f>
        <v>33.479999999999997</v>
      </c>
    </row>
    <row r="1601" spans="1:26">
      <c r="A1601" s="10" t="s">
        <v>1481</v>
      </c>
      <c r="B1601" s="10">
        <v>1986</v>
      </c>
      <c r="C1601" s="10" t="s">
        <v>4715</v>
      </c>
      <c r="D1601" s="10" t="str">
        <f>IF(C1601="?","Sep",C1601)</f>
        <v>Dec</v>
      </c>
      <c r="E1601" s="10">
        <v>8</v>
      </c>
      <c r="F1601" s="12" t="str">
        <f>TEXT(DATE(B1601,MONTH(DATEVALUE(D1601&amp;" 1")),E1601),"dd-mmm-yyyy")</f>
        <v>08-Dec-1986</v>
      </c>
      <c r="G1601" s="10">
        <v>0</v>
      </c>
      <c r="H1601" s="13">
        <f t="shared" ca="1" si="24"/>
        <v>126</v>
      </c>
      <c r="I1601" s="15">
        <v>13819.49</v>
      </c>
      <c r="J1601" s="10" t="s">
        <v>4708</v>
      </c>
      <c r="K1601" s="10" t="s">
        <v>4707</v>
      </c>
      <c r="L1601" s="10" t="s">
        <v>4714</v>
      </c>
      <c r="W1601" s="13">
        <f ca="1">DATEDIF(F1601,TODAY(),"Y")</f>
        <v>39</v>
      </c>
      <c r="X1601" s="29">
        <f>VLOOKUP($A1601,'Medical Examinations'!$A:$Z,MATCH(X$1,'Medical Examinations'!$A$1:$Z$1,0),FALSE)</f>
        <v>11.14</v>
      </c>
      <c r="Y1601" s="13">
        <f ca="1">DATEDIF(X1601,TODAY(),"Y")</f>
        <v>126</v>
      </c>
      <c r="Z1601" s="28">
        <f>VLOOKUP($A1601,'Medical Examinations'!$A:$Z,2,FALSE)</f>
        <v>45.9</v>
      </c>
    </row>
    <row r="1602" spans="1:26">
      <c r="A1602" s="10" t="s">
        <v>1479</v>
      </c>
      <c r="B1602" s="10">
        <v>1958</v>
      </c>
      <c r="C1602" s="10" t="s">
        <v>4710</v>
      </c>
      <c r="D1602" s="10" t="str">
        <f>IF(C1602="?","Sep",C1602)</f>
        <v>Nov</v>
      </c>
      <c r="E1602" s="10">
        <v>25</v>
      </c>
      <c r="F1602" s="12" t="str">
        <f>TEXT(DATE(B1602,MONTH(DATEVALUE(D1602&amp;" 1")),E1602),"dd-mmm-yyyy")</f>
        <v>25-Nov-1958</v>
      </c>
      <c r="G1602" s="10">
        <v>0</v>
      </c>
      <c r="H1602" s="13">
        <f t="shared" ca="1" si="24"/>
        <v>126</v>
      </c>
      <c r="I1602" s="15">
        <v>13822.8</v>
      </c>
      <c r="J1602" s="10" t="s">
        <v>4708</v>
      </c>
      <c r="K1602" s="10" t="s">
        <v>4708</v>
      </c>
      <c r="L1602" s="10" t="s">
        <v>4718</v>
      </c>
      <c r="W1602" s="13">
        <f ca="1">DATEDIF(F1602,TODAY(),"Y")</f>
        <v>67</v>
      </c>
      <c r="X1602" s="28">
        <f>VLOOKUP($A1602,'Medical Examinations'!$A:$Z,MATCH(X$1,'Medical Examinations'!$A$1:$Z$1,0),FALSE)</f>
        <v>10.3</v>
      </c>
      <c r="Y1602" s="13">
        <f ca="1">DATEDIF(X1602,TODAY(),"Y")</f>
        <v>126</v>
      </c>
      <c r="Z1602" s="28">
        <f>VLOOKUP($A1602,'Medical Examinations'!$A:$Z,2,FALSE)</f>
        <v>34.5</v>
      </c>
    </row>
    <row r="1603" spans="1:26">
      <c r="A1603" s="10" t="s">
        <v>1477</v>
      </c>
      <c r="B1603" s="10">
        <v>1958</v>
      </c>
      <c r="C1603" s="10" t="s">
        <v>4715</v>
      </c>
      <c r="D1603" s="10" t="str">
        <f>IF(C1603="?","Sep",C1603)</f>
        <v>Dec</v>
      </c>
      <c r="E1603" s="10">
        <v>10</v>
      </c>
      <c r="F1603" s="12" t="str">
        <f>TEXT(DATE(B1603,MONTH(DATEVALUE(D1603&amp;" 1")),E1603),"dd-mmm-yyyy")</f>
        <v>10-Dec-1958</v>
      </c>
      <c r="G1603" s="10">
        <v>0</v>
      </c>
      <c r="H1603" s="13">
        <f t="shared" ref="H1603:H1666" ca="1" si="25">DATEDIF(G1603,TODAY(),"Y")</f>
        <v>126</v>
      </c>
      <c r="I1603" s="15">
        <v>13831.12</v>
      </c>
      <c r="J1603" s="10" t="s">
        <v>4708</v>
      </c>
      <c r="K1603" s="10" t="s">
        <v>4711</v>
      </c>
      <c r="L1603" s="10" t="s">
        <v>4709</v>
      </c>
      <c r="W1603" s="13">
        <f ca="1">DATEDIF(F1603,TODAY(),"Y")</f>
        <v>67</v>
      </c>
      <c r="X1603" s="29">
        <f>VLOOKUP($A1603,'Medical Examinations'!$A:$Z,MATCH(X$1,'Medical Examinations'!$A$1:$Z$1,0),FALSE)</f>
        <v>6.7</v>
      </c>
      <c r="Y1603" s="13">
        <f ca="1">DATEDIF(X1603,TODAY(),"Y")</f>
        <v>126</v>
      </c>
      <c r="Z1603" s="28">
        <f>VLOOKUP($A1603,'Medical Examinations'!$A:$Z,2,FALSE)</f>
        <v>40.479999999999997</v>
      </c>
    </row>
    <row r="1604" spans="1:26">
      <c r="A1604" s="10" t="s">
        <v>1475</v>
      </c>
      <c r="B1604" s="10">
        <v>2003</v>
      </c>
      <c r="C1604" s="10" t="s">
        <v>4712</v>
      </c>
      <c r="D1604" s="10" t="str">
        <f>IF(C1604="?","Sep",C1604)</f>
        <v>Jun</v>
      </c>
      <c r="E1604" s="10">
        <v>7</v>
      </c>
      <c r="F1604" s="12" t="str">
        <f>TEXT(DATE(B1604,MONTH(DATEVALUE(D1604&amp;" 1")),E1604),"dd-mmm-yyyy")</f>
        <v>07-Jun-2003</v>
      </c>
      <c r="G1604" s="10">
        <v>0</v>
      </c>
      <c r="H1604" s="13">
        <f t="shared" ca="1" si="25"/>
        <v>126</v>
      </c>
      <c r="I1604" s="15">
        <v>13844.51</v>
      </c>
      <c r="J1604" s="10" t="s">
        <v>4707</v>
      </c>
      <c r="K1604" s="10" t="s">
        <v>4711</v>
      </c>
      <c r="L1604" s="10" t="s">
        <v>4718</v>
      </c>
      <c r="W1604" s="13">
        <f ca="1">DATEDIF(F1604,TODAY(),"Y")</f>
        <v>23</v>
      </c>
      <c r="X1604" s="28">
        <f>VLOOKUP($A1604,'Medical Examinations'!$A:$Z,MATCH(X$1,'Medical Examinations'!$A$1:$Z$1,0),FALSE)</f>
        <v>4.9000000000000004</v>
      </c>
      <c r="Y1604" s="13">
        <f ca="1">DATEDIF(X1604,TODAY(),"Y")</f>
        <v>126</v>
      </c>
      <c r="Z1604" s="28">
        <f>VLOOKUP($A1604,'Medical Examinations'!$A:$Z,2,FALSE)</f>
        <v>21.7</v>
      </c>
    </row>
    <row r="1605" spans="1:26">
      <c r="A1605" s="10" t="s">
        <v>1473</v>
      </c>
      <c r="B1605" s="10">
        <v>1960</v>
      </c>
      <c r="C1605" s="10" t="s">
        <v>4706</v>
      </c>
      <c r="D1605" s="10" t="str">
        <f>IF(C1605="?","Sep",C1605)</f>
        <v>Jul</v>
      </c>
      <c r="E1605" s="10">
        <v>21</v>
      </c>
      <c r="F1605" s="12" t="str">
        <f>TEXT(DATE(B1605,MONTH(DATEVALUE(D1605&amp;" 1")),E1605),"dd-mmm-yyyy")</f>
        <v>21-Jul-1960</v>
      </c>
      <c r="G1605" s="10">
        <v>0</v>
      </c>
      <c r="H1605" s="13">
        <f t="shared" ca="1" si="25"/>
        <v>126</v>
      </c>
      <c r="I1605" s="15">
        <v>13844.8</v>
      </c>
      <c r="J1605" s="10" t="s">
        <v>4707</v>
      </c>
      <c r="K1605" s="10" t="s">
        <v>4707</v>
      </c>
      <c r="L1605" s="10" t="s">
        <v>4714</v>
      </c>
      <c r="W1605" s="13">
        <f ca="1">DATEDIF(F1605,TODAY(),"Y")</f>
        <v>66</v>
      </c>
      <c r="X1605" s="29">
        <f>VLOOKUP($A1605,'Medical Examinations'!$A:$Z,MATCH(X$1,'Medical Examinations'!$A$1:$Z$1,0),FALSE)</f>
        <v>11.87</v>
      </c>
      <c r="Y1605" s="13">
        <f ca="1">DATEDIF(X1605,TODAY(),"Y")</f>
        <v>126</v>
      </c>
      <c r="Z1605" s="28">
        <f>VLOOKUP($A1605,'Medical Examinations'!$A:$Z,2,FALSE)</f>
        <v>32.68</v>
      </c>
    </row>
    <row r="1606" spans="1:26">
      <c r="A1606" s="10" t="s">
        <v>1471</v>
      </c>
      <c r="B1606" s="10">
        <v>1978</v>
      </c>
      <c r="C1606" s="10" t="s">
        <v>4715</v>
      </c>
      <c r="D1606" s="10" t="str">
        <f>IF(C1606="?","Sep",C1606)</f>
        <v>Dec</v>
      </c>
      <c r="E1606" s="10">
        <v>19</v>
      </c>
      <c r="F1606" s="12" t="str">
        <f>TEXT(DATE(B1606,MONTH(DATEVALUE(D1606&amp;" 1")),E1606),"dd-mmm-yyyy")</f>
        <v>19-Dec-1978</v>
      </c>
      <c r="G1606" s="10">
        <v>0</v>
      </c>
      <c r="H1606" s="13">
        <f t="shared" ca="1" si="25"/>
        <v>126</v>
      </c>
      <c r="I1606" s="15">
        <v>13874.89</v>
      </c>
      <c r="J1606" s="10" t="s">
        <v>4707</v>
      </c>
      <c r="K1606" s="10" t="s">
        <v>4711</v>
      </c>
      <c r="L1606" s="10" t="s">
        <v>4714</v>
      </c>
      <c r="W1606" s="13">
        <f ca="1">DATEDIF(F1606,TODAY(),"Y")</f>
        <v>47</v>
      </c>
      <c r="X1606" s="28">
        <f>VLOOKUP($A1606,'Medical Examinations'!$A:$Z,MATCH(X$1,'Medical Examinations'!$A$1:$Z$1,0),FALSE)</f>
        <v>11.37</v>
      </c>
      <c r="Y1606" s="13">
        <f ca="1">DATEDIF(X1606,TODAY(),"Y")</f>
        <v>126</v>
      </c>
      <c r="Z1606" s="28">
        <f>VLOOKUP($A1606,'Medical Examinations'!$A:$Z,2,FALSE)</f>
        <v>41.02</v>
      </c>
    </row>
    <row r="1607" spans="1:26">
      <c r="A1607" s="10" t="s">
        <v>1469</v>
      </c>
      <c r="B1607" s="10">
        <v>1959</v>
      </c>
      <c r="C1607" s="10" t="s">
        <v>4717</v>
      </c>
      <c r="D1607" s="10" t="str">
        <f>IF(C1607="?","Sep",C1607)</f>
        <v>Oct</v>
      </c>
      <c r="E1607" s="10">
        <v>5</v>
      </c>
      <c r="F1607" s="12" t="str">
        <f>TEXT(DATE(B1607,MONTH(DATEVALUE(D1607&amp;" 1")),E1607),"dd-mmm-yyyy")</f>
        <v>05-Oct-1959</v>
      </c>
      <c r="G1607" s="10">
        <v>0</v>
      </c>
      <c r="H1607" s="13">
        <f t="shared" ca="1" si="25"/>
        <v>126</v>
      </c>
      <c r="I1607" s="15">
        <v>13880.95</v>
      </c>
      <c r="J1607" s="10" t="s">
        <v>4707</v>
      </c>
      <c r="K1607" s="10" t="s">
        <v>4707</v>
      </c>
      <c r="L1607" s="10" t="s">
        <v>4718</v>
      </c>
      <c r="W1607" s="13">
        <f ca="1">DATEDIF(F1607,TODAY(),"Y")</f>
        <v>67</v>
      </c>
      <c r="X1607" s="29">
        <f>VLOOKUP($A1607,'Medical Examinations'!$A:$Z,MATCH(X$1,'Medical Examinations'!$A$1:$Z$1,0),FALSE)</f>
        <v>5.36</v>
      </c>
      <c r="Y1607" s="13">
        <f ca="1">DATEDIF(X1607,TODAY(),"Y")</f>
        <v>126</v>
      </c>
      <c r="Z1607" s="28">
        <f>VLOOKUP($A1607,'Medical Examinations'!$A:$Z,2,FALSE)</f>
        <v>31.8</v>
      </c>
    </row>
    <row r="1608" spans="1:26">
      <c r="A1608" s="10" t="s">
        <v>1467</v>
      </c>
      <c r="B1608" s="10">
        <v>1985</v>
      </c>
      <c r="C1608" s="10" t="s">
        <v>4713</v>
      </c>
      <c r="D1608" s="10" t="str">
        <f>IF(C1608="?","Sep",C1608)</f>
        <v>Sep</v>
      </c>
      <c r="E1608" s="10">
        <v>25</v>
      </c>
      <c r="F1608" s="12" t="str">
        <f>TEXT(DATE(B1608,MONTH(DATEVALUE(D1608&amp;" 1")),E1608),"dd-mmm-yyyy")</f>
        <v>25-Sep-1985</v>
      </c>
      <c r="G1608" s="10">
        <v>0</v>
      </c>
      <c r="H1608" s="13">
        <f t="shared" ca="1" si="25"/>
        <v>126</v>
      </c>
      <c r="I1608" s="15">
        <v>13886.4</v>
      </c>
      <c r="J1608" s="10" t="s">
        <v>4707</v>
      </c>
      <c r="K1608" s="10" t="s">
        <v>4707</v>
      </c>
      <c r="L1608" s="10" t="s">
        <v>4714</v>
      </c>
      <c r="W1608" s="13">
        <f ca="1">DATEDIF(F1608,TODAY(),"Y")</f>
        <v>41</v>
      </c>
      <c r="X1608" s="28">
        <f>VLOOKUP($A1608,'Medical Examinations'!$A:$Z,MATCH(X$1,'Medical Examinations'!$A$1:$Z$1,0),FALSE)</f>
        <v>5.69</v>
      </c>
      <c r="Y1608" s="13">
        <f ca="1">DATEDIF(X1608,TODAY(),"Y")</f>
        <v>126</v>
      </c>
      <c r="Z1608" s="28">
        <f>VLOOKUP($A1608,'Medical Examinations'!$A:$Z,2,FALSE)</f>
        <v>45.34</v>
      </c>
    </row>
    <row r="1609" spans="1:26">
      <c r="A1609" s="10" t="s">
        <v>1465</v>
      </c>
      <c r="B1609" s="10">
        <v>1959</v>
      </c>
      <c r="C1609" s="10" t="s">
        <v>4715</v>
      </c>
      <c r="D1609" s="10" t="str">
        <f>IF(C1609="?","Sep",C1609)</f>
        <v>Dec</v>
      </c>
      <c r="E1609" s="10">
        <v>29</v>
      </c>
      <c r="F1609" s="12" t="str">
        <f>TEXT(DATE(B1609,MONTH(DATEVALUE(D1609&amp;" 1")),E1609),"dd-mmm-yyyy")</f>
        <v>29-Dec-1959</v>
      </c>
      <c r="G1609" s="10">
        <v>0</v>
      </c>
      <c r="H1609" s="13">
        <f t="shared" ca="1" si="25"/>
        <v>126</v>
      </c>
      <c r="I1609" s="15">
        <v>13887.2</v>
      </c>
      <c r="J1609" s="10" t="s">
        <v>4707</v>
      </c>
      <c r="K1609" s="10" t="s">
        <v>4708</v>
      </c>
      <c r="L1609" s="10" t="s">
        <v>4709</v>
      </c>
      <c r="W1609" s="13">
        <f ca="1">DATEDIF(F1609,TODAY(),"Y")</f>
        <v>66</v>
      </c>
      <c r="X1609" s="29">
        <f>VLOOKUP($A1609,'Medical Examinations'!$A:$Z,MATCH(X$1,'Medical Examinations'!$A$1:$Z$1,0),FALSE)</f>
        <v>5.79</v>
      </c>
      <c r="Y1609" s="13">
        <f ca="1">DATEDIF(X1609,TODAY(),"Y")</f>
        <v>126</v>
      </c>
      <c r="Z1609" s="28">
        <f>VLOOKUP($A1609,'Medical Examinations'!$A:$Z,2,FALSE)</f>
        <v>36.299999999999997</v>
      </c>
    </row>
    <row r="1610" spans="1:26">
      <c r="A1610" s="10" t="s">
        <v>1463</v>
      </c>
      <c r="B1610" s="10">
        <v>1959</v>
      </c>
      <c r="C1610" s="10" t="s">
        <v>4706</v>
      </c>
      <c r="D1610" s="10" t="str">
        <f>IF(C1610="?","Sep",C1610)</f>
        <v>Jul</v>
      </c>
      <c r="E1610" s="10">
        <v>7</v>
      </c>
      <c r="F1610" s="12" t="str">
        <f>TEXT(DATE(B1610,MONTH(DATEVALUE(D1610&amp;" 1")),E1610),"dd-mmm-yyyy")</f>
        <v>07-Jul-1959</v>
      </c>
      <c r="G1610" s="10">
        <v>0</v>
      </c>
      <c r="H1610" s="13">
        <f t="shared" ca="1" si="25"/>
        <v>126</v>
      </c>
      <c r="I1610" s="15">
        <v>13887.97</v>
      </c>
      <c r="J1610" s="10" t="s">
        <v>4707</v>
      </c>
      <c r="K1610" s="10" t="s">
        <v>4707</v>
      </c>
      <c r="L1610" s="10" t="s">
        <v>4709</v>
      </c>
      <c r="W1610" s="13">
        <f ca="1">DATEDIF(F1610,TODAY(),"Y")</f>
        <v>67</v>
      </c>
      <c r="X1610" s="28">
        <f>VLOOKUP($A1610,'Medical Examinations'!$A:$Z,MATCH(X$1,'Medical Examinations'!$A$1:$Z$1,0),FALSE)</f>
        <v>6.21</v>
      </c>
      <c r="Y1610" s="13">
        <f ca="1">DATEDIF(X1610,TODAY(),"Y")</f>
        <v>126</v>
      </c>
      <c r="Z1610" s="28">
        <f>VLOOKUP($A1610,'Medical Examinations'!$A:$Z,2,FALSE)</f>
        <v>36.85</v>
      </c>
    </row>
    <row r="1611" spans="1:26">
      <c r="A1611" s="10" t="s">
        <v>1461</v>
      </c>
      <c r="B1611" s="10">
        <v>1962</v>
      </c>
      <c r="C1611" s="10" t="s">
        <v>4706</v>
      </c>
      <c r="D1611" s="10" t="str">
        <f>IF(C1611="?","Sep",C1611)</f>
        <v>Jul</v>
      </c>
      <c r="E1611" s="10">
        <v>27</v>
      </c>
      <c r="F1611" s="12" t="str">
        <f>TEXT(DATE(B1611,MONTH(DATEVALUE(D1611&amp;" 1")),E1611),"dd-mmm-yyyy")</f>
        <v>27-Jul-1962</v>
      </c>
      <c r="G1611" s="10">
        <v>0</v>
      </c>
      <c r="H1611" s="13">
        <f t="shared" ca="1" si="25"/>
        <v>126</v>
      </c>
      <c r="I1611" s="15">
        <v>13919.82</v>
      </c>
      <c r="J1611" s="10" t="s">
        <v>4707</v>
      </c>
      <c r="K1611" s="10" t="s">
        <v>4707</v>
      </c>
      <c r="L1611" s="10" t="s">
        <v>4709</v>
      </c>
      <c r="W1611" s="13">
        <f ca="1">DATEDIF(F1611,TODAY(),"Y")</f>
        <v>64</v>
      </c>
      <c r="X1611" s="29">
        <f>VLOOKUP($A1611,'Medical Examinations'!$A:$Z,MATCH(X$1,'Medical Examinations'!$A$1:$Z$1,0),FALSE)</f>
        <v>8.06</v>
      </c>
      <c r="Y1611" s="13">
        <f ca="1">DATEDIF(X1611,TODAY(),"Y")</f>
        <v>126</v>
      </c>
      <c r="Z1611" s="28">
        <f>VLOOKUP($A1611,'Medical Examinations'!$A:$Z,2,FALSE)</f>
        <v>33.11</v>
      </c>
    </row>
    <row r="1612" spans="1:26">
      <c r="A1612" s="10" t="s">
        <v>1459</v>
      </c>
      <c r="B1612" s="10">
        <v>1960</v>
      </c>
      <c r="C1612" s="10" t="s">
        <v>4712</v>
      </c>
      <c r="D1612" s="10" t="str">
        <f>IF(C1612="?","Sep",C1612)</f>
        <v>Jun</v>
      </c>
      <c r="E1612" s="10">
        <v>18</v>
      </c>
      <c r="F1612" s="12" t="str">
        <f>TEXT(DATE(B1612,MONTH(DATEVALUE(D1612&amp;" 1")),E1612),"dd-mmm-yyyy")</f>
        <v>18-Jun-1960</v>
      </c>
      <c r="G1612" s="10">
        <v>0</v>
      </c>
      <c r="H1612" s="13">
        <f t="shared" ca="1" si="25"/>
        <v>126</v>
      </c>
      <c r="I1612" s="15">
        <v>13937.67</v>
      </c>
      <c r="J1612" s="10" t="s">
        <v>4707</v>
      </c>
      <c r="K1612" s="10" t="s">
        <v>4711</v>
      </c>
      <c r="L1612" s="10" t="s">
        <v>4714</v>
      </c>
      <c r="W1612" s="13">
        <f ca="1">DATEDIF(F1612,TODAY(),"Y")</f>
        <v>66</v>
      </c>
      <c r="X1612" s="28">
        <f>VLOOKUP($A1612,'Medical Examinations'!$A:$Z,MATCH(X$1,'Medical Examinations'!$A$1:$Z$1,0),FALSE)</f>
        <v>9.02</v>
      </c>
      <c r="Y1612" s="13">
        <f ca="1">DATEDIF(X1612,TODAY(),"Y")</f>
        <v>126</v>
      </c>
      <c r="Z1612" s="28">
        <f>VLOOKUP($A1612,'Medical Examinations'!$A:$Z,2,FALSE)</f>
        <v>27.55</v>
      </c>
    </row>
    <row r="1613" spans="1:26">
      <c r="A1613" s="10" t="s">
        <v>1457</v>
      </c>
      <c r="B1613" s="10">
        <v>1959</v>
      </c>
      <c r="C1613" s="10" t="s">
        <v>4716</v>
      </c>
      <c r="D1613" s="10" t="str">
        <f>IF(C1613="?","Sep",C1613)</f>
        <v>Aug</v>
      </c>
      <c r="E1613" s="10">
        <v>29</v>
      </c>
      <c r="F1613" s="12" t="str">
        <f>TEXT(DATE(B1613,MONTH(DATEVALUE(D1613&amp;" 1")),E1613),"dd-mmm-yyyy")</f>
        <v>29-Aug-1959</v>
      </c>
      <c r="G1613" s="10">
        <v>0</v>
      </c>
      <c r="H1613" s="13">
        <f t="shared" ca="1" si="25"/>
        <v>126</v>
      </c>
      <c r="I1613" s="15">
        <v>13974.46</v>
      </c>
      <c r="J1613" s="10" t="s">
        <v>4707</v>
      </c>
      <c r="K1613" s="10" t="s">
        <v>4707</v>
      </c>
      <c r="L1613" s="10" t="s">
        <v>4720</v>
      </c>
      <c r="W1613" s="13">
        <f ca="1">DATEDIF(F1613,TODAY(),"Y")</f>
        <v>67</v>
      </c>
      <c r="X1613" s="29">
        <f>VLOOKUP($A1613,'Medical Examinations'!$A:$Z,MATCH(X$1,'Medical Examinations'!$A$1:$Z$1,0),FALSE)</f>
        <v>4.4000000000000004</v>
      </c>
      <c r="Y1613" s="13">
        <f ca="1">DATEDIF(X1613,TODAY(),"Y")</f>
        <v>126</v>
      </c>
      <c r="Z1613" s="28">
        <f>VLOOKUP($A1613,'Medical Examinations'!$A:$Z,2,FALSE)</f>
        <v>31.445</v>
      </c>
    </row>
    <row r="1614" spans="1:26">
      <c r="A1614" s="10" t="s">
        <v>1455</v>
      </c>
      <c r="B1614" s="10">
        <v>1990</v>
      </c>
      <c r="C1614" s="10" t="s">
        <v>4706</v>
      </c>
      <c r="D1614" s="10" t="str">
        <f>IF(C1614="?","Sep",C1614)</f>
        <v>Jul</v>
      </c>
      <c r="E1614" s="10">
        <v>13</v>
      </c>
      <c r="F1614" s="12" t="str">
        <f>TEXT(DATE(B1614,MONTH(DATEVALUE(D1614&amp;" 1")),E1614),"dd-mmm-yyyy")</f>
        <v>13-Jul-1990</v>
      </c>
      <c r="G1614" s="10">
        <v>0</v>
      </c>
      <c r="H1614" s="13">
        <f t="shared" ca="1" si="25"/>
        <v>126</v>
      </c>
      <c r="I1614" s="15">
        <v>13979.45</v>
      </c>
      <c r="J1614" s="10" t="s">
        <v>4707</v>
      </c>
      <c r="K1614" s="10" t="s">
        <v>4711</v>
      </c>
      <c r="L1614" s="10" t="s">
        <v>4725</v>
      </c>
      <c r="W1614" s="13">
        <f ca="1">DATEDIF(F1614,TODAY(),"Y")</f>
        <v>36</v>
      </c>
      <c r="X1614" s="28">
        <f>VLOOKUP($A1614,'Medical Examinations'!$A:$Z,MATCH(X$1,'Medical Examinations'!$A$1:$Z$1,0),FALSE)</f>
        <v>4.08</v>
      </c>
      <c r="Y1614" s="13">
        <f ca="1">DATEDIF(X1614,TODAY(),"Y")</f>
        <v>126</v>
      </c>
      <c r="Z1614" s="28">
        <f>VLOOKUP($A1614,'Medical Examinations'!$A:$Z,2,FALSE)</f>
        <v>48.36</v>
      </c>
    </row>
    <row r="1615" spans="1:26">
      <c r="A1615" s="10" t="s">
        <v>1453</v>
      </c>
      <c r="B1615" s="10">
        <v>1959</v>
      </c>
      <c r="C1615" s="10" t="s">
        <v>4713</v>
      </c>
      <c r="D1615" s="10" t="str">
        <f>IF(C1615="?","Sep",C1615)</f>
        <v>Sep</v>
      </c>
      <c r="E1615" s="10">
        <v>6</v>
      </c>
      <c r="F1615" s="12" t="str">
        <f>TEXT(DATE(B1615,MONTH(DATEVALUE(D1615&amp;" 1")),E1615),"dd-mmm-yyyy")</f>
        <v>06-Sep-1959</v>
      </c>
      <c r="G1615" s="10">
        <v>0</v>
      </c>
      <c r="H1615" s="13">
        <f t="shared" ca="1" si="25"/>
        <v>126</v>
      </c>
      <c r="I1615" s="15">
        <v>13981.85</v>
      </c>
      <c r="J1615" s="10" t="s">
        <v>4707</v>
      </c>
      <c r="K1615" s="10" t="s">
        <v>4711</v>
      </c>
      <c r="L1615" s="10" t="s">
        <v>4721</v>
      </c>
      <c r="W1615" s="13">
        <f ca="1">DATEDIF(F1615,TODAY(),"Y")</f>
        <v>67</v>
      </c>
      <c r="X1615" s="29">
        <f>VLOOKUP($A1615,'Medical Examinations'!$A:$Z,MATCH(X$1,'Medical Examinations'!$A$1:$Z$1,0),FALSE)</f>
        <v>4.4800000000000004</v>
      </c>
      <c r="Y1615" s="13">
        <f ca="1">DATEDIF(X1615,TODAY(),"Y")</f>
        <v>126</v>
      </c>
      <c r="Z1615" s="28">
        <f>VLOOKUP($A1615,'Medical Examinations'!$A:$Z,2,FALSE)</f>
        <v>36.765000000000001</v>
      </c>
    </row>
    <row r="1616" spans="1:26">
      <c r="A1616" s="10" t="s">
        <v>1451</v>
      </c>
      <c r="B1616" s="10">
        <v>1963</v>
      </c>
      <c r="C1616" s="10" t="s">
        <v>4715</v>
      </c>
      <c r="D1616" s="10" t="str">
        <f>IF(C1616="?","Sep",C1616)</f>
        <v>Dec</v>
      </c>
      <c r="E1616" s="10">
        <v>23</v>
      </c>
      <c r="F1616" s="12" t="str">
        <f>TEXT(DATE(B1616,MONTH(DATEVALUE(D1616&amp;" 1")),E1616),"dd-mmm-yyyy")</f>
        <v>23-Dec-1963</v>
      </c>
      <c r="G1616" s="10">
        <v>0</v>
      </c>
      <c r="H1616" s="13">
        <f t="shared" ca="1" si="25"/>
        <v>126</v>
      </c>
      <c r="I1616" s="15">
        <v>14001.13</v>
      </c>
      <c r="J1616" s="10" t="s">
        <v>4707</v>
      </c>
      <c r="K1616" s="10" t="s">
        <v>4711</v>
      </c>
      <c r="L1616" s="10" t="s">
        <v>4709</v>
      </c>
      <c r="W1616" s="13">
        <f ca="1">DATEDIF(F1616,TODAY(),"Y")</f>
        <v>62</v>
      </c>
      <c r="X1616" s="28">
        <f>VLOOKUP($A1616,'Medical Examinations'!$A:$Z,MATCH(X$1,'Medical Examinations'!$A$1:$Z$1,0),FALSE)</f>
        <v>8.16</v>
      </c>
      <c r="Y1616" s="13">
        <f ca="1">DATEDIF(X1616,TODAY(),"Y")</f>
        <v>126</v>
      </c>
      <c r="Z1616" s="28">
        <f>VLOOKUP($A1616,'Medical Examinations'!$A:$Z,2,FALSE)</f>
        <v>27.72</v>
      </c>
    </row>
    <row r="1617" spans="1:26">
      <c r="A1617" s="10" t="s">
        <v>1449</v>
      </c>
      <c r="B1617" s="10">
        <v>1963</v>
      </c>
      <c r="C1617" s="10" t="s">
        <v>4706</v>
      </c>
      <c r="D1617" s="10" t="str">
        <f>IF(C1617="?","Sep",C1617)</f>
        <v>Jul</v>
      </c>
      <c r="E1617" s="10">
        <v>6</v>
      </c>
      <c r="F1617" s="12" t="str">
        <f>TEXT(DATE(B1617,MONTH(DATEVALUE(D1617&amp;" 1")),E1617),"dd-mmm-yyyy")</f>
        <v>06-Jul-1963</v>
      </c>
      <c r="G1617" s="10">
        <v>0</v>
      </c>
      <c r="H1617" s="13">
        <f t="shared" ca="1" si="25"/>
        <v>126</v>
      </c>
      <c r="I1617" s="15">
        <v>14001.29</v>
      </c>
      <c r="J1617" s="10" t="s">
        <v>4707</v>
      </c>
      <c r="K1617" s="10" t="s">
        <v>4707</v>
      </c>
      <c r="L1617" s="10" t="s">
        <v>4709</v>
      </c>
      <c r="W1617" s="13">
        <f ca="1">DATEDIF(F1617,TODAY(),"Y")</f>
        <v>63</v>
      </c>
      <c r="X1617" s="29">
        <f>VLOOKUP($A1617,'Medical Examinations'!$A:$Z,MATCH(X$1,'Medical Examinations'!$A$1:$Z$1,0),FALSE)</f>
        <v>11.61</v>
      </c>
      <c r="Y1617" s="13">
        <f ca="1">DATEDIF(X1617,TODAY(),"Y")</f>
        <v>126</v>
      </c>
      <c r="Z1617" s="28">
        <f>VLOOKUP($A1617,'Medical Examinations'!$A:$Z,2,FALSE)</f>
        <v>27.83</v>
      </c>
    </row>
    <row r="1618" spans="1:26">
      <c r="A1618" s="10" t="s">
        <v>1447</v>
      </c>
      <c r="B1618" s="10">
        <v>1963</v>
      </c>
      <c r="C1618" s="10" t="s">
        <v>4706</v>
      </c>
      <c r="D1618" s="10" t="str">
        <f>IF(C1618="?","Sep",C1618)</f>
        <v>Jul</v>
      </c>
      <c r="E1618" s="10">
        <v>8</v>
      </c>
      <c r="F1618" s="12" t="str">
        <f>TEXT(DATE(B1618,MONTH(DATEVALUE(D1618&amp;" 1")),E1618),"dd-mmm-yyyy")</f>
        <v>08-Jul-1963</v>
      </c>
      <c r="G1618" s="10">
        <v>0</v>
      </c>
      <c r="H1618" s="13">
        <f t="shared" ca="1" si="25"/>
        <v>126</v>
      </c>
      <c r="I1618" s="15">
        <v>14007.22</v>
      </c>
      <c r="J1618" s="10" t="s">
        <v>4707</v>
      </c>
      <c r="K1618" s="10" t="s">
        <v>4708</v>
      </c>
      <c r="L1618" s="10" t="s">
        <v>4718</v>
      </c>
      <c r="W1618" s="13">
        <f ca="1">DATEDIF(F1618,TODAY(),"Y")</f>
        <v>63</v>
      </c>
      <c r="X1618" s="28">
        <f>VLOOKUP($A1618,'Medical Examinations'!$A:$Z,MATCH(X$1,'Medical Examinations'!$A$1:$Z$1,0),FALSE)</f>
        <v>6.57</v>
      </c>
      <c r="Y1618" s="13">
        <f ca="1">DATEDIF(X1618,TODAY(),"Y")</f>
        <v>126</v>
      </c>
      <c r="Z1618" s="28">
        <f>VLOOKUP($A1618,'Medical Examinations'!$A:$Z,2,FALSE)</f>
        <v>32.1</v>
      </c>
    </row>
    <row r="1619" spans="1:26">
      <c r="A1619" s="10" t="s">
        <v>1445</v>
      </c>
      <c r="B1619" s="10">
        <v>1960</v>
      </c>
      <c r="C1619" s="10" t="s">
        <v>4710</v>
      </c>
      <c r="D1619" s="10" t="str">
        <f>IF(C1619="?","Sep",C1619)</f>
        <v>Nov</v>
      </c>
      <c r="E1619" s="10">
        <v>8</v>
      </c>
      <c r="F1619" s="12" t="str">
        <f>TEXT(DATE(B1619,MONTH(DATEVALUE(D1619&amp;" 1")),E1619),"dd-mmm-yyyy")</f>
        <v>08-Nov-1960</v>
      </c>
      <c r="G1619" s="10">
        <v>0</v>
      </c>
      <c r="H1619" s="13">
        <f t="shared" ca="1" si="25"/>
        <v>126</v>
      </c>
      <c r="I1619" s="15">
        <v>14043.48</v>
      </c>
      <c r="J1619" s="10" t="s">
        <v>4707</v>
      </c>
      <c r="K1619" s="10" t="s">
        <v>4708</v>
      </c>
      <c r="L1619" s="10" t="s">
        <v>4724</v>
      </c>
      <c r="W1619" s="13">
        <f ca="1">DATEDIF(F1619,TODAY(),"Y")</f>
        <v>65</v>
      </c>
      <c r="X1619" s="29">
        <f>VLOOKUP($A1619,'Medical Examinations'!$A:$Z,MATCH(X$1,'Medical Examinations'!$A$1:$Z$1,0),FALSE)</f>
        <v>7</v>
      </c>
      <c r="Y1619" s="13">
        <f ca="1">DATEDIF(X1619,TODAY(),"Y")</f>
        <v>126</v>
      </c>
      <c r="Z1619" s="28">
        <f>VLOOKUP($A1619,'Medical Examinations'!$A:$Z,2,FALSE)</f>
        <v>31.73</v>
      </c>
    </row>
    <row r="1620" spans="1:26">
      <c r="A1620" s="10" t="s">
        <v>1443</v>
      </c>
      <c r="B1620" s="10">
        <v>1991</v>
      </c>
      <c r="C1620" s="10" t="s">
        <v>4713</v>
      </c>
      <c r="D1620" s="10" t="str">
        <f>IF(C1620="?","Sep",C1620)</f>
        <v>Sep</v>
      </c>
      <c r="E1620" s="10">
        <v>12</v>
      </c>
      <c r="F1620" s="12" t="str">
        <f>TEXT(DATE(B1620,MONTH(DATEVALUE(D1620&amp;" 1")),E1620),"dd-mmm-yyyy")</f>
        <v>12-Sep-1991</v>
      </c>
      <c r="G1620" s="10">
        <v>0</v>
      </c>
      <c r="H1620" s="13">
        <f t="shared" ca="1" si="25"/>
        <v>126</v>
      </c>
      <c r="I1620" s="15">
        <v>14081.93</v>
      </c>
      <c r="J1620" s="10" t="s">
        <v>4707</v>
      </c>
      <c r="K1620" s="10" t="s">
        <v>4708</v>
      </c>
      <c r="L1620" s="10" t="s">
        <v>4714</v>
      </c>
      <c r="W1620" s="13">
        <f ca="1">DATEDIF(F1620,TODAY(),"Y")</f>
        <v>35</v>
      </c>
      <c r="X1620" s="28">
        <f>VLOOKUP($A1620,'Medical Examinations'!$A:$Z,MATCH(X$1,'Medical Examinations'!$A$1:$Z$1,0),FALSE)</f>
        <v>4.5599999999999996</v>
      </c>
      <c r="Y1620" s="13">
        <f ca="1">DATEDIF(X1620,TODAY(),"Y")</f>
        <v>126</v>
      </c>
      <c r="Z1620" s="28">
        <f>VLOOKUP($A1620,'Medical Examinations'!$A:$Z,2,FALSE)</f>
        <v>50.46</v>
      </c>
    </row>
    <row r="1621" spans="1:26">
      <c r="A1621" s="10" t="s">
        <v>1441</v>
      </c>
      <c r="B1621" s="10">
        <v>1976</v>
      </c>
      <c r="C1621" s="10" t="s">
        <v>4713</v>
      </c>
      <c r="D1621" s="10" t="str">
        <f>IF(C1621="?","Sep",C1621)</f>
        <v>Sep</v>
      </c>
      <c r="E1621" s="10">
        <v>26</v>
      </c>
      <c r="F1621" s="12" t="str">
        <f>TEXT(DATE(B1621,MONTH(DATEVALUE(D1621&amp;" 1")),E1621),"dd-mmm-yyyy")</f>
        <v>26-Sep-1976</v>
      </c>
      <c r="G1621" s="10">
        <v>0</v>
      </c>
      <c r="H1621" s="13">
        <f t="shared" ca="1" si="25"/>
        <v>126</v>
      </c>
      <c r="I1621" s="15">
        <v>14098.07</v>
      </c>
      <c r="J1621" s="10" t="s">
        <v>4707</v>
      </c>
      <c r="K1621" s="10" t="s">
        <v>4708</v>
      </c>
      <c r="L1621" s="10" t="s">
        <v>4725</v>
      </c>
      <c r="W1621" s="13">
        <f ca="1">DATEDIF(F1621,TODAY(),"Y")</f>
        <v>50</v>
      </c>
      <c r="X1621" s="29">
        <f>VLOOKUP($A1621,'Medical Examinations'!$A:$Z,MATCH(X$1,'Medical Examinations'!$A$1:$Z$1,0),FALSE)</f>
        <v>5.79</v>
      </c>
      <c r="Y1621" s="13">
        <f ca="1">DATEDIF(X1621,TODAY(),"Y")</f>
        <v>126</v>
      </c>
      <c r="Z1621" s="28">
        <f>VLOOKUP($A1621,'Medical Examinations'!$A:$Z,2,FALSE)</f>
        <v>39.51</v>
      </c>
    </row>
    <row r="1622" spans="1:26">
      <c r="A1622" s="10" t="s">
        <v>1439</v>
      </c>
      <c r="B1622" s="10">
        <v>1961</v>
      </c>
      <c r="C1622" s="10" t="s">
        <v>4712</v>
      </c>
      <c r="D1622" s="10" t="str">
        <f>IF(C1622="?","Sep",C1622)</f>
        <v>Jun</v>
      </c>
      <c r="E1622" s="10">
        <v>14</v>
      </c>
      <c r="F1622" s="12" t="str">
        <f>TEXT(DATE(B1622,MONTH(DATEVALUE(D1622&amp;" 1")),E1622),"dd-mmm-yyyy")</f>
        <v>14-Jun-1961</v>
      </c>
      <c r="G1622" s="10">
        <v>0</v>
      </c>
      <c r="H1622" s="13">
        <f t="shared" ca="1" si="25"/>
        <v>126</v>
      </c>
      <c r="I1622" s="15">
        <v>14119.62</v>
      </c>
      <c r="J1622" s="10" t="s">
        <v>4707</v>
      </c>
      <c r="K1622" s="10" t="s">
        <v>4711</v>
      </c>
      <c r="L1622" s="10" t="s">
        <v>4714</v>
      </c>
      <c r="W1622" s="13">
        <f ca="1">DATEDIF(F1622,TODAY(),"Y")</f>
        <v>65</v>
      </c>
      <c r="X1622" s="28">
        <f>VLOOKUP($A1622,'Medical Examinations'!$A:$Z,MATCH(X$1,'Medical Examinations'!$A$1:$Z$1,0),FALSE)</f>
        <v>6.55</v>
      </c>
      <c r="Y1622" s="13">
        <f ca="1">DATEDIF(X1622,TODAY(),"Y")</f>
        <v>126</v>
      </c>
      <c r="Z1622" s="28">
        <f>VLOOKUP($A1622,'Medical Examinations'!$A:$Z,2,FALSE)</f>
        <v>32.299999999999997</v>
      </c>
    </row>
    <row r="1623" spans="1:26">
      <c r="A1623" s="10" t="s">
        <v>1437</v>
      </c>
      <c r="B1623" s="10">
        <v>2004</v>
      </c>
      <c r="C1623" s="10" t="s">
        <v>4706</v>
      </c>
      <c r="D1623" s="10" t="str">
        <f>IF(C1623="?","Sep",C1623)</f>
        <v>Jul</v>
      </c>
      <c r="E1623" s="10">
        <v>6</v>
      </c>
      <c r="F1623" s="12" t="str">
        <f>TEXT(DATE(B1623,MONTH(DATEVALUE(D1623&amp;" 1")),E1623),"dd-mmm-yyyy")</f>
        <v>06-Jul-2004</v>
      </c>
      <c r="G1623" s="10">
        <v>0</v>
      </c>
      <c r="H1623" s="13">
        <f t="shared" ca="1" si="25"/>
        <v>126</v>
      </c>
      <c r="I1623" s="15">
        <v>14133.04</v>
      </c>
      <c r="J1623" s="10" t="s">
        <v>4707</v>
      </c>
      <c r="K1623" s="10" t="s">
        <v>4708</v>
      </c>
      <c r="L1623" s="10" t="s">
        <v>4709</v>
      </c>
      <c r="W1623" s="13">
        <f ca="1">DATEDIF(F1623,TODAY(),"Y")</f>
        <v>22</v>
      </c>
      <c r="X1623" s="29">
        <f>VLOOKUP($A1623,'Medical Examinations'!$A:$Z,MATCH(X$1,'Medical Examinations'!$A$1:$Z$1,0),FALSE)</f>
        <v>5.51</v>
      </c>
      <c r="Y1623" s="13">
        <f ca="1">DATEDIF(X1623,TODAY(),"Y")</f>
        <v>126</v>
      </c>
      <c r="Z1623" s="28">
        <f>VLOOKUP($A1623,'Medical Examinations'!$A:$Z,2,FALSE)</f>
        <v>38.28</v>
      </c>
    </row>
    <row r="1624" spans="1:26">
      <c r="A1624" s="10" t="s">
        <v>1435</v>
      </c>
      <c r="B1624" s="10">
        <v>1984</v>
      </c>
      <c r="C1624" s="10" t="s">
        <v>4706</v>
      </c>
      <c r="D1624" s="10" t="str">
        <f>IF(C1624="?","Sep",C1624)</f>
        <v>Jul</v>
      </c>
      <c r="E1624" s="10">
        <v>7</v>
      </c>
      <c r="F1624" s="12" t="str">
        <f>TEXT(DATE(B1624,MONTH(DATEVALUE(D1624&amp;" 1")),E1624),"dd-mmm-yyyy")</f>
        <v>07-Jul-1984</v>
      </c>
      <c r="G1624" s="10">
        <v>0</v>
      </c>
      <c r="H1624" s="13">
        <f t="shared" ca="1" si="25"/>
        <v>126</v>
      </c>
      <c r="I1624" s="15">
        <v>14152.46</v>
      </c>
      <c r="J1624" s="10" t="s">
        <v>4707</v>
      </c>
      <c r="K1624" s="10" t="s">
        <v>4711</v>
      </c>
      <c r="L1624" s="10" t="s">
        <v>4714</v>
      </c>
      <c r="W1624" s="13">
        <f ca="1">DATEDIF(F1624,TODAY(),"Y")</f>
        <v>42</v>
      </c>
      <c r="X1624" s="28">
        <f>VLOOKUP($A1624,'Medical Examinations'!$A:$Z,MATCH(X$1,'Medical Examinations'!$A$1:$Z$1,0),FALSE)</f>
        <v>5.94</v>
      </c>
      <c r="Y1624" s="13">
        <f ca="1">DATEDIF(X1624,TODAY(),"Y")</f>
        <v>126</v>
      </c>
      <c r="Z1624" s="28">
        <f>VLOOKUP($A1624,'Medical Examinations'!$A:$Z,2,FALSE)</f>
        <v>44.98</v>
      </c>
    </row>
    <row r="1625" spans="1:26">
      <c r="A1625" s="10" t="s">
        <v>1433</v>
      </c>
      <c r="B1625" s="10">
        <v>1968</v>
      </c>
      <c r="C1625" s="10" t="s">
        <v>4715</v>
      </c>
      <c r="D1625" s="10" t="str">
        <f>IF(C1625="?","Sep",C1625)</f>
        <v>Dec</v>
      </c>
      <c r="E1625" s="10">
        <v>25</v>
      </c>
      <c r="F1625" s="12" t="str">
        <f>TEXT(DATE(B1625,MONTH(DATEVALUE(D1625&amp;" 1")),E1625),"dd-mmm-yyyy")</f>
        <v>25-Dec-1968</v>
      </c>
      <c r="G1625" s="10">
        <v>0</v>
      </c>
      <c r="H1625" s="13">
        <f t="shared" ca="1" si="25"/>
        <v>126</v>
      </c>
      <c r="I1625" s="15">
        <v>14193.55</v>
      </c>
      <c r="J1625" s="10" t="s">
        <v>4707</v>
      </c>
      <c r="K1625" s="10" t="s">
        <v>4711</v>
      </c>
      <c r="L1625" s="10" t="s">
        <v>4730</v>
      </c>
      <c r="W1625" s="13">
        <f ca="1">DATEDIF(F1625,TODAY(),"Y")</f>
        <v>57</v>
      </c>
      <c r="X1625" s="29">
        <f>VLOOKUP($A1625,'Medical Examinations'!$A:$Z,MATCH(X$1,'Medical Examinations'!$A$1:$Z$1,0),FALSE)</f>
        <v>8.0500000000000007</v>
      </c>
      <c r="Y1625" s="13">
        <f ca="1">DATEDIF(X1625,TODAY(),"Y")</f>
        <v>126</v>
      </c>
      <c r="Z1625" s="28">
        <f>VLOOKUP($A1625,'Medical Examinations'!$A:$Z,2,FALSE)</f>
        <v>36.15</v>
      </c>
    </row>
    <row r="1626" spans="1:26">
      <c r="A1626" s="10" t="s">
        <v>1431</v>
      </c>
      <c r="B1626" s="10">
        <v>1983</v>
      </c>
      <c r="C1626" s="10" t="s">
        <v>4710</v>
      </c>
      <c r="D1626" s="10" t="str">
        <f>IF(C1626="?","Sep",C1626)</f>
        <v>Nov</v>
      </c>
      <c r="E1626" s="10">
        <v>17</v>
      </c>
      <c r="F1626" s="12" t="str">
        <f>TEXT(DATE(B1626,MONTH(DATEVALUE(D1626&amp;" 1")),E1626),"dd-mmm-yyyy")</f>
        <v>17-Nov-1983</v>
      </c>
      <c r="G1626" s="10">
        <v>0</v>
      </c>
      <c r="H1626" s="13">
        <f t="shared" ca="1" si="25"/>
        <v>126</v>
      </c>
      <c r="I1626" s="15">
        <v>14209.4</v>
      </c>
      <c r="J1626" s="10" t="s">
        <v>4707</v>
      </c>
      <c r="K1626" s="10" t="s">
        <v>4711</v>
      </c>
      <c r="L1626" s="10" t="s">
        <v>4730</v>
      </c>
      <c r="W1626" s="13">
        <f ca="1">DATEDIF(F1626,TODAY(),"Y")</f>
        <v>42</v>
      </c>
      <c r="X1626" s="28">
        <f>VLOOKUP($A1626,'Medical Examinations'!$A:$Z,MATCH(X$1,'Medical Examinations'!$A$1:$Z$1,0),FALSE)</f>
        <v>5.41</v>
      </c>
      <c r="Y1626" s="13">
        <f ca="1">DATEDIF(X1626,TODAY(),"Y")</f>
        <v>126</v>
      </c>
      <c r="Z1626" s="28">
        <f>VLOOKUP($A1626,'Medical Examinations'!$A:$Z,2,FALSE)</f>
        <v>43.35</v>
      </c>
    </row>
    <row r="1627" spans="1:26">
      <c r="A1627" s="10" t="s">
        <v>1429</v>
      </c>
      <c r="B1627" s="10">
        <v>1958</v>
      </c>
      <c r="C1627" s="10" t="s">
        <v>4713</v>
      </c>
      <c r="D1627" s="10" t="str">
        <f>IF(C1627="?","Sep",C1627)</f>
        <v>Sep</v>
      </c>
      <c r="E1627" s="10">
        <v>21</v>
      </c>
      <c r="F1627" s="12" t="str">
        <f>TEXT(DATE(B1627,MONTH(DATEVALUE(D1627&amp;" 1")),E1627),"dd-mmm-yyyy")</f>
        <v>21-Sep-1958</v>
      </c>
      <c r="G1627" s="10">
        <v>0</v>
      </c>
      <c r="H1627" s="13">
        <f t="shared" ca="1" si="25"/>
        <v>126</v>
      </c>
      <c r="I1627" s="15">
        <v>14210.54</v>
      </c>
      <c r="J1627" s="10" t="s">
        <v>4707</v>
      </c>
      <c r="K1627" s="10" t="s">
        <v>4707</v>
      </c>
      <c r="L1627" s="10" t="s">
        <v>4714</v>
      </c>
      <c r="W1627" s="13">
        <f ca="1">DATEDIF(F1627,TODAY(),"Y")</f>
        <v>68</v>
      </c>
      <c r="X1627" s="29">
        <f>VLOOKUP($A1627,'Medical Examinations'!$A:$Z,MATCH(X$1,'Medical Examinations'!$A$1:$Z$1,0),FALSE)</f>
        <v>7.03</v>
      </c>
      <c r="Y1627" s="13">
        <f ca="1">DATEDIF(X1627,TODAY(),"Y")</f>
        <v>126</v>
      </c>
      <c r="Z1627" s="28">
        <f>VLOOKUP($A1627,'Medical Examinations'!$A:$Z,2,FALSE)</f>
        <v>37.905000000000001</v>
      </c>
    </row>
    <row r="1628" spans="1:26">
      <c r="A1628" s="10" t="s">
        <v>1427</v>
      </c>
      <c r="B1628" s="10">
        <v>1961</v>
      </c>
      <c r="C1628" s="10" t="s">
        <v>4713</v>
      </c>
      <c r="D1628" s="10" t="str">
        <f>IF(C1628="?","Sep",C1628)</f>
        <v>Sep</v>
      </c>
      <c r="E1628" s="10">
        <v>25</v>
      </c>
      <c r="F1628" s="12" t="str">
        <f>TEXT(DATE(B1628,MONTH(DATEVALUE(D1628&amp;" 1")),E1628),"dd-mmm-yyyy")</f>
        <v>25-Sep-1961</v>
      </c>
      <c r="G1628" s="10">
        <v>0</v>
      </c>
      <c r="H1628" s="13">
        <f t="shared" ca="1" si="25"/>
        <v>126</v>
      </c>
      <c r="I1628" s="15">
        <v>14235.07</v>
      </c>
      <c r="J1628" s="10" t="s">
        <v>4707</v>
      </c>
      <c r="K1628" s="10" t="s">
        <v>4711</v>
      </c>
      <c r="L1628" s="10" t="s">
        <v>4718</v>
      </c>
      <c r="W1628" s="13">
        <f ca="1">DATEDIF(F1628,TODAY(),"Y")</f>
        <v>65</v>
      </c>
      <c r="X1628" s="28">
        <f>VLOOKUP($A1628,'Medical Examinations'!$A:$Z,MATCH(X$1,'Medical Examinations'!$A$1:$Z$1,0),FALSE)</f>
        <v>6.79</v>
      </c>
      <c r="Y1628" s="13">
        <f ca="1">DATEDIF(X1628,TODAY(),"Y")</f>
        <v>126</v>
      </c>
      <c r="Z1628" s="28">
        <f>VLOOKUP($A1628,'Medical Examinations'!$A:$Z,2,FALSE)</f>
        <v>39.1</v>
      </c>
    </row>
    <row r="1629" spans="1:26">
      <c r="A1629" s="10" t="s">
        <v>1425</v>
      </c>
      <c r="B1629" s="10">
        <v>1959</v>
      </c>
      <c r="C1629" s="10" t="s">
        <v>4717</v>
      </c>
      <c r="D1629" s="10" t="str">
        <f>IF(C1629="?","Sep",C1629)</f>
        <v>Oct</v>
      </c>
      <c r="E1629" s="10">
        <v>10</v>
      </c>
      <c r="F1629" s="12" t="str">
        <f>TEXT(DATE(B1629,MONTH(DATEVALUE(D1629&amp;" 1")),E1629),"dd-mmm-yyyy")</f>
        <v>10-Oct-1959</v>
      </c>
      <c r="G1629" s="10">
        <v>0</v>
      </c>
      <c r="H1629" s="13">
        <f t="shared" ca="1" si="25"/>
        <v>126</v>
      </c>
      <c r="I1629" s="15">
        <v>14254.61</v>
      </c>
      <c r="J1629" s="10" t="s">
        <v>4707</v>
      </c>
      <c r="K1629" s="10" t="s">
        <v>4711</v>
      </c>
      <c r="L1629" s="10" t="s">
        <v>4714</v>
      </c>
      <c r="W1629" s="13">
        <f ca="1">DATEDIF(F1629,TODAY(),"Y")</f>
        <v>67</v>
      </c>
      <c r="X1629" s="29">
        <f>VLOOKUP($A1629,'Medical Examinations'!$A:$Z,MATCH(X$1,'Medical Examinations'!$A$1:$Z$1,0),FALSE)</f>
        <v>5.75</v>
      </c>
      <c r="Y1629" s="13">
        <f ca="1">DATEDIF(X1629,TODAY(),"Y")</f>
        <v>126</v>
      </c>
      <c r="Z1629" s="28">
        <f>VLOOKUP($A1629,'Medical Examinations'!$A:$Z,2,FALSE)</f>
        <v>25.08</v>
      </c>
    </row>
    <row r="1630" spans="1:26">
      <c r="A1630" s="10" t="s">
        <v>1423</v>
      </c>
      <c r="B1630" s="10">
        <v>1959</v>
      </c>
      <c r="C1630" s="10" t="s">
        <v>4710</v>
      </c>
      <c r="D1630" s="10" t="str">
        <f>IF(C1630="?","Sep",C1630)</f>
        <v>Nov</v>
      </c>
      <c r="E1630" s="10">
        <v>8</v>
      </c>
      <c r="F1630" s="12" t="str">
        <f>TEXT(DATE(B1630,MONTH(DATEVALUE(D1630&amp;" 1")),E1630),"dd-mmm-yyyy")</f>
        <v>08-Nov-1959</v>
      </c>
      <c r="G1630" s="10">
        <v>0</v>
      </c>
      <c r="H1630" s="13">
        <f t="shared" ca="1" si="25"/>
        <v>126</v>
      </c>
      <c r="I1630" s="15">
        <v>14256.19</v>
      </c>
      <c r="J1630" s="10" t="s">
        <v>4707</v>
      </c>
      <c r="K1630" s="10" t="s">
        <v>4708</v>
      </c>
      <c r="L1630" s="10" t="s">
        <v>4714</v>
      </c>
      <c r="W1630" s="13">
        <f ca="1">DATEDIF(F1630,TODAY(),"Y")</f>
        <v>66</v>
      </c>
      <c r="X1630" s="28">
        <f>VLOOKUP($A1630,'Medical Examinations'!$A:$Z,MATCH(X$1,'Medical Examinations'!$A$1:$Z$1,0),FALSE)</f>
        <v>5.37</v>
      </c>
      <c r="Y1630" s="13">
        <f ca="1">DATEDIF(X1630,TODAY(),"Y")</f>
        <v>126</v>
      </c>
      <c r="Z1630" s="28">
        <f>VLOOKUP($A1630,'Medical Examinations'!$A:$Z,2,FALSE)</f>
        <v>26.22</v>
      </c>
    </row>
    <row r="1631" spans="1:26">
      <c r="A1631" s="10" t="s">
        <v>1421</v>
      </c>
      <c r="B1631" s="10">
        <v>1974</v>
      </c>
      <c r="C1631" s="10" t="s">
        <v>4715</v>
      </c>
      <c r="D1631" s="10" t="str">
        <f>IF(C1631="?","Sep",C1631)</f>
        <v>Dec</v>
      </c>
      <c r="E1631" s="10">
        <v>26</v>
      </c>
      <c r="F1631" s="12" t="str">
        <f>TEXT(DATE(B1631,MONTH(DATEVALUE(D1631&amp;" 1")),E1631),"dd-mmm-yyyy")</f>
        <v>26-Dec-1974</v>
      </c>
      <c r="G1631" s="10">
        <v>0</v>
      </c>
      <c r="H1631" s="13">
        <f t="shared" ca="1" si="25"/>
        <v>126</v>
      </c>
      <c r="I1631" s="15">
        <v>14256.79</v>
      </c>
      <c r="J1631" s="10" t="s">
        <v>4707</v>
      </c>
      <c r="K1631" s="10" t="s">
        <v>4707</v>
      </c>
      <c r="L1631" s="10" t="s">
        <v>4730</v>
      </c>
      <c r="W1631" s="13">
        <f ca="1">DATEDIF(F1631,TODAY(),"Y")</f>
        <v>51</v>
      </c>
      <c r="X1631" s="29">
        <f>VLOOKUP($A1631,'Medical Examinations'!$A:$Z,MATCH(X$1,'Medical Examinations'!$A$1:$Z$1,0),FALSE)</f>
        <v>7.65</v>
      </c>
      <c r="Y1631" s="13">
        <f ca="1">DATEDIF(X1631,TODAY(),"Y")</f>
        <v>126</v>
      </c>
      <c r="Z1631" s="28">
        <f>VLOOKUP($A1631,'Medical Examinations'!$A:$Z,2,FALSE)</f>
        <v>40.880000000000003</v>
      </c>
    </row>
    <row r="1632" spans="1:26">
      <c r="A1632" s="10" t="s">
        <v>1419</v>
      </c>
      <c r="B1632" s="10">
        <v>1972</v>
      </c>
      <c r="C1632" s="10" t="s">
        <v>4706</v>
      </c>
      <c r="D1632" s="10" t="str">
        <f>IF(C1632="?","Sep",C1632)</f>
        <v>Jul</v>
      </c>
      <c r="E1632" s="10">
        <v>13</v>
      </c>
      <c r="F1632" s="12" t="str">
        <f>TEXT(DATE(B1632,MONTH(DATEVALUE(D1632&amp;" 1")),E1632),"dd-mmm-yyyy")</f>
        <v>13-Jul-1972</v>
      </c>
      <c r="G1632" s="10">
        <v>0</v>
      </c>
      <c r="H1632" s="13">
        <f t="shared" ca="1" si="25"/>
        <v>126</v>
      </c>
      <c r="I1632" s="15">
        <v>14258.33</v>
      </c>
      <c r="J1632" s="10" t="s">
        <v>4707</v>
      </c>
      <c r="K1632" s="10" t="s">
        <v>4707</v>
      </c>
      <c r="L1632" s="10" t="s">
        <v>4730</v>
      </c>
      <c r="W1632" s="13">
        <f ca="1">DATEDIF(F1632,TODAY(),"Y")</f>
        <v>54</v>
      </c>
      <c r="X1632" s="28">
        <f>VLOOKUP($A1632,'Medical Examinations'!$A:$Z,MATCH(X$1,'Medical Examinations'!$A$1:$Z$1,0),FALSE)</f>
        <v>5.91</v>
      </c>
      <c r="Y1632" s="13">
        <f ca="1">DATEDIF(X1632,TODAY(),"Y")</f>
        <v>126</v>
      </c>
      <c r="Z1632" s="28">
        <f>VLOOKUP($A1632,'Medical Examinations'!$A:$Z,2,FALSE)</f>
        <v>39.369999999999997</v>
      </c>
    </row>
    <row r="1633" spans="1:26">
      <c r="A1633" s="10" t="s">
        <v>1417</v>
      </c>
      <c r="B1633" s="10">
        <v>2004</v>
      </c>
      <c r="C1633" s="10" t="s">
        <v>4713</v>
      </c>
      <c r="D1633" s="10" t="str">
        <f>IF(C1633="?","Sep",C1633)</f>
        <v>Sep</v>
      </c>
      <c r="E1633" s="10">
        <v>6</v>
      </c>
      <c r="F1633" s="12" t="str">
        <f>TEXT(DATE(B1633,MONTH(DATEVALUE(D1633&amp;" 1")),E1633),"dd-mmm-yyyy")</f>
        <v>06-Sep-2004</v>
      </c>
      <c r="G1633" s="10">
        <v>0</v>
      </c>
      <c r="H1633" s="13">
        <f t="shared" ca="1" si="25"/>
        <v>126</v>
      </c>
      <c r="I1633" s="15">
        <v>14283.46</v>
      </c>
      <c r="J1633" s="10" t="s">
        <v>4707</v>
      </c>
      <c r="K1633" s="10" t="s">
        <v>4707</v>
      </c>
      <c r="L1633" s="10" t="s">
        <v>4724</v>
      </c>
      <c r="W1633" s="13">
        <f ca="1">DATEDIF(F1633,TODAY(),"Y")</f>
        <v>22</v>
      </c>
      <c r="X1633" s="29">
        <f>VLOOKUP($A1633,'Medical Examinations'!$A:$Z,MATCH(X$1,'Medical Examinations'!$A$1:$Z$1,0),FALSE)</f>
        <v>4.37</v>
      </c>
      <c r="Y1633" s="13">
        <f ca="1">DATEDIF(X1633,TODAY(),"Y")</f>
        <v>126</v>
      </c>
      <c r="Z1633" s="28">
        <f>VLOOKUP($A1633,'Medical Examinations'!$A:$Z,2,FALSE)</f>
        <v>21.66</v>
      </c>
    </row>
    <row r="1634" spans="1:26">
      <c r="A1634" s="10" t="s">
        <v>1415</v>
      </c>
      <c r="B1634" s="10">
        <v>1968</v>
      </c>
      <c r="C1634" s="10" t="s">
        <v>4715</v>
      </c>
      <c r="D1634" s="10" t="str">
        <f>IF(C1634="?","Sep",C1634)</f>
        <v>Dec</v>
      </c>
      <c r="E1634" s="10">
        <v>15</v>
      </c>
      <c r="F1634" s="12" t="str">
        <f>TEXT(DATE(B1634,MONTH(DATEVALUE(D1634&amp;" 1")),E1634),"dd-mmm-yyyy")</f>
        <v>15-Dec-1968</v>
      </c>
      <c r="G1634" s="10">
        <v>0</v>
      </c>
      <c r="H1634" s="13">
        <f t="shared" ca="1" si="25"/>
        <v>126</v>
      </c>
      <c r="I1634" s="15">
        <v>14285.9</v>
      </c>
      <c r="J1634" s="10" t="s">
        <v>4707</v>
      </c>
      <c r="K1634" s="10" t="s">
        <v>4708</v>
      </c>
      <c r="L1634" s="10" t="s">
        <v>4714</v>
      </c>
      <c r="W1634" s="13">
        <f ca="1">DATEDIF(F1634,TODAY(),"Y")</f>
        <v>57</v>
      </c>
      <c r="X1634" s="28">
        <f>VLOOKUP($A1634,'Medical Examinations'!$A:$Z,MATCH(X$1,'Medical Examinations'!$A$1:$Z$1,0),FALSE)</f>
        <v>11.01</v>
      </c>
      <c r="Y1634" s="13">
        <f ca="1">DATEDIF(X1634,TODAY(),"Y")</f>
        <v>126</v>
      </c>
      <c r="Z1634" s="28">
        <f>VLOOKUP($A1634,'Medical Examinations'!$A:$Z,2,FALSE)</f>
        <v>37.85</v>
      </c>
    </row>
    <row r="1635" spans="1:26">
      <c r="A1635" s="10" t="s">
        <v>1413</v>
      </c>
      <c r="B1635" s="10">
        <v>1958</v>
      </c>
      <c r="C1635" s="10" t="s">
        <v>4717</v>
      </c>
      <c r="D1635" s="10" t="str">
        <f>IF(C1635="?","Sep",C1635)</f>
        <v>Oct</v>
      </c>
      <c r="E1635" s="10">
        <v>15</v>
      </c>
      <c r="F1635" s="12" t="str">
        <f>TEXT(DATE(B1635,MONTH(DATEVALUE(D1635&amp;" 1")),E1635),"dd-mmm-yyyy")</f>
        <v>15-Oct-1958</v>
      </c>
      <c r="G1635" s="10">
        <v>0</v>
      </c>
      <c r="H1635" s="13">
        <f t="shared" ca="1" si="25"/>
        <v>126</v>
      </c>
      <c r="I1635" s="15">
        <v>14313.85</v>
      </c>
      <c r="J1635" s="10" t="s">
        <v>4707</v>
      </c>
      <c r="K1635" s="10" t="s">
        <v>4708</v>
      </c>
      <c r="L1635" s="10" t="s">
        <v>4709</v>
      </c>
      <c r="W1635" s="13">
        <f ca="1">DATEDIF(F1635,TODAY(),"Y")</f>
        <v>68</v>
      </c>
      <c r="X1635" s="29">
        <f>VLOOKUP($A1635,'Medical Examinations'!$A:$Z,MATCH(X$1,'Medical Examinations'!$A$1:$Z$1,0),FALSE)</f>
        <v>11.08</v>
      </c>
      <c r="Y1635" s="13">
        <f ca="1">DATEDIF(X1635,TODAY(),"Y")</f>
        <v>126</v>
      </c>
      <c r="Z1635" s="28">
        <f>VLOOKUP($A1635,'Medical Examinations'!$A:$Z,2,FALSE)</f>
        <v>35.97</v>
      </c>
    </row>
    <row r="1636" spans="1:26">
      <c r="A1636" s="10" t="s">
        <v>1411</v>
      </c>
      <c r="B1636" s="10">
        <v>1958</v>
      </c>
      <c r="C1636" s="10" t="s">
        <v>4706</v>
      </c>
      <c r="D1636" s="10" t="str">
        <f>IF(C1636="?","Sep",C1636)</f>
        <v>Jul</v>
      </c>
      <c r="E1636" s="10">
        <v>10</v>
      </c>
      <c r="F1636" s="12" t="str">
        <f>TEXT(DATE(B1636,MONTH(DATEVALUE(D1636&amp;" 1")),E1636),"dd-mmm-yyyy")</f>
        <v>10-Jul-1958</v>
      </c>
      <c r="G1636" s="10">
        <v>0</v>
      </c>
      <c r="H1636" s="13">
        <f t="shared" ca="1" si="25"/>
        <v>126</v>
      </c>
      <c r="I1636" s="15">
        <v>14319.03</v>
      </c>
      <c r="J1636" s="10" t="s">
        <v>4707</v>
      </c>
      <c r="K1636" s="10" t="s">
        <v>4707</v>
      </c>
      <c r="L1636" s="10" t="s">
        <v>4718</v>
      </c>
      <c r="W1636" s="13">
        <f ca="1">DATEDIF(F1636,TODAY(),"Y")</f>
        <v>68</v>
      </c>
      <c r="X1636" s="28">
        <f>VLOOKUP($A1636,'Medical Examinations'!$A:$Z,MATCH(X$1,'Medical Examinations'!$A$1:$Z$1,0),FALSE)</f>
        <v>9.83</v>
      </c>
      <c r="Y1636" s="13">
        <f ca="1">DATEDIF(X1636,TODAY(),"Y")</f>
        <v>126</v>
      </c>
      <c r="Z1636" s="28">
        <f>VLOOKUP($A1636,'Medical Examinations'!$A:$Z,2,FALSE)</f>
        <v>39.700000000000003</v>
      </c>
    </row>
    <row r="1637" spans="1:26">
      <c r="A1637" s="10" t="s">
        <v>1409</v>
      </c>
      <c r="B1637" s="10">
        <v>1969</v>
      </c>
      <c r="C1637" s="10" t="s">
        <v>4713</v>
      </c>
      <c r="D1637" s="10" t="str">
        <f>IF(C1637="?","Sep",C1637)</f>
        <v>Sep</v>
      </c>
      <c r="E1637" s="10">
        <v>26</v>
      </c>
      <c r="F1637" s="12" t="str">
        <f>TEXT(DATE(B1637,MONTH(DATEVALUE(D1637&amp;" 1")),E1637),"dd-mmm-yyyy")</f>
        <v>26-Sep-1969</v>
      </c>
      <c r="G1637" s="10">
        <v>0</v>
      </c>
      <c r="H1637" s="13">
        <f t="shared" ca="1" si="25"/>
        <v>126</v>
      </c>
      <c r="I1637" s="15">
        <v>14337.91</v>
      </c>
      <c r="J1637" s="10" t="s">
        <v>4707</v>
      </c>
      <c r="K1637" s="10" t="s">
        <v>4708</v>
      </c>
      <c r="L1637" s="10" t="s">
        <v>4731</v>
      </c>
      <c r="W1637" s="13">
        <f ca="1">DATEDIF(F1637,TODAY(),"Y")</f>
        <v>57</v>
      </c>
      <c r="X1637" s="29">
        <f>VLOOKUP($A1637,'Medical Examinations'!$A:$Z,MATCH(X$1,'Medical Examinations'!$A$1:$Z$1,0),FALSE)</f>
        <v>4.38</v>
      </c>
      <c r="Y1637" s="13">
        <f ca="1">DATEDIF(X1637,TODAY(),"Y")</f>
        <v>126</v>
      </c>
      <c r="Z1637" s="28">
        <f>VLOOKUP($A1637,'Medical Examinations'!$A:$Z,2,FALSE)</f>
        <v>37.72</v>
      </c>
    </row>
    <row r="1638" spans="1:26">
      <c r="A1638" s="10" t="s">
        <v>1407</v>
      </c>
      <c r="B1638" s="10">
        <v>1959</v>
      </c>
      <c r="C1638" s="10" t="s">
        <v>4715</v>
      </c>
      <c r="D1638" s="10" t="str">
        <f>IF(C1638="?","Sep",C1638)</f>
        <v>Dec</v>
      </c>
      <c r="E1638" s="10">
        <v>24</v>
      </c>
      <c r="F1638" s="12" t="str">
        <f>TEXT(DATE(B1638,MONTH(DATEVALUE(D1638&amp;" 1")),E1638),"dd-mmm-yyyy")</f>
        <v>24-Dec-1959</v>
      </c>
      <c r="G1638" s="10">
        <v>0</v>
      </c>
      <c r="H1638" s="13">
        <f t="shared" ca="1" si="25"/>
        <v>126</v>
      </c>
      <c r="I1638" s="15">
        <v>14349.85</v>
      </c>
      <c r="J1638" s="10" t="s">
        <v>4707</v>
      </c>
      <c r="K1638" s="10" t="s">
        <v>4707</v>
      </c>
      <c r="L1638" s="10" t="s">
        <v>4714</v>
      </c>
      <c r="W1638" s="13">
        <f ca="1">DATEDIF(F1638,TODAY(),"Y")</f>
        <v>66</v>
      </c>
      <c r="X1638" s="28">
        <f>VLOOKUP($A1638,'Medical Examinations'!$A:$Z,MATCH(X$1,'Medical Examinations'!$A$1:$Z$1,0),FALSE)</f>
        <v>4.1399999999999997</v>
      </c>
      <c r="Y1638" s="13">
        <f ca="1">DATEDIF(X1638,TODAY(),"Y")</f>
        <v>126</v>
      </c>
      <c r="Z1638" s="28">
        <f>VLOOKUP($A1638,'Medical Examinations'!$A:$Z,2,FALSE)</f>
        <v>21.66</v>
      </c>
    </row>
    <row r="1639" spans="1:26">
      <c r="A1639" s="10" t="s">
        <v>1405</v>
      </c>
      <c r="B1639" s="10">
        <v>1967</v>
      </c>
      <c r="C1639" s="10" t="s">
        <v>4717</v>
      </c>
      <c r="D1639" s="10" t="str">
        <f>IF(C1639="?","Sep",C1639)</f>
        <v>Oct</v>
      </c>
      <c r="E1639" s="10">
        <v>10</v>
      </c>
      <c r="F1639" s="12" t="str">
        <f>TEXT(DATE(B1639,MONTH(DATEVALUE(D1639&amp;" 1")),E1639),"dd-mmm-yyyy")</f>
        <v>10-Oct-1967</v>
      </c>
      <c r="G1639" s="10">
        <v>0</v>
      </c>
      <c r="H1639" s="13">
        <f t="shared" ca="1" si="25"/>
        <v>126</v>
      </c>
      <c r="I1639" s="15">
        <v>14355.43</v>
      </c>
      <c r="J1639" s="10" t="s">
        <v>4707</v>
      </c>
      <c r="K1639" s="10" t="s">
        <v>4711</v>
      </c>
      <c r="L1639" s="10" t="s">
        <v>4730</v>
      </c>
      <c r="W1639" s="13">
        <f ca="1">DATEDIF(F1639,TODAY(),"Y")</f>
        <v>59</v>
      </c>
      <c r="X1639" s="29">
        <f>VLOOKUP($A1639,'Medical Examinations'!$A:$Z,MATCH(X$1,'Medical Examinations'!$A$1:$Z$1,0),FALSE)</f>
        <v>9.91</v>
      </c>
      <c r="Y1639" s="13">
        <f ca="1">DATEDIF(X1639,TODAY(),"Y")</f>
        <v>126</v>
      </c>
      <c r="Z1639" s="28">
        <f>VLOOKUP($A1639,'Medical Examinations'!$A:$Z,2,FALSE)</f>
        <v>35.869999999999997</v>
      </c>
    </row>
    <row r="1640" spans="1:26">
      <c r="A1640" s="10" t="s">
        <v>1403</v>
      </c>
      <c r="B1640" s="10">
        <v>1988</v>
      </c>
      <c r="C1640" s="10" t="s">
        <v>4710</v>
      </c>
      <c r="D1640" s="10" t="str">
        <f>IF(C1640="?","Sep",C1640)</f>
        <v>Nov</v>
      </c>
      <c r="E1640" s="10">
        <v>16</v>
      </c>
      <c r="F1640" s="12" t="str">
        <f>TEXT(DATE(B1640,MONTH(DATEVALUE(D1640&amp;" 1")),E1640),"dd-mmm-yyyy")</f>
        <v>16-Nov-1988</v>
      </c>
      <c r="G1640" s="10">
        <v>0</v>
      </c>
      <c r="H1640" s="13">
        <f t="shared" ca="1" si="25"/>
        <v>126</v>
      </c>
      <c r="I1640" s="15">
        <v>14358.36</v>
      </c>
      <c r="J1640" s="10" t="s">
        <v>4707</v>
      </c>
      <c r="K1640" s="10" t="s">
        <v>4707</v>
      </c>
      <c r="L1640" s="10" t="s">
        <v>4718</v>
      </c>
      <c r="W1640" s="13">
        <f ca="1">DATEDIF(F1640,TODAY(),"Y")</f>
        <v>37</v>
      </c>
      <c r="X1640" s="28">
        <f>VLOOKUP($A1640,'Medical Examinations'!$A:$Z,MATCH(X$1,'Medical Examinations'!$A$1:$Z$1,0),FALSE)</f>
        <v>6.06</v>
      </c>
      <c r="Y1640" s="13">
        <f ca="1">DATEDIF(X1640,TODAY(),"Y")</f>
        <v>126</v>
      </c>
      <c r="Z1640" s="28">
        <f>VLOOKUP($A1640,'Medical Examinations'!$A:$Z,2,FALSE)</f>
        <v>32.799999999999997</v>
      </c>
    </row>
    <row r="1641" spans="1:26">
      <c r="A1641" s="10" t="s">
        <v>1401</v>
      </c>
      <c r="B1641" s="10">
        <v>1963</v>
      </c>
      <c r="C1641" s="10" t="s">
        <v>4706</v>
      </c>
      <c r="D1641" s="10" t="str">
        <f>IF(C1641="?","Sep",C1641)</f>
        <v>Jul</v>
      </c>
      <c r="E1641" s="10">
        <v>16</v>
      </c>
      <c r="F1641" s="12" t="str">
        <f>TEXT(DATE(B1641,MONTH(DATEVALUE(D1641&amp;" 1")),E1641),"dd-mmm-yyyy")</f>
        <v>16-Jul-1963</v>
      </c>
      <c r="G1641" s="10">
        <v>0</v>
      </c>
      <c r="H1641" s="13">
        <f t="shared" ca="1" si="25"/>
        <v>126</v>
      </c>
      <c r="I1641" s="15">
        <v>14382.71</v>
      </c>
      <c r="J1641" s="10" t="s">
        <v>4707</v>
      </c>
      <c r="K1641" s="10" t="s">
        <v>4707</v>
      </c>
      <c r="L1641" s="10" t="s">
        <v>4714</v>
      </c>
      <c r="W1641" s="13">
        <f ca="1">DATEDIF(F1641,TODAY(),"Y")</f>
        <v>63</v>
      </c>
      <c r="X1641" s="29">
        <f>VLOOKUP($A1641,'Medical Examinations'!$A:$Z,MATCH(X$1,'Medical Examinations'!$A$1:$Z$1,0),FALSE)</f>
        <v>10.14</v>
      </c>
      <c r="Y1641" s="13">
        <f ca="1">DATEDIF(X1641,TODAY(),"Y")</f>
        <v>126</v>
      </c>
      <c r="Z1641" s="28">
        <f>VLOOKUP($A1641,'Medical Examinations'!$A:$Z,2,FALSE)</f>
        <v>26.695</v>
      </c>
    </row>
    <row r="1642" spans="1:26">
      <c r="A1642" s="10" t="s">
        <v>1399</v>
      </c>
      <c r="B1642" s="10">
        <v>1965</v>
      </c>
      <c r="C1642" s="10" t="s">
        <v>4712</v>
      </c>
      <c r="D1642" s="10" t="str">
        <f>IF(C1642="?","Sep",C1642)</f>
        <v>Jun</v>
      </c>
      <c r="E1642" s="10">
        <v>22</v>
      </c>
      <c r="F1642" s="12" t="str">
        <f>TEXT(DATE(B1642,MONTH(DATEVALUE(D1642&amp;" 1")),E1642),"dd-mmm-yyyy")</f>
        <v>22-Jun-1965</v>
      </c>
      <c r="G1642" s="10">
        <v>0</v>
      </c>
      <c r="H1642" s="13">
        <f t="shared" ca="1" si="25"/>
        <v>126</v>
      </c>
      <c r="I1642" s="15">
        <v>14394.4</v>
      </c>
      <c r="J1642" s="10" t="s">
        <v>4707</v>
      </c>
      <c r="K1642" s="10" t="s">
        <v>4708</v>
      </c>
      <c r="L1642" s="10" t="s">
        <v>4724</v>
      </c>
      <c r="W1642" s="13">
        <f ca="1">DATEDIF(F1642,TODAY(),"Y")</f>
        <v>61</v>
      </c>
      <c r="X1642" s="28">
        <f>VLOOKUP($A1642,'Medical Examinations'!$A:$Z,MATCH(X$1,'Medical Examinations'!$A$1:$Z$1,0),FALSE)</f>
        <v>6.6</v>
      </c>
      <c r="Y1642" s="13">
        <f ca="1">DATEDIF(X1642,TODAY(),"Y")</f>
        <v>126</v>
      </c>
      <c r="Z1642" s="28">
        <f>VLOOKUP($A1642,'Medical Examinations'!$A:$Z,2,FALSE)</f>
        <v>28.785</v>
      </c>
    </row>
    <row r="1643" spans="1:26">
      <c r="A1643" s="10" t="s">
        <v>1397</v>
      </c>
      <c r="B1643" s="10">
        <v>1958</v>
      </c>
      <c r="C1643" s="10" t="s">
        <v>4713</v>
      </c>
      <c r="D1643" s="10" t="str">
        <f>IF(C1643="?","Sep",C1643)</f>
        <v>Sep</v>
      </c>
      <c r="E1643" s="10">
        <v>14</v>
      </c>
      <c r="F1643" s="12" t="str">
        <f>TEXT(DATE(B1643,MONTH(DATEVALUE(D1643&amp;" 1")),E1643),"dd-mmm-yyyy")</f>
        <v>14-Sep-1958</v>
      </c>
      <c r="G1643" s="10">
        <v>0</v>
      </c>
      <c r="H1643" s="13">
        <f t="shared" ca="1" si="25"/>
        <v>126</v>
      </c>
      <c r="I1643" s="15">
        <v>14394.56</v>
      </c>
      <c r="J1643" s="10" t="s">
        <v>4707</v>
      </c>
      <c r="K1643" s="10" t="s">
        <v>4711</v>
      </c>
      <c r="L1643" s="10" t="s">
        <v>4722</v>
      </c>
      <c r="W1643" s="13">
        <f ca="1">DATEDIF(F1643,TODAY(),"Y")</f>
        <v>68</v>
      </c>
      <c r="X1643" s="29">
        <f>VLOOKUP($A1643,'Medical Examinations'!$A:$Z,MATCH(X$1,'Medical Examinations'!$A$1:$Z$1,0),FALSE)</f>
        <v>8.11</v>
      </c>
      <c r="Y1643" s="13">
        <f ca="1">DATEDIF(X1643,TODAY(),"Y")</f>
        <v>126</v>
      </c>
      <c r="Z1643" s="28">
        <f>VLOOKUP($A1643,'Medical Examinations'!$A:$Z,2,FALSE)</f>
        <v>26.41</v>
      </c>
    </row>
    <row r="1644" spans="1:26">
      <c r="A1644" s="10" t="s">
        <v>1395</v>
      </c>
      <c r="B1644" s="10">
        <v>1958</v>
      </c>
      <c r="C1644" s="10" t="s">
        <v>4706</v>
      </c>
      <c r="D1644" s="10" t="str">
        <f>IF(C1644="?","Sep",C1644)</f>
        <v>Jul</v>
      </c>
      <c r="E1644" s="10">
        <v>29</v>
      </c>
      <c r="F1644" s="12" t="str">
        <f>TEXT(DATE(B1644,MONTH(DATEVALUE(D1644&amp;" 1")),E1644),"dd-mmm-yyyy")</f>
        <v>29-Jul-1958</v>
      </c>
      <c r="G1644" s="10">
        <v>0</v>
      </c>
      <c r="H1644" s="13">
        <f t="shared" ca="1" si="25"/>
        <v>126</v>
      </c>
      <c r="I1644" s="15">
        <v>14410.93</v>
      </c>
      <c r="J1644" s="10" t="s">
        <v>4707</v>
      </c>
      <c r="K1644" s="10" t="s">
        <v>4707</v>
      </c>
      <c r="L1644" s="10" t="s">
        <v>4721</v>
      </c>
      <c r="W1644" s="13">
        <f ca="1">DATEDIF(F1644,TODAY(),"Y")</f>
        <v>68</v>
      </c>
      <c r="X1644" s="28">
        <f>VLOOKUP($A1644,'Medical Examinations'!$A:$Z,MATCH(X$1,'Medical Examinations'!$A$1:$Z$1,0),FALSE)</f>
        <v>10.49</v>
      </c>
      <c r="Y1644" s="13">
        <f ca="1">DATEDIF(X1644,TODAY(),"Y")</f>
        <v>126</v>
      </c>
      <c r="Z1644" s="28">
        <f>VLOOKUP($A1644,'Medical Examinations'!$A:$Z,2,FALSE)</f>
        <v>38.19</v>
      </c>
    </row>
    <row r="1645" spans="1:26">
      <c r="A1645" s="10" t="s">
        <v>1393</v>
      </c>
      <c r="B1645" s="10">
        <v>1958</v>
      </c>
      <c r="C1645" s="10" t="s">
        <v>4713</v>
      </c>
      <c r="D1645" s="10" t="str">
        <f>IF(C1645="?","Sep",C1645)</f>
        <v>Sep</v>
      </c>
      <c r="E1645" s="10">
        <v>20</v>
      </c>
      <c r="F1645" s="12" t="str">
        <f>TEXT(DATE(B1645,MONTH(DATEVALUE(D1645&amp;" 1")),E1645),"dd-mmm-yyyy")</f>
        <v>20-Sep-1958</v>
      </c>
      <c r="G1645" s="10">
        <v>0</v>
      </c>
      <c r="H1645" s="13">
        <f t="shared" ca="1" si="25"/>
        <v>126</v>
      </c>
      <c r="I1645" s="15">
        <v>14418.28</v>
      </c>
      <c r="J1645" s="10" t="s">
        <v>4707</v>
      </c>
      <c r="K1645" s="10" t="s">
        <v>4708</v>
      </c>
      <c r="L1645" s="10" t="s">
        <v>4709</v>
      </c>
      <c r="W1645" s="13">
        <f ca="1">DATEDIF(F1645,TODAY(),"Y")</f>
        <v>68</v>
      </c>
      <c r="X1645" s="29">
        <f>VLOOKUP($A1645,'Medical Examinations'!$A:$Z,MATCH(X$1,'Medical Examinations'!$A$1:$Z$1,0),FALSE)</f>
        <v>8.08</v>
      </c>
      <c r="Y1645" s="13">
        <f ca="1">DATEDIF(X1645,TODAY(),"Y")</f>
        <v>126</v>
      </c>
      <c r="Z1645" s="28">
        <f>VLOOKUP($A1645,'Medical Examinations'!$A:$Z,2,FALSE)</f>
        <v>39.159999999999997</v>
      </c>
    </row>
    <row r="1646" spans="1:26">
      <c r="A1646" s="10" t="s">
        <v>1391</v>
      </c>
      <c r="B1646" s="10">
        <v>1999</v>
      </c>
      <c r="C1646" s="10" t="s">
        <v>4716</v>
      </c>
      <c r="D1646" s="10" t="str">
        <f>IF(C1646="?","Sep",C1646)</f>
        <v>Aug</v>
      </c>
      <c r="E1646" s="10">
        <v>10</v>
      </c>
      <c r="F1646" s="12" t="str">
        <f>TEXT(DATE(B1646,MONTH(DATEVALUE(D1646&amp;" 1")),E1646),"dd-mmm-yyyy")</f>
        <v>10-Aug-1999</v>
      </c>
      <c r="G1646" s="10">
        <v>0</v>
      </c>
      <c r="H1646" s="13">
        <f t="shared" ca="1" si="25"/>
        <v>126</v>
      </c>
      <c r="I1646" s="15">
        <v>14426.07</v>
      </c>
      <c r="J1646" s="10" t="s">
        <v>4707</v>
      </c>
      <c r="K1646" s="10" t="s">
        <v>4711</v>
      </c>
      <c r="L1646" s="10" t="s">
        <v>4714</v>
      </c>
      <c r="W1646" s="13">
        <f ca="1">DATEDIF(F1646,TODAY(),"Y")</f>
        <v>27</v>
      </c>
      <c r="X1646" s="28">
        <f>VLOOKUP($A1646,'Medical Examinations'!$A:$Z,MATCH(X$1,'Medical Examinations'!$A$1:$Z$1,0),FALSE)</f>
        <v>6.13</v>
      </c>
      <c r="Y1646" s="13">
        <f ca="1">DATEDIF(X1646,TODAY(),"Y")</f>
        <v>126</v>
      </c>
      <c r="Z1646" s="28">
        <f>VLOOKUP($A1646,'Medical Examinations'!$A:$Z,2,FALSE)</f>
        <v>23.18</v>
      </c>
    </row>
    <row r="1647" spans="1:26">
      <c r="A1647" s="10" t="s">
        <v>1389</v>
      </c>
      <c r="B1647" s="10">
        <v>1967</v>
      </c>
      <c r="C1647" s="10" t="s">
        <v>4716</v>
      </c>
      <c r="D1647" s="10" t="str">
        <f>IF(C1647="?","Sep",C1647)</f>
        <v>Aug</v>
      </c>
      <c r="E1647" s="10">
        <v>15</v>
      </c>
      <c r="F1647" s="12" t="str">
        <f>TEXT(DATE(B1647,MONTH(DATEVALUE(D1647&amp;" 1")),E1647),"dd-mmm-yyyy")</f>
        <v>15-Aug-1967</v>
      </c>
      <c r="G1647" s="10">
        <v>0</v>
      </c>
      <c r="H1647" s="13">
        <f t="shared" ca="1" si="25"/>
        <v>126</v>
      </c>
      <c r="I1647" s="15">
        <v>14426.66</v>
      </c>
      <c r="J1647" s="10" t="s">
        <v>4707</v>
      </c>
      <c r="K1647" s="10" t="s">
        <v>4707</v>
      </c>
      <c r="L1647" s="10" t="s">
        <v>4730</v>
      </c>
      <c r="W1647" s="13">
        <f ca="1">DATEDIF(F1647,TODAY(),"Y")</f>
        <v>59</v>
      </c>
      <c r="X1647" s="29">
        <f>VLOOKUP($A1647,'Medical Examinations'!$A:$Z,MATCH(X$1,'Medical Examinations'!$A$1:$Z$1,0),FALSE)</f>
        <v>10.33</v>
      </c>
      <c r="Y1647" s="13">
        <f ca="1">DATEDIF(X1647,TODAY(),"Y")</f>
        <v>126</v>
      </c>
      <c r="Z1647" s="28">
        <f>VLOOKUP($A1647,'Medical Examinations'!$A:$Z,2,FALSE)</f>
        <v>36.08</v>
      </c>
    </row>
    <row r="1648" spans="1:26">
      <c r="A1648" s="10" t="s">
        <v>1387</v>
      </c>
      <c r="B1648" s="10">
        <v>1967</v>
      </c>
      <c r="C1648" s="10" t="s">
        <v>4710</v>
      </c>
      <c r="D1648" s="10" t="str">
        <f>IF(C1648="?","Sep",C1648)</f>
        <v>Nov</v>
      </c>
      <c r="E1648" s="10">
        <v>4</v>
      </c>
      <c r="F1648" s="12" t="str">
        <f>TEXT(DATE(B1648,MONTH(DATEVALUE(D1648&amp;" 1")),E1648),"dd-mmm-yyyy")</f>
        <v>04-Nov-1967</v>
      </c>
      <c r="G1648" s="10">
        <v>0</v>
      </c>
      <c r="H1648" s="13">
        <f t="shared" ca="1" si="25"/>
        <v>126</v>
      </c>
      <c r="I1648" s="15">
        <v>14427.63</v>
      </c>
      <c r="J1648" s="10" t="s">
        <v>4707</v>
      </c>
      <c r="K1648" s="10" t="s">
        <v>4707</v>
      </c>
      <c r="L1648" s="10" t="s">
        <v>4727</v>
      </c>
      <c r="W1648" s="13">
        <f ca="1">DATEDIF(F1648,TODAY(),"Y")</f>
        <v>58</v>
      </c>
      <c r="X1648" s="28">
        <f>VLOOKUP($A1648,'Medical Examinations'!$A:$Z,MATCH(X$1,'Medical Examinations'!$A$1:$Z$1,0),FALSE)</f>
        <v>8.23</v>
      </c>
      <c r="Y1648" s="13">
        <f ca="1">DATEDIF(X1648,TODAY(),"Y")</f>
        <v>126</v>
      </c>
      <c r="Z1648" s="28">
        <f>VLOOKUP($A1648,'Medical Examinations'!$A:$Z,2,FALSE)</f>
        <v>36.47</v>
      </c>
    </row>
    <row r="1649" spans="1:26">
      <c r="A1649" s="10" t="s">
        <v>1385</v>
      </c>
      <c r="B1649" s="10">
        <v>1959</v>
      </c>
      <c r="C1649" s="10" t="s">
        <v>4712</v>
      </c>
      <c r="D1649" s="10" t="str">
        <f>IF(C1649="?","Sep",C1649)</f>
        <v>Jun</v>
      </c>
      <c r="E1649" s="10">
        <v>29</v>
      </c>
      <c r="F1649" s="12" t="str">
        <f>TEXT(DATE(B1649,MONTH(DATEVALUE(D1649&amp;" 1")),E1649),"dd-mmm-yyyy")</f>
        <v>29-Jun-1959</v>
      </c>
      <c r="G1649" s="10">
        <v>0</v>
      </c>
      <c r="H1649" s="13">
        <f t="shared" ca="1" si="25"/>
        <v>126</v>
      </c>
      <c r="I1649" s="15">
        <v>14449.85</v>
      </c>
      <c r="J1649" s="10" t="s">
        <v>4707</v>
      </c>
      <c r="K1649" s="10" t="s">
        <v>4711</v>
      </c>
      <c r="L1649" s="10" t="s">
        <v>4724</v>
      </c>
      <c r="W1649" s="13">
        <f ca="1">DATEDIF(F1649,TODAY(),"Y")</f>
        <v>67</v>
      </c>
      <c r="X1649" s="29">
        <f>VLOOKUP($A1649,'Medical Examinations'!$A:$Z,MATCH(X$1,'Medical Examinations'!$A$1:$Z$1,0),FALSE)</f>
        <v>5.2</v>
      </c>
      <c r="Y1649" s="13">
        <f ca="1">DATEDIF(X1649,TODAY(),"Y")</f>
        <v>126</v>
      </c>
      <c r="Z1649" s="28">
        <f>VLOOKUP($A1649,'Medical Examinations'!$A:$Z,2,FALSE)</f>
        <v>21.66</v>
      </c>
    </row>
    <row r="1650" spans="1:26">
      <c r="A1650" s="10" t="s">
        <v>1383</v>
      </c>
      <c r="B1650" s="10">
        <v>1959</v>
      </c>
      <c r="C1650" s="10" t="s">
        <v>4716</v>
      </c>
      <c r="D1650" s="10" t="str">
        <f>IF(C1650="?","Sep",C1650)</f>
        <v>Aug</v>
      </c>
      <c r="E1650" s="10">
        <v>3</v>
      </c>
      <c r="F1650" s="12" t="str">
        <f>TEXT(DATE(B1650,MONTH(DATEVALUE(D1650&amp;" 1")),E1650),"dd-mmm-yyyy")</f>
        <v>03-Aug-1959</v>
      </c>
      <c r="G1650" s="10">
        <v>0</v>
      </c>
      <c r="H1650" s="13">
        <f t="shared" ca="1" si="25"/>
        <v>126</v>
      </c>
      <c r="I1650" s="15">
        <v>14451.84</v>
      </c>
      <c r="J1650" s="10" t="s">
        <v>4707</v>
      </c>
      <c r="K1650" s="10" t="s">
        <v>4708</v>
      </c>
      <c r="L1650" s="10" t="s">
        <v>4725</v>
      </c>
      <c r="W1650" s="13">
        <f ca="1">DATEDIF(F1650,TODAY(),"Y")</f>
        <v>67</v>
      </c>
      <c r="X1650" s="28">
        <f>VLOOKUP($A1650,'Medical Examinations'!$A:$Z,MATCH(X$1,'Medical Examinations'!$A$1:$Z$1,0),FALSE)</f>
        <v>4.2699999999999996</v>
      </c>
      <c r="Y1650" s="13">
        <f ca="1">DATEDIF(X1650,TODAY(),"Y")</f>
        <v>126</v>
      </c>
      <c r="Z1650" s="28">
        <f>VLOOKUP($A1650,'Medical Examinations'!$A:$Z,2,FALSE)</f>
        <v>23.085000000000001</v>
      </c>
    </row>
    <row r="1651" spans="1:26">
      <c r="A1651" s="10" t="s">
        <v>1381</v>
      </c>
      <c r="B1651" s="10">
        <v>1996</v>
      </c>
      <c r="C1651" s="10" t="s">
        <v>4710</v>
      </c>
      <c r="D1651" s="10" t="str">
        <f>IF(C1651="?","Sep",C1651)</f>
        <v>Nov</v>
      </c>
      <c r="E1651" s="10">
        <v>10</v>
      </c>
      <c r="F1651" s="12" t="str">
        <f>TEXT(DATE(B1651,MONTH(DATEVALUE(D1651&amp;" 1")),E1651),"dd-mmm-yyyy")</f>
        <v>10-Nov-1996</v>
      </c>
      <c r="G1651" s="10">
        <v>0</v>
      </c>
      <c r="H1651" s="13">
        <f t="shared" ca="1" si="25"/>
        <v>126</v>
      </c>
      <c r="I1651" s="15">
        <v>14455.64</v>
      </c>
      <c r="J1651" s="10" t="s">
        <v>4707</v>
      </c>
      <c r="K1651" s="10" t="s">
        <v>4708</v>
      </c>
      <c r="L1651" s="10" t="s">
        <v>4724</v>
      </c>
      <c r="W1651" s="13">
        <f ca="1">DATEDIF(F1651,TODAY(),"Y")</f>
        <v>29</v>
      </c>
      <c r="X1651" s="29">
        <f>VLOOKUP($A1651,'Medical Examinations'!$A:$Z,MATCH(X$1,'Medical Examinations'!$A$1:$Z$1,0),FALSE)</f>
        <v>5.29</v>
      </c>
      <c r="Y1651" s="13">
        <f ca="1">DATEDIF(X1651,TODAY(),"Y")</f>
        <v>126</v>
      </c>
      <c r="Z1651" s="28">
        <f>VLOOKUP($A1651,'Medical Examinations'!$A:$Z,2,FALSE)</f>
        <v>17.195</v>
      </c>
    </row>
    <row r="1652" spans="1:26">
      <c r="A1652" s="10" t="s">
        <v>1379</v>
      </c>
      <c r="B1652" s="10">
        <v>1976</v>
      </c>
      <c r="C1652" s="10" t="s">
        <v>4710</v>
      </c>
      <c r="D1652" s="10" t="str">
        <f>IF(C1652="?","Sep",C1652)</f>
        <v>Nov</v>
      </c>
      <c r="E1652" s="10">
        <v>27</v>
      </c>
      <c r="F1652" s="12" t="str">
        <f>TEXT(DATE(B1652,MONTH(DATEVALUE(D1652&amp;" 1")),E1652),"dd-mmm-yyyy")</f>
        <v>27-Nov-1976</v>
      </c>
      <c r="G1652" s="10">
        <v>0</v>
      </c>
      <c r="H1652" s="13">
        <f t="shared" ca="1" si="25"/>
        <v>126</v>
      </c>
      <c r="I1652" s="15">
        <v>14470.01</v>
      </c>
      <c r="J1652" s="10" t="s">
        <v>4707</v>
      </c>
      <c r="K1652" s="10" t="s">
        <v>4708</v>
      </c>
      <c r="L1652" s="10" t="s">
        <v>4714</v>
      </c>
      <c r="W1652" s="13">
        <f ca="1">DATEDIF(F1652,TODAY(),"Y")</f>
        <v>49</v>
      </c>
      <c r="X1652" s="28">
        <f>VLOOKUP($A1652,'Medical Examinations'!$A:$Z,MATCH(X$1,'Medical Examinations'!$A$1:$Z$1,0),FALSE)</f>
        <v>5.97</v>
      </c>
      <c r="Y1652" s="13">
        <f ca="1">DATEDIF(X1652,TODAY(),"Y")</f>
        <v>126</v>
      </c>
      <c r="Z1652" s="28">
        <f>VLOOKUP($A1652,'Medical Examinations'!$A:$Z,2,FALSE)</f>
        <v>41.26</v>
      </c>
    </row>
    <row r="1653" spans="1:26">
      <c r="A1653" s="10" t="s">
        <v>1377</v>
      </c>
      <c r="B1653" s="10">
        <v>1959</v>
      </c>
      <c r="C1653" s="10" t="s">
        <v>4710</v>
      </c>
      <c r="D1653" s="10" t="str">
        <f>IF(C1653="?","Sep",C1653)</f>
        <v>Nov</v>
      </c>
      <c r="E1653" s="10">
        <v>20</v>
      </c>
      <c r="F1653" s="12" t="str">
        <f>TEXT(DATE(B1653,MONTH(DATEVALUE(D1653&amp;" 1")),E1653),"dd-mmm-yyyy")</f>
        <v>20-Nov-1959</v>
      </c>
      <c r="G1653" s="10">
        <v>0</v>
      </c>
      <c r="H1653" s="13">
        <f t="shared" ca="1" si="25"/>
        <v>126</v>
      </c>
      <c r="I1653" s="15">
        <v>14474.68</v>
      </c>
      <c r="J1653" s="10" t="s">
        <v>4707</v>
      </c>
      <c r="K1653" s="10" t="s">
        <v>4707</v>
      </c>
      <c r="L1653" s="10" t="s">
        <v>4709</v>
      </c>
      <c r="W1653" s="13">
        <f ca="1">DATEDIF(F1653,TODAY(),"Y")</f>
        <v>66</v>
      </c>
      <c r="X1653" s="29">
        <f>VLOOKUP($A1653,'Medical Examinations'!$A:$Z,MATCH(X$1,'Medical Examinations'!$A$1:$Z$1,0),FALSE)</f>
        <v>6.26</v>
      </c>
      <c r="Y1653" s="13">
        <f ca="1">DATEDIF(X1653,TODAY(),"Y")</f>
        <v>126</v>
      </c>
      <c r="Z1653" s="28">
        <f>VLOOKUP($A1653,'Medical Examinations'!$A:$Z,2,FALSE)</f>
        <v>35.200000000000003</v>
      </c>
    </row>
    <row r="1654" spans="1:26">
      <c r="A1654" s="10" t="s">
        <v>1375</v>
      </c>
      <c r="B1654" s="10">
        <v>1979</v>
      </c>
      <c r="C1654" s="10" t="s">
        <v>4717</v>
      </c>
      <c r="D1654" s="10" t="str">
        <f>IF(C1654="?","Sep",C1654)</f>
        <v>Oct</v>
      </c>
      <c r="E1654" s="10">
        <v>20</v>
      </c>
      <c r="F1654" s="12" t="str">
        <f>TEXT(DATE(B1654,MONTH(DATEVALUE(D1654&amp;" 1")),E1654),"dd-mmm-yyyy")</f>
        <v>20-Oct-1979</v>
      </c>
      <c r="G1654" s="10">
        <v>0</v>
      </c>
      <c r="H1654" s="13">
        <f t="shared" ca="1" si="25"/>
        <v>126</v>
      </c>
      <c r="I1654" s="15">
        <v>14478.33</v>
      </c>
      <c r="J1654" s="10" t="s">
        <v>4707</v>
      </c>
      <c r="K1654" s="10" t="s">
        <v>4707</v>
      </c>
      <c r="L1654" s="10" t="s">
        <v>4709</v>
      </c>
      <c r="W1654" s="13">
        <f ca="1">DATEDIF(F1654,TODAY(),"Y")</f>
        <v>47</v>
      </c>
      <c r="X1654" s="28">
        <f>VLOOKUP($A1654,'Medical Examinations'!$A:$Z,MATCH(X$1,'Medical Examinations'!$A$1:$Z$1,0),FALSE)</f>
        <v>6.35</v>
      </c>
      <c r="Y1654" s="13">
        <f ca="1">DATEDIF(X1654,TODAY(),"Y")</f>
        <v>126</v>
      </c>
      <c r="Z1654" s="28">
        <f>VLOOKUP($A1654,'Medical Examinations'!$A:$Z,2,FALSE)</f>
        <v>25.52</v>
      </c>
    </row>
    <row r="1655" spans="1:26">
      <c r="A1655" s="10" t="s">
        <v>1373</v>
      </c>
      <c r="B1655" s="10">
        <v>1989</v>
      </c>
      <c r="C1655" s="10" t="s">
        <v>4706</v>
      </c>
      <c r="D1655" s="10" t="str">
        <f>IF(C1655="?","Sep",C1655)</f>
        <v>Jul</v>
      </c>
      <c r="E1655" s="10">
        <v>22</v>
      </c>
      <c r="F1655" s="12" t="str">
        <f>TEXT(DATE(B1655,MONTH(DATEVALUE(D1655&amp;" 1")),E1655),"dd-mmm-yyyy")</f>
        <v>22-Jul-1989</v>
      </c>
      <c r="G1655" s="10">
        <v>0</v>
      </c>
      <c r="H1655" s="13">
        <f t="shared" ca="1" si="25"/>
        <v>126</v>
      </c>
      <c r="I1655" s="15">
        <v>14507.46</v>
      </c>
      <c r="J1655" s="10" t="s">
        <v>4707</v>
      </c>
      <c r="K1655" s="10" t="s">
        <v>4708</v>
      </c>
      <c r="L1655" s="10" t="s">
        <v>4714</v>
      </c>
      <c r="W1655" s="13">
        <f ca="1">DATEDIF(F1655,TODAY(),"Y")</f>
        <v>37</v>
      </c>
      <c r="X1655" s="29">
        <f>VLOOKUP($A1655,'Medical Examinations'!$A:$Z,MATCH(X$1,'Medical Examinations'!$A$1:$Z$1,0),FALSE)</f>
        <v>5.4</v>
      </c>
      <c r="Y1655" s="13">
        <f ca="1">DATEDIF(X1655,TODAY(),"Y")</f>
        <v>126</v>
      </c>
      <c r="Z1655" s="28">
        <f>VLOOKUP($A1655,'Medical Examinations'!$A:$Z,2,FALSE)</f>
        <v>50.2</v>
      </c>
    </row>
    <row r="1656" spans="1:26">
      <c r="A1656" s="10" t="s">
        <v>1371</v>
      </c>
      <c r="B1656" s="10">
        <v>1989</v>
      </c>
      <c r="C1656" s="10" t="s">
        <v>4706</v>
      </c>
      <c r="D1656" s="10" t="str">
        <f>IF(C1656="?","Sep",C1656)</f>
        <v>Jul</v>
      </c>
      <c r="E1656" s="10">
        <v>14</v>
      </c>
      <c r="F1656" s="12" t="str">
        <f>TEXT(DATE(B1656,MONTH(DATEVALUE(D1656&amp;" 1")),E1656),"dd-mmm-yyyy")</f>
        <v>14-Jul-1989</v>
      </c>
      <c r="G1656" s="10">
        <v>0</v>
      </c>
      <c r="H1656" s="13">
        <f t="shared" ca="1" si="25"/>
        <v>126</v>
      </c>
      <c r="I1656" s="15">
        <v>14547.26</v>
      </c>
      <c r="J1656" s="10" t="s">
        <v>4707</v>
      </c>
      <c r="K1656" s="10" t="s">
        <v>4708</v>
      </c>
      <c r="L1656" s="10" t="s">
        <v>4718</v>
      </c>
      <c r="W1656" s="13">
        <f ca="1">DATEDIF(F1656,TODAY(),"Y")</f>
        <v>37</v>
      </c>
      <c r="X1656" s="28">
        <f>VLOOKUP($A1656,'Medical Examinations'!$A:$Z,MATCH(X$1,'Medical Examinations'!$A$1:$Z$1,0),FALSE)</f>
        <v>5.76</v>
      </c>
      <c r="Y1656" s="13">
        <f ca="1">DATEDIF(X1656,TODAY(),"Y")</f>
        <v>126</v>
      </c>
      <c r="Z1656" s="28">
        <f>VLOOKUP($A1656,'Medical Examinations'!$A:$Z,2,FALSE)</f>
        <v>51.72</v>
      </c>
    </row>
    <row r="1657" spans="1:26">
      <c r="A1657" s="10" t="s">
        <v>1369</v>
      </c>
      <c r="B1657" s="10">
        <v>1998</v>
      </c>
      <c r="C1657" s="10" t="s">
        <v>4713</v>
      </c>
      <c r="D1657" s="10" t="str">
        <f>IF(C1657="?","Sep",C1657)</f>
        <v>Sep</v>
      </c>
      <c r="E1657" s="10">
        <v>12</v>
      </c>
      <c r="F1657" s="12" t="str">
        <f>TEXT(DATE(B1657,MONTH(DATEVALUE(D1657&amp;" 1")),E1657),"dd-mmm-yyyy")</f>
        <v>12-Sep-1998</v>
      </c>
      <c r="G1657" s="10">
        <v>0</v>
      </c>
      <c r="H1657" s="13">
        <f t="shared" ca="1" si="25"/>
        <v>126</v>
      </c>
      <c r="I1657" s="15">
        <v>14571.89</v>
      </c>
      <c r="J1657" s="10" t="s">
        <v>4707</v>
      </c>
      <c r="K1657" s="10" t="s">
        <v>4711</v>
      </c>
      <c r="L1657" s="10" t="s">
        <v>4724</v>
      </c>
      <c r="W1657" s="13">
        <f ca="1">DATEDIF(F1657,TODAY(),"Y")</f>
        <v>28</v>
      </c>
      <c r="X1657" s="29">
        <f>VLOOKUP($A1657,'Medical Examinations'!$A:$Z,MATCH(X$1,'Medical Examinations'!$A$1:$Z$1,0),FALSE)</f>
        <v>5.45</v>
      </c>
      <c r="Y1657" s="13">
        <f ca="1">DATEDIF(X1657,TODAY(),"Y")</f>
        <v>126</v>
      </c>
      <c r="Z1657" s="28">
        <f>VLOOKUP($A1657,'Medical Examinations'!$A:$Z,2,FALSE)</f>
        <v>20.52</v>
      </c>
    </row>
    <row r="1658" spans="1:26">
      <c r="A1658" s="10" t="s">
        <v>1367</v>
      </c>
      <c r="B1658" s="10">
        <v>1962</v>
      </c>
      <c r="C1658" s="10" t="s">
        <v>4715</v>
      </c>
      <c r="D1658" s="10" t="str">
        <f>IF(C1658="?","Sep",C1658)</f>
        <v>Dec</v>
      </c>
      <c r="E1658" s="10">
        <v>3</v>
      </c>
      <c r="F1658" s="12" t="str">
        <f>TEXT(DATE(B1658,MONTH(DATEVALUE(D1658&amp;" 1")),E1658),"dd-mmm-yyyy")</f>
        <v>03-Dec-1962</v>
      </c>
      <c r="G1658" s="10">
        <v>0</v>
      </c>
      <c r="H1658" s="13">
        <f t="shared" ca="1" si="25"/>
        <v>126</v>
      </c>
      <c r="I1658" s="15">
        <v>14574.64</v>
      </c>
      <c r="J1658" s="10" t="s">
        <v>4707</v>
      </c>
      <c r="K1658" s="10" t="s">
        <v>4711</v>
      </c>
      <c r="L1658" s="10" t="s">
        <v>4723</v>
      </c>
      <c r="W1658" s="13">
        <f ca="1">DATEDIF(F1658,TODAY(),"Y")</f>
        <v>63</v>
      </c>
      <c r="X1658" s="28">
        <f>VLOOKUP($A1658,'Medical Examinations'!$A:$Z,MATCH(X$1,'Medical Examinations'!$A$1:$Z$1,0),FALSE)</f>
        <v>7.03</v>
      </c>
      <c r="Y1658" s="13">
        <f ca="1">DATEDIF(X1658,TODAY(),"Y")</f>
        <v>126</v>
      </c>
      <c r="Z1658" s="28">
        <f>VLOOKUP($A1658,'Medical Examinations'!$A:$Z,2,FALSE)</f>
        <v>32.729999999999997</v>
      </c>
    </row>
    <row r="1659" spans="1:26">
      <c r="A1659" s="10" t="s">
        <v>1365</v>
      </c>
      <c r="B1659" s="10">
        <v>1963</v>
      </c>
      <c r="C1659" s="10" t="s">
        <v>4717</v>
      </c>
      <c r="D1659" s="10" t="str">
        <f>IF(C1659="?","Sep",C1659)</f>
        <v>Oct</v>
      </c>
      <c r="E1659" s="10">
        <v>14</v>
      </c>
      <c r="F1659" s="12" t="str">
        <f>TEXT(DATE(B1659,MONTH(DATEVALUE(D1659&amp;" 1")),E1659),"dd-mmm-yyyy")</f>
        <v>14-Oct-1963</v>
      </c>
      <c r="G1659" s="10">
        <v>0</v>
      </c>
      <c r="H1659" s="13">
        <f t="shared" ca="1" si="25"/>
        <v>126</v>
      </c>
      <c r="I1659" s="15">
        <v>14590.63</v>
      </c>
      <c r="J1659" s="10" t="s">
        <v>4707</v>
      </c>
      <c r="K1659" s="10" t="s">
        <v>4711</v>
      </c>
      <c r="L1659" s="10" t="s">
        <v>4724</v>
      </c>
      <c r="W1659" s="13">
        <f ca="1">DATEDIF(F1659,TODAY(),"Y")</f>
        <v>63</v>
      </c>
      <c r="X1659" s="29">
        <f>VLOOKUP($A1659,'Medical Examinations'!$A:$Z,MATCH(X$1,'Medical Examinations'!$A$1:$Z$1,0),FALSE)</f>
        <v>8.23</v>
      </c>
      <c r="Y1659" s="13">
        <f ca="1">DATEDIF(X1659,TODAY(),"Y")</f>
        <v>126</v>
      </c>
      <c r="Z1659" s="28">
        <f>VLOOKUP($A1659,'Medical Examinations'!$A:$Z,2,FALSE)</f>
        <v>32.395000000000003</v>
      </c>
    </row>
    <row r="1660" spans="1:26">
      <c r="A1660" s="10" t="s">
        <v>1363</v>
      </c>
      <c r="B1660" s="10">
        <v>1967</v>
      </c>
      <c r="C1660" s="10" t="s">
        <v>4706</v>
      </c>
      <c r="D1660" s="10" t="str">
        <f>IF(C1660="?","Sep",C1660)</f>
        <v>Jul</v>
      </c>
      <c r="E1660" s="10">
        <v>18</v>
      </c>
      <c r="F1660" s="12" t="str">
        <f>TEXT(DATE(B1660,MONTH(DATEVALUE(D1660&amp;" 1")),E1660),"dd-mmm-yyyy")</f>
        <v>18-Jul-1967</v>
      </c>
      <c r="G1660" s="10">
        <v>0</v>
      </c>
      <c r="H1660" s="13">
        <f t="shared" ca="1" si="25"/>
        <v>126</v>
      </c>
      <c r="I1660" s="15">
        <v>14600.62</v>
      </c>
      <c r="J1660" s="10" t="s">
        <v>4707</v>
      </c>
      <c r="K1660" s="10" t="s">
        <v>4708</v>
      </c>
      <c r="L1660" s="10" t="s">
        <v>4731</v>
      </c>
      <c r="W1660" s="13">
        <f ca="1">DATEDIF(F1660,TODAY(),"Y")</f>
        <v>59</v>
      </c>
      <c r="X1660" s="28">
        <f>VLOOKUP($A1660,'Medical Examinations'!$A:$Z,MATCH(X$1,'Medical Examinations'!$A$1:$Z$1,0),FALSE)</f>
        <v>9.56</v>
      </c>
      <c r="Y1660" s="13">
        <f ca="1">DATEDIF(X1660,TODAY(),"Y")</f>
        <v>126</v>
      </c>
      <c r="Z1660" s="28">
        <f>VLOOKUP($A1660,'Medical Examinations'!$A:$Z,2,FALSE)</f>
        <v>36.979999999999997</v>
      </c>
    </row>
    <row r="1661" spans="1:26">
      <c r="A1661" s="10" t="s">
        <v>1361</v>
      </c>
      <c r="B1661" s="10">
        <v>1965</v>
      </c>
      <c r="C1661" s="10" t="s">
        <v>4710</v>
      </c>
      <c r="D1661" s="10" t="str">
        <f>IF(C1661="?","Sep",C1661)</f>
        <v>Nov</v>
      </c>
      <c r="E1661" s="10">
        <v>8</v>
      </c>
      <c r="F1661" s="12" t="str">
        <f>TEXT(DATE(B1661,MONTH(DATEVALUE(D1661&amp;" 1")),E1661),"dd-mmm-yyyy")</f>
        <v>08-Nov-1965</v>
      </c>
      <c r="G1661" s="10">
        <v>0</v>
      </c>
      <c r="H1661" s="13">
        <f t="shared" ca="1" si="25"/>
        <v>126</v>
      </c>
      <c r="I1661" s="15">
        <v>14612.33</v>
      </c>
      <c r="J1661" s="10" t="s">
        <v>4707</v>
      </c>
      <c r="K1661" s="10" t="s">
        <v>4708</v>
      </c>
      <c r="L1661" s="10" t="s">
        <v>4727</v>
      </c>
      <c r="W1661" s="13">
        <f ca="1">DATEDIF(F1661,TODAY(),"Y")</f>
        <v>60</v>
      </c>
      <c r="X1661" s="29">
        <f>VLOOKUP($A1661,'Medical Examinations'!$A:$Z,MATCH(X$1,'Medical Examinations'!$A$1:$Z$1,0),FALSE)</f>
        <v>10.37</v>
      </c>
      <c r="Y1661" s="13">
        <f ca="1">DATEDIF(X1661,TODAY(),"Y")</f>
        <v>126</v>
      </c>
      <c r="Z1661" s="28">
        <f>VLOOKUP($A1661,'Medical Examinations'!$A:$Z,2,FALSE)</f>
        <v>35.5</v>
      </c>
    </row>
    <row r="1662" spans="1:26">
      <c r="A1662" s="10" t="s">
        <v>1359</v>
      </c>
      <c r="B1662" s="10">
        <v>1991</v>
      </c>
      <c r="C1662" s="10" t="s">
        <v>4716</v>
      </c>
      <c r="D1662" s="10" t="str">
        <f>IF(C1662="?","Sep",C1662)</f>
        <v>Aug</v>
      </c>
      <c r="E1662" s="10">
        <v>21</v>
      </c>
      <c r="F1662" s="12" t="str">
        <f>TEXT(DATE(B1662,MONTH(DATEVALUE(D1662&amp;" 1")),E1662),"dd-mmm-yyyy")</f>
        <v>21-Aug-1991</v>
      </c>
      <c r="G1662" s="10">
        <v>0</v>
      </c>
      <c r="H1662" s="13">
        <f t="shared" ca="1" si="25"/>
        <v>126</v>
      </c>
      <c r="I1662" s="15">
        <v>14630.52</v>
      </c>
      <c r="J1662" s="10" t="s">
        <v>4707</v>
      </c>
      <c r="K1662" s="10" t="s">
        <v>4708</v>
      </c>
      <c r="L1662" s="10" t="s">
        <v>4718</v>
      </c>
      <c r="W1662" s="13">
        <f ca="1">DATEDIF(F1662,TODAY(),"Y")</f>
        <v>35</v>
      </c>
      <c r="X1662" s="28">
        <f>VLOOKUP($A1662,'Medical Examinations'!$A:$Z,MATCH(X$1,'Medical Examinations'!$A$1:$Z$1,0),FALSE)</f>
        <v>5.64</v>
      </c>
      <c r="Y1662" s="13">
        <f ca="1">DATEDIF(X1662,TODAY(),"Y")</f>
        <v>126</v>
      </c>
      <c r="Z1662" s="28">
        <f>VLOOKUP($A1662,'Medical Examinations'!$A:$Z,2,FALSE)</f>
        <v>53.48</v>
      </c>
    </row>
    <row r="1663" spans="1:26">
      <c r="A1663" s="10" t="s">
        <v>1357</v>
      </c>
      <c r="B1663" s="10">
        <v>1967</v>
      </c>
      <c r="C1663" s="10" t="s">
        <v>4713</v>
      </c>
      <c r="D1663" s="10" t="str">
        <f>IF(C1663="?","Sep",C1663)</f>
        <v>Sep</v>
      </c>
      <c r="E1663" s="10">
        <v>1</v>
      </c>
      <c r="F1663" s="12" t="str">
        <f>TEXT(DATE(B1663,MONTH(DATEVALUE(D1663&amp;" 1")),E1663),"dd-mmm-yyyy")</f>
        <v>01-Sep-1967</v>
      </c>
      <c r="G1663" s="10">
        <v>0</v>
      </c>
      <c r="H1663" s="13">
        <f t="shared" ca="1" si="25"/>
        <v>126</v>
      </c>
      <c r="I1663" s="15">
        <v>14640.35</v>
      </c>
      <c r="J1663" s="10" t="s">
        <v>4707</v>
      </c>
      <c r="K1663" s="10" t="s">
        <v>4708</v>
      </c>
      <c r="L1663" s="10" t="s">
        <v>4730</v>
      </c>
      <c r="W1663" s="13">
        <f ca="1">DATEDIF(F1663,TODAY(),"Y")</f>
        <v>59</v>
      </c>
      <c r="X1663" s="29">
        <f>VLOOKUP($A1663,'Medical Examinations'!$A:$Z,MATCH(X$1,'Medical Examinations'!$A$1:$Z$1,0),FALSE)</f>
        <v>8.74</v>
      </c>
      <c r="Y1663" s="13">
        <f ca="1">DATEDIF(X1663,TODAY(),"Y")</f>
        <v>126</v>
      </c>
      <c r="Z1663" s="28">
        <f>VLOOKUP($A1663,'Medical Examinations'!$A:$Z,2,FALSE)</f>
        <v>36.71</v>
      </c>
    </row>
    <row r="1664" spans="1:26">
      <c r="A1664" s="10" t="s">
        <v>1355</v>
      </c>
      <c r="B1664" s="10">
        <v>1981</v>
      </c>
      <c r="C1664" s="10" t="s">
        <v>4710</v>
      </c>
      <c r="D1664" s="10" t="str">
        <f>IF(C1664="?","Sep",C1664)</f>
        <v>Nov</v>
      </c>
      <c r="E1664" s="10">
        <v>13</v>
      </c>
      <c r="F1664" s="12" t="str">
        <f>TEXT(DATE(B1664,MONTH(DATEVALUE(D1664&amp;" 1")),E1664),"dd-mmm-yyyy")</f>
        <v>13-Nov-1981</v>
      </c>
      <c r="G1664" s="10">
        <v>0</v>
      </c>
      <c r="H1664" s="13">
        <f t="shared" ca="1" si="25"/>
        <v>126</v>
      </c>
      <c r="I1664" s="15">
        <v>14657.2</v>
      </c>
      <c r="J1664" s="10" t="s">
        <v>4707</v>
      </c>
      <c r="K1664" s="10" t="s">
        <v>4711</v>
      </c>
      <c r="L1664" s="10" t="s">
        <v>4714</v>
      </c>
      <c r="W1664" s="13">
        <f ca="1">DATEDIF(F1664,TODAY(),"Y")</f>
        <v>44</v>
      </c>
      <c r="X1664" s="28">
        <f>VLOOKUP($A1664,'Medical Examinations'!$A:$Z,MATCH(X$1,'Medical Examinations'!$A$1:$Z$1,0),FALSE)</f>
        <v>10.64</v>
      </c>
      <c r="Y1664" s="13">
        <f ca="1">DATEDIF(X1664,TODAY(),"Y")</f>
        <v>126</v>
      </c>
      <c r="Z1664" s="28">
        <f>VLOOKUP($A1664,'Medical Examinations'!$A:$Z,2,FALSE)</f>
        <v>47</v>
      </c>
    </row>
    <row r="1665" spans="1:26">
      <c r="A1665" s="10" t="s">
        <v>1353</v>
      </c>
      <c r="B1665" s="10">
        <v>1969</v>
      </c>
      <c r="C1665" s="10" t="s">
        <v>4717</v>
      </c>
      <c r="D1665" s="10" t="str">
        <f>IF(C1665="?","Sep",C1665)</f>
        <v>Oct</v>
      </c>
      <c r="E1665" s="10">
        <v>20</v>
      </c>
      <c r="F1665" s="12" t="str">
        <f>TEXT(DATE(B1665,MONTH(DATEVALUE(D1665&amp;" 1")),E1665),"dd-mmm-yyyy")</f>
        <v>20-Oct-1969</v>
      </c>
      <c r="G1665" s="10">
        <v>0</v>
      </c>
      <c r="H1665" s="13">
        <f t="shared" ca="1" si="25"/>
        <v>126</v>
      </c>
      <c r="I1665" s="15">
        <v>14665.75</v>
      </c>
      <c r="J1665" s="10" t="s">
        <v>4707</v>
      </c>
      <c r="K1665" s="10" t="s">
        <v>4711</v>
      </c>
      <c r="L1665" s="10" t="s">
        <v>4714</v>
      </c>
      <c r="W1665" s="13">
        <f ca="1">DATEDIF(F1665,TODAY(),"Y")</f>
        <v>57</v>
      </c>
      <c r="X1665" s="29">
        <f>VLOOKUP($A1665,'Medical Examinations'!$A:$Z,MATCH(X$1,'Medical Examinations'!$A$1:$Z$1,0),FALSE)</f>
        <v>5.0199999999999996</v>
      </c>
      <c r="Y1665" s="13">
        <f ca="1">DATEDIF(X1665,TODAY(),"Y")</f>
        <v>126</v>
      </c>
      <c r="Z1665" s="28">
        <f>VLOOKUP($A1665,'Medical Examinations'!$A:$Z,2,FALSE)</f>
        <v>39.340000000000003</v>
      </c>
    </row>
    <row r="1666" spans="1:26">
      <c r="A1666" s="10" t="s">
        <v>1351</v>
      </c>
      <c r="B1666" s="10">
        <v>1958</v>
      </c>
      <c r="C1666" s="10" t="s">
        <v>4706</v>
      </c>
      <c r="D1666" s="10" t="str">
        <f>IF(C1666="?","Sep",C1666)</f>
        <v>Jul</v>
      </c>
      <c r="E1666" s="10">
        <v>23</v>
      </c>
      <c r="F1666" s="12" t="str">
        <f>TEXT(DATE(B1666,MONTH(DATEVALUE(D1666&amp;" 1")),E1666),"dd-mmm-yyyy")</f>
        <v>23-Jul-1958</v>
      </c>
      <c r="G1666" s="10">
        <v>0</v>
      </c>
      <c r="H1666" s="13">
        <f t="shared" ca="1" si="25"/>
        <v>126</v>
      </c>
      <c r="I1666" s="15">
        <v>14692.67</v>
      </c>
      <c r="J1666" s="10" t="s">
        <v>4707</v>
      </c>
      <c r="K1666" s="10" t="s">
        <v>4711</v>
      </c>
      <c r="L1666" s="10" t="s">
        <v>4714</v>
      </c>
      <c r="W1666" s="13">
        <f ca="1">DATEDIF(F1666,TODAY(),"Y")</f>
        <v>68</v>
      </c>
      <c r="X1666" s="28">
        <f>VLOOKUP($A1666,'Medical Examinations'!$A:$Z,MATCH(X$1,'Medical Examinations'!$A$1:$Z$1,0),FALSE)</f>
        <v>6.68</v>
      </c>
      <c r="Y1666" s="13">
        <f ca="1">DATEDIF(X1666,TODAY(),"Y")</f>
        <v>126</v>
      </c>
      <c r="Z1666" s="28">
        <f>VLOOKUP($A1666,'Medical Examinations'!$A:$Z,2,FALSE)</f>
        <v>32.965000000000003</v>
      </c>
    </row>
    <row r="1667" spans="1:26">
      <c r="A1667" s="10" t="s">
        <v>1349</v>
      </c>
      <c r="B1667" s="10">
        <v>1982</v>
      </c>
      <c r="C1667" s="10" t="s">
        <v>4713</v>
      </c>
      <c r="D1667" s="10" t="str">
        <f>IF(C1667="?","Sep",C1667)</f>
        <v>Sep</v>
      </c>
      <c r="E1667" s="10">
        <v>4</v>
      </c>
      <c r="F1667" s="12" t="str">
        <f>TEXT(DATE(B1667,MONTH(DATEVALUE(D1667&amp;" 1")),E1667),"dd-mmm-yyyy")</f>
        <v>04-Sep-1982</v>
      </c>
      <c r="G1667" s="10">
        <v>0</v>
      </c>
      <c r="H1667" s="13">
        <f t="shared" ref="H1667:H1730" ca="1" si="26">DATEDIF(G1667,TODAY(),"Y")</f>
        <v>126</v>
      </c>
      <c r="I1667" s="15">
        <v>14696.77</v>
      </c>
      <c r="J1667" s="10" t="s">
        <v>4707</v>
      </c>
      <c r="K1667" s="10" t="s">
        <v>4707</v>
      </c>
      <c r="L1667" s="10" t="s">
        <v>4718</v>
      </c>
      <c r="W1667" s="13">
        <f ca="1">DATEDIF(F1667,TODAY(),"Y")</f>
        <v>44</v>
      </c>
      <c r="X1667" s="29">
        <f>VLOOKUP($A1667,'Medical Examinations'!$A:$Z,MATCH(X$1,'Medical Examinations'!$A$1:$Z$1,0),FALSE)</f>
        <v>4.87</v>
      </c>
      <c r="Y1667" s="13">
        <f ca="1">DATEDIF(X1667,TODAY(),"Y")</f>
        <v>126</v>
      </c>
      <c r="Z1667" s="28">
        <f>VLOOKUP($A1667,'Medical Examinations'!$A:$Z,2,FALSE)</f>
        <v>46.86</v>
      </c>
    </row>
    <row r="1668" spans="1:26">
      <c r="A1668" s="10" t="s">
        <v>1347</v>
      </c>
      <c r="B1668" s="10">
        <v>2002</v>
      </c>
      <c r="C1668" s="10" t="s">
        <v>4713</v>
      </c>
      <c r="D1668" s="10" t="str">
        <f>IF(C1668="?","Sep",C1668)</f>
        <v>Sep</v>
      </c>
      <c r="E1668" s="10">
        <v>24</v>
      </c>
      <c r="F1668" s="12" t="str">
        <f>TEXT(DATE(B1668,MONTH(DATEVALUE(D1668&amp;" 1")),E1668),"dd-mmm-yyyy")</f>
        <v>24-Sep-2002</v>
      </c>
      <c r="G1668" s="10">
        <v>0</v>
      </c>
      <c r="H1668" s="13">
        <f t="shared" ca="1" si="26"/>
        <v>126</v>
      </c>
      <c r="I1668" s="15">
        <v>14711.74</v>
      </c>
      <c r="J1668" s="10" t="s">
        <v>4707</v>
      </c>
      <c r="K1668" s="10" t="s">
        <v>4707</v>
      </c>
      <c r="L1668" s="10" t="s">
        <v>4714</v>
      </c>
      <c r="W1668" s="13">
        <f ca="1">DATEDIF(F1668,TODAY(),"Y")</f>
        <v>24</v>
      </c>
      <c r="X1668" s="28">
        <f>VLOOKUP($A1668,'Medical Examinations'!$A:$Z,MATCH(X$1,'Medical Examinations'!$A$1:$Z$1,0),FALSE)</f>
        <v>6.74</v>
      </c>
      <c r="Y1668" s="13">
        <f ca="1">DATEDIF(X1668,TODAY(),"Y")</f>
        <v>126</v>
      </c>
      <c r="Z1668" s="28">
        <f>VLOOKUP($A1668,'Medical Examinations'!$A:$Z,2,FALSE)</f>
        <v>22.42</v>
      </c>
    </row>
    <row r="1669" spans="1:26">
      <c r="A1669" s="10" t="s">
        <v>1345</v>
      </c>
      <c r="B1669" s="10">
        <v>1962</v>
      </c>
      <c r="C1669" s="10" t="s">
        <v>4706</v>
      </c>
      <c r="D1669" s="10" t="str">
        <f>IF(C1669="?","Sep",C1669)</f>
        <v>Jul</v>
      </c>
      <c r="E1669" s="10">
        <v>29</v>
      </c>
      <c r="F1669" s="12" t="str">
        <f>TEXT(DATE(B1669,MONTH(DATEVALUE(D1669&amp;" 1")),E1669),"dd-mmm-yyyy")</f>
        <v>29-Jul-1962</v>
      </c>
      <c r="G1669" s="10">
        <v>0</v>
      </c>
      <c r="H1669" s="13">
        <f t="shared" ca="1" si="26"/>
        <v>126</v>
      </c>
      <c r="I1669" s="15">
        <v>14738.43</v>
      </c>
      <c r="J1669" s="10" t="s">
        <v>4707</v>
      </c>
      <c r="K1669" s="10" t="s">
        <v>4708</v>
      </c>
      <c r="L1669" s="10" t="s">
        <v>4727</v>
      </c>
      <c r="W1669" s="13">
        <f ca="1">DATEDIF(F1669,TODAY(),"Y")</f>
        <v>64</v>
      </c>
      <c r="X1669" s="29">
        <f>VLOOKUP($A1669,'Medical Examinations'!$A:$Z,MATCH(X$1,'Medical Examinations'!$A$1:$Z$1,0),FALSE)</f>
        <v>11.25</v>
      </c>
      <c r="Y1669" s="13">
        <f ca="1">DATEDIF(X1669,TODAY(),"Y")</f>
        <v>126</v>
      </c>
      <c r="Z1669" s="28">
        <f>VLOOKUP($A1669,'Medical Examinations'!$A:$Z,2,FALSE)</f>
        <v>33.6</v>
      </c>
    </row>
    <row r="1670" spans="1:26">
      <c r="A1670" s="10" t="s">
        <v>1343</v>
      </c>
      <c r="B1670" s="10">
        <v>1965</v>
      </c>
      <c r="C1670" s="10" t="s">
        <v>4706</v>
      </c>
      <c r="D1670" s="10" t="str">
        <f>IF(C1670="?","Sep",C1670)</f>
        <v>Jul</v>
      </c>
      <c r="E1670" s="10">
        <v>27</v>
      </c>
      <c r="F1670" s="12" t="str">
        <f>TEXT(DATE(B1670,MONTH(DATEVALUE(D1670&amp;" 1")),E1670),"dd-mmm-yyyy")</f>
        <v>27-Jul-1965</v>
      </c>
      <c r="G1670" s="10">
        <v>0</v>
      </c>
      <c r="H1670" s="13">
        <f t="shared" ca="1" si="26"/>
        <v>126</v>
      </c>
      <c r="I1670" s="15">
        <v>14750.42</v>
      </c>
      <c r="J1670" s="10" t="s">
        <v>4707</v>
      </c>
      <c r="K1670" s="10" t="s">
        <v>4707</v>
      </c>
      <c r="L1670" s="10" t="s">
        <v>4730</v>
      </c>
      <c r="W1670" s="13">
        <f ca="1">DATEDIF(F1670,TODAY(),"Y")</f>
        <v>61</v>
      </c>
      <c r="X1670" s="28">
        <f>VLOOKUP($A1670,'Medical Examinations'!$A:$Z,MATCH(X$1,'Medical Examinations'!$A$1:$Z$1,0),FALSE)</f>
        <v>8.26</v>
      </c>
      <c r="Y1670" s="13">
        <f ca="1">DATEDIF(X1670,TODAY(),"Y")</f>
        <v>126</v>
      </c>
      <c r="Z1670" s="28">
        <f>VLOOKUP($A1670,'Medical Examinations'!$A:$Z,2,FALSE)</f>
        <v>35.520000000000003</v>
      </c>
    </row>
    <row r="1671" spans="1:26">
      <c r="A1671" s="10" t="s">
        <v>1341</v>
      </c>
      <c r="B1671" s="10">
        <v>1975</v>
      </c>
      <c r="C1671" s="10" t="s">
        <v>4715</v>
      </c>
      <c r="D1671" s="10" t="str">
        <f>IF(C1671="?","Sep",C1671)</f>
        <v>Dec</v>
      </c>
      <c r="E1671" s="10">
        <v>10</v>
      </c>
      <c r="F1671" s="12" t="str">
        <f>TEXT(DATE(B1671,MONTH(DATEVALUE(D1671&amp;" 1")),E1671),"dd-mmm-yyyy")</f>
        <v>10-Dec-1975</v>
      </c>
      <c r="G1671" s="10">
        <v>0</v>
      </c>
      <c r="H1671" s="13">
        <f t="shared" ca="1" si="26"/>
        <v>126</v>
      </c>
      <c r="I1671" s="15">
        <v>14819</v>
      </c>
      <c r="J1671" s="10" t="s">
        <v>4707</v>
      </c>
      <c r="K1671" s="10" t="s">
        <v>4708</v>
      </c>
      <c r="L1671" s="10" t="s">
        <v>4725</v>
      </c>
      <c r="W1671" s="13">
        <f ca="1">DATEDIF(F1671,TODAY(),"Y")</f>
        <v>50</v>
      </c>
      <c r="X1671" s="29">
        <f>VLOOKUP($A1671,'Medical Examinations'!$A:$Z,MATCH(X$1,'Medical Examinations'!$A$1:$Z$1,0),FALSE)</f>
        <v>9.16</v>
      </c>
      <c r="Y1671" s="13">
        <f ca="1">DATEDIF(X1671,TODAY(),"Y")</f>
        <v>126</v>
      </c>
      <c r="Z1671" s="28">
        <f>VLOOKUP($A1671,'Medical Examinations'!$A:$Z,2,FALSE)</f>
        <v>42.28</v>
      </c>
    </row>
    <row r="1672" spans="1:26">
      <c r="A1672" s="10" t="s">
        <v>1339</v>
      </c>
      <c r="B1672" s="10">
        <v>1979</v>
      </c>
      <c r="C1672" s="10" t="s">
        <v>4717</v>
      </c>
      <c r="D1672" s="10" t="str">
        <f>IF(C1672="?","Sep",C1672)</f>
        <v>Oct</v>
      </c>
      <c r="E1672" s="10">
        <v>18</v>
      </c>
      <c r="F1672" s="12" t="str">
        <f>TEXT(DATE(B1672,MONTH(DATEVALUE(D1672&amp;" 1")),E1672),"dd-mmm-yyyy")</f>
        <v>18-Oct-1979</v>
      </c>
      <c r="G1672" s="10">
        <v>0</v>
      </c>
      <c r="H1672" s="13">
        <f t="shared" ca="1" si="26"/>
        <v>126</v>
      </c>
      <c r="I1672" s="15">
        <v>14839.34</v>
      </c>
      <c r="J1672" s="10" t="s">
        <v>4707</v>
      </c>
      <c r="K1672" s="10" t="s">
        <v>4708</v>
      </c>
      <c r="L1672" s="10" t="s">
        <v>4730</v>
      </c>
      <c r="W1672" s="13">
        <f ca="1">DATEDIF(F1672,TODAY(),"Y")</f>
        <v>47</v>
      </c>
      <c r="X1672" s="28">
        <f>VLOOKUP($A1672,'Medical Examinations'!$A:$Z,MATCH(X$1,'Medical Examinations'!$A$1:$Z$1,0),FALSE)</f>
        <v>4.2300000000000004</v>
      </c>
      <c r="Y1672" s="13">
        <f ca="1">DATEDIF(X1672,TODAY(),"Y")</f>
        <v>126</v>
      </c>
      <c r="Z1672" s="28">
        <f>VLOOKUP($A1672,'Medical Examinations'!$A:$Z,2,FALSE)</f>
        <v>43.58</v>
      </c>
    </row>
    <row r="1673" spans="1:26">
      <c r="A1673" s="10" t="s">
        <v>1337</v>
      </c>
      <c r="B1673" s="10">
        <v>1981</v>
      </c>
      <c r="C1673" s="10" t="s">
        <v>4712</v>
      </c>
      <c r="D1673" s="10" t="str">
        <f>IF(C1673="?","Sep",C1673)</f>
        <v>Jun</v>
      </c>
      <c r="E1673" s="10">
        <v>5</v>
      </c>
      <c r="F1673" s="12" t="str">
        <f>TEXT(DATE(B1673,MONTH(DATEVALUE(D1673&amp;" 1")),E1673),"dd-mmm-yyyy")</f>
        <v>05-Jun-1981</v>
      </c>
      <c r="G1673" s="10">
        <v>0</v>
      </c>
      <c r="H1673" s="13">
        <f t="shared" ca="1" si="26"/>
        <v>126</v>
      </c>
      <c r="I1673" s="15">
        <v>14843.96</v>
      </c>
      <c r="J1673" s="10" t="s">
        <v>4707</v>
      </c>
      <c r="K1673" s="10" t="s">
        <v>4708</v>
      </c>
      <c r="L1673" s="10" t="s">
        <v>4730</v>
      </c>
      <c r="W1673" s="13">
        <f ca="1">DATEDIF(F1673,TODAY(),"Y")</f>
        <v>45</v>
      </c>
      <c r="X1673" s="29">
        <f>VLOOKUP($A1673,'Medical Examinations'!$A:$Z,MATCH(X$1,'Medical Examinations'!$A$1:$Z$1,0),FALSE)</f>
        <v>8.69</v>
      </c>
      <c r="Y1673" s="13">
        <f ca="1">DATEDIF(X1673,TODAY(),"Y")</f>
        <v>126</v>
      </c>
      <c r="Z1673" s="28">
        <f>VLOOKUP($A1673,'Medical Examinations'!$A:$Z,2,FALSE)</f>
        <v>46.51</v>
      </c>
    </row>
    <row r="1674" spans="1:26">
      <c r="A1674" s="10" t="s">
        <v>1335</v>
      </c>
      <c r="B1674" s="10">
        <v>1970</v>
      </c>
      <c r="C1674" s="10" t="s">
        <v>4710</v>
      </c>
      <c r="D1674" s="10" t="str">
        <f>IF(C1674="?","Sep",C1674)</f>
        <v>Nov</v>
      </c>
      <c r="E1674" s="10">
        <v>11</v>
      </c>
      <c r="F1674" s="12" t="str">
        <f>TEXT(DATE(B1674,MONTH(DATEVALUE(D1674&amp;" 1")),E1674),"dd-mmm-yyyy")</f>
        <v>11-Nov-1970</v>
      </c>
      <c r="G1674" s="10">
        <v>0</v>
      </c>
      <c r="H1674" s="13">
        <f t="shared" ca="1" si="26"/>
        <v>126</v>
      </c>
      <c r="I1674" s="15">
        <v>14847.63</v>
      </c>
      <c r="J1674" s="10" t="s">
        <v>4707</v>
      </c>
      <c r="K1674" s="10" t="s">
        <v>4707</v>
      </c>
      <c r="L1674" s="10" t="s">
        <v>4725</v>
      </c>
      <c r="W1674" s="13">
        <f ca="1">DATEDIF(F1674,TODAY(),"Y")</f>
        <v>55</v>
      </c>
      <c r="X1674" s="28">
        <f>VLOOKUP($A1674,'Medical Examinations'!$A:$Z,MATCH(X$1,'Medical Examinations'!$A$1:$Z$1,0),FALSE)</f>
        <v>9.4600000000000009</v>
      </c>
      <c r="Y1674" s="13">
        <f ca="1">DATEDIF(X1674,TODAY(),"Y")</f>
        <v>126</v>
      </c>
      <c r="Z1674" s="28">
        <f>VLOOKUP($A1674,'Medical Examinations'!$A:$Z,2,FALSE)</f>
        <v>39.979999999999997</v>
      </c>
    </row>
    <row r="1675" spans="1:26">
      <c r="A1675" s="10" t="s">
        <v>1333</v>
      </c>
      <c r="B1675" s="10">
        <v>1958</v>
      </c>
      <c r="C1675" s="10" t="s">
        <v>4717</v>
      </c>
      <c r="D1675" s="10" t="str">
        <f>IF(C1675="?","Sep",C1675)</f>
        <v>Oct</v>
      </c>
      <c r="E1675" s="10">
        <v>17</v>
      </c>
      <c r="F1675" s="12" t="str">
        <f>TEXT(DATE(B1675,MONTH(DATEVALUE(D1675&amp;" 1")),E1675),"dd-mmm-yyyy")</f>
        <v>17-Oct-1958</v>
      </c>
      <c r="G1675" s="10">
        <v>0</v>
      </c>
      <c r="H1675" s="13">
        <f t="shared" ca="1" si="26"/>
        <v>126</v>
      </c>
      <c r="I1675" s="15">
        <v>14901.52</v>
      </c>
      <c r="J1675" s="10" t="s">
        <v>4707</v>
      </c>
      <c r="K1675" s="10" t="s">
        <v>4707</v>
      </c>
      <c r="L1675" s="10" t="s">
        <v>4724</v>
      </c>
      <c r="W1675" s="13">
        <f ca="1">DATEDIF(F1675,TODAY(),"Y")</f>
        <v>68</v>
      </c>
      <c r="X1675" s="29">
        <f>VLOOKUP($A1675,'Medical Examinations'!$A:$Z,MATCH(X$1,'Medical Examinations'!$A$1:$Z$1,0),FALSE)</f>
        <v>10.4</v>
      </c>
      <c r="Y1675" s="13">
        <f ca="1">DATEDIF(X1675,TODAY(),"Y")</f>
        <v>126</v>
      </c>
      <c r="Z1675" s="28">
        <f>VLOOKUP($A1675,'Medical Examinations'!$A:$Z,2,FALSE)</f>
        <v>39.33</v>
      </c>
    </row>
    <row r="1676" spans="1:26">
      <c r="A1676" s="10" t="s">
        <v>1331</v>
      </c>
      <c r="B1676" s="10">
        <v>1981</v>
      </c>
      <c r="C1676" s="10" t="s">
        <v>4706</v>
      </c>
      <c r="D1676" s="10" t="str">
        <f>IF(C1676="?","Sep",C1676)</f>
        <v>Jul</v>
      </c>
      <c r="E1676" s="10">
        <v>4</v>
      </c>
      <c r="F1676" s="12" t="str">
        <f>TEXT(DATE(B1676,MONTH(DATEVALUE(D1676&amp;" 1")),E1676),"dd-mmm-yyyy")</f>
        <v>04-Jul-1981</v>
      </c>
      <c r="G1676" s="10">
        <v>0</v>
      </c>
      <c r="H1676" s="13">
        <f t="shared" ca="1" si="26"/>
        <v>126</v>
      </c>
      <c r="I1676" s="15">
        <v>14908.27</v>
      </c>
      <c r="J1676" s="10" t="s">
        <v>4707</v>
      </c>
      <c r="K1676" s="10" t="s">
        <v>4711</v>
      </c>
      <c r="L1676" s="10" t="s">
        <v>4718</v>
      </c>
      <c r="W1676" s="13">
        <f ca="1">DATEDIF(F1676,TODAY(),"Y")</f>
        <v>45</v>
      </c>
      <c r="X1676" s="28">
        <f>VLOOKUP($A1676,'Medical Examinations'!$A:$Z,MATCH(X$1,'Medical Examinations'!$A$1:$Z$1,0),FALSE)</f>
        <v>9.1300000000000008</v>
      </c>
      <c r="Y1676" s="13">
        <f ca="1">DATEDIF(X1676,TODAY(),"Y")</f>
        <v>126</v>
      </c>
      <c r="Z1676" s="28">
        <f>VLOOKUP($A1676,'Medical Examinations'!$A:$Z,2,FALSE)</f>
        <v>49.53</v>
      </c>
    </row>
    <row r="1677" spans="1:26">
      <c r="A1677" s="10" t="s">
        <v>1329</v>
      </c>
      <c r="B1677" s="10">
        <v>1968</v>
      </c>
      <c r="C1677" s="10" t="s">
        <v>4710</v>
      </c>
      <c r="D1677" s="10" t="str">
        <f>IF(C1677="?","Sep",C1677)</f>
        <v>Nov</v>
      </c>
      <c r="E1677" s="10">
        <v>8</v>
      </c>
      <c r="F1677" s="12" t="str">
        <f>TEXT(DATE(B1677,MONTH(DATEVALUE(D1677&amp;" 1")),E1677),"dd-mmm-yyyy")</f>
        <v>08-Nov-1968</v>
      </c>
      <c r="G1677" s="10">
        <v>0</v>
      </c>
      <c r="H1677" s="13">
        <f t="shared" ca="1" si="26"/>
        <v>126</v>
      </c>
      <c r="I1677" s="15">
        <v>14926.97</v>
      </c>
      <c r="J1677" s="10" t="s">
        <v>4707</v>
      </c>
      <c r="K1677" s="10" t="s">
        <v>4707</v>
      </c>
      <c r="L1677" s="10" t="s">
        <v>4714</v>
      </c>
      <c r="W1677" s="13">
        <f ca="1">DATEDIF(F1677,TODAY(),"Y")</f>
        <v>57</v>
      </c>
      <c r="X1677" s="29">
        <f>VLOOKUP($A1677,'Medical Examinations'!$A:$Z,MATCH(X$1,'Medical Examinations'!$A$1:$Z$1,0),FALSE)</f>
        <v>7.39</v>
      </c>
      <c r="Y1677" s="13">
        <f ca="1">DATEDIF(X1677,TODAY(),"Y")</f>
        <v>126</v>
      </c>
      <c r="Z1677" s="28">
        <f>VLOOKUP($A1677,'Medical Examinations'!$A:$Z,2,FALSE)</f>
        <v>39.74</v>
      </c>
    </row>
    <row r="1678" spans="1:26">
      <c r="A1678" s="10" t="s">
        <v>1327</v>
      </c>
      <c r="B1678" s="10">
        <v>1962</v>
      </c>
      <c r="C1678" s="10" t="s">
        <v>4710</v>
      </c>
      <c r="D1678" s="10" t="str">
        <f>IF(C1678="?","Sep",C1678)</f>
        <v>Nov</v>
      </c>
      <c r="E1678" s="10">
        <v>29</v>
      </c>
      <c r="F1678" s="12" t="str">
        <f>TEXT(DATE(B1678,MONTH(DATEVALUE(D1678&amp;" 1")),E1678),"dd-mmm-yyyy")</f>
        <v>29-Nov-1962</v>
      </c>
      <c r="G1678" s="10">
        <v>0</v>
      </c>
      <c r="H1678" s="13">
        <f t="shared" ca="1" si="26"/>
        <v>126</v>
      </c>
      <c r="I1678" s="15">
        <v>14945.34</v>
      </c>
      <c r="J1678" s="10" t="s">
        <v>4707</v>
      </c>
      <c r="K1678" s="10" t="s">
        <v>4711</v>
      </c>
      <c r="L1678" s="10" t="s">
        <v>4727</v>
      </c>
      <c r="W1678" s="13">
        <f ca="1">DATEDIF(F1678,TODAY(),"Y")</f>
        <v>63</v>
      </c>
      <c r="X1678" s="28">
        <f>VLOOKUP($A1678,'Medical Examinations'!$A:$Z,MATCH(X$1,'Medical Examinations'!$A$1:$Z$1,0),FALSE)</f>
        <v>9.17</v>
      </c>
      <c r="Y1678" s="13">
        <f ca="1">DATEDIF(X1678,TODAY(),"Y")</f>
        <v>126</v>
      </c>
      <c r="Z1678" s="28">
        <f>VLOOKUP($A1678,'Medical Examinations'!$A:$Z,2,FALSE)</f>
        <v>34.21</v>
      </c>
    </row>
    <row r="1679" spans="1:26">
      <c r="A1679" s="10" t="s">
        <v>1325</v>
      </c>
      <c r="B1679" s="10">
        <v>1958</v>
      </c>
      <c r="C1679" s="10" t="s">
        <v>4706</v>
      </c>
      <c r="D1679" s="10" t="str">
        <f>IF(C1679="?","Sep",C1679)</f>
        <v>Jul</v>
      </c>
      <c r="E1679" s="10">
        <v>29</v>
      </c>
      <c r="F1679" s="12" t="str">
        <f>TEXT(DATE(B1679,MONTH(DATEVALUE(D1679&amp;" 1")),E1679),"dd-mmm-yyyy")</f>
        <v>29-Jul-1958</v>
      </c>
      <c r="G1679" s="10">
        <v>0</v>
      </c>
      <c r="H1679" s="13">
        <f t="shared" ca="1" si="26"/>
        <v>126</v>
      </c>
      <c r="I1679" s="15">
        <v>14988.43</v>
      </c>
      <c r="J1679" s="10" t="s">
        <v>4707</v>
      </c>
      <c r="K1679" s="10" t="s">
        <v>4708</v>
      </c>
      <c r="L1679" s="10" t="s">
        <v>4718</v>
      </c>
      <c r="W1679" s="13">
        <f ca="1">DATEDIF(F1679,TODAY(),"Y")</f>
        <v>68</v>
      </c>
      <c r="X1679" s="29">
        <f>VLOOKUP($A1679,'Medical Examinations'!$A:$Z,MATCH(X$1,'Medical Examinations'!$A$1:$Z$1,0),FALSE)</f>
        <v>10.95</v>
      </c>
      <c r="Y1679" s="13">
        <f ca="1">DATEDIF(X1679,TODAY(),"Y")</f>
        <v>126</v>
      </c>
      <c r="Z1679" s="28">
        <f>VLOOKUP($A1679,'Medical Examinations'!$A:$Z,2,FALSE)</f>
        <v>25.6</v>
      </c>
    </row>
    <row r="1680" spans="1:26">
      <c r="A1680" s="10" t="s">
        <v>1323</v>
      </c>
      <c r="B1680" s="10">
        <v>1995</v>
      </c>
      <c r="C1680" s="10" t="s">
        <v>4716</v>
      </c>
      <c r="D1680" s="10" t="str">
        <f>IF(C1680="?","Sep",C1680)</f>
        <v>Aug</v>
      </c>
      <c r="E1680" s="10">
        <v>2</v>
      </c>
      <c r="F1680" s="12" t="str">
        <f>TEXT(DATE(B1680,MONTH(DATEVALUE(D1680&amp;" 1")),E1680),"dd-mmm-yyyy")</f>
        <v>02-Aug-1995</v>
      </c>
      <c r="G1680" s="10">
        <v>0</v>
      </c>
      <c r="H1680" s="13">
        <f t="shared" ca="1" si="26"/>
        <v>126</v>
      </c>
      <c r="I1680" s="15">
        <v>15006.58</v>
      </c>
      <c r="J1680" s="10" t="s">
        <v>4707</v>
      </c>
      <c r="K1680" s="10" t="s">
        <v>4707</v>
      </c>
      <c r="L1680" s="10" t="s">
        <v>4724</v>
      </c>
      <c r="W1680" s="13">
        <f ca="1">DATEDIF(F1680,TODAY(),"Y")</f>
        <v>31</v>
      </c>
      <c r="X1680" s="28">
        <f>VLOOKUP($A1680,'Medical Examinations'!$A:$Z,MATCH(X$1,'Medical Examinations'!$A$1:$Z$1,0),FALSE)</f>
        <v>5.29</v>
      </c>
      <c r="Y1680" s="13">
        <f ca="1">DATEDIF(X1680,TODAY(),"Y")</f>
        <v>126</v>
      </c>
      <c r="Z1680" s="28">
        <f>VLOOKUP($A1680,'Medical Examinations'!$A:$Z,2,FALSE)</f>
        <v>17.954999999999998</v>
      </c>
    </row>
    <row r="1681" spans="1:26">
      <c r="A1681" s="10" t="s">
        <v>1321</v>
      </c>
      <c r="B1681" s="10">
        <v>1960</v>
      </c>
      <c r="C1681" s="10" t="s">
        <v>4716</v>
      </c>
      <c r="D1681" s="10" t="str">
        <f>IF(C1681="?","Sep",C1681)</f>
        <v>Aug</v>
      </c>
      <c r="E1681" s="10">
        <v>8</v>
      </c>
      <c r="F1681" s="12" t="str">
        <f>TEXT(DATE(B1681,MONTH(DATEVALUE(D1681&amp;" 1")),E1681),"dd-mmm-yyyy")</f>
        <v>08-Aug-1960</v>
      </c>
      <c r="G1681" s="10">
        <v>0</v>
      </c>
      <c r="H1681" s="13">
        <f t="shared" ca="1" si="26"/>
        <v>126</v>
      </c>
      <c r="I1681" s="15">
        <v>15019.76</v>
      </c>
      <c r="J1681" s="10" t="s">
        <v>4707</v>
      </c>
      <c r="K1681" s="10" t="s">
        <v>4707</v>
      </c>
      <c r="L1681" s="10" t="s">
        <v>4714</v>
      </c>
      <c r="W1681" s="13">
        <f ca="1">DATEDIF(F1681,TODAY(),"Y")</f>
        <v>66</v>
      </c>
      <c r="X1681" s="29">
        <f>VLOOKUP($A1681,'Medical Examinations'!$A:$Z,MATCH(X$1,'Medical Examinations'!$A$1:$Z$1,0),FALSE)</f>
        <v>9.5299999999999994</v>
      </c>
      <c r="Y1681" s="13">
        <f ca="1">DATEDIF(X1681,TODAY(),"Y")</f>
        <v>126</v>
      </c>
      <c r="Z1681" s="28">
        <f>VLOOKUP($A1681,'Medical Examinations'!$A:$Z,2,FALSE)</f>
        <v>30.495000000000001</v>
      </c>
    </row>
    <row r="1682" spans="1:26">
      <c r="A1682" s="10" t="s">
        <v>1319</v>
      </c>
      <c r="B1682" s="10">
        <v>1979</v>
      </c>
      <c r="C1682" s="10" t="s">
        <v>4710</v>
      </c>
      <c r="D1682" s="10" t="str">
        <f>IF(C1682="?","Sep",C1682)</f>
        <v>Nov</v>
      </c>
      <c r="E1682" s="10">
        <v>25</v>
      </c>
      <c r="F1682" s="12" t="str">
        <f>TEXT(DATE(B1682,MONTH(DATEVALUE(D1682&amp;" 1")),E1682),"dd-mmm-yyyy")</f>
        <v>25-Nov-1979</v>
      </c>
      <c r="G1682" s="10">
        <v>0</v>
      </c>
      <c r="H1682" s="13">
        <f t="shared" ca="1" si="26"/>
        <v>126</v>
      </c>
      <c r="I1682" s="15">
        <v>15025.76</v>
      </c>
      <c r="J1682" s="10" t="s">
        <v>4707</v>
      </c>
      <c r="K1682" s="10" t="s">
        <v>4711</v>
      </c>
      <c r="L1682" s="10" t="s">
        <v>4718</v>
      </c>
      <c r="W1682" s="13">
        <f ca="1">DATEDIF(F1682,TODAY(),"Y")</f>
        <v>46</v>
      </c>
      <c r="X1682" s="28">
        <f>VLOOKUP($A1682,'Medical Examinations'!$A:$Z,MATCH(X$1,'Medical Examinations'!$A$1:$Z$1,0),FALSE)</f>
        <v>4.6399999999999997</v>
      </c>
      <c r="Y1682" s="13">
        <f ca="1">DATEDIF(X1682,TODAY(),"Y")</f>
        <v>126</v>
      </c>
      <c r="Z1682" s="28">
        <f>VLOOKUP($A1682,'Medical Examinations'!$A:$Z,2,FALSE)</f>
        <v>46.96</v>
      </c>
    </row>
    <row r="1683" spans="1:26">
      <c r="A1683" s="10" t="s">
        <v>1317</v>
      </c>
      <c r="B1683" s="10">
        <v>1970</v>
      </c>
      <c r="C1683" s="10" t="s">
        <v>4713</v>
      </c>
      <c r="D1683" s="10" t="str">
        <f>IF(C1683="?","Sep",C1683)</f>
        <v>Sep</v>
      </c>
      <c r="E1683" s="10">
        <v>11</v>
      </c>
      <c r="F1683" s="12" t="str">
        <f>TEXT(DATE(B1683,MONTH(DATEVALUE(D1683&amp;" 1")),E1683),"dd-mmm-yyyy")</f>
        <v>11-Sep-1970</v>
      </c>
      <c r="G1683" s="10">
        <v>0</v>
      </c>
      <c r="H1683" s="13">
        <f t="shared" ca="1" si="26"/>
        <v>126</v>
      </c>
      <c r="I1683" s="15">
        <v>15026.3</v>
      </c>
      <c r="J1683" s="10" t="s">
        <v>4707</v>
      </c>
      <c r="K1683" s="10" t="s">
        <v>4708</v>
      </c>
      <c r="L1683" s="10" t="s">
        <v>4718</v>
      </c>
      <c r="W1683" s="13">
        <f ca="1">DATEDIF(F1683,TODAY(),"Y")</f>
        <v>56</v>
      </c>
      <c r="X1683" s="29">
        <f>VLOOKUP($A1683,'Medical Examinations'!$A:$Z,MATCH(X$1,'Medical Examinations'!$A$1:$Z$1,0),FALSE)</f>
        <v>11.88</v>
      </c>
      <c r="Y1683" s="13">
        <f ca="1">DATEDIF(X1683,TODAY(),"Y")</f>
        <v>126</v>
      </c>
      <c r="Z1683" s="28">
        <f>VLOOKUP($A1683,'Medical Examinations'!$A:$Z,2,FALSE)</f>
        <v>42.95</v>
      </c>
    </row>
    <row r="1684" spans="1:26">
      <c r="A1684" s="10" t="s">
        <v>1315</v>
      </c>
      <c r="B1684" s="10">
        <v>1971</v>
      </c>
      <c r="C1684" s="10" t="s">
        <v>4716</v>
      </c>
      <c r="D1684" s="10" t="str">
        <f>IF(C1684="?","Sep",C1684)</f>
        <v>Aug</v>
      </c>
      <c r="E1684" s="10">
        <v>15</v>
      </c>
      <c r="F1684" s="12" t="str">
        <f>TEXT(DATE(B1684,MONTH(DATEVALUE(D1684&amp;" 1")),E1684),"dd-mmm-yyyy")</f>
        <v>15-Aug-1971</v>
      </c>
      <c r="G1684" s="10">
        <v>0</v>
      </c>
      <c r="H1684" s="13">
        <f t="shared" ca="1" si="26"/>
        <v>126</v>
      </c>
      <c r="I1684" s="15">
        <v>15038.51</v>
      </c>
      <c r="J1684" s="10" t="s">
        <v>4707</v>
      </c>
      <c r="K1684" s="10" t="s">
        <v>4708</v>
      </c>
      <c r="L1684" s="10" t="s">
        <v>4725</v>
      </c>
      <c r="W1684" s="13">
        <f ca="1">DATEDIF(F1684,TODAY(),"Y")</f>
        <v>55</v>
      </c>
      <c r="X1684" s="28">
        <f>VLOOKUP($A1684,'Medical Examinations'!$A:$Z,MATCH(X$1,'Medical Examinations'!$A$1:$Z$1,0),FALSE)</f>
        <v>9.59</v>
      </c>
      <c r="Y1684" s="13">
        <f ca="1">DATEDIF(X1684,TODAY(),"Y")</f>
        <v>126</v>
      </c>
      <c r="Z1684" s="28">
        <f>VLOOKUP($A1684,'Medical Examinations'!$A:$Z,2,FALSE)</f>
        <v>41.3</v>
      </c>
    </row>
    <row r="1685" spans="1:26">
      <c r="A1685" s="10" t="s">
        <v>1313</v>
      </c>
      <c r="B1685" s="10">
        <v>1968</v>
      </c>
      <c r="C1685" s="10" t="s">
        <v>4712</v>
      </c>
      <c r="D1685" s="10" t="str">
        <f>IF(C1685="?","Sep",C1685)</f>
        <v>Jun</v>
      </c>
      <c r="E1685" s="10">
        <v>12</v>
      </c>
      <c r="F1685" s="12" t="str">
        <f>TEXT(DATE(B1685,MONTH(DATEVALUE(D1685&amp;" 1")),E1685),"dd-mmm-yyyy")</f>
        <v>12-Jun-1968</v>
      </c>
      <c r="G1685" s="10">
        <v>0</v>
      </c>
      <c r="H1685" s="13">
        <f t="shared" ca="1" si="26"/>
        <v>126</v>
      </c>
      <c r="I1685" s="15">
        <v>15052.68</v>
      </c>
      <c r="J1685" s="10" t="s">
        <v>4707</v>
      </c>
      <c r="K1685" s="10" t="s">
        <v>4707</v>
      </c>
      <c r="L1685" s="10" t="s">
        <v>4731</v>
      </c>
      <c r="W1685" s="13">
        <f ca="1">DATEDIF(F1685,TODAY(),"Y")</f>
        <v>58</v>
      </c>
      <c r="X1685" s="29">
        <f>VLOOKUP($A1685,'Medical Examinations'!$A:$Z,MATCH(X$1,'Medical Examinations'!$A$1:$Z$1,0),FALSE)</f>
        <v>11.93</v>
      </c>
      <c r="Y1685" s="13">
        <f ca="1">DATEDIF(X1685,TODAY(),"Y")</f>
        <v>126</v>
      </c>
      <c r="Z1685" s="28">
        <f>VLOOKUP($A1685,'Medical Examinations'!$A:$Z,2,FALSE)</f>
        <v>39.07</v>
      </c>
    </row>
    <row r="1686" spans="1:26">
      <c r="A1686" s="10" t="s">
        <v>1311</v>
      </c>
      <c r="B1686" s="10">
        <v>1975</v>
      </c>
      <c r="C1686" s="10" t="s">
        <v>4717</v>
      </c>
      <c r="D1686" s="10" t="str">
        <f>IF(C1686="?","Sep",C1686)</f>
        <v>Oct</v>
      </c>
      <c r="E1686" s="10">
        <v>26</v>
      </c>
      <c r="F1686" s="12" t="str">
        <f>TEXT(DATE(B1686,MONTH(DATEVALUE(D1686&amp;" 1")),E1686),"dd-mmm-yyyy")</f>
        <v>26-Oct-1975</v>
      </c>
      <c r="G1686" s="10">
        <v>0</v>
      </c>
      <c r="H1686" s="13">
        <f t="shared" ca="1" si="26"/>
        <v>126</v>
      </c>
      <c r="I1686" s="15">
        <v>15090.35</v>
      </c>
      <c r="J1686" s="10" t="s">
        <v>4707</v>
      </c>
      <c r="K1686" s="10" t="s">
        <v>4711</v>
      </c>
      <c r="L1686" s="10" t="s">
        <v>4725</v>
      </c>
      <c r="W1686" s="13">
        <f ca="1">DATEDIF(F1686,TODAY(),"Y")</f>
        <v>51</v>
      </c>
      <c r="X1686" s="28">
        <f>VLOOKUP($A1686,'Medical Examinations'!$A:$Z,MATCH(X$1,'Medical Examinations'!$A$1:$Z$1,0),FALSE)</f>
        <v>8.9600000000000009</v>
      </c>
      <c r="Y1686" s="13">
        <f ca="1">DATEDIF(X1686,TODAY(),"Y")</f>
        <v>126</v>
      </c>
      <c r="Z1686" s="28">
        <f>VLOOKUP($A1686,'Medical Examinations'!$A:$Z,2,FALSE)</f>
        <v>43.08</v>
      </c>
    </row>
    <row r="1687" spans="1:26">
      <c r="A1687" s="10" t="s">
        <v>1309</v>
      </c>
      <c r="B1687" s="10">
        <v>1972</v>
      </c>
      <c r="C1687" s="10" t="s">
        <v>4710</v>
      </c>
      <c r="D1687" s="10" t="str">
        <f>IF(C1687="?","Sep",C1687)</f>
        <v>Nov</v>
      </c>
      <c r="E1687" s="10">
        <v>7</v>
      </c>
      <c r="F1687" s="12" t="str">
        <f>TEXT(DATE(B1687,MONTH(DATEVALUE(D1687&amp;" 1")),E1687),"dd-mmm-yyyy")</f>
        <v>07-Nov-1972</v>
      </c>
      <c r="G1687" s="10">
        <v>0</v>
      </c>
      <c r="H1687" s="13">
        <f t="shared" ca="1" si="26"/>
        <v>126</v>
      </c>
      <c r="I1687" s="15">
        <v>15103.69</v>
      </c>
      <c r="J1687" s="10" t="s">
        <v>4707</v>
      </c>
      <c r="K1687" s="10" t="s">
        <v>4711</v>
      </c>
      <c r="L1687" s="10" t="s">
        <v>4714</v>
      </c>
      <c r="W1687" s="13">
        <f ca="1">DATEDIF(F1687,TODAY(),"Y")</f>
        <v>53</v>
      </c>
      <c r="X1687" s="29">
        <f>VLOOKUP($A1687,'Medical Examinations'!$A:$Z,MATCH(X$1,'Medical Examinations'!$A$1:$Z$1,0),FALSE)</f>
        <v>5.35</v>
      </c>
      <c r="Y1687" s="13">
        <f ca="1">DATEDIF(X1687,TODAY(),"Y")</f>
        <v>126</v>
      </c>
      <c r="Z1687" s="28">
        <f>VLOOKUP($A1687,'Medical Examinations'!$A:$Z,2,FALSE)</f>
        <v>43.29</v>
      </c>
    </row>
    <row r="1688" spans="1:26">
      <c r="A1688" s="10" t="s">
        <v>1307</v>
      </c>
      <c r="B1688" s="10">
        <v>1978</v>
      </c>
      <c r="C1688" s="10" t="s">
        <v>4713</v>
      </c>
      <c r="D1688" s="10" t="str">
        <f>IF(C1688="?","Sep",C1688)</f>
        <v>Sep</v>
      </c>
      <c r="E1688" s="10">
        <v>5</v>
      </c>
      <c r="F1688" s="12" t="str">
        <f>TEXT(DATE(B1688,MONTH(DATEVALUE(D1688&amp;" 1")),E1688),"dd-mmm-yyyy")</f>
        <v>05-Sep-1978</v>
      </c>
      <c r="G1688" s="10">
        <v>0</v>
      </c>
      <c r="H1688" s="13">
        <f t="shared" ca="1" si="26"/>
        <v>126</v>
      </c>
      <c r="I1688" s="15">
        <v>15123.19</v>
      </c>
      <c r="J1688" s="10" t="s">
        <v>4707</v>
      </c>
      <c r="K1688" s="10" t="s">
        <v>4711</v>
      </c>
      <c r="L1688" s="10" t="s">
        <v>4718</v>
      </c>
      <c r="W1688" s="13">
        <f ca="1">DATEDIF(F1688,TODAY(),"Y")</f>
        <v>48</v>
      </c>
      <c r="X1688" s="28">
        <f>VLOOKUP($A1688,'Medical Examinations'!$A:$Z,MATCH(X$1,'Medical Examinations'!$A$1:$Z$1,0),FALSE)</f>
        <v>11.92</v>
      </c>
      <c r="Y1688" s="13">
        <f ca="1">DATEDIF(X1688,TODAY(),"Y")</f>
        <v>126</v>
      </c>
      <c r="Z1688" s="28">
        <f>VLOOKUP($A1688,'Medical Examinations'!$A:$Z,2,FALSE)</f>
        <v>46.49</v>
      </c>
    </row>
    <row r="1689" spans="1:26">
      <c r="A1689" s="10" t="s">
        <v>1305</v>
      </c>
      <c r="B1689" s="10">
        <v>1971</v>
      </c>
      <c r="C1689" s="10" t="s">
        <v>4710</v>
      </c>
      <c r="D1689" s="10" t="str">
        <f>IF(C1689="?","Sep",C1689)</f>
        <v>Nov</v>
      </c>
      <c r="E1689" s="10">
        <v>25</v>
      </c>
      <c r="F1689" s="12" t="str">
        <f>TEXT(DATE(B1689,MONTH(DATEVALUE(D1689&amp;" 1")),E1689),"dd-mmm-yyyy")</f>
        <v>25-Nov-1971</v>
      </c>
      <c r="G1689" s="10">
        <v>0</v>
      </c>
      <c r="H1689" s="13">
        <f t="shared" ca="1" si="26"/>
        <v>126</v>
      </c>
      <c r="I1689" s="15">
        <v>15150.44</v>
      </c>
      <c r="J1689" s="10" t="s">
        <v>4707</v>
      </c>
      <c r="K1689" s="10" t="s">
        <v>4711</v>
      </c>
      <c r="L1689" s="10" t="s">
        <v>4725</v>
      </c>
      <c r="W1689" s="13">
        <f ca="1">DATEDIF(F1689,TODAY(),"Y")</f>
        <v>54</v>
      </c>
      <c r="X1689" s="29">
        <f>VLOOKUP($A1689,'Medical Examinations'!$A:$Z,MATCH(X$1,'Medical Examinations'!$A$1:$Z$1,0),FALSE)</f>
        <v>6.71</v>
      </c>
      <c r="Y1689" s="13">
        <f ca="1">DATEDIF(X1689,TODAY(),"Y")</f>
        <v>126</v>
      </c>
      <c r="Z1689" s="28">
        <f>VLOOKUP($A1689,'Medical Examinations'!$A:$Z,2,FALSE)</f>
        <v>41.63</v>
      </c>
    </row>
    <row r="1690" spans="1:26">
      <c r="A1690" s="10" t="s">
        <v>1303</v>
      </c>
      <c r="B1690" s="10">
        <v>1962</v>
      </c>
      <c r="C1690" s="10" t="s">
        <v>4717</v>
      </c>
      <c r="D1690" s="10" t="str">
        <f>IF(C1690="?","Sep",C1690)</f>
        <v>Oct</v>
      </c>
      <c r="E1690" s="10">
        <v>25</v>
      </c>
      <c r="F1690" s="12" t="str">
        <f>TEXT(DATE(B1690,MONTH(DATEVALUE(D1690&amp;" 1")),E1690),"dd-mmm-yyyy")</f>
        <v>25-Oct-1962</v>
      </c>
      <c r="G1690" s="10">
        <v>0</v>
      </c>
      <c r="H1690" s="13">
        <f t="shared" ca="1" si="26"/>
        <v>126</v>
      </c>
      <c r="I1690" s="15">
        <v>15161.25</v>
      </c>
      <c r="J1690" s="10" t="s">
        <v>4707</v>
      </c>
      <c r="K1690" s="10" t="s">
        <v>4707</v>
      </c>
      <c r="L1690" s="10" t="s">
        <v>4714</v>
      </c>
      <c r="W1690" s="13">
        <f ca="1">DATEDIF(F1690,TODAY(),"Y")</f>
        <v>64</v>
      </c>
      <c r="X1690" s="28">
        <f>VLOOKUP($A1690,'Medical Examinations'!$A:$Z,MATCH(X$1,'Medical Examinations'!$A$1:$Z$1,0),FALSE)</f>
        <v>11.97</v>
      </c>
      <c r="Y1690" s="13">
        <f ca="1">DATEDIF(X1690,TODAY(),"Y")</f>
        <v>126</v>
      </c>
      <c r="Z1690" s="28">
        <f>VLOOKUP($A1690,'Medical Examinations'!$A:$Z,2,FALSE)</f>
        <v>35.5</v>
      </c>
    </row>
    <row r="1691" spans="1:26">
      <c r="A1691" s="10" t="s">
        <v>1301</v>
      </c>
      <c r="B1691" s="10">
        <v>1959</v>
      </c>
      <c r="C1691" s="10" t="s">
        <v>4712</v>
      </c>
      <c r="D1691" s="10" t="str">
        <f>IF(C1691="?","Sep",C1691)</f>
        <v>Jun</v>
      </c>
      <c r="E1691" s="10">
        <v>4</v>
      </c>
      <c r="F1691" s="12" t="str">
        <f>TEXT(DATE(B1691,MONTH(DATEVALUE(D1691&amp;" 1")),E1691),"dd-mmm-yyyy")</f>
        <v>04-Jun-1959</v>
      </c>
      <c r="G1691" s="10">
        <v>0</v>
      </c>
      <c r="H1691" s="13">
        <f t="shared" ca="1" si="26"/>
        <v>126</v>
      </c>
      <c r="I1691" s="15">
        <v>15161.53</v>
      </c>
      <c r="J1691" s="10" t="s">
        <v>4707</v>
      </c>
      <c r="K1691" s="10" t="s">
        <v>4711</v>
      </c>
      <c r="L1691" s="10" t="s">
        <v>4709</v>
      </c>
      <c r="W1691" s="13">
        <f ca="1">DATEDIF(F1691,TODAY(),"Y")</f>
        <v>67</v>
      </c>
      <c r="X1691" s="29">
        <f>VLOOKUP($A1691,'Medical Examinations'!$A:$Z,MATCH(X$1,'Medical Examinations'!$A$1:$Z$1,0),FALSE)</f>
        <v>5.65</v>
      </c>
      <c r="Y1691" s="13">
        <f ca="1">DATEDIF(X1691,TODAY(),"Y")</f>
        <v>126</v>
      </c>
      <c r="Z1691" s="28">
        <f>VLOOKUP($A1691,'Medical Examinations'!$A:$Z,2,FALSE)</f>
        <v>33.659999999999997</v>
      </c>
    </row>
    <row r="1692" spans="1:26">
      <c r="A1692" s="10" t="s">
        <v>1299</v>
      </c>
      <c r="B1692" s="10">
        <v>1959</v>
      </c>
      <c r="C1692" s="10" t="s">
        <v>4715</v>
      </c>
      <c r="D1692" s="10" t="str">
        <f>IF(C1692="?","Sep",C1692)</f>
        <v>Dec</v>
      </c>
      <c r="E1692" s="10">
        <v>3</v>
      </c>
      <c r="F1692" s="12" t="str">
        <f>TEXT(DATE(B1692,MONTH(DATEVALUE(D1692&amp;" 1")),E1692),"dd-mmm-yyyy")</f>
        <v>03-Dec-1959</v>
      </c>
      <c r="G1692" s="10">
        <v>0</v>
      </c>
      <c r="H1692" s="13">
        <f t="shared" ca="1" si="26"/>
        <v>126</v>
      </c>
      <c r="I1692" s="15">
        <v>15170.07</v>
      </c>
      <c r="J1692" s="10" t="s">
        <v>4707</v>
      </c>
      <c r="K1692" s="10" t="s">
        <v>4708</v>
      </c>
      <c r="L1692" s="10" t="s">
        <v>4718</v>
      </c>
      <c r="W1692" s="13">
        <f ca="1">DATEDIF(F1692,TODAY(),"Y")</f>
        <v>66</v>
      </c>
      <c r="X1692" s="28">
        <f>VLOOKUP($A1692,'Medical Examinations'!$A:$Z,MATCH(X$1,'Medical Examinations'!$A$1:$Z$1,0),FALSE)</f>
        <v>4.6500000000000004</v>
      </c>
      <c r="Y1692" s="13">
        <f ca="1">DATEDIF(X1692,TODAY(),"Y")</f>
        <v>126</v>
      </c>
      <c r="Z1692" s="28">
        <f>VLOOKUP($A1692,'Medical Examinations'!$A:$Z,2,FALSE)</f>
        <v>39.799999999999997</v>
      </c>
    </row>
    <row r="1693" spans="1:26">
      <c r="A1693" s="10" t="s">
        <v>1297</v>
      </c>
      <c r="B1693" s="10">
        <v>1962</v>
      </c>
      <c r="C1693" s="10" t="s">
        <v>4712</v>
      </c>
      <c r="D1693" s="10" t="str">
        <f>IF(C1693="?","Sep",C1693)</f>
        <v>Jun</v>
      </c>
      <c r="E1693" s="10">
        <v>17</v>
      </c>
      <c r="F1693" s="12" t="str">
        <f>TEXT(DATE(B1693,MONTH(DATEVALUE(D1693&amp;" 1")),E1693),"dd-mmm-yyyy")</f>
        <v>17-Jun-1962</v>
      </c>
      <c r="G1693" s="10">
        <v>0</v>
      </c>
      <c r="H1693" s="13">
        <f t="shared" ca="1" si="26"/>
        <v>126</v>
      </c>
      <c r="I1693" s="15">
        <v>15174.81</v>
      </c>
      <c r="J1693" s="10" t="s">
        <v>4707</v>
      </c>
      <c r="K1693" s="10" t="s">
        <v>4711</v>
      </c>
      <c r="L1693" s="10" t="s">
        <v>4714</v>
      </c>
      <c r="W1693" s="13">
        <f ca="1">DATEDIF(F1693,TODAY(),"Y")</f>
        <v>64</v>
      </c>
      <c r="X1693" s="29">
        <f>VLOOKUP($A1693,'Medical Examinations'!$A:$Z,MATCH(X$1,'Medical Examinations'!$A$1:$Z$1,0),FALSE)</f>
        <v>10.67</v>
      </c>
      <c r="Y1693" s="13">
        <f ca="1">DATEDIF(X1693,TODAY(),"Y")</f>
        <v>126</v>
      </c>
      <c r="Z1693" s="28">
        <f>VLOOKUP($A1693,'Medical Examinations'!$A:$Z,2,FALSE)</f>
        <v>35.54</v>
      </c>
    </row>
    <row r="1694" spans="1:26">
      <c r="A1694" s="10" t="s">
        <v>1295</v>
      </c>
      <c r="B1694" s="10">
        <v>1978</v>
      </c>
      <c r="C1694" s="10" t="s">
        <v>4710</v>
      </c>
      <c r="D1694" s="10" t="str">
        <f>IF(C1694="?","Sep",C1694)</f>
        <v>Nov</v>
      </c>
      <c r="E1694" s="10">
        <v>23</v>
      </c>
      <c r="F1694" s="12" t="str">
        <f>TEXT(DATE(B1694,MONTH(DATEVALUE(D1694&amp;" 1")),E1694),"dd-mmm-yyyy")</f>
        <v>23-Nov-1978</v>
      </c>
      <c r="G1694" s="10">
        <v>0</v>
      </c>
      <c r="H1694" s="13">
        <f t="shared" ca="1" si="26"/>
        <v>126</v>
      </c>
      <c r="I1694" s="15">
        <v>15207.92</v>
      </c>
      <c r="J1694" s="10" t="s">
        <v>4707</v>
      </c>
      <c r="K1694" s="10" t="s">
        <v>4711</v>
      </c>
      <c r="L1694" s="10" t="s">
        <v>4714</v>
      </c>
      <c r="W1694" s="13">
        <f ca="1">DATEDIF(F1694,TODAY(),"Y")</f>
        <v>47</v>
      </c>
      <c r="X1694" s="28">
        <f>VLOOKUP($A1694,'Medical Examinations'!$A:$Z,MATCH(X$1,'Medical Examinations'!$A$1:$Z$1,0),FALSE)</f>
        <v>10.4</v>
      </c>
      <c r="Y1694" s="13">
        <f ca="1">DATEDIF(X1694,TODAY(),"Y")</f>
        <v>126</v>
      </c>
      <c r="Z1694" s="28">
        <f>VLOOKUP($A1694,'Medical Examinations'!$A:$Z,2,FALSE)</f>
        <v>44.95</v>
      </c>
    </row>
    <row r="1695" spans="1:26">
      <c r="A1695" s="10" t="s">
        <v>1293</v>
      </c>
      <c r="B1695" s="10">
        <v>1960</v>
      </c>
      <c r="C1695" s="10" t="s">
        <v>4706</v>
      </c>
      <c r="D1695" s="10" t="str">
        <f>IF(C1695="?","Sep",C1695)</f>
        <v>Jul</v>
      </c>
      <c r="E1695" s="10">
        <v>25</v>
      </c>
      <c r="F1695" s="12" t="str">
        <f>TEXT(DATE(B1695,MONTH(DATEVALUE(D1695&amp;" 1")),E1695),"dd-mmm-yyyy")</f>
        <v>25-Jul-1960</v>
      </c>
      <c r="G1695" s="10">
        <v>0</v>
      </c>
      <c r="H1695" s="13">
        <f t="shared" ca="1" si="26"/>
        <v>126</v>
      </c>
      <c r="I1695" s="15">
        <v>15230.32</v>
      </c>
      <c r="J1695" s="10" t="s">
        <v>4707</v>
      </c>
      <c r="K1695" s="10" t="s">
        <v>4707</v>
      </c>
      <c r="L1695" s="10" t="s">
        <v>4724</v>
      </c>
      <c r="W1695" s="13">
        <f ca="1">DATEDIF(F1695,TODAY(),"Y")</f>
        <v>66</v>
      </c>
      <c r="X1695" s="29">
        <f>VLOOKUP($A1695,'Medical Examinations'!$A:$Z,MATCH(X$1,'Medical Examinations'!$A$1:$Z$1,0),FALSE)</f>
        <v>10.199999999999999</v>
      </c>
      <c r="Y1695" s="13">
        <f ca="1">DATEDIF(X1695,TODAY(),"Y")</f>
        <v>126</v>
      </c>
      <c r="Z1695" s="28">
        <f>VLOOKUP($A1695,'Medical Examinations'!$A:$Z,2,FALSE)</f>
        <v>38.094999999999999</v>
      </c>
    </row>
    <row r="1696" spans="1:26">
      <c r="A1696" s="10" t="s">
        <v>1291</v>
      </c>
      <c r="B1696" s="10">
        <v>1969</v>
      </c>
      <c r="C1696" s="10" t="s">
        <v>4713</v>
      </c>
      <c r="D1696" s="10" t="str">
        <f>IF(C1696="?","Sep",C1696)</f>
        <v>Sep</v>
      </c>
      <c r="E1696" s="10">
        <v>16</v>
      </c>
      <c r="F1696" s="12" t="str">
        <f>TEXT(DATE(B1696,MONTH(DATEVALUE(D1696&amp;" 1")),E1696),"dd-mmm-yyyy")</f>
        <v>16-Sep-1969</v>
      </c>
      <c r="G1696" s="10">
        <v>0</v>
      </c>
      <c r="H1696" s="13">
        <f t="shared" ca="1" si="26"/>
        <v>126</v>
      </c>
      <c r="I1696" s="15">
        <v>15260.52</v>
      </c>
      <c r="J1696" s="10" t="s">
        <v>4707</v>
      </c>
      <c r="K1696" s="10" t="s">
        <v>4707</v>
      </c>
      <c r="L1696" s="10" t="s">
        <v>4725</v>
      </c>
      <c r="W1696" s="13">
        <f ca="1">DATEDIF(F1696,TODAY(),"Y")</f>
        <v>57</v>
      </c>
      <c r="X1696" s="28">
        <f>VLOOKUP($A1696,'Medical Examinations'!$A:$Z,MATCH(X$1,'Medical Examinations'!$A$1:$Z$1,0),FALSE)</f>
        <v>5.13</v>
      </c>
      <c r="Y1696" s="13">
        <f ca="1">DATEDIF(X1696,TODAY(),"Y")</f>
        <v>126</v>
      </c>
      <c r="Z1696" s="28">
        <f>VLOOKUP($A1696,'Medical Examinations'!$A:$Z,2,FALSE)</f>
        <v>40.44</v>
      </c>
    </row>
    <row r="1697" spans="1:26">
      <c r="A1697" s="10" t="s">
        <v>1289</v>
      </c>
      <c r="B1697" s="10">
        <v>1963</v>
      </c>
      <c r="C1697" s="10" t="s">
        <v>4715</v>
      </c>
      <c r="D1697" s="10" t="str">
        <f>IF(C1697="?","Sep",C1697)</f>
        <v>Dec</v>
      </c>
      <c r="E1697" s="10">
        <v>13</v>
      </c>
      <c r="F1697" s="12" t="str">
        <f>TEXT(DATE(B1697,MONTH(DATEVALUE(D1697&amp;" 1")),E1697),"dd-mmm-yyyy")</f>
        <v>13-Dec-1963</v>
      </c>
      <c r="G1697" s="10">
        <v>0</v>
      </c>
      <c r="H1697" s="13">
        <f t="shared" ca="1" si="26"/>
        <v>126</v>
      </c>
      <c r="I1697" s="15">
        <v>15322.77</v>
      </c>
      <c r="J1697" s="10" t="s">
        <v>4707</v>
      </c>
      <c r="K1697" s="10" t="s">
        <v>4708</v>
      </c>
      <c r="L1697" s="10" t="s">
        <v>4727</v>
      </c>
      <c r="W1697" s="13">
        <f ca="1">DATEDIF(F1697,TODAY(),"Y")</f>
        <v>62</v>
      </c>
      <c r="X1697" s="29">
        <f>VLOOKUP($A1697,'Medical Examinations'!$A:$Z,MATCH(X$1,'Medical Examinations'!$A$1:$Z$1,0),FALSE)</f>
        <v>7.11</v>
      </c>
      <c r="Y1697" s="13">
        <f ca="1">DATEDIF(X1697,TODAY(),"Y")</f>
        <v>126</v>
      </c>
      <c r="Z1697" s="28">
        <f>VLOOKUP($A1697,'Medical Examinations'!$A:$Z,2,FALSE)</f>
        <v>36.08</v>
      </c>
    </row>
    <row r="1698" spans="1:26">
      <c r="A1698" s="10" t="s">
        <v>1287</v>
      </c>
      <c r="B1698" s="10">
        <v>2001</v>
      </c>
      <c r="C1698" s="10" t="s">
        <v>4706</v>
      </c>
      <c r="D1698" s="10" t="str">
        <f>IF(C1698="?","Sep",C1698)</f>
        <v>Jul</v>
      </c>
      <c r="E1698" s="10">
        <v>14</v>
      </c>
      <c r="F1698" s="12" t="str">
        <f>TEXT(DATE(B1698,MONTH(DATEVALUE(D1698&amp;" 1")),E1698),"dd-mmm-yyyy")</f>
        <v>14-Jul-2001</v>
      </c>
      <c r="G1698" s="10">
        <v>0</v>
      </c>
      <c r="H1698" s="13">
        <f t="shared" ca="1" si="26"/>
        <v>126</v>
      </c>
      <c r="I1698" s="15">
        <v>15359.1</v>
      </c>
      <c r="J1698" s="10" t="s">
        <v>4707</v>
      </c>
      <c r="K1698" s="10" t="s">
        <v>4708</v>
      </c>
      <c r="L1698" s="10" t="s">
        <v>4724</v>
      </c>
      <c r="W1698" s="13">
        <f ca="1">DATEDIF(F1698,TODAY(),"Y")</f>
        <v>25</v>
      </c>
      <c r="X1698" s="28">
        <f>VLOOKUP($A1698,'Medical Examinations'!$A:$Z,MATCH(X$1,'Medical Examinations'!$A$1:$Z$1,0),FALSE)</f>
        <v>5.56</v>
      </c>
      <c r="Y1698" s="13">
        <f ca="1">DATEDIF(X1698,TODAY(),"Y")</f>
        <v>126</v>
      </c>
      <c r="Z1698" s="28">
        <f>VLOOKUP($A1698,'Medical Examinations'!$A:$Z,2,FALSE)</f>
        <v>21.85</v>
      </c>
    </row>
    <row r="1699" spans="1:26">
      <c r="A1699" s="10" t="s">
        <v>1285</v>
      </c>
      <c r="B1699" s="10">
        <v>1988</v>
      </c>
      <c r="C1699" s="10" t="s">
        <v>4715</v>
      </c>
      <c r="D1699" s="10" t="str">
        <f>IF(C1699="?","Sep",C1699)</f>
        <v>Dec</v>
      </c>
      <c r="E1699" s="10">
        <v>17</v>
      </c>
      <c r="F1699" s="12" t="str">
        <f>TEXT(DATE(B1699,MONTH(DATEVALUE(D1699&amp;" 1")),E1699),"dd-mmm-yyyy")</f>
        <v>17-Dec-1988</v>
      </c>
      <c r="G1699" s="10">
        <v>0</v>
      </c>
      <c r="H1699" s="13">
        <f t="shared" ca="1" si="26"/>
        <v>126</v>
      </c>
      <c r="I1699" s="15">
        <v>15361.5</v>
      </c>
      <c r="J1699" s="10" t="s">
        <v>4707</v>
      </c>
      <c r="K1699" s="10" t="s">
        <v>4708</v>
      </c>
      <c r="L1699" s="10" t="s">
        <v>4725</v>
      </c>
      <c r="W1699" s="13">
        <f ca="1">DATEDIF(F1699,TODAY(),"Y")</f>
        <v>37</v>
      </c>
      <c r="X1699" s="29">
        <f>VLOOKUP($A1699,'Medical Examinations'!$A:$Z,MATCH(X$1,'Medical Examinations'!$A$1:$Z$1,0),FALSE)</f>
        <v>5.31</v>
      </c>
      <c r="Y1699" s="13">
        <f ca="1">DATEDIF(X1699,TODAY(),"Y")</f>
        <v>126</v>
      </c>
      <c r="Z1699" s="28">
        <f>VLOOKUP($A1699,'Medical Examinations'!$A:$Z,2,FALSE)</f>
        <v>50.92</v>
      </c>
    </row>
    <row r="1700" spans="1:26">
      <c r="A1700" s="10" t="s">
        <v>1283</v>
      </c>
      <c r="B1700" s="10">
        <v>1968</v>
      </c>
      <c r="C1700" s="10" t="s">
        <v>4706</v>
      </c>
      <c r="D1700" s="10" t="str">
        <f>IF(C1700="?","Sep",C1700)</f>
        <v>Jul</v>
      </c>
      <c r="E1700" s="10">
        <v>18</v>
      </c>
      <c r="F1700" s="12" t="str">
        <f>TEXT(DATE(B1700,MONTH(DATEVALUE(D1700&amp;" 1")),E1700),"dd-mmm-yyyy")</f>
        <v>18-Jul-1968</v>
      </c>
      <c r="G1700" s="10">
        <v>0</v>
      </c>
      <c r="H1700" s="13">
        <f t="shared" ca="1" si="26"/>
        <v>126</v>
      </c>
      <c r="I1700" s="15">
        <v>15363.77</v>
      </c>
      <c r="J1700" s="10" t="s">
        <v>4707</v>
      </c>
      <c r="K1700" s="10" t="s">
        <v>4711</v>
      </c>
      <c r="L1700" s="10" t="s">
        <v>4730</v>
      </c>
      <c r="W1700" s="13">
        <f ca="1">DATEDIF(F1700,TODAY(),"Y")</f>
        <v>58</v>
      </c>
      <c r="X1700" s="28">
        <f>VLOOKUP($A1700,'Medical Examinations'!$A:$Z,MATCH(X$1,'Medical Examinations'!$A$1:$Z$1,0),FALSE)</f>
        <v>9.32</v>
      </c>
      <c r="Y1700" s="13">
        <f ca="1">DATEDIF(X1700,TODAY(),"Y")</f>
        <v>126</v>
      </c>
      <c r="Z1700" s="28">
        <f>VLOOKUP($A1700,'Medical Examinations'!$A:$Z,2,FALSE)</f>
        <v>39.6</v>
      </c>
    </row>
    <row r="1701" spans="1:26">
      <c r="A1701" s="10" t="s">
        <v>1281</v>
      </c>
      <c r="B1701" s="10">
        <v>1962</v>
      </c>
      <c r="C1701" s="10" t="s">
        <v>4713</v>
      </c>
      <c r="D1701" s="10" t="str">
        <f>IF(C1701="?","Sep",C1701)</f>
        <v>Sep</v>
      </c>
      <c r="E1701" s="10">
        <v>6</v>
      </c>
      <c r="F1701" s="12" t="str">
        <f>TEXT(DATE(B1701,MONTH(DATEVALUE(D1701&amp;" 1")),E1701),"dd-mmm-yyyy")</f>
        <v>06-Sep-1962</v>
      </c>
      <c r="G1701" s="10">
        <v>0</v>
      </c>
      <c r="H1701" s="13">
        <f t="shared" ca="1" si="26"/>
        <v>126</v>
      </c>
      <c r="I1701" s="15">
        <v>15368.22</v>
      </c>
      <c r="J1701" s="10" t="s">
        <v>4707</v>
      </c>
      <c r="K1701" s="10" t="s">
        <v>4707</v>
      </c>
      <c r="L1701" s="10" t="s">
        <v>4718</v>
      </c>
      <c r="W1701" s="13">
        <f ca="1">DATEDIF(F1701,TODAY(),"Y")</f>
        <v>64</v>
      </c>
      <c r="X1701" s="29">
        <f>VLOOKUP($A1701,'Medical Examinations'!$A:$Z,MATCH(X$1,'Medical Examinations'!$A$1:$Z$1,0),FALSE)</f>
        <v>7.76</v>
      </c>
      <c r="Y1701" s="13">
        <f ca="1">DATEDIF(X1701,TODAY(),"Y")</f>
        <v>126</v>
      </c>
      <c r="Z1701" s="28">
        <f>VLOOKUP($A1701,'Medical Examinations'!$A:$Z,2,FALSE)</f>
        <v>37.9</v>
      </c>
    </row>
    <row r="1702" spans="1:26">
      <c r="A1702" s="10" t="s">
        <v>1279</v>
      </c>
      <c r="B1702" s="10">
        <v>1964</v>
      </c>
      <c r="C1702" s="10" t="s">
        <v>4713</v>
      </c>
      <c r="D1702" s="10" t="str">
        <f>IF(C1702="?","Sep",C1702)</f>
        <v>Sep</v>
      </c>
      <c r="E1702" s="10">
        <v>4</v>
      </c>
      <c r="F1702" s="12" t="str">
        <f>TEXT(DATE(B1702,MONTH(DATEVALUE(D1702&amp;" 1")),E1702),"dd-mmm-yyyy")</f>
        <v>04-Sep-1964</v>
      </c>
      <c r="G1702" s="10">
        <v>0</v>
      </c>
      <c r="H1702" s="13">
        <f t="shared" ca="1" si="26"/>
        <v>126</v>
      </c>
      <c r="I1702" s="15">
        <v>15377.77</v>
      </c>
      <c r="J1702" s="10" t="s">
        <v>4707</v>
      </c>
      <c r="K1702" s="10" t="s">
        <v>4707</v>
      </c>
      <c r="L1702" s="10" t="s">
        <v>4714</v>
      </c>
      <c r="W1702" s="13">
        <f ca="1">DATEDIF(F1702,TODAY(),"Y")</f>
        <v>62</v>
      </c>
      <c r="X1702" s="28">
        <f>VLOOKUP($A1702,'Medical Examinations'!$A:$Z,MATCH(X$1,'Medical Examinations'!$A$1:$Z$1,0),FALSE)</f>
        <v>5.0199999999999996</v>
      </c>
      <c r="Y1702" s="13">
        <f ca="1">DATEDIF(X1702,TODAY(),"Y")</f>
        <v>126</v>
      </c>
      <c r="Z1702" s="28">
        <f>VLOOKUP($A1702,'Medical Examinations'!$A:$Z,2,FALSE)</f>
        <v>38.04</v>
      </c>
    </row>
    <row r="1703" spans="1:26">
      <c r="A1703" s="10" t="s">
        <v>1277</v>
      </c>
      <c r="B1703" s="10">
        <v>1990</v>
      </c>
      <c r="C1703" s="10" t="s">
        <v>4717</v>
      </c>
      <c r="D1703" s="10" t="str">
        <f>IF(C1703="?","Sep",C1703)</f>
        <v>Oct</v>
      </c>
      <c r="E1703" s="10">
        <v>25</v>
      </c>
      <c r="F1703" s="12" t="str">
        <f>TEXT(DATE(B1703,MONTH(DATEVALUE(D1703&amp;" 1")),E1703),"dd-mmm-yyyy")</f>
        <v>25-Oct-1990</v>
      </c>
      <c r="G1703" s="10">
        <v>0</v>
      </c>
      <c r="H1703" s="13">
        <f t="shared" ca="1" si="26"/>
        <v>126</v>
      </c>
      <c r="I1703" s="15">
        <v>15440.2</v>
      </c>
      <c r="J1703" s="10" t="s">
        <v>4707</v>
      </c>
      <c r="K1703" s="10" t="s">
        <v>4711</v>
      </c>
      <c r="L1703" s="10" t="s">
        <v>4714</v>
      </c>
      <c r="W1703" s="13">
        <f ca="1">DATEDIF(F1703,TODAY(),"Y")</f>
        <v>36</v>
      </c>
      <c r="X1703" s="29">
        <f>VLOOKUP($A1703,'Medical Examinations'!$A:$Z,MATCH(X$1,'Medical Examinations'!$A$1:$Z$1,0),FALSE)</f>
        <v>5.0599999999999996</v>
      </c>
      <c r="Y1703" s="13">
        <f ca="1">DATEDIF(X1703,TODAY(),"Y")</f>
        <v>126</v>
      </c>
      <c r="Z1703" s="28">
        <f>VLOOKUP($A1703,'Medical Examinations'!$A:$Z,2,FALSE)</f>
        <v>53.32</v>
      </c>
    </row>
    <row r="1704" spans="1:26">
      <c r="A1704" s="10" t="s">
        <v>1275</v>
      </c>
      <c r="B1704" s="10">
        <v>1976</v>
      </c>
      <c r="C1704" s="10" t="s">
        <v>4706</v>
      </c>
      <c r="D1704" s="10" t="str">
        <f>IF(C1704="?","Sep",C1704)</f>
        <v>Jul</v>
      </c>
      <c r="E1704" s="10">
        <v>20</v>
      </c>
      <c r="F1704" s="12" t="str">
        <f>TEXT(DATE(B1704,MONTH(DATEVALUE(D1704&amp;" 1")),E1704),"dd-mmm-yyyy")</f>
        <v>20-Jul-1976</v>
      </c>
      <c r="G1704" s="10">
        <v>0</v>
      </c>
      <c r="H1704" s="13">
        <f t="shared" ca="1" si="26"/>
        <v>126</v>
      </c>
      <c r="I1704" s="15">
        <v>15450.48</v>
      </c>
      <c r="J1704" s="10" t="s">
        <v>4707</v>
      </c>
      <c r="K1704" s="10" t="s">
        <v>4711</v>
      </c>
      <c r="L1704" s="10" t="s">
        <v>4730</v>
      </c>
      <c r="W1704" s="13">
        <f ca="1">DATEDIF(F1704,TODAY(),"Y")</f>
        <v>50</v>
      </c>
      <c r="X1704" s="28">
        <f>VLOOKUP($A1704,'Medical Examinations'!$A:$Z,MATCH(X$1,'Medical Examinations'!$A$1:$Z$1,0),FALSE)</f>
        <v>4.67</v>
      </c>
      <c r="Y1704" s="13">
        <f ca="1">DATEDIF(X1704,TODAY(),"Y")</f>
        <v>126</v>
      </c>
      <c r="Z1704" s="28">
        <f>VLOOKUP($A1704,'Medical Examinations'!$A:$Z,2,FALSE)</f>
        <v>43.11</v>
      </c>
    </row>
    <row r="1705" spans="1:26">
      <c r="A1705" s="10" t="s">
        <v>1273</v>
      </c>
      <c r="B1705" s="10">
        <v>2004</v>
      </c>
      <c r="C1705" s="10" t="s">
        <v>4706</v>
      </c>
      <c r="D1705" s="10" t="str">
        <f>IF(C1705="?","Sep",C1705)</f>
        <v>Jul</v>
      </c>
      <c r="E1705" s="10">
        <v>17</v>
      </c>
      <c r="F1705" s="12" t="str">
        <f>TEXT(DATE(B1705,MONTH(DATEVALUE(D1705&amp;" 1")),E1705),"dd-mmm-yyyy")</f>
        <v>17-Jul-2004</v>
      </c>
      <c r="G1705" s="10">
        <v>0</v>
      </c>
      <c r="H1705" s="13">
        <f t="shared" ca="1" si="26"/>
        <v>126</v>
      </c>
      <c r="I1705" s="15">
        <v>15518.18</v>
      </c>
      <c r="J1705" s="10" t="s">
        <v>4707</v>
      </c>
      <c r="K1705" s="10" t="s">
        <v>4708</v>
      </c>
      <c r="L1705" s="10" t="s">
        <v>4719</v>
      </c>
      <c r="W1705" s="13">
        <f ca="1">DATEDIF(F1705,TODAY(),"Y")</f>
        <v>22</v>
      </c>
      <c r="X1705" s="29">
        <f>VLOOKUP($A1705,'Medical Examinations'!$A:$Z,MATCH(X$1,'Medical Examinations'!$A$1:$Z$1,0),FALSE)</f>
        <v>4.96</v>
      </c>
      <c r="Y1705" s="13">
        <f ca="1">DATEDIF(X1705,TODAY(),"Y")</f>
        <v>126</v>
      </c>
      <c r="Z1705" s="28">
        <f>VLOOKUP($A1705,'Medical Examinations'!$A:$Z,2,FALSE)</f>
        <v>25.175000000000001</v>
      </c>
    </row>
    <row r="1706" spans="1:26">
      <c r="A1706" s="10" t="s">
        <v>1271</v>
      </c>
      <c r="B1706" s="10">
        <v>1974</v>
      </c>
      <c r="C1706" s="10" t="s">
        <v>4712</v>
      </c>
      <c r="D1706" s="10" t="str">
        <f>IF(C1706="?","Sep",C1706)</f>
        <v>Jun</v>
      </c>
      <c r="E1706" s="10">
        <v>28</v>
      </c>
      <c r="F1706" s="12" t="str">
        <f>TEXT(DATE(B1706,MONTH(DATEVALUE(D1706&amp;" 1")),E1706),"dd-mmm-yyyy")</f>
        <v>28-Jun-1974</v>
      </c>
      <c r="G1706" s="10">
        <v>0</v>
      </c>
      <c r="H1706" s="13">
        <f t="shared" ca="1" si="26"/>
        <v>126</v>
      </c>
      <c r="I1706" s="15">
        <v>15532.16</v>
      </c>
      <c r="J1706" s="10" t="s">
        <v>4707</v>
      </c>
      <c r="K1706" s="10" t="s">
        <v>4707</v>
      </c>
      <c r="L1706" s="10" t="s">
        <v>4730</v>
      </c>
      <c r="W1706" s="13">
        <f ca="1">DATEDIF(F1706,TODAY(),"Y")</f>
        <v>52</v>
      </c>
      <c r="X1706" s="28">
        <f>VLOOKUP($A1706,'Medical Examinations'!$A:$Z,MATCH(X$1,'Medical Examinations'!$A$1:$Z$1,0),FALSE)</f>
        <v>7.18</v>
      </c>
      <c r="Y1706" s="13">
        <f ca="1">DATEDIF(X1706,TODAY(),"Y")</f>
        <v>126</v>
      </c>
      <c r="Z1706" s="28">
        <f>VLOOKUP($A1706,'Medical Examinations'!$A:$Z,2,FALSE)</f>
        <v>44.64</v>
      </c>
    </row>
    <row r="1707" spans="1:26">
      <c r="A1707" s="10" t="s">
        <v>1269</v>
      </c>
      <c r="B1707" s="10">
        <v>1959</v>
      </c>
      <c r="C1707" s="10" t="s">
        <v>4717</v>
      </c>
      <c r="D1707" s="10" t="str">
        <f>IF(C1707="?","Sep",C1707)</f>
        <v>Oct</v>
      </c>
      <c r="E1707" s="10">
        <v>2</v>
      </c>
      <c r="F1707" s="12" t="str">
        <f>TEXT(DATE(B1707,MONTH(DATEVALUE(D1707&amp;" 1")),E1707),"dd-mmm-yyyy")</f>
        <v>02-Oct-1959</v>
      </c>
      <c r="G1707" s="10">
        <v>0</v>
      </c>
      <c r="H1707" s="13">
        <f t="shared" ca="1" si="26"/>
        <v>126</v>
      </c>
      <c r="I1707" s="15">
        <v>15555.19</v>
      </c>
      <c r="J1707" s="10" t="s">
        <v>4707</v>
      </c>
      <c r="K1707" s="10" t="s">
        <v>4708</v>
      </c>
      <c r="L1707" s="10" t="s">
        <v>4714</v>
      </c>
      <c r="W1707" s="13">
        <f ca="1">DATEDIF(F1707,TODAY(),"Y")</f>
        <v>67</v>
      </c>
      <c r="X1707" s="29">
        <f>VLOOKUP($A1707,'Medical Examinations'!$A:$Z,MATCH(X$1,'Medical Examinations'!$A$1:$Z$1,0),FALSE)</f>
        <v>5.1100000000000003</v>
      </c>
      <c r="Y1707" s="13">
        <f ca="1">DATEDIF(X1707,TODAY(),"Y")</f>
        <v>126</v>
      </c>
      <c r="Z1707" s="28">
        <f>VLOOKUP($A1707,'Medical Examinations'!$A:$Z,2,FALSE)</f>
        <v>41.325000000000003</v>
      </c>
    </row>
    <row r="1708" spans="1:26">
      <c r="A1708" s="10" t="s">
        <v>1267</v>
      </c>
      <c r="B1708" s="10">
        <v>1974</v>
      </c>
      <c r="C1708" s="10" t="s">
        <v>4706</v>
      </c>
      <c r="D1708" s="10" t="str">
        <f>IF(C1708="?","Sep",C1708)</f>
        <v>Jul</v>
      </c>
      <c r="E1708" s="10">
        <v>30</v>
      </c>
      <c r="F1708" s="12" t="str">
        <f>TEXT(DATE(B1708,MONTH(DATEVALUE(D1708&amp;" 1")),E1708),"dd-mmm-yyyy")</f>
        <v>30-Jul-1974</v>
      </c>
      <c r="G1708" s="10">
        <v>0</v>
      </c>
      <c r="H1708" s="13">
        <f t="shared" ca="1" si="26"/>
        <v>126</v>
      </c>
      <c r="I1708" s="15">
        <v>15556.67</v>
      </c>
      <c r="J1708" s="10" t="s">
        <v>4707</v>
      </c>
      <c r="K1708" s="10" t="s">
        <v>4707</v>
      </c>
      <c r="L1708" s="10" t="s">
        <v>4714</v>
      </c>
      <c r="W1708" s="13">
        <f ca="1">DATEDIF(F1708,TODAY(),"Y")</f>
        <v>52</v>
      </c>
      <c r="X1708" s="28">
        <f>VLOOKUP($A1708,'Medical Examinations'!$A:$Z,MATCH(X$1,'Medical Examinations'!$A$1:$Z$1,0),FALSE)</f>
        <v>10.78</v>
      </c>
      <c r="Y1708" s="13">
        <f ca="1">DATEDIF(X1708,TODAY(),"Y")</f>
        <v>126</v>
      </c>
      <c r="Z1708" s="28">
        <f>VLOOKUP($A1708,'Medical Examinations'!$A:$Z,2,FALSE)</f>
        <v>46.14</v>
      </c>
    </row>
    <row r="1709" spans="1:26">
      <c r="A1709" s="10" t="s">
        <v>1265</v>
      </c>
      <c r="B1709" s="10">
        <v>1965</v>
      </c>
      <c r="C1709" s="10" t="s">
        <v>4717</v>
      </c>
      <c r="D1709" s="10" t="str">
        <f>IF(C1709="?","Sep",C1709)</f>
        <v>Oct</v>
      </c>
      <c r="E1709" s="10">
        <v>28</v>
      </c>
      <c r="F1709" s="12" t="str">
        <f>TEXT(DATE(B1709,MONTH(DATEVALUE(D1709&amp;" 1")),E1709),"dd-mmm-yyyy")</f>
        <v>28-Oct-1965</v>
      </c>
      <c r="G1709" s="10">
        <v>0</v>
      </c>
      <c r="H1709" s="13">
        <f t="shared" ca="1" si="26"/>
        <v>126</v>
      </c>
      <c r="I1709" s="15">
        <v>15608.58</v>
      </c>
      <c r="J1709" s="10" t="s">
        <v>4707</v>
      </c>
      <c r="K1709" s="10" t="s">
        <v>4707</v>
      </c>
      <c r="L1709" s="10" t="s">
        <v>4730</v>
      </c>
      <c r="W1709" s="13">
        <f ca="1">DATEDIF(F1709,TODAY(),"Y")</f>
        <v>61</v>
      </c>
      <c r="X1709" s="29">
        <f>VLOOKUP($A1709,'Medical Examinations'!$A:$Z,MATCH(X$1,'Medical Examinations'!$A$1:$Z$1,0),FALSE)</f>
        <v>9.6199999999999992</v>
      </c>
      <c r="Y1709" s="13">
        <f ca="1">DATEDIF(X1709,TODAY(),"Y")</f>
        <v>126</v>
      </c>
      <c r="Z1709" s="28">
        <f>VLOOKUP($A1709,'Medical Examinations'!$A:$Z,2,FALSE)</f>
        <v>38.049999999999997</v>
      </c>
    </row>
    <row r="1710" spans="1:26">
      <c r="A1710" s="10" t="s">
        <v>1263</v>
      </c>
      <c r="B1710" s="10">
        <v>1960</v>
      </c>
      <c r="C1710" s="10" t="s">
        <v>4712</v>
      </c>
      <c r="D1710" s="10" t="str">
        <f>IF(C1710="?","Sep",C1710)</f>
        <v>Jun</v>
      </c>
      <c r="E1710" s="10">
        <v>6</v>
      </c>
      <c r="F1710" s="12" t="str">
        <f>TEXT(DATE(B1710,MONTH(DATEVALUE(D1710&amp;" 1")),E1710),"dd-mmm-yyyy")</f>
        <v>06-Jun-1960</v>
      </c>
      <c r="G1710" s="10">
        <v>0</v>
      </c>
      <c r="H1710" s="13">
        <f t="shared" ca="1" si="26"/>
        <v>126</v>
      </c>
      <c r="I1710" s="15">
        <v>15612.19</v>
      </c>
      <c r="J1710" s="10" t="s">
        <v>4707</v>
      </c>
      <c r="K1710" s="10" t="s">
        <v>4707</v>
      </c>
      <c r="L1710" s="10" t="s">
        <v>4714</v>
      </c>
      <c r="W1710" s="13">
        <f ca="1">DATEDIF(F1710,TODAY(),"Y")</f>
        <v>66</v>
      </c>
      <c r="X1710" s="28">
        <f>VLOOKUP($A1710,'Medical Examinations'!$A:$Z,MATCH(X$1,'Medical Examinations'!$A$1:$Z$1,0),FALSE)</f>
        <v>11.78</v>
      </c>
      <c r="Y1710" s="13">
        <f ca="1">DATEDIF(X1710,TODAY(),"Y")</f>
        <v>126</v>
      </c>
      <c r="Z1710" s="28">
        <f>VLOOKUP($A1710,'Medical Examinations'!$A:$Z,2,FALSE)</f>
        <v>32.965000000000003</v>
      </c>
    </row>
    <row r="1711" spans="1:26">
      <c r="A1711" s="10" t="s">
        <v>1261</v>
      </c>
      <c r="B1711" s="10">
        <v>1988</v>
      </c>
      <c r="C1711" s="10" t="s">
        <v>4715</v>
      </c>
      <c r="D1711" s="10" t="str">
        <f>IF(C1711="?","Sep",C1711)</f>
        <v>Dec</v>
      </c>
      <c r="E1711" s="10">
        <v>22</v>
      </c>
      <c r="F1711" s="12" t="str">
        <f>TEXT(DATE(B1711,MONTH(DATEVALUE(D1711&amp;" 1")),E1711),"dd-mmm-yyyy")</f>
        <v>22-Dec-1988</v>
      </c>
      <c r="G1711" s="10">
        <v>0</v>
      </c>
      <c r="H1711" s="13">
        <f t="shared" ca="1" si="26"/>
        <v>126</v>
      </c>
      <c r="I1711" s="15">
        <v>15646.28</v>
      </c>
      <c r="J1711" s="10" t="s">
        <v>4707</v>
      </c>
      <c r="K1711" s="10" t="s">
        <v>4707</v>
      </c>
      <c r="L1711" s="10" t="s">
        <v>4718</v>
      </c>
      <c r="W1711" s="13">
        <f ca="1">DATEDIF(F1711,TODAY(),"Y")</f>
        <v>37</v>
      </c>
      <c r="X1711" s="29">
        <f>VLOOKUP($A1711,'Medical Examinations'!$A:$Z,MATCH(X$1,'Medical Examinations'!$A$1:$Z$1,0),FALSE)</f>
        <v>4.22</v>
      </c>
      <c r="Y1711" s="13">
        <f ca="1">DATEDIF(X1711,TODAY(),"Y")</f>
        <v>126</v>
      </c>
      <c r="Z1711" s="28">
        <f>VLOOKUP($A1711,'Medical Examinations'!$A:$Z,2,FALSE)</f>
        <v>54.59</v>
      </c>
    </row>
    <row r="1712" spans="1:26">
      <c r="A1712" s="10" t="s">
        <v>1259</v>
      </c>
      <c r="B1712" s="10">
        <v>1973</v>
      </c>
      <c r="C1712" s="10" t="s">
        <v>4712</v>
      </c>
      <c r="D1712" s="10" t="str">
        <f>IF(C1712="?","Sep",C1712)</f>
        <v>Jun</v>
      </c>
      <c r="E1712" s="10">
        <v>26</v>
      </c>
      <c r="F1712" s="12" t="str">
        <f>TEXT(DATE(B1712,MONTH(DATEVALUE(D1712&amp;" 1")),E1712),"dd-mmm-yyyy")</f>
        <v>26-Jun-1973</v>
      </c>
      <c r="G1712" s="10">
        <v>0</v>
      </c>
      <c r="H1712" s="13">
        <f t="shared" ca="1" si="26"/>
        <v>126</v>
      </c>
      <c r="I1712" s="15">
        <v>15670.3</v>
      </c>
      <c r="J1712" s="10" t="s">
        <v>4707</v>
      </c>
      <c r="K1712" s="10" t="s">
        <v>4707</v>
      </c>
      <c r="L1712" s="10" t="s">
        <v>4730</v>
      </c>
      <c r="W1712" s="13">
        <f ca="1">DATEDIF(F1712,TODAY(),"Y")</f>
        <v>53</v>
      </c>
      <c r="X1712" s="28">
        <f>VLOOKUP($A1712,'Medical Examinations'!$A:$Z,MATCH(X$1,'Medical Examinations'!$A$1:$Z$1,0),FALSE)</f>
        <v>9.66</v>
      </c>
      <c r="Y1712" s="13">
        <f ca="1">DATEDIF(X1712,TODAY(),"Y")</f>
        <v>126</v>
      </c>
      <c r="Z1712" s="28">
        <f>VLOOKUP($A1712,'Medical Examinations'!$A:$Z,2,FALSE)</f>
        <v>44.29</v>
      </c>
    </row>
    <row r="1713" spans="1:26">
      <c r="A1713" s="10" t="s">
        <v>1257</v>
      </c>
      <c r="B1713" s="10">
        <v>1976</v>
      </c>
      <c r="C1713" s="10" t="s">
        <v>4713</v>
      </c>
      <c r="D1713" s="10" t="str">
        <f>IF(C1713="?","Sep",C1713)</f>
        <v>Sep</v>
      </c>
      <c r="E1713" s="10">
        <v>20</v>
      </c>
      <c r="F1713" s="12" t="str">
        <f>TEXT(DATE(B1713,MONTH(DATEVALUE(D1713&amp;" 1")),E1713),"dd-mmm-yyyy")</f>
        <v>20-Sep-1976</v>
      </c>
      <c r="G1713" s="10">
        <v>0</v>
      </c>
      <c r="H1713" s="13">
        <f t="shared" ca="1" si="26"/>
        <v>126</v>
      </c>
      <c r="I1713" s="15">
        <v>15698.86</v>
      </c>
      <c r="J1713" s="10" t="s">
        <v>4707</v>
      </c>
      <c r="K1713" s="10" t="s">
        <v>4707</v>
      </c>
      <c r="L1713" s="10" t="s">
        <v>4714</v>
      </c>
      <c r="W1713" s="13">
        <f ca="1">DATEDIF(F1713,TODAY(),"Y")</f>
        <v>50</v>
      </c>
      <c r="X1713" s="29">
        <f>VLOOKUP($A1713,'Medical Examinations'!$A:$Z,MATCH(X$1,'Medical Examinations'!$A$1:$Z$1,0),FALSE)</f>
        <v>5.2</v>
      </c>
      <c r="Y1713" s="13">
        <f ca="1">DATEDIF(X1713,TODAY(),"Y")</f>
        <v>126</v>
      </c>
      <c r="Z1713" s="28">
        <f>VLOOKUP($A1713,'Medical Examinations'!$A:$Z,2,FALSE)</f>
        <v>45.27</v>
      </c>
    </row>
    <row r="1714" spans="1:26">
      <c r="A1714" s="10" t="s">
        <v>1255</v>
      </c>
      <c r="B1714" s="10">
        <v>1974</v>
      </c>
      <c r="C1714" s="10" t="s">
        <v>4716</v>
      </c>
      <c r="D1714" s="10" t="str">
        <f>IF(C1714="?","Sep",C1714)</f>
        <v>Aug</v>
      </c>
      <c r="E1714" s="10">
        <v>29</v>
      </c>
      <c r="F1714" s="12" t="str">
        <f>TEXT(DATE(B1714,MONTH(DATEVALUE(D1714&amp;" 1")),E1714),"dd-mmm-yyyy")</f>
        <v>29-Aug-1974</v>
      </c>
      <c r="G1714" s="10">
        <v>0</v>
      </c>
      <c r="H1714" s="13">
        <f t="shared" ca="1" si="26"/>
        <v>126</v>
      </c>
      <c r="I1714" s="15">
        <v>15746.62</v>
      </c>
      <c r="J1714" s="10" t="s">
        <v>4707</v>
      </c>
      <c r="K1714" s="10" t="s">
        <v>4711</v>
      </c>
      <c r="L1714" s="10" t="s">
        <v>4714</v>
      </c>
      <c r="W1714" s="13">
        <f ca="1">DATEDIF(F1714,TODAY(),"Y")</f>
        <v>52</v>
      </c>
      <c r="X1714" s="28">
        <f>VLOOKUP($A1714,'Medical Examinations'!$A:$Z,MATCH(X$1,'Medical Examinations'!$A$1:$Z$1,0),FALSE)</f>
        <v>10.99</v>
      </c>
      <c r="Y1714" s="13">
        <f ca="1">DATEDIF(X1714,TODAY(),"Y")</f>
        <v>126</v>
      </c>
      <c r="Z1714" s="28">
        <f>VLOOKUP($A1714,'Medical Examinations'!$A:$Z,2,FALSE)</f>
        <v>46.7</v>
      </c>
    </row>
    <row r="1715" spans="1:26">
      <c r="A1715" s="10" t="s">
        <v>1253</v>
      </c>
      <c r="B1715" s="10">
        <v>1997</v>
      </c>
      <c r="C1715" s="10" t="s">
        <v>4717</v>
      </c>
      <c r="D1715" s="10" t="str">
        <f>IF(C1715="?","Sep",C1715)</f>
        <v>Oct</v>
      </c>
      <c r="E1715" s="10">
        <v>9</v>
      </c>
      <c r="F1715" s="12" t="str">
        <f>TEXT(DATE(B1715,MONTH(DATEVALUE(D1715&amp;" 1")),E1715),"dd-mmm-yyyy")</f>
        <v>09-Oct-1997</v>
      </c>
      <c r="G1715" s="10">
        <v>0</v>
      </c>
      <c r="H1715" s="13">
        <f t="shared" ca="1" si="26"/>
        <v>126</v>
      </c>
      <c r="I1715" s="15">
        <v>15817.99</v>
      </c>
      <c r="J1715" s="10" t="s">
        <v>4707</v>
      </c>
      <c r="K1715" s="10" t="s">
        <v>4707</v>
      </c>
      <c r="L1715" s="10" t="s">
        <v>4714</v>
      </c>
      <c r="W1715" s="13">
        <f ca="1">DATEDIF(F1715,TODAY(),"Y")</f>
        <v>29</v>
      </c>
      <c r="X1715" s="29">
        <f>VLOOKUP($A1715,'Medical Examinations'!$A:$Z,MATCH(X$1,'Medical Examinations'!$A$1:$Z$1,0),FALSE)</f>
        <v>5.29</v>
      </c>
      <c r="Y1715" s="13">
        <f ca="1">DATEDIF(X1715,TODAY(),"Y")</f>
        <v>126</v>
      </c>
      <c r="Z1715" s="28">
        <f>VLOOKUP($A1715,'Medical Examinations'!$A:$Z,2,FALSE)</f>
        <v>24.13</v>
      </c>
    </row>
    <row r="1716" spans="1:26">
      <c r="A1716" s="10" t="s">
        <v>1251</v>
      </c>
      <c r="B1716" s="10">
        <v>1984</v>
      </c>
      <c r="C1716" s="10" t="s">
        <v>4712</v>
      </c>
      <c r="D1716" s="10" t="str">
        <f>IF(C1716="?","Sep",C1716)</f>
        <v>Jun</v>
      </c>
      <c r="E1716" s="10">
        <v>26</v>
      </c>
      <c r="F1716" s="12" t="str">
        <f>TEXT(DATE(B1716,MONTH(DATEVALUE(D1716&amp;" 1")),E1716),"dd-mmm-yyyy")</f>
        <v>26-Jun-1984</v>
      </c>
      <c r="G1716" s="10">
        <v>0</v>
      </c>
      <c r="H1716" s="13">
        <f t="shared" ca="1" si="26"/>
        <v>126</v>
      </c>
      <c r="I1716" s="15">
        <v>15820.7</v>
      </c>
      <c r="J1716" s="10" t="s">
        <v>4707</v>
      </c>
      <c r="K1716" s="10" t="s">
        <v>4708</v>
      </c>
      <c r="L1716" s="10" t="s">
        <v>4718</v>
      </c>
      <c r="W1716" s="13">
        <f ca="1">DATEDIF(F1716,TODAY(),"Y")</f>
        <v>42</v>
      </c>
      <c r="X1716" s="28">
        <f>VLOOKUP($A1716,'Medical Examinations'!$A:$Z,MATCH(X$1,'Medical Examinations'!$A$1:$Z$1,0),FALSE)</f>
        <v>4.46</v>
      </c>
      <c r="Y1716" s="13">
        <f ca="1">DATEDIF(X1716,TODAY(),"Y")</f>
        <v>126</v>
      </c>
      <c r="Z1716" s="28">
        <f>VLOOKUP($A1716,'Medical Examinations'!$A:$Z,2,FALSE)</f>
        <v>19.3</v>
      </c>
    </row>
    <row r="1717" spans="1:26">
      <c r="A1717" s="10" t="s">
        <v>1249</v>
      </c>
      <c r="B1717" s="10">
        <v>1982</v>
      </c>
      <c r="C1717" s="10" t="s">
        <v>4710</v>
      </c>
      <c r="D1717" s="10" t="str">
        <f>IF(C1717="?","Sep",C1717)</f>
        <v>Nov</v>
      </c>
      <c r="E1717" s="10">
        <v>11</v>
      </c>
      <c r="F1717" s="12" t="str">
        <f>TEXT(DATE(B1717,MONTH(DATEVALUE(D1717&amp;" 1")),E1717),"dd-mmm-yyyy")</f>
        <v>11-Nov-1982</v>
      </c>
      <c r="G1717" s="10">
        <v>0</v>
      </c>
      <c r="H1717" s="13">
        <f t="shared" ca="1" si="26"/>
        <v>126</v>
      </c>
      <c r="I1717" s="15">
        <v>15828.82</v>
      </c>
      <c r="J1717" s="10" t="s">
        <v>4707</v>
      </c>
      <c r="K1717" s="10" t="s">
        <v>4708</v>
      </c>
      <c r="L1717" s="10" t="s">
        <v>4718</v>
      </c>
      <c r="W1717" s="13">
        <f ca="1">DATEDIF(F1717,TODAY(),"Y")</f>
        <v>43</v>
      </c>
      <c r="X1717" s="29">
        <f>VLOOKUP($A1717,'Medical Examinations'!$A:$Z,MATCH(X$1,'Medical Examinations'!$A$1:$Z$1,0),FALSE)</f>
        <v>5.5</v>
      </c>
      <c r="Y1717" s="13">
        <f ca="1">DATEDIF(X1717,TODAY(),"Y")</f>
        <v>126</v>
      </c>
      <c r="Z1717" s="28">
        <f>VLOOKUP($A1717,'Medical Examinations'!$A:$Z,2,FALSE)</f>
        <v>29.3</v>
      </c>
    </row>
    <row r="1718" spans="1:26">
      <c r="A1718" s="10" t="s">
        <v>1247</v>
      </c>
      <c r="B1718" s="10">
        <v>1962</v>
      </c>
      <c r="C1718" s="10" t="s">
        <v>4715</v>
      </c>
      <c r="D1718" s="10" t="str">
        <f>IF(C1718="?","Sep",C1718)</f>
        <v>Dec</v>
      </c>
      <c r="E1718" s="10">
        <v>25</v>
      </c>
      <c r="F1718" s="12" t="str">
        <f>TEXT(DATE(B1718,MONTH(DATEVALUE(D1718&amp;" 1")),E1718),"dd-mmm-yyyy")</f>
        <v>25-Dec-1962</v>
      </c>
      <c r="G1718" s="10">
        <v>0</v>
      </c>
      <c r="H1718" s="13">
        <f t="shared" ca="1" si="26"/>
        <v>126</v>
      </c>
      <c r="I1718" s="15">
        <v>15840.81</v>
      </c>
      <c r="J1718" s="10" t="s">
        <v>4707</v>
      </c>
      <c r="K1718" s="10" t="s">
        <v>4711</v>
      </c>
      <c r="L1718" s="10" t="s">
        <v>4731</v>
      </c>
      <c r="W1718" s="13">
        <f ca="1">DATEDIF(F1718,TODAY(),"Y")</f>
        <v>63</v>
      </c>
      <c r="X1718" s="28">
        <f>VLOOKUP($A1718,'Medical Examinations'!$A:$Z,MATCH(X$1,'Medical Examinations'!$A$1:$Z$1,0),FALSE)</f>
        <v>6.7</v>
      </c>
      <c r="Y1718" s="13">
        <f ca="1">DATEDIF(X1718,TODAY(),"Y")</f>
        <v>126</v>
      </c>
      <c r="Z1718" s="28">
        <f>VLOOKUP($A1718,'Medical Examinations'!$A:$Z,2,FALSE)</f>
        <v>36.85</v>
      </c>
    </row>
    <row r="1719" spans="1:26">
      <c r="A1719" s="10" t="s">
        <v>1245</v>
      </c>
      <c r="B1719" s="10">
        <v>1980</v>
      </c>
      <c r="C1719" s="10" t="s">
        <v>4717</v>
      </c>
      <c r="D1719" s="10" t="str">
        <f>IF(C1719="?","Sep",C1719)</f>
        <v>Oct</v>
      </c>
      <c r="E1719" s="10">
        <v>12</v>
      </c>
      <c r="F1719" s="12" t="str">
        <f>TEXT(DATE(B1719,MONTH(DATEVALUE(D1719&amp;" 1")),E1719),"dd-mmm-yyyy")</f>
        <v>12-Oct-1980</v>
      </c>
      <c r="G1719" s="10">
        <v>0</v>
      </c>
      <c r="H1719" s="13">
        <f t="shared" ca="1" si="26"/>
        <v>126</v>
      </c>
      <c r="I1719" s="15">
        <v>15922.29</v>
      </c>
      <c r="J1719" s="10" t="s">
        <v>4707</v>
      </c>
      <c r="K1719" s="10" t="s">
        <v>4708</v>
      </c>
      <c r="L1719" s="10" t="s">
        <v>4730</v>
      </c>
      <c r="W1719" s="13">
        <f ca="1">DATEDIF(F1719,TODAY(),"Y")</f>
        <v>46</v>
      </c>
      <c r="X1719" s="29">
        <f>VLOOKUP($A1719,'Medical Examinations'!$A:$Z,MATCH(X$1,'Medical Examinations'!$A$1:$Z$1,0),FALSE)</f>
        <v>4.72</v>
      </c>
      <c r="Y1719" s="13">
        <f ca="1">DATEDIF(X1719,TODAY(),"Y")</f>
        <v>126</v>
      </c>
      <c r="Z1719" s="28">
        <f>VLOOKUP($A1719,'Medical Examinations'!$A:$Z,2,FALSE)</f>
        <v>47.53</v>
      </c>
    </row>
    <row r="1720" spans="1:26">
      <c r="A1720" s="10" t="s">
        <v>1243</v>
      </c>
      <c r="B1720" s="10">
        <v>1982</v>
      </c>
      <c r="C1720" s="10" t="s">
        <v>4706</v>
      </c>
      <c r="D1720" s="10" t="str">
        <f>IF(C1720="?","Sep",C1720)</f>
        <v>Jul</v>
      </c>
      <c r="E1720" s="10">
        <v>24</v>
      </c>
      <c r="F1720" s="12" t="str">
        <f>TEXT(DATE(B1720,MONTH(DATEVALUE(D1720&amp;" 1")),E1720),"dd-mmm-yyyy")</f>
        <v>24-Jul-1982</v>
      </c>
      <c r="G1720" s="10">
        <v>0</v>
      </c>
      <c r="H1720" s="13">
        <f t="shared" ca="1" si="26"/>
        <v>126</v>
      </c>
      <c r="I1720" s="15">
        <v>15965.29</v>
      </c>
      <c r="J1720" s="10" t="s">
        <v>4707</v>
      </c>
      <c r="K1720" s="10" t="s">
        <v>4711</v>
      </c>
      <c r="L1720" s="10" t="s">
        <v>4714</v>
      </c>
      <c r="W1720" s="13">
        <f ca="1">DATEDIF(F1720,TODAY(),"Y")</f>
        <v>44</v>
      </c>
      <c r="X1720" s="28">
        <f>VLOOKUP($A1720,'Medical Examinations'!$A:$Z,MATCH(X$1,'Medical Examinations'!$A$1:$Z$1,0),FALSE)</f>
        <v>5.49</v>
      </c>
      <c r="Y1720" s="13">
        <f ca="1">DATEDIF(X1720,TODAY(),"Y")</f>
        <v>126</v>
      </c>
      <c r="Z1720" s="28">
        <f>VLOOKUP($A1720,'Medical Examinations'!$A:$Z,2,FALSE)</f>
        <v>48.81</v>
      </c>
    </row>
    <row r="1721" spans="1:26">
      <c r="A1721" s="10" t="s">
        <v>1241</v>
      </c>
      <c r="B1721" s="10">
        <v>1980</v>
      </c>
      <c r="C1721" s="10" t="s">
        <v>4713</v>
      </c>
      <c r="D1721" s="10" t="str">
        <f>IF(C1721="?","Sep",C1721)</f>
        <v>Sep</v>
      </c>
      <c r="E1721" s="10">
        <v>19</v>
      </c>
      <c r="F1721" s="12" t="str">
        <f>TEXT(DATE(B1721,MONTH(DATEVALUE(D1721&amp;" 1")),E1721),"dd-mmm-yyyy")</f>
        <v>19-Sep-1980</v>
      </c>
      <c r="G1721" s="10">
        <v>0</v>
      </c>
      <c r="H1721" s="13">
        <f t="shared" ca="1" si="26"/>
        <v>126</v>
      </c>
      <c r="I1721" s="15">
        <v>15966.19</v>
      </c>
      <c r="J1721" s="10" t="s">
        <v>4707</v>
      </c>
      <c r="K1721" s="10" t="s">
        <v>4707</v>
      </c>
      <c r="L1721" s="10" t="s">
        <v>4714</v>
      </c>
      <c r="W1721" s="13">
        <f ca="1">DATEDIF(F1721,TODAY(),"Y")</f>
        <v>46</v>
      </c>
      <c r="X1721" s="29">
        <f>VLOOKUP($A1721,'Medical Examinations'!$A:$Z,MATCH(X$1,'Medical Examinations'!$A$1:$Z$1,0),FALSE)</f>
        <v>4.71</v>
      </c>
      <c r="Y1721" s="13">
        <f ca="1">DATEDIF(X1721,TODAY(),"Y")</f>
        <v>126</v>
      </c>
      <c r="Z1721" s="28">
        <f>VLOOKUP($A1721,'Medical Examinations'!$A:$Z,2,FALSE)</f>
        <v>48.7</v>
      </c>
    </row>
    <row r="1722" spans="1:26">
      <c r="A1722" s="10" t="s">
        <v>1239</v>
      </c>
      <c r="B1722" s="10">
        <v>1988</v>
      </c>
      <c r="C1722" s="10" t="s">
        <v>4715</v>
      </c>
      <c r="D1722" s="10" t="str">
        <f>IF(C1722="?","Sep",C1722)</f>
        <v>Dec</v>
      </c>
      <c r="E1722" s="10">
        <v>5</v>
      </c>
      <c r="F1722" s="12" t="str">
        <f>TEXT(DATE(B1722,MONTH(DATEVALUE(D1722&amp;" 1")),E1722),"dd-mmm-yyyy")</f>
        <v>05-Dec-1988</v>
      </c>
      <c r="G1722" s="10">
        <v>0</v>
      </c>
      <c r="H1722" s="13">
        <f t="shared" ca="1" si="26"/>
        <v>126</v>
      </c>
      <c r="I1722" s="15">
        <v>16059.06</v>
      </c>
      <c r="J1722" s="10" t="s">
        <v>4707</v>
      </c>
      <c r="K1722" s="10" t="s">
        <v>4708</v>
      </c>
      <c r="L1722" s="10" t="s">
        <v>4714</v>
      </c>
      <c r="W1722" s="13">
        <f ca="1">DATEDIF(F1722,TODAY(),"Y")</f>
        <v>37</v>
      </c>
      <c r="X1722" s="28">
        <f>VLOOKUP($A1722,'Medical Examinations'!$A:$Z,MATCH(X$1,'Medical Examinations'!$A$1:$Z$1,0),FALSE)</f>
        <v>5.47</v>
      </c>
      <c r="Y1722" s="13">
        <f ca="1">DATEDIF(X1722,TODAY(),"Y")</f>
        <v>126</v>
      </c>
      <c r="Z1722" s="28">
        <f>VLOOKUP($A1722,'Medical Examinations'!$A:$Z,2,FALSE)</f>
        <v>53.63</v>
      </c>
    </row>
    <row r="1723" spans="1:26">
      <c r="A1723" s="10" t="s">
        <v>1237</v>
      </c>
      <c r="B1723" s="10">
        <v>1978</v>
      </c>
      <c r="C1723" s="10" t="s">
        <v>4713</v>
      </c>
      <c r="D1723" s="10" t="str">
        <f>IF(C1723="?","Sep",C1723)</f>
        <v>Sep</v>
      </c>
      <c r="E1723" s="10">
        <v>16</v>
      </c>
      <c r="F1723" s="12" t="str">
        <f>TEXT(DATE(B1723,MONTH(DATEVALUE(D1723&amp;" 1")),E1723),"dd-mmm-yyyy")</f>
        <v>16-Sep-1978</v>
      </c>
      <c r="G1723" s="10">
        <v>0</v>
      </c>
      <c r="H1723" s="13">
        <f t="shared" ca="1" si="26"/>
        <v>126</v>
      </c>
      <c r="I1723" s="15">
        <v>16062.89</v>
      </c>
      <c r="J1723" s="10" t="s">
        <v>4707</v>
      </c>
      <c r="K1723" s="10" t="s">
        <v>4707</v>
      </c>
      <c r="L1723" s="10" t="s">
        <v>4730</v>
      </c>
      <c r="W1723" s="13">
        <f ca="1">DATEDIF(F1723,TODAY(),"Y")</f>
        <v>48</v>
      </c>
      <c r="X1723" s="29">
        <f>VLOOKUP($A1723,'Medical Examinations'!$A:$Z,MATCH(X$1,'Medical Examinations'!$A$1:$Z$1,0),FALSE)</f>
        <v>6.72</v>
      </c>
      <c r="Y1723" s="13">
        <f ca="1">DATEDIF(X1723,TODAY(),"Y")</f>
        <v>126</v>
      </c>
      <c r="Z1723" s="28">
        <f>VLOOKUP($A1723,'Medical Examinations'!$A:$Z,2,FALSE)</f>
        <v>46.43</v>
      </c>
    </row>
    <row r="1724" spans="1:26">
      <c r="A1724" s="10" t="s">
        <v>1235</v>
      </c>
      <c r="B1724" s="10">
        <v>1958</v>
      </c>
      <c r="C1724" s="10" t="s">
        <v>4717</v>
      </c>
      <c r="D1724" s="10" t="str">
        <f>IF(C1724="?","Sep",C1724)</f>
        <v>Oct</v>
      </c>
      <c r="E1724" s="10">
        <v>22</v>
      </c>
      <c r="F1724" s="12" t="str">
        <f>TEXT(DATE(B1724,MONTH(DATEVALUE(D1724&amp;" 1")),E1724),"dd-mmm-yyyy")</f>
        <v>22-Oct-1958</v>
      </c>
      <c r="G1724" s="10">
        <v>0</v>
      </c>
      <c r="H1724" s="13">
        <f t="shared" ca="1" si="26"/>
        <v>126</v>
      </c>
      <c r="I1724" s="15">
        <v>16069.08</v>
      </c>
      <c r="J1724" s="10" t="s">
        <v>4707</v>
      </c>
      <c r="K1724" s="10" t="s">
        <v>4707</v>
      </c>
      <c r="L1724" s="10" t="s">
        <v>4724</v>
      </c>
      <c r="W1724" s="13">
        <f ca="1">DATEDIF(F1724,TODAY(),"Y")</f>
        <v>68</v>
      </c>
      <c r="X1724" s="28">
        <f>VLOOKUP($A1724,'Medical Examinations'!$A:$Z,MATCH(X$1,'Medical Examinations'!$A$1:$Z$1,0),FALSE)</f>
        <v>8.2799999999999994</v>
      </c>
      <c r="Y1724" s="13">
        <f ca="1">DATEDIF(X1724,TODAY(),"Y")</f>
        <v>126</v>
      </c>
      <c r="Z1724" s="28">
        <f>VLOOKUP($A1724,'Medical Examinations'!$A:$Z,2,FALSE)</f>
        <v>31.824999999999999</v>
      </c>
    </row>
    <row r="1725" spans="1:26">
      <c r="A1725" s="10" t="s">
        <v>1233</v>
      </c>
      <c r="B1725" s="10">
        <v>1958</v>
      </c>
      <c r="C1725" s="10" t="s">
        <v>4712</v>
      </c>
      <c r="D1725" s="10" t="str">
        <f>IF(C1725="?","Sep",C1725)</f>
        <v>Jun</v>
      </c>
      <c r="E1725" s="10">
        <v>21</v>
      </c>
      <c r="F1725" s="12" t="str">
        <f>TEXT(DATE(B1725,MONTH(DATEVALUE(D1725&amp;" 1")),E1725),"dd-mmm-yyyy")</f>
        <v>21-Jun-1958</v>
      </c>
      <c r="G1725" s="10">
        <v>0</v>
      </c>
      <c r="H1725" s="13">
        <f t="shared" ca="1" si="26"/>
        <v>126</v>
      </c>
      <c r="I1725" s="15">
        <v>16085.13</v>
      </c>
      <c r="J1725" s="10" t="s">
        <v>4707</v>
      </c>
      <c r="K1725" s="10" t="s">
        <v>4707</v>
      </c>
      <c r="L1725" s="10" t="s">
        <v>4709</v>
      </c>
      <c r="W1725" s="13">
        <f ca="1">DATEDIF(F1725,TODAY(),"Y")</f>
        <v>68</v>
      </c>
      <c r="X1725" s="29">
        <f>VLOOKUP($A1725,'Medical Examinations'!$A:$Z,MATCH(X$1,'Medical Examinations'!$A$1:$Z$1,0),FALSE)</f>
        <v>7.59</v>
      </c>
      <c r="Y1725" s="13">
        <f ca="1">DATEDIF(X1725,TODAY(),"Y")</f>
        <v>126</v>
      </c>
      <c r="Z1725" s="28">
        <f>VLOOKUP($A1725,'Medical Examinations'!$A:$Z,2,FALSE)</f>
        <v>39.049999999999997</v>
      </c>
    </row>
    <row r="1726" spans="1:26">
      <c r="A1726" s="10" t="s">
        <v>1231</v>
      </c>
      <c r="B1726" s="10">
        <v>1985</v>
      </c>
      <c r="C1726" s="10" t="s">
        <v>4716</v>
      </c>
      <c r="D1726" s="10" t="str">
        <f>IF(C1726="?","Sep",C1726)</f>
        <v>Aug</v>
      </c>
      <c r="E1726" s="10">
        <v>27</v>
      </c>
      <c r="F1726" s="12" t="str">
        <f>TEXT(DATE(B1726,MONTH(DATEVALUE(D1726&amp;" 1")),E1726),"dd-mmm-yyyy")</f>
        <v>27-Aug-1985</v>
      </c>
      <c r="G1726" s="10">
        <v>0</v>
      </c>
      <c r="H1726" s="13">
        <f t="shared" ca="1" si="26"/>
        <v>126</v>
      </c>
      <c r="I1726" s="15">
        <v>16097.94</v>
      </c>
      <c r="J1726" s="10" t="s">
        <v>4707</v>
      </c>
      <c r="K1726" s="10" t="s">
        <v>4708</v>
      </c>
      <c r="L1726" s="10" t="s">
        <v>4714</v>
      </c>
      <c r="W1726" s="13">
        <f ca="1">DATEDIF(F1726,TODAY(),"Y")</f>
        <v>41</v>
      </c>
      <c r="X1726" s="28">
        <f>VLOOKUP($A1726,'Medical Examinations'!$A:$Z,MATCH(X$1,'Medical Examinations'!$A$1:$Z$1,0),FALSE)</f>
        <v>5.2</v>
      </c>
      <c r="Y1726" s="13">
        <f ca="1">DATEDIF(X1726,TODAY(),"Y")</f>
        <v>126</v>
      </c>
      <c r="Z1726" s="28">
        <f>VLOOKUP($A1726,'Medical Examinations'!$A:$Z,2,FALSE)</f>
        <v>51.86</v>
      </c>
    </row>
    <row r="1727" spans="1:26">
      <c r="A1727" s="10" t="s">
        <v>1229</v>
      </c>
      <c r="B1727" s="10">
        <v>1993</v>
      </c>
      <c r="C1727" s="10" t="s">
        <v>4716</v>
      </c>
      <c r="D1727" s="10" t="str">
        <f>IF(C1727="?","Sep",C1727)</f>
        <v>Aug</v>
      </c>
      <c r="E1727" s="10">
        <v>8</v>
      </c>
      <c r="F1727" s="12" t="str">
        <f>TEXT(DATE(B1727,MONTH(DATEVALUE(D1727&amp;" 1")),E1727),"dd-mmm-yyyy")</f>
        <v>08-Aug-1993</v>
      </c>
      <c r="G1727" s="10">
        <v>0</v>
      </c>
      <c r="H1727" s="13">
        <f t="shared" ca="1" si="26"/>
        <v>126</v>
      </c>
      <c r="I1727" s="15">
        <v>16115.3</v>
      </c>
      <c r="J1727" s="10" t="s">
        <v>4707</v>
      </c>
      <c r="K1727" s="10" t="s">
        <v>4711</v>
      </c>
      <c r="L1727" s="10" t="s">
        <v>4724</v>
      </c>
      <c r="W1727" s="13">
        <f ca="1">DATEDIF(F1727,TODAY(),"Y")</f>
        <v>33</v>
      </c>
      <c r="X1727" s="29">
        <f>VLOOKUP($A1727,'Medical Examinations'!$A:$Z,MATCH(X$1,'Medical Examinations'!$A$1:$Z$1,0),FALSE)</f>
        <v>5.52</v>
      </c>
      <c r="Y1727" s="13">
        <f ca="1">DATEDIF(X1727,TODAY(),"Y")</f>
        <v>126</v>
      </c>
      <c r="Z1727" s="28">
        <f>VLOOKUP($A1727,'Medical Examinations'!$A:$Z,2,FALSE)</f>
        <v>21.85</v>
      </c>
    </row>
    <row r="1728" spans="1:26">
      <c r="A1728" s="10" t="s">
        <v>1227</v>
      </c>
      <c r="B1728" s="10">
        <v>1987</v>
      </c>
      <c r="C1728" s="10" t="s">
        <v>4717</v>
      </c>
      <c r="D1728" s="10" t="str">
        <f>IF(C1728="?","Sep",C1728)</f>
        <v>Oct</v>
      </c>
      <c r="E1728" s="10">
        <v>6</v>
      </c>
      <c r="F1728" s="12" t="str">
        <f>TEXT(DATE(B1728,MONTH(DATEVALUE(D1728&amp;" 1")),E1728),"dd-mmm-yyyy")</f>
        <v>06-Oct-1987</v>
      </c>
      <c r="G1728" s="10">
        <v>0</v>
      </c>
      <c r="H1728" s="13">
        <f t="shared" ca="1" si="26"/>
        <v>126</v>
      </c>
      <c r="I1728" s="15">
        <v>16122.65</v>
      </c>
      <c r="J1728" s="10" t="s">
        <v>4707</v>
      </c>
      <c r="K1728" s="10" t="s">
        <v>4711</v>
      </c>
      <c r="L1728" s="10" t="s">
        <v>4718</v>
      </c>
      <c r="W1728" s="13">
        <f ca="1">DATEDIF(F1728,TODAY(),"Y")</f>
        <v>39</v>
      </c>
      <c r="X1728" s="28">
        <f>VLOOKUP($A1728,'Medical Examinations'!$A:$Z,MATCH(X$1,'Medical Examinations'!$A$1:$Z$1,0),FALSE)</f>
        <v>4.9000000000000004</v>
      </c>
      <c r="Y1728" s="13">
        <f ca="1">DATEDIF(X1728,TODAY(),"Y")</f>
        <v>126</v>
      </c>
      <c r="Z1728" s="28">
        <f>VLOOKUP($A1728,'Medical Examinations'!$A:$Z,2,FALSE)</f>
        <v>54.85</v>
      </c>
    </row>
    <row r="1729" spans="1:26">
      <c r="A1729" s="10" t="s">
        <v>1225</v>
      </c>
      <c r="B1729" s="10">
        <v>1993</v>
      </c>
      <c r="C1729" s="10" t="s">
        <v>4715</v>
      </c>
      <c r="D1729" s="10" t="str">
        <f>IF(C1729="?","Sep",C1729)</f>
        <v>Dec</v>
      </c>
      <c r="E1729" s="10">
        <v>12</v>
      </c>
      <c r="F1729" s="12" t="str">
        <f>TEXT(DATE(B1729,MONTH(DATEVALUE(D1729&amp;" 1")),E1729),"dd-mmm-yyyy")</f>
        <v>12-Dec-1993</v>
      </c>
      <c r="G1729" s="10">
        <v>0</v>
      </c>
      <c r="H1729" s="13">
        <f t="shared" ca="1" si="26"/>
        <v>126</v>
      </c>
      <c r="I1729" s="15">
        <v>16138.76</v>
      </c>
      <c r="J1729" s="10" t="s">
        <v>4707</v>
      </c>
      <c r="K1729" s="10" t="s">
        <v>4708</v>
      </c>
      <c r="L1729" s="10" t="s">
        <v>4728</v>
      </c>
      <c r="W1729" s="13">
        <f ca="1">DATEDIF(F1729,TODAY(),"Y")</f>
        <v>32</v>
      </c>
      <c r="X1729" s="29">
        <f>VLOOKUP($A1729,'Medical Examinations'!$A:$Z,MATCH(X$1,'Medical Examinations'!$A$1:$Z$1,0),FALSE)</f>
        <v>4.0599999999999996</v>
      </c>
      <c r="Y1729" s="13">
        <f ca="1">DATEDIF(X1729,TODAY(),"Y")</f>
        <v>126</v>
      </c>
      <c r="Z1729" s="28">
        <f>VLOOKUP($A1729,'Medical Examinations'!$A:$Z,2,FALSE)</f>
        <v>22.895</v>
      </c>
    </row>
    <row r="1730" spans="1:26">
      <c r="A1730" s="10" t="s">
        <v>1223</v>
      </c>
      <c r="B1730" s="10">
        <v>1982</v>
      </c>
      <c r="C1730" s="10" t="s">
        <v>4706</v>
      </c>
      <c r="D1730" s="10" t="str">
        <f>IF(C1730="?","Sep",C1730)</f>
        <v>Jul</v>
      </c>
      <c r="E1730" s="10">
        <v>6</v>
      </c>
      <c r="F1730" s="12" t="str">
        <f>TEXT(DATE(B1730,MONTH(DATEVALUE(D1730&amp;" 1")),E1730),"dd-mmm-yyyy")</f>
        <v>06-Jul-1982</v>
      </c>
      <c r="G1730" s="10">
        <v>0</v>
      </c>
      <c r="H1730" s="13">
        <f t="shared" ca="1" si="26"/>
        <v>126</v>
      </c>
      <c r="I1730" s="15">
        <v>16152.04</v>
      </c>
      <c r="J1730" s="10" t="s">
        <v>4707</v>
      </c>
      <c r="K1730" s="10" t="s">
        <v>4711</v>
      </c>
      <c r="L1730" s="10" t="s">
        <v>4730</v>
      </c>
      <c r="W1730" s="13">
        <f ca="1">DATEDIF(F1730,TODAY(),"Y")</f>
        <v>44</v>
      </c>
      <c r="X1730" s="28">
        <f>VLOOKUP($A1730,'Medical Examinations'!$A:$Z,MATCH(X$1,'Medical Examinations'!$A$1:$Z$1,0),FALSE)</f>
        <v>5.88</v>
      </c>
      <c r="Y1730" s="13">
        <f ca="1">DATEDIF(X1730,TODAY(),"Y")</f>
        <v>126</v>
      </c>
      <c r="Z1730" s="28">
        <f>VLOOKUP($A1730,'Medical Examinations'!$A:$Z,2,FALSE)</f>
        <v>48.32</v>
      </c>
    </row>
    <row r="1731" spans="1:26">
      <c r="A1731" s="10" t="s">
        <v>1221</v>
      </c>
      <c r="B1731" s="10">
        <v>1974</v>
      </c>
      <c r="C1731" s="10" t="s">
        <v>4713</v>
      </c>
      <c r="D1731" s="10" t="str">
        <f>IF(C1731="?","Sep",C1731)</f>
        <v>Sep</v>
      </c>
      <c r="E1731" s="10">
        <v>11</v>
      </c>
      <c r="F1731" s="12" t="str">
        <f>TEXT(DATE(B1731,MONTH(DATEVALUE(D1731&amp;" 1")),E1731),"dd-mmm-yyyy")</f>
        <v>11-Sep-1974</v>
      </c>
      <c r="G1731" s="10">
        <v>0</v>
      </c>
      <c r="H1731" s="13">
        <f t="shared" ref="H1731:H1794" ca="1" si="27">DATEDIF(G1731,TODAY(),"Y")</f>
        <v>126</v>
      </c>
      <c r="I1731" s="15">
        <v>16190.97</v>
      </c>
      <c r="J1731" s="10" t="s">
        <v>4707</v>
      </c>
      <c r="K1731" s="10" t="s">
        <v>4708</v>
      </c>
      <c r="L1731" s="10" t="s">
        <v>4714</v>
      </c>
      <c r="W1731" s="13">
        <f ca="1">DATEDIF(F1731,TODAY(),"Y")</f>
        <v>52</v>
      </c>
      <c r="X1731" s="29">
        <f>VLOOKUP($A1731,'Medical Examinations'!$A:$Z,MATCH(X$1,'Medical Examinations'!$A$1:$Z$1,0),FALSE)</f>
        <v>7.3</v>
      </c>
      <c r="Y1731" s="13">
        <f ca="1">DATEDIF(X1731,TODAY(),"Y")</f>
        <v>126</v>
      </c>
      <c r="Z1731" s="28">
        <f>VLOOKUP($A1731,'Medical Examinations'!$A:$Z,2,FALSE)</f>
        <v>48.01</v>
      </c>
    </row>
    <row r="1732" spans="1:26">
      <c r="A1732" s="10" t="s">
        <v>1219</v>
      </c>
      <c r="B1732" s="10">
        <v>1988</v>
      </c>
      <c r="C1732" s="10" t="s">
        <v>4716</v>
      </c>
      <c r="D1732" s="10" t="str">
        <f>IF(C1732="?","Sep",C1732)</f>
        <v>Aug</v>
      </c>
      <c r="E1732" s="10">
        <v>6</v>
      </c>
      <c r="F1732" s="12" t="str">
        <f>TEXT(DATE(B1732,MONTH(DATEVALUE(D1732&amp;" 1")),E1732),"dd-mmm-yyyy")</f>
        <v>06-Aug-1988</v>
      </c>
      <c r="G1732" s="10">
        <v>0</v>
      </c>
      <c r="H1732" s="13">
        <f t="shared" ca="1" si="27"/>
        <v>126</v>
      </c>
      <c r="I1732" s="15">
        <v>16199.1</v>
      </c>
      <c r="J1732" s="10" t="s">
        <v>4707</v>
      </c>
      <c r="K1732" s="10" t="s">
        <v>4707</v>
      </c>
      <c r="L1732" s="10" t="s">
        <v>4714</v>
      </c>
      <c r="W1732" s="13">
        <f ca="1">DATEDIF(F1732,TODAY(),"Y")</f>
        <v>38</v>
      </c>
      <c r="X1732" s="28">
        <f>VLOOKUP($A1732,'Medical Examinations'!$A:$Z,MATCH(X$1,'Medical Examinations'!$A$1:$Z$1,0),FALSE)</f>
        <v>4.6100000000000003</v>
      </c>
      <c r="Y1732" s="13">
        <f ca="1">DATEDIF(X1732,TODAY(),"Y")</f>
        <v>126</v>
      </c>
      <c r="Z1732" s="28">
        <f>VLOOKUP($A1732,'Medical Examinations'!$A:$Z,2,FALSE)</f>
        <v>54.43</v>
      </c>
    </row>
    <row r="1733" spans="1:26">
      <c r="A1733" s="10" t="s">
        <v>1217</v>
      </c>
      <c r="B1733" s="10">
        <v>1988</v>
      </c>
      <c r="C1733" s="10" t="s">
        <v>4716</v>
      </c>
      <c r="D1733" s="10" t="str">
        <f>IF(C1733="?","Sep",C1733)</f>
        <v>Aug</v>
      </c>
      <c r="E1733" s="10">
        <v>21</v>
      </c>
      <c r="F1733" s="12" t="str">
        <f>TEXT(DATE(B1733,MONTH(DATEVALUE(D1733&amp;" 1")),E1733),"dd-mmm-yyyy")</f>
        <v>21-Aug-1988</v>
      </c>
      <c r="G1733" s="10">
        <v>0</v>
      </c>
      <c r="H1733" s="13">
        <f t="shared" ca="1" si="27"/>
        <v>126</v>
      </c>
      <c r="I1733" s="15">
        <v>16205.88</v>
      </c>
      <c r="J1733" s="10" t="s">
        <v>4707</v>
      </c>
      <c r="K1733" s="10" t="s">
        <v>4711</v>
      </c>
      <c r="L1733" s="10" t="s">
        <v>4714</v>
      </c>
      <c r="W1733" s="13">
        <f ca="1">DATEDIF(F1733,TODAY(),"Y")</f>
        <v>38</v>
      </c>
      <c r="X1733" s="29">
        <f>VLOOKUP($A1733,'Medical Examinations'!$A:$Z,MATCH(X$1,'Medical Examinations'!$A$1:$Z$1,0),FALSE)</f>
        <v>4.7300000000000004</v>
      </c>
      <c r="Y1733" s="13">
        <f ca="1">DATEDIF(X1733,TODAY(),"Y")</f>
        <v>126</v>
      </c>
      <c r="Z1733" s="28">
        <f>VLOOKUP($A1733,'Medical Examinations'!$A:$Z,2,FALSE)</f>
        <v>54.45</v>
      </c>
    </row>
    <row r="1734" spans="1:26">
      <c r="A1734" s="10" t="s">
        <v>1215</v>
      </c>
      <c r="B1734" s="10">
        <v>2002</v>
      </c>
      <c r="C1734" s="10" t="s">
        <v>4713</v>
      </c>
      <c r="D1734" s="10" t="str">
        <f>IF(C1734="?","Sep",C1734)</f>
        <v>Sep</v>
      </c>
      <c r="E1734" s="10">
        <v>8</v>
      </c>
      <c r="F1734" s="12" t="str">
        <f>TEXT(DATE(B1734,MONTH(DATEVALUE(D1734&amp;" 1")),E1734),"dd-mmm-yyyy")</f>
        <v>08-Sep-2002</v>
      </c>
      <c r="G1734" s="10">
        <v>0</v>
      </c>
      <c r="H1734" s="13">
        <f t="shared" ca="1" si="27"/>
        <v>126</v>
      </c>
      <c r="I1734" s="15">
        <v>16232.85</v>
      </c>
      <c r="J1734" s="10" t="s">
        <v>4707</v>
      </c>
      <c r="K1734" s="10" t="s">
        <v>4711</v>
      </c>
      <c r="L1734" s="10" t="s">
        <v>4718</v>
      </c>
      <c r="W1734" s="13">
        <f ca="1">DATEDIF(F1734,TODAY(),"Y")</f>
        <v>24</v>
      </c>
      <c r="X1734" s="28">
        <f>VLOOKUP($A1734,'Medical Examinations'!$A:$Z,MATCH(X$1,'Medical Examinations'!$A$1:$Z$1,0),FALSE)</f>
        <v>11.89</v>
      </c>
      <c r="Y1734" s="13">
        <f ca="1">DATEDIF(X1734,TODAY(),"Y")</f>
        <v>126</v>
      </c>
      <c r="Z1734" s="28">
        <f>VLOOKUP($A1734,'Medical Examinations'!$A:$Z,2,FALSE)</f>
        <v>27.3</v>
      </c>
    </row>
    <row r="1735" spans="1:26">
      <c r="A1735" s="10" t="s">
        <v>1213</v>
      </c>
      <c r="B1735" s="10">
        <v>1972</v>
      </c>
      <c r="C1735" s="10" t="s">
        <v>4706</v>
      </c>
      <c r="D1735" s="10" t="str">
        <f>IF(C1735="?","Sep",C1735)</f>
        <v>Jul</v>
      </c>
      <c r="E1735" s="10">
        <v>30</v>
      </c>
      <c r="F1735" s="12" t="str">
        <f>TEXT(DATE(B1735,MONTH(DATEVALUE(D1735&amp;" 1")),E1735),"dd-mmm-yyyy")</f>
        <v>30-Jul-1972</v>
      </c>
      <c r="G1735" s="10">
        <v>0</v>
      </c>
      <c r="H1735" s="13">
        <f t="shared" ca="1" si="27"/>
        <v>126</v>
      </c>
      <c r="I1735" s="15">
        <v>16267.32</v>
      </c>
      <c r="J1735" s="10" t="s">
        <v>4707</v>
      </c>
      <c r="K1735" s="10" t="s">
        <v>4707</v>
      </c>
      <c r="L1735" s="10" t="s">
        <v>4725</v>
      </c>
      <c r="W1735" s="13">
        <f ca="1">DATEDIF(F1735,TODAY(),"Y")</f>
        <v>54</v>
      </c>
      <c r="X1735" s="29">
        <f>VLOOKUP($A1735,'Medical Examinations'!$A:$Z,MATCH(X$1,'Medical Examinations'!$A$1:$Z$1,0),FALSE)</f>
        <v>4.8</v>
      </c>
      <c r="Y1735" s="13">
        <f ca="1">DATEDIF(X1735,TODAY(),"Y")</f>
        <v>126</v>
      </c>
      <c r="Z1735" s="28">
        <f>VLOOKUP($A1735,'Medical Examinations'!$A:$Z,2,FALSE)</f>
        <v>45.68</v>
      </c>
    </row>
    <row r="1736" spans="1:26">
      <c r="A1736" s="10" t="s">
        <v>1211</v>
      </c>
      <c r="B1736" s="10">
        <v>2003</v>
      </c>
      <c r="C1736" s="10" t="s">
        <v>4716</v>
      </c>
      <c r="D1736" s="10" t="str">
        <f>IF(C1736="?","Sep",C1736)</f>
        <v>Aug</v>
      </c>
      <c r="E1736" s="10">
        <v>24</v>
      </c>
      <c r="F1736" s="12" t="str">
        <f>TEXT(DATE(B1736,MONTH(DATEVALUE(D1736&amp;" 1")),E1736),"dd-mmm-yyyy")</f>
        <v>24-Aug-2003</v>
      </c>
      <c r="G1736" s="10">
        <v>0</v>
      </c>
      <c r="H1736" s="13">
        <f t="shared" ca="1" si="27"/>
        <v>126</v>
      </c>
      <c r="I1736" s="15">
        <v>16297.85</v>
      </c>
      <c r="J1736" s="10" t="s">
        <v>4707</v>
      </c>
      <c r="K1736" s="10" t="s">
        <v>4708</v>
      </c>
      <c r="L1736" s="10" t="s">
        <v>4718</v>
      </c>
      <c r="W1736" s="13">
        <f ca="1">DATEDIF(F1736,TODAY(),"Y")</f>
        <v>23</v>
      </c>
      <c r="X1736" s="28">
        <f>VLOOKUP($A1736,'Medical Examinations'!$A:$Z,MATCH(X$1,'Medical Examinations'!$A$1:$Z$1,0),FALSE)</f>
        <v>5.6</v>
      </c>
      <c r="Y1736" s="13">
        <f ca="1">DATEDIF(X1736,TODAY(),"Y")</f>
        <v>126</v>
      </c>
      <c r="Z1736" s="28">
        <f>VLOOKUP($A1736,'Medical Examinations'!$A:$Z,2,FALSE)</f>
        <v>27.7</v>
      </c>
    </row>
    <row r="1737" spans="1:26">
      <c r="A1737" s="10" t="s">
        <v>1209</v>
      </c>
      <c r="B1737" s="10">
        <v>1969</v>
      </c>
      <c r="C1737" s="10" t="s">
        <v>4716</v>
      </c>
      <c r="D1737" s="10" t="str">
        <f>IF(C1737="?","Sep",C1737)</f>
        <v>Aug</v>
      </c>
      <c r="E1737" s="10">
        <v>8</v>
      </c>
      <c r="F1737" s="12" t="str">
        <f>TEXT(DATE(B1737,MONTH(DATEVALUE(D1737&amp;" 1")),E1737),"dd-mmm-yyyy")</f>
        <v>08-Aug-1969</v>
      </c>
      <c r="G1737" s="10">
        <v>0</v>
      </c>
      <c r="H1737" s="13">
        <f t="shared" ca="1" si="27"/>
        <v>126</v>
      </c>
      <c r="I1737" s="15">
        <v>16311.05</v>
      </c>
      <c r="J1737" s="10" t="s">
        <v>4707</v>
      </c>
      <c r="K1737" s="10" t="s">
        <v>4708</v>
      </c>
      <c r="L1737" s="10" t="s">
        <v>4730</v>
      </c>
      <c r="W1737" s="13">
        <f ca="1">DATEDIF(F1737,TODAY(),"Y")</f>
        <v>57</v>
      </c>
      <c r="X1737" s="29">
        <f>VLOOKUP($A1737,'Medical Examinations'!$A:$Z,MATCH(X$1,'Medical Examinations'!$A$1:$Z$1,0),FALSE)</f>
        <v>6.14</v>
      </c>
      <c r="Y1737" s="13">
        <f ca="1">DATEDIF(X1737,TODAY(),"Y")</f>
        <v>126</v>
      </c>
      <c r="Z1737" s="28">
        <f>VLOOKUP($A1737,'Medical Examinations'!$A:$Z,2,FALSE)</f>
        <v>43.15</v>
      </c>
    </row>
    <row r="1738" spans="1:26">
      <c r="A1738" s="10" t="s">
        <v>1207</v>
      </c>
      <c r="B1738" s="10">
        <v>1965</v>
      </c>
      <c r="C1738" s="10" t="s">
        <v>4715</v>
      </c>
      <c r="D1738" s="10" t="str">
        <f>IF(C1738="?","Sep",C1738)</f>
        <v>Dec</v>
      </c>
      <c r="E1738" s="10">
        <v>5</v>
      </c>
      <c r="F1738" s="12" t="str">
        <f>TEXT(DATE(B1738,MONTH(DATEVALUE(D1738&amp;" 1")),E1738),"dd-mmm-yyyy")</f>
        <v>05-Dec-1965</v>
      </c>
      <c r="G1738" s="10">
        <v>0</v>
      </c>
      <c r="H1738" s="13">
        <f t="shared" ca="1" si="27"/>
        <v>126</v>
      </c>
      <c r="I1738" s="15">
        <v>16351.42</v>
      </c>
      <c r="J1738" s="10" t="s">
        <v>4707</v>
      </c>
      <c r="K1738" s="10" t="s">
        <v>4708</v>
      </c>
      <c r="L1738" s="10" t="s">
        <v>4730</v>
      </c>
      <c r="W1738" s="13">
        <f ca="1">DATEDIF(F1738,TODAY(),"Y")</f>
        <v>60</v>
      </c>
      <c r="X1738" s="28">
        <f>VLOOKUP($A1738,'Medical Examinations'!$A:$Z,MATCH(X$1,'Medical Examinations'!$A$1:$Z$1,0),FALSE)</f>
        <v>6.83</v>
      </c>
      <c r="Y1738" s="13">
        <f ca="1">DATEDIF(X1738,TODAY(),"Y")</f>
        <v>126</v>
      </c>
      <c r="Z1738" s="28">
        <f>VLOOKUP($A1738,'Medical Examinations'!$A:$Z,2,FALSE)</f>
        <v>40.24</v>
      </c>
    </row>
    <row r="1739" spans="1:26">
      <c r="A1739" s="10" t="s">
        <v>1205</v>
      </c>
      <c r="B1739" s="10">
        <v>1995</v>
      </c>
      <c r="C1739" s="10" t="s">
        <v>4713</v>
      </c>
      <c r="D1739" s="10" t="str">
        <f>IF(C1739="?","Sep",C1739)</f>
        <v>Sep</v>
      </c>
      <c r="E1739" s="10">
        <v>28</v>
      </c>
      <c r="F1739" s="12" t="str">
        <f>TEXT(DATE(B1739,MONTH(DATEVALUE(D1739&amp;" 1")),E1739),"dd-mmm-yyyy")</f>
        <v>28-Sep-1995</v>
      </c>
      <c r="G1739" s="10">
        <v>0</v>
      </c>
      <c r="H1739" s="13">
        <f t="shared" ca="1" si="27"/>
        <v>126</v>
      </c>
      <c r="I1739" s="15">
        <v>16420.490000000002</v>
      </c>
      <c r="J1739" s="10" t="s">
        <v>4707</v>
      </c>
      <c r="K1739" s="10" t="s">
        <v>4708</v>
      </c>
      <c r="L1739" s="10" t="s">
        <v>4714</v>
      </c>
      <c r="W1739" s="13">
        <f ca="1">DATEDIF(F1739,TODAY(),"Y")</f>
        <v>31</v>
      </c>
      <c r="X1739" s="29">
        <f>VLOOKUP($A1739,'Medical Examinations'!$A:$Z,MATCH(X$1,'Medical Examinations'!$A$1:$Z$1,0),FALSE)</f>
        <v>4.7699999999999996</v>
      </c>
      <c r="Y1739" s="13">
        <f ca="1">DATEDIF(X1739,TODAY(),"Y")</f>
        <v>126</v>
      </c>
      <c r="Z1739" s="28">
        <f>VLOOKUP($A1739,'Medical Examinations'!$A:$Z,2,FALSE)</f>
        <v>20.045000000000002</v>
      </c>
    </row>
    <row r="1740" spans="1:26">
      <c r="A1740" s="10" t="s">
        <v>1203</v>
      </c>
      <c r="B1740" s="10">
        <v>2003</v>
      </c>
      <c r="C1740" s="10" t="s">
        <v>4715</v>
      </c>
      <c r="D1740" s="10" t="str">
        <f>IF(C1740="?","Sep",C1740)</f>
        <v>Dec</v>
      </c>
      <c r="E1740" s="10">
        <v>20</v>
      </c>
      <c r="F1740" s="12" t="str">
        <f>TEXT(DATE(B1740,MONTH(DATEVALUE(D1740&amp;" 1")),E1740),"dd-mmm-yyyy")</f>
        <v>20-Dec-2003</v>
      </c>
      <c r="G1740" s="10">
        <v>0</v>
      </c>
      <c r="H1740" s="13">
        <f t="shared" ca="1" si="27"/>
        <v>126</v>
      </c>
      <c r="I1740" s="15">
        <v>16450.89</v>
      </c>
      <c r="J1740" s="10" t="s">
        <v>4707</v>
      </c>
      <c r="K1740" s="10" t="s">
        <v>4711</v>
      </c>
      <c r="L1740" s="10" t="s">
        <v>4714</v>
      </c>
      <c r="W1740" s="13">
        <f ca="1">DATEDIF(F1740,TODAY(),"Y")</f>
        <v>22</v>
      </c>
      <c r="X1740" s="28">
        <f>VLOOKUP($A1740,'Medical Examinations'!$A:$Z,MATCH(X$1,'Medical Examinations'!$A$1:$Z$1,0),FALSE)</f>
        <v>4.01</v>
      </c>
      <c r="Y1740" s="13">
        <f ca="1">DATEDIF(X1740,TODAY(),"Y")</f>
        <v>126</v>
      </c>
      <c r="Z1740" s="28">
        <f>VLOOKUP($A1740,'Medical Examinations'!$A:$Z,2,FALSE)</f>
        <v>26.03</v>
      </c>
    </row>
    <row r="1741" spans="1:26">
      <c r="A1741" s="10" t="s">
        <v>1201</v>
      </c>
      <c r="B1741" s="10">
        <v>1958</v>
      </c>
      <c r="C1741" s="10" t="s">
        <v>4717</v>
      </c>
      <c r="D1741" s="10" t="str">
        <f>IF(C1741="?","Sep",C1741)</f>
        <v>Oct</v>
      </c>
      <c r="E1741" s="10">
        <v>10</v>
      </c>
      <c r="F1741" s="12" t="str">
        <f>TEXT(DATE(B1741,MONTH(DATEVALUE(D1741&amp;" 1")),E1741),"dd-mmm-yyyy")</f>
        <v>10-Oct-1958</v>
      </c>
      <c r="G1741" s="10">
        <v>0</v>
      </c>
      <c r="H1741" s="13">
        <f t="shared" ca="1" si="27"/>
        <v>126</v>
      </c>
      <c r="I1741" s="15">
        <v>16455.71</v>
      </c>
      <c r="J1741" s="10" t="s">
        <v>4707</v>
      </c>
      <c r="K1741" s="10" t="s">
        <v>4707</v>
      </c>
      <c r="L1741" s="10" t="s">
        <v>4714</v>
      </c>
      <c r="W1741" s="13">
        <f ca="1">DATEDIF(F1741,TODAY(),"Y")</f>
        <v>68</v>
      </c>
      <c r="X1741" s="29">
        <f>VLOOKUP($A1741,'Medical Examinations'!$A:$Z,MATCH(X$1,'Medical Examinations'!$A$1:$Z$1,0),FALSE)</f>
        <v>10.119999999999999</v>
      </c>
      <c r="Y1741" s="13">
        <f ca="1">DATEDIF(X1741,TODAY(),"Y")</f>
        <v>126</v>
      </c>
      <c r="Z1741" s="28">
        <f>VLOOKUP($A1741,'Medical Examinations'!$A:$Z,2,FALSE)</f>
        <v>30.114999999999998</v>
      </c>
    </row>
    <row r="1742" spans="1:26">
      <c r="A1742" s="10" t="s">
        <v>1199</v>
      </c>
      <c r="B1742" s="10">
        <v>1995</v>
      </c>
      <c r="C1742" s="10" t="s">
        <v>4715</v>
      </c>
      <c r="D1742" s="10" t="str">
        <f>IF(C1742="?","Sep",C1742)</f>
        <v>Dec</v>
      </c>
      <c r="E1742" s="10">
        <v>23</v>
      </c>
      <c r="F1742" s="12" t="str">
        <f>TEXT(DATE(B1742,MONTH(DATEVALUE(D1742&amp;" 1")),E1742),"dd-mmm-yyyy")</f>
        <v>23-Dec-1995</v>
      </c>
      <c r="G1742" s="10">
        <v>0</v>
      </c>
      <c r="H1742" s="13">
        <f t="shared" ca="1" si="27"/>
        <v>126</v>
      </c>
      <c r="I1742" s="15">
        <v>16577.78</v>
      </c>
      <c r="J1742" s="10" t="s">
        <v>4707</v>
      </c>
      <c r="K1742" s="10" t="s">
        <v>4711</v>
      </c>
      <c r="L1742" s="10" t="s">
        <v>4709</v>
      </c>
      <c r="W1742" s="13">
        <f ca="1">DATEDIF(F1742,TODAY(),"Y")</f>
        <v>30</v>
      </c>
      <c r="X1742" s="28">
        <f>VLOOKUP($A1742,'Medical Examinations'!$A:$Z,MATCH(X$1,'Medical Examinations'!$A$1:$Z$1,0),FALSE)</f>
        <v>4.3600000000000003</v>
      </c>
      <c r="Y1742" s="13">
        <f ca="1">DATEDIF(X1742,TODAY(),"Y")</f>
        <v>126</v>
      </c>
      <c r="Z1742" s="28">
        <f>VLOOKUP($A1742,'Medical Examinations'!$A:$Z,2,FALSE)</f>
        <v>24.75</v>
      </c>
    </row>
    <row r="1743" spans="1:26">
      <c r="A1743" s="10" t="s">
        <v>1197</v>
      </c>
      <c r="B1743" s="10">
        <v>2001</v>
      </c>
      <c r="C1743" s="10" t="s">
        <v>4712</v>
      </c>
      <c r="D1743" s="10" t="str">
        <f>IF(C1743="?","Sep",C1743)</f>
        <v>Jun</v>
      </c>
      <c r="E1743" s="10">
        <v>25</v>
      </c>
      <c r="F1743" s="12" t="str">
        <f>TEXT(DATE(B1743,MONTH(DATEVALUE(D1743&amp;" 1")),E1743),"dd-mmm-yyyy")</f>
        <v>25-Jun-2001</v>
      </c>
      <c r="G1743" s="10">
        <v>0</v>
      </c>
      <c r="H1743" s="13">
        <f t="shared" ca="1" si="27"/>
        <v>126</v>
      </c>
      <c r="I1743" s="15">
        <v>16586.5</v>
      </c>
      <c r="J1743" s="10" t="s">
        <v>4707</v>
      </c>
      <c r="K1743" s="10" t="s">
        <v>4711</v>
      </c>
      <c r="L1743" s="10" t="s">
        <v>4709</v>
      </c>
      <c r="W1743" s="13">
        <f ca="1">DATEDIF(F1743,TODAY(),"Y")</f>
        <v>25</v>
      </c>
      <c r="X1743" s="29">
        <f>VLOOKUP($A1743,'Medical Examinations'!$A:$Z,MATCH(X$1,'Medical Examinations'!$A$1:$Z$1,0),FALSE)</f>
        <v>5.87</v>
      </c>
      <c r="Y1743" s="13">
        <f ca="1">DATEDIF(X1743,TODAY(),"Y")</f>
        <v>126</v>
      </c>
      <c r="Z1743" s="28">
        <f>VLOOKUP($A1743,'Medical Examinations'!$A:$Z,2,FALSE)</f>
        <v>31.02</v>
      </c>
    </row>
    <row r="1744" spans="1:26">
      <c r="A1744" s="10" t="s">
        <v>1195</v>
      </c>
      <c r="B1744" s="10">
        <v>1963</v>
      </c>
      <c r="C1744" s="10" t="s">
        <v>4712</v>
      </c>
      <c r="D1744" s="10" t="str">
        <f>IF(C1744="?","Sep",C1744)</f>
        <v>Jun</v>
      </c>
      <c r="E1744" s="10">
        <v>25</v>
      </c>
      <c r="F1744" s="12" t="str">
        <f>TEXT(DATE(B1744,MONTH(DATEVALUE(D1744&amp;" 1")),E1744),"dd-mmm-yyyy")</f>
        <v>25-Jun-1963</v>
      </c>
      <c r="G1744" s="10">
        <v>0</v>
      </c>
      <c r="H1744" s="13">
        <f t="shared" ca="1" si="27"/>
        <v>126</v>
      </c>
      <c r="I1744" s="15">
        <v>16587.96</v>
      </c>
      <c r="J1744" s="10" t="s">
        <v>4707</v>
      </c>
      <c r="K1744" s="10" t="s">
        <v>4707</v>
      </c>
      <c r="L1744" s="10" t="s">
        <v>4725</v>
      </c>
      <c r="W1744" s="13">
        <f ca="1">DATEDIF(F1744,TODAY(),"Y")</f>
        <v>63</v>
      </c>
      <c r="X1744" s="28">
        <f>VLOOKUP($A1744,'Medical Examinations'!$A:$Z,MATCH(X$1,'Medical Examinations'!$A$1:$Z$1,0),FALSE)</f>
        <v>7.65</v>
      </c>
      <c r="Y1744" s="13">
        <f ca="1">DATEDIF(X1744,TODAY(),"Y")</f>
        <v>126</v>
      </c>
      <c r="Z1744" s="28">
        <f>VLOOKUP($A1744,'Medical Examinations'!$A:$Z,2,FALSE)</f>
        <v>39.81</v>
      </c>
    </row>
    <row r="1745" spans="1:26">
      <c r="A1745" s="10" t="s">
        <v>1193</v>
      </c>
      <c r="B1745" s="10">
        <v>1970</v>
      </c>
      <c r="C1745" s="10" t="s">
        <v>4706</v>
      </c>
      <c r="D1745" s="10" t="str">
        <f>IF(C1745="?","Sep",C1745)</f>
        <v>Jul</v>
      </c>
      <c r="E1745" s="10">
        <v>10</v>
      </c>
      <c r="F1745" s="12" t="str">
        <f>TEXT(DATE(B1745,MONTH(DATEVALUE(D1745&amp;" 1")),E1745),"dd-mmm-yyyy")</f>
        <v>10-Jul-1970</v>
      </c>
      <c r="G1745" s="10">
        <v>0</v>
      </c>
      <c r="H1745" s="13">
        <f t="shared" ca="1" si="27"/>
        <v>126</v>
      </c>
      <c r="I1745" s="15">
        <v>16600.16</v>
      </c>
      <c r="J1745" s="10" t="s">
        <v>4707</v>
      </c>
      <c r="K1745" s="10" t="s">
        <v>4707</v>
      </c>
      <c r="L1745" s="10" t="s">
        <v>4718</v>
      </c>
      <c r="W1745" s="13">
        <f ca="1">DATEDIF(F1745,TODAY(),"Y")</f>
        <v>56</v>
      </c>
      <c r="X1745" s="29">
        <f>VLOOKUP($A1745,'Medical Examinations'!$A:$Z,MATCH(X$1,'Medical Examinations'!$A$1:$Z$1,0),FALSE)</f>
        <v>11.43</v>
      </c>
      <c r="Y1745" s="13">
        <f ca="1">DATEDIF(X1745,TODAY(),"Y")</f>
        <v>126</v>
      </c>
      <c r="Z1745" s="28">
        <f>VLOOKUP($A1745,'Medical Examinations'!$A:$Z,2,FALSE)</f>
        <v>47.59</v>
      </c>
    </row>
    <row r="1746" spans="1:26">
      <c r="A1746" s="10" t="s">
        <v>1191</v>
      </c>
      <c r="B1746" s="10">
        <v>1975</v>
      </c>
      <c r="C1746" s="10" t="s">
        <v>4706</v>
      </c>
      <c r="D1746" s="10" t="str">
        <f>IF(C1746="?","Sep",C1746)</f>
        <v>Jul</v>
      </c>
      <c r="E1746" s="10">
        <v>24</v>
      </c>
      <c r="F1746" s="12" t="str">
        <f>TEXT(DATE(B1746,MONTH(DATEVALUE(D1746&amp;" 1")),E1746),"dd-mmm-yyyy")</f>
        <v>24-Jul-1975</v>
      </c>
      <c r="G1746" s="10">
        <v>0</v>
      </c>
      <c r="H1746" s="13">
        <f t="shared" ca="1" si="27"/>
        <v>126</v>
      </c>
      <c r="I1746" s="15">
        <v>16602.18</v>
      </c>
      <c r="J1746" s="10" t="s">
        <v>4707</v>
      </c>
      <c r="K1746" s="10" t="s">
        <v>4711</v>
      </c>
      <c r="L1746" s="10" t="s">
        <v>4730</v>
      </c>
      <c r="W1746" s="13">
        <f ca="1">DATEDIF(F1746,TODAY(),"Y")</f>
        <v>51</v>
      </c>
      <c r="X1746" s="28">
        <f>VLOOKUP($A1746,'Medical Examinations'!$A:$Z,MATCH(X$1,'Medical Examinations'!$A$1:$Z$1,0),FALSE)</f>
        <v>9.5299999999999994</v>
      </c>
      <c r="Y1746" s="13">
        <f ca="1">DATEDIF(X1746,TODAY(),"Y")</f>
        <v>126</v>
      </c>
      <c r="Z1746" s="28">
        <f>VLOOKUP($A1746,'Medical Examinations'!$A:$Z,2,FALSE)</f>
        <v>47.15</v>
      </c>
    </row>
    <row r="1747" spans="1:26">
      <c r="A1747" s="10" t="s">
        <v>1189</v>
      </c>
      <c r="B1747" s="10">
        <v>1977</v>
      </c>
      <c r="C1747" s="10" t="s">
        <v>4713</v>
      </c>
      <c r="D1747" s="10" t="str">
        <f>IF(C1747="?","Sep",C1747)</f>
        <v>Sep</v>
      </c>
      <c r="E1747" s="10">
        <v>25</v>
      </c>
      <c r="F1747" s="12" t="str">
        <f>TEXT(DATE(B1747,MONTH(DATEVALUE(D1747&amp;" 1")),E1747),"dd-mmm-yyyy")</f>
        <v>25-Sep-1977</v>
      </c>
      <c r="G1747" s="10">
        <v>0</v>
      </c>
      <c r="H1747" s="13">
        <f t="shared" ca="1" si="27"/>
        <v>126</v>
      </c>
      <c r="I1747" s="15">
        <v>16631.61</v>
      </c>
      <c r="J1747" s="10" t="s">
        <v>4707</v>
      </c>
      <c r="K1747" s="10" t="s">
        <v>4711</v>
      </c>
      <c r="L1747" s="10" t="s">
        <v>4714</v>
      </c>
      <c r="W1747" s="13">
        <f ca="1">DATEDIF(F1747,TODAY(),"Y")</f>
        <v>49</v>
      </c>
      <c r="X1747" s="29">
        <f>VLOOKUP($A1747,'Medical Examinations'!$A:$Z,MATCH(X$1,'Medical Examinations'!$A$1:$Z$1,0),FALSE)</f>
        <v>4.6100000000000003</v>
      </c>
      <c r="Y1747" s="13">
        <f ca="1">DATEDIF(X1747,TODAY(),"Y")</f>
        <v>126</v>
      </c>
      <c r="Z1747" s="28">
        <f>VLOOKUP($A1747,'Medical Examinations'!$A:$Z,2,FALSE)</f>
        <v>48.39</v>
      </c>
    </row>
    <row r="1748" spans="1:26">
      <c r="A1748" s="10" t="s">
        <v>1187</v>
      </c>
      <c r="B1748" s="10">
        <v>1993</v>
      </c>
      <c r="C1748" s="10" t="s">
        <v>4710</v>
      </c>
      <c r="D1748" s="10" t="str">
        <f>IF(C1748="?","Sep",C1748)</f>
        <v>Nov</v>
      </c>
      <c r="E1748" s="10">
        <v>5</v>
      </c>
      <c r="F1748" s="12" t="str">
        <f>TEXT(DATE(B1748,MONTH(DATEVALUE(D1748&amp;" 1")),E1748),"dd-mmm-yyyy")</f>
        <v>05-Nov-1993</v>
      </c>
      <c r="G1748" s="10">
        <v>0</v>
      </c>
      <c r="H1748" s="13">
        <f t="shared" ca="1" si="27"/>
        <v>126</v>
      </c>
      <c r="I1748" s="15">
        <v>16657.72</v>
      </c>
      <c r="J1748" s="10" t="s">
        <v>4707</v>
      </c>
      <c r="K1748" s="10" t="s">
        <v>4711</v>
      </c>
      <c r="L1748" s="10" t="s">
        <v>4724</v>
      </c>
      <c r="W1748" s="13">
        <f ca="1">DATEDIF(F1748,TODAY(),"Y")</f>
        <v>32</v>
      </c>
      <c r="X1748" s="28">
        <f>VLOOKUP($A1748,'Medical Examinations'!$A:$Z,MATCH(X$1,'Medical Examinations'!$A$1:$Z$1,0),FALSE)</f>
        <v>4.63</v>
      </c>
      <c r="Y1748" s="13">
        <f ca="1">DATEDIF(X1748,TODAY(),"Y")</f>
        <v>126</v>
      </c>
      <c r="Z1748" s="28">
        <f>VLOOKUP($A1748,'Medical Examinations'!$A:$Z,2,FALSE)</f>
        <v>21.754999999999999</v>
      </c>
    </row>
    <row r="1749" spans="1:26">
      <c r="A1749" s="10" t="s">
        <v>1185</v>
      </c>
      <c r="B1749" s="10">
        <v>1974</v>
      </c>
      <c r="C1749" s="10" t="s">
        <v>4716</v>
      </c>
      <c r="D1749" s="10" t="str">
        <f>IF(C1749="?","Sep",C1749)</f>
        <v>Aug</v>
      </c>
      <c r="E1749" s="10">
        <v>28</v>
      </c>
      <c r="F1749" s="12" t="str">
        <f>TEXT(DATE(B1749,MONTH(DATEVALUE(D1749&amp;" 1")),E1749),"dd-mmm-yyyy")</f>
        <v>28-Aug-1974</v>
      </c>
      <c r="G1749" s="10">
        <v>0</v>
      </c>
      <c r="H1749" s="13">
        <f t="shared" ca="1" si="27"/>
        <v>126</v>
      </c>
      <c r="I1749" s="15">
        <v>16770.990000000002</v>
      </c>
      <c r="J1749" s="10" t="s">
        <v>4707</v>
      </c>
      <c r="K1749" s="10" t="s">
        <v>4711</v>
      </c>
      <c r="L1749" s="10" t="s">
        <v>4714</v>
      </c>
      <c r="W1749" s="13">
        <f ca="1">DATEDIF(F1749,TODAY(),"Y")</f>
        <v>52</v>
      </c>
      <c r="X1749" s="29">
        <f>VLOOKUP($A1749,'Medical Examinations'!$A:$Z,MATCH(X$1,'Medical Examinations'!$A$1:$Z$1,0),FALSE)</f>
        <v>7.71</v>
      </c>
      <c r="Y1749" s="13">
        <f ca="1">DATEDIF(X1749,TODAY(),"Y")</f>
        <v>126</v>
      </c>
      <c r="Z1749" s="28">
        <f>VLOOKUP($A1749,'Medical Examinations'!$A:$Z,2,FALSE)</f>
        <v>49.72</v>
      </c>
    </row>
    <row r="1750" spans="1:26">
      <c r="A1750" s="10" t="s">
        <v>1183</v>
      </c>
      <c r="B1750" s="10">
        <v>1989</v>
      </c>
      <c r="C1750" s="10" t="s">
        <v>4713</v>
      </c>
      <c r="D1750" s="10" t="str">
        <f>IF(C1750="?","Sep",C1750)</f>
        <v>Sep</v>
      </c>
      <c r="E1750" s="10">
        <v>23</v>
      </c>
      <c r="F1750" s="12" t="str">
        <f>TEXT(DATE(B1750,MONTH(DATEVALUE(D1750&amp;" 1")),E1750),"dd-mmm-yyyy")</f>
        <v>23-Sep-1989</v>
      </c>
      <c r="G1750" s="10">
        <v>0</v>
      </c>
      <c r="H1750" s="13">
        <f t="shared" ca="1" si="27"/>
        <v>126</v>
      </c>
      <c r="I1750" s="15">
        <v>16776.3</v>
      </c>
      <c r="J1750" s="10" t="s">
        <v>4707</v>
      </c>
      <c r="K1750" s="10" t="s">
        <v>4707</v>
      </c>
      <c r="L1750" s="10" t="s">
        <v>4724</v>
      </c>
      <c r="W1750" s="13">
        <f ca="1">DATEDIF(F1750,TODAY(),"Y")</f>
        <v>37</v>
      </c>
      <c r="X1750" s="28">
        <f>VLOOKUP($A1750,'Medical Examinations'!$A:$Z,MATCH(X$1,'Medical Examinations'!$A$1:$Z$1,0),FALSE)</f>
        <v>6.19</v>
      </c>
      <c r="Y1750" s="13">
        <f ca="1">DATEDIF(X1750,TODAY(),"Y")</f>
        <v>126</v>
      </c>
      <c r="Z1750" s="28">
        <f>VLOOKUP($A1750,'Medical Examinations'!$A:$Z,2,FALSE)</f>
        <v>19.094999999999999</v>
      </c>
    </row>
    <row r="1751" spans="1:26">
      <c r="A1751" s="10" t="s">
        <v>1181</v>
      </c>
      <c r="B1751" s="10">
        <v>1962</v>
      </c>
      <c r="C1751" s="10" t="s">
        <v>4706</v>
      </c>
      <c r="D1751" s="10" t="str">
        <f>IF(C1751="?","Sep",C1751)</f>
        <v>Jul</v>
      </c>
      <c r="E1751" s="10">
        <v>29</v>
      </c>
      <c r="F1751" s="12" t="str">
        <f>TEXT(DATE(B1751,MONTH(DATEVALUE(D1751&amp;" 1")),E1751),"dd-mmm-yyyy")</f>
        <v>29-Jul-1962</v>
      </c>
      <c r="G1751" s="10">
        <v>0</v>
      </c>
      <c r="H1751" s="13">
        <f t="shared" ca="1" si="27"/>
        <v>126</v>
      </c>
      <c r="I1751" s="15">
        <v>16779.400000000001</v>
      </c>
      <c r="J1751" s="10" t="s">
        <v>4707</v>
      </c>
      <c r="K1751" s="10" t="s">
        <v>4707</v>
      </c>
      <c r="L1751" s="10" t="s">
        <v>4730</v>
      </c>
      <c r="W1751" s="13">
        <f ca="1">DATEDIF(F1751,TODAY(),"Y")</f>
        <v>64</v>
      </c>
      <c r="X1751" s="29">
        <f>VLOOKUP($A1751,'Medical Examinations'!$A:$Z,MATCH(X$1,'Medical Examinations'!$A$1:$Z$1,0),FALSE)</f>
        <v>8.4499999999999993</v>
      </c>
      <c r="Y1751" s="13">
        <f ca="1">DATEDIF(X1751,TODAY(),"Y")</f>
        <v>126</v>
      </c>
      <c r="Z1751" s="28">
        <f>VLOOKUP($A1751,'Medical Examinations'!$A:$Z,2,FALSE)</f>
        <v>39.229999999999997</v>
      </c>
    </row>
    <row r="1752" spans="1:26">
      <c r="A1752" s="10" t="s">
        <v>1179</v>
      </c>
      <c r="B1752" s="10">
        <v>1995</v>
      </c>
      <c r="C1752" s="10" t="s">
        <v>4717</v>
      </c>
      <c r="D1752" s="10" t="str">
        <f>IF(C1752="?","Sep",C1752)</f>
        <v>Oct</v>
      </c>
      <c r="E1752" s="10">
        <v>19</v>
      </c>
      <c r="F1752" s="12" t="str">
        <f>TEXT(DATE(B1752,MONTH(DATEVALUE(D1752&amp;" 1")),E1752),"dd-mmm-yyyy")</f>
        <v>19-Oct-1995</v>
      </c>
      <c r="G1752" s="10">
        <v>0</v>
      </c>
      <c r="H1752" s="13">
        <f t="shared" ca="1" si="27"/>
        <v>126</v>
      </c>
      <c r="I1752" s="15">
        <v>16796.41</v>
      </c>
      <c r="J1752" s="10" t="s">
        <v>4707</v>
      </c>
      <c r="K1752" s="10" t="s">
        <v>4708</v>
      </c>
      <c r="L1752" s="10" t="s">
        <v>4724</v>
      </c>
      <c r="W1752" s="13">
        <f ca="1">DATEDIF(F1752,TODAY(),"Y")</f>
        <v>31</v>
      </c>
      <c r="X1752" s="28">
        <f>VLOOKUP($A1752,'Medical Examinations'!$A:$Z,MATCH(X$1,'Medical Examinations'!$A$1:$Z$1,0),FALSE)</f>
        <v>5.56</v>
      </c>
      <c r="Y1752" s="13">
        <f ca="1">DATEDIF(X1752,TODAY(),"Y")</f>
        <v>126</v>
      </c>
      <c r="Z1752" s="28">
        <f>VLOOKUP($A1752,'Medical Examinations'!$A:$Z,2,FALSE)</f>
        <v>30.59</v>
      </c>
    </row>
    <row r="1753" spans="1:26">
      <c r="A1753" s="10" t="s">
        <v>1177</v>
      </c>
      <c r="B1753" s="10">
        <v>1974</v>
      </c>
      <c r="C1753" s="10" t="s">
        <v>4716</v>
      </c>
      <c r="D1753" s="10" t="str">
        <f>IF(C1753="?","Sep",C1753)</f>
        <v>Aug</v>
      </c>
      <c r="E1753" s="10">
        <v>8</v>
      </c>
      <c r="F1753" s="12" t="str">
        <f>TEXT(DATE(B1753,MONTH(DATEVALUE(D1753&amp;" 1")),E1753),"dd-mmm-yyyy")</f>
        <v>08-Aug-1974</v>
      </c>
      <c r="G1753" s="10">
        <v>0</v>
      </c>
      <c r="H1753" s="13">
        <f t="shared" ca="1" si="27"/>
        <v>126</v>
      </c>
      <c r="I1753" s="15">
        <v>16841.32</v>
      </c>
      <c r="J1753" s="10" t="s">
        <v>4707</v>
      </c>
      <c r="K1753" s="10" t="s">
        <v>4708</v>
      </c>
      <c r="L1753" s="10" t="s">
        <v>4718</v>
      </c>
      <c r="W1753" s="13">
        <f ca="1">DATEDIF(F1753,TODAY(),"Y")</f>
        <v>52</v>
      </c>
      <c r="X1753" s="29">
        <f>VLOOKUP($A1753,'Medical Examinations'!$A:$Z,MATCH(X$1,'Medical Examinations'!$A$1:$Z$1,0),FALSE)</f>
        <v>7</v>
      </c>
      <c r="Y1753" s="13">
        <f ca="1">DATEDIF(X1753,TODAY(),"Y")</f>
        <v>126</v>
      </c>
      <c r="Z1753" s="28">
        <f>VLOOKUP($A1753,'Medical Examinations'!$A:$Z,2,FALSE)</f>
        <v>51.33</v>
      </c>
    </row>
    <row r="1754" spans="1:26">
      <c r="A1754" s="10" t="s">
        <v>1175</v>
      </c>
      <c r="B1754" s="10">
        <v>2003</v>
      </c>
      <c r="C1754" s="10" t="s">
        <v>4713</v>
      </c>
      <c r="D1754" s="10" t="str">
        <f>IF(C1754="?","Sep",C1754)</f>
        <v>Sep</v>
      </c>
      <c r="E1754" s="10">
        <v>10</v>
      </c>
      <c r="F1754" s="12" t="str">
        <f>TEXT(DATE(B1754,MONTH(DATEVALUE(D1754&amp;" 1")),E1754),"dd-mmm-yyyy")</f>
        <v>10-Sep-2003</v>
      </c>
      <c r="G1754" s="10">
        <v>0</v>
      </c>
      <c r="H1754" s="13">
        <f t="shared" ca="1" si="27"/>
        <v>126</v>
      </c>
      <c r="I1754" s="15">
        <v>16884.919999999998</v>
      </c>
      <c r="J1754" s="10" t="s">
        <v>4707</v>
      </c>
      <c r="K1754" s="10" t="s">
        <v>4707</v>
      </c>
      <c r="L1754" s="10" t="s">
        <v>4718</v>
      </c>
      <c r="W1754" s="13">
        <f ca="1">DATEDIF(F1754,TODAY(),"Y")</f>
        <v>23</v>
      </c>
      <c r="X1754" s="28">
        <f>VLOOKUP($A1754,'Medical Examinations'!$A:$Z,MATCH(X$1,'Medical Examinations'!$A$1:$Z$1,0),FALSE)</f>
        <v>6.02</v>
      </c>
      <c r="Y1754" s="13">
        <f ca="1">DATEDIF(X1754,TODAY(),"Y")</f>
        <v>126</v>
      </c>
      <c r="Z1754" s="28">
        <f>VLOOKUP($A1754,'Medical Examinations'!$A:$Z,2,FALSE)</f>
        <v>27.9</v>
      </c>
    </row>
    <row r="1755" spans="1:26">
      <c r="A1755" s="10" t="s">
        <v>1173</v>
      </c>
      <c r="B1755" s="10">
        <v>1968</v>
      </c>
      <c r="C1755" s="10" t="s">
        <v>4717</v>
      </c>
      <c r="D1755" s="10" t="str">
        <f>IF(C1755="?","Sep",C1755)</f>
        <v>Oct</v>
      </c>
      <c r="E1755" s="10">
        <v>21</v>
      </c>
      <c r="F1755" s="12" t="str">
        <f>TEXT(DATE(B1755,MONTH(DATEVALUE(D1755&amp;" 1")),E1755),"dd-mmm-yyyy")</f>
        <v>21-Oct-1968</v>
      </c>
      <c r="G1755" s="10">
        <v>0</v>
      </c>
      <c r="H1755" s="13">
        <f t="shared" ca="1" si="27"/>
        <v>126</v>
      </c>
      <c r="I1755" s="15">
        <v>16903.5</v>
      </c>
      <c r="J1755" s="10" t="s">
        <v>4707</v>
      </c>
      <c r="K1755" s="10" t="s">
        <v>4708</v>
      </c>
      <c r="L1755" s="10" t="s">
        <v>4714</v>
      </c>
      <c r="W1755" s="13">
        <f ca="1">DATEDIF(F1755,TODAY(),"Y")</f>
        <v>58</v>
      </c>
      <c r="X1755" s="29">
        <f>VLOOKUP($A1755,'Medical Examinations'!$A:$Z,MATCH(X$1,'Medical Examinations'!$A$1:$Z$1,0),FALSE)</f>
        <v>10.87</v>
      </c>
      <c r="Y1755" s="13">
        <f ca="1">DATEDIF(X1755,TODAY(),"Y")</f>
        <v>126</v>
      </c>
      <c r="Z1755" s="28">
        <f>VLOOKUP($A1755,'Medical Examinations'!$A:$Z,2,FALSE)</f>
        <v>45.18</v>
      </c>
    </row>
    <row r="1756" spans="1:26">
      <c r="A1756" s="10" t="s">
        <v>1171</v>
      </c>
      <c r="B1756" s="10">
        <v>1977</v>
      </c>
      <c r="C1756" s="10" t="s">
        <v>4716</v>
      </c>
      <c r="D1756" s="10" t="str">
        <f>IF(C1756="?","Sep",C1756)</f>
        <v>Aug</v>
      </c>
      <c r="E1756" s="10">
        <v>25</v>
      </c>
      <c r="F1756" s="12" t="str">
        <f>TEXT(DATE(B1756,MONTH(DATEVALUE(D1756&amp;" 1")),E1756),"dd-mmm-yyyy")</f>
        <v>25-Aug-1977</v>
      </c>
      <c r="G1756" s="10">
        <v>0</v>
      </c>
      <c r="H1756" s="13">
        <f t="shared" ca="1" si="27"/>
        <v>126</v>
      </c>
      <c r="I1756" s="15">
        <v>16921.09</v>
      </c>
      <c r="J1756" s="10" t="s">
        <v>4707</v>
      </c>
      <c r="K1756" s="10" t="s">
        <v>4708</v>
      </c>
      <c r="L1756" s="10" t="s">
        <v>4725</v>
      </c>
      <c r="W1756" s="13">
        <f ca="1">DATEDIF(F1756,TODAY(),"Y")</f>
        <v>49</v>
      </c>
      <c r="X1756" s="28">
        <f>VLOOKUP($A1756,'Medical Examinations'!$A:$Z,MATCH(X$1,'Medical Examinations'!$A$1:$Z$1,0),FALSE)</f>
        <v>5.57</v>
      </c>
      <c r="Y1756" s="13">
        <f ca="1">DATEDIF(X1756,TODAY(),"Y")</f>
        <v>126</v>
      </c>
      <c r="Z1756" s="28">
        <f>VLOOKUP($A1756,'Medical Examinations'!$A:$Z,2,FALSE)</f>
        <v>48.59</v>
      </c>
    </row>
    <row r="1757" spans="1:26">
      <c r="A1757" s="10" t="s">
        <v>1169</v>
      </c>
      <c r="B1757" s="10">
        <v>1980</v>
      </c>
      <c r="C1757" s="10" t="s">
        <v>4706</v>
      </c>
      <c r="D1757" s="10" t="str">
        <f>IF(C1757="?","Sep",C1757)</f>
        <v>Jul</v>
      </c>
      <c r="E1757" s="10">
        <v>16</v>
      </c>
      <c r="F1757" s="12" t="str">
        <f>TEXT(DATE(B1757,MONTH(DATEVALUE(D1757&amp;" 1")),E1757),"dd-mmm-yyyy")</f>
        <v>16-Jul-1980</v>
      </c>
      <c r="G1757" s="10">
        <v>0</v>
      </c>
      <c r="H1757" s="13">
        <f t="shared" ca="1" si="27"/>
        <v>126</v>
      </c>
      <c r="I1757" s="15">
        <v>16990.55</v>
      </c>
      <c r="J1757" s="10" t="s">
        <v>4707</v>
      </c>
      <c r="K1757" s="10" t="s">
        <v>4708</v>
      </c>
      <c r="L1757" s="10" t="s">
        <v>4714</v>
      </c>
      <c r="W1757" s="13">
        <f ca="1">DATEDIF(F1757,TODAY(),"Y")</f>
        <v>46</v>
      </c>
      <c r="X1757" s="29">
        <f>VLOOKUP($A1757,'Medical Examinations'!$A:$Z,MATCH(X$1,'Medical Examinations'!$A$1:$Z$1,0),FALSE)</f>
        <v>5.09</v>
      </c>
      <c r="Y1757" s="13">
        <f ca="1">DATEDIF(X1757,TODAY(),"Y")</f>
        <v>126</v>
      </c>
      <c r="Z1757" s="28">
        <f>VLOOKUP($A1757,'Medical Examinations'!$A:$Z,2,FALSE)</f>
        <v>51.72</v>
      </c>
    </row>
    <row r="1758" spans="1:26">
      <c r="A1758" s="10" t="s">
        <v>1167</v>
      </c>
      <c r="B1758" s="10">
        <v>1971</v>
      </c>
      <c r="C1758" s="10" t="s">
        <v>4716</v>
      </c>
      <c r="D1758" s="10" t="str">
        <f>IF(C1758="?","Sep",C1758)</f>
        <v>Aug</v>
      </c>
      <c r="E1758" s="10">
        <v>22</v>
      </c>
      <c r="F1758" s="12" t="str">
        <f>TEXT(DATE(B1758,MONTH(DATEVALUE(D1758&amp;" 1")),E1758),"dd-mmm-yyyy")</f>
        <v>22-Aug-1971</v>
      </c>
      <c r="G1758" s="10">
        <v>0</v>
      </c>
      <c r="H1758" s="13">
        <f t="shared" ca="1" si="27"/>
        <v>126</v>
      </c>
      <c r="I1758" s="15">
        <v>17016.009999999998</v>
      </c>
      <c r="J1758" s="10" t="s">
        <v>4707</v>
      </c>
      <c r="K1758" s="10" t="s">
        <v>4707</v>
      </c>
      <c r="L1758" s="10" t="s">
        <v>4725</v>
      </c>
      <c r="W1758" s="13">
        <f ca="1">DATEDIF(F1758,TODAY(),"Y")</f>
        <v>55</v>
      </c>
      <c r="X1758" s="28">
        <f>VLOOKUP($A1758,'Medical Examinations'!$A:$Z,MATCH(X$1,'Medical Examinations'!$A$1:$Z$1,0),FALSE)</f>
        <v>8.6999999999999993</v>
      </c>
      <c r="Y1758" s="13">
        <f ca="1">DATEDIF(X1758,TODAY(),"Y")</f>
        <v>126</v>
      </c>
      <c r="Z1758" s="28">
        <f>VLOOKUP($A1758,'Medical Examinations'!$A:$Z,2,FALSE)</f>
        <v>47.13</v>
      </c>
    </row>
    <row r="1759" spans="1:26">
      <c r="A1759" s="10" t="s">
        <v>1165</v>
      </c>
      <c r="B1759" s="10">
        <v>1996</v>
      </c>
      <c r="C1759" s="10" t="s">
        <v>4712</v>
      </c>
      <c r="D1759" s="10" t="str">
        <f>IF(C1759="?","Sep",C1759)</f>
        <v>Jun</v>
      </c>
      <c r="E1759" s="10">
        <v>10</v>
      </c>
      <c r="F1759" s="12" t="str">
        <f>TEXT(DATE(B1759,MONTH(DATEVALUE(D1759&amp;" 1")),E1759),"dd-mmm-yyyy")</f>
        <v>10-Jun-1996</v>
      </c>
      <c r="G1759" s="10">
        <v>0</v>
      </c>
      <c r="H1759" s="13">
        <f t="shared" ca="1" si="27"/>
        <v>126</v>
      </c>
      <c r="I1759" s="15">
        <v>17043.34</v>
      </c>
      <c r="J1759" s="10" t="s">
        <v>4707</v>
      </c>
      <c r="K1759" s="10" t="s">
        <v>4708</v>
      </c>
      <c r="L1759" s="10" t="s">
        <v>4709</v>
      </c>
      <c r="W1759" s="13">
        <f ca="1">DATEDIF(F1759,TODAY(),"Y")</f>
        <v>30</v>
      </c>
      <c r="X1759" s="29">
        <f>VLOOKUP($A1759,'Medical Examinations'!$A:$Z,MATCH(X$1,'Medical Examinations'!$A$1:$Z$1,0),FALSE)</f>
        <v>5.74</v>
      </c>
      <c r="Y1759" s="13">
        <f ca="1">DATEDIF(X1759,TODAY(),"Y")</f>
        <v>126</v>
      </c>
      <c r="Z1759" s="28">
        <f>VLOOKUP($A1759,'Medical Examinations'!$A:$Z,2,FALSE)</f>
        <v>27.06</v>
      </c>
    </row>
    <row r="1760" spans="1:26">
      <c r="A1760" s="10" t="s">
        <v>1163</v>
      </c>
      <c r="B1760" s="10">
        <v>2003</v>
      </c>
      <c r="C1760" s="10" t="s">
        <v>4715</v>
      </c>
      <c r="D1760" s="10" t="str">
        <f>IF(C1760="?","Sep",C1760)</f>
        <v>Dec</v>
      </c>
      <c r="E1760" s="10">
        <v>26</v>
      </c>
      <c r="F1760" s="12" t="str">
        <f>TEXT(DATE(B1760,MONTH(DATEVALUE(D1760&amp;" 1")),E1760),"dd-mmm-yyyy")</f>
        <v>26-Dec-2003</v>
      </c>
      <c r="G1760" s="10">
        <v>0</v>
      </c>
      <c r="H1760" s="13">
        <f t="shared" ca="1" si="27"/>
        <v>126</v>
      </c>
      <c r="I1760" s="15">
        <v>17081.080000000002</v>
      </c>
      <c r="J1760" s="10" t="s">
        <v>4707</v>
      </c>
      <c r="K1760" s="10" t="s">
        <v>4707</v>
      </c>
      <c r="L1760" s="10" t="s">
        <v>4718</v>
      </c>
      <c r="W1760" s="13">
        <f ca="1">DATEDIF(F1760,TODAY(),"Y")</f>
        <v>22</v>
      </c>
      <c r="X1760" s="28">
        <f>VLOOKUP($A1760,'Medical Examinations'!$A:$Z,MATCH(X$1,'Medical Examinations'!$A$1:$Z$1,0),FALSE)</f>
        <v>5.73</v>
      </c>
      <c r="Y1760" s="13">
        <f ca="1">DATEDIF(X1760,TODAY(),"Y")</f>
        <v>126</v>
      </c>
      <c r="Z1760" s="28">
        <f>VLOOKUP($A1760,'Medical Examinations'!$A:$Z,2,FALSE)</f>
        <v>28.3</v>
      </c>
    </row>
    <row r="1761" spans="1:26">
      <c r="A1761" s="10" t="s">
        <v>1161</v>
      </c>
      <c r="B1761" s="10">
        <v>2002</v>
      </c>
      <c r="C1761" s="10" t="s">
        <v>4712</v>
      </c>
      <c r="D1761" s="10" t="str">
        <f>IF(C1761="?","Sep",C1761)</f>
        <v>Jun</v>
      </c>
      <c r="E1761" s="10">
        <v>28</v>
      </c>
      <c r="F1761" s="12" t="str">
        <f>TEXT(DATE(B1761,MONTH(DATEVALUE(D1761&amp;" 1")),E1761),"dd-mmm-yyyy")</f>
        <v>28-Jun-2002</v>
      </c>
      <c r="G1761" s="10">
        <v>0</v>
      </c>
      <c r="H1761" s="13">
        <f t="shared" ca="1" si="27"/>
        <v>126</v>
      </c>
      <c r="I1761" s="15">
        <v>17085.27</v>
      </c>
      <c r="J1761" s="10" t="s">
        <v>4707</v>
      </c>
      <c r="K1761" s="10" t="s">
        <v>4708</v>
      </c>
      <c r="L1761" s="10" t="s">
        <v>4709</v>
      </c>
      <c r="W1761" s="13">
        <f ca="1">DATEDIF(F1761,TODAY(),"Y")</f>
        <v>24</v>
      </c>
      <c r="X1761" s="29">
        <f>VLOOKUP($A1761,'Medical Examinations'!$A:$Z,MATCH(X$1,'Medical Examinations'!$A$1:$Z$1,0),FALSE)</f>
        <v>6.5</v>
      </c>
      <c r="Y1761" s="13">
        <f ca="1">DATEDIF(X1761,TODAY(),"Y")</f>
        <v>126</v>
      </c>
      <c r="Z1761" s="28">
        <f>VLOOKUP($A1761,'Medical Examinations'!$A:$Z,2,FALSE)</f>
        <v>26.84</v>
      </c>
    </row>
    <row r="1762" spans="1:26">
      <c r="A1762" s="10" t="s">
        <v>1159</v>
      </c>
      <c r="B1762" s="10">
        <v>1998</v>
      </c>
      <c r="C1762" s="10" t="s">
        <v>4712</v>
      </c>
      <c r="D1762" s="10" t="str">
        <f>IF(C1762="?","Sep",C1762)</f>
        <v>Jun</v>
      </c>
      <c r="E1762" s="10">
        <v>3</v>
      </c>
      <c r="F1762" s="12" t="str">
        <f>TEXT(DATE(B1762,MONTH(DATEVALUE(D1762&amp;" 1")),E1762),"dd-mmm-yyyy")</f>
        <v>03-Jun-1998</v>
      </c>
      <c r="G1762" s="10">
        <v>0</v>
      </c>
      <c r="H1762" s="13">
        <f t="shared" ca="1" si="27"/>
        <v>126</v>
      </c>
      <c r="I1762" s="15">
        <v>17128.43</v>
      </c>
      <c r="J1762" s="10" t="s">
        <v>4707</v>
      </c>
      <c r="K1762" s="10" t="s">
        <v>4708</v>
      </c>
      <c r="L1762" s="10" t="s">
        <v>4721</v>
      </c>
      <c r="W1762" s="13">
        <f ca="1">DATEDIF(F1762,TODAY(),"Y")</f>
        <v>28</v>
      </c>
      <c r="X1762" s="28">
        <f>VLOOKUP($A1762,'Medical Examinations'!$A:$Z,MATCH(X$1,'Medical Examinations'!$A$1:$Z$1,0),FALSE)</f>
        <v>5.69</v>
      </c>
      <c r="Y1762" s="13">
        <f ca="1">DATEDIF(X1762,TODAY(),"Y")</f>
        <v>126</v>
      </c>
      <c r="Z1762" s="28">
        <f>VLOOKUP($A1762,'Medical Examinations'!$A:$Z,2,FALSE)</f>
        <v>33.630000000000003</v>
      </c>
    </row>
    <row r="1763" spans="1:26">
      <c r="A1763" s="10" t="s">
        <v>1157</v>
      </c>
      <c r="B1763" s="10">
        <v>1965</v>
      </c>
      <c r="C1763" s="10" t="s">
        <v>4713</v>
      </c>
      <c r="D1763" s="10" t="str">
        <f>IF(C1763="?","Sep",C1763)</f>
        <v>Sep</v>
      </c>
      <c r="E1763" s="10">
        <v>16</v>
      </c>
      <c r="F1763" s="12" t="str">
        <f>TEXT(DATE(B1763,MONTH(DATEVALUE(D1763&amp;" 1")),E1763),"dd-mmm-yyyy")</f>
        <v>16-Sep-1965</v>
      </c>
      <c r="G1763" s="10">
        <v>0</v>
      </c>
      <c r="H1763" s="13">
        <f t="shared" ca="1" si="27"/>
        <v>126</v>
      </c>
      <c r="I1763" s="15">
        <v>17172.27</v>
      </c>
      <c r="J1763" s="10" t="s">
        <v>4707</v>
      </c>
      <c r="K1763" s="10" t="s">
        <v>4707</v>
      </c>
      <c r="L1763" s="10" t="s">
        <v>4730</v>
      </c>
      <c r="W1763" s="13">
        <f ca="1">DATEDIF(F1763,TODAY(),"Y")</f>
        <v>61</v>
      </c>
      <c r="X1763" s="29">
        <f>VLOOKUP($A1763,'Medical Examinations'!$A:$Z,MATCH(X$1,'Medical Examinations'!$A$1:$Z$1,0),FALSE)</f>
        <v>10.44</v>
      </c>
      <c r="Y1763" s="13">
        <f ca="1">DATEDIF(X1763,TODAY(),"Y")</f>
        <v>126</v>
      </c>
      <c r="Z1763" s="28">
        <f>VLOOKUP($A1763,'Medical Examinations'!$A:$Z,2,FALSE)</f>
        <v>42.66</v>
      </c>
    </row>
    <row r="1764" spans="1:26">
      <c r="A1764" s="10" t="s">
        <v>1155</v>
      </c>
      <c r="B1764" s="10">
        <v>1964</v>
      </c>
      <c r="C1764" s="10" t="s">
        <v>4712</v>
      </c>
      <c r="D1764" s="10" t="str">
        <f>IF(C1764="?","Sep",C1764)</f>
        <v>Jun</v>
      </c>
      <c r="E1764" s="10">
        <v>7</v>
      </c>
      <c r="F1764" s="12" t="str">
        <f>TEXT(DATE(B1764,MONTH(DATEVALUE(D1764&amp;" 1")),E1764),"dd-mmm-yyyy")</f>
        <v>07-Jun-1964</v>
      </c>
      <c r="G1764" s="10">
        <v>0</v>
      </c>
      <c r="H1764" s="13">
        <f t="shared" ca="1" si="27"/>
        <v>126</v>
      </c>
      <c r="I1764" s="15">
        <v>17174.52</v>
      </c>
      <c r="J1764" s="10" t="s">
        <v>4707</v>
      </c>
      <c r="K1764" s="10" t="s">
        <v>4707</v>
      </c>
      <c r="L1764" s="10" t="s">
        <v>4714</v>
      </c>
      <c r="W1764" s="13">
        <f ca="1">DATEDIF(F1764,TODAY(),"Y")</f>
        <v>62</v>
      </c>
      <c r="X1764" s="28">
        <f>VLOOKUP($A1764,'Medical Examinations'!$A:$Z,MATCH(X$1,'Medical Examinations'!$A$1:$Z$1,0),FALSE)</f>
        <v>5.16</v>
      </c>
      <c r="Y1764" s="13">
        <f ca="1">DATEDIF(X1764,TODAY(),"Y")</f>
        <v>126</v>
      </c>
      <c r="Z1764" s="28">
        <f>VLOOKUP($A1764,'Medical Examinations'!$A:$Z,2,FALSE)</f>
        <v>42.95</v>
      </c>
    </row>
    <row r="1765" spans="1:26">
      <c r="A1765" s="10" t="s">
        <v>1153</v>
      </c>
      <c r="B1765" s="10">
        <v>2004</v>
      </c>
      <c r="C1765" s="10" t="s">
        <v>4716</v>
      </c>
      <c r="D1765" s="10" t="str">
        <f>IF(C1765="?","Sep",C1765)</f>
        <v>Aug</v>
      </c>
      <c r="E1765" s="10">
        <v>18</v>
      </c>
      <c r="F1765" s="12" t="str">
        <f>TEXT(DATE(B1765,MONTH(DATEVALUE(D1765&amp;" 1")),E1765),"dd-mmm-yyyy")</f>
        <v>18-Aug-2004</v>
      </c>
      <c r="G1765" s="10">
        <v>0</v>
      </c>
      <c r="H1765" s="13">
        <f t="shared" ca="1" si="27"/>
        <v>126</v>
      </c>
      <c r="I1765" s="15">
        <v>17178.68</v>
      </c>
      <c r="J1765" s="10" t="s">
        <v>4707</v>
      </c>
      <c r="K1765" s="10" t="s">
        <v>4707</v>
      </c>
      <c r="L1765" s="10" t="s">
        <v>4720</v>
      </c>
      <c r="W1765" s="13">
        <f ca="1">DATEDIF(F1765,TODAY(),"Y")</f>
        <v>22</v>
      </c>
      <c r="X1765" s="29">
        <f>VLOOKUP($A1765,'Medical Examinations'!$A:$Z,MATCH(X$1,'Medical Examinations'!$A$1:$Z$1,0),FALSE)</f>
        <v>4.6500000000000004</v>
      </c>
      <c r="Y1765" s="13">
        <f ca="1">DATEDIF(X1765,TODAY(),"Y")</f>
        <v>126</v>
      </c>
      <c r="Z1765" s="28">
        <f>VLOOKUP($A1765,'Medical Examinations'!$A:$Z,2,FALSE)</f>
        <v>27.36</v>
      </c>
    </row>
    <row r="1766" spans="1:26">
      <c r="A1766" s="10" t="s">
        <v>1151</v>
      </c>
      <c r="B1766" s="10">
        <v>1982</v>
      </c>
      <c r="C1766" s="10" t="s">
        <v>4717</v>
      </c>
      <c r="D1766" s="10" t="str">
        <f>IF(C1766="?","Sep",C1766)</f>
        <v>Oct</v>
      </c>
      <c r="E1766" s="10">
        <v>22</v>
      </c>
      <c r="F1766" s="12" t="str">
        <f>TEXT(DATE(B1766,MONTH(DATEVALUE(D1766&amp;" 1")),E1766),"dd-mmm-yyyy")</f>
        <v>22-Oct-1982</v>
      </c>
      <c r="G1766" s="10">
        <v>0</v>
      </c>
      <c r="H1766" s="13">
        <f t="shared" ca="1" si="27"/>
        <v>126</v>
      </c>
      <c r="I1766" s="15">
        <v>17179.52</v>
      </c>
      <c r="J1766" s="10" t="s">
        <v>4707</v>
      </c>
      <c r="K1766" s="10" t="s">
        <v>4711</v>
      </c>
      <c r="L1766" s="10" t="s">
        <v>4709</v>
      </c>
      <c r="W1766" s="13">
        <f ca="1">DATEDIF(F1766,TODAY(),"Y")</f>
        <v>44</v>
      </c>
      <c r="X1766" s="28">
        <f>VLOOKUP($A1766,'Medical Examinations'!$A:$Z,MATCH(X$1,'Medical Examinations'!$A$1:$Z$1,0),FALSE)</f>
        <v>4.82</v>
      </c>
      <c r="Y1766" s="13">
        <f ca="1">DATEDIF(X1766,TODAY(),"Y")</f>
        <v>126</v>
      </c>
      <c r="Z1766" s="28">
        <f>VLOOKUP($A1766,'Medical Examinations'!$A:$Z,2,FALSE)</f>
        <v>19.8</v>
      </c>
    </row>
    <row r="1767" spans="1:26">
      <c r="A1767" s="10" t="s">
        <v>1149</v>
      </c>
      <c r="B1767" s="10">
        <v>1975</v>
      </c>
      <c r="C1767" s="10" t="s">
        <v>4716</v>
      </c>
      <c r="D1767" s="10" t="str">
        <f>IF(C1767="?","Sep",C1767)</f>
        <v>Aug</v>
      </c>
      <c r="E1767" s="10">
        <v>25</v>
      </c>
      <c r="F1767" s="12" t="str">
        <f>TEXT(DATE(B1767,MONTH(DATEVALUE(D1767&amp;" 1")),E1767),"dd-mmm-yyyy")</f>
        <v>25-Aug-1975</v>
      </c>
      <c r="G1767" s="10">
        <v>0</v>
      </c>
      <c r="H1767" s="13">
        <f t="shared" ca="1" si="27"/>
        <v>126</v>
      </c>
      <c r="I1767" s="15">
        <v>17253.43</v>
      </c>
      <c r="J1767" s="10" t="s">
        <v>4707</v>
      </c>
      <c r="K1767" s="10" t="s">
        <v>4708</v>
      </c>
      <c r="L1767" s="10" t="s">
        <v>4730</v>
      </c>
      <c r="W1767" s="13">
        <f ca="1">DATEDIF(F1767,TODAY(),"Y")</f>
        <v>51</v>
      </c>
      <c r="X1767" s="29">
        <f>VLOOKUP($A1767,'Medical Examinations'!$A:$Z,MATCH(X$1,'Medical Examinations'!$A$1:$Z$1,0),FALSE)</f>
        <v>9.08</v>
      </c>
      <c r="Y1767" s="13">
        <f ca="1">DATEDIF(X1767,TODAY(),"Y")</f>
        <v>126</v>
      </c>
      <c r="Z1767" s="28">
        <f>VLOOKUP($A1767,'Medical Examinations'!$A:$Z,2,FALSE)</f>
        <v>49.07</v>
      </c>
    </row>
    <row r="1768" spans="1:26">
      <c r="A1768" s="10" t="s">
        <v>1147</v>
      </c>
      <c r="B1768" s="10">
        <v>1963</v>
      </c>
      <c r="C1768" s="10" t="s">
        <v>4706</v>
      </c>
      <c r="D1768" s="10" t="str">
        <f>IF(C1768="?","Sep",C1768)</f>
        <v>Jul</v>
      </c>
      <c r="E1768" s="10">
        <v>12</v>
      </c>
      <c r="F1768" s="12" t="str">
        <f>TEXT(DATE(B1768,MONTH(DATEVALUE(D1768&amp;" 1")),E1768),"dd-mmm-yyyy")</f>
        <v>12-Jul-1963</v>
      </c>
      <c r="G1768" s="10">
        <v>0</v>
      </c>
      <c r="H1768" s="13">
        <f t="shared" ca="1" si="27"/>
        <v>126</v>
      </c>
      <c r="I1768" s="15">
        <v>17337.580000000002</v>
      </c>
      <c r="J1768" s="10" t="s">
        <v>4707</v>
      </c>
      <c r="K1768" s="10" t="s">
        <v>4708</v>
      </c>
      <c r="L1768" s="10" t="s">
        <v>4725</v>
      </c>
      <c r="W1768" s="13">
        <f ca="1">DATEDIF(F1768,TODAY(),"Y")</f>
        <v>63</v>
      </c>
      <c r="X1768" s="28">
        <f>VLOOKUP($A1768,'Medical Examinations'!$A:$Z,MATCH(X$1,'Medical Examinations'!$A$1:$Z$1,0),FALSE)</f>
        <v>9.9499999999999993</v>
      </c>
      <c r="Y1768" s="13">
        <f ca="1">DATEDIF(X1768,TODAY(),"Y")</f>
        <v>126</v>
      </c>
      <c r="Z1768" s="28">
        <f>VLOOKUP($A1768,'Medical Examinations'!$A:$Z,2,FALSE)</f>
        <v>42.02</v>
      </c>
    </row>
    <row r="1769" spans="1:26">
      <c r="A1769" s="10" t="s">
        <v>1145</v>
      </c>
      <c r="B1769" s="10">
        <v>2003</v>
      </c>
      <c r="C1769" s="10" t="s">
        <v>4710</v>
      </c>
      <c r="D1769" s="10" t="str">
        <f>IF(C1769="?","Sep",C1769)</f>
        <v>Nov</v>
      </c>
      <c r="E1769" s="10">
        <v>1</v>
      </c>
      <c r="F1769" s="12" t="str">
        <f>TEXT(DATE(B1769,MONTH(DATEVALUE(D1769&amp;" 1")),E1769),"dd-mmm-yyyy")</f>
        <v>01-Nov-2003</v>
      </c>
      <c r="G1769" s="10">
        <v>0</v>
      </c>
      <c r="H1769" s="13">
        <f t="shared" ca="1" si="27"/>
        <v>126</v>
      </c>
      <c r="I1769" s="15">
        <v>17352.68</v>
      </c>
      <c r="J1769" s="10" t="s">
        <v>4707</v>
      </c>
      <c r="K1769" s="10" t="s">
        <v>4708</v>
      </c>
      <c r="L1769" s="10" t="s">
        <v>4714</v>
      </c>
      <c r="W1769" s="13">
        <f ca="1">DATEDIF(F1769,TODAY(),"Y")</f>
        <v>22</v>
      </c>
      <c r="X1769" s="29">
        <f>VLOOKUP($A1769,'Medical Examinations'!$A:$Z,MATCH(X$1,'Medical Examinations'!$A$1:$Z$1,0),FALSE)</f>
        <v>5.12</v>
      </c>
      <c r="Y1769" s="13">
        <f ca="1">DATEDIF(X1769,TODAY(),"Y")</f>
        <v>126</v>
      </c>
      <c r="Z1769" s="28">
        <f>VLOOKUP($A1769,'Medical Examinations'!$A:$Z,2,FALSE)</f>
        <v>29.07</v>
      </c>
    </row>
    <row r="1770" spans="1:26">
      <c r="A1770" s="10" t="s">
        <v>1143</v>
      </c>
      <c r="B1770" s="10">
        <v>1992</v>
      </c>
      <c r="C1770" s="10" t="s">
        <v>4717</v>
      </c>
      <c r="D1770" s="10" t="str">
        <f>IF(C1770="?","Sep",C1770)</f>
        <v>Oct</v>
      </c>
      <c r="E1770" s="10">
        <v>18</v>
      </c>
      <c r="F1770" s="12" t="str">
        <f>TEXT(DATE(B1770,MONTH(DATEVALUE(D1770&amp;" 1")),E1770),"dd-mmm-yyyy")</f>
        <v>18-Oct-1992</v>
      </c>
      <c r="G1770" s="10">
        <v>0</v>
      </c>
      <c r="H1770" s="13">
        <f t="shared" ca="1" si="27"/>
        <v>126</v>
      </c>
      <c r="I1770" s="15">
        <v>17361.77</v>
      </c>
      <c r="J1770" s="10" t="s">
        <v>4707</v>
      </c>
      <c r="K1770" s="10" t="s">
        <v>4711</v>
      </c>
      <c r="L1770" s="10" t="s">
        <v>4714</v>
      </c>
      <c r="W1770" s="13">
        <f ca="1">DATEDIF(F1770,TODAY(),"Y")</f>
        <v>34</v>
      </c>
      <c r="X1770" s="28">
        <f>VLOOKUP($A1770,'Medical Examinations'!$A:$Z,MATCH(X$1,'Medical Examinations'!$A$1:$Z$1,0),FALSE)</f>
        <v>6.29</v>
      </c>
      <c r="Y1770" s="13">
        <f ca="1">DATEDIF(X1770,TODAY(),"Y")</f>
        <v>126</v>
      </c>
      <c r="Z1770" s="28">
        <f>VLOOKUP($A1770,'Medical Examinations'!$A:$Z,2,FALSE)</f>
        <v>22.99</v>
      </c>
    </row>
    <row r="1771" spans="1:26">
      <c r="A1771" s="10" t="s">
        <v>1141</v>
      </c>
      <c r="B1771" s="10">
        <v>2003</v>
      </c>
      <c r="C1771" s="10" t="s">
        <v>4710</v>
      </c>
      <c r="D1771" s="10" t="str">
        <f>IF(C1771="?","Sep",C1771)</f>
        <v>Nov</v>
      </c>
      <c r="E1771" s="10">
        <v>2</v>
      </c>
      <c r="F1771" s="12" t="str">
        <f>TEXT(DATE(B1771,MONTH(DATEVALUE(D1771&amp;" 1")),E1771),"dd-mmm-yyyy")</f>
        <v>02-Nov-2003</v>
      </c>
      <c r="G1771" s="10">
        <v>0</v>
      </c>
      <c r="H1771" s="13">
        <f t="shared" ca="1" si="27"/>
        <v>126</v>
      </c>
      <c r="I1771" s="15">
        <v>17468.98</v>
      </c>
      <c r="J1771" s="10" t="s">
        <v>4707</v>
      </c>
      <c r="K1771" s="10" t="s">
        <v>4711</v>
      </c>
      <c r="L1771" s="10" t="s">
        <v>4714</v>
      </c>
      <c r="W1771" s="13">
        <f ca="1">DATEDIF(F1771,TODAY(),"Y")</f>
        <v>22</v>
      </c>
      <c r="X1771" s="29">
        <f>VLOOKUP($A1771,'Medical Examinations'!$A:$Z,MATCH(X$1,'Medical Examinations'!$A$1:$Z$1,0),FALSE)</f>
        <v>6.29</v>
      </c>
      <c r="Y1771" s="13">
        <f ca="1">DATEDIF(X1771,TODAY(),"Y")</f>
        <v>126</v>
      </c>
      <c r="Z1771" s="28">
        <f>VLOOKUP($A1771,'Medical Examinations'!$A:$Z,2,FALSE)</f>
        <v>28.31</v>
      </c>
    </row>
    <row r="1772" spans="1:26">
      <c r="A1772" s="10" t="s">
        <v>1139</v>
      </c>
      <c r="B1772" s="10">
        <v>1971</v>
      </c>
      <c r="C1772" s="10" t="s">
        <v>4712</v>
      </c>
      <c r="D1772" s="10" t="str">
        <f>IF(C1772="?","Sep",C1772)</f>
        <v>Jun</v>
      </c>
      <c r="E1772" s="10">
        <v>8</v>
      </c>
      <c r="F1772" s="12" t="str">
        <f>TEXT(DATE(B1772,MONTH(DATEVALUE(D1772&amp;" 1")),E1772),"dd-mmm-yyyy")</f>
        <v>08-Jun-1971</v>
      </c>
      <c r="G1772" s="10">
        <v>0</v>
      </c>
      <c r="H1772" s="13">
        <f t="shared" ca="1" si="27"/>
        <v>126</v>
      </c>
      <c r="I1772" s="15">
        <v>17479.53</v>
      </c>
      <c r="J1772" s="10" t="s">
        <v>4711</v>
      </c>
      <c r="K1772" s="10" t="s">
        <v>4711</v>
      </c>
      <c r="L1772" s="10" t="s">
        <v>4714</v>
      </c>
      <c r="W1772" s="13">
        <f ca="1">DATEDIF(F1772,TODAY(),"Y")</f>
        <v>55</v>
      </c>
      <c r="X1772" s="28">
        <f>VLOOKUP($A1772,'Medical Examinations'!$A:$Z,MATCH(X$1,'Medical Examinations'!$A$1:$Z$1,0),FALSE)</f>
        <v>8.08</v>
      </c>
      <c r="Y1772" s="13">
        <f ca="1">DATEDIF(X1772,TODAY(),"Y")</f>
        <v>126</v>
      </c>
      <c r="Z1772" s="28">
        <f>VLOOKUP($A1772,'Medical Examinations'!$A:$Z,2,FALSE)</f>
        <v>49.15</v>
      </c>
    </row>
    <row r="1773" spans="1:26">
      <c r="A1773" s="10" t="s">
        <v>1137</v>
      </c>
      <c r="B1773" s="10">
        <v>1990</v>
      </c>
      <c r="C1773" s="10" t="s">
        <v>4715</v>
      </c>
      <c r="D1773" s="10" t="str">
        <f>IF(C1773="?","Sep",C1773)</f>
        <v>Dec</v>
      </c>
      <c r="E1773" s="10">
        <v>29</v>
      </c>
      <c r="F1773" s="12" t="str">
        <f>TEXT(DATE(B1773,MONTH(DATEVALUE(D1773&amp;" 1")),E1773),"dd-mmm-yyyy")</f>
        <v>29-Dec-1990</v>
      </c>
      <c r="G1773" s="10">
        <v>0</v>
      </c>
      <c r="H1773" s="13">
        <f t="shared" ca="1" si="27"/>
        <v>126</v>
      </c>
      <c r="I1773" s="15">
        <v>17496.310000000001</v>
      </c>
      <c r="J1773" s="10" t="s">
        <v>4711</v>
      </c>
      <c r="K1773" s="10" t="s">
        <v>4707</v>
      </c>
      <c r="L1773" s="10" t="s">
        <v>4718</v>
      </c>
      <c r="W1773" s="13">
        <f ca="1">DATEDIF(F1773,TODAY(),"Y")</f>
        <v>35</v>
      </c>
      <c r="X1773" s="29">
        <f>VLOOKUP($A1773,'Medical Examinations'!$A:$Z,MATCH(X$1,'Medical Examinations'!$A$1:$Z$1,0),FALSE)</f>
        <v>4.8099999999999996</v>
      </c>
      <c r="Y1773" s="13">
        <f ca="1">DATEDIF(X1773,TODAY(),"Y")</f>
        <v>126</v>
      </c>
      <c r="Z1773" s="28">
        <f>VLOOKUP($A1773,'Medical Examinations'!$A:$Z,2,FALSE)</f>
        <v>24.6</v>
      </c>
    </row>
    <row r="1774" spans="1:26">
      <c r="A1774" s="10" t="s">
        <v>1135</v>
      </c>
      <c r="B1774" s="10">
        <v>1965</v>
      </c>
      <c r="C1774" s="10" t="s">
        <v>4712</v>
      </c>
      <c r="D1774" s="10" t="str">
        <f>IF(C1774="?","Sep",C1774)</f>
        <v>Jun</v>
      </c>
      <c r="E1774" s="10">
        <v>16</v>
      </c>
      <c r="F1774" s="12" t="str">
        <f>TEXT(DATE(B1774,MONTH(DATEVALUE(D1774&amp;" 1")),E1774),"dd-mmm-yyyy")</f>
        <v>16-Jun-1965</v>
      </c>
      <c r="G1774" s="10">
        <v>0</v>
      </c>
      <c r="H1774" s="13">
        <f t="shared" ca="1" si="27"/>
        <v>126</v>
      </c>
      <c r="I1774" s="15">
        <v>17505.650000000001</v>
      </c>
      <c r="J1774" s="10" t="s">
        <v>4711</v>
      </c>
      <c r="K1774" s="10" t="s">
        <v>4707</v>
      </c>
      <c r="L1774" s="10" t="s">
        <v>4725</v>
      </c>
      <c r="W1774" s="13">
        <f ca="1">DATEDIF(F1774,TODAY(),"Y")</f>
        <v>61</v>
      </c>
      <c r="X1774" s="28">
        <f>VLOOKUP($A1774,'Medical Examinations'!$A:$Z,MATCH(X$1,'Medical Examinations'!$A$1:$Z$1,0),FALSE)</f>
        <v>9.36</v>
      </c>
      <c r="Y1774" s="13">
        <f ca="1">DATEDIF(X1774,TODAY(),"Y")</f>
        <v>126</v>
      </c>
      <c r="Z1774" s="28">
        <f>VLOOKUP($A1774,'Medical Examinations'!$A:$Z,2,FALSE)</f>
        <v>44.03</v>
      </c>
    </row>
    <row r="1775" spans="1:26">
      <c r="A1775" s="10" t="s">
        <v>1133</v>
      </c>
      <c r="B1775" s="10">
        <v>1968</v>
      </c>
      <c r="C1775" s="10" t="s">
        <v>4706</v>
      </c>
      <c r="D1775" s="10" t="str">
        <f>IF(C1775="?","Sep",C1775)</f>
        <v>Jul</v>
      </c>
      <c r="E1775" s="10">
        <v>12</v>
      </c>
      <c r="F1775" s="12" t="str">
        <f>TEXT(DATE(B1775,MONTH(DATEVALUE(D1775&amp;" 1")),E1775),"dd-mmm-yyyy")</f>
        <v>12-Jul-1968</v>
      </c>
      <c r="G1775" s="10">
        <v>0</v>
      </c>
      <c r="H1775" s="13">
        <f t="shared" ca="1" si="27"/>
        <v>126</v>
      </c>
      <c r="I1775" s="15">
        <v>17507.47</v>
      </c>
      <c r="J1775" s="10" t="s">
        <v>4711</v>
      </c>
      <c r="K1775" s="10" t="s">
        <v>4711</v>
      </c>
      <c r="L1775" s="10" t="s">
        <v>4730</v>
      </c>
      <c r="W1775" s="13">
        <f ca="1">DATEDIF(F1775,TODAY(),"Y")</f>
        <v>58</v>
      </c>
      <c r="X1775" s="29">
        <f>VLOOKUP($A1775,'Medical Examinations'!$A:$Z,MATCH(X$1,'Medical Examinations'!$A$1:$Z$1,0),FALSE)</f>
        <v>9.51</v>
      </c>
      <c r="Y1775" s="13">
        <f ca="1">DATEDIF(X1775,TODAY(),"Y")</f>
        <v>126</v>
      </c>
      <c r="Z1775" s="28">
        <f>VLOOKUP($A1775,'Medical Examinations'!$A:$Z,2,FALSE)</f>
        <v>45.92</v>
      </c>
    </row>
    <row r="1776" spans="1:26">
      <c r="A1776" s="10" t="s">
        <v>1131</v>
      </c>
      <c r="B1776" s="10">
        <v>1963</v>
      </c>
      <c r="C1776" s="10" t="s">
        <v>4710</v>
      </c>
      <c r="D1776" s="10" t="str">
        <f>IF(C1776="?","Sep",C1776)</f>
        <v>Nov</v>
      </c>
      <c r="E1776" s="10">
        <v>16</v>
      </c>
      <c r="F1776" s="12" t="str">
        <f>TEXT(DATE(B1776,MONTH(DATEVALUE(D1776&amp;" 1")),E1776),"dd-mmm-yyyy")</f>
        <v>16-Nov-1963</v>
      </c>
      <c r="G1776" s="10">
        <v>0</v>
      </c>
      <c r="H1776" s="13">
        <f t="shared" ca="1" si="27"/>
        <v>126</v>
      </c>
      <c r="I1776" s="15">
        <v>17556.88</v>
      </c>
      <c r="J1776" s="10" t="s">
        <v>4711</v>
      </c>
      <c r="K1776" s="10" t="s">
        <v>4707</v>
      </c>
      <c r="L1776" s="10" t="s">
        <v>4714</v>
      </c>
      <c r="W1776" s="13">
        <f ca="1">DATEDIF(F1776,TODAY(),"Y")</f>
        <v>62</v>
      </c>
      <c r="X1776" s="28">
        <f>VLOOKUP($A1776,'Medical Examinations'!$A:$Z,MATCH(X$1,'Medical Examinations'!$A$1:$Z$1,0),FALSE)</f>
        <v>8.75</v>
      </c>
      <c r="Y1776" s="13">
        <f ca="1">DATEDIF(X1776,TODAY(),"Y")</f>
        <v>126</v>
      </c>
      <c r="Z1776" s="28">
        <f>VLOOKUP($A1776,'Medical Examinations'!$A:$Z,2,FALSE)</f>
        <v>43.32</v>
      </c>
    </row>
    <row r="1777" spans="1:26">
      <c r="A1777" s="10" t="s">
        <v>1129</v>
      </c>
      <c r="B1777" s="10">
        <v>2002</v>
      </c>
      <c r="C1777" s="10" t="s">
        <v>4716</v>
      </c>
      <c r="D1777" s="10" t="str">
        <f>IF(C1777="?","Sep",C1777)</f>
        <v>Aug</v>
      </c>
      <c r="E1777" s="10">
        <v>25</v>
      </c>
      <c r="F1777" s="12" t="str">
        <f>TEXT(DATE(B1777,MONTH(DATEVALUE(D1777&amp;" 1")),E1777),"dd-mmm-yyyy")</f>
        <v>25-Aug-2002</v>
      </c>
      <c r="G1777" s="10">
        <v>0</v>
      </c>
      <c r="H1777" s="13">
        <f t="shared" ca="1" si="27"/>
        <v>126</v>
      </c>
      <c r="I1777" s="15">
        <v>17560.38</v>
      </c>
      <c r="J1777" s="10" t="s">
        <v>4711</v>
      </c>
      <c r="K1777" s="10" t="s">
        <v>4711</v>
      </c>
      <c r="L1777" s="10" t="s">
        <v>4714</v>
      </c>
      <c r="W1777" s="13">
        <f ca="1">DATEDIF(F1777,TODAY(),"Y")</f>
        <v>24</v>
      </c>
      <c r="X1777" s="29">
        <f>VLOOKUP($A1777,'Medical Examinations'!$A:$Z,MATCH(X$1,'Medical Examinations'!$A$1:$Z$1,0),FALSE)</f>
        <v>7.03</v>
      </c>
      <c r="Y1777" s="13">
        <f ca="1">DATEDIF(X1777,TODAY(),"Y")</f>
        <v>126</v>
      </c>
      <c r="Z1777" s="28">
        <f>VLOOKUP($A1777,'Medical Examinations'!$A:$Z,2,FALSE)</f>
        <v>28.024999999999999</v>
      </c>
    </row>
    <row r="1778" spans="1:26">
      <c r="A1778" s="10" t="s">
        <v>1127</v>
      </c>
      <c r="B1778" s="10">
        <v>1970</v>
      </c>
      <c r="C1778" s="10" t="s">
        <v>4706</v>
      </c>
      <c r="D1778" s="10" t="str">
        <f>IF(C1778="?","Sep",C1778)</f>
        <v>Jul</v>
      </c>
      <c r="E1778" s="10">
        <v>26</v>
      </c>
      <c r="F1778" s="12" t="str">
        <f>TEXT(DATE(B1778,MONTH(DATEVALUE(D1778&amp;" 1")),E1778),"dd-mmm-yyyy")</f>
        <v>26-Jul-1970</v>
      </c>
      <c r="G1778" s="10">
        <v>0</v>
      </c>
      <c r="H1778" s="13">
        <f t="shared" ca="1" si="27"/>
        <v>126</v>
      </c>
      <c r="I1778" s="15">
        <v>17584.72</v>
      </c>
      <c r="J1778" s="10" t="s">
        <v>4711</v>
      </c>
      <c r="K1778" s="10" t="s">
        <v>4708</v>
      </c>
      <c r="L1778" s="10" t="s">
        <v>4714</v>
      </c>
      <c r="W1778" s="13">
        <f ca="1">DATEDIF(F1778,TODAY(),"Y")</f>
        <v>56</v>
      </c>
      <c r="X1778" s="28">
        <f>VLOOKUP($A1778,'Medical Examinations'!$A:$Z,MATCH(X$1,'Medical Examinations'!$A$1:$Z$1,0),FALSE)</f>
        <v>8.3800000000000008</v>
      </c>
      <c r="Y1778" s="13">
        <f ca="1">DATEDIF(X1778,TODAY(),"Y")</f>
        <v>126</v>
      </c>
      <c r="Z1778" s="28">
        <f>VLOOKUP($A1778,'Medical Examinations'!$A:$Z,2,FALSE)</f>
        <v>49.09</v>
      </c>
    </row>
    <row r="1779" spans="1:26">
      <c r="A1779" s="10" t="s">
        <v>1125</v>
      </c>
      <c r="B1779" s="10">
        <v>1990</v>
      </c>
      <c r="C1779" s="10" t="s">
        <v>4717</v>
      </c>
      <c r="D1779" s="10" t="str">
        <f>IF(C1779="?","Sep",C1779)</f>
        <v>Oct</v>
      </c>
      <c r="E1779" s="10">
        <v>25</v>
      </c>
      <c r="F1779" s="12" t="str">
        <f>TEXT(DATE(B1779,MONTH(DATEVALUE(D1779&amp;" 1")),E1779),"dd-mmm-yyyy")</f>
        <v>25-Oct-1990</v>
      </c>
      <c r="G1779" s="10">
        <v>0</v>
      </c>
      <c r="H1779" s="13">
        <f t="shared" ca="1" si="27"/>
        <v>126</v>
      </c>
      <c r="I1779" s="15">
        <v>17626.240000000002</v>
      </c>
      <c r="J1779" s="10" t="s">
        <v>4711</v>
      </c>
      <c r="K1779" s="10" t="s">
        <v>4708</v>
      </c>
      <c r="L1779" s="10" t="s">
        <v>4709</v>
      </c>
      <c r="W1779" s="13">
        <f ca="1">DATEDIF(F1779,TODAY(),"Y")</f>
        <v>36</v>
      </c>
      <c r="X1779" s="29">
        <f>VLOOKUP($A1779,'Medical Examinations'!$A:$Z,MATCH(X$1,'Medical Examinations'!$A$1:$Z$1,0),FALSE)</f>
        <v>4.5</v>
      </c>
      <c r="Y1779" s="13">
        <f ca="1">DATEDIF(X1779,TODAY(),"Y")</f>
        <v>126</v>
      </c>
      <c r="Z1779" s="28">
        <f>VLOOKUP($A1779,'Medical Examinations'!$A:$Z,2,FALSE)</f>
        <v>23.65</v>
      </c>
    </row>
    <row r="1780" spans="1:26">
      <c r="A1780" s="10" t="s">
        <v>1123</v>
      </c>
      <c r="B1780" s="10">
        <v>1994</v>
      </c>
      <c r="C1780" s="10" t="s">
        <v>4706</v>
      </c>
      <c r="D1780" s="10" t="str">
        <f>IF(C1780="?","Sep",C1780)</f>
        <v>Jul</v>
      </c>
      <c r="E1780" s="10">
        <v>1</v>
      </c>
      <c r="F1780" s="12" t="str">
        <f>TEXT(DATE(B1780,MONTH(DATEVALUE(D1780&amp;" 1")),E1780),"dd-mmm-yyyy")</f>
        <v>01-Jul-1994</v>
      </c>
      <c r="G1780" s="10">
        <v>0</v>
      </c>
      <c r="H1780" s="13">
        <f t="shared" ca="1" si="27"/>
        <v>126</v>
      </c>
      <c r="I1780" s="15">
        <v>17663.14</v>
      </c>
      <c r="J1780" s="10" t="s">
        <v>4711</v>
      </c>
      <c r="K1780" s="10" t="s">
        <v>4708</v>
      </c>
      <c r="L1780" s="10" t="s">
        <v>4709</v>
      </c>
      <c r="W1780" s="13">
        <f ca="1">DATEDIF(F1780,TODAY(),"Y")</f>
        <v>32</v>
      </c>
      <c r="X1780" s="28">
        <f>VLOOKUP($A1780,'Medical Examinations'!$A:$Z,MATCH(X$1,'Medical Examinations'!$A$1:$Z$1,0),FALSE)</f>
        <v>4.9000000000000004</v>
      </c>
      <c r="Y1780" s="13">
        <f ca="1">DATEDIF(X1780,TODAY(),"Y")</f>
        <v>126</v>
      </c>
      <c r="Z1780" s="28">
        <f>VLOOKUP($A1780,'Medical Examinations'!$A:$Z,2,FALSE)</f>
        <v>23.98</v>
      </c>
    </row>
    <row r="1781" spans="1:26">
      <c r="A1781" s="10" t="s">
        <v>1121</v>
      </c>
      <c r="B1781" s="10">
        <v>2003</v>
      </c>
      <c r="C1781" s="10" t="s">
        <v>4706</v>
      </c>
      <c r="D1781" s="10" t="str">
        <f>IF(C1781="?","Sep",C1781)</f>
        <v>Jul</v>
      </c>
      <c r="E1781" s="10">
        <v>14</v>
      </c>
      <c r="F1781" s="12" t="str">
        <f>TEXT(DATE(B1781,MONTH(DATEVALUE(D1781&amp;" 1")),E1781),"dd-mmm-yyyy")</f>
        <v>14-Jul-2003</v>
      </c>
      <c r="G1781" s="10">
        <v>0</v>
      </c>
      <c r="H1781" s="13">
        <f t="shared" ca="1" si="27"/>
        <v>126</v>
      </c>
      <c r="I1781" s="15">
        <v>17748.509999999998</v>
      </c>
      <c r="J1781" s="10" t="s">
        <v>4711</v>
      </c>
      <c r="K1781" s="10" t="s">
        <v>4711</v>
      </c>
      <c r="L1781" s="10" t="s">
        <v>4714</v>
      </c>
      <c r="W1781" s="13">
        <f ca="1">DATEDIF(F1781,TODAY(),"Y")</f>
        <v>23</v>
      </c>
      <c r="X1781" s="29">
        <f>VLOOKUP($A1781,'Medical Examinations'!$A:$Z,MATCH(X$1,'Medical Examinations'!$A$1:$Z$1,0),FALSE)</f>
        <v>5.35</v>
      </c>
      <c r="Y1781" s="13">
        <f ca="1">DATEDIF(X1781,TODAY(),"Y")</f>
        <v>126</v>
      </c>
      <c r="Z1781" s="28">
        <f>VLOOKUP($A1781,'Medical Examinations'!$A:$Z,2,FALSE)</f>
        <v>28.88</v>
      </c>
    </row>
    <row r="1782" spans="1:26">
      <c r="A1782" s="10" t="s">
        <v>1119</v>
      </c>
      <c r="B1782" s="10">
        <v>1966</v>
      </c>
      <c r="C1782" s="10" t="s">
        <v>4712</v>
      </c>
      <c r="D1782" s="10" t="str">
        <f>IF(C1782="?","Sep",C1782)</f>
        <v>Jun</v>
      </c>
      <c r="E1782" s="10">
        <v>21</v>
      </c>
      <c r="F1782" s="12" t="str">
        <f>TEXT(DATE(B1782,MONTH(DATEVALUE(D1782&amp;" 1")),E1782),"dd-mmm-yyyy")</f>
        <v>21-Jun-1966</v>
      </c>
      <c r="G1782" s="10">
        <v>0</v>
      </c>
      <c r="H1782" s="13">
        <f t="shared" ca="1" si="27"/>
        <v>126</v>
      </c>
      <c r="I1782" s="15">
        <v>17777.73</v>
      </c>
      <c r="J1782" s="10" t="s">
        <v>4711</v>
      </c>
      <c r="K1782" s="10" t="s">
        <v>4708</v>
      </c>
      <c r="L1782" s="10" t="s">
        <v>4714</v>
      </c>
      <c r="W1782" s="13">
        <f ca="1">DATEDIF(F1782,TODAY(),"Y")</f>
        <v>60</v>
      </c>
      <c r="X1782" s="28">
        <f>VLOOKUP($A1782,'Medical Examinations'!$A:$Z,MATCH(X$1,'Medical Examinations'!$A$1:$Z$1,0),FALSE)</f>
        <v>4.26</v>
      </c>
      <c r="Y1782" s="13">
        <f ca="1">DATEDIF(X1782,TODAY(),"Y")</f>
        <v>126</v>
      </c>
      <c r="Z1782" s="28">
        <f>VLOOKUP($A1782,'Medical Examinations'!$A:$Z,2,FALSE)</f>
        <v>46.63</v>
      </c>
    </row>
    <row r="1783" spans="1:26">
      <c r="A1783" s="10" t="s">
        <v>1117</v>
      </c>
      <c r="B1783" s="10">
        <v>1979</v>
      </c>
      <c r="C1783" s="10" t="s">
        <v>4717</v>
      </c>
      <c r="D1783" s="10" t="str">
        <f>IF(C1783="?","Sep",C1783)</f>
        <v>Oct</v>
      </c>
      <c r="E1783" s="10">
        <v>10</v>
      </c>
      <c r="F1783" s="12" t="str">
        <f>TEXT(DATE(B1783,MONTH(DATEVALUE(D1783&amp;" 1")),E1783),"dd-mmm-yyyy")</f>
        <v>10-Oct-1979</v>
      </c>
      <c r="G1783" s="10">
        <v>0</v>
      </c>
      <c r="H1783" s="13">
        <f t="shared" ca="1" si="27"/>
        <v>126</v>
      </c>
      <c r="I1783" s="15">
        <v>17779.939999999999</v>
      </c>
      <c r="J1783" s="10" t="s">
        <v>4711</v>
      </c>
      <c r="K1783" s="10" t="s">
        <v>4707</v>
      </c>
      <c r="L1783" s="10" t="s">
        <v>4714</v>
      </c>
      <c r="W1783" s="13">
        <f ca="1">DATEDIF(F1783,TODAY(),"Y")</f>
        <v>47</v>
      </c>
      <c r="X1783" s="29">
        <f>VLOOKUP($A1783,'Medical Examinations'!$A:$Z,MATCH(X$1,'Medical Examinations'!$A$1:$Z$1,0),FALSE)</f>
        <v>4.03</v>
      </c>
      <c r="Y1783" s="13">
        <f ca="1">DATEDIF(X1783,TODAY(),"Y")</f>
        <v>126</v>
      </c>
      <c r="Z1783" s="28">
        <f>VLOOKUP($A1783,'Medical Examinations'!$A:$Z,2,FALSE)</f>
        <v>53.29</v>
      </c>
    </row>
    <row r="1784" spans="1:26">
      <c r="A1784" s="10" t="s">
        <v>1115</v>
      </c>
      <c r="B1784" s="10">
        <v>1963</v>
      </c>
      <c r="C1784" s="10" t="s">
        <v>4715</v>
      </c>
      <c r="D1784" s="10" t="str">
        <f>IF(C1784="?","Sep",C1784)</f>
        <v>Dec</v>
      </c>
      <c r="E1784" s="10">
        <v>8</v>
      </c>
      <c r="F1784" s="12" t="str">
        <f>TEXT(DATE(B1784,MONTH(DATEVALUE(D1784&amp;" 1")),E1784),"dd-mmm-yyyy")</f>
        <v>08-Dec-1963</v>
      </c>
      <c r="G1784" s="10">
        <v>0</v>
      </c>
      <c r="H1784" s="13">
        <f t="shared" ca="1" si="27"/>
        <v>126</v>
      </c>
      <c r="I1784" s="15">
        <v>17832.599999999999</v>
      </c>
      <c r="J1784" s="10" t="s">
        <v>4711</v>
      </c>
      <c r="K1784" s="10" t="s">
        <v>4707</v>
      </c>
      <c r="L1784" s="10" t="s">
        <v>4714</v>
      </c>
      <c r="W1784" s="13">
        <f ca="1">DATEDIF(F1784,TODAY(),"Y")</f>
        <v>62</v>
      </c>
      <c r="X1784" s="28">
        <f>VLOOKUP($A1784,'Medical Examinations'!$A:$Z,MATCH(X$1,'Medical Examinations'!$A$1:$Z$1,0),FALSE)</f>
        <v>8.64</v>
      </c>
      <c r="Y1784" s="13">
        <f ca="1">DATEDIF(X1784,TODAY(),"Y")</f>
        <v>126</v>
      </c>
      <c r="Z1784" s="28">
        <f>VLOOKUP($A1784,'Medical Examinations'!$A:$Z,2,FALSE)</f>
        <v>44.52</v>
      </c>
    </row>
    <row r="1785" spans="1:26">
      <c r="A1785" s="10" t="s">
        <v>1113</v>
      </c>
      <c r="B1785" s="10">
        <v>1976</v>
      </c>
      <c r="C1785" s="10" t="s">
        <v>4715</v>
      </c>
      <c r="D1785" s="10" t="str">
        <f>IF(C1785="?","Sep",C1785)</f>
        <v>Dec</v>
      </c>
      <c r="E1785" s="10">
        <v>12</v>
      </c>
      <c r="F1785" s="12" t="str">
        <f>TEXT(DATE(B1785,MONTH(DATEVALUE(D1785&amp;" 1")),E1785),"dd-mmm-yyyy")</f>
        <v>12-Dec-1976</v>
      </c>
      <c r="G1785" s="10">
        <v>0</v>
      </c>
      <c r="H1785" s="13">
        <f t="shared" ca="1" si="27"/>
        <v>126</v>
      </c>
      <c r="I1785" s="15">
        <v>17862.919999999998</v>
      </c>
      <c r="J1785" s="10" t="s">
        <v>4711</v>
      </c>
      <c r="K1785" s="10" t="s">
        <v>4707</v>
      </c>
      <c r="L1785" s="10" t="s">
        <v>4714</v>
      </c>
      <c r="W1785" s="13">
        <f ca="1">DATEDIF(F1785,TODAY(),"Y")</f>
        <v>49</v>
      </c>
      <c r="X1785" s="29">
        <f>VLOOKUP($A1785,'Medical Examinations'!$A:$Z,MATCH(X$1,'Medical Examinations'!$A$1:$Z$1,0),FALSE)</f>
        <v>5.3</v>
      </c>
      <c r="Y1785" s="13">
        <f ca="1">DATEDIF(X1785,TODAY(),"Y")</f>
        <v>126</v>
      </c>
      <c r="Z1785" s="28">
        <f>VLOOKUP($A1785,'Medical Examinations'!$A:$Z,2,FALSE)</f>
        <v>51.65</v>
      </c>
    </row>
    <row r="1786" spans="1:26">
      <c r="A1786" s="10" t="s">
        <v>1111</v>
      </c>
      <c r="B1786" s="10">
        <v>1997</v>
      </c>
      <c r="C1786" s="10" t="s">
        <v>4716</v>
      </c>
      <c r="D1786" s="10" t="str">
        <f>IF(C1786="?","Sep",C1786)</f>
        <v>Aug</v>
      </c>
      <c r="E1786" s="10">
        <v>26</v>
      </c>
      <c r="F1786" s="12" t="str">
        <f>TEXT(DATE(B1786,MONTH(DATEVALUE(D1786&amp;" 1")),E1786),"dd-mmm-yyyy")</f>
        <v>26-Aug-1997</v>
      </c>
      <c r="G1786" s="10">
        <v>0</v>
      </c>
      <c r="H1786" s="13">
        <f t="shared" ca="1" si="27"/>
        <v>126</v>
      </c>
      <c r="I1786" s="15">
        <v>17878.900000000001</v>
      </c>
      <c r="J1786" s="10" t="s">
        <v>4711</v>
      </c>
      <c r="K1786" s="10" t="s">
        <v>4707</v>
      </c>
      <c r="L1786" s="10" t="s">
        <v>4724</v>
      </c>
      <c r="W1786" s="13">
        <f ca="1">DATEDIF(F1786,TODAY(),"Y")</f>
        <v>29</v>
      </c>
      <c r="X1786" s="28">
        <f>VLOOKUP($A1786,'Medical Examinations'!$A:$Z,MATCH(X$1,'Medical Examinations'!$A$1:$Z$1,0),FALSE)</f>
        <v>4.04</v>
      </c>
      <c r="Y1786" s="13">
        <f ca="1">DATEDIF(X1786,TODAY(),"Y")</f>
        <v>126</v>
      </c>
      <c r="Z1786" s="28">
        <f>VLOOKUP($A1786,'Medical Examinations'!$A:$Z,2,FALSE)</f>
        <v>41.325000000000003</v>
      </c>
    </row>
    <row r="1787" spans="1:26">
      <c r="A1787" s="10" t="s">
        <v>1109</v>
      </c>
      <c r="B1787" s="10">
        <v>1979</v>
      </c>
      <c r="C1787" s="10" t="s">
        <v>4710</v>
      </c>
      <c r="D1787" s="10" t="str">
        <f>IF(C1787="?","Sep",C1787)</f>
        <v>Nov</v>
      </c>
      <c r="E1787" s="10">
        <v>12</v>
      </c>
      <c r="F1787" s="12" t="str">
        <f>TEXT(DATE(B1787,MONTH(DATEVALUE(D1787&amp;" 1")),E1787),"dd-mmm-yyyy")</f>
        <v>12-Nov-1979</v>
      </c>
      <c r="G1787" s="10">
        <v>0</v>
      </c>
      <c r="H1787" s="13">
        <f t="shared" ca="1" si="27"/>
        <v>126</v>
      </c>
      <c r="I1787" s="15">
        <v>17882.669999999998</v>
      </c>
      <c r="J1787" s="10" t="s">
        <v>4711</v>
      </c>
      <c r="K1787" s="10" t="s">
        <v>4708</v>
      </c>
      <c r="L1787" s="10" t="s">
        <v>4714</v>
      </c>
      <c r="W1787" s="13">
        <f ca="1">DATEDIF(F1787,TODAY(),"Y")</f>
        <v>46</v>
      </c>
      <c r="X1787" s="29">
        <f>VLOOKUP($A1787,'Medical Examinations'!$A:$Z,MATCH(X$1,'Medical Examinations'!$A$1:$Z$1,0),FALSE)</f>
        <v>5.07</v>
      </c>
      <c r="Y1787" s="13">
        <f ca="1">DATEDIF(X1787,TODAY(),"Y")</f>
        <v>126</v>
      </c>
      <c r="Z1787" s="28">
        <f>VLOOKUP($A1787,'Medical Examinations'!$A:$Z,2,FALSE)</f>
        <v>53.98</v>
      </c>
    </row>
    <row r="1788" spans="1:26">
      <c r="A1788" s="10" t="s">
        <v>1107</v>
      </c>
      <c r="B1788" s="10">
        <v>1989</v>
      </c>
      <c r="C1788" s="10" t="s">
        <v>4715</v>
      </c>
      <c r="D1788" s="10" t="str">
        <f>IF(C1788="?","Sep",C1788)</f>
        <v>Dec</v>
      </c>
      <c r="E1788" s="10">
        <v>4</v>
      </c>
      <c r="F1788" s="12" t="str">
        <f>TEXT(DATE(B1788,MONTH(DATEVALUE(D1788&amp;" 1")),E1788),"dd-mmm-yyyy")</f>
        <v>04-Dec-1989</v>
      </c>
      <c r="G1788" s="10">
        <v>0</v>
      </c>
      <c r="H1788" s="13">
        <f t="shared" ca="1" si="27"/>
        <v>126</v>
      </c>
      <c r="I1788" s="15">
        <v>17904.53</v>
      </c>
      <c r="J1788" s="10" t="s">
        <v>4711</v>
      </c>
      <c r="K1788" s="10" t="s">
        <v>4707</v>
      </c>
      <c r="L1788" s="10" t="s">
        <v>4728</v>
      </c>
      <c r="W1788" s="13">
        <f ca="1">DATEDIF(F1788,TODAY(),"Y")</f>
        <v>36</v>
      </c>
      <c r="X1788" s="28">
        <f>VLOOKUP($A1788,'Medical Examinations'!$A:$Z,MATCH(X$1,'Medical Examinations'!$A$1:$Z$1,0),FALSE)</f>
        <v>4.5199999999999996</v>
      </c>
      <c r="Y1788" s="13">
        <f ca="1">DATEDIF(X1788,TODAY(),"Y")</f>
        <v>126</v>
      </c>
      <c r="Z1788" s="28">
        <f>VLOOKUP($A1788,'Medical Examinations'!$A:$Z,2,FALSE)</f>
        <v>24.795000000000002</v>
      </c>
    </row>
    <row r="1789" spans="1:26">
      <c r="A1789" s="10" t="s">
        <v>1105</v>
      </c>
      <c r="B1789" s="10">
        <v>1977</v>
      </c>
      <c r="C1789" s="10" t="s">
        <v>4717</v>
      </c>
      <c r="D1789" s="10" t="str">
        <f>IF(C1789="?","Sep",C1789)</f>
        <v>Oct</v>
      </c>
      <c r="E1789" s="10">
        <v>17</v>
      </c>
      <c r="F1789" s="12" t="str">
        <f>TEXT(DATE(B1789,MONTH(DATEVALUE(D1789&amp;" 1")),E1789),"dd-mmm-yyyy")</f>
        <v>17-Oct-1977</v>
      </c>
      <c r="G1789" s="10">
        <v>0</v>
      </c>
      <c r="H1789" s="13">
        <f t="shared" ca="1" si="27"/>
        <v>126</v>
      </c>
      <c r="I1789" s="15">
        <v>17929.3</v>
      </c>
      <c r="J1789" s="10" t="s">
        <v>4711</v>
      </c>
      <c r="K1789" s="10" t="s">
        <v>4707</v>
      </c>
      <c r="L1789" s="10" t="s">
        <v>4709</v>
      </c>
      <c r="W1789" s="13">
        <f ca="1">DATEDIF(F1789,TODAY(),"Y")</f>
        <v>49</v>
      </c>
      <c r="X1789" s="29">
        <f>VLOOKUP($A1789,'Medical Examinations'!$A:$Z,MATCH(X$1,'Medical Examinations'!$A$1:$Z$1,0),FALSE)</f>
        <v>4.55</v>
      </c>
      <c r="Y1789" s="13">
        <f ca="1">DATEDIF(X1789,TODAY(),"Y")</f>
        <v>126</v>
      </c>
      <c r="Z1789" s="28">
        <f>VLOOKUP($A1789,'Medical Examinations'!$A:$Z,2,FALSE)</f>
        <v>31.79</v>
      </c>
    </row>
    <row r="1790" spans="1:26">
      <c r="A1790" s="10" t="s">
        <v>1103</v>
      </c>
      <c r="B1790" s="10">
        <v>2001</v>
      </c>
      <c r="C1790" s="10" t="s">
        <v>4713</v>
      </c>
      <c r="D1790" s="10" t="str">
        <f>IF(C1790="?","Sep",C1790)</f>
        <v>Sep</v>
      </c>
      <c r="E1790" s="10">
        <v>28</v>
      </c>
      <c r="F1790" s="12" t="str">
        <f>TEXT(DATE(B1790,MONTH(DATEVALUE(D1790&amp;" 1")),E1790),"dd-mmm-yyyy")</f>
        <v>28-Sep-2001</v>
      </c>
      <c r="G1790" s="10">
        <v>0</v>
      </c>
      <c r="H1790" s="13">
        <f t="shared" ca="1" si="27"/>
        <v>126</v>
      </c>
      <c r="I1790" s="15">
        <v>17942.11</v>
      </c>
      <c r="J1790" s="10" t="s">
        <v>4711</v>
      </c>
      <c r="K1790" s="10" t="s">
        <v>4707</v>
      </c>
      <c r="L1790" s="10" t="s">
        <v>4718</v>
      </c>
      <c r="W1790" s="13">
        <f ca="1">DATEDIF(F1790,TODAY(),"Y")</f>
        <v>25</v>
      </c>
      <c r="X1790" s="28">
        <f>VLOOKUP($A1790,'Medical Examinations'!$A:$Z,MATCH(X$1,'Medical Examinations'!$A$1:$Z$1,0),FALSE)</f>
        <v>4.13</v>
      </c>
      <c r="Y1790" s="13">
        <f ca="1">DATEDIF(X1790,TODAY(),"Y")</f>
        <v>126</v>
      </c>
      <c r="Z1790" s="28">
        <f>VLOOKUP($A1790,'Medical Examinations'!$A:$Z,2,FALSE)</f>
        <v>25.7</v>
      </c>
    </row>
    <row r="1791" spans="1:26">
      <c r="A1791" s="10" t="s">
        <v>1101</v>
      </c>
      <c r="B1791" s="10">
        <v>1975</v>
      </c>
      <c r="C1791" s="10" t="s">
        <v>4712</v>
      </c>
      <c r="D1791" s="10" t="str">
        <f>IF(C1791="?","Sep",C1791)</f>
        <v>Jun</v>
      </c>
      <c r="E1791" s="10">
        <v>27</v>
      </c>
      <c r="F1791" s="12" t="str">
        <f>TEXT(DATE(B1791,MONTH(DATEVALUE(D1791&amp;" 1")),E1791),"dd-mmm-yyyy")</f>
        <v>27-Jun-1975</v>
      </c>
      <c r="G1791" s="10">
        <v>0</v>
      </c>
      <c r="H1791" s="13">
        <f t="shared" ca="1" si="27"/>
        <v>126</v>
      </c>
      <c r="I1791" s="15">
        <v>18031.16</v>
      </c>
      <c r="J1791" s="10" t="s">
        <v>4711</v>
      </c>
      <c r="K1791" s="10" t="s">
        <v>4708</v>
      </c>
      <c r="L1791" s="10" t="s">
        <v>4725</v>
      </c>
      <c r="W1791" s="13">
        <f ca="1">DATEDIF(F1791,TODAY(),"Y")</f>
        <v>51</v>
      </c>
      <c r="X1791" s="29">
        <f>VLOOKUP($A1791,'Medical Examinations'!$A:$Z,MATCH(X$1,'Medical Examinations'!$A$1:$Z$1,0),FALSE)</f>
        <v>8.59</v>
      </c>
      <c r="Y1791" s="13">
        <f ca="1">DATEDIF(X1791,TODAY(),"Y")</f>
        <v>126</v>
      </c>
      <c r="Z1791" s="28">
        <f>VLOOKUP($A1791,'Medical Examinations'!$A:$Z,2,FALSE)</f>
        <v>51.75</v>
      </c>
    </row>
    <row r="1792" spans="1:26">
      <c r="A1792" s="10" t="s">
        <v>1099</v>
      </c>
      <c r="B1792" s="10">
        <v>1965</v>
      </c>
      <c r="C1792" s="10" t="s">
        <v>4717</v>
      </c>
      <c r="D1792" s="10" t="str">
        <f>IF(C1792="?","Sep",C1792)</f>
        <v>Oct</v>
      </c>
      <c r="E1792" s="10">
        <v>17</v>
      </c>
      <c r="F1792" s="12" t="str">
        <f>TEXT(DATE(B1792,MONTH(DATEVALUE(D1792&amp;" 1")),E1792),"dd-mmm-yyyy")</f>
        <v>17-Oct-1965</v>
      </c>
      <c r="G1792" s="10">
        <v>0</v>
      </c>
      <c r="H1792" s="13">
        <f t="shared" ca="1" si="27"/>
        <v>126</v>
      </c>
      <c r="I1792" s="15">
        <v>18031.189999999999</v>
      </c>
      <c r="J1792" s="10" t="s">
        <v>4711</v>
      </c>
      <c r="K1792" s="10" t="s">
        <v>4707</v>
      </c>
      <c r="L1792" s="10" t="s">
        <v>4714</v>
      </c>
      <c r="W1792" s="13">
        <f ca="1">DATEDIF(F1792,TODAY(),"Y")</f>
        <v>61</v>
      </c>
      <c r="X1792" s="28">
        <f>VLOOKUP($A1792,'Medical Examinations'!$A:$Z,MATCH(X$1,'Medical Examinations'!$A$1:$Z$1,0),FALSE)</f>
        <v>8.51</v>
      </c>
      <c r="Y1792" s="13">
        <f ca="1">DATEDIF(X1792,TODAY(),"Y")</f>
        <v>126</v>
      </c>
      <c r="Z1792" s="28">
        <f>VLOOKUP($A1792,'Medical Examinations'!$A:$Z,2,FALSE)</f>
        <v>46.62</v>
      </c>
    </row>
    <row r="1793" spans="1:26">
      <c r="A1793" s="10" t="s">
        <v>1097</v>
      </c>
      <c r="B1793" s="10">
        <v>1999</v>
      </c>
      <c r="C1793" s="10" t="s">
        <v>4717</v>
      </c>
      <c r="D1793" s="10" t="str">
        <f>IF(C1793="?","Sep",C1793)</f>
        <v>Oct</v>
      </c>
      <c r="E1793" s="10">
        <v>24</v>
      </c>
      <c r="F1793" s="12" t="str">
        <f>TEXT(DATE(B1793,MONTH(DATEVALUE(D1793&amp;" 1")),E1793),"dd-mmm-yyyy")</f>
        <v>24-Oct-1999</v>
      </c>
      <c r="G1793" s="10">
        <v>0</v>
      </c>
      <c r="H1793" s="13">
        <f t="shared" ca="1" si="27"/>
        <v>126</v>
      </c>
      <c r="I1793" s="15">
        <v>18033.97</v>
      </c>
      <c r="J1793" s="10" t="s">
        <v>4711</v>
      </c>
      <c r="K1793" s="10" t="s">
        <v>4711</v>
      </c>
      <c r="L1793" s="10" t="s">
        <v>4714</v>
      </c>
      <c r="W1793" s="13">
        <f ca="1">DATEDIF(F1793,TODAY(),"Y")</f>
        <v>27</v>
      </c>
      <c r="X1793" s="29">
        <f>VLOOKUP($A1793,'Medical Examinations'!$A:$Z,MATCH(X$1,'Medical Examinations'!$A$1:$Z$1,0),FALSE)</f>
        <v>6.35</v>
      </c>
      <c r="Y1793" s="13">
        <f ca="1">DATEDIF(X1793,TODAY(),"Y")</f>
        <v>126</v>
      </c>
      <c r="Z1793" s="28">
        <f>VLOOKUP($A1793,'Medical Examinations'!$A:$Z,2,FALSE)</f>
        <v>28.31</v>
      </c>
    </row>
    <row r="1794" spans="1:26">
      <c r="A1794" s="10" t="s">
        <v>1095</v>
      </c>
      <c r="B1794" s="10">
        <v>1993</v>
      </c>
      <c r="C1794" s="10" t="s">
        <v>4706</v>
      </c>
      <c r="D1794" s="10" t="str">
        <f>IF(C1794="?","Sep",C1794)</f>
        <v>Jul</v>
      </c>
      <c r="E1794" s="10">
        <v>12</v>
      </c>
      <c r="F1794" s="12" t="str">
        <f>TEXT(DATE(B1794,MONTH(DATEVALUE(D1794&amp;" 1")),E1794),"dd-mmm-yyyy")</f>
        <v>12-Jul-1993</v>
      </c>
      <c r="G1794" s="10">
        <v>0</v>
      </c>
      <c r="H1794" s="13">
        <f t="shared" ca="1" si="27"/>
        <v>126</v>
      </c>
      <c r="I1794" s="15">
        <v>18157.88</v>
      </c>
      <c r="J1794" s="10" t="s">
        <v>4711</v>
      </c>
      <c r="K1794" s="10" t="s">
        <v>4711</v>
      </c>
      <c r="L1794" s="10" t="s">
        <v>4714</v>
      </c>
      <c r="W1794" s="13">
        <f ca="1">DATEDIF(F1794,TODAY(),"Y")</f>
        <v>33</v>
      </c>
      <c r="X1794" s="28">
        <f>VLOOKUP($A1794,'Medical Examinations'!$A:$Z,MATCH(X$1,'Medical Examinations'!$A$1:$Z$1,0),FALSE)</f>
        <v>4.53</v>
      </c>
      <c r="Y1794" s="13">
        <f ca="1">DATEDIF(X1794,TODAY(),"Y")</f>
        <v>126</v>
      </c>
      <c r="Z1794" s="28">
        <f>VLOOKUP($A1794,'Medical Examinations'!$A:$Z,2,FALSE)</f>
        <v>29.734999999999999</v>
      </c>
    </row>
    <row r="1795" spans="1:26">
      <c r="A1795" s="10" t="s">
        <v>1093</v>
      </c>
      <c r="B1795" s="10">
        <v>1963</v>
      </c>
      <c r="C1795" s="10" t="s">
        <v>4706</v>
      </c>
      <c r="D1795" s="10" t="str">
        <f>IF(C1795="?","Sep",C1795)</f>
        <v>Jul</v>
      </c>
      <c r="E1795" s="10">
        <v>4</v>
      </c>
      <c r="F1795" s="12" t="str">
        <f>TEXT(DATE(B1795,MONTH(DATEVALUE(D1795&amp;" 1")),E1795),"dd-mmm-yyyy")</f>
        <v>04-Jul-1963</v>
      </c>
      <c r="G1795" s="10">
        <v>0</v>
      </c>
      <c r="H1795" s="13">
        <f t="shared" ref="H1795:H1858" ca="1" si="28">DATEDIF(G1795,TODAY(),"Y")</f>
        <v>126</v>
      </c>
      <c r="I1795" s="15">
        <v>18208.34</v>
      </c>
      <c r="J1795" s="10" t="s">
        <v>4711</v>
      </c>
      <c r="K1795" s="10" t="s">
        <v>4707</v>
      </c>
      <c r="L1795" s="10" t="s">
        <v>4730</v>
      </c>
      <c r="W1795" s="13">
        <f ca="1">DATEDIF(F1795,TODAY(),"Y")</f>
        <v>63</v>
      </c>
      <c r="X1795" s="29">
        <f>VLOOKUP($A1795,'Medical Examinations'!$A:$Z,MATCH(X$1,'Medical Examinations'!$A$1:$Z$1,0),FALSE)</f>
        <v>11.34</v>
      </c>
      <c r="Y1795" s="13">
        <f ca="1">DATEDIF(X1795,TODAY(),"Y")</f>
        <v>126</v>
      </c>
      <c r="Z1795" s="28">
        <f>VLOOKUP($A1795,'Medical Examinations'!$A:$Z,2,FALSE)</f>
        <v>44.2</v>
      </c>
    </row>
    <row r="1796" spans="1:26">
      <c r="A1796" s="10" t="s">
        <v>1091</v>
      </c>
      <c r="B1796" s="10">
        <v>1997</v>
      </c>
      <c r="C1796" s="10" t="s">
        <v>4712</v>
      </c>
      <c r="D1796" s="10" t="str">
        <f>IF(C1796="?","Sep",C1796)</f>
        <v>Jun</v>
      </c>
      <c r="E1796" s="10">
        <v>15</v>
      </c>
      <c r="F1796" s="12" t="str">
        <f>TEXT(DATE(B1796,MONTH(DATEVALUE(D1796&amp;" 1")),E1796),"dd-mmm-yyyy")</f>
        <v>15-Jun-1997</v>
      </c>
      <c r="G1796" s="10">
        <v>0</v>
      </c>
      <c r="H1796" s="13">
        <f t="shared" ca="1" si="28"/>
        <v>126</v>
      </c>
      <c r="I1796" s="15">
        <v>18218.16</v>
      </c>
      <c r="J1796" s="10" t="s">
        <v>4711</v>
      </c>
      <c r="K1796" s="10" t="s">
        <v>4711</v>
      </c>
      <c r="L1796" s="10" t="s">
        <v>4709</v>
      </c>
      <c r="W1796" s="13">
        <f ca="1">DATEDIF(F1796,TODAY(),"Y")</f>
        <v>29</v>
      </c>
      <c r="X1796" s="28">
        <f>VLOOKUP($A1796,'Medical Examinations'!$A:$Z,MATCH(X$1,'Medical Examinations'!$A$1:$Z$1,0),FALSE)</f>
        <v>4.6500000000000004</v>
      </c>
      <c r="Y1796" s="13">
        <f ca="1">DATEDIF(X1796,TODAY(),"Y")</f>
        <v>126</v>
      </c>
      <c r="Z1796" s="28">
        <f>VLOOKUP($A1796,'Medical Examinations'!$A:$Z,2,FALSE)</f>
        <v>32.229999999999997</v>
      </c>
    </row>
    <row r="1797" spans="1:26">
      <c r="A1797" s="10" t="s">
        <v>1089</v>
      </c>
      <c r="B1797" s="10">
        <v>2004</v>
      </c>
      <c r="C1797" s="10" t="s">
        <v>4713</v>
      </c>
      <c r="D1797" s="10" t="str">
        <f>IF(C1797="?","Sep",C1797)</f>
        <v>Sep</v>
      </c>
      <c r="E1797" s="10">
        <v>10</v>
      </c>
      <c r="F1797" s="12" t="str">
        <f>TEXT(DATE(B1797,MONTH(DATEVALUE(D1797&amp;" 1")),E1797),"dd-mmm-yyyy")</f>
        <v>10-Sep-2004</v>
      </c>
      <c r="G1797" s="10">
        <v>0</v>
      </c>
      <c r="H1797" s="13">
        <f t="shared" ca="1" si="28"/>
        <v>126</v>
      </c>
      <c r="I1797" s="15">
        <v>18223.45</v>
      </c>
      <c r="J1797" s="10" t="s">
        <v>4711</v>
      </c>
      <c r="K1797" s="10" t="s">
        <v>4708</v>
      </c>
      <c r="L1797" s="10" t="s">
        <v>4709</v>
      </c>
      <c r="W1797" s="13">
        <f ca="1">DATEDIF(F1797,TODAY(),"Y")</f>
        <v>22</v>
      </c>
      <c r="X1797" s="29">
        <f>VLOOKUP($A1797,'Medical Examinations'!$A:$Z,MATCH(X$1,'Medical Examinations'!$A$1:$Z$1,0),FALSE)</f>
        <v>4.72</v>
      </c>
      <c r="Y1797" s="13">
        <f ca="1">DATEDIF(X1797,TODAY(),"Y")</f>
        <v>126</v>
      </c>
      <c r="Z1797" s="28">
        <f>VLOOKUP($A1797,'Medical Examinations'!$A:$Z,2,FALSE)</f>
        <v>27.28</v>
      </c>
    </row>
    <row r="1798" spans="1:26">
      <c r="A1798" s="10" t="s">
        <v>1087</v>
      </c>
      <c r="B1798" s="10">
        <v>1995</v>
      </c>
      <c r="C1798" s="10" t="s">
        <v>4716</v>
      </c>
      <c r="D1798" s="10" t="str">
        <f>IF(C1798="?","Sep",C1798)</f>
        <v>Aug</v>
      </c>
      <c r="E1798" s="10">
        <v>3</v>
      </c>
      <c r="F1798" s="12" t="str">
        <f>TEXT(DATE(B1798,MONTH(DATEVALUE(D1798&amp;" 1")),E1798),"dd-mmm-yyyy")</f>
        <v>03-Aug-1995</v>
      </c>
      <c r="G1798" s="10">
        <v>0</v>
      </c>
      <c r="H1798" s="13">
        <f t="shared" ca="1" si="28"/>
        <v>126</v>
      </c>
      <c r="I1798" s="15">
        <v>18246.5</v>
      </c>
      <c r="J1798" s="10" t="s">
        <v>4711</v>
      </c>
      <c r="K1798" s="10" t="s">
        <v>4711</v>
      </c>
      <c r="L1798" s="10" t="s">
        <v>4709</v>
      </c>
      <c r="W1798" s="13">
        <f ca="1">DATEDIF(F1798,TODAY(),"Y")</f>
        <v>31</v>
      </c>
      <c r="X1798" s="28">
        <f>VLOOKUP($A1798,'Medical Examinations'!$A:$Z,MATCH(X$1,'Medical Examinations'!$A$1:$Z$1,0),FALSE)</f>
        <v>4.45</v>
      </c>
      <c r="Y1798" s="13">
        <f ca="1">DATEDIF(X1798,TODAY(),"Y")</f>
        <v>126</v>
      </c>
      <c r="Z1798" s="28">
        <f>VLOOKUP($A1798,'Medical Examinations'!$A:$Z,2,FALSE)</f>
        <v>29.15</v>
      </c>
    </row>
    <row r="1799" spans="1:26">
      <c r="A1799" s="10" t="s">
        <v>1085</v>
      </c>
      <c r="B1799" s="10">
        <v>1992</v>
      </c>
      <c r="C1799" s="10" t="s">
        <v>4715</v>
      </c>
      <c r="D1799" s="10" t="str">
        <f>IF(C1799="?","Sep",C1799)</f>
        <v>Dec</v>
      </c>
      <c r="E1799" s="10">
        <v>25</v>
      </c>
      <c r="F1799" s="12" t="str">
        <f>TEXT(DATE(B1799,MONTH(DATEVALUE(D1799&amp;" 1")),E1799),"dd-mmm-yyyy")</f>
        <v>25-Dec-1992</v>
      </c>
      <c r="G1799" s="10">
        <v>0</v>
      </c>
      <c r="H1799" s="13">
        <f t="shared" ca="1" si="28"/>
        <v>126</v>
      </c>
      <c r="I1799" s="15">
        <v>18259.22</v>
      </c>
      <c r="J1799" s="10" t="s">
        <v>4711</v>
      </c>
      <c r="K1799" s="10" t="s">
        <v>4708</v>
      </c>
      <c r="L1799" s="10" t="s">
        <v>4718</v>
      </c>
      <c r="W1799" s="13">
        <f ca="1">DATEDIF(F1799,TODAY(),"Y")</f>
        <v>33</v>
      </c>
      <c r="X1799" s="29">
        <f>VLOOKUP($A1799,'Medical Examinations'!$A:$Z,MATCH(X$1,'Medical Examinations'!$A$1:$Z$1,0),FALSE)</f>
        <v>4.5199999999999996</v>
      </c>
      <c r="Y1799" s="13">
        <f ca="1">DATEDIF(X1799,TODAY(),"Y")</f>
        <v>126</v>
      </c>
      <c r="Z1799" s="28">
        <f>VLOOKUP($A1799,'Medical Examinations'!$A:$Z,2,FALSE)</f>
        <v>24.4</v>
      </c>
    </row>
    <row r="1800" spans="1:26">
      <c r="A1800" s="10" t="s">
        <v>1083</v>
      </c>
      <c r="B1800" s="10">
        <v>1995</v>
      </c>
      <c r="C1800" s="10" t="s">
        <v>4706</v>
      </c>
      <c r="D1800" s="10" t="str">
        <f>IF(C1800="?","Sep",C1800)</f>
        <v>Jul</v>
      </c>
      <c r="E1800" s="10">
        <v>4</v>
      </c>
      <c r="F1800" s="12" t="str">
        <f>TEXT(DATE(B1800,MONTH(DATEVALUE(D1800&amp;" 1")),E1800),"dd-mmm-yyyy")</f>
        <v>04-Jul-1995</v>
      </c>
      <c r="G1800" s="10">
        <v>0</v>
      </c>
      <c r="H1800" s="13">
        <f t="shared" ca="1" si="28"/>
        <v>126</v>
      </c>
      <c r="I1800" s="15">
        <v>18310.740000000002</v>
      </c>
      <c r="J1800" s="10" t="s">
        <v>4711</v>
      </c>
      <c r="K1800" s="10" t="s">
        <v>4708</v>
      </c>
      <c r="L1800" s="10" t="s">
        <v>4714</v>
      </c>
      <c r="W1800" s="13">
        <f ca="1">DATEDIF(F1800,TODAY(),"Y")</f>
        <v>31</v>
      </c>
      <c r="X1800" s="28">
        <f>VLOOKUP($A1800,'Medical Examinations'!$A:$Z,MATCH(X$1,'Medical Examinations'!$A$1:$Z$1,0),FALSE)</f>
        <v>5.55</v>
      </c>
      <c r="Y1800" s="13">
        <f ca="1">DATEDIF(X1800,TODAY(),"Y")</f>
        <v>126</v>
      </c>
      <c r="Z1800" s="28">
        <f>VLOOKUP($A1800,'Medical Examinations'!$A:$Z,2,FALSE)</f>
        <v>28.5</v>
      </c>
    </row>
    <row r="1801" spans="1:26">
      <c r="A1801" s="10" t="s">
        <v>1081</v>
      </c>
      <c r="B1801" s="10">
        <v>1999</v>
      </c>
      <c r="C1801" s="10" t="s">
        <v>4715</v>
      </c>
      <c r="D1801" s="10" t="str">
        <f>IF(C1801="?","Sep",C1801)</f>
        <v>Dec</v>
      </c>
      <c r="E1801" s="10">
        <v>15</v>
      </c>
      <c r="F1801" s="12" t="str">
        <f>TEXT(DATE(B1801,MONTH(DATEVALUE(D1801&amp;" 1")),E1801),"dd-mmm-yyyy")</f>
        <v>15-Dec-1999</v>
      </c>
      <c r="G1801" s="10">
        <v>0</v>
      </c>
      <c r="H1801" s="13">
        <f t="shared" ca="1" si="28"/>
        <v>126</v>
      </c>
      <c r="I1801" s="15">
        <v>18328.240000000002</v>
      </c>
      <c r="J1801" s="10" t="s">
        <v>4711</v>
      </c>
      <c r="K1801" s="10" t="s">
        <v>4707</v>
      </c>
      <c r="L1801" s="10" t="s">
        <v>4709</v>
      </c>
      <c r="W1801" s="13">
        <f ca="1">DATEDIF(F1801,TODAY(),"Y")</f>
        <v>26</v>
      </c>
      <c r="X1801" s="29">
        <f>VLOOKUP($A1801,'Medical Examinations'!$A:$Z,MATCH(X$1,'Medical Examinations'!$A$1:$Z$1,0),FALSE)</f>
        <v>4.8899999999999997</v>
      </c>
      <c r="Y1801" s="13">
        <f ca="1">DATEDIF(X1801,TODAY(),"Y")</f>
        <v>126</v>
      </c>
      <c r="Z1801" s="28">
        <f>VLOOKUP($A1801,'Medical Examinations'!$A:$Z,2,FALSE)</f>
        <v>28.49</v>
      </c>
    </row>
    <row r="1802" spans="1:26">
      <c r="A1802" s="10" t="s">
        <v>1079</v>
      </c>
      <c r="B1802" s="10">
        <v>1964</v>
      </c>
      <c r="C1802" s="10" t="s">
        <v>4713</v>
      </c>
      <c r="D1802" s="10" t="str">
        <f>IF(C1802="?","Sep",C1802)</f>
        <v>Sep</v>
      </c>
      <c r="E1802" s="10">
        <v>26</v>
      </c>
      <c r="F1802" s="12" t="str">
        <f>TEXT(DATE(B1802,MONTH(DATEVALUE(D1802&amp;" 1")),E1802),"dd-mmm-yyyy")</f>
        <v>26-Sep-1964</v>
      </c>
      <c r="G1802" s="10">
        <v>0</v>
      </c>
      <c r="H1802" s="13">
        <f t="shared" ca="1" si="28"/>
        <v>126</v>
      </c>
      <c r="I1802" s="15">
        <v>18443.11</v>
      </c>
      <c r="J1802" s="10" t="s">
        <v>4711</v>
      </c>
      <c r="K1802" s="10" t="s">
        <v>4707</v>
      </c>
      <c r="L1802" s="10" t="s">
        <v>4714</v>
      </c>
      <c r="W1802" s="13">
        <f ca="1">DATEDIF(F1802,TODAY(),"Y")</f>
        <v>62</v>
      </c>
      <c r="X1802" s="28">
        <f>VLOOKUP($A1802,'Medical Examinations'!$A:$Z,MATCH(X$1,'Medical Examinations'!$A$1:$Z$1,0),FALSE)</f>
        <v>4.25</v>
      </c>
      <c r="Y1802" s="13">
        <f ca="1">DATEDIF(X1802,TODAY(),"Y")</f>
        <v>126</v>
      </c>
      <c r="Z1802" s="28">
        <f>VLOOKUP($A1802,'Medical Examinations'!$A:$Z,2,FALSE)</f>
        <v>46.69</v>
      </c>
    </row>
    <row r="1803" spans="1:26">
      <c r="A1803" s="10" t="s">
        <v>1077</v>
      </c>
      <c r="B1803" s="10">
        <v>1986</v>
      </c>
      <c r="C1803" s="10" t="s">
        <v>4716</v>
      </c>
      <c r="D1803" s="10" t="str">
        <f>IF(C1803="?","Sep",C1803)</f>
        <v>Aug</v>
      </c>
      <c r="E1803" s="10">
        <v>12</v>
      </c>
      <c r="F1803" s="12" t="str">
        <f>TEXT(DATE(B1803,MONTH(DATEVALUE(D1803&amp;" 1")),E1803),"dd-mmm-yyyy")</f>
        <v>12-Aug-1986</v>
      </c>
      <c r="G1803" s="10">
        <v>0</v>
      </c>
      <c r="H1803" s="13">
        <f t="shared" ca="1" si="28"/>
        <v>126</v>
      </c>
      <c r="I1803" s="15">
        <v>18608.259999999998</v>
      </c>
      <c r="J1803" s="10" t="s">
        <v>4711</v>
      </c>
      <c r="K1803" s="10" t="s">
        <v>4708</v>
      </c>
      <c r="L1803" s="10" t="s">
        <v>4718</v>
      </c>
      <c r="W1803" s="13">
        <f ca="1">DATEDIF(F1803,TODAY(),"Y")</f>
        <v>40</v>
      </c>
      <c r="X1803" s="29">
        <f>VLOOKUP($A1803,'Medical Examinations'!$A:$Z,MATCH(X$1,'Medical Examinations'!$A$1:$Z$1,0),FALSE)</f>
        <v>10.43</v>
      </c>
      <c r="Y1803" s="13">
        <f ca="1">DATEDIF(X1803,TODAY(),"Y")</f>
        <v>126</v>
      </c>
      <c r="Z1803" s="28">
        <f>VLOOKUP($A1803,'Medical Examinations'!$A:$Z,2,FALSE)</f>
        <v>22.6</v>
      </c>
    </row>
    <row r="1804" spans="1:26">
      <c r="A1804" s="10" t="s">
        <v>1075</v>
      </c>
      <c r="B1804" s="10">
        <v>1998</v>
      </c>
      <c r="C1804" s="10" t="s">
        <v>4713</v>
      </c>
      <c r="D1804" s="10" t="str">
        <f>IF(C1804="?","Sep",C1804)</f>
        <v>Sep</v>
      </c>
      <c r="E1804" s="10">
        <v>23</v>
      </c>
      <c r="F1804" s="12" t="str">
        <f>TEXT(DATE(B1804,MONTH(DATEVALUE(D1804&amp;" 1")),E1804),"dd-mmm-yyyy")</f>
        <v>23-Sep-1998</v>
      </c>
      <c r="G1804" s="10">
        <v>0</v>
      </c>
      <c r="H1804" s="13">
        <f t="shared" ca="1" si="28"/>
        <v>126</v>
      </c>
      <c r="I1804" s="15">
        <v>18648.419999999998</v>
      </c>
      <c r="J1804" s="10" t="s">
        <v>4711</v>
      </c>
      <c r="K1804" s="10" t="s">
        <v>4711</v>
      </c>
      <c r="L1804" s="10" t="s">
        <v>4720</v>
      </c>
      <c r="W1804" s="13">
        <f ca="1">DATEDIF(F1804,TODAY(),"Y")</f>
        <v>28</v>
      </c>
      <c r="X1804" s="28">
        <f>VLOOKUP($A1804,'Medical Examinations'!$A:$Z,MATCH(X$1,'Medical Examinations'!$A$1:$Z$1,0),FALSE)</f>
        <v>5.84</v>
      </c>
      <c r="Y1804" s="13">
        <f ca="1">DATEDIF(X1804,TODAY(),"Y")</f>
        <v>126</v>
      </c>
      <c r="Z1804" s="28">
        <f>VLOOKUP($A1804,'Medical Examinations'!$A:$Z,2,FALSE)</f>
        <v>29.83</v>
      </c>
    </row>
    <row r="1805" spans="1:26">
      <c r="A1805" s="10" t="s">
        <v>1073</v>
      </c>
      <c r="B1805" s="10">
        <v>1970</v>
      </c>
      <c r="C1805" s="10" t="s">
        <v>4717</v>
      </c>
      <c r="D1805" s="10" t="str">
        <f>IF(C1805="?","Sep",C1805)</f>
        <v>Oct</v>
      </c>
      <c r="E1805" s="10">
        <v>17</v>
      </c>
      <c r="F1805" s="12" t="str">
        <f>TEXT(DATE(B1805,MONTH(DATEVALUE(D1805&amp;" 1")),E1805),"dd-mmm-yyyy")</f>
        <v>17-Oct-1970</v>
      </c>
      <c r="G1805" s="10">
        <v>0</v>
      </c>
      <c r="H1805" s="13">
        <f t="shared" ca="1" si="28"/>
        <v>126</v>
      </c>
      <c r="I1805" s="15">
        <v>18682.740000000002</v>
      </c>
      <c r="J1805" s="10" t="s">
        <v>4711</v>
      </c>
      <c r="K1805" s="10" t="s">
        <v>4708</v>
      </c>
      <c r="L1805" s="10" t="s">
        <v>4714</v>
      </c>
      <c r="W1805" s="13">
        <f ca="1">DATEDIF(F1805,TODAY(),"Y")</f>
        <v>56</v>
      </c>
      <c r="X1805" s="29">
        <f>VLOOKUP($A1805,'Medical Examinations'!$A:$Z,MATCH(X$1,'Medical Examinations'!$A$1:$Z$1,0),FALSE)</f>
        <v>8.8000000000000007</v>
      </c>
      <c r="Y1805" s="13">
        <f ca="1">DATEDIF(X1805,TODAY(),"Y")</f>
        <v>126</v>
      </c>
      <c r="Z1805" s="28">
        <f>VLOOKUP($A1805,'Medical Examinations'!$A:$Z,2,FALSE)</f>
        <v>51.94</v>
      </c>
    </row>
    <row r="1806" spans="1:26">
      <c r="A1806" s="10" t="s">
        <v>1071</v>
      </c>
      <c r="B1806" s="10">
        <v>1967</v>
      </c>
      <c r="C1806" s="10" t="s">
        <v>4716</v>
      </c>
      <c r="D1806" s="10" t="str">
        <f>IF(C1806="?","Sep",C1806)</f>
        <v>Aug</v>
      </c>
      <c r="E1806" s="10">
        <v>30</v>
      </c>
      <c r="F1806" s="12" t="str">
        <f>TEXT(DATE(B1806,MONTH(DATEVALUE(D1806&amp;" 1")),E1806),"dd-mmm-yyyy")</f>
        <v>30-Aug-1967</v>
      </c>
      <c r="G1806" s="10">
        <v>0</v>
      </c>
      <c r="H1806" s="13">
        <f t="shared" ca="1" si="28"/>
        <v>126</v>
      </c>
      <c r="I1806" s="15">
        <v>18694.689999999999</v>
      </c>
      <c r="J1806" s="10" t="s">
        <v>4711</v>
      </c>
      <c r="K1806" s="10" t="s">
        <v>4711</v>
      </c>
      <c r="L1806" s="10" t="s">
        <v>4725</v>
      </c>
      <c r="W1806" s="13">
        <f ca="1">DATEDIF(F1806,TODAY(),"Y")</f>
        <v>59</v>
      </c>
      <c r="X1806" s="28">
        <f>VLOOKUP($A1806,'Medical Examinations'!$A:$Z,MATCH(X$1,'Medical Examinations'!$A$1:$Z$1,0),FALSE)</f>
        <v>9.77</v>
      </c>
      <c r="Y1806" s="13">
        <f ca="1">DATEDIF(X1806,TODAY(),"Y")</f>
        <v>126</v>
      </c>
      <c r="Z1806" s="28">
        <f>VLOOKUP($A1806,'Medical Examinations'!$A:$Z,2,FALSE)</f>
        <v>49.05</v>
      </c>
    </row>
    <row r="1807" spans="1:26">
      <c r="A1807" s="10" t="s">
        <v>1069</v>
      </c>
      <c r="B1807" s="10">
        <v>1992</v>
      </c>
      <c r="C1807" s="10" t="s">
        <v>4715</v>
      </c>
      <c r="D1807" s="10" t="str">
        <f>IF(C1807="?","Sep",C1807)</f>
        <v>Dec</v>
      </c>
      <c r="E1807" s="10">
        <v>27</v>
      </c>
      <c r="F1807" s="12" t="str">
        <f>TEXT(DATE(B1807,MONTH(DATEVALUE(D1807&amp;" 1")),E1807),"dd-mmm-yyyy")</f>
        <v>27-Dec-1992</v>
      </c>
      <c r="G1807" s="10">
        <v>0</v>
      </c>
      <c r="H1807" s="13">
        <f t="shared" ca="1" si="28"/>
        <v>126</v>
      </c>
      <c r="I1807" s="15">
        <v>18765.88</v>
      </c>
      <c r="J1807" s="10" t="s">
        <v>4711</v>
      </c>
      <c r="K1807" s="10" t="s">
        <v>4707</v>
      </c>
      <c r="L1807" s="10" t="s">
        <v>4714</v>
      </c>
      <c r="W1807" s="13">
        <f ca="1">DATEDIF(F1807,TODAY(),"Y")</f>
        <v>33</v>
      </c>
      <c r="X1807" s="29">
        <f>VLOOKUP($A1807,'Medical Examinations'!$A:$Z,MATCH(X$1,'Medical Examinations'!$A$1:$Z$1,0),FALSE)</f>
        <v>5.14</v>
      </c>
      <c r="Y1807" s="13">
        <f ca="1">DATEDIF(X1807,TODAY(),"Y")</f>
        <v>126</v>
      </c>
      <c r="Z1807" s="28">
        <f>VLOOKUP($A1807,'Medical Examinations'!$A:$Z,2,FALSE)</f>
        <v>23.655000000000001</v>
      </c>
    </row>
    <row r="1808" spans="1:26">
      <c r="A1808" s="10" t="s">
        <v>1067</v>
      </c>
      <c r="B1808" s="10">
        <v>1979</v>
      </c>
      <c r="C1808" s="10" t="s">
        <v>4710</v>
      </c>
      <c r="D1808" s="10" t="str">
        <f>IF(C1808="?","Sep",C1808)</f>
        <v>Nov</v>
      </c>
      <c r="E1808" s="10">
        <v>19</v>
      </c>
      <c r="F1808" s="12" t="str">
        <f>TEXT(DATE(B1808,MONTH(DATEVALUE(D1808&amp;" 1")),E1808),"dd-mmm-yyyy")</f>
        <v>19-Nov-1979</v>
      </c>
      <c r="G1808" s="10">
        <v>0</v>
      </c>
      <c r="H1808" s="13">
        <f t="shared" ca="1" si="28"/>
        <v>126</v>
      </c>
      <c r="I1808" s="15">
        <v>18767.740000000002</v>
      </c>
      <c r="J1808" s="10" t="s">
        <v>4711</v>
      </c>
      <c r="K1808" s="10" t="s">
        <v>4711</v>
      </c>
      <c r="L1808" s="10" t="s">
        <v>4709</v>
      </c>
      <c r="W1808" s="13">
        <f ca="1">DATEDIF(F1808,TODAY(),"Y")</f>
        <v>46</v>
      </c>
      <c r="X1808" s="28">
        <f>VLOOKUP($A1808,'Medical Examinations'!$A:$Z,MATCH(X$1,'Medical Examinations'!$A$1:$Z$1,0),FALSE)</f>
        <v>6.47</v>
      </c>
      <c r="Y1808" s="13">
        <f ca="1">DATEDIF(X1808,TODAY(),"Y")</f>
        <v>126</v>
      </c>
      <c r="Z1808" s="28">
        <f>VLOOKUP($A1808,'Medical Examinations'!$A:$Z,2,FALSE)</f>
        <v>20.13</v>
      </c>
    </row>
    <row r="1809" spans="1:26">
      <c r="A1809" s="10" t="s">
        <v>1065</v>
      </c>
      <c r="B1809" s="10">
        <v>1995</v>
      </c>
      <c r="C1809" s="10" t="s">
        <v>4710</v>
      </c>
      <c r="D1809" s="10" t="str">
        <f>IF(C1809="?","Sep",C1809)</f>
        <v>Nov</v>
      </c>
      <c r="E1809" s="10">
        <v>28</v>
      </c>
      <c r="F1809" s="12" t="str">
        <f>TEXT(DATE(B1809,MONTH(DATEVALUE(D1809&amp;" 1")),E1809),"dd-mmm-yyyy")</f>
        <v>28-Nov-1995</v>
      </c>
      <c r="G1809" s="10">
        <v>0</v>
      </c>
      <c r="H1809" s="13">
        <f t="shared" ca="1" si="28"/>
        <v>126</v>
      </c>
      <c r="I1809" s="15">
        <v>18804.75</v>
      </c>
      <c r="J1809" s="10" t="s">
        <v>4711</v>
      </c>
      <c r="K1809" s="10" t="s">
        <v>4711</v>
      </c>
      <c r="L1809" s="10" t="s">
        <v>4714</v>
      </c>
      <c r="W1809" s="13">
        <f ca="1">DATEDIF(F1809,TODAY(),"Y")</f>
        <v>30</v>
      </c>
      <c r="X1809" s="29">
        <f>VLOOKUP($A1809,'Medical Examinations'!$A:$Z,MATCH(X$1,'Medical Examinations'!$A$1:$Z$1,0),FALSE)</f>
        <v>4.07</v>
      </c>
      <c r="Y1809" s="13">
        <f ca="1">DATEDIF(X1809,TODAY(),"Y")</f>
        <v>126</v>
      </c>
      <c r="Z1809" s="28">
        <f>VLOOKUP($A1809,'Medical Examinations'!$A:$Z,2,FALSE)</f>
        <v>30.4</v>
      </c>
    </row>
    <row r="1810" spans="1:26">
      <c r="A1810" s="10" t="s">
        <v>1063</v>
      </c>
      <c r="B1810" s="10">
        <v>1979</v>
      </c>
      <c r="C1810" s="10" t="s">
        <v>4717</v>
      </c>
      <c r="D1810" s="10" t="str">
        <f>IF(C1810="?","Sep",C1810)</f>
        <v>Oct</v>
      </c>
      <c r="E1810" s="10">
        <v>15</v>
      </c>
      <c r="F1810" s="12" t="str">
        <f>TEXT(DATE(B1810,MONTH(DATEVALUE(D1810&amp;" 1")),E1810),"dd-mmm-yyyy")</f>
        <v>15-Oct-1979</v>
      </c>
      <c r="G1810" s="10">
        <v>0</v>
      </c>
      <c r="H1810" s="13">
        <f t="shared" ca="1" si="28"/>
        <v>126</v>
      </c>
      <c r="I1810" s="15">
        <v>18806.150000000001</v>
      </c>
      <c r="J1810" s="10" t="s">
        <v>4711</v>
      </c>
      <c r="K1810" s="10" t="s">
        <v>4707</v>
      </c>
      <c r="L1810" s="10" t="s">
        <v>4709</v>
      </c>
      <c r="W1810" s="13">
        <f ca="1">DATEDIF(F1810,TODAY(),"Y")</f>
        <v>47</v>
      </c>
      <c r="X1810" s="28">
        <f>VLOOKUP($A1810,'Medical Examinations'!$A:$Z,MATCH(X$1,'Medical Examinations'!$A$1:$Z$1,0),FALSE)</f>
        <v>5.87</v>
      </c>
      <c r="Y1810" s="13">
        <f ca="1">DATEDIF(X1810,TODAY(),"Y")</f>
        <v>126</v>
      </c>
      <c r="Z1810" s="28">
        <f>VLOOKUP($A1810,'Medical Examinations'!$A:$Z,2,FALSE)</f>
        <v>35.31</v>
      </c>
    </row>
    <row r="1811" spans="1:26">
      <c r="A1811" s="10" t="s">
        <v>1061</v>
      </c>
      <c r="B1811" s="10">
        <v>1962</v>
      </c>
      <c r="C1811" s="10" t="s">
        <v>4715</v>
      </c>
      <c r="D1811" s="10" t="str">
        <f>IF(C1811="?","Sep",C1811)</f>
        <v>Dec</v>
      </c>
      <c r="E1811" s="10">
        <v>18</v>
      </c>
      <c r="F1811" s="12" t="str">
        <f>TEXT(DATE(B1811,MONTH(DATEVALUE(D1811&amp;" 1")),E1811),"dd-mmm-yyyy")</f>
        <v>18-Dec-1962</v>
      </c>
      <c r="G1811" s="10">
        <v>0</v>
      </c>
      <c r="H1811" s="13">
        <f t="shared" ca="1" si="28"/>
        <v>126</v>
      </c>
      <c r="I1811" s="15">
        <v>18815.53</v>
      </c>
      <c r="J1811" s="10" t="s">
        <v>4711</v>
      </c>
      <c r="K1811" s="10" t="s">
        <v>4711</v>
      </c>
      <c r="L1811" s="10" t="s">
        <v>4725</v>
      </c>
      <c r="W1811" s="13">
        <f ca="1">DATEDIF(F1811,TODAY(),"Y")</f>
        <v>63</v>
      </c>
      <c r="X1811" s="29">
        <f>VLOOKUP($A1811,'Medical Examinations'!$A:$Z,MATCH(X$1,'Medical Examinations'!$A$1:$Z$1,0),FALSE)</f>
        <v>6.87</v>
      </c>
      <c r="Y1811" s="13">
        <f ca="1">DATEDIF(X1811,TODAY(),"Y")</f>
        <v>126</v>
      </c>
      <c r="Z1811" s="28">
        <f>VLOOKUP($A1811,'Medical Examinations'!$A:$Z,2,FALSE)</f>
        <v>45.62</v>
      </c>
    </row>
    <row r="1812" spans="1:26">
      <c r="A1812" s="10" t="s">
        <v>1059</v>
      </c>
      <c r="B1812" s="10">
        <v>2003</v>
      </c>
      <c r="C1812" s="10" t="s">
        <v>4706</v>
      </c>
      <c r="D1812" s="10" t="str">
        <f>IF(C1812="?","Sep",C1812)</f>
        <v>Jul</v>
      </c>
      <c r="E1812" s="10">
        <v>24</v>
      </c>
      <c r="F1812" s="12" t="str">
        <f>TEXT(DATE(B1812,MONTH(DATEVALUE(D1812&amp;" 1")),E1812),"dd-mmm-yyyy")</f>
        <v>24-Jul-2003</v>
      </c>
      <c r="G1812" s="10">
        <v>0</v>
      </c>
      <c r="H1812" s="13">
        <f t="shared" ca="1" si="28"/>
        <v>126</v>
      </c>
      <c r="I1812" s="15">
        <v>18838.7</v>
      </c>
      <c r="J1812" s="10" t="s">
        <v>4711</v>
      </c>
      <c r="K1812" s="10" t="s">
        <v>4708</v>
      </c>
      <c r="L1812" s="10" t="s">
        <v>4714</v>
      </c>
      <c r="W1812" s="13">
        <f ca="1">DATEDIF(F1812,TODAY(),"Y")</f>
        <v>23</v>
      </c>
      <c r="X1812" s="28">
        <f>VLOOKUP($A1812,'Medical Examinations'!$A:$Z,MATCH(X$1,'Medical Examinations'!$A$1:$Z$1,0),FALSE)</f>
        <v>4.67</v>
      </c>
      <c r="Y1812" s="13">
        <f ca="1">DATEDIF(X1812,TODAY(),"Y")</f>
        <v>126</v>
      </c>
      <c r="Z1812" s="28">
        <f>VLOOKUP($A1812,'Medical Examinations'!$A:$Z,2,FALSE)</f>
        <v>27.93</v>
      </c>
    </row>
    <row r="1813" spans="1:26">
      <c r="A1813" s="10" t="s">
        <v>1057</v>
      </c>
      <c r="B1813" s="10">
        <v>1963</v>
      </c>
      <c r="C1813" s="10" t="s">
        <v>4715</v>
      </c>
      <c r="D1813" s="10" t="str">
        <f>IF(C1813="?","Sep",C1813)</f>
        <v>Dec</v>
      </c>
      <c r="E1813" s="10">
        <v>6</v>
      </c>
      <c r="F1813" s="12" t="str">
        <f>TEXT(DATE(B1813,MONTH(DATEVALUE(D1813&amp;" 1")),E1813),"dd-mmm-yyyy")</f>
        <v>06-Dec-1963</v>
      </c>
      <c r="G1813" s="10">
        <v>0</v>
      </c>
      <c r="H1813" s="13">
        <f t="shared" ca="1" si="28"/>
        <v>126</v>
      </c>
      <c r="I1813" s="15">
        <v>18883.330000000002</v>
      </c>
      <c r="J1813" s="10" t="s">
        <v>4711</v>
      </c>
      <c r="K1813" s="10" t="s">
        <v>4711</v>
      </c>
      <c r="L1813" s="10" t="s">
        <v>4730</v>
      </c>
      <c r="W1813" s="13">
        <f ca="1">DATEDIF(F1813,TODAY(),"Y")</f>
        <v>62</v>
      </c>
      <c r="X1813" s="29">
        <f>VLOOKUP($A1813,'Medical Examinations'!$A:$Z,MATCH(X$1,'Medical Examinations'!$A$1:$Z$1,0),FALSE)</f>
        <v>7.31</v>
      </c>
      <c r="Y1813" s="13">
        <f ca="1">DATEDIF(X1813,TODAY(),"Y")</f>
        <v>126</v>
      </c>
      <c r="Z1813" s="28">
        <f>VLOOKUP($A1813,'Medical Examinations'!$A:$Z,2,FALSE)</f>
        <v>46.19</v>
      </c>
    </row>
    <row r="1814" spans="1:26">
      <c r="A1814" s="10" t="s">
        <v>1055</v>
      </c>
      <c r="B1814" s="10">
        <v>1995</v>
      </c>
      <c r="C1814" s="10" t="s">
        <v>4713</v>
      </c>
      <c r="D1814" s="10" t="str">
        <f>IF(C1814="?","Sep",C1814)</f>
        <v>Sep</v>
      </c>
      <c r="E1814" s="10">
        <v>27</v>
      </c>
      <c r="F1814" s="12" t="str">
        <f>TEXT(DATE(B1814,MONTH(DATEVALUE(D1814&amp;" 1")),E1814),"dd-mmm-yyyy")</f>
        <v>27-Sep-1995</v>
      </c>
      <c r="G1814" s="10">
        <v>0</v>
      </c>
      <c r="H1814" s="13">
        <f t="shared" ca="1" si="28"/>
        <v>126</v>
      </c>
      <c r="I1814" s="15">
        <v>18903.490000000002</v>
      </c>
      <c r="J1814" s="10" t="s">
        <v>4711</v>
      </c>
      <c r="K1814" s="10" t="s">
        <v>4707</v>
      </c>
      <c r="L1814" s="10" t="s">
        <v>4724</v>
      </c>
      <c r="W1814" s="13">
        <f ca="1">DATEDIF(F1814,TODAY(),"Y")</f>
        <v>31</v>
      </c>
      <c r="X1814" s="28">
        <f>VLOOKUP($A1814,'Medical Examinations'!$A:$Z,MATCH(X$1,'Medical Examinations'!$A$1:$Z$1,0),FALSE)</f>
        <v>5.68</v>
      </c>
      <c r="Y1814" s="13">
        <f ca="1">DATEDIF(X1814,TODAY(),"Y")</f>
        <v>126</v>
      </c>
      <c r="Z1814" s="28">
        <f>VLOOKUP($A1814,'Medical Examinations'!$A:$Z,2,FALSE)</f>
        <v>32.395000000000003</v>
      </c>
    </row>
    <row r="1815" spans="1:26">
      <c r="A1815" s="10" t="s">
        <v>1053</v>
      </c>
      <c r="B1815" s="10">
        <v>1969</v>
      </c>
      <c r="C1815" s="10" t="s">
        <v>4716</v>
      </c>
      <c r="D1815" s="10" t="str">
        <f>IF(C1815="?","Sep",C1815)</f>
        <v>Aug</v>
      </c>
      <c r="E1815" s="10">
        <v>3</v>
      </c>
      <c r="F1815" s="12" t="str">
        <f>TEXT(DATE(B1815,MONTH(DATEVALUE(D1815&amp;" 1")),E1815),"dd-mmm-yyyy")</f>
        <v>03-Aug-1969</v>
      </c>
      <c r="G1815" s="10">
        <v>0</v>
      </c>
      <c r="H1815" s="13">
        <f t="shared" ca="1" si="28"/>
        <v>126</v>
      </c>
      <c r="I1815" s="15">
        <v>18932.810000000001</v>
      </c>
      <c r="J1815" s="10" t="s">
        <v>4711</v>
      </c>
      <c r="K1815" s="10" t="s">
        <v>4708</v>
      </c>
      <c r="L1815" s="10" t="s">
        <v>4714</v>
      </c>
      <c r="W1815" s="13">
        <f ca="1">DATEDIF(F1815,TODAY(),"Y")</f>
        <v>57</v>
      </c>
      <c r="X1815" s="29">
        <f>VLOOKUP($A1815,'Medical Examinations'!$A:$Z,MATCH(X$1,'Medical Examinations'!$A$1:$Z$1,0),FALSE)</f>
        <v>5.18</v>
      </c>
      <c r="Y1815" s="13">
        <f ca="1">DATEDIF(X1815,TODAY(),"Y")</f>
        <v>126</v>
      </c>
      <c r="Z1815" s="28">
        <f>VLOOKUP($A1815,'Medical Examinations'!$A:$Z,2,FALSE)</f>
        <v>51.92</v>
      </c>
    </row>
    <row r="1816" spans="1:26">
      <c r="A1816" s="10" t="s">
        <v>1051</v>
      </c>
      <c r="B1816" s="10">
        <v>1963</v>
      </c>
      <c r="C1816" s="10" t="s">
        <v>4717</v>
      </c>
      <c r="D1816" s="10" t="str">
        <f>IF(C1816="?","Sep",C1816)</f>
        <v>Oct</v>
      </c>
      <c r="E1816" s="10">
        <v>20</v>
      </c>
      <c r="F1816" s="12" t="str">
        <f>TEXT(DATE(B1816,MONTH(DATEVALUE(D1816&amp;" 1")),E1816),"dd-mmm-yyyy")</f>
        <v>20-Oct-1963</v>
      </c>
      <c r="G1816" s="10">
        <v>0</v>
      </c>
      <c r="H1816" s="13">
        <f t="shared" ca="1" si="28"/>
        <v>126</v>
      </c>
      <c r="I1816" s="15">
        <v>18954.560000000001</v>
      </c>
      <c r="J1816" s="10" t="s">
        <v>4711</v>
      </c>
      <c r="K1816" s="10" t="s">
        <v>4711</v>
      </c>
      <c r="L1816" s="10" t="s">
        <v>4730</v>
      </c>
      <c r="W1816" s="13">
        <f ca="1">DATEDIF(F1816,TODAY(),"Y")</f>
        <v>63</v>
      </c>
      <c r="X1816" s="28">
        <f>VLOOKUP($A1816,'Medical Examinations'!$A:$Z,MATCH(X$1,'Medical Examinations'!$A$1:$Z$1,0),FALSE)</f>
        <v>8.3699999999999992</v>
      </c>
      <c r="Y1816" s="13">
        <f ca="1">DATEDIF(X1816,TODAY(),"Y")</f>
        <v>126</v>
      </c>
      <c r="Z1816" s="28">
        <f>VLOOKUP($A1816,'Medical Examinations'!$A:$Z,2,FALSE)</f>
        <v>46.4</v>
      </c>
    </row>
    <row r="1817" spans="1:26">
      <c r="A1817" s="10" t="s">
        <v>1049</v>
      </c>
      <c r="B1817" s="10">
        <v>1998</v>
      </c>
      <c r="C1817" s="10" t="s">
        <v>4716</v>
      </c>
      <c r="D1817" s="10" t="str">
        <f>IF(C1817="?","Sep",C1817)</f>
        <v>Aug</v>
      </c>
      <c r="E1817" s="10">
        <v>6</v>
      </c>
      <c r="F1817" s="12" t="str">
        <f>TEXT(DATE(B1817,MONTH(DATEVALUE(D1817&amp;" 1")),E1817),"dd-mmm-yyyy")</f>
        <v>06-Aug-1998</v>
      </c>
      <c r="G1817" s="10">
        <v>0</v>
      </c>
      <c r="H1817" s="13">
        <f t="shared" ca="1" si="28"/>
        <v>126</v>
      </c>
      <c r="I1817" s="15">
        <v>18955.22</v>
      </c>
      <c r="J1817" s="10" t="s">
        <v>4711</v>
      </c>
      <c r="K1817" s="10" t="s">
        <v>4708</v>
      </c>
      <c r="L1817" s="10" t="s">
        <v>4718</v>
      </c>
      <c r="W1817" s="13">
        <f ca="1">DATEDIF(F1817,TODAY(),"Y")</f>
        <v>28</v>
      </c>
      <c r="X1817" s="29">
        <f>VLOOKUP($A1817,'Medical Examinations'!$A:$Z,MATCH(X$1,'Medical Examinations'!$A$1:$Z$1,0),FALSE)</f>
        <v>5.36</v>
      </c>
      <c r="Y1817" s="13">
        <f ca="1">DATEDIF(X1817,TODAY(),"Y")</f>
        <v>126</v>
      </c>
      <c r="Z1817" s="28">
        <f>VLOOKUP($A1817,'Medical Examinations'!$A:$Z,2,FALSE)</f>
        <v>27.6</v>
      </c>
    </row>
    <row r="1818" spans="1:26">
      <c r="A1818" s="10" t="s">
        <v>1047</v>
      </c>
      <c r="B1818" s="10">
        <v>1992</v>
      </c>
      <c r="C1818" s="10" t="s">
        <v>4710</v>
      </c>
      <c r="D1818" s="10" t="str">
        <f>IF(C1818="?","Sep",C1818)</f>
        <v>Nov</v>
      </c>
      <c r="E1818" s="10">
        <v>30</v>
      </c>
      <c r="F1818" s="12" t="str">
        <f>TEXT(DATE(B1818,MONTH(DATEVALUE(D1818&amp;" 1")),E1818),"dd-mmm-yyyy")</f>
        <v>30-Nov-1992</v>
      </c>
      <c r="G1818" s="10">
        <v>0</v>
      </c>
      <c r="H1818" s="13">
        <f t="shared" ca="1" si="28"/>
        <v>126</v>
      </c>
      <c r="I1818" s="15">
        <v>18963.169999999998</v>
      </c>
      <c r="J1818" s="10" t="s">
        <v>4711</v>
      </c>
      <c r="K1818" s="10" t="s">
        <v>4711</v>
      </c>
      <c r="L1818" s="10" t="s">
        <v>4709</v>
      </c>
      <c r="W1818" s="13">
        <f ca="1">DATEDIF(F1818,TODAY(),"Y")</f>
        <v>33</v>
      </c>
      <c r="X1818" s="28">
        <f>VLOOKUP($A1818,'Medical Examinations'!$A:$Z,MATCH(X$1,'Medical Examinations'!$A$1:$Z$1,0),FALSE)</f>
        <v>6.36</v>
      </c>
      <c r="Y1818" s="13">
        <f ca="1">DATEDIF(X1818,TODAY(),"Y")</f>
        <v>126</v>
      </c>
      <c r="Z1818" s="28">
        <f>VLOOKUP($A1818,'Medical Examinations'!$A:$Z,2,FALSE)</f>
        <v>38.83</v>
      </c>
    </row>
    <row r="1819" spans="1:26">
      <c r="A1819" s="10" t="s">
        <v>1045</v>
      </c>
      <c r="B1819" s="10">
        <v>1988</v>
      </c>
      <c r="C1819" s="10" t="s">
        <v>4717</v>
      </c>
      <c r="D1819" s="10" t="str">
        <f>IF(C1819="?","Sep",C1819)</f>
        <v>Oct</v>
      </c>
      <c r="E1819" s="10">
        <v>24</v>
      </c>
      <c r="F1819" s="12" t="str">
        <f>TEXT(DATE(B1819,MONTH(DATEVALUE(D1819&amp;" 1")),E1819),"dd-mmm-yyyy")</f>
        <v>24-Oct-1988</v>
      </c>
      <c r="G1819" s="10">
        <v>0</v>
      </c>
      <c r="H1819" s="13">
        <f t="shared" ca="1" si="28"/>
        <v>126</v>
      </c>
      <c r="I1819" s="15">
        <v>18972.5</v>
      </c>
      <c r="J1819" s="10" t="s">
        <v>4711</v>
      </c>
      <c r="K1819" s="10" t="s">
        <v>4708</v>
      </c>
      <c r="L1819" s="10" t="s">
        <v>4709</v>
      </c>
      <c r="W1819" s="13">
        <f ca="1">DATEDIF(F1819,TODAY(),"Y")</f>
        <v>38</v>
      </c>
      <c r="X1819" s="29">
        <f>VLOOKUP($A1819,'Medical Examinations'!$A:$Z,MATCH(X$1,'Medical Examinations'!$A$1:$Z$1,0),FALSE)</f>
        <v>5.0199999999999996</v>
      </c>
      <c r="Y1819" s="13">
        <f ca="1">DATEDIF(X1819,TODAY(),"Y")</f>
        <v>126</v>
      </c>
      <c r="Z1819" s="28">
        <f>VLOOKUP($A1819,'Medical Examinations'!$A:$Z,2,FALSE)</f>
        <v>25.3</v>
      </c>
    </row>
    <row r="1820" spans="1:26">
      <c r="A1820" s="10" t="s">
        <v>1043</v>
      </c>
      <c r="B1820" s="10">
        <v>1983</v>
      </c>
      <c r="C1820" s="10" t="s">
        <v>4715</v>
      </c>
      <c r="D1820" s="10" t="str">
        <f>IF(C1820="?","Sep",C1820)</f>
        <v>Dec</v>
      </c>
      <c r="E1820" s="10">
        <v>19</v>
      </c>
      <c r="F1820" s="12" t="str">
        <f>TEXT(DATE(B1820,MONTH(DATEVALUE(D1820&amp;" 1")),E1820),"dd-mmm-yyyy")</f>
        <v>19-Dec-1983</v>
      </c>
      <c r="G1820" s="10">
        <v>0</v>
      </c>
      <c r="H1820" s="13">
        <f t="shared" ca="1" si="28"/>
        <v>126</v>
      </c>
      <c r="I1820" s="15">
        <v>19023.259999999998</v>
      </c>
      <c r="J1820" s="10" t="s">
        <v>4711</v>
      </c>
      <c r="K1820" s="10" t="s">
        <v>4708</v>
      </c>
      <c r="L1820" s="10" t="s">
        <v>4718</v>
      </c>
      <c r="W1820" s="13">
        <f ca="1">DATEDIF(F1820,TODAY(),"Y")</f>
        <v>42</v>
      </c>
      <c r="X1820" s="28">
        <f>VLOOKUP($A1820,'Medical Examinations'!$A:$Z,MATCH(X$1,'Medical Examinations'!$A$1:$Z$1,0),FALSE)</f>
        <v>5.46</v>
      </c>
      <c r="Y1820" s="13">
        <f ca="1">DATEDIF(X1820,TODAY(),"Y")</f>
        <v>126</v>
      </c>
      <c r="Z1820" s="28">
        <f>VLOOKUP($A1820,'Medical Examinations'!$A:$Z,2,FALSE)</f>
        <v>18.3</v>
      </c>
    </row>
    <row r="1821" spans="1:26">
      <c r="A1821" s="10" t="s">
        <v>1041</v>
      </c>
      <c r="B1821" s="10">
        <v>1989</v>
      </c>
      <c r="C1821" s="10" t="s">
        <v>4712</v>
      </c>
      <c r="D1821" s="10" t="str">
        <f>IF(C1821="?","Sep",C1821)</f>
        <v>Jun</v>
      </c>
      <c r="E1821" s="10">
        <v>5</v>
      </c>
      <c r="F1821" s="12" t="str">
        <f>TEXT(DATE(B1821,MONTH(DATEVALUE(D1821&amp;" 1")),E1821),"dd-mmm-yyyy")</f>
        <v>05-Jun-1989</v>
      </c>
      <c r="G1821" s="10">
        <v>0</v>
      </c>
      <c r="H1821" s="13">
        <f t="shared" ca="1" si="28"/>
        <v>126</v>
      </c>
      <c r="I1821" s="15">
        <v>19040.88</v>
      </c>
      <c r="J1821" s="10" t="s">
        <v>4711</v>
      </c>
      <c r="K1821" s="10" t="s">
        <v>4708</v>
      </c>
      <c r="L1821" s="10" t="s">
        <v>4718</v>
      </c>
      <c r="W1821" s="13">
        <f ca="1">DATEDIF(F1821,TODAY(),"Y")</f>
        <v>37</v>
      </c>
      <c r="X1821" s="29">
        <f>VLOOKUP($A1821,'Medical Examinations'!$A:$Z,MATCH(X$1,'Medical Examinations'!$A$1:$Z$1,0),FALSE)</f>
        <v>5.73</v>
      </c>
      <c r="Y1821" s="13">
        <f ca="1">DATEDIF(X1821,TODAY(),"Y")</f>
        <v>126</v>
      </c>
      <c r="Z1821" s="28">
        <f>VLOOKUP($A1821,'Medical Examinations'!$A:$Z,2,FALSE)</f>
        <v>27.1</v>
      </c>
    </row>
    <row r="1822" spans="1:26">
      <c r="A1822" s="10" t="s">
        <v>1039</v>
      </c>
      <c r="B1822" s="10">
        <v>1993</v>
      </c>
      <c r="C1822" s="10" t="s">
        <v>4713</v>
      </c>
      <c r="D1822" s="10" t="str">
        <f>IF(C1822="?","Sep",C1822)</f>
        <v>Sep</v>
      </c>
      <c r="E1822" s="10">
        <v>28</v>
      </c>
      <c r="F1822" s="12" t="str">
        <f>TEXT(DATE(B1822,MONTH(DATEVALUE(D1822&amp;" 1")),E1822),"dd-mmm-yyyy")</f>
        <v>28-Sep-1993</v>
      </c>
      <c r="G1822" s="10">
        <v>0</v>
      </c>
      <c r="H1822" s="13">
        <f t="shared" ca="1" si="28"/>
        <v>126</v>
      </c>
      <c r="I1822" s="15">
        <v>19107.78</v>
      </c>
      <c r="J1822" s="10" t="s">
        <v>4711</v>
      </c>
      <c r="K1822" s="10" t="s">
        <v>4707</v>
      </c>
      <c r="L1822" s="10" t="s">
        <v>4709</v>
      </c>
      <c r="W1822" s="13">
        <f ca="1">DATEDIF(F1822,TODAY(),"Y")</f>
        <v>33</v>
      </c>
      <c r="X1822" s="28">
        <f>VLOOKUP($A1822,'Medical Examinations'!$A:$Z,MATCH(X$1,'Medical Examinations'!$A$1:$Z$1,0),FALSE)</f>
        <v>4.4800000000000004</v>
      </c>
      <c r="Y1822" s="13">
        <f ca="1">DATEDIF(X1822,TODAY(),"Y")</f>
        <v>126</v>
      </c>
      <c r="Z1822" s="28">
        <f>VLOOKUP($A1822,'Medical Examinations'!$A:$Z,2,FALSE)</f>
        <v>27.94</v>
      </c>
    </row>
    <row r="1823" spans="1:26">
      <c r="A1823" s="10" t="s">
        <v>1037</v>
      </c>
      <c r="B1823" s="10">
        <v>1979</v>
      </c>
      <c r="C1823" s="10" t="s">
        <v>4706</v>
      </c>
      <c r="D1823" s="10" t="str">
        <f>IF(C1823="?","Sep",C1823)</f>
        <v>Jul</v>
      </c>
      <c r="E1823" s="10">
        <v>2</v>
      </c>
      <c r="F1823" s="12" t="str">
        <f>TEXT(DATE(B1823,MONTH(DATEVALUE(D1823&amp;" 1")),E1823),"dd-mmm-yyyy")</f>
        <v>02-Jul-1979</v>
      </c>
      <c r="G1823" s="10">
        <v>0</v>
      </c>
      <c r="H1823" s="13">
        <f t="shared" ca="1" si="28"/>
        <v>126</v>
      </c>
      <c r="I1823" s="15">
        <v>19144.580000000002</v>
      </c>
      <c r="J1823" s="10" t="s">
        <v>4711</v>
      </c>
      <c r="K1823" s="10" t="s">
        <v>4711</v>
      </c>
      <c r="L1823" s="10" t="s">
        <v>4724</v>
      </c>
      <c r="W1823" s="13">
        <f ca="1">DATEDIF(F1823,TODAY(),"Y")</f>
        <v>47</v>
      </c>
      <c r="X1823" s="29">
        <f>VLOOKUP($A1823,'Medical Examinations'!$A:$Z,MATCH(X$1,'Medical Examinations'!$A$1:$Z$1,0),FALSE)</f>
        <v>4.08</v>
      </c>
      <c r="Y1823" s="13">
        <f ca="1">DATEDIF(X1823,TODAY(),"Y")</f>
        <v>126</v>
      </c>
      <c r="Z1823" s="28">
        <f>VLOOKUP($A1823,'Medical Examinations'!$A:$Z,2,FALSE)</f>
        <v>35.72</v>
      </c>
    </row>
    <row r="1824" spans="1:26">
      <c r="A1824" s="10" t="s">
        <v>1035</v>
      </c>
      <c r="B1824" s="10">
        <v>1991</v>
      </c>
      <c r="C1824" s="10" t="s">
        <v>4713</v>
      </c>
      <c r="D1824" s="10" t="str">
        <f>IF(C1824="?","Sep",C1824)</f>
        <v>Sep</v>
      </c>
      <c r="E1824" s="10">
        <v>16</v>
      </c>
      <c r="F1824" s="12" t="str">
        <f>TEXT(DATE(B1824,MONTH(DATEVALUE(D1824&amp;" 1")),E1824),"dd-mmm-yyyy")</f>
        <v>16-Sep-1991</v>
      </c>
      <c r="G1824" s="10">
        <v>0</v>
      </c>
      <c r="H1824" s="13">
        <f t="shared" ca="1" si="28"/>
        <v>126</v>
      </c>
      <c r="I1824" s="15">
        <v>19199.939999999999</v>
      </c>
      <c r="J1824" s="10" t="s">
        <v>4711</v>
      </c>
      <c r="K1824" s="10" t="s">
        <v>4708</v>
      </c>
      <c r="L1824" s="10" t="s">
        <v>4718</v>
      </c>
      <c r="W1824" s="13">
        <f ca="1">DATEDIF(F1824,TODAY(),"Y")</f>
        <v>35</v>
      </c>
      <c r="X1824" s="28">
        <f>VLOOKUP($A1824,'Medical Examinations'!$A:$Z,MATCH(X$1,'Medical Examinations'!$A$1:$Z$1,0),FALSE)</f>
        <v>4.84</v>
      </c>
      <c r="Y1824" s="13">
        <f ca="1">DATEDIF(X1824,TODAY(),"Y")</f>
        <v>126</v>
      </c>
      <c r="Z1824" s="28">
        <f>VLOOKUP($A1824,'Medical Examinations'!$A:$Z,2,FALSE)</f>
        <v>25.9</v>
      </c>
    </row>
    <row r="1825" spans="1:26">
      <c r="A1825" s="10" t="s">
        <v>1033</v>
      </c>
      <c r="B1825" s="10">
        <v>1985</v>
      </c>
      <c r="C1825" s="10" t="s">
        <v>4715</v>
      </c>
      <c r="D1825" s="10" t="str">
        <f>IF(C1825="?","Sep",C1825)</f>
        <v>Dec</v>
      </c>
      <c r="E1825" s="10">
        <v>28</v>
      </c>
      <c r="F1825" s="12" t="str">
        <f>TEXT(DATE(B1825,MONTH(DATEVALUE(D1825&amp;" 1")),E1825),"dd-mmm-yyyy")</f>
        <v>28-Dec-1985</v>
      </c>
      <c r="G1825" s="10">
        <v>0</v>
      </c>
      <c r="H1825" s="13">
        <f t="shared" ca="1" si="28"/>
        <v>126</v>
      </c>
      <c r="I1825" s="15">
        <v>19214.71</v>
      </c>
      <c r="J1825" s="10" t="s">
        <v>4711</v>
      </c>
      <c r="K1825" s="10" t="s">
        <v>4708</v>
      </c>
      <c r="L1825" s="10" t="s">
        <v>4709</v>
      </c>
      <c r="W1825" s="13">
        <f ca="1">DATEDIF(F1825,TODAY(),"Y")</f>
        <v>40</v>
      </c>
      <c r="X1825" s="29">
        <f>VLOOKUP($A1825,'Medical Examinations'!$A:$Z,MATCH(X$1,'Medical Examinations'!$A$1:$Z$1,0),FALSE)</f>
        <v>5.52</v>
      </c>
      <c r="Y1825" s="13">
        <f ca="1">DATEDIF(X1825,TODAY(),"Y")</f>
        <v>126</v>
      </c>
      <c r="Z1825" s="28">
        <f>VLOOKUP($A1825,'Medical Examinations'!$A:$Z,2,FALSE)</f>
        <v>36.19</v>
      </c>
    </row>
    <row r="1826" spans="1:26">
      <c r="A1826" s="10" t="s">
        <v>1031</v>
      </c>
      <c r="B1826" s="10">
        <v>1967</v>
      </c>
      <c r="C1826" s="10" t="s">
        <v>4706</v>
      </c>
      <c r="D1826" s="10" t="str">
        <f>IF(C1826="?","Sep",C1826)</f>
        <v>Jul</v>
      </c>
      <c r="E1826" s="10">
        <v>29</v>
      </c>
      <c r="F1826" s="12" t="str">
        <f>TEXT(DATE(B1826,MONTH(DATEVALUE(D1826&amp;" 1")),E1826),"dd-mmm-yyyy")</f>
        <v>29-Jul-1967</v>
      </c>
      <c r="G1826" s="10">
        <v>0</v>
      </c>
      <c r="H1826" s="13">
        <f t="shared" ca="1" si="28"/>
        <v>126</v>
      </c>
      <c r="I1826" s="15">
        <v>19259.96</v>
      </c>
      <c r="J1826" s="10" t="s">
        <v>4711</v>
      </c>
      <c r="K1826" s="10" t="s">
        <v>4711</v>
      </c>
      <c r="L1826" s="10" t="s">
        <v>4714</v>
      </c>
      <c r="W1826" s="13">
        <f ca="1">DATEDIF(F1826,TODAY(),"Y")</f>
        <v>59</v>
      </c>
      <c r="X1826" s="28">
        <f>VLOOKUP($A1826,'Medical Examinations'!$A:$Z,MATCH(X$1,'Medical Examinations'!$A$1:$Z$1,0),FALSE)</f>
        <v>8.18</v>
      </c>
      <c r="Y1826" s="13">
        <f ca="1">DATEDIF(X1826,TODAY(),"Y")</f>
        <v>126</v>
      </c>
      <c r="Z1826" s="28">
        <f>VLOOKUP($A1826,'Medical Examinations'!$A:$Z,2,FALSE)</f>
        <v>51.37</v>
      </c>
    </row>
    <row r="1827" spans="1:26">
      <c r="A1827" s="10" t="s">
        <v>1029</v>
      </c>
      <c r="B1827" s="10">
        <v>1966</v>
      </c>
      <c r="C1827" s="10" t="s">
        <v>4710</v>
      </c>
      <c r="D1827" s="10" t="str">
        <f>IF(C1827="?","Sep",C1827)</f>
        <v>Nov</v>
      </c>
      <c r="E1827" s="10">
        <v>15</v>
      </c>
      <c r="F1827" s="12" t="str">
        <f>TEXT(DATE(B1827,MONTH(DATEVALUE(D1827&amp;" 1")),E1827),"dd-mmm-yyyy")</f>
        <v>15-Nov-1966</v>
      </c>
      <c r="G1827" s="10">
        <v>0</v>
      </c>
      <c r="H1827" s="13">
        <f t="shared" ca="1" si="28"/>
        <v>126</v>
      </c>
      <c r="I1827" s="15">
        <v>19321.060000000001</v>
      </c>
      <c r="J1827" s="10" t="s">
        <v>4711</v>
      </c>
      <c r="K1827" s="10" t="s">
        <v>4711</v>
      </c>
      <c r="L1827" s="10" t="s">
        <v>4714</v>
      </c>
      <c r="W1827" s="13">
        <f ca="1">DATEDIF(F1827,TODAY(),"Y")</f>
        <v>59</v>
      </c>
      <c r="X1827" s="29">
        <f>VLOOKUP($A1827,'Medical Examinations'!$A:$Z,MATCH(X$1,'Medical Examinations'!$A$1:$Z$1,0),FALSE)</f>
        <v>4.4000000000000004</v>
      </c>
      <c r="Y1827" s="13">
        <f ca="1">DATEDIF(X1827,TODAY(),"Y")</f>
        <v>126</v>
      </c>
      <c r="Z1827" s="28">
        <f>VLOOKUP($A1827,'Medical Examinations'!$A:$Z,2,FALSE)</f>
        <v>51.18</v>
      </c>
    </row>
    <row r="1828" spans="1:26">
      <c r="A1828" s="10" t="s">
        <v>1027</v>
      </c>
      <c r="B1828" s="10">
        <v>1991</v>
      </c>
      <c r="C1828" s="10" t="s">
        <v>4716</v>
      </c>
      <c r="D1828" s="10" t="str">
        <f>IF(C1828="?","Sep",C1828)</f>
        <v>Aug</v>
      </c>
      <c r="E1828" s="10">
        <v>24</v>
      </c>
      <c r="F1828" s="12" t="str">
        <f>TEXT(DATE(B1828,MONTH(DATEVALUE(D1828&amp;" 1")),E1828),"dd-mmm-yyyy")</f>
        <v>24-Aug-1991</v>
      </c>
      <c r="G1828" s="10">
        <v>0</v>
      </c>
      <c r="H1828" s="13">
        <f t="shared" ca="1" si="28"/>
        <v>126</v>
      </c>
      <c r="I1828" s="15">
        <v>19350.37</v>
      </c>
      <c r="J1828" s="10" t="s">
        <v>4711</v>
      </c>
      <c r="K1828" s="10" t="s">
        <v>4708</v>
      </c>
      <c r="L1828" s="10" t="s">
        <v>4709</v>
      </c>
      <c r="W1828" s="13">
        <f ca="1">DATEDIF(F1828,TODAY(),"Y")</f>
        <v>35</v>
      </c>
      <c r="X1828" s="28">
        <f>VLOOKUP($A1828,'Medical Examinations'!$A:$Z,MATCH(X$1,'Medical Examinations'!$A$1:$Z$1,0),FALSE)</f>
        <v>5.58</v>
      </c>
      <c r="Y1828" s="13">
        <f ca="1">DATEDIF(X1828,TODAY(),"Y")</f>
        <v>126</v>
      </c>
      <c r="Z1828" s="28">
        <f>VLOOKUP($A1828,'Medical Examinations'!$A:$Z,2,FALSE)</f>
        <v>29.81</v>
      </c>
    </row>
    <row r="1829" spans="1:26">
      <c r="A1829" s="10" t="s">
        <v>1025</v>
      </c>
      <c r="B1829" s="10">
        <v>1987</v>
      </c>
      <c r="C1829" s="10" t="s">
        <v>4712</v>
      </c>
      <c r="D1829" s="10" t="str">
        <f>IF(C1829="?","Sep",C1829)</f>
        <v>Jun</v>
      </c>
      <c r="E1829" s="10">
        <v>30</v>
      </c>
      <c r="F1829" s="12" t="str">
        <f>TEXT(DATE(B1829,MONTH(DATEVALUE(D1829&amp;" 1")),E1829),"dd-mmm-yyyy")</f>
        <v>30-Jun-1987</v>
      </c>
      <c r="G1829" s="10">
        <v>0</v>
      </c>
      <c r="H1829" s="13">
        <f t="shared" ca="1" si="28"/>
        <v>126</v>
      </c>
      <c r="I1829" s="15">
        <v>19362</v>
      </c>
      <c r="J1829" s="10" t="s">
        <v>4711</v>
      </c>
      <c r="K1829" s="10" t="s">
        <v>4708</v>
      </c>
      <c r="L1829" s="10" t="s">
        <v>4709</v>
      </c>
      <c r="W1829" s="13">
        <f ca="1">DATEDIF(F1829,TODAY(),"Y")</f>
        <v>39</v>
      </c>
      <c r="X1829" s="29">
        <f>VLOOKUP($A1829,'Medical Examinations'!$A:$Z,MATCH(X$1,'Medical Examinations'!$A$1:$Z$1,0),FALSE)</f>
        <v>5.81</v>
      </c>
      <c r="Y1829" s="13">
        <f ca="1">DATEDIF(X1829,TODAY(),"Y")</f>
        <v>126</v>
      </c>
      <c r="Z1829" s="28">
        <f>VLOOKUP($A1829,'Medical Examinations'!$A:$Z,2,FALSE)</f>
        <v>24.42</v>
      </c>
    </row>
    <row r="1830" spans="1:26">
      <c r="A1830" s="10" t="s">
        <v>1023</v>
      </c>
      <c r="B1830" s="10">
        <v>1993</v>
      </c>
      <c r="C1830" s="10" t="s">
        <v>4713</v>
      </c>
      <c r="D1830" s="10" t="str">
        <f>IF(C1830="?","Sep",C1830)</f>
        <v>Sep</v>
      </c>
      <c r="E1830" s="10">
        <v>6</v>
      </c>
      <c r="F1830" s="12" t="str">
        <f>TEXT(DATE(B1830,MONTH(DATEVALUE(D1830&amp;" 1")),E1830),"dd-mmm-yyyy")</f>
        <v>06-Sep-1993</v>
      </c>
      <c r="G1830" s="10">
        <v>0</v>
      </c>
      <c r="H1830" s="13">
        <f t="shared" ca="1" si="28"/>
        <v>126</v>
      </c>
      <c r="I1830" s="15">
        <v>19442.349999999999</v>
      </c>
      <c r="J1830" s="10" t="s">
        <v>4711</v>
      </c>
      <c r="K1830" s="10" t="s">
        <v>4708</v>
      </c>
      <c r="L1830" s="10" t="s">
        <v>4714</v>
      </c>
      <c r="W1830" s="13">
        <f ca="1">DATEDIF(F1830,TODAY(),"Y")</f>
        <v>33</v>
      </c>
      <c r="X1830" s="28">
        <f>VLOOKUP($A1830,'Medical Examinations'!$A:$Z,MATCH(X$1,'Medical Examinations'!$A$1:$Z$1,0),FALSE)</f>
        <v>4.79</v>
      </c>
      <c r="Y1830" s="13">
        <f ca="1">DATEDIF(X1830,TODAY(),"Y")</f>
        <v>126</v>
      </c>
      <c r="Z1830" s="28">
        <f>VLOOKUP($A1830,'Medical Examinations'!$A:$Z,2,FALSE)</f>
        <v>33.344999999999999</v>
      </c>
    </row>
    <row r="1831" spans="1:26">
      <c r="A1831" s="10" t="s">
        <v>1021</v>
      </c>
      <c r="B1831" s="10">
        <v>1982</v>
      </c>
      <c r="C1831" s="10" t="s">
        <v>4715</v>
      </c>
      <c r="D1831" s="10" t="str">
        <f>IF(C1831="?","Sep",C1831)</f>
        <v>Dec</v>
      </c>
      <c r="E1831" s="10">
        <v>15</v>
      </c>
      <c r="F1831" s="12" t="str">
        <f>TEXT(DATE(B1831,MONTH(DATEVALUE(D1831&amp;" 1")),E1831),"dd-mmm-yyyy")</f>
        <v>15-Dec-1982</v>
      </c>
      <c r="G1831" s="10">
        <v>0</v>
      </c>
      <c r="H1831" s="13">
        <f t="shared" ca="1" si="28"/>
        <v>126</v>
      </c>
      <c r="I1831" s="15">
        <v>19444.27</v>
      </c>
      <c r="J1831" s="10" t="s">
        <v>4711</v>
      </c>
      <c r="K1831" s="10" t="s">
        <v>4711</v>
      </c>
      <c r="L1831" s="10" t="s">
        <v>4709</v>
      </c>
      <c r="W1831" s="13">
        <f ca="1">DATEDIF(F1831,TODAY(),"Y")</f>
        <v>43</v>
      </c>
      <c r="X1831" s="29">
        <f>VLOOKUP($A1831,'Medical Examinations'!$A:$Z,MATCH(X$1,'Medical Examinations'!$A$1:$Z$1,0),FALSE)</f>
        <v>5.5</v>
      </c>
      <c r="Y1831" s="13">
        <f ca="1">DATEDIF(X1831,TODAY(),"Y")</f>
        <v>126</v>
      </c>
      <c r="Z1831" s="28">
        <f>VLOOKUP($A1831,'Medical Examinations'!$A:$Z,2,FALSE)</f>
        <v>22.22</v>
      </c>
    </row>
    <row r="1832" spans="1:26">
      <c r="A1832" s="10" t="s">
        <v>1019</v>
      </c>
      <c r="B1832" s="10">
        <v>1987</v>
      </c>
      <c r="C1832" s="10" t="s">
        <v>4710</v>
      </c>
      <c r="D1832" s="10" t="str">
        <f>IF(C1832="?","Sep",C1832)</f>
        <v>Nov</v>
      </c>
      <c r="E1832" s="10">
        <v>30</v>
      </c>
      <c r="F1832" s="12" t="str">
        <f>TEXT(DATE(B1832,MONTH(DATEVALUE(D1832&amp;" 1")),E1832),"dd-mmm-yyyy")</f>
        <v>30-Nov-1987</v>
      </c>
      <c r="G1832" s="10">
        <v>0</v>
      </c>
      <c r="H1832" s="13">
        <f t="shared" ca="1" si="28"/>
        <v>126</v>
      </c>
      <c r="I1832" s="15">
        <v>19496.72</v>
      </c>
      <c r="J1832" s="10" t="s">
        <v>4711</v>
      </c>
      <c r="K1832" s="10" t="s">
        <v>4708</v>
      </c>
      <c r="L1832" s="10" t="s">
        <v>4720</v>
      </c>
      <c r="W1832" s="13">
        <f ca="1">DATEDIF(F1832,TODAY(),"Y")</f>
        <v>38</v>
      </c>
      <c r="X1832" s="28">
        <f>VLOOKUP($A1832,'Medical Examinations'!$A:$Z,MATCH(X$1,'Medical Examinations'!$A$1:$Z$1,0),FALSE)</f>
        <v>5.83</v>
      </c>
      <c r="Y1832" s="13">
        <f ca="1">DATEDIF(X1832,TODAY(),"Y")</f>
        <v>126</v>
      </c>
      <c r="Z1832" s="28">
        <f>VLOOKUP($A1832,'Medical Examinations'!$A:$Z,2,FALSE)</f>
        <v>39.71</v>
      </c>
    </row>
    <row r="1833" spans="1:26">
      <c r="A1833" s="10" t="s">
        <v>1017</v>
      </c>
      <c r="B1833" s="10">
        <v>1980</v>
      </c>
      <c r="C1833" s="10" t="s">
        <v>4710</v>
      </c>
      <c r="D1833" s="10" t="str">
        <f>IF(C1833="?","Sep",C1833)</f>
        <v>Nov</v>
      </c>
      <c r="E1833" s="10">
        <v>8</v>
      </c>
      <c r="F1833" s="12" t="str">
        <f>TEXT(DATE(B1833,MONTH(DATEVALUE(D1833&amp;" 1")),E1833),"dd-mmm-yyyy")</f>
        <v>08-Nov-1980</v>
      </c>
      <c r="G1833" s="10">
        <v>0</v>
      </c>
      <c r="H1833" s="13">
        <f t="shared" ca="1" si="28"/>
        <v>126</v>
      </c>
      <c r="I1833" s="15">
        <v>19515.54</v>
      </c>
      <c r="J1833" s="10" t="s">
        <v>4711</v>
      </c>
      <c r="K1833" s="10" t="s">
        <v>4711</v>
      </c>
      <c r="L1833" s="10" t="s">
        <v>4709</v>
      </c>
      <c r="W1833" s="13">
        <f ca="1">DATEDIF(F1833,TODAY(),"Y")</f>
        <v>45</v>
      </c>
      <c r="X1833" s="29">
        <f>VLOOKUP($A1833,'Medical Examinations'!$A:$Z,MATCH(X$1,'Medical Examinations'!$A$1:$Z$1,0),FALSE)</f>
        <v>4.33</v>
      </c>
      <c r="Y1833" s="13">
        <f ca="1">DATEDIF(X1833,TODAY(),"Y")</f>
        <v>126</v>
      </c>
      <c r="Z1833" s="28">
        <f>VLOOKUP($A1833,'Medical Examinations'!$A:$Z,2,FALSE)</f>
        <v>24.64</v>
      </c>
    </row>
    <row r="1834" spans="1:26">
      <c r="A1834" s="10" t="s">
        <v>1015</v>
      </c>
      <c r="B1834" s="10">
        <v>1992</v>
      </c>
      <c r="C1834" s="10" t="s">
        <v>4716</v>
      </c>
      <c r="D1834" s="10" t="str">
        <f>IF(C1834="?","Sep",C1834)</f>
        <v>Aug</v>
      </c>
      <c r="E1834" s="10">
        <v>19</v>
      </c>
      <c r="F1834" s="12" t="str">
        <f>TEXT(DATE(B1834,MONTH(DATEVALUE(D1834&amp;" 1")),E1834),"dd-mmm-yyyy")</f>
        <v>19-Aug-1992</v>
      </c>
      <c r="G1834" s="10">
        <v>0</v>
      </c>
      <c r="H1834" s="13">
        <f t="shared" ca="1" si="28"/>
        <v>126</v>
      </c>
      <c r="I1834" s="15">
        <v>19521.97</v>
      </c>
      <c r="J1834" s="10" t="s">
        <v>4711</v>
      </c>
      <c r="K1834" s="10" t="s">
        <v>4707</v>
      </c>
      <c r="L1834" s="10" t="s">
        <v>4709</v>
      </c>
      <c r="W1834" s="13">
        <f ca="1">DATEDIF(F1834,TODAY(),"Y")</f>
        <v>34</v>
      </c>
      <c r="X1834" s="28">
        <f>VLOOKUP($A1834,'Medical Examinations'!$A:$Z,MATCH(X$1,'Medical Examinations'!$A$1:$Z$1,0),FALSE)</f>
        <v>6.07</v>
      </c>
      <c r="Y1834" s="13">
        <f ca="1">DATEDIF(X1834,TODAY(),"Y")</f>
        <v>126</v>
      </c>
      <c r="Z1834" s="28">
        <f>VLOOKUP($A1834,'Medical Examinations'!$A:$Z,2,FALSE)</f>
        <v>28.38</v>
      </c>
    </row>
    <row r="1835" spans="1:26">
      <c r="A1835" s="10" t="s">
        <v>1013</v>
      </c>
      <c r="B1835" s="10">
        <v>1985</v>
      </c>
      <c r="C1835" s="10" t="s">
        <v>4713</v>
      </c>
      <c r="D1835" s="10" t="str">
        <f>IF(C1835="?","Sep",C1835)</f>
        <v>Sep</v>
      </c>
      <c r="E1835" s="10">
        <v>17</v>
      </c>
      <c r="F1835" s="12" t="str">
        <f>TEXT(DATE(B1835,MONTH(DATEVALUE(D1835&amp;" 1")),E1835),"dd-mmm-yyyy")</f>
        <v>17-Sep-1985</v>
      </c>
      <c r="G1835" s="10">
        <v>0</v>
      </c>
      <c r="H1835" s="13">
        <f t="shared" ca="1" si="28"/>
        <v>126</v>
      </c>
      <c r="I1835" s="15">
        <v>19539.240000000002</v>
      </c>
      <c r="J1835" s="10" t="s">
        <v>4711</v>
      </c>
      <c r="K1835" s="10" t="s">
        <v>4711</v>
      </c>
      <c r="L1835" s="10" t="s">
        <v>4709</v>
      </c>
      <c r="W1835" s="13">
        <f ca="1">DATEDIF(F1835,TODAY(),"Y")</f>
        <v>41</v>
      </c>
      <c r="X1835" s="29">
        <f>VLOOKUP($A1835,'Medical Examinations'!$A:$Z,MATCH(X$1,'Medical Examinations'!$A$1:$Z$1,0),FALSE)</f>
        <v>4.87</v>
      </c>
      <c r="Y1835" s="13">
        <f ca="1">DATEDIF(X1835,TODAY(),"Y")</f>
        <v>126</v>
      </c>
      <c r="Z1835" s="28">
        <f>VLOOKUP($A1835,'Medical Examinations'!$A:$Z,2,FALSE)</f>
        <v>26.4</v>
      </c>
    </row>
    <row r="1836" spans="1:26">
      <c r="A1836" s="10" t="s">
        <v>1011</v>
      </c>
      <c r="B1836" s="10">
        <v>1963</v>
      </c>
      <c r="C1836" s="10" t="s">
        <v>4706</v>
      </c>
      <c r="D1836" s="10" t="str">
        <f>IF(C1836="?","Sep",C1836)</f>
        <v>Jul</v>
      </c>
      <c r="E1836" s="10">
        <v>14</v>
      </c>
      <c r="F1836" s="12" t="str">
        <f>TEXT(DATE(B1836,MONTH(DATEVALUE(D1836&amp;" 1")),E1836),"dd-mmm-yyyy")</f>
        <v>14-Jul-1963</v>
      </c>
      <c r="G1836" s="10">
        <v>0</v>
      </c>
      <c r="H1836" s="13">
        <f t="shared" ca="1" si="28"/>
        <v>126</v>
      </c>
      <c r="I1836" s="15">
        <v>19551.34</v>
      </c>
      <c r="J1836" s="10" t="s">
        <v>4711</v>
      </c>
      <c r="K1836" s="10" t="s">
        <v>4708</v>
      </c>
      <c r="L1836" s="10" t="s">
        <v>4714</v>
      </c>
      <c r="W1836" s="13">
        <f ca="1">DATEDIF(F1836,TODAY(),"Y")</f>
        <v>63</v>
      </c>
      <c r="X1836" s="28">
        <f>VLOOKUP($A1836,'Medical Examinations'!$A:$Z,MATCH(X$1,'Medical Examinations'!$A$1:$Z$1,0),FALSE)</f>
        <v>10.9</v>
      </c>
      <c r="Y1836" s="13">
        <f ca="1">DATEDIF(X1836,TODAY(),"Y")</f>
        <v>126</v>
      </c>
      <c r="Z1836" s="28">
        <f>VLOOKUP($A1836,'Medical Examinations'!$A:$Z,2,FALSE)</f>
        <v>49.2</v>
      </c>
    </row>
    <row r="1837" spans="1:26">
      <c r="A1837" s="10" t="s">
        <v>1009</v>
      </c>
      <c r="B1837" s="10">
        <v>1978</v>
      </c>
      <c r="C1837" s="10" t="s">
        <v>4713</v>
      </c>
      <c r="D1837" s="10" t="str">
        <f>IF(C1837="?","Sep",C1837)</f>
        <v>Sep</v>
      </c>
      <c r="E1837" s="10">
        <v>24</v>
      </c>
      <c r="F1837" s="12" t="str">
        <f>TEXT(DATE(B1837,MONTH(DATEVALUE(D1837&amp;" 1")),E1837),"dd-mmm-yyyy")</f>
        <v>24-Sep-1978</v>
      </c>
      <c r="G1837" s="10">
        <v>0</v>
      </c>
      <c r="H1837" s="13">
        <f t="shared" ca="1" si="28"/>
        <v>126</v>
      </c>
      <c r="I1837" s="15">
        <v>19594.810000000001</v>
      </c>
      <c r="J1837" s="10" t="s">
        <v>4711</v>
      </c>
      <c r="K1837" s="10" t="s">
        <v>4711</v>
      </c>
      <c r="L1837" s="10" t="s">
        <v>4724</v>
      </c>
      <c r="W1837" s="13">
        <f ca="1">DATEDIF(F1837,TODAY(),"Y")</f>
        <v>48</v>
      </c>
      <c r="X1837" s="29">
        <f>VLOOKUP($A1837,'Medical Examinations'!$A:$Z,MATCH(X$1,'Medical Examinations'!$A$1:$Z$1,0),FALSE)</f>
        <v>6.84</v>
      </c>
      <c r="Y1837" s="13">
        <f ca="1">DATEDIF(X1837,TODAY(),"Y")</f>
        <v>126</v>
      </c>
      <c r="Z1837" s="28">
        <f>VLOOKUP($A1837,'Medical Examinations'!$A:$Z,2,FALSE)</f>
        <v>20.234999999999999</v>
      </c>
    </row>
    <row r="1838" spans="1:26">
      <c r="A1838" s="10" t="s">
        <v>1007</v>
      </c>
      <c r="B1838" s="10">
        <v>1994</v>
      </c>
      <c r="C1838" s="10" t="s">
        <v>4716</v>
      </c>
      <c r="D1838" s="10" t="str">
        <f>IF(C1838="?","Sep",C1838)</f>
        <v>Aug</v>
      </c>
      <c r="E1838" s="10">
        <v>27</v>
      </c>
      <c r="F1838" s="12" t="str">
        <f>TEXT(DATE(B1838,MONTH(DATEVALUE(D1838&amp;" 1")),E1838),"dd-mmm-yyyy")</f>
        <v>27-Aug-1994</v>
      </c>
      <c r="G1838" s="10">
        <v>0</v>
      </c>
      <c r="H1838" s="13">
        <f t="shared" ca="1" si="28"/>
        <v>126</v>
      </c>
      <c r="I1838" s="15">
        <v>19673.34</v>
      </c>
      <c r="J1838" s="10" t="s">
        <v>4711</v>
      </c>
      <c r="K1838" s="10" t="s">
        <v>4707</v>
      </c>
      <c r="L1838" s="10" t="s">
        <v>4714</v>
      </c>
      <c r="W1838" s="13">
        <f ca="1">DATEDIF(F1838,TODAY(),"Y")</f>
        <v>32</v>
      </c>
      <c r="X1838" s="28">
        <f>VLOOKUP($A1838,'Medical Examinations'!$A:$Z,MATCH(X$1,'Medical Examinations'!$A$1:$Z$1,0),FALSE)</f>
        <v>5.42</v>
      </c>
      <c r="Y1838" s="13">
        <f ca="1">DATEDIF(X1838,TODAY(),"Y")</f>
        <v>126</v>
      </c>
      <c r="Z1838" s="28">
        <f>VLOOKUP($A1838,'Medical Examinations'!$A:$Z,2,FALSE)</f>
        <v>33.82</v>
      </c>
    </row>
    <row r="1839" spans="1:26">
      <c r="A1839" s="10" t="s">
        <v>1005</v>
      </c>
      <c r="B1839" s="10">
        <v>1990</v>
      </c>
      <c r="C1839" s="10" t="s">
        <v>4716</v>
      </c>
      <c r="D1839" s="10" t="str">
        <f>IF(C1839="?","Sep",C1839)</f>
        <v>Aug</v>
      </c>
      <c r="E1839" s="10">
        <v>8</v>
      </c>
      <c r="F1839" s="12" t="str">
        <f>TEXT(DATE(B1839,MONTH(DATEVALUE(D1839&amp;" 1")),E1839),"dd-mmm-yyyy")</f>
        <v>08-Aug-1990</v>
      </c>
      <c r="G1839" s="10">
        <v>0</v>
      </c>
      <c r="H1839" s="13">
        <f t="shared" ca="1" si="28"/>
        <v>126</v>
      </c>
      <c r="I1839" s="15">
        <v>19719.689999999999</v>
      </c>
      <c r="J1839" s="10" t="s">
        <v>4711</v>
      </c>
      <c r="K1839" s="10" t="s">
        <v>4707</v>
      </c>
      <c r="L1839" s="10" t="s">
        <v>4709</v>
      </c>
      <c r="W1839" s="13">
        <f ca="1">DATEDIF(F1839,TODAY(),"Y")</f>
        <v>36</v>
      </c>
      <c r="X1839" s="29">
        <f>VLOOKUP($A1839,'Medical Examinations'!$A:$Z,MATCH(X$1,'Medical Examinations'!$A$1:$Z$1,0),FALSE)</f>
        <v>5.2</v>
      </c>
      <c r="Y1839" s="13">
        <f ca="1">DATEDIF(X1839,TODAY(),"Y")</f>
        <v>126</v>
      </c>
      <c r="Z1839" s="28">
        <f>VLOOKUP($A1839,'Medical Examinations'!$A:$Z,2,FALSE)</f>
        <v>28.93</v>
      </c>
    </row>
    <row r="1840" spans="1:26">
      <c r="A1840" s="10" t="s">
        <v>1003</v>
      </c>
      <c r="B1840" s="10">
        <v>1972</v>
      </c>
      <c r="C1840" s="10" t="s">
        <v>4712</v>
      </c>
      <c r="D1840" s="10" t="str">
        <f>IF(C1840="?","Sep",C1840)</f>
        <v>Jun</v>
      </c>
      <c r="E1840" s="10">
        <v>14</v>
      </c>
      <c r="F1840" s="12" t="str">
        <f>TEXT(DATE(B1840,MONTH(DATEVALUE(D1840&amp;" 1")),E1840),"dd-mmm-yyyy")</f>
        <v>14-Jun-1972</v>
      </c>
      <c r="G1840" s="10">
        <v>0</v>
      </c>
      <c r="H1840" s="13">
        <f t="shared" ca="1" si="28"/>
        <v>126</v>
      </c>
      <c r="I1840" s="15">
        <v>19749.38</v>
      </c>
      <c r="J1840" s="10" t="s">
        <v>4711</v>
      </c>
      <c r="K1840" s="10" t="s">
        <v>4708</v>
      </c>
      <c r="L1840" s="10" t="s">
        <v>4709</v>
      </c>
      <c r="W1840" s="13">
        <f ca="1">DATEDIF(F1840,TODAY(),"Y")</f>
        <v>54</v>
      </c>
      <c r="X1840" s="28">
        <f>VLOOKUP($A1840,'Medical Examinations'!$A:$Z,MATCH(X$1,'Medical Examinations'!$A$1:$Z$1,0),FALSE)</f>
        <v>5.36</v>
      </c>
      <c r="Y1840" s="13">
        <f ca="1">DATEDIF(X1840,TODAY(),"Y")</f>
        <v>126</v>
      </c>
      <c r="Z1840" s="28">
        <f>VLOOKUP($A1840,'Medical Examinations'!$A:$Z,2,FALSE)</f>
        <v>27.83</v>
      </c>
    </row>
    <row r="1841" spans="1:26">
      <c r="A1841" s="10" t="s">
        <v>1001</v>
      </c>
      <c r="B1841" s="10">
        <v>1979</v>
      </c>
      <c r="C1841" s="10" t="s">
        <v>4717</v>
      </c>
      <c r="D1841" s="10" t="str">
        <f>IF(C1841="?","Sep",C1841)</f>
        <v>Oct</v>
      </c>
      <c r="E1841" s="10">
        <v>30</v>
      </c>
      <c r="F1841" s="12" t="str">
        <f>TEXT(DATE(B1841,MONTH(DATEVALUE(D1841&amp;" 1")),E1841),"dd-mmm-yyyy")</f>
        <v>30-Oct-1979</v>
      </c>
      <c r="G1841" s="10">
        <v>0</v>
      </c>
      <c r="H1841" s="13">
        <f t="shared" ca="1" si="28"/>
        <v>126</v>
      </c>
      <c r="I1841" s="15">
        <v>19798.05</v>
      </c>
      <c r="J1841" s="10" t="s">
        <v>4711</v>
      </c>
      <c r="K1841" s="10" t="s">
        <v>4711</v>
      </c>
      <c r="L1841" s="10" t="s">
        <v>4724</v>
      </c>
      <c r="W1841" s="13">
        <f ca="1">DATEDIF(F1841,TODAY(),"Y")</f>
        <v>46</v>
      </c>
      <c r="X1841" s="29">
        <f>VLOOKUP($A1841,'Medical Examinations'!$A:$Z,MATCH(X$1,'Medical Examinations'!$A$1:$Z$1,0),FALSE)</f>
        <v>6.17</v>
      </c>
      <c r="Y1841" s="13">
        <f ca="1">DATEDIF(X1841,TODAY(),"Y")</f>
        <v>126</v>
      </c>
      <c r="Z1841" s="28">
        <f>VLOOKUP($A1841,'Medical Examinations'!$A:$Z,2,FALSE)</f>
        <v>20.045000000000002</v>
      </c>
    </row>
    <row r="1842" spans="1:26">
      <c r="A1842" s="10" t="s">
        <v>999</v>
      </c>
      <c r="B1842" s="10">
        <v>1997</v>
      </c>
      <c r="C1842" s="10" t="s">
        <v>4717</v>
      </c>
      <c r="D1842" s="10" t="str">
        <f>IF(C1842="?","Sep",C1842)</f>
        <v>Oct</v>
      </c>
      <c r="E1842" s="10">
        <v>18</v>
      </c>
      <c r="F1842" s="12" t="str">
        <f>TEXT(DATE(B1842,MONTH(DATEVALUE(D1842&amp;" 1")),E1842),"dd-mmm-yyyy")</f>
        <v>18-Oct-1997</v>
      </c>
      <c r="G1842" s="10">
        <v>0</v>
      </c>
      <c r="H1842" s="13">
        <f t="shared" ca="1" si="28"/>
        <v>126</v>
      </c>
      <c r="I1842" s="15">
        <v>19933.46</v>
      </c>
      <c r="J1842" s="10" t="s">
        <v>4711</v>
      </c>
      <c r="K1842" s="10" t="s">
        <v>4708</v>
      </c>
      <c r="L1842" s="10" t="s">
        <v>4718</v>
      </c>
      <c r="W1842" s="13">
        <f ca="1">DATEDIF(F1842,TODAY(),"Y")</f>
        <v>29</v>
      </c>
      <c r="X1842" s="28">
        <f>VLOOKUP($A1842,'Medical Examinations'!$A:$Z,MATCH(X$1,'Medical Examinations'!$A$1:$Z$1,0),FALSE)</f>
        <v>6.21</v>
      </c>
      <c r="Y1842" s="13">
        <f ca="1">DATEDIF(X1842,TODAY(),"Y")</f>
        <v>126</v>
      </c>
      <c r="Z1842" s="28">
        <f>VLOOKUP($A1842,'Medical Examinations'!$A:$Z,2,FALSE)</f>
        <v>29.7</v>
      </c>
    </row>
    <row r="1843" spans="1:26">
      <c r="A1843" s="10" t="s">
        <v>997</v>
      </c>
      <c r="B1843" s="10">
        <v>1980</v>
      </c>
      <c r="C1843" s="10" t="s">
        <v>4717</v>
      </c>
      <c r="D1843" s="10" t="str">
        <f>IF(C1843="?","Sep",C1843)</f>
        <v>Oct</v>
      </c>
      <c r="E1843" s="10">
        <v>9</v>
      </c>
      <c r="F1843" s="12" t="str">
        <f>TEXT(DATE(B1843,MONTH(DATEVALUE(D1843&amp;" 1")),E1843),"dd-mmm-yyyy")</f>
        <v>09-Oct-1980</v>
      </c>
      <c r="G1843" s="10">
        <v>0</v>
      </c>
      <c r="H1843" s="13">
        <f t="shared" ca="1" si="28"/>
        <v>126</v>
      </c>
      <c r="I1843" s="15">
        <v>19964.75</v>
      </c>
      <c r="J1843" s="10" t="s">
        <v>4711</v>
      </c>
      <c r="K1843" s="10" t="s">
        <v>4707</v>
      </c>
      <c r="L1843" s="10" t="s">
        <v>4724</v>
      </c>
      <c r="W1843" s="13">
        <f ca="1">DATEDIF(F1843,TODAY(),"Y")</f>
        <v>46</v>
      </c>
      <c r="X1843" s="29">
        <f>VLOOKUP($A1843,'Medical Examinations'!$A:$Z,MATCH(X$1,'Medical Examinations'!$A$1:$Z$1,0),FALSE)</f>
        <v>5.8</v>
      </c>
      <c r="Y1843" s="13">
        <f ca="1">DATEDIF(X1843,TODAY(),"Y")</f>
        <v>126</v>
      </c>
      <c r="Z1843" s="28">
        <f>VLOOKUP($A1843,'Medical Examinations'!$A:$Z,2,FALSE)</f>
        <v>23.37</v>
      </c>
    </row>
    <row r="1844" spans="1:26">
      <c r="A1844" s="10" t="s">
        <v>995</v>
      </c>
      <c r="B1844" s="10">
        <v>1966</v>
      </c>
      <c r="C1844" s="10" t="s">
        <v>4716</v>
      </c>
      <c r="D1844" s="10" t="str">
        <f>IF(C1844="?","Sep",C1844)</f>
        <v>Aug</v>
      </c>
      <c r="E1844" s="10">
        <v>10</v>
      </c>
      <c r="F1844" s="12" t="str">
        <f>TEXT(DATE(B1844,MONTH(DATEVALUE(D1844&amp;" 1")),E1844),"dd-mmm-yyyy")</f>
        <v>10-Aug-1966</v>
      </c>
      <c r="G1844" s="10">
        <v>0</v>
      </c>
      <c r="H1844" s="13">
        <f t="shared" ca="1" si="28"/>
        <v>126</v>
      </c>
      <c r="I1844" s="15">
        <v>19995.29</v>
      </c>
      <c r="J1844" s="10" t="s">
        <v>4711</v>
      </c>
      <c r="K1844" s="10" t="s">
        <v>4708</v>
      </c>
      <c r="L1844" s="10" t="s">
        <v>4730</v>
      </c>
      <c r="W1844" s="13">
        <f ca="1">DATEDIF(F1844,TODAY(),"Y")</f>
        <v>60</v>
      </c>
      <c r="X1844" s="28">
        <f>VLOOKUP($A1844,'Medical Examinations'!$A:$Z,MATCH(X$1,'Medical Examinations'!$A$1:$Z$1,0),FALSE)</f>
        <v>4.9800000000000004</v>
      </c>
      <c r="Y1844" s="13">
        <f ca="1">DATEDIF(X1844,TODAY(),"Y")</f>
        <v>126</v>
      </c>
      <c r="Z1844" s="28">
        <f>VLOOKUP($A1844,'Medical Examinations'!$A:$Z,2,FALSE)</f>
        <v>51.74</v>
      </c>
    </row>
    <row r="1845" spans="1:26">
      <c r="A1845" s="10" t="s">
        <v>993</v>
      </c>
      <c r="B1845" s="10">
        <v>1988</v>
      </c>
      <c r="C1845" s="10" t="s">
        <v>4706</v>
      </c>
      <c r="D1845" s="10" t="str">
        <f>IF(C1845="?","Sep",C1845)</f>
        <v>Jul</v>
      </c>
      <c r="E1845" s="10">
        <v>25</v>
      </c>
      <c r="F1845" s="12" t="str">
        <f>TEXT(DATE(B1845,MONTH(DATEVALUE(D1845&amp;" 1")),E1845),"dd-mmm-yyyy")</f>
        <v>25-Jul-1988</v>
      </c>
      <c r="G1845" s="10">
        <v>0</v>
      </c>
      <c r="H1845" s="13">
        <f t="shared" ca="1" si="28"/>
        <v>126</v>
      </c>
      <c r="I1845" s="15">
        <v>20009.63</v>
      </c>
      <c r="J1845" s="10" t="s">
        <v>4707</v>
      </c>
      <c r="K1845" s="10" t="s">
        <v>4711</v>
      </c>
      <c r="L1845" s="10" t="s">
        <v>4714</v>
      </c>
      <c r="W1845" s="13">
        <f ca="1">DATEDIF(F1845,TODAY(),"Y")</f>
        <v>38</v>
      </c>
      <c r="X1845" s="29">
        <f>VLOOKUP($A1845,'Medical Examinations'!$A:$Z,MATCH(X$1,'Medical Examinations'!$A$1:$Z$1,0),FALSE)</f>
        <v>5.9</v>
      </c>
      <c r="Y1845" s="13">
        <f ca="1">DATEDIF(X1845,TODAY(),"Y")</f>
        <v>126</v>
      </c>
      <c r="Z1845" s="28">
        <f>VLOOKUP($A1845,'Medical Examinations'!$A:$Z,2,FALSE)</f>
        <v>27.835000000000001</v>
      </c>
    </row>
    <row r="1846" spans="1:26">
      <c r="A1846" s="10" t="s">
        <v>991</v>
      </c>
      <c r="B1846" s="10">
        <v>1983</v>
      </c>
      <c r="C1846" s="10" t="s">
        <v>4717</v>
      </c>
      <c r="D1846" s="10" t="str">
        <f>IF(C1846="?","Sep",C1846)</f>
        <v>Oct</v>
      </c>
      <c r="E1846" s="10">
        <v>6</v>
      </c>
      <c r="F1846" s="12" t="str">
        <f>TEXT(DATE(B1846,MONTH(DATEVALUE(D1846&amp;" 1")),E1846),"dd-mmm-yyyy")</f>
        <v>06-Oct-1983</v>
      </c>
      <c r="G1846" s="10">
        <v>0</v>
      </c>
      <c r="H1846" s="13">
        <f t="shared" ca="1" si="28"/>
        <v>126</v>
      </c>
      <c r="I1846" s="15">
        <v>20149.32</v>
      </c>
      <c r="J1846" s="10" t="s">
        <v>4707</v>
      </c>
      <c r="K1846" s="10" t="s">
        <v>4711</v>
      </c>
      <c r="L1846" s="10" t="s">
        <v>4721</v>
      </c>
      <c r="W1846" s="13">
        <f ca="1">DATEDIF(F1846,TODAY(),"Y")</f>
        <v>43</v>
      </c>
      <c r="X1846" s="28">
        <f>VLOOKUP($A1846,'Medical Examinations'!$A:$Z,MATCH(X$1,'Medical Examinations'!$A$1:$Z$1,0),FALSE)</f>
        <v>4.92</v>
      </c>
      <c r="Y1846" s="13">
        <f ca="1">DATEDIF(X1846,TODAY(),"Y")</f>
        <v>126</v>
      </c>
      <c r="Z1846" s="28">
        <f>VLOOKUP($A1846,'Medical Examinations'!$A:$Z,2,FALSE)</f>
        <v>26.41</v>
      </c>
    </row>
    <row r="1847" spans="1:26">
      <c r="A1847" s="10" t="s">
        <v>989</v>
      </c>
      <c r="B1847" s="10">
        <v>2002</v>
      </c>
      <c r="C1847" s="10" t="s">
        <v>4706</v>
      </c>
      <c r="D1847" s="10" t="str">
        <f>IF(C1847="?","Sep",C1847)</f>
        <v>Jul</v>
      </c>
      <c r="E1847" s="10">
        <v>9</v>
      </c>
      <c r="F1847" s="12" t="str">
        <f>TEXT(DATE(B1847,MONTH(DATEVALUE(D1847&amp;" 1")),E1847),"dd-mmm-yyyy")</f>
        <v>09-Jul-2002</v>
      </c>
      <c r="G1847" s="10">
        <v>0</v>
      </c>
      <c r="H1847" s="13">
        <f t="shared" ca="1" si="28"/>
        <v>126</v>
      </c>
      <c r="I1847" s="15">
        <v>20167.34</v>
      </c>
      <c r="J1847" s="10" t="s">
        <v>4708</v>
      </c>
      <c r="K1847" s="10" t="s">
        <v>4708</v>
      </c>
      <c r="L1847" s="10" t="s">
        <v>4718</v>
      </c>
      <c r="W1847" s="13">
        <f ca="1">DATEDIF(F1847,TODAY(),"Y")</f>
        <v>24</v>
      </c>
      <c r="X1847" s="29">
        <f>VLOOKUP($A1847,'Medical Examinations'!$A:$Z,MATCH(X$1,'Medical Examinations'!$A$1:$Z$1,0),FALSE)</f>
        <v>10.55</v>
      </c>
      <c r="Y1847" s="13">
        <f ca="1">DATEDIF(X1847,TODAY(),"Y")</f>
        <v>126</v>
      </c>
      <c r="Z1847" s="28">
        <f>VLOOKUP($A1847,'Medical Examinations'!$A:$Z,2,FALSE)</f>
        <v>21.8</v>
      </c>
    </row>
    <row r="1848" spans="1:26">
      <c r="A1848" s="10" t="s">
        <v>987</v>
      </c>
      <c r="B1848" s="10">
        <v>1994</v>
      </c>
      <c r="C1848" s="10" t="s">
        <v>4712</v>
      </c>
      <c r="D1848" s="10" t="str">
        <f>IF(C1848="?","Sep",C1848)</f>
        <v>Jun</v>
      </c>
      <c r="E1848" s="10">
        <v>8</v>
      </c>
      <c r="F1848" s="12" t="str">
        <f>TEXT(DATE(B1848,MONTH(DATEVALUE(D1848&amp;" 1")),E1848),"dd-mmm-yyyy")</f>
        <v>08-Jun-1994</v>
      </c>
      <c r="G1848" s="10">
        <v>0</v>
      </c>
      <c r="H1848" s="13">
        <f t="shared" ca="1" si="28"/>
        <v>126</v>
      </c>
      <c r="I1848" s="15">
        <v>20177.669999999998</v>
      </c>
      <c r="J1848" s="10" t="s">
        <v>4707</v>
      </c>
      <c r="K1848" s="10" t="s">
        <v>4711</v>
      </c>
      <c r="L1848" s="10" t="s">
        <v>4718</v>
      </c>
      <c r="W1848" s="13">
        <f ca="1">DATEDIF(F1848,TODAY(),"Y")</f>
        <v>32</v>
      </c>
      <c r="X1848" s="28">
        <f>VLOOKUP($A1848,'Medical Examinations'!$A:$Z,MATCH(X$1,'Medical Examinations'!$A$1:$Z$1,0),FALSE)</f>
        <v>4.49</v>
      </c>
      <c r="Y1848" s="13">
        <f ca="1">DATEDIF(X1848,TODAY(),"Y")</f>
        <v>126</v>
      </c>
      <c r="Z1848" s="28">
        <f>VLOOKUP($A1848,'Medical Examinations'!$A:$Z,2,FALSE)</f>
        <v>27.5</v>
      </c>
    </row>
    <row r="1849" spans="1:26">
      <c r="A1849" s="10" t="s">
        <v>985</v>
      </c>
      <c r="B1849" s="10">
        <v>1987</v>
      </c>
      <c r="C1849" s="10" t="s">
        <v>4717</v>
      </c>
      <c r="D1849" s="10" t="str">
        <f>IF(C1849="?","Sep",C1849)</f>
        <v>Oct</v>
      </c>
      <c r="E1849" s="10">
        <v>17</v>
      </c>
      <c r="F1849" s="12" t="str">
        <f>TEXT(DATE(B1849,MONTH(DATEVALUE(D1849&amp;" 1")),E1849),"dd-mmm-yyyy")</f>
        <v>17-Oct-1987</v>
      </c>
      <c r="G1849" s="10">
        <v>0</v>
      </c>
      <c r="H1849" s="13">
        <f t="shared" ca="1" si="28"/>
        <v>126</v>
      </c>
      <c r="I1849" s="15">
        <v>20234.849999999999</v>
      </c>
      <c r="J1849" s="10" t="s">
        <v>4707</v>
      </c>
      <c r="K1849" s="10" t="s">
        <v>4708</v>
      </c>
      <c r="L1849" s="10" t="s">
        <v>4714</v>
      </c>
      <c r="W1849" s="13">
        <f ca="1">DATEDIF(F1849,TODAY(),"Y")</f>
        <v>39</v>
      </c>
      <c r="X1849" s="29">
        <f>VLOOKUP($A1849,'Medical Examinations'!$A:$Z,MATCH(X$1,'Medical Examinations'!$A$1:$Z$1,0),FALSE)</f>
        <v>5.65</v>
      </c>
      <c r="Y1849" s="13">
        <f ca="1">DATEDIF(X1849,TODAY(),"Y")</f>
        <v>126</v>
      </c>
      <c r="Z1849" s="28">
        <f>VLOOKUP($A1849,'Medical Examinations'!$A:$Z,2,FALSE)</f>
        <v>28.024999999999999</v>
      </c>
    </row>
    <row r="1850" spans="1:26">
      <c r="A1850" s="10" t="s">
        <v>983</v>
      </c>
      <c r="B1850" s="10">
        <v>1966</v>
      </c>
      <c r="C1850" s="10" t="s">
        <v>4716</v>
      </c>
      <c r="D1850" s="10" t="str">
        <f>IF(C1850="?","Sep",C1850)</f>
        <v>Aug</v>
      </c>
      <c r="E1850" s="10">
        <v>22</v>
      </c>
      <c r="F1850" s="12" t="str">
        <f>TEXT(DATE(B1850,MONTH(DATEVALUE(D1850&amp;" 1")),E1850),"dd-mmm-yyyy")</f>
        <v>22-Aug-1966</v>
      </c>
      <c r="G1850" s="10">
        <v>0</v>
      </c>
      <c r="H1850" s="13">
        <f t="shared" ca="1" si="28"/>
        <v>126</v>
      </c>
      <c r="I1850" s="15">
        <v>20253.84</v>
      </c>
      <c r="J1850" s="10" t="s">
        <v>4707</v>
      </c>
      <c r="K1850" s="10" t="s">
        <v>4708</v>
      </c>
      <c r="L1850" s="10" t="s">
        <v>4714</v>
      </c>
      <c r="W1850" s="13">
        <f ca="1">DATEDIF(F1850,TODAY(),"Y")</f>
        <v>60</v>
      </c>
      <c r="X1850" s="28">
        <f>VLOOKUP($A1850,'Medical Examinations'!$A:$Z,MATCH(X$1,'Medical Examinations'!$A$1:$Z$1,0),FALSE)</f>
        <v>5.34</v>
      </c>
      <c r="Y1850" s="13">
        <f ca="1">DATEDIF(X1850,TODAY(),"Y")</f>
        <v>126</v>
      </c>
      <c r="Z1850" s="28">
        <f>VLOOKUP($A1850,'Medical Examinations'!$A:$Z,2,FALSE)</f>
        <v>53.93</v>
      </c>
    </row>
    <row r="1851" spans="1:26">
      <c r="A1851" s="10" t="s">
        <v>981</v>
      </c>
      <c r="B1851" s="10">
        <v>1993</v>
      </c>
      <c r="C1851" s="10" t="s">
        <v>4713</v>
      </c>
      <c r="D1851" s="10" t="str">
        <f>IF(C1851="?","Sep",C1851)</f>
        <v>Sep</v>
      </c>
      <c r="E1851" s="10">
        <v>7</v>
      </c>
      <c r="F1851" s="12" t="str">
        <f>TEXT(DATE(B1851,MONTH(DATEVALUE(D1851&amp;" 1")),E1851),"dd-mmm-yyyy")</f>
        <v>07-Sep-1993</v>
      </c>
      <c r="G1851" s="10">
        <v>0</v>
      </c>
      <c r="H1851" s="13">
        <f t="shared" ca="1" si="28"/>
        <v>126</v>
      </c>
      <c r="I1851" s="15">
        <v>20277.810000000001</v>
      </c>
      <c r="J1851" s="10" t="s">
        <v>4708</v>
      </c>
      <c r="K1851" s="10" t="s">
        <v>4708</v>
      </c>
      <c r="L1851" s="10" t="s">
        <v>4721</v>
      </c>
      <c r="W1851" s="13">
        <f ca="1">DATEDIF(F1851,TODAY(),"Y")</f>
        <v>33</v>
      </c>
      <c r="X1851" s="29">
        <f>VLOOKUP($A1851,'Medical Examinations'!$A:$Z,MATCH(X$1,'Medical Examinations'!$A$1:$Z$1,0),FALSE)</f>
        <v>4.93</v>
      </c>
      <c r="Y1851" s="13">
        <f ca="1">DATEDIF(X1851,TODAY(),"Y")</f>
        <v>126</v>
      </c>
      <c r="Z1851" s="28">
        <f>VLOOKUP($A1851,'Medical Examinations'!$A:$Z,2,FALSE)</f>
        <v>29.64</v>
      </c>
    </row>
    <row r="1852" spans="1:26">
      <c r="A1852" s="10" t="s">
        <v>979</v>
      </c>
      <c r="B1852" s="10">
        <v>1985</v>
      </c>
      <c r="C1852" s="10" t="s">
        <v>4713</v>
      </c>
      <c r="D1852" s="10" t="str">
        <f>IF(C1852="?","Sep",C1852)</f>
        <v>Sep</v>
      </c>
      <c r="E1852" s="10">
        <v>17</v>
      </c>
      <c r="F1852" s="12" t="str">
        <f>TEXT(DATE(B1852,MONTH(DATEVALUE(D1852&amp;" 1")),E1852),"dd-mmm-yyyy")</f>
        <v>17-Sep-1985</v>
      </c>
      <c r="G1852" s="10">
        <v>0</v>
      </c>
      <c r="H1852" s="13">
        <f t="shared" ca="1" si="28"/>
        <v>126</v>
      </c>
      <c r="I1852" s="15">
        <v>20296.86</v>
      </c>
      <c r="J1852" s="10" t="s">
        <v>4708</v>
      </c>
      <c r="K1852" s="10" t="s">
        <v>4711</v>
      </c>
      <c r="L1852" s="10" t="s">
        <v>4724</v>
      </c>
      <c r="W1852" s="13">
        <f ca="1">DATEDIF(F1852,TODAY(),"Y")</f>
        <v>41</v>
      </c>
      <c r="X1852" s="28">
        <f>VLOOKUP($A1852,'Medical Examinations'!$A:$Z,MATCH(X$1,'Medical Examinations'!$A$1:$Z$1,0),FALSE)</f>
        <v>4.09</v>
      </c>
      <c r="Y1852" s="13">
        <f ca="1">DATEDIF(X1852,TODAY(),"Y")</f>
        <v>126</v>
      </c>
      <c r="Z1852" s="28">
        <f>VLOOKUP($A1852,'Medical Examinations'!$A:$Z,2,FALSE)</f>
        <v>25.555</v>
      </c>
    </row>
    <row r="1853" spans="1:26">
      <c r="A1853" s="10" t="s">
        <v>977</v>
      </c>
      <c r="B1853" s="10">
        <v>1962</v>
      </c>
      <c r="C1853" s="10" t="s">
        <v>4706</v>
      </c>
      <c r="D1853" s="10" t="str">
        <f>IF(C1853="?","Sep",C1853)</f>
        <v>Jul</v>
      </c>
      <c r="E1853" s="10">
        <v>2</v>
      </c>
      <c r="F1853" s="12" t="str">
        <f>TEXT(DATE(B1853,MONTH(DATEVALUE(D1853&amp;" 1")),E1853),"dd-mmm-yyyy")</f>
        <v>02-Jul-1962</v>
      </c>
      <c r="G1853" s="10">
        <v>0</v>
      </c>
      <c r="H1853" s="13">
        <f t="shared" ca="1" si="28"/>
        <v>126</v>
      </c>
      <c r="I1853" s="15">
        <v>20354.5</v>
      </c>
      <c r="J1853" s="10" t="s">
        <v>4708</v>
      </c>
      <c r="K1853" s="10" t="s">
        <v>4707</v>
      </c>
      <c r="L1853" s="10" t="s">
        <v>4730</v>
      </c>
      <c r="W1853" s="13">
        <f ca="1">DATEDIF(F1853,TODAY(),"Y")</f>
        <v>64</v>
      </c>
      <c r="X1853" s="29">
        <f>VLOOKUP($A1853,'Medical Examinations'!$A:$Z,MATCH(X$1,'Medical Examinations'!$A$1:$Z$1,0),FALSE)</f>
        <v>7.02</v>
      </c>
      <c r="Y1853" s="13">
        <f ca="1">DATEDIF(X1853,TODAY(),"Y")</f>
        <v>126</v>
      </c>
      <c r="Z1853" s="28">
        <f>VLOOKUP($A1853,'Medical Examinations'!$A:$Z,2,FALSE)</f>
        <v>49.77</v>
      </c>
    </row>
    <row r="1854" spans="1:26">
      <c r="A1854" s="10" t="s">
        <v>975</v>
      </c>
      <c r="B1854" s="10">
        <v>1985</v>
      </c>
      <c r="C1854" s="10" t="s">
        <v>4706</v>
      </c>
      <c r="D1854" s="10" t="str">
        <f>IF(C1854="?","Sep",C1854)</f>
        <v>Jul</v>
      </c>
      <c r="E1854" s="10">
        <v>12</v>
      </c>
      <c r="F1854" s="12" t="str">
        <f>TEXT(DATE(B1854,MONTH(DATEVALUE(D1854&amp;" 1")),E1854),"dd-mmm-yyyy")</f>
        <v>12-Jul-1985</v>
      </c>
      <c r="G1854" s="10">
        <v>0</v>
      </c>
      <c r="H1854" s="13">
        <f t="shared" ca="1" si="28"/>
        <v>126</v>
      </c>
      <c r="I1854" s="15">
        <v>20420.599999999999</v>
      </c>
      <c r="J1854" s="10" t="s">
        <v>4708</v>
      </c>
      <c r="K1854" s="10" t="s">
        <v>4707</v>
      </c>
      <c r="L1854" s="10" t="s">
        <v>4718</v>
      </c>
      <c r="W1854" s="13">
        <f ca="1">DATEDIF(F1854,TODAY(),"Y")</f>
        <v>41</v>
      </c>
      <c r="X1854" s="28">
        <f>VLOOKUP($A1854,'Medical Examinations'!$A:$Z,MATCH(X$1,'Medical Examinations'!$A$1:$Z$1,0),FALSE)</f>
        <v>5.78</v>
      </c>
      <c r="Y1854" s="13">
        <f ca="1">DATEDIF(X1854,TODAY(),"Y")</f>
        <v>126</v>
      </c>
      <c r="Z1854" s="28">
        <f>VLOOKUP($A1854,'Medical Examinations'!$A:$Z,2,FALSE)</f>
        <v>29.8</v>
      </c>
    </row>
    <row r="1855" spans="1:26">
      <c r="A1855" s="10" t="s">
        <v>973</v>
      </c>
      <c r="B1855" s="10">
        <v>1962</v>
      </c>
      <c r="C1855" s="10" t="s">
        <v>4717</v>
      </c>
      <c r="D1855" s="10" t="str">
        <f>IF(C1855="?","Sep",C1855)</f>
        <v>Oct</v>
      </c>
      <c r="E1855" s="10">
        <v>18</v>
      </c>
      <c r="F1855" s="12" t="str">
        <f>TEXT(DATE(B1855,MONTH(DATEVALUE(D1855&amp;" 1")),E1855),"dd-mmm-yyyy")</f>
        <v>18-Oct-1962</v>
      </c>
      <c r="G1855" s="10">
        <v>0</v>
      </c>
      <c r="H1855" s="13">
        <f t="shared" ca="1" si="28"/>
        <v>126</v>
      </c>
      <c r="I1855" s="15">
        <v>20446.849999999999</v>
      </c>
      <c r="J1855" s="10" t="s">
        <v>4707</v>
      </c>
      <c r="K1855" s="10" t="s">
        <v>4711</v>
      </c>
      <c r="L1855" s="10" t="s">
        <v>4714</v>
      </c>
      <c r="W1855" s="13">
        <f ca="1">DATEDIF(F1855,TODAY(),"Y")</f>
        <v>64</v>
      </c>
      <c r="X1855" s="29">
        <f>VLOOKUP($A1855,'Medical Examinations'!$A:$Z,MATCH(X$1,'Medical Examinations'!$A$1:$Z$1,0),FALSE)</f>
        <v>9.6</v>
      </c>
      <c r="Y1855" s="13">
        <f ca="1">DATEDIF(X1855,TODAY(),"Y")</f>
        <v>126</v>
      </c>
      <c r="Z1855" s="28">
        <f>VLOOKUP($A1855,'Medical Examinations'!$A:$Z,2,FALSE)</f>
        <v>51.47</v>
      </c>
    </row>
    <row r="1856" spans="1:26">
      <c r="A1856" s="10" t="s">
        <v>971</v>
      </c>
      <c r="B1856" s="10">
        <v>1969</v>
      </c>
      <c r="C1856" s="10" t="s">
        <v>4717</v>
      </c>
      <c r="D1856" s="10" t="str">
        <f>IF(C1856="?","Sep",C1856)</f>
        <v>Oct</v>
      </c>
      <c r="E1856" s="10">
        <v>13</v>
      </c>
      <c r="F1856" s="12" t="str">
        <f>TEXT(DATE(B1856,MONTH(DATEVALUE(D1856&amp;" 1")),E1856),"dd-mmm-yyyy")</f>
        <v>13-Oct-1969</v>
      </c>
      <c r="G1856" s="10">
        <v>0</v>
      </c>
      <c r="H1856" s="13">
        <f t="shared" ca="1" si="28"/>
        <v>126</v>
      </c>
      <c r="I1856" s="15">
        <v>20463</v>
      </c>
      <c r="J1856" s="10" t="s">
        <v>4707</v>
      </c>
      <c r="K1856" s="10" t="s">
        <v>4707</v>
      </c>
      <c r="L1856" s="10" t="s">
        <v>4709</v>
      </c>
      <c r="W1856" s="13">
        <f ca="1">DATEDIF(F1856,TODAY(),"Y")</f>
        <v>57</v>
      </c>
      <c r="X1856" s="28">
        <f>VLOOKUP($A1856,'Medical Examinations'!$A:$Z,MATCH(X$1,'Medical Examinations'!$A$1:$Z$1,0),FALSE)</f>
        <v>5.24</v>
      </c>
      <c r="Y1856" s="13">
        <f ca="1">DATEDIF(X1856,TODAY(),"Y")</f>
        <v>126</v>
      </c>
      <c r="Z1856" s="28">
        <f>VLOOKUP($A1856,'Medical Examinations'!$A:$Z,2,FALSE)</f>
        <v>38.06</v>
      </c>
    </row>
    <row r="1857" spans="1:26">
      <c r="A1857" s="10" t="s">
        <v>969</v>
      </c>
      <c r="B1857" s="10">
        <v>1966</v>
      </c>
      <c r="C1857" s="10" t="s">
        <v>4706</v>
      </c>
      <c r="D1857" s="10" t="str">
        <f>IF(C1857="?","Sep",C1857)</f>
        <v>Jul</v>
      </c>
      <c r="E1857" s="10">
        <v>9</v>
      </c>
      <c r="F1857" s="12" t="str">
        <f>TEXT(DATE(B1857,MONTH(DATEVALUE(D1857&amp;" 1")),E1857),"dd-mmm-yyyy")</f>
        <v>09-Jul-1966</v>
      </c>
      <c r="G1857" s="10">
        <v>0</v>
      </c>
      <c r="H1857" s="13">
        <f t="shared" ca="1" si="28"/>
        <v>126</v>
      </c>
      <c r="I1857" s="15">
        <v>20568.32</v>
      </c>
      <c r="J1857" s="10" t="s">
        <v>4708</v>
      </c>
      <c r="K1857" s="10" t="s">
        <v>4707</v>
      </c>
      <c r="L1857" s="10" t="s">
        <v>4714</v>
      </c>
      <c r="W1857" s="13">
        <f ca="1">DATEDIF(F1857,TODAY(),"Y")</f>
        <v>60</v>
      </c>
      <c r="X1857" s="29">
        <f>VLOOKUP($A1857,'Medical Examinations'!$A:$Z,MATCH(X$1,'Medical Examinations'!$A$1:$Z$1,0),FALSE)</f>
        <v>4.49</v>
      </c>
      <c r="Y1857" s="13">
        <f ca="1">DATEDIF(X1857,TODAY(),"Y")</f>
        <v>126</v>
      </c>
      <c r="Z1857" s="28">
        <f>VLOOKUP($A1857,'Medical Examinations'!$A:$Z,2,FALSE)</f>
        <v>54.47</v>
      </c>
    </row>
    <row r="1858" spans="1:26">
      <c r="A1858" s="10" t="s">
        <v>967</v>
      </c>
      <c r="B1858" s="10">
        <v>1967</v>
      </c>
      <c r="C1858" s="10" t="s">
        <v>4715</v>
      </c>
      <c r="D1858" s="10" t="str">
        <f>IF(C1858="?","Sep",C1858)</f>
        <v>Dec</v>
      </c>
      <c r="E1858" s="10">
        <v>17</v>
      </c>
      <c r="F1858" s="12" t="str">
        <f>TEXT(DATE(B1858,MONTH(DATEVALUE(D1858&amp;" 1")),E1858),"dd-mmm-yyyy")</f>
        <v>17-Dec-1967</v>
      </c>
      <c r="G1858" s="10">
        <v>0</v>
      </c>
      <c r="H1858" s="13">
        <f t="shared" ca="1" si="28"/>
        <v>126</v>
      </c>
      <c r="I1858" s="15">
        <v>20630.28</v>
      </c>
      <c r="J1858" s="10" t="s">
        <v>4707</v>
      </c>
      <c r="K1858" s="10" t="s">
        <v>4708</v>
      </c>
      <c r="L1858" s="10" t="s">
        <v>4718</v>
      </c>
      <c r="W1858" s="13">
        <f ca="1">DATEDIF(F1858,TODAY(),"Y")</f>
        <v>58</v>
      </c>
      <c r="X1858" s="28">
        <f>VLOOKUP($A1858,'Medical Examinations'!$A:$Z,MATCH(X$1,'Medical Examinations'!$A$1:$Z$1,0),FALSE)</f>
        <v>7.79</v>
      </c>
      <c r="Y1858" s="13">
        <f ca="1">DATEDIF(X1858,TODAY(),"Y")</f>
        <v>126</v>
      </c>
      <c r="Z1858" s="28">
        <f>VLOOKUP($A1858,'Medical Examinations'!$A:$Z,2,FALSE)</f>
        <v>37.299999999999997</v>
      </c>
    </row>
    <row r="1859" spans="1:26">
      <c r="A1859" s="10" t="s">
        <v>965</v>
      </c>
      <c r="B1859" s="10">
        <v>1965</v>
      </c>
      <c r="C1859" s="10" t="s">
        <v>4716</v>
      </c>
      <c r="D1859" s="10" t="str">
        <f>IF(C1859="?","Sep",C1859)</f>
        <v>Aug</v>
      </c>
      <c r="E1859" s="10">
        <v>1</v>
      </c>
      <c r="F1859" s="12" t="str">
        <f>TEXT(DATE(B1859,MONTH(DATEVALUE(D1859&amp;" 1")),E1859),"dd-mmm-yyyy")</f>
        <v>01-Aug-1965</v>
      </c>
      <c r="G1859" s="10">
        <v>0</v>
      </c>
      <c r="H1859" s="13">
        <f t="shared" ref="H1859:H1922" ca="1" si="29">DATEDIF(G1859,TODAY(),"Y")</f>
        <v>126</v>
      </c>
      <c r="I1859" s="15">
        <v>20709.02</v>
      </c>
      <c r="J1859" s="10" t="s">
        <v>4708</v>
      </c>
      <c r="K1859" s="10" t="s">
        <v>4707</v>
      </c>
      <c r="L1859" s="10" t="s">
        <v>4720</v>
      </c>
      <c r="W1859" s="13">
        <f ca="1">DATEDIF(F1859,TODAY(),"Y")</f>
        <v>61</v>
      </c>
      <c r="X1859" s="29">
        <f>VLOOKUP($A1859,'Medical Examinations'!$A:$Z,MATCH(X$1,'Medical Examinations'!$A$1:$Z$1,0),FALSE)</f>
        <v>8.9</v>
      </c>
      <c r="Y1859" s="13">
        <f ca="1">DATEDIF(X1859,TODAY(),"Y")</f>
        <v>126</v>
      </c>
      <c r="Z1859" s="28">
        <f>VLOOKUP($A1859,'Medical Examinations'!$A:$Z,2,FALSE)</f>
        <v>40.28</v>
      </c>
    </row>
    <row r="1860" spans="1:26">
      <c r="A1860" s="10" t="s">
        <v>963</v>
      </c>
      <c r="B1860" s="10">
        <v>1992</v>
      </c>
      <c r="C1860" s="10" t="s">
        <v>4713</v>
      </c>
      <c r="D1860" s="10" t="str">
        <f>IF(C1860="?","Sep",C1860)</f>
        <v>Sep</v>
      </c>
      <c r="E1860" s="10">
        <v>14</v>
      </c>
      <c r="F1860" s="12" t="str">
        <f>TEXT(DATE(B1860,MONTH(DATEVALUE(D1860&amp;" 1")),E1860),"dd-mmm-yyyy")</f>
        <v>14-Sep-1992</v>
      </c>
      <c r="G1860" s="10">
        <v>0</v>
      </c>
      <c r="H1860" s="13">
        <f t="shared" ca="1" si="29"/>
        <v>126</v>
      </c>
      <c r="I1860" s="15">
        <v>20745.990000000002</v>
      </c>
      <c r="J1860" s="10" t="s">
        <v>4708</v>
      </c>
      <c r="K1860" s="10" t="s">
        <v>4711</v>
      </c>
      <c r="L1860" s="10" t="s">
        <v>4714</v>
      </c>
      <c r="W1860" s="13">
        <f ca="1">DATEDIF(F1860,TODAY(),"Y")</f>
        <v>34</v>
      </c>
      <c r="X1860" s="28">
        <f>VLOOKUP($A1860,'Medical Examinations'!$A:$Z,MATCH(X$1,'Medical Examinations'!$A$1:$Z$1,0),FALSE)</f>
        <v>6.23</v>
      </c>
      <c r="Y1860" s="13">
        <f ca="1">DATEDIF(X1860,TODAY(),"Y")</f>
        <v>126</v>
      </c>
      <c r="Z1860" s="28">
        <f>VLOOKUP($A1860,'Medical Examinations'!$A:$Z,2,FALSE)</f>
        <v>28.69</v>
      </c>
    </row>
    <row r="1861" spans="1:26">
      <c r="A1861" s="10" t="s">
        <v>961</v>
      </c>
      <c r="B1861" s="10">
        <v>1986</v>
      </c>
      <c r="C1861" s="10" t="s">
        <v>4716</v>
      </c>
      <c r="D1861" s="10" t="str">
        <f>IF(C1861="?","Sep",C1861)</f>
        <v>Aug</v>
      </c>
      <c r="E1861" s="10">
        <v>4</v>
      </c>
      <c r="F1861" s="12" t="str">
        <f>TEXT(DATE(B1861,MONTH(DATEVALUE(D1861&amp;" 1")),E1861),"dd-mmm-yyyy")</f>
        <v>04-Aug-1986</v>
      </c>
      <c r="G1861" s="10">
        <v>0</v>
      </c>
      <c r="H1861" s="13">
        <f t="shared" ca="1" si="29"/>
        <v>126</v>
      </c>
      <c r="I1861" s="15">
        <v>20773.63</v>
      </c>
      <c r="J1861" s="10" t="s">
        <v>4707</v>
      </c>
      <c r="K1861" s="10" t="s">
        <v>4708</v>
      </c>
      <c r="L1861" s="10" t="s">
        <v>4728</v>
      </c>
      <c r="W1861" s="13">
        <f ca="1">DATEDIF(F1861,TODAY(),"Y")</f>
        <v>40</v>
      </c>
      <c r="X1861" s="29">
        <f>VLOOKUP($A1861,'Medical Examinations'!$A:$Z,MATCH(X$1,'Medical Examinations'!$A$1:$Z$1,0),FALSE)</f>
        <v>7.67</v>
      </c>
      <c r="Y1861" s="13">
        <f ca="1">DATEDIF(X1861,TODAY(),"Y")</f>
        <v>126</v>
      </c>
      <c r="Z1861" s="28">
        <f>VLOOKUP($A1861,'Medical Examinations'!$A:$Z,2,FALSE)</f>
        <v>28.024999999999999</v>
      </c>
    </row>
    <row r="1862" spans="1:26">
      <c r="A1862" s="10" t="s">
        <v>959</v>
      </c>
      <c r="B1862" s="10">
        <v>1967</v>
      </c>
      <c r="C1862" s="10" t="s">
        <v>4713</v>
      </c>
      <c r="D1862" s="10" t="str">
        <f>IF(C1862="?","Sep",C1862)</f>
        <v>Sep</v>
      </c>
      <c r="E1862" s="10">
        <v>8</v>
      </c>
      <c r="F1862" s="12" t="str">
        <f>TEXT(DATE(B1862,MONTH(DATEVALUE(D1862&amp;" 1")),E1862),"dd-mmm-yyyy")</f>
        <v>08-Sep-1967</v>
      </c>
      <c r="G1862" s="10">
        <v>0</v>
      </c>
      <c r="H1862" s="13">
        <f t="shared" ca="1" si="29"/>
        <v>126</v>
      </c>
      <c r="I1862" s="15">
        <v>20781.490000000002</v>
      </c>
      <c r="J1862" s="10" t="s">
        <v>4707</v>
      </c>
      <c r="K1862" s="10" t="s">
        <v>4708</v>
      </c>
      <c r="L1862" s="10" t="s">
        <v>4709</v>
      </c>
      <c r="W1862" s="13">
        <f ca="1">DATEDIF(F1862,TODAY(),"Y")</f>
        <v>59</v>
      </c>
      <c r="X1862" s="28">
        <f>VLOOKUP($A1862,'Medical Examinations'!$A:$Z,MATCH(X$1,'Medical Examinations'!$A$1:$Z$1,0),FALSE)</f>
        <v>9.51</v>
      </c>
      <c r="Y1862" s="13">
        <f ca="1">DATEDIF(X1862,TODAY(),"Y")</f>
        <v>126</v>
      </c>
      <c r="Z1862" s="28">
        <f>VLOOKUP($A1862,'Medical Examinations'!$A:$Z,2,FALSE)</f>
        <v>33</v>
      </c>
    </row>
    <row r="1863" spans="1:26">
      <c r="A1863" s="10" t="s">
        <v>957</v>
      </c>
      <c r="B1863" s="10">
        <v>1975</v>
      </c>
      <c r="C1863" s="10" t="s">
        <v>4715</v>
      </c>
      <c r="D1863" s="10" t="str">
        <f>IF(C1863="?","Sep",C1863)</f>
        <v>Dec</v>
      </c>
      <c r="E1863" s="10">
        <v>8</v>
      </c>
      <c r="F1863" s="12" t="str">
        <f>TEXT(DATE(B1863,MONTH(DATEVALUE(D1863&amp;" 1")),E1863),"dd-mmm-yyyy")</f>
        <v>08-Dec-1975</v>
      </c>
      <c r="G1863" s="10">
        <v>0</v>
      </c>
      <c r="H1863" s="13">
        <f t="shared" ca="1" si="29"/>
        <v>126</v>
      </c>
      <c r="I1863" s="15">
        <v>20878.78</v>
      </c>
      <c r="J1863" s="10" t="s">
        <v>4707</v>
      </c>
      <c r="K1863" s="10" t="s">
        <v>4711</v>
      </c>
      <c r="L1863" s="10" t="s">
        <v>4724</v>
      </c>
      <c r="W1863" s="13">
        <f ca="1">DATEDIF(F1863,TODAY(),"Y")</f>
        <v>50</v>
      </c>
      <c r="X1863" s="29">
        <f>VLOOKUP($A1863,'Medical Examinations'!$A:$Z,MATCH(X$1,'Medical Examinations'!$A$1:$Z$1,0),FALSE)</f>
        <v>11.32</v>
      </c>
      <c r="Y1863" s="13">
        <f ca="1">DATEDIF(X1863,TODAY(),"Y")</f>
        <v>126</v>
      </c>
      <c r="Z1863" s="28">
        <f>VLOOKUP($A1863,'Medical Examinations'!$A:$Z,2,FALSE)</f>
        <v>33.344999999999999</v>
      </c>
    </row>
    <row r="1864" spans="1:26">
      <c r="A1864" s="10" t="s">
        <v>955</v>
      </c>
      <c r="B1864" s="10">
        <v>1964</v>
      </c>
      <c r="C1864" s="10" t="s">
        <v>4710</v>
      </c>
      <c r="D1864" s="10" t="str">
        <f>IF(C1864="?","Sep",C1864)</f>
        <v>Nov</v>
      </c>
      <c r="E1864" s="10">
        <v>19</v>
      </c>
      <c r="F1864" s="12" t="str">
        <f>TEXT(DATE(B1864,MONTH(DATEVALUE(D1864&amp;" 1")),E1864),"dd-mmm-yyyy")</f>
        <v>19-Nov-1964</v>
      </c>
      <c r="G1864" s="10">
        <v>0</v>
      </c>
      <c r="H1864" s="13">
        <f t="shared" ca="1" si="29"/>
        <v>126</v>
      </c>
      <c r="I1864" s="15">
        <v>20893.060000000001</v>
      </c>
      <c r="J1864" s="10" t="s">
        <v>4707</v>
      </c>
      <c r="K1864" s="10" t="s">
        <v>4708</v>
      </c>
      <c r="L1864" s="10" t="s">
        <v>4714</v>
      </c>
      <c r="W1864" s="13">
        <f ca="1">DATEDIF(F1864,TODAY(),"Y")</f>
        <v>61</v>
      </c>
      <c r="X1864" s="28">
        <f>VLOOKUP($A1864,'Medical Examinations'!$A:$Z,MATCH(X$1,'Medical Examinations'!$A$1:$Z$1,0),FALSE)</f>
        <v>4.1500000000000004</v>
      </c>
      <c r="Y1864" s="13">
        <f ca="1">DATEDIF(X1864,TODAY(),"Y")</f>
        <v>126</v>
      </c>
      <c r="Z1864" s="28">
        <f>VLOOKUP($A1864,'Medical Examinations'!$A:$Z,2,FALSE)</f>
        <v>54.3</v>
      </c>
    </row>
    <row r="1865" spans="1:26">
      <c r="A1865" s="10" t="s">
        <v>4732</v>
      </c>
      <c r="B1865" s="10">
        <v>1987</v>
      </c>
      <c r="C1865" s="10" t="s">
        <v>4710</v>
      </c>
      <c r="D1865" s="10" t="str">
        <f>IF(C1865="?","Sep",C1865)</f>
        <v>Nov</v>
      </c>
      <c r="E1865" s="10">
        <v>27</v>
      </c>
      <c r="F1865" s="12" t="str">
        <f>TEXT(DATE(B1865,MONTH(DATEVALUE(D1865&amp;" 1")),E1865),"dd-mmm-yyyy")</f>
        <v>27-Nov-1987</v>
      </c>
      <c r="G1865" s="10">
        <v>0</v>
      </c>
      <c r="H1865" s="13">
        <f t="shared" ca="1" si="29"/>
        <v>126</v>
      </c>
      <c r="I1865" s="15">
        <v>20984.09</v>
      </c>
      <c r="J1865" s="10" t="s">
        <v>4707</v>
      </c>
      <c r="K1865" s="10" t="s">
        <v>4707</v>
      </c>
      <c r="L1865" s="10" t="s">
        <v>4719</v>
      </c>
      <c r="W1865" s="13">
        <f ca="1">DATEDIF(F1865,TODAY(),"Y")</f>
        <v>38</v>
      </c>
      <c r="X1865" s="29" t="e">
        <f>VLOOKUP($A1865,'Medical Examinations'!$A:$Z,MATCH(X$1,'Medical Examinations'!$A$1:$Z$1,0),FALSE)</f>
        <v>#N/A</v>
      </c>
      <c r="Y1865" s="13" t="e">
        <f ca="1">DATEDIF(X1865,TODAY(),"Y")</f>
        <v>#N/A</v>
      </c>
      <c r="Z1865" s="28" t="e">
        <f>VLOOKUP($A1865,'Medical Examinations'!$A:$Z,2,FALSE)</f>
        <v>#N/A</v>
      </c>
    </row>
    <row r="1866" spans="1:26">
      <c r="A1866" s="10" t="s">
        <v>953</v>
      </c>
      <c r="B1866" s="10">
        <v>1983</v>
      </c>
      <c r="C1866" s="10" t="s">
        <v>4706</v>
      </c>
      <c r="D1866" s="10" t="str">
        <f>IF(C1866="?","Sep",C1866)</f>
        <v>Jul</v>
      </c>
      <c r="E1866" s="10">
        <v>2</v>
      </c>
      <c r="F1866" s="12" t="str">
        <f>TEXT(DATE(B1866,MONTH(DATEVALUE(D1866&amp;" 1")),E1866),"dd-mmm-yyyy")</f>
        <v>02-Jul-1983</v>
      </c>
      <c r="G1866" s="10">
        <v>0</v>
      </c>
      <c r="H1866" s="13">
        <f t="shared" ca="1" si="29"/>
        <v>126</v>
      </c>
      <c r="I1866" s="15">
        <v>21082.16</v>
      </c>
      <c r="J1866" s="10" t="s">
        <v>4708</v>
      </c>
      <c r="K1866" s="10" t="s">
        <v>4707</v>
      </c>
      <c r="L1866" s="10" t="s">
        <v>4718</v>
      </c>
      <c r="W1866" s="13">
        <f ca="1">DATEDIF(F1866,TODAY(),"Y")</f>
        <v>43</v>
      </c>
      <c r="X1866" s="28">
        <f>VLOOKUP($A1866,'Medical Examinations'!$A:$Z,MATCH(X$1,'Medical Examinations'!$A$1:$Z$1,0),FALSE)</f>
        <v>5.47</v>
      </c>
      <c r="Y1866" s="13">
        <f ca="1">DATEDIF(X1866,TODAY(),"Y")</f>
        <v>126</v>
      </c>
      <c r="Z1866" s="28">
        <f>VLOOKUP($A1866,'Medical Examinations'!$A:$Z,2,FALSE)</f>
        <v>28.3</v>
      </c>
    </row>
    <row r="1867" spans="1:26">
      <c r="A1867" s="10" t="s">
        <v>951</v>
      </c>
      <c r="B1867" s="10">
        <v>1977</v>
      </c>
      <c r="C1867" s="10" t="s">
        <v>4710</v>
      </c>
      <c r="D1867" s="10" t="str">
        <f>IF(C1867="?","Sep",C1867)</f>
        <v>Nov</v>
      </c>
      <c r="E1867" s="10">
        <v>23</v>
      </c>
      <c r="F1867" s="12" t="str">
        <f>TEXT(DATE(B1867,MONTH(DATEVALUE(D1867&amp;" 1")),E1867),"dd-mmm-yyyy")</f>
        <v>23-Nov-1977</v>
      </c>
      <c r="G1867" s="10">
        <v>0</v>
      </c>
      <c r="H1867" s="13">
        <f t="shared" ca="1" si="29"/>
        <v>126</v>
      </c>
      <c r="I1867" s="15">
        <v>21098.55</v>
      </c>
      <c r="J1867" s="10" t="s">
        <v>4708</v>
      </c>
      <c r="K1867" s="10" t="s">
        <v>4708</v>
      </c>
      <c r="L1867" s="10" t="s">
        <v>4714</v>
      </c>
      <c r="W1867" s="13">
        <f ca="1">DATEDIF(F1867,TODAY(),"Y")</f>
        <v>48</v>
      </c>
      <c r="X1867" s="29">
        <f>VLOOKUP($A1867,'Medical Examinations'!$A:$Z,MATCH(X$1,'Medical Examinations'!$A$1:$Z$1,0),FALSE)</f>
        <v>6.03</v>
      </c>
      <c r="Y1867" s="13">
        <f ca="1">DATEDIF(X1867,TODAY(),"Y")</f>
        <v>126</v>
      </c>
      <c r="Z1867" s="28">
        <f>VLOOKUP($A1867,'Medical Examinations'!$A:$Z,2,FALSE)</f>
        <v>22.895</v>
      </c>
    </row>
    <row r="1868" spans="1:26">
      <c r="A1868" s="10" t="s">
        <v>949</v>
      </c>
      <c r="B1868" s="10">
        <v>1969</v>
      </c>
      <c r="C1868" s="10" t="s">
        <v>4716</v>
      </c>
      <c r="D1868" s="10" t="str">
        <f>IF(C1868="?","Sep",C1868)</f>
        <v>Aug</v>
      </c>
      <c r="E1868" s="10">
        <v>26</v>
      </c>
      <c r="F1868" s="12" t="str">
        <f>TEXT(DATE(B1868,MONTH(DATEVALUE(D1868&amp;" 1")),E1868),"dd-mmm-yyyy")</f>
        <v>26-Aug-1969</v>
      </c>
      <c r="G1868" s="10">
        <v>0</v>
      </c>
      <c r="H1868" s="13">
        <f t="shared" ca="1" si="29"/>
        <v>126</v>
      </c>
      <c r="I1868" s="15">
        <v>21195.82</v>
      </c>
      <c r="J1868" s="10" t="s">
        <v>4708</v>
      </c>
      <c r="K1868" s="10" t="s">
        <v>4711</v>
      </c>
      <c r="L1868" s="10" t="s">
        <v>4709</v>
      </c>
      <c r="W1868" s="13">
        <f ca="1">DATEDIF(F1868,TODAY(),"Y")</f>
        <v>57</v>
      </c>
      <c r="X1868" s="28">
        <f>VLOOKUP($A1868,'Medical Examinations'!$A:$Z,MATCH(X$1,'Medical Examinations'!$A$1:$Z$1,0),FALSE)</f>
        <v>4.55</v>
      </c>
      <c r="Y1868" s="13">
        <f ca="1">DATEDIF(X1868,TODAY(),"Y")</f>
        <v>126</v>
      </c>
      <c r="Z1868" s="28">
        <f>VLOOKUP($A1868,'Medical Examinations'!$A:$Z,2,FALSE)</f>
        <v>20.9</v>
      </c>
    </row>
    <row r="1869" spans="1:26">
      <c r="A1869" s="10" t="s">
        <v>947</v>
      </c>
      <c r="B1869" s="10">
        <v>1974</v>
      </c>
      <c r="C1869" s="10" t="s">
        <v>4717</v>
      </c>
      <c r="D1869" s="10" t="str">
        <f>IF(C1869="?","Sep",C1869)</f>
        <v>Oct</v>
      </c>
      <c r="E1869" s="10">
        <v>14</v>
      </c>
      <c r="F1869" s="12" t="str">
        <f>TEXT(DATE(B1869,MONTH(DATEVALUE(D1869&amp;" 1")),E1869),"dd-mmm-yyyy")</f>
        <v>14-Oct-1974</v>
      </c>
      <c r="G1869" s="10">
        <v>0</v>
      </c>
      <c r="H1869" s="13">
        <f t="shared" ca="1" si="29"/>
        <v>126</v>
      </c>
      <c r="I1869" s="15">
        <v>21223.68</v>
      </c>
      <c r="J1869" s="10" t="s">
        <v>4708</v>
      </c>
      <c r="K1869" s="10" t="s">
        <v>4707</v>
      </c>
      <c r="L1869" s="10" t="s">
        <v>4709</v>
      </c>
      <c r="W1869" s="13">
        <f ca="1">DATEDIF(F1869,TODAY(),"Y")</f>
        <v>52</v>
      </c>
      <c r="X1869" s="29">
        <f>VLOOKUP($A1869,'Medical Examinations'!$A:$Z,MATCH(X$1,'Medical Examinations'!$A$1:$Z$1,0),FALSE)</f>
        <v>7.16</v>
      </c>
      <c r="Y1869" s="13">
        <f ca="1">DATEDIF(X1869,TODAY(),"Y")</f>
        <v>126</v>
      </c>
      <c r="Z1869" s="28">
        <f>VLOOKUP($A1869,'Medical Examinations'!$A:$Z,2,FALSE)</f>
        <v>24.42</v>
      </c>
    </row>
    <row r="1870" spans="1:26">
      <c r="A1870" s="10" t="s">
        <v>945</v>
      </c>
      <c r="B1870" s="10">
        <v>1974</v>
      </c>
      <c r="C1870" s="10" t="s">
        <v>4713</v>
      </c>
      <c r="D1870" s="10" t="str">
        <f>IF(C1870="?","Sep",C1870)</f>
        <v>Sep</v>
      </c>
      <c r="E1870" s="10">
        <v>3</v>
      </c>
      <c r="F1870" s="12" t="str">
        <f>TEXT(DATE(B1870,MONTH(DATEVALUE(D1870&amp;" 1")),E1870),"dd-mmm-yyyy")</f>
        <v>03-Sep-1974</v>
      </c>
      <c r="G1870" s="10">
        <v>0</v>
      </c>
      <c r="H1870" s="13">
        <f t="shared" ca="1" si="29"/>
        <v>126</v>
      </c>
      <c r="I1870" s="15">
        <v>21232.18</v>
      </c>
      <c r="J1870" s="10" t="s">
        <v>4708</v>
      </c>
      <c r="K1870" s="10" t="s">
        <v>4707</v>
      </c>
      <c r="L1870" s="10" t="s">
        <v>4718</v>
      </c>
      <c r="W1870" s="13">
        <f ca="1">DATEDIF(F1870,TODAY(),"Y")</f>
        <v>52</v>
      </c>
      <c r="X1870" s="28">
        <f>VLOOKUP($A1870,'Medical Examinations'!$A:$Z,MATCH(X$1,'Medical Examinations'!$A$1:$Z$1,0),FALSE)</f>
        <v>8.1</v>
      </c>
      <c r="Y1870" s="13">
        <f ca="1">DATEDIF(X1870,TODAY(),"Y")</f>
        <v>126</v>
      </c>
      <c r="Z1870" s="28">
        <f>VLOOKUP($A1870,'Medical Examinations'!$A:$Z,2,FALSE)</f>
        <v>29.6</v>
      </c>
    </row>
    <row r="1871" spans="1:26">
      <c r="A1871" s="10" t="s">
        <v>943</v>
      </c>
      <c r="B1871" s="10">
        <v>1980</v>
      </c>
      <c r="C1871" s="10" t="s">
        <v>4715</v>
      </c>
      <c r="D1871" s="10" t="str">
        <f>IF(C1871="?","Sep",C1871)</f>
        <v>Dec</v>
      </c>
      <c r="E1871" s="10">
        <v>10</v>
      </c>
      <c r="F1871" s="12" t="str">
        <f>TEXT(DATE(B1871,MONTH(DATEVALUE(D1871&amp;" 1")),E1871),"dd-mmm-yyyy")</f>
        <v>10-Dec-1980</v>
      </c>
      <c r="G1871" s="10">
        <v>0</v>
      </c>
      <c r="H1871" s="13">
        <f t="shared" ca="1" si="29"/>
        <v>126</v>
      </c>
      <c r="I1871" s="15">
        <v>21259.38</v>
      </c>
      <c r="J1871" s="10" t="s">
        <v>4708</v>
      </c>
      <c r="K1871" s="10" t="s">
        <v>4708</v>
      </c>
      <c r="L1871" s="10" t="s">
        <v>4720</v>
      </c>
      <c r="W1871" s="13">
        <f ca="1">DATEDIF(F1871,TODAY(),"Y")</f>
        <v>45</v>
      </c>
      <c r="X1871" s="29">
        <f>VLOOKUP($A1871,'Medical Examinations'!$A:$Z,MATCH(X$1,'Medical Examinations'!$A$1:$Z$1,0),FALSE)</f>
        <v>5.48</v>
      </c>
      <c r="Y1871" s="13">
        <f ca="1">DATEDIF(X1871,TODAY(),"Y")</f>
        <v>126</v>
      </c>
      <c r="Z1871" s="28">
        <f>VLOOKUP($A1871,'Medical Examinations'!$A:$Z,2,FALSE)</f>
        <v>24.605</v>
      </c>
    </row>
    <row r="1872" spans="1:26">
      <c r="A1872" s="10" t="s">
        <v>941</v>
      </c>
      <c r="B1872" s="10">
        <v>2004</v>
      </c>
      <c r="C1872" s="10" t="s">
        <v>4716</v>
      </c>
      <c r="D1872" s="10" t="str">
        <f>IF(C1872="?","Sep",C1872)</f>
        <v>Aug</v>
      </c>
      <c r="E1872" s="10">
        <v>4</v>
      </c>
      <c r="F1872" s="12" t="str">
        <f>TEXT(DATE(B1872,MONTH(DATEVALUE(D1872&amp;" 1")),E1872),"dd-mmm-yyyy")</f>
        <v>04-Aug-2004</v>
      </c>
      <c r="G1872" s="10">
        <v>0</v>
      </c>
      <c r="H1872" s="13">
        <f t="shared" ca="1" si="29"/>
        <v>126</v>
      </c>
      <c r="I1872" s="15">
        <v>21344.85</v>
      </c>
      <c r="J1872" s="10" t="s">
        <v>4708</v>
      </c>
      <c r="K1872" s="10" t="s">
        <v>4711</v>
      </c>
      <c r="L1872" s="10" t="s">
        <v>4724</v>
      </c>
      <c r="W1872" s="13">
        <f ca="1">DATEDIF(F1872,TODAY(),"Y")</f>
        <v>22</v>
      </c>
      <c r="X1872" s="28">
        <f>VLOOKUP($A1872,'Medical Examinations'!$A:$Z,MATCH(X$1,'Medical Examinations'!$A$1:$Z$1,0),FALSE)</f>
        <v>5.48</v>
      </c>
      <c r="Y1872" s="13">
        <f ca="1">DATEDIF(X1872,TODAY(),"Y")</f>
        <v>126</v>
      </c>
      <c r="Z1872" s="28">
        <f>VLOOKUP($A1872,'Medical Examinations'!$A:$Z,2,FALSE)</f>
        <v>30.114999999999998</v>
      </c>
    </row>
    <row r="1873" spans="1:26">
      <c r="A1873" s="10" t="s">
        <v>939</v>
      </c>
      <c r="B1873" s="10">
        <v>1980</v>
      </c>
      <c r="C1873" s="10" t="s">
        <v>4713</v>
      </c>
      <c r="D1873" s="10" t="str">
        <f>IF(C1873="?","Sep",C1873)</f>
        <v>Sep</v>
      </c>
      <c r="E1873" s="10">
        <v>4</v>
      </c>
      <c r="F1873" s="12" t="str">
        <f>TEXT(DATE(B1873,MONTH(DATEVALUE(D1873&amp;" 1")),E1873),"dd-mmm-yyyy")</f>
        <v>04-Sep-1980</v>
      </c>
      <c r="G1873" s="10">
        <v>0</v>
      </c>
      <c r="H1873" s="13">
        <f t="shared" ca="1" si="29"/>
        <v>126</v>
      </c>
      <c r="I1873" s="15">
        <v>21348.71</v>
      </c>
      <c r="J1873" s="10" t="s">
        <v>4707</v>
      </c>
      <c r="K1873" s="10" t="s">
        <v>4711</v>
      </c>
      <c r="L1873" s="10" t="s">
        <v>4714</v>
      </c>
      <c r="W1873" s="13">
        <f ca="1">DATEDIF(F1873,TODAY(),"Y")</f>
        <v>46</v>
      </c>
      <c r="X1873" s="29">
        <f>VLOOKUP($A1873,'Medical Examinations'!$A:$Z,MATCH(X$1,'Medical Examinations'!$A$1:$Z$1,0),FALSE)</f>
        <v>4.53</v>
      </c>
      <c r="Y1873" s="13">
        <f ca="1">DATEDIF(X1873,TODAY(),"Y")</f>
        <v>126</v>
      </c>
      <c r="Z1873" s="28">
        <f>VLOOKUP($A1873,'Medical Examinations'!$A:$Z,2,FALSE)</f>
        <v>26.6</v>
      </c>
    </row>
    <row r="1874" spans="1:26">
      <c r="A1874" s="10" t="s">
        <v>937</v>
      </c>
      <c r="B1874" s="10">
        <v>1990</v>
      </c>
      <c r="C1874" s="10" t="s">
        <v>4710</v>
      </c>
      <c r="D1874" s="10" t="str">
        <f>IF(C1874="?","Sep",C1874)</f>
        <v>Nov</v>
      </c>
      <c r="E1874" s="10">
        <v>21</v>
      </c>
      <c r="F1874" s="12" t="str">
        <f>TEXT(DATE(B1874,MONTH(DATEVALUE(D1874&amp;" 1")),E1874),"dd-mmm-yyyy")</f>
        <v>21-Nov-1990</v>
      </c>
      <c r="G1874" s="10">
        <v>0</v>
      </c>
      <c r="H1874" s="13">
        <f t="shared" ca="1" si="29"/>
        <v>126</v>
      </c>
      <c r="I1874" s="15">
        <v>21472.48</v>
      </c>
      <c r="J1874" s="10" t="s">
        <v>4707</v>
      </c>
      <c r="K1874" s="10" t="s">
        <v>4707</v>
      </c>
      <c r="L1874" s="10" t="s">
        <v>4714</v>
      </c>
      <c r="W1874" s="13">
        <f ca="1">DATEDIF(F1874,TODAY(),"Y")</f>
        <v>35</v>
      </c>
      <c r="X1874" s="28">
        <f>VLOOKUP($A1874,'Medical Examinations'!$A:$Z,MATCH(X$1,'Medical Examinations'!$A$1:$Z$1,0),FALSE)</f>
        <v>6.15</v>
      </c>
      <c r="Y1874" s="13">
        <f ca="1">DATEDIF(X1874,TODAY(),"Y")</f>
        <v>126</v>
      </c>
      <c r="Z1874" s="28">
        <f>VLOOKUP($A1874,'Medical Examinations'!$A:$Z,2,FALSE)</f>
        <v>28.12</v>
      </c>
    </row>
    <row r="1875" spans="1:26">
      <c r="A1875" s="10" t="s">
        <v>935</v>
      </c>
      <c r="B1875" s="10">
        <v>1999</v>
      </c>
      <c r="C1875" s="10" t="s">
        <v>4712</v>
      </c>
      <c r="D1875" s="10" t="str">
        <f>IF(C1875="?","Sep",C1875)</f>
        <v>Jun</v>
      </c>
      <c r="E1875" s="10">
        <v>12</v>
      </c>
      <c r="F1875" s="12" t="str">
        <f>TEXT(DATE(B1875,MONTH(DATEVALUE(D1875&amp;" 1")),E1875),"dd-mmm-yyyy")</f>
        <v>12-Jun-1999</v>
      </c>
      <c r="G1875" s="10">
        <v>0</v>
      </c>
      <c r="H1875" s="13">
        <f t="shared" ca="1" si="29"/>
        <v>126</v>
      </c>
      <c r="I1875" s="15">
        <v>21595.38</v>
      </c>
      <c r="J1875" s="10" t="s">
        <v>4707</v>
      </c>
      <c r="K1875" s="10" t="s">
        <v>4708</v>
      </c>
      <c r="L1875" s="10" t="s">
        <v>4714</v>
      </c>
      <c r="W1875" s="13">
        <f ca="1">DATEDIF(F1875,TODAY(),"Y")</f>
        <v>27</v>
      </c>
      <c r="X1875" s="29">
        <f>VLOOKUP($A1875,'Medical Examinations'!$A:$Z,MATCH(X$1,'Medical Examinations'!$A$1:$Z$1,0),FALSE)</f>
        <v>4.4400000000000004</v>
      </c>
      <c r="Y1875" s="13">
        <f ca="1">DATEDIF(X1875,TODAY(),"Y")</f>
        <v>126</v>
      </c>
      <c r="Z1875" s="28">
        <f>VLOOKUP($A1875,'Medical Examinations'!$A:$Z,2,FALSE)</f>
        <v>18.715</v>
      </c>
    </row>
    <row r="1876" spans="1:26">
      <c r="A1876" s="10" t="s">
        <v>933</v>
      </c>
      <c r="B1876" s="10">
        <v>1983</v>
      </c>
      <c r="C1876" s="10" t="s">
        <v>4715</v>
      </c>
      <c r="D1876" s="10" t="str">
        <f>IF(C1876="?","Sep",C1876)</f>
        <v>Dec</v>
      </c>
      <c r="E1876" s="10">
        <v>25</v>
      </c>
      <c r="F1876" s="12" t="str">
        <f>TEXT(DATE(B1876,MONTH(DATEVALUE(D1876&amp;" 1")),E1876),"dd-mmm-yyyy")</f>
        <v>25-Dec-1983</v>
      </c>
      <c r="G1876" s="10">
        <v>0</v>
      </c>
      <c r="H1876" s="13">
        <f t="shared" ca="1" si="29"/>
        <v>126</v>
      </c>
      <c r="I1876" s="15">
        <v>21659.93</v>
      </c>
      <c r="J1876" s="10" t="s">
        <v>4708</v>
      </c>
      <c r="K1876" s="10" t="s">
        <v>4708</v>
      </c>
      <c r="L1876" s="10" t="s">
        <v>4724</v>
      </c>
      <c r="W1876" s="13">
        <f ca="1">DATEDIF(F1876,TODAY(),"Y")</f>
        <v>42</v>
      </c>
      <c r="X1876" s="28">
        <f>VLOOKUP($A1876,'Medical Examinations'!$A:$Z,MATCH(X$1,'Medical Examinations'!$A$1:$Z$1,0),FALSE)</f>
        <v>6.1</v>
      </c>
      <c r="Y1876" s="13">
        <f ca="1">DATEDIF(X1876,TODAY(),"Y")</f>
        <v>126</v>
      </c>
      <c r="Z1876" s="28">
        <f>VLOOKUP($A1876,'Medical Examinations'!$A:$Z,2,FALSE)</f>
        <v>24.89</v>
      </c>
    </row>
    <row r="1877" spans="1:26">
      <c r="A1877" s="10" t="s">
        <v>931</v>
      </c>
      <c r="B1877" s="10">
        <v>1962</v>
      </c>
      <c r="C1877" s="10" t="s">
        <v>4710</v>
      </c>
      <c r="D1877" s="10" t="str">
        <f>IF(C1877="?","Sep",C1877)</f>
        <v>Nov</v>
      </c>
      <c r="E1877" s="10">
        <v>16</v>
      </c>
      <c r="F1877" s="12" t="str">
        <f>TEXT(DATE(B1877,MONTH(DATEVALUE(D1877&amp;" 1")),E1877),"dd-mmm-yyyy")</f>
        <v>16-Nov-1962</v>
      </c>
      <c r="G1877" s="10">
        <v>0</v>
      </c>
      <c r="H1877" s="13">
        <f t="shared" ca="1" si="29"/>
        <v>126</v>
      </c>
      <c r="I1877" s="15">
        <v>21661.16</v>
      </c>
      <c r="J1877" s="10" t="s">
        <v>4707</v>
      </c>
      <c r="K1877" s="10" t="s">
        <v>4707</v>
      </c>
      <c r="L1877" s="10" t="s">
        <v>4714</v>
      </c>
      <c r="W1877" s="13">
        <f ca="1">DATEDIF(F1877,TODAY(),"Y")</f>
        <v>63</v>
      </c>
      <c r="X1877" s="29">
        <f>VLOOKUP($A1877,'Medical Examinations'!$A:$Z,MATCH(X$1,'Medical Examinations'!$A$1:$Z$1,0),FALSE)</f>
        <v>7.66</v>
      </c>
      <c r="Y1877" s="13">
        <f ca="1">DATEDIF(X1877,TODAY(),"Y")</f>
        <v>126</v>
      </c>
      <c r="Z1877" s="28">
        <f>VLOOKUP($A1877,'Medical Examinations'!$A:$Z,2,FALSE)</f>
        <v>55.05</v>
      </c>
    </row>
    <row r="1878" spans="1:26">
      <c r="A1878" s="10" t="s">
        <v>929</v>
      </c>
      <c r="B1878" s="10">
        <v>1976</v>
      </c>
      <c r="C1878" s="10" t="s">
        <v>4706</v>
      </c>
      <c r="D1878" s="10" t="str">
        <f>IF(C1878="?","Sep",C1878)</f>
        <v>Jul</v>
      </c>
      <c r="E1878" s="10">
        <v>18</v>
      </c>
      <c r="F1878" s="12" t="str">
        <f>TEXT(DATE(B1878,MONTH(DATEVALUE(D1878&amp;" 1")),E1878),"dd-mmm-yyyy")</f>
        <v>18-Jul-1976</v>
      </c>
      <c r="G1878" s="10">
        <v>0</v>
      </c>
      <c r="H1878" s="13">
        <f t="shared" ca="1" si="29"/>
        <v>126</v>
      </c>
      <c r="I1878" s="15">
        <v>21677.279999999999</v>
      </c>
      <c r="J1878" s="10" t="s">
        <v>4708</v>
      </c>
      <c r="K1878" s="10" t="s">
        <v>4711</v>
      </c>
      <c r="L1878" s="10" t="s">
        <v>4714</v>
      </c>
      <c r="W1878" s="13">
        <f ca="1">DATEDIF(F1878,TODAY(),"Y")</f>
        <v>50</v>
      </c>
      <c r="X1878" s="28">
        <f>VLOOKUP($A1878,'Medical Examinations'!$A:$Z,MATCH(X$1,'Medical Examinations'!$A$1:$Z$1,0),FALSE)</f>
        <v>4.8600000000000003</v>
      </c>
      <c r="Y1878" s="13">
        <f ca="1">DATEDIF(X1878,TODAY(),"Y")</f>
        <v>126</v>
      </c>
      <c r="Z1878" s="28">
        <f>VLOOKUP($A1878,'Medical Examinations'!$A:$Z,2,FALSE)</f>
        <v>23.655000000000001</v>
      </c>
    </row>
    <row r="1879" spans="1:26">
      <c r="A1879" s="10" t="s">
        <v>927</v>
      </c>
      <c r="B1879" s="10">
        <v>1979</v>
      </c>
      <c r="C1879" s="10" t="s">
        <v>4713</v>
      </c>
      <c r="D1879" s="10" t="str">
        <f>IF(C1879="?","Sep",C1879)</f>
        <v>Sep</v>
      </c>
      <c r="E1879" s="10">
        <v>20</v>
      </c>
      <c r="F1879" s="12" t="str">
        <f>TEXT(DATE(B1879,MONTH(DATEVALUE(D1879&amp;" 1")),E1879),"dd-mmm-yyyy")</f>
        <v>20-Sep-1979</v>
      </c>
      <c r="G1879" s="10">
        <v>0</v>
      </c>
      <c r="H1879" s="13">
        <f t="shared" ca="1" si="29"/>
        <v>126</v>
      </c>
      <c r="I1879" s="15">
        <v>21771.34</v>
      </c>
      <c r="J1879" s="10" t="s">
        <v>4708</v>
      </c>
      <c r="K1879" s="10" t="s">
        <v>4711</v>
      </c>
      <c r="L1879" s="10" t="s">
        <v>4724</v>
      </c>
      <c r="W1879" s="13">
        <f ca="1">DATEDIF(F1879,TODAY(),"Y")</f>
        <v>47</v>
      </c>
      <c r="X1879" s="29">
        <f>VLOOKUP($A1879,'Medical Examinations'!$A:$Z,MATCH(X$1,'Medical Examinations'!$A$1:$Z$1,0),FALSE)</f>
        <v>5.29</v>
      </c>
      <c r="Y1879" s="13">
        <f ca="1">DATEDIF(X1879,TODAY(),"Y")</f>
        <v>126</v>
      </c>
      <c r="Z1879" s="28">
        <f>VLOOKUP($A1879,'Medical Examinations'!$A:$Z,2,FALSE)</f>
        <v>25.27</v>
      </c>
    </row>
    <row r="1880" spans="1:26">
      <c r="A1880" s="10" t="s">
        <v>925</v>
      </c>
      <c r="B1880" s="10">
        <v>1979</v>
      </c>
      <c r="C1880" s="10" t="s">
        <v>4713</v>
      </c>
      <c r="D1880" s="10" t="str">
        <f>IF(C1880="?","Sep",C1880)</f>
        <v>Sep</v>
      </c>
      <c r="E1880" s="10">
        <v>28</v>
      </c>
      <c r="F1880" s="12" t="str">
        <f>TEXT(DATE(B1880,MONTH(DATEVALUE(D1880&amp;" 1")),E1880),"dd-mmm-yyyy")</f>
        <v>28-Sep-1979</v>
      </c>
      <c r="G1880" s="10">
        <v>0</v>
      </c>
      <c r="H1880" s="13">
        <f t="shared" ca="1" si="29"/>
        <v>126</v>
      </c>
      <c r="I1880" s="15">
        <v>21774.32</v>
      </c>
      <c r="J1880" s="10" t="s">
        <v>4708</v>
      </c>
      <c r="K1880" s="10" t="s">
        <v>4707</v>
      </c>
      <c r="L1880" s="10" t="s">
        <v>4714</v>
      </c>
      <c r="W1880" s="13">
        <f ca="1">DATEDIF(F1880,TODAY(),"Y")</f>
        <v>47</v>
      </c>
      <c r="X1880" s="28">
        <f>VLOOKUP($A1880,'Medical Examinations'!$A:$Z,MATCH(X$1,'Medical Examinations'!$A$1:$Z$1,0),FALSE)</f>
        <v>5.18</v>
      </c>
      <c r="Y1880" s="13">
        <f ca="1">DATEDIF(X1880,TODAY(),"Y")</f>
        <v>126</v>
      </c>
      <c r="Z1880" s="28">
        <f>VLOOKUP($A1880,'Medical Examinations'!$A:$Z,2,FALSE)</f>
        <v>26.885000000000002</v>
      </c>
    </row>
    <row r="1881" spans="1:26">
      <c r="A1881" s="10" t="s">
        <v>923</v>
      </c>
      <c r="B1881" s="10">
        <v>1963</v>
      </c>
      <c r="C1881" s="10" t="s">
        <v>4716</v>
      </c>
      <c r="D1881" s="10" t="str">
        <f>IF(C1881="?","Sep",C1881)</f>
        <v>Aug</v>
      </c>
      <c r="E1881" s="10">
        <v>27</v>
      </c>
      <c r="F1881" s="12" t="str">
        <f>TEXT(DATE(B1881,MONTH(DATEVALUE(D1881&amp;" 1")),E1881),"dd-mmm-yyyy")</f>
        <v>27-Aug-1963</v>
      </c>
      <c r="G1881" s="10">
        <v>0</v>
      </c>
      <c r="H1881" s="13">
        <f t="shared" ca="1" si="29"/>
        <v>126</v>
      </c>
      <c r="I1881" s="15">
        <v>21797</v>
      </c>
      <c r="J1881" s="10" t="s">
        <v>4708</v>
      </c>
      <c r="K1881" s="10" t="s">
        <v>4711</v>
      </c>
      <c r="L1881" s="10" t="s">
        <v>4718</v>
      </c>
      <c r="W1881" s="13">
        <f ca="1">DATEDIF(F1881,TODAY(),"Y")</f>
        <v>63</v>
      </c>
      <c r="X1881" s="29">
        <f>VLOOKUP($A1881,'Medical Examinations'!$A:$Z,MATCH(X$1,'Medical Examinations'!$A$1:$Z$1,0),FALSE)</f>
        <v>9.7200000000000006</v>
      </c>
      <c r="Y1881" s="13">
        <f ca="1">DATEDIF(X1881,TODAY(),"Y")</f>
        <v>126</v>
      </c>
      <c r="Z1881" s="28">
        <f>VLOOKUP($A1881,'Medical Examinations'!$A:$Z,2,FALSE)</f>
        <v>37.4</v>
      </c>
    </row>
    <row r="1882" spans="1:26">
      <c r="A1882" s="10" t="s">
        <v>921</v>
      </c>
      <c r="B1882" s="10">
        <v>1979</v>
      </c>
      <c r="C1882" s="10" t="s">
        <v>4716</v>
      </c>
      <c r="D1882" s="10" t="str">
        <f>IF(C1882="?","Sep",C1882)</f>
        <v>Aug</v>
      </c>
      <c r="E1882" s="10">
        <v>17</v>
      </c>
      <c r="F1882" s="12" t="str">
        <f>TEXT(DATE(B1882,MONTH(DATEVALUE(D1882&amp;" 1")),E1882),"dd-mmm-yyyy")</f>
        <v>17-Aug-1979</v>
      </c>
      <c r="G1882" s="10">
        <v>0</v>
      </c>
      <c r="H1882" s="13">
        <f t="shared" ca="1" si="29"/>
        <v>126</v>
      </c>
      <c r="I1882" s="15">
        <v>21880.82</v>
      </c>
      <c r="J1882" s="10" t="s">
        <v>4708</v>
      </c>
      <c r="K1882" s="10" t="s">
        <v>4711</v>
      </c>
      <c r="L1882" s="10" t="s">
        <v>4714</v>
      </c>
      <c r="W1882" s="13">
        <f ca="1">DATEDIF(F1882,TODAY(),"Y")</f>
        <v>47</v>
      </c>
      <c r="X1882" s="28">
        <f>VLOOKUP($A1882,'Medical Examinations'!$A:$Z,MATCH(X$1,'Medical Examinations'!$A$1:$Z$1,0),FALSE)</f>
        <v>4.3600000000000003</v>
      </c>
      <c r="Y1882" s="13">
        <f ca="1">DATEDIF(X1882,TODAY(),"Y")</f>
        <v>126</v>
      </c>
      <c r="Z1882" s="28">
        <f>VLOOKUP($A1882,'Medical Examinations'!$A:$Z,2,FALSE)</f>
        <v>24.7</v>
      </c>
    </row>
    <row r="1883" spans="1:26">
      <c r="A1883" s="10" t="s">
        <v>919</v>
      </c>
      <c r="B1883" s="10">
        <v>2003</v>
      </c>
      <c r="C1883" s="10" t="s">
        <v>4713</v>
      </c>
      <c r="D1883" s="10" t="str">
        <f>IF(C1883="?","Sep",C1883)</f>
        <v>Sep</v>
      </c>
      <c r="E1883" s="10">
        <v>28</v>
      </c>
      <c r="F1883" s="12" t="str">
        <f>TEXT(DATE(B1883,MONTH(DATEVALUE(D1883&amp;" 1")),E1883),"dd-mmm-yyyy")</f>
        <v>28-Sep-2003</v>
      </c>
      <c r="G1883" s="10">
        <v>0</v>
      </c>
      <c r="H1883" s="13">
        <f t="shared" ca="1" si="29"/>
        <v>126</v>
      </c>
      <c r="I1883" s="15">
        <v>21882.400000000001</v>
      </c>
      <c r="J1883" s="10" t="s">
        <v>4707</v>
      </c>
      <c r="K1883" s="10" t="s">
        <v>4711</v>
      </c>
      <c r="L1883" s="10" t="s">
        <v>4718</v>
      </c>
      <c r="W1883" s="13">
        <f ca="1">DATEDIF(F1883,TODAY(),"Y")</f>
        <v>23</v>
      </c>
      <c r="X1883" s="29">
        <f>VLOOKUP($A1883,'Medical Examinations'!$A:$Z,MATCH(X$1,'Medical Examinations'!$A$1:$Z$1,0),FALSE)</f>
        <v>5.78</v>
      </c>
      <c r="Y1883" s="13">
        <f ca="1">DATEDIF(X1883,TODAY(),"Y")</f>
        <v>126</v>
      </c>
      <c r="Z1883" s="28">
        <f>VLOOKUP($A1883,'Medical Examinations'!$A:$Z,2,FALSE)</f>
        <v>18.23</v>
      </c>
    </row>
    <row r="1884" spans="1:26">
      <c r="A1884" s="10" t="s">
        <v>917</v>
      </c>
      <c r="B1884" s="10">
        <v>1975</v>
      </c>
      <c r="C1884" s="10" t="s">
        <v>4715</v>
      </c>
      <c r="D1884" s="10" t="str">
        <f>IF(C1884="?","Sep",C1884)</f>
        <v>Dec</v>
      </c>
      <c r="E1884" s="10">
        <v>19</v>
      </c>
      <c r="F1884" s="12" t="str">
        <f>TEXT(DATE(B1884,MONTH(DATEVALUE(D1884&amp;" 1")),E1884),"dd-mmm-yyyy")</f>
        <v>19-Dec-1975</v>
      </c>
      <c r="G1884" s="10">
        <v>0</v>
      </c>
      <c r="H1884" s="13">
        <f t="shared" ca="1" si="29"/>
        <v>126</v>
      </c>
      <c r="I1884" s="15">
        <v>21978.68</v>
      </c>
      <c r="J1884" s="10" t="s">
        <v>4708</v>
      </c>
      <c r="K1884" s="10" t="s">
        <v>4708</v>
      </c>
      <c r="L1884" s="10" t="s">
        <v>4709</v>
      </c>
      <c r="W1884" s="13">
        <f ca="1">DATEDIF(F1884,TODAY(),"Y")</f>
        <v>50</v>
      </c>
      <c r="X1884" s="28">
        <f>VLOOKUP($A1884,'Medical Examinations'!$A:$Z,MATCH(X$1,'Medical Examinations'!$A$1:$Z$1,0),FALSE)</f>
        <v>10.53</v>
      </c>
      <c r="Y1884" s="13">
        <f ca="1">DATEDIF(X1884,TODAY(),"Y")</f>
        <v>126</v>
      </c>
      <c r="Z1884" s="28">
        <f>VLOOKUP($A1884,'Medical Examinations'!$A:$Z,2,FALSE)</f>
        <v>25.41</v>
      </c>
    </row>
    <row r="1885" spans="1:26">
      <c r="A1885" s="10" t="s">
        <v>915</v>
      </c>
      <c r="B1885" s="10">
        <v>1989</v>
      </c>
      <c r="C1885" s="10" t="s">
        <v>4717</v>
      </c>
      <c r="D1885" s="10" t="str">
        <f>IF(C1885="?","Sep",C1885)</f>
        <v>Oct</v>
      </c>
      <c r="E1885" s="10">
        <v>14</v>
      </c>
      <c r="F1885" s="12" t="str">
        <f>TEXT(DATE(B1885,MONTH(DATEVALUE(D1885&amp;" 1")),E1885),"dd-mmm-yyyy")</f>
        <v>14-Oct-1989</v>
      </c>
      <c r="G1885" s="10">
        <v>0</v>
      </c>
      <c r="H1885" s="13">
        <f t="shared" ca="1" si="29"/>
        <v>126</v>
      </c>
      <c r="I1885" s="15">
        <v>21984.47</v>
      </c>
      <c r="J1885" s="10" t="s">
        <v>4708</v>
      </c>
      <c r="K1885" s="10" t="s">
        <v>4711</v>
      </c>
      <c r="L1885" s="10" t="s">
        <v>4714</v>
      </c>
      <c r="W1885" s="13">
        <f ca="1">DATEDIF(F1885,TODAY(),"Y")</f>
        <v>37</v>
      </c>
      <c r="X1885" s="29">
        <f>VLOOKUP($A1885,'Medical Examinations'!$A:$Z,MATCH(X$1,'Medical Examinations'!$A$1:$Z$1,0),FALSE)</f>
        <v>5.27</v>
      </c>
      <c r="Y1885" s="13">
        <f ca="1">DATEDIF(X1885,TODAY(),"Y")</f>
        <v>126</v>
      </c>
      <c r="Z1885" s="28">
        <f>VLOOKUP($A1885,'Medical Examinations'!$A:$Z,2,FALSE)</f>
        <v>22.704999999999998</v>
      </c>
    </row>
    <row r="1886" spans="1:26">
      <c r="A1886" s="10" t="s">
        <v>913</v>
      </c>
      <c r="B1886" s="10">
        <v>2001</v>
      </c>
      <c r="C1886" s="10" t="s">
        <v>4716</v>
      </c>
      <c r="D1886" s="10" t="str">
        <f>IF(C1886="?","Sep",C1886)</f>
        <v>Aug</v>
      </c>
      <c r="E1886" s="10">
        <v>28</v>
      </c>
      <c r="F1886" s="12" t="str">
        <f>TEXT(DATE(B1886,MONTH(DATEVALUE(D1886&amp;" 1")),E1886),"dd-mmm-yyyy")</f>
        <v>28-Aug-2001</v>
      </c>
      <c r="G1886" s="10">
        <v>0</v>
      </c>
      <c r="H1886" s="13">
        <f t="shared" ca="1" si="29"/>
        <v>126</v>
      </c>
      <c r="I1886" s="15">
        <v>22097.62</v>
      </c>
      <c r="J1886" s="10" t="s">
        <v>4708</v>
      </c>
      <c r="K1886" s="10" t="s">
        <v>4711</v>
      </c>
      <c r="L1886" s="10" t="s">
        <v>4718</v>
      </c>
      <c r="W1886" s="13">
        <f ca="1">DATEDIF(F1886,TODAY(),"Y")</f>
        <v>25</v>
      </c>
      <c r="X1886" s="28">
        <f>VLOOKUP($A1886,'Medical Examinations'!$A:$Z,MATCH(X$1,'Medical Examinations'!$A$1:$Z$1,0),FALSE)</f>
        <v>5.03</v>
      </c>
      <c r="Y1886" s="13">
        <f ca="1">DATEDIF(X1886,TODAY(),"Y")</f>
        <v>126</v>
      </c>
      <c r="Z1886" s="28">
        <f>VLOOKUP($A1886,'Medical Examinations'!$A:$Z,2,FALSE)</f>
        <v>17.350000000000001</v>
      </c>
    </row>
    <row r="1887" spans="1:26">
      <c r="A1887" s="10" t="s">
        <v>911</v>
      </c>
      <c r="B1887" s="10">
        <v>1980</v>
      </c>
      <c r="C1887" s="10" t="s">
        <v>4713</v>
      </c>
      <c r="D1887" s="10" t="str">
        <f>IF(C1887="?","Sep",C1887)</f>
        <v>Sep</v>
      </c>
      <c r="E1887" s="10">
        <v>12</v>
      </c>
      <c r="F1887" s="12" t="str">
        <f>TEXT(DATE(B1887,MONTH(DATEVALUE(D1887&amp;" 1")),E1887),"dd-mmm-yyyy")</f>
        <v>12-Sep-1980</v>
      </c>
      <c r="G1887" s="10">
        <v>0</v>
      </c>
      <c r="H1887" s="13">
        <f t="shared" ca="1" si="29"/>
        <v>126</v>
      </c>
      <c r="I1887" s="15">
        <v>22144.03</v>
      </c>
      <c r="J1887" s="10" t="s">
        <v>4707</v>
      </c>
      <c r="K1887" s="10" t="s">
        <v>4707</v>
      </c>
      <c r="L1887" s="10" t="s">
        <v>4718</v>
      </c>
      <c r="W1887" s="13">
        <f ca="1">DATEDIF(F1887,TODAY(),"Y")</f>
        <v>46</v>
      </c>
      <c r="X1887" s="29">
        <f>VLOOKUP($A1887,'Medical Examinations'!$A:$Z,MATCH(X$1,'Medical Examinations'!$A$1:$Z$1,0),FALSE)</f>
        <v>6.21</v>
      </c>
      <c r="Y1887" s="13">
        <f ca="1">DATEDIF(X1887,TODAY(),"Y")</f>
        <v>126</v>
      </c>
      <c r="Z1887" s="28">
        <f>VLOOKUP($A1887,'Medical Examinations'!$A:$Z,2,FALSE)</f>
        <v>30</v>
      </c>
    </row>
    <row r="1888" spans="1:26">
      <c r="A1888" s="10" t="s">
        <v>909</v>
      </c>
      <c r="B1888" s="10">
        <v>1965</v>
      </c>
      <c r="C1888" s="10" t="s">
        <v>4716</v>
      </c>
      <c r="D1888" s="10" t="str">
        <f>IF(C1888="?","Sep",C1888)</f>
        <v>Aug</v>
      </c>
      <c r="E1888" s="10">
        <v>24</v>
      </c>
      <c r="F1888" s="12" t="str">
        <f>TEXT(DATE(B1888,MONTH(DATEVALUE(D1888&amp;" 1")),E1888),"dd-mmm-yyyy")</f>
        <v>24-Aug-1965</v>
      </c>
      <c r="G1888" s="10">
        <v>0</v>
      </c>
      <c r="H1888" s="13">
        <f t="shared" ca="1" si="29"/>
        <v>126</v>
      </c>
      <c r="I1888" s="15">
        <v>22192.44</v>
      </c>
      <c r="J1888" s="10" t="s">
        <v>4708</v>
      </c>
      <c r="K1888" s="10" t="s">
        <v>4711</v>
      </c>
      <c r="L1888" s="10" t="s">
        <v>4709</v>
      </c>
      <c r="W1888" s="13">
        <f ca="1">DATEDIF(F1888,TODAY(),"Y")</f>
        <v>61</v>
      </c>
      <c r="X1888" s="28">
        <f>VLOOKUP($A1888,'Medical Examinations'!$A:$Z,MATCH(X$1,'Medical Examinations'!$A$1:$Z$1,0),FALSE)</f>
        <v>10.67</v>
      </c>
      <c r="Y1888" s="13">
        <f ca="1">DATEDIF(X1888,TODAY(),"Y")</f>
        <v>126</v>
      </c>
      <c r="Z1888" s="28">
        <f>VLOOKUP($A1888,'Medical Examinations'!$A:$Z,2,FALSE)</f>
        <v>23.98</v>
      </c>
    </row>
    <row r="1889" spans="1:26">
      <c r="A1889" s="10" t="s">
        <v>907</v>
      </c>
      <c r="B1889" s="10">
        <v>1971</v>
      </c>
      <c r="C1889" s="10" t="s">
        <v>4712</v>
      </c>
      <c r="D1889" s="10" t="str">
        <f>IF(C1889="?","Sep",C1889)</f>
        <v>Jun</v>
      </c>
      <c r="E1889" s="10">
        <v>16</v>
      </c>
      <c r="F1889" s="12" t="str">
        <f>TEXT(DATE(B1889,MONTH(DATEVALUE(D1889&amp;" 1")),E1889),"dd-mmm-yyyy")</f>
        <v>16-Jun-1971</v>
      </c>
      <c r="G1889" s="10">
        <v>0</v>
      </c>
      <c r="H1889" s="13">
        <f t="shared" ca="1" si="29"/>
        <v>126</v>
      </c>
      <c r="I1889" s="15">
        <v>22218.11</v>
      </c>
      <c r="J1889" s="10" t="s">
        <v>4707</v>
      </c>
      <c r="K1889" s="10" t="s">
        <v>4708</v>
      </c>
      <c r="L1889" s="10" t="s">
        <v>4709</v>
      </c>
      <c r="W1889" s="13">
        <f ca="1">DATEDIF(F1889,TODAY(),"Y")</f>
        <v>55</v>
      </c>
      <c r="X1889" s="29">
        <f>VLOOKUP($A1889,'Medical Examinations'!$A:$Z,MATCH(X$1,'Medical Examinations'!$A$1:$Z$1,0),FALSE)</f>
        <v>6.76</v>
      </c>
      <c r="Y1889" s="13">
        <f ca="1">DATEDIF(X1889,TODAY(),"Y")</f>
        <v>126</v>
      </c>
      <c r="Z1889" s="28">
        <f>VLOOKUP($A1889,'Medical Examinations'!$A:$Z,2,FALSE)</f>
        <v>23.21</v>
      </c>
    </row>
    <row r="1890" spans="1:26">
      <c r="A1890" s="10" t="s">
        <v>905</v>
      </c>
      <c r="B1890" s="10">
        <v>1982</v>
      </c>
      <c r="C1890" s="10" t="s">
        <v>4715</v>
      </c>
      <c r="D1890" s="10" t="str">
        <f>IF(C1890="?","Sep",C1890)</f>
        <v>Dec</v>
      </c>
      <c r="E1890" s="10">
        <v>27</v>
      </c>
      <c r="F1890" s="12" t="str">
        <f>TEXT(DATE(B1890,MONTH(DATEVALUE(D1890&amp;" 1")),E1890),"dd-mmm-yyyy")</f>
        <v>27-Dec-1982</v>
      </c>
      <c r="G1890" s="10">
        <v>0</v>
      </c>
      <c r="H1890" s="13">
        <f t="shared" ca="1" si="29"/>
        <v>126</v>
      </c>
      <c r="I1890" s="15">
        <v>22331.57</v>
      </c>
      <c r="J1890" s="10" t="s">
        <v>4707</v>
      </c>
      <c r="K1890" s="10" t="s">
        <v>4708</v>
      </c>
      <c r="L1890" s="10" t="s">
        <v>4724</v>
      </c>
      <c r="W1890" s="13">
        <f ca="1">DATEDIF(F1890,TODAY(),"Y")</f>
        <v>43</v>
      </c>
      <c r="X1890" s="28">
        <f>VLOOKUP($A1890,'Medical Examinations'!$A:$Z,MATCH(X$1,'Medical Examinations'!$A$1:$Z$1,0),FALSE)</f>
        <v>4.88</v>
      </c>
      <c r="Y1890" s="13">
        <f ca="1">DATEDIF(X1890,TODAY(),"Y")</f>
        <v>126</v>
      </c>
      <c r="Z1890" s="28">
        <f>VLOOKUP($A1890,'Medical Examinations'!$A:$Z,2,FALSE)</f>
        <v>28.12</v>
      </c>
    </row>
    <row r="1891" spans="1:26">
      <c r="A1891" s="10" t="s">
        <v>903</v>
      </c>
      <c r="B1891" s="10">
        <v>1999</v>
      </c>
      <c r="C1891" s="10" t="s">
        <v>4716</v>
      </c>
      <c r="D1891" s="10" t="str">
        <f>IF(C1891="?","Sep",C1891)</f>
        <v>Aug</v>
      </c>
      <c r="E1891" s="10">
        <v>26</v>
      </c>
      <c r="F1891" s="12" t="str">
        <f>TEXT(DATE(B1891,MONTH(DATEVALUE(D1891&amp;" 1")),E1891),"dd-mmm-yyyy")</f>
        <v>26-Aug-1999</v>
      </c>
      <c r="G1891" s="10">
        <v>0</v>
      </c>
      <c r="H1891" s="13">
        <f t="shared" ca="1" si="29"/>
        <v>126</v>
      </c>
      <c r="I1891" s="15">
        <v>22395.74</v>
      </c>
      <c r="J1891" s="10" t="s">
        <v>4708</v>
      </c>
      <c r="K1891" s="10" t="s">
        <v>4707</v>
      </c>
      <c r="L1891" s="10" t="s">
        <v>4724</v>
      </c>
      <c r="W1891" s="13">
        <f ca="1">DATEDIF(F1891,TODAY(),"Y")</f>
        <v>27</v>
      </c>
      <c r="X1891" s="29">
        <f>VLOOKUP($A1891,'Medical Examinations'!$A:$Z,MATCH(X$1,'Medical Examinations'!$A$1:$Z$1,0),FALSE)</f>
        <v>4.09</v>
      </c>
      <c r="Y1891" s="13">
        <f ca="1">DATEDIF(X1891,TODAY(),"Y")</f>
        <v>126</v>
      </c>
      <c r="Z1891" s="28">
        <f>VLOOKUP($A1891,'Medical Examinations'!$A:$Z,2,FALSE)</f>
        <v>24.225000000000001</v>
      </c>
    </row>
    <row r="1892" spans="1:26">
      <c r="A1892" s="10" t="s">
        <v>901</v>
      </c>
      <c r="B1892" s="10">
        <v>1966</v>
      </c>
      <c r="C1892" s="10" t="s">
        <v>4716</v>
      </c>
      <c r="D1892" s="10" t="str">
        <f>IF(C1892="?","Sep",C1892)</f>
        <v>Aug</v>
      </c>
      <c r="E1892" s="10">
        <v>18</v>
      </c>
      <c r="F1892" s="12" t="str">
        <f>TEXT(DATE(B1892,MONTH(DATEVALUE(D1892&amp;" 1")),E1892),"dd-mmm-yyyy")</f>
        <v>18-Aug-1966</v>
      </c>
      <c r="G1892" s="10">
        <v>0</v>
      </c>
      <c r="H1892" s="13">
        <f t="shared" ca="1" si="29"/>
        <v>126</v>
      </c>
      <c r="I1892" s="15">
        <v>22412.65</v>
      </c>
      <c r="J1892" s="10" t="s">
        <v>4708</v>
      </c>
      <c r="K1892" s="10" t="s">
        <v>4708</v>
      </c>
      <c r="L1892" s="10" t="s">
        <v>4726</v>
      </c>
      <c r="W1892" s="13">
        <f ca="1">DATEDIF(F1892,TODAY(),"Y")</f>
        <v>60</v>
      </c>
      <c r="X1892" s="28">
        <f>VLOOKUP($A1892,'Medical Examinations'!$A:$Z,MATCH(X$1,'Medical Examinations'!$A$1:$Z$1,0),FALSE)</f>
        <v>4.29</v>
      </c>
      <c r="Y1892" s="13">
        <f ca="1">DATEDIF(X1892,TODAY(),"Y")</f>
        <v>126</v>
      </c>
      <c r="Z1892" s="28">
        <f>VLOOKUP($A1892,'Medical Examinations'!$A:$Z,2,FALSE)</f>
        <v>19.95</v>
      </c>
    </row>
    <row r="1893" spans="1:26">
      <c r="A1893" s="10" t="s">
        <v>899</v>
      </c>
      <c r="B1893" s="10">
        <v>1983</v>
      </c>
      <c r="C1893" s="10" t="s">
        <v>4715</v>
      </c>
      <c r="D1893" s="10" t="str">
        <f>IF(C1893="?","Sep",C1893)</f>
        <v>Dec</v>
      </c>
      <c r="E1893" s="10">
        <v>21</v>
      </c>
      <c r="F1893" s="12" t="str">
        <f>TEXT(DATE(B1893,MONTH(DATEVALUE(D1893&amp;" 1")),E1893),"dd-mmm-yyyy")</f>
        <v>21-Dec-1983</v>
      </c>
      <c r="G1893" s="10">
        <v>0</v>
      </c>
      <c r="H1893" s="13">
        <f t="shared" ca="1" si="29"/>
        <v>126</v>
      </c>
      <c r="I1893" s="15">
        <v>22462.04</v>
      </c>
      <c r="J1893" s="10" t="s">
        <v>4708</v>
      </c>
      <c r="K1893" s="10" t="s">
        <v>4711</v>
      </c>
      <c r="L1893" s="10" t="s">
        <v>4720</v>
      </c>
      <c r="W1893" s="13">
        <f ca="1">DATEDIF(F1893,TODAY(),"Y")</f>
        <v>42</v>
      </c>
      <c r="X1893" s="29">
        <f>VLOOKUP($A1893,'Medical Examinations'!$A:$Z,MATCH(X$1,'Medical Examinations'!$A$1:$Z$1,0),FALSE)</f>
        <v>5.96</v>
      </c>
      <c r="Y1893" s="13">
        <f ca="1">DATEDIF(X1893,TODAY(),"Y")</f>
        <v>126</v>
      </c>
      <c r="Z1893" s="28">
        <f>VLOOKUP($A1893,'Medical Examinations'!$A:$Z,2,FALSE)</f>
        <v>29.925000000000001</v>
      </c>
    </row>
    <row r="1894" spans="1:26">
      <c r="A1894" s="10" t="s">
        <v>897</v>
      </c>
      <c r="B1894" s="10">
        <v>1979</v>
      </c>
      <c r="C1894" s="10" t="s">
        <v>4710</v>
      </c>
      <c r="D1894" s="10" t="str">
        <f>IF(C1894="?","Sep",C1894)</f>
        <v>Nov</v>
      </c>
      <c r="E1894" s="10">
        <v>14</v>
      </c>
      <c r="F1894" s="12" t="str">
        <f>TEXT(DATE(B1894,MONTH(DATEVALUE(D1894&amp;" 1")),E1894),"dd-mmm-yyyy")</f>
        <v>14-Nov-1979</v>
      </c>
      <c r="G1894" s="10">
        <v>0</v>
      </c>
      <c r="H1894" s="13">
        <f t="shared" ca="1" si="29"/>
        <v>126</v>
      </c>
      <c r="I1894" s="15">
        <v>22478.6</v>
      </c>
      <c r="J1894" s="10" t="s">
        <v>4708</v>
      </c>
      <c r="K1894" s="10" t="s">
        <v>4707</v>
      </c>
      <c r="L1894" s="10" t="s">
        <v>4718</v>
      </c>
      <c r="W1894" s="13">
        <f ca="1">DATEDIF(F1894,TODAY(),"Y")</f>
        <v>46</v>
      </c>
      <c r="X1894" s="28">
        <f>VLOOKUP($A1894,'Medical Examinations'!$A:$Z,MATCH(X$1,'Medical Examinations'!$A$1:$Z$1,0),FALSE)</f>
        <v>5.23</v>
      </c>
      <c r="Y1894" s="13">
        <f ca="1">DATEDIF(X1894,TODAY(),"Y")</f>
        <v>126</v>
      </c>
      <c r="Z1894" s="28">
        <f>VLOOKUP($A1894,'Medical Examinations'!$A:$Z,2,FALSE)</f>
        <v>26.7</v>
      </c>
    </row>
    <row r="1895" spans="1:26">
      <c r="A1895" s="10" t="s">
        <v>895</v>
      </c>
      <c r="B1895" s="10">
        <v>2003</v>
      </c>
      <c r="C1895" s="10" t="s">
        <v>4706</v>
      </c>
      <c r="D1895" s="10" t="str">
        <f>IF(C1895="?","Sep",C1895)</f>
        <v>Jul</v>
      </c>
      <c r="E1895" s="10">
        <v>25</v>
      </c>
      <c r="F1895" s="12" t="str">
        <f>TEXT(DATE(B1895,MONTH(DATEVALUE(D1895&amp;" 1")),E1895),"dd-mmm-yyyy")</f>
        <v>25-Jul-2003</v>
      </c>
      <c r="G1895" s="10">
        <v>0</v>
      </c>
      <c r="H1895" s="13">
        <f t="shared" ca="1" si="29"/>
        <v>126</v>
      </c>
      <c r="I1895" s="15">
        <v>22493.66</v>
      </c>
      <c r="J1895" s="10" t="s">
        <v>4707</v>
      </c>
      <c r="K1895" s="10" t="s">
        <v>4711</v>
      </c>
      <c r="L1895" s="10" t="s">
        <v>4714</v>
      </c>
      <c r="W1895" s="13">
        <f ca="1">DATEDIF(F1895,TODAY(),"Y")</f>
        <v>23</v>
      </c>
      <c r="X1895" s="29">
        <f>VLOOKUP($A1895,'Medical Examinations'!$A:$Z,MATCH(X$1,'Medical Examinations'!$A$1:$Z$1,0),FALSE)</f>
        <v>4.25</v>
      </c>
      <c r="Y1895" s="13">
        <f ca="1">DATEDIF(X1895,TODAY(),"Y")</f>
        <v>126</v>
      </c>
      <c r="Z1895" s="28">
        <f>VLOOKUP($A1895,'Medical Examinations'!$A:$Z,2,FALSE)</f>
        <v>27.265000000000001</v>
      </c>
    </row>
    <row r="1896" spans="1:26">
      <c r="A1896" s="10" t="s">
        <v>893</v>
      </c>
      <c r="B1896" s="10">
        <v>1970</v>
      </c>
      <c r="C1896" s="10" t="s">
        <v>4710</v>
      </c>
      <c r="D1896" s="10" t="str">
        <f>IF(C1896="?","Sep",C1896)</f>
        <v>Nov</v>
      </c>
      <c r="E1896" s="10">
        <v>9</v>
      </c>
      <c r="F1896" s="12" t="str">
        <f>TEXT(DATE(B1896,MONTH(DATEVALUE(D1896&amp;" 1")),E1896),"dd-mmm-yyyy")</f>
        <v>09-Nov-1970</v>
      </c>
      <c r="G1896" s="10">
        <v>0</v>
      </c>
      <c r="H1896" s="13">
        <f t="shared" ca="1" si="29"/>
        <v>126</v>
      </c>
      <c r="I1896" s="15">
        <v>23045.57</v>
      </c>
      <c r="J1896" s="10" t="s">
        <v>4707</v>
      </c>
      <c r="K1896" s="10" t="s">
        <v>4707</v>
      </c>
      <c r="L1896" s="10" t="s">
        <v>4724</v>
      </c>
      <c r="W1896" s="13">
        <f ca="1">DATEDIF(F1896,TODAY(),"Y")</f>
        <v>55</v>
      </c>
      <c r="X1896" s="28">
        <f>VLOOKUP($A1896,'Medical Examinations'!$A:$Z,MATCH(X$1,'Medical Examinations'!$A$1:$Z$1,0),FALSE)</f>
        <v>10.97</v>
      </c>
      <c r="Y1896" s="13">
        <f ca="1">DATEDIF(X1896,TODAY(),"Y")</f>
        <v>126</v>
      </c>
      <c r="Z1896" s="28">
        <f>VLOOKUP($A1896,'Medical Examinations'!$A:$Z,2,FALSE)</f>
        <v>30.875</v>
      </c>
    </row>
    <row r="1897" spans="1:26">
      <c r="A1897" s="10" t="s">
        <v>891</v>
      </c>
      <c r="B1897" s="10">
        <v>1975</v>
      </c>
      <c r="C1897" s="10" t="s">
        <v>4713</v>
      </c>
      <c r="D1897" s="10" t="str">
        <f>IF(C1897="?","Sep",C1897)</f>
        <v>Sep</v>
      </c>
      <c r="E1897" s="10">
        <v>9</v>
      </c>
      <c r="F1897" s="12" t="str">
        <f>TEXT(DATE(B1897,MONTH(DATEVALUE(D1897&amp;" 1")),E1897),"dd-mmm-yyyy")</f>
        <v>09-Sep-1975</v>
      </c>
      <c r="G1897" s="10">
        <v>0</v>
      </c>
      <c r="H1897" s="13">
        <f t="shared" ca="1" si="29"/>
        <v>126</v>
      </c>
      <c r="I1897" s="15">
        <v>23065.42</v>
      </c>
      <c r="J1897" s="10" t="s">
        <v>4707</v>
      </c>
      <c r="K1897" s="10" t="s">
        <v>4707</v>
      </c>
      <c r="L1897" s="10" t="s">
        <v>4709</v>
      </c>
      <c r="W1897" s="13">
        <f ca="1">DATEDIF(F1897,TODAY(),"Y")</f>
        <v>51</v>
      </c>
      <c r="X1897" s="29">
        <f>VLOOKUP($A1897,'Medical Examinations'!$A:$Z,MATCH(X$1,'Medical Examinations'!$A$1:$Z$1,0),FALSE)</f>
        <v>9.1999999999999993</v>
      </c>
      <c r="Y1897" s="13">
        <f ca="1">DATEDIF(X1897,TODAY(),"Y")</f>
        <v>126</v>
      </c>
      <c r="Z1897" s="28">
        <f>VLOOKUP($A1897,'Medical Examinations'!$A:$Z,2,FALSE)</f>
        <v>27.83</v>
      </c>
    </row>
    <row r="1898" spans="1:26">
      <c r="A1898" s="10" t="s">
        <v>889</v>
      </c>
      <c r="B1898" s="10">
        <v>2003</v>
      </c>
      <c r="C1898" s="10" t="s">
        <v>4715</v>
      </c>
      <c r="D1898" s="10" t="str">
        <f>IF(C1898="?","Sep",C1898)</f>
        <v>Dec</v>
      </c>
      <c r="E1898" s="10">
        <v>14</v>
      </c>
      <c r="F1898" s="12" t="str">
        <f>TEXT(DATE(B1898,MONTH(DATEVALUE(D1898&amp;" 1")),E1898),"dd-mmm-yyyy")</f>
        <v>14-Dec-2003</v>
      </c>
      <c r="G1898" s="10">
        <v>0</v>
      </c>
      <c r="H1898" s="13">
        <f t="shared" ca="1" si="29"/>
        <v>126</v>
      </c>
      <c r="I1898" s="15">
        <v>23082.959999999999</v>
      </c>
      <c r="J1898" s="10" t="s">
        <v>4707</v>
      </c>
      <c r="K1898" s="10" t="s">
        <v>4707</v>
      </c>
      <c r="L1898" s="10" t="s">
        <v>4718</v>
      </c>
      <c r="W1898" s="13">
        <f ca="1">DATEDIF(F1898,TODAY(),"Y")</f>
        <v>22</v>
      </c>
      <c r="X1898" s="28">
        <f>VLOOKUP($A1898,'Medical Examinations'!$A:$Z,MATCH(X$1,'Medical Examinations'!$A$1:$Z$1,0),FALSE)</f>
        <v>5.52</v>
      </c>
      <c r="Y1898" s="13">
        <f ca="1">DATEDIF(X1898,TODAY(),"Y")</f>
        <v>126</v>
      </c>
      <c r="Z1898" s="28">
        <f>VLOOKUP($A1898,'Medical Examinations'!$A:$Z,2,FALSE)</f>
        <v>33.1</v>
      </c>
    </row>
    <row r="1899" spans="1:26">
      <c r="A1899" s="10" t="s">
        <v>887</v>
      </c>
      <c r="B1899" s="10">
        <v>1997</v>
      </c>
      <c r="C1899" s="10" t="s">
        <v>4716</v>
      </c>
      <c r="D1899" s="10" t="str">
        <f>IF(C1899="?","Sep",C1899)</f>
        <v>Aug</v>
      </c>
      <c r="E1899" s="10">
        <v>7</v>
      </c>
      <c r="F1899" s="12" t="str">
        <f>TEXT(DATE(B1899,MONTH(DATEVALUE(D1899&amp;" 1")),E1899),"dd-mmm-yyyy")</f>
        <v>07-Aug-1997</v>
      </c>
      <c r="G1899" s="10">
        <v>0</v>
      </c>
      <c r="H1899" s="13">
        <f t="shared" ca="1" si="29"/>
        <v>126</v>
      </c>
      <c r="I1899" s="15">
        <v>23241.47</v>
      </c>
      <c r="J1899" s="10" t="s">
        <v>4707</v>
      </c>
      <c r="K1899" s="10" t="s">
        <v>4708</v>
      </c>
      <c r="L1899" s="10" t="s">
        <v>4722</v>
      </c>
      <c r="W1899" s="13">
        <f ca="1">DATEDIF(F1899,TODAY(),"Y")</f>
        <v>29</v>
      </c>
      <c r="X1899" s="29">
        <f>VLOOKUP($A1899,'Medical Examinations'!$A:$Z,MATCH(X$1,'Medical Examinations'!$A$1:$Z$1,0),FALSE)</f>
        <v>4.43</v>
      </c>
      <c r="Y1899" s="13">
        <f ca="1">DATEDIF(X1899,TODAY(),"Y")</f>
        <v>126</v>
      </c>
      <c r="Z1899" s="28">
        <f>VLOOKUP($A1899,'Medical Examinations'!$A:$Z,2,FALSE)</f>
        <v>24.984999999999999</v>
      </c>
    </row>
    <row r="1900" spans="1:26">
      <c r="A1900" s="10" t="s">
        <v>885</v>
      </c>
      <c r="B1900" s="10">
        <v>1969</v>
      </c>
      <c r="C1900" s="10" t="s">
        <v>4710</v>
      </c>
      <c r="D1900" s="10" t="str">
        <f>IF(C1900="?","Sep",C1900)</f>
        <v>Nov</v>
      </c>
      <c r="E1900" s="10">
        <v>14</v>
      </c>
      <c r="F1900" s="12" t="str">
        <f>TEXT(DATE(B1900,MONTH(DATEVALUE(D1900&amp;" 1")),E1900),"dd-mmm-yyyy")</f>
        <v>14-Nov-1969</v>
      </c>
      <c r="G1900" s="10">
        <v>0</v>
      </c>
      <c r="H1900" s="13">
        <f t="shared" ca="1" si="29"/>
        <v>126</v>
      </c>
      <c r="I1900" s="15">
        <v>23244.79</v>
      </c>
      <c r="J1900" s="10" t="s">
        <v>4707</v>
      </c>
      <c r="K1900" s="10" t="s">
        <v>4708</v>
      </c>
      <c r="L1900" s="10" t="s">
        <v>4709</v>
      </c>
      <c r="W1900" s="13">
        <f ca="1">DATEDIF(F1900,TODAY(),"Y")</f>
        <v>56</v>
      </c>
      <c r="X1900" s="28">
        <f>VLOOKUP($A1900,'Medical Examinations'!$A:$Z,MATCH(X$1,'Medical Examinations'!$A$1:$Z$1,0),FALSE)</f>
        <v>5.71</v>
      </c>
      <c r="Y1900" s="13">
        <f ca="1">DATEDIF(X1900,TODAY(),"Y")</f>
        <v>126</v>
      </c>
      <c r="Z1900" s="28">
        <f>VLOOKUP($A1900,'Medical Examinations'!$A:$Z,2,FALSE)</f>
        <v>22.88</v>
      </c>
    </row>
    <row r="1901" spans="1:26">
      <c r="A1901" s="10" t="s">
        <v>883</v>
      </c>
      <c r="B1901" s="10">
        <v>1994</v>
      </c>
      <c r="C1901" s="10" t="s">
        <v>4717</v>
      </c>
      <c r="D1901" s="10" t="str">
        <f>IF(C1901="?","Sep",C1901)</f>
        <v>Oct</v>
      </c>
      <c r="E1901" s="10">
        <v>3</v>
      </c>
      <c r="F1901" s="12" t="str">
        <f>TEXT(DATE(B1901,MONTH(DATEVALUE(D1901&amp;" 1")),E1901),"dd-mmm-yyyy")</f>
        <v>03-Oct-1994</v>
      </c>
      <c r="G1901" s="10">
        <v>0</v>
      </c>
      <c r="H1901" s="13">
        <f t="shared" ca="1" si="29"/>
        <v>126</v>
      </c>
      <c r="I1901" s="15">
        <v>23288.93</v>
      </c>
      <c r="J1901" s="10" t="s">
        <v>4707</v>
      </c>
      <c r="K1901" s="10" t="s">
        <v>4708</v>
      </c>
      <c r="L1901" s="10" t="s">
        <v>4724</v>
      </c>
      <c r="W1901" s="13">
        <f ca="1">DATEDIF(F1901,TODAY(),"Y")</f>
        <v>32</v>
      </c>
      <c r="X1901" s="29">
        <f>VLOOKUP($A1901,'Medical Examinations'!$A:$Z,MATCH(X$1,'Medical Examinations'!$A$1:$Z$1,0),FALSE)</f>
        <v>6.39</v>
      </c>
      <c r="Y1901" s="13">
        <f ca="1">DATEDIF(X1901,TODAY(),"Y")</f>
        <v>126</v>
      </c>
      <c r="Z1901" s="28">
        <f>VLOOKUP($A1901,'Medical Examinations'!$A:$Z,2,FALSE)</f>
        <v>24.32</v>
      </c>
    </row>
    <row r="1902" spans="1:26">
      <c r="A1902" s="10" t="s">
        <v>881</v>
      </c>
      <c r="B1902" s="10">
        <v>1973</v>
      </c>
      <c r="C1902" s="10" t="s">
        <v>4717</v>
      </c>
      <c r="D1902" s="10" t="str">
        <f>IF(C1902="?","Sep",C1902)</f>
        <v>Oct</v>
      </c>
      <c r="E1902" s="10">
        <v>22</v>
      </c>
      <c r="F1902" s="12" t="str">
        <f>TEXT(DATE(B1902,MONTH(DATEVALUE(D1902&amp;" 1")),E1902),"dd-mmm-yyyy")</f>
        <v>22-Oct-1973</v>
      </c>
      <c r="G1902" s="10">
        <v>0</v>
      </c>
      <c r="H1902" s="13">
        <f t="shared" ca="1" si="29"/>
        <v>126</v>
      </c>
      <c r="I1902" s="15">
        <v>23306.55</v>
      </c>
      <c r="J1902" s="10" t="s">
        <v>4707</v>
      </c>
      <c r="K1902" s="10" t="s">
        <v>4707</v>
      </c>
      <c r="L1902" s="10" t="s">
        <v>4718</v>
      </c>
      <c r="W1902" s="13">
        <f ca="1">DATEDIF(F1902,TODAY(),"Y")</f>
        <v>53</v>
      </c>
      <c r="X1902" s="28">
        <f>VLOOKUP($A1902,'Medical Examinations'!$A:$Z,MATCH(X$1,'Medical Examinations'!$A$1:$Z$1,0),FALSE)</f>
        <v>10.5</v>
      </c>
      <c r="Y1902" s="13">
        <f ca="1">DATEDIF(X1902,TODAY(),"Y")</f>
        <v>126</v>
      </c>
      <c r="Z1902" s="28">
        <f>VLOOKUP($A1902,'Medical Examinations'!$A:$Z,2,FALSE)</f>
        <v>25.6</v>
      </c>
    </row>
    <row r="1903" spans="1:26">
      <c r="A1903" s="10" t="s">
        <v>879</v>
      </c>
      <c r="B1903" s="10">
        <v>1975</v>
      </c>
      <c r="C1903" s="10" t="s">
        <v>4710</v>
      </c>
      <c r="D1903" s="10" t="str">
        <f>IF(C1903="?","Sep",C1903)</f>
        <v>Nov</v>
      </c>
      <c r="E1903" s="10">
        <v>13</v>
      </c>
      <c r="F1903" s="12" t="str">
        <f>TEXT(DATE(B1903,MONTH(DATEVALUE(D1903&amp;" 1")),E1903),"dd-mmm-yyyy")</f>
        <v>13-Nov-1975</v>
      </c>
      <c r="G1903" s="10">
        <v>0</v>
      </c>
      <c r="H1903" s="13">
        <f t="shared" ca="1" si="29"/>
        <v>126</v>
      </c>
      <c r="I1903" s="15">
        <v>23401.31</v>
      </c>
      <c r="J1903" s="10" t="s">
        <v>4707</v>
      </c>
      <c r="K1903" s="10" t="s">
        <v>4708</v>
      </c>
      <c r="L1903" s="10" t="s">
        <v>4724</v>
      </c>
      <c r="W1903" s="13">
        <f ca="1">DATEDIF(F1903,TODAY(),"Y")</f>
        <v>50</v>
      </c>
      <c r="X1903" s="29">
        <f>VLOOKUP($A1903,'Medical Examinations'!$A:$Z,MATCH(X$1,'Medical Examinations'!$A$1:$Z$1,0),FALSE)</f>
        <v>8.56</v>
      </c>
      <c r="Y1903" s="13">
        <f ca="1">DATEDIF(X1903,TODAY(),"Y")</f>
        <v>126</v>
      </c>
      <c r="Z1903" s="28">
        <f>VLOOKUP($A1903,'Medical Examinations'!$A:$Z,2,FALSE)</f>
        <v>26.125</v>
      </c>
    </row>
    <row r="1904" spans="1:26">
      <c r="A1904" s="10" t="s">
        <v>877</v>
      </c>
      <c r="B1904" s="10">
        <v>1983</v>
      </c>
      <c r="C1904" s="10" t="s">
        <v>4716</v>
      </c>
      <c r="D1904" s="10" t="str">
        <f>IF(C1904="?","Sep",C1904)</f>
        <v>Aug</v>
      </c>
      <c r="E1904" s="10">
        <v>26</v>
      </c>
      <c r="F1904" s="12" t="str">
        <f>TEXT(DATE(B1904,MONTH(DATEVALUE(D1904&amp;" 1")),E1904),"dd-mmm-yyyy")</f>
        <v>26-Aug-1983</v>
      </c>
      <c r="G1904" s="10">
        <v>0</v>
      </c>
      <c r="H1904" s="13">
        <f t="shared" ca="1" si="29"/>
        <v>126</v>
      </c>
      <c r="I1904" s="15">
        <v>23563.02</v>
      </c>
      <c r="J1904" s="10" t="s">
        <v>4707</v>
      </c>
      <c r="K1904" s="10" t="s">
        <v>4707</v>
      </c>
      <c r="L1904" s="10" t="s">
        <v>4709</v>
      </c>
      <c r="W1904" s="13">
        <f ca="1">DATEDIF(F1904,TODAY(),"Y")</f>
        <v>43</v>
      </c>
      <c r="X1904" s="28">
        <f>VLOOKUP($A1904,'Medical Examinations'!$A:$Z,MATCH(X$1,'Medical Examinations'!$A$1:$Z$1,0),FALSE)</f>
        <v>4.01</v>
      </c>
      <c r="Y1904" s="13">
        <f ca="1">DATEDIF(X1904,TODAY(),"Y")</f>
        <v>126</v>
      </c>
      <c r="Z1904" s="28">
        <f>VLOOKUP($A1904,'Medical Examinations'!$A:$Z,2,FALSE)</f>
        <v>34.1</v>
      </c>
    </row>
    <row r="1905" spans="1:26">
      <c r="A1905" s="10" t="s">
        <v>875</v>
      </c>
      <c r="B1905" s="10">
        <v>1974</v>
      </c>
      <c r="C1905" s="10" t="s">
        <v>4712</v>
      </c>
      <c r="D1905" s="10" t="str">
        <f>IF(C1905="?","Sep",C1905)</f>
        <v>Jun</v>
      </c>
      <c r="E1905" s="10">
        <v>2</v>
      </c>
      <c r="F1905" s="12" t="str">
        <f>TEXT(DATE(B1905,MONTH(DATEVALUE(D1905&amp;" 1")),E1905),"dd-mmm-yyyy")</f>
        <v>02-Jun-1974</v>
      </c>
      <c r="G1905" s="10">
        <v>0</v>
      </c>
      <c r="H1905" s="13">
        <f t="shared" ca="1" si="29"/>
        <v>126</v>
      </c>
      <c r="I1905" s="15">
        <v>23568.27</v>
      </c>
      <c r="J1905" s="10" t="s">
        <v>4707</v>
      </c>
      <c r="K1905" s="10" t="s">
        <v>4707</v>
      </c>
      <c r="L1905" s="10" t="s">
        <v>4718</v>
      </c>
      <c r="W1905" s="13">
        <f ca="1">DATEDIF(F1905,TODAY(),"Y")</f>
        <v>52</v>
      </c>
      <c r="X1905" s="29">
        <f>VLOOKUP($A1905,'Medical Examinations'!$A:$Z,MATCH(X$1,'Medical Examinations'!$A$1:$Z$1,0),FALSE)</f>
        <v>10.52</v>
      </c>
      <c r="Y1905" s="13">
        <f ca="1">DATEDIF(X1905,TODAY(),"Y")</f>
        <v>126</v>
      </c>
      <c r="Z1905" s="28">
        <f>VLOOKUP($A1905,'Medical Examinations'!$A:$Z,2,FALSE)</f>
        <v>28</v>
      </c>
    </row>
    <row r="1906" spans="1:26">
      <c r="A1906" s="10" t="s">
        <v>873</v>
      </c>
      <c r="B1906" s="10">
        <v>1973</v>
      </c>
      <c r="C1906" s="10" t="s">
        <v>4712</v>
      </c>
      <c r="D1906" s="10" t="str">
        <f>IF(C1906="?","Sep",C1906)</f>
        <v>Jun</v>
      </c>
      <c r="E1906" s="10">
        <v>27</v>
      </c>
      <c r="F1906" s="12" t="str">
        <f>TEXT(DATE(B1906,MONTH(DATEVALUE(D1906&amp;" 1")),E1906),"dd-mmm-yyyy")</f>
        <v>27-Jun-1973</v>
      </c>
      <c r="G1906" s="10">
        <v>0</v>
      </c>
      <c r="H1906" s="13">
        <f t="shared" ca="1" si="29"/>
        <v>126</v>
      </c>
      <c r="I1906" s="15">
        <v>23807.24</v>
      </c>
      <c r="J1906" s="10" t="s">
        <v>4707</v>
      </c>
      <c r="K1906" s="10" t="s">
        <v>4708</v>
      </c>
      <c r="L1906" s="10" t="s">
        <v>4714</v>
      </c>
      <c r="W1906" s="13">
        <f ca="1">DATEDIF(F1906,TODAY(),"Y")</f>
        <v>53</v>
      </c>
      <c r="X1906" s="28">
        <f>VLOOKUP($A1906,'Medical Examinations'!$A:$Z,MATCH(X$1,'Medical Examinations'!$A$1:$Z$1,0),FALSE)</f>
        <v>11.64</v>
      </c>
      <c r="Y1906" s="13">
        <f ca="1">DATEDIF(X1906,TODAY(),"Y")</f>
        <v>126</v>
      </c>
      <c r="Z1906" s="28">
        <f>VLOOKUP($A1906,'Medical Examinations'!$A:$Z,2,FALSE)</f>
        <v>25.84</v>
      </c>
    </row>
    <row r="1907" spans="1:26">
      <c r="A1907" s="10" t="s">
        <v>871</v>
      </c>
      <c r="B1907" s="10">
        <v>1970</v>
      </c>
      <c r="C1907" s="10" t="s">
        <v>4716</v>
      </c>
      <c r="D1907" s="10" t="str">
        <f>IF(C1907="?","Sep",C1907)</f>
        <v>Aug</v>
      </c>
      <c r="E1907" s="10">
        <v>8</v>
      </c>
      <c r="F1907" s="12" t="str">
        <f>TEXT(DATE(B1907,MONTH(DATEVALUE(D1907&amp;" 1")),E1907),"dd-mmm-yyyy")</f>
        <v>08-Aug-1970</v>
      </c>
      <c r="G1907" s="10">
        <v>0</v>
      </c>
      <c r="H1907" s="13">
        <f t="shared" ca="1" si="29"/>
        <v>126</v>
      </c>
      <c r="I1907" s="15">
        <v>23887.66</v>
      </c>
      <c r="J1907" s="10" t="s">
        <v>4707</v>
      </c>
      <c r="K1907" s="10" t="s">
        <v>4708</v>
      </c>
      <c r="L1907" s="10" t="s">
        <v>4714</v>
      </c>
      <c r="W1907" s="13">
        <f ca="1">DATEDIF(F1907,TODAY(),"Y")</f>
        <v>56</v>
      </c>
      <c r="X1907" s="29">
        <f>VLOOKUP($A1907,'Medical Examinations'!$A:$Z,MATCH(X$1,'Medical Examinations'!$A$1:$Z$1,0),FALSE)</f>
        <v>7.05</v>
      </c>
      <c r="Y1907" s="13">
        <f ca="1">DATEDIF(X1907,TODAY(),"Y")</f>
        <v>126</v>
      </c>
      <c r="Z1907" s="28">
        <f>VLOOKUP($A1907,'Medical Examinations'!$A:$Z,2,FALSE)</f>
        <v>24.13</v>
      </c>
    </row>
    <row r="1908" spans="1:26">
      <c r="A1908" s="10" t="s">
        <v>869</v>
      </c>
      <c r="B1908" s="10">
        <v>1971</v>
      </c>
      <c r="C1908" s="10" t="s">
        <v>4706</v>
      </c>
      <c r="D1908" s="10" t="str">
        <f>IF(C1908="?","Sep",C1908)</f>
        <v>Jul</v>
      </c>
      <c r="E1908" s="10">
        <v>10</v>
      </c>
      <c r="F1908" s="12" t="str">
        <f>TEXT(DATE(B1908,MONTH(DATEVALUE(D1908&amp;" 1")),E1908),"dd-mmm-yyyy")</f>
        <v>10-Jul-1971</v>
      </c>
      <c r="G1908" s="10">
        <v>0</v>
      </c>
      <c r="H1908" s="13">
        <f t="shared" ca="1" si="29"/>
        <v>126</v>
      </c>
      <c r="I1908" s="15">
        <v>23967.38</v>
      </c>
      <c r="J1908" s="10" t="s">
        <v>4707</v>
      </c>
      <c r="K1908" s="10" t="s">
        <v>4707</v>
      </c>
      <c r="L1908" s="10" t="s">
        <v>4714</v>
      </c>
      <c r="W1908" s="13">
        <f ca="1">DATEDIF(F1908,TODAY(),"Y")</f>
        <v>55</v>
      </c>
      <c r="X1908" s="28">
        <f>VLOOKUP($A1908,'Medical Examinations'!$A:$Z,MATCH(X$1,'Medical Examinations'!$A$1:$Z$1,0),FALSE)</f>
        <v>6.85</v>
      </c>
      <c r="Y1908" s="13">
        <f ca="1">DATEDIF(X1908,TODAY(),"Y")</f>
        <v>126</v>
      </c>
      <c r="Z1908" s="28">
        <f>VLOOKUP($A1908,'Medical Examinations'!$A:$Z,2,FALSE)</f>
        <v>24.795000000000002</v>
      </c>
    </row>
    <row r="1909" spans="1:26">
      <c r="A1909" s="10" t="s">
        <v>867</v>
      </c>
      <c r="B1909" s="10">
        <v>2003</v>
      </c>
      <c r="C1909" s="10" t="s">
        <v>4715</v>
      </c>
      <c r="D1909" s="10" t="str">
        <f>IF(C1909="?","Sep",C1909)</f>
        <v>Dec</v>
      </c>
      <c r="E1909" s="10">
        <v>30</v>
      </c>
      <c r="F1909" s="12" t="str">
        <f>TEXT(DATE(B1909,MONTH(DATEVALUE(D1909&amp;" 1")),E1909),"dd-mmm-yyyy")</f>
        <v>30-Dec-2003</v>
      </c>
      <c r="G1909" s="10">
        <v>0</v>
      </c>
      <c r="H1909" s="13">
        <f t="shared" ca="1" si="29"/>
        <v>126</v>
      </c>
      <c r="I1909" s="15">
        <v>24059.68</v>
      </c>
      <c r="J1909" s="10" t="s">
        <v>4707</v>
      </c>
      <c r="K1909" s="10" t="s">
        <v>4707</v>
      </c>
      <c r="L1909" s="10" t="s">
        <v>4714</v>
      </c>
      <c r="W1909" s="13">
        <f ca="1">DATEDIF(F1909,TODAY(),"Y")</f>
        <v>22</v>
      </c>
      <c r="X1909" s="29">
        <f>VLOOKUP($A1909,'Medical Examinations'!$A:$Z,MATCH(X$1,'Medical Examinations'!$A$1:$Z$1,0),FALSE)</f>
        <v>5.23</v>
      </c>
      <c r="Y1909" s="13">
        <f ca="1">DATEDIF(X1909,TODAY(),"Y")</f>
        <v>126</v>
      </c>
      <c r="Z1909" s="28">
        <f>VLOOKUP($A1909,'Medical Examinations'!$A:$Z,2,FALSE)</f>
        <v>30.59</v>
      </c>
    </row>
    <row r="1910" spans="1:26">
      <c r="A1910" s="10" t="s">
        <v>865</v>
      </c>
      <c r="B1910" s="10">
        <v>1973</v>
      </c>
      <c r="C1910" s="10" t="s">
        <v>4712</v>
      </c>
      <c r="D1910" s="10" t="str">
        <f>IF(C1910="?","Sep",C1910)</f>
        <v>Jun</v>
      </c>
      <c r="E1910" s="10">
        <v>13</v>
      </c>
      <c r="F1910" s="12" t="str">
        <f>TEXT(DATE(B1910,MONTH(DATEVALUE(D1910&amp;" 1")),E1910),"dd-mmm-yyyy")</f>
        <v>13-Jun-1973</v>
      </c>
      <c r="G1910" s="10">
        <v>0</v>
      </c>
      <c r="H1910" s="13">
        <f t="shared" ca="1" si="29"/>
        <v>126</v>
      </c>
      <c r="I1910" s="15">
        <v>24106.91</v>
      </c>
      <c r="J1910" s="10" t="s">
        <v>4707</v>
      </c>
      <c r="K1910" s="10" t="s">
        <v>4707</v>
      </c>
      <c r="L1910" s="10" t="s">
        <v>4724</v>
      </c>
      <c r="W1910" s="13">
        <f ca="1">DATEDIF(F1910,TODAY(),"Y")</f>
        <v>53</v>
      </c>
      <c r="X1910" s="28">
        <f>VLOOKUP($A1910,'Medical Examinations'!$A:$Z,MATCH(X$1,'Medical Examinations'!$A$1:$Z$1,0),FALSE)</f>
        <v>11.71</v>
      </c>
      <c r="Y1910" s="13">
        <f ca="1">DATEDIF(X1910,TODAY(),"Y")</f>
        <v>126</v>
      </c>
      <c r="Z1910" s="28">
        <f>VLOOKUP($A1910,'Medical Examinations'!$A:$Z,2,FALSE)</f>
        <v>23.844999999999999</v>
      </c>
    </row>
    <row r="1911" spans="1:26">
      <c r="A1911" s="10" t="s">
        <v>863</v>
      </c>
      <c r="B1911" s="10">
        <v>1974</v>
      </c>
      <c r="C1911" s="10" t="s">
        <v>4713</v>
      </c>
      <c r="D1911" s="10" t="str">
        <f>IF(C1911="?","Sep",C1911)</f>
        <v>Sep</v>
      </c>
      <c r="E1911" s="10">
        <v>10</v>
      </c>
      <c r="F1911" s="12" t="str">
        <f>TEXT(DATE(B1911,MONTH(DATEVALUE(D1911&amp;" 1")),E1911),"dd-mmm-yyyy")</f>
        <v>10-Sep-1974</v>
      </c>
      <c r="G1911" s="10">
        <v>0</v>
      </c>
      <c r="H1911" s="13">
        <f t="shared" ca="1" si="29"/>
        <v>126</v>
      </c>
      <c r="I1911" s="15">
        <v>24180.93</v>
      </c>
      <c r="J1911" s="10" t="s">
        <v>4707</v>
      </c>
      <c r="K1911" s="10" t="s">
        <v>4711</v>
      </c>
      <c r="L1911" s="10" t="s">
        <v>4709</v>
      </c>
      <c r="W1911" s="13">
        <f ca="1">DATEDIF(F1911,TODAY(),"Y")</f>
        <v>52</v>
      </c>
      <c r="X1911" s="29">
        <f>VLOOKUP($A1911,'Medical Examinations'!$A:$Z,MATCH(X$1,'Medical Examinations'!$A$1:$Z$1,0),FALSE)</f>
        <v>10.16</v>
      </c>
      <c r="Y1911" s="13">
        <f ca="1">DATEDIF(X1911,TODAY(),"Y")</f>
        <v>126</v>
      </c>
      <c r="Z1911" s="28">
        <f>VLOOKUP($A1911,'Medical Examinations'!$A:$Z,2,FALSE)</f>
        <v>25.85</v>
      </c>
    </row>
    <row r="1912" spans="1:26">
      <c r="A1912" s="10" t="s">
        <v>861</v>
      </c>
      <c r="B1912" s="10">
        <v>1964</v>
      </c>
      <c r="C1912" s="10" t="s">
        <v>4715</v>
      </c>
      <c r="D1912" s="10" t="str">
        <f>IF(C1912="?","Sep",C1912)</f>
        <v>Dec</v>
      </c>
      <c r="E1912" s="10">
        <v>16</v>
      </c>
      <c r="F1912" s="12" t="str">
        <f>TEXT(DATE(B1912,MONTH(DATEVALUE(D1912&amp;" 1")),E1912),"dd-mmm-yyyy")</f>
        <v>16-Dec-1964</v>
      </c>
      <c r="G1912" s="10">
        <v>0</v>
      </c>
      <c r="H1912" s="13">
        <f t="shared" ca="1" si="29"/>
        <v>126</v>
      </c>
      <c r="I1912" s="15">
        <v>24227.34</v>
      </c>
      <c r="J1912" s="10" t="s">
        <v>4707</v>
      </c>
      <c r="K1912" s="10" t="s">
        <v>4711</v>
      </c>
      <c r="L1912" s="10" t="s">
        <v>4709</v>
      </c>
      <c r="W1912" s="13">
        <f ca="1">DATEDIF(F1912,TODAY(),"Y")</f>
        <v>61</v>
      </c>
      <c r="X1912" s="28">
        <f>VLOOKUP($A1912,'Medical Examinations'!$A:$Z,MATCH(X$1,'Medical Examinations'!$A$1:$Z$1,0),FALSE)</f>
        <v>5.98</v>
      </c>
      <c r="Y1912" s="13">
        <f ca="1">DATEDIF(X1912,TODAY(),"Y")</f>
        <v>126</v>
      </c>
      <c r="Z1912" s="28">
        <f>VLOOKUP($A1912,'Medical Examinations'!$A:$Z,2,FALSE)</f>
        <v>41.91</v>
      </c>
    </row>
    <row r="1913" spans="1:26">
      <c r="A1913" s="10" t="s">
        <v>859</v>
      </c>
      <c r="B1913" s="10">
        <v>2004</v>
      </c>
      <c r="C1913" s="10" t="s">
        <v>4716</v>
      </c>
      <c r="D1913" s="10" t="str">
        <f>IF(C1913="?","Sep",C1913)</f>
        <v>Aug</v>
      </c>
      <c r="E1913" s="10">
        <v>3</v>
      </c>
      <c r="F1913" s="12" t="str">
        <f>TEXT(DATE(B1913,MONTH(DATEVALUE(D1913&amp;" 1")),E1913),"dd-mmm-yyyy")</f>
        <v>03-Aug-2004</v>
      </c>
      <c r="G1913" s="10">
        <v>0</v>
      </c>
      <c r="H1913" s="13">
        <f t="shared" ca="1" si="29"/>
        <v>126</v>
      </c>
      <c r="I1913" s="15">
        <v>24294.02</v>
      </c>
      <c r="J1913" s="10" t="s">
        <v>4707</v>
      </c>
      <c r="K1913" s="10" t="s">
        <v>4711</v>
      </c>
      <c r="L1913" s="10" t="s">
        <v>4718</v>
      </c>
      <c r="W1913" s="13">
        <f ca="1">DATEDIF(F1913,TODAY(),"Y")</f>
        <v>22</v>
      </c>
      <c r="X1913" s="29">
        <f>VLOOKUP($A1913,'Medical Examinations'!$A:$Z,MATCH(X$1,'Medical Examinations'!$A$1:$Z$1,0),FALSE)</f>
        <v>4.18</v>
      </c>
      <c r="Y1913" s="13">
        <f ca="1">DATEDIF(X1913,TODAY(),"Y")</f>
        <v>126</v>
      </c>
      <c r="Z1913" s="28">
        <f>VLOOKUP($A1913,'Medical Examinations'!$A:$Z,2,FALSE)</f>
        <v>25.71</v>
      </c>
    </row>
    <row r="1914" spans="1:26">
      <c r="A1914" s="10" t="s">
        <v>857</v>
      </c>
      <c r="B1914" s="10">
        <v>1999</v>
      </c>
      <c r="C1914" s="10" t="s">
        <v>4717</v>
      </c>
      <c r="D1914" s="10" t="str">
        <f>IF(C1914="?","Sep",C1914)</f>
        <v>Oct</v>
      </c>
      <c r="E1914" s="10">
        <v>7</v>
      </c>
      <c r="F1914" s="12" t="str">
        <f>TEXT(DATE(B1914,MONTH(DATEVALUE(D1914&amp;" 1")),E1914),"dd-mmm-yyyy")</f>
        <v>07-Oct-1999</v>
      </c>
      <c r="G1914" s="10">
        <v>0</v>
      </c>
      <c r="H1914" s="13">
        <f t="shared" ca="1" si="29"/>
        <v>126</v>
      </c>
      <c r="I1914" s="15">
        <v>24387.74</v>
      </c>
      <c r="J1914" s="10" t="s">
        <v>4707</v>
      </c>
      <c r="K1914" s="10" t="s">
        <v>4711</v>
      </c>
      <c r="L1914" s="10" t="s">
        <v>4718</v>
      </c>
      <c r="W1914" s="13">
        <f ca="1">DATEDIF(F1914,TODAY(),"Y")</f>
        <v>27</v>
      </c>
      <c r="X1914" s="28">
        <f>VLOOKUP($A1914,'Medical Examinations'!$A:$Z,MATCH(X$1,'Medical Examinations'!$A$1:$Z$1,0),FALSE)</f>
        <v>5.51</v>
      </c>
      <c r="Y1914" s="13">
        <f ca="1">DATEDIF(X1914,TODAY(),"Y")</f>
        <v>126</v>
      </c>
      <c r="Z1914" s="28">
        <f>VLOOKUP($A1914,'Medical Examinations'!$A:$Z,2,FALSE)</f>
        <v>22.2</v>
      </c>
    </row>
    <row r="1915" spans="1:26">
      <c r="A1915" s="10" t="s">
        <v>855</v>
      </c>
      <c r="B1915" s="10">
        <v>1970</v>
      </c>
      <c r="C1915" s="10" t="s">
        <v>4710</v>
      </c>
      <c r="D1915" s="10" t="str">
        <f>IF(C1915="?","Sep",C1915)</f>
        <v>Nov</v>
      </c>
      <c r="E1915" s="10">
        <v>30</v>
      </c>
      <c r="F1915" s="12" t="str">
        <f>TEXT(DATE(B1915,MONTH(DATEVALUE(D1915&amp;" 1")),E1915),"dd-mmm-yyyy")</f>
        <v>30-Nov-1970</v>
      </c>
      <c r="G1915" s="10">
        <v>0</v>
      </c>
      <c r="H1915" s="13">
        <f t="shared" ca="1" si="29"/>
        <v>126</v>
      </c>
      <c r="I1915" s="15">
        <v>24393.62</v>
      </c>
      <c r="J1915" s="10" t="s">
        <v>4707</v>
      </c>
      <c r="K1915" s="10" t="s">
        <v>4708</v>
      </c>
      <c r="L1915" s="10" t="s">
        <v>4714</v>
      </c>
      <c r="W1915" s="13">
        <f ca="1">DATEDIF(F1915,TODAY(),"Y")</f>
        <v>55</v>
      </c>
      <c r="X1915" s="29">
        <f>VLOOKUP($A1915,'Medical Examinations'!$A:$Z,MATCH(X$1,'Medical Examinations'!$A$1:$Z$1,0),FALSE)</f>
        <v>9.4499999999999993</v>
      </c>
      <c r="Y1915" s="13">
        <f ca="1">DATEDIF(X1915,TODAY(),"Y")</f>
        <v>126</v>
      </c>
      <c r="Z1915" s="28">
        <f>VLOOKUP($A1915,'Medical Examinations'!$A:$Z,2,FALSE)</f>
        <v>27.36</v>
      </c>
    </row>
    <row r="1916" spans="1:26">
      <c r="A1916" s="10" t="s">
        <v>853</v>
      </c>
      <c r="B1916" s="10">
        <v>1968</v>
      </c>
      <c r="C1916" s="10" t="s">
        <v>4706</v>
      </c>
      <c r="D1916" s="10" t="str">
        <f>IF(C1916="?","Sep",C1916)</f>
        <v>Jul</v>
      </c>
      <c r="E1916" s="10">
        <v>6</v>
      </c>
      <c r="F1916" s="12" t="str">
        <f>TEXT(DATE(B1916,MONTH(DATEVALUE(D1916&amp;" 1")),E1916),"dd-mmm-yyyy")</f>
        <v>06-Jul-1968</v>
      </c>
      <c r="G1916" s="10">
        <v>0</v>
      </c>
      <c r="H1916" s="13">
        <f t="shared" ca="1" si="29"/>
        <v>126</v>
      </c>
      <c r="I1916" s="15">
        <v>24476.48</v>
      </c>
      <c r="J1916" s="10" t="s">
        <v>4707</v>
      </c>
      <c r="K1916" s="10" t="s">
        <v>4707</v>
      </c>
      <c r="L1916" s="10" t="s">
        <v>4714</v>
      </c>
      <c r="W1916" s="13">
        <f ca="1">DATEDIF(F1916,TODAY(),"Y")</f>
        <v>58</v>
      </c>
      <c r="X1916" s="28">
        <f>VLOOKUP($A1916,'Medical Examinations'!$A:$Z,MATCH(X$1,'Medical Examinations'!$A$1:$Z$1,0),FALSE)</f>
        <v>11.09</v>
      </c>
      <c r="Y1916" s="13">
        <f ca="1">DATEDIF(X1916,TODAY(),"Y")</f>
        <v>126</v>
      </c>
      <c r="Z1916" s="28">
        <f>VLOOKUP($A1916,'Medical Examinations'!$A:$Z,2,FALSE)</f>
        <v>30.02</v>
      </c>
    </row>
    <row r="1917" spans="1:26">
      <c r="A1917" s="10" t="s">
        <v>851</v>
      </c>
      <c r="B1917" s="10">
        <v>1961</v>
      </c>
      <c r="C1917" s="10" t="s">
        <v>4717</v>
      </c>
      <c r="D1917" s="10" t="str">
        <f>IF(C1917="?","Sep",C1917)</f>
        <v>Oct</v>
      </c>
      <c r="E1917" s="10">
        <v>21</v>
      </c>
      <c r="F1917" s="12" t="str">
        <f>TEXT(DATE(B1917,MONTH(DATEVALUE(D1917&amp;" 1")),E1917),"dd-mmm-yyyy")</f>
        <v>21-Oct-1961</v>
      </c>
      <c r="G1917" s="10">
        <v>0</v>
      </c>
      <c r="H1917" s="13">
        <f t="shared" ca="1" si="29"/>
        <v>126</v>
      </c>
      <c r="I1917" s="15">
        <v>24513.09</v>
      </c>
      <c r="J1917" s="10" t="s">
        <v>4707</v>
      </c>
      <c r="K1917" s="10" t="s">
        <v>4707</v>
      </c>
      <c r="L1917" s="10" t="s">
        <v>4709</v>
      </c>
      <c r="W1917" s="13">
        <f ca="1">DATEDIF(F1917,TODAY(),"Y")</f>
        <v>65</v>
      </c>
      <c r="X1917" s="29">
        <f>VLOOKUP($A1917,'Medical Examinations'!$A:$Z,MATCH(X$1,'Medical Examinations'!$A$1:$Z$1,0),FALSE)</f>
        <v>9.52</v>
      </c>
      <c r="Y1917" s="13">
        <f ca="1">DATEDIF(X1917,TODAY(),"Y")</f>
        <v>126</v>
      </c>
      <c r="Z1917" s="28">
        <f>VLOOKUP($A1917,'Medical Examinations'!$A:$Z,2,FALSE)</f>
        <v>25.08</v>
      </c>
    </row>
    <row r="1918" spans="1:26">
      <c r="A1918" s="10" t="s">
        <v>849</v>
      </c>
      <c r="B1918" s="10">
        <v>1972</v>
      </c>
      <c r="C1918" s="10" t="s">
        <v>4713</v>
      </c>
      <c r="D1918" s="10" t="str">
        <f>IF(C1918="?","Sep",C1918)</f>
        <v>Sep</v>
      </c>
      <c r="E1918" s="10">
        <v>14</v>
      </c>
      <c r="F1918" s="12" t="str">
        <f>TEXT(DATE(B1918,MONTH(DATEVALUE(D1918&amp;" 1")),E1918),"dd-mmm-yyyy")</f>
        <v>14-Sep-1972</v>
      </c>
      <c r="G1918" s="10">
        <v>0</v>
      </c>
      <c r="H1918" s="13">
        <f t="shared" ca="1" si="29"/>
        <v>126</v>
      </c>
      <c r="I1918" s="15">
        <v>24520.26</v>
      </c>
      <c r="J1918" s="10" t="s">
        <v>4707</v>
      </c>
      <c r="K1918" s="10" t="s">
        <v>4708</v>
      </c>
      <c r="L1918" s="10" t="s">
        <v>4718</v>
      </c>
      <c r="W1918" s="13">
        <f ca="1">DATEDIF(F1918,TODAY(),"Y")</f>
        <v>54</v>
      </c>
      <c r="X1918" s="28">
        <f>VLOOKUP($A1918,'Medical Examinations'!$A:$Z,MATCH(X$1,'Medical Examinations'!$A$1:$Z$1,0),FALSE)</f>
        <v>5.22</v>
      </c>
      <c r="Y1918" s="13">
        <f ca="1">DATEDIF(X1918,TODAY(),"Y")</f>
        <v>126</v>
      </c>
      <c r="Z1918" s="28">
        <f>VLOOKUP($A1918,'Medical Examinations'!$A:$Z,2,FALSE)</f>
        <v>27.6</v>
      </c>
    </row>
    <row r="1919" spans="1:26">
      <c r="A1919" s="10" t="s">
        <v>847</v>
      </c>
      <c r="B1919" s="10">
        <v>1975</v>
      </c>
      <c r="C1919" s="10" t="s">
        <v>4712</v>
      </c>
      <c r="D1919" s="10" t="str">
        <f>IF(C1919="?","Sep",C1919)</f>
        <v>Jun</v>
      </c>
      <c r="E1919" s="10">
        <v>13</v>
      </c>
      <c r="F1919" s="12" t="str">
        <f>TEXT(DATE(B1919,MONTH(DATEVALUE(D1919&amp;" 1")),E1919),"dd-mmm-yyyy")</f>
        <v>13-Jun-1975</v>
      </c>
      <c r="G1919" s="10">
        <v>0</v>
      </c>
      <c r="H1919" s="13">
        <f t="shared" ca="1" si="29"/>
        <v>126</v>
      </c>
      <c r="I1919" s="15">
        <v>24535.7</v>
      </c>
      <c r="J1919" s="10" t="s">
        <v>4707</v>
      </c>
      <c r="K1919" s="10" t="s">
        <v>4707</v>
      </c>
      <c r="L1919" s="10" t="s">
        <v>4714</v>
      </c>
      <c r="W1919" s="13">
        <f ca="1">DATEDIF(F1919,TODAY(),"Y")</f>
        <v>51</v>
      </c>
      <c r="X1919" s="29">
        <f>VLOOKUP($A1919,'Medical Examinations'!$A:$Z,MATCH(X$1,'Medical Examinations'!$A$1:$Z$1,0),FALSE)</f>
        <v>11.03</v>
      </c>
      <c r="Y1919" s="13">
        <f ca="1">DATEDIF(X1919,TODAY(),"Y")</f>
        <v>126</v>
      </c>
      <c r="Z1919" s="28">
        <f>VLOOKUP($A1919,'Medical Examinations'!$A:$Z,2,FALSE)</f>
        <v>27.645</v>
      </c>
    </row>
    <row r="1920" spans="1:26">
      <c r="A1920" s="10" t="s">
        <v>845</v>
      </c>
      <c r="B1920" s="10">
        <v>1976</v>
      </c>
      <c r="C1920" s="10" t="s">
        <v>4717</v>
      </c>
      <c r="D1920" s="10" t="str">
        <f>IF(C1920="?","Sep",C1920)</f>
        <v>Oct</v>
      </c>
      <c r="E1920" s="10">
        <v>12</v>
      </c>
      <c r="F1920" s="12" t="str">
        <f>TEXT(DATE(B1920,MONTH(DATEVALUE(D1920&amp;" 1")),E1920),"dd-mmm-yyyy")</f>
        <v>12-Oct-1976</v>
      </c>
      <c r="G1920" s="10">
        <v>0</v>
      </c>
      <c r="H1920" s="13">
        <f t="shared" ca="1" si="29"/>
        <v>126</v>
      </c>
      <c r="I1920" s="15">
        <v>24603.05</v>
      </c>
      <c r="J1920" s="10" t="s">
        <v>4707</v>
      </c>
      <c r="K1920" s="10" t="s">
        <v>4707</v>
      </c>
      <c r="L1920" s="10" t="s">
        <v>4718</v>
      </c>
      <c r="W1920" s="13">
        <f ca="1">DATEDIF(F1920,TODAY(),"Y")</f>
        <v>50</v>
      </c>
      <c r="X1920" s="28">
        <f>VLOOKUP($A1920,'Medical Examinations'!$A:$Z,MATCH(X$1,'Medical Examinations'!$A$1:$Z$1,0),FALSE)</f>
        <v>4.8499999999999996</v>
      </c>
      <c r="Y1920" s="13">
        <f ca="1">DATEDIF(X1920,TODAY(),"Y")</f>
        <v>126</v>
      </c>
      <c r="Z1920" s="28">
        <f>VLOOKUP($A1920,'Medical Examinations'!$A:$Z,2,FALSE)</f>
        <v>27.6</v>
      </c>
    </row>
    <row r="1921" spans="1:26">
      <c r="A1921" s="10" t="s">
        <v>843</v>
      </c>
      <c r="B1921" s="10">
        <v>1970</v>
      </c>
      <c r="C1921" s="10" t="s">
        <v>4712</v>
      </c>
      <c r="D1921" s="10" t="str">
        <f>IF(C1921="?","Sep",C1921)</f>
        <v>Jun</v>
      </c>
      <c r="E1921" s="10">
        <v>12</v>
      </c>
      <c r="F1921" s="12" t="str">
        <f>TEXT(DATE(B1921,MONTH(DATEVALUE(D1921&amp;" 1")),E1921),"dd-mmm-yyyy")</f>
        <v>12-Jun-1970</v>
      </c>
      <c r="G1921" s="10">
        <v>0</v>
      </c>
      <c r="H1921" s="13">
        <f t="shared" ca="1" si="29"/>
        <v>126</v>
      </c>
      <c r="I1921" s="15">
        <v>24667.42</v>
      </c>
      <c r="J1921" s="10" t="s">
        <v>4707</v>
      </c>
      <c r="K1921" s="10" t="s">
        <v>4708</v>
      </c>
      <c r="L1921" s="10" t="s">
        <v>4709</v>
      </c>
      <c r="W1921" s="13">
        <f ca="1">DATEDIF(F1921,TODAY(),"Y")</f>
        <v>56</v>
      </c>
      <c r="X1921" s="29">
        <f>VLOOKUP($A1921,'Medical Examinations'!$A:$Z,MATCH(X$1,'Medical Examinations'!$A$1:$Z$1,0),FALSE)</f>
        <v>9.4700000000000006</v>
      </c>
      <c r="Y1921" s="13">
        <f ca="1">DATEDIF(X1921,TODAY(),"Y")</f>
        <v>126</v>
      </c>
      <c r="Z1921" s="28">
        <f>VLOOKUP($A1921,'Medical Examinations'!$A:$Z,2,FALSE)</f>
        <v>25.3</v>
      </c>
    </row>
    <row r="1922" spans="1:26">
      <c r="A1922" s="10" t="s">
        <v>841</v>
      </c>
      <c r="B1922" s="10">
        <v>1996</v>
      </c>
      <c r="C1922" s="10" t="s">
        <v>4716</v>
      </c>
      <c r="D1922" s="10" t="str">
        <f>IF(C1922="?","Sep",C1922)</f>
        <v>Aug</v>
      </c>
      <c r="E1922" s="10">
        <v>28</v>
      </c>
      <c r="F1922" s="12" t="str">
        <f>TEXT(DATE(B1922,MONTH(DATEVALUE(D1922&amp;" 1")),E1922),"dd-mmm-yyyy")</f>
        <v>28-Aug-1996</v>
      </c>
      <c r="G1922" s="10">
        <v>0</v>
      </c>
      <c r="H1922" s="13">
        <f t="shared" ca="1" si="29"/>
        <v>126</v>
      </c>
      <c r="I1922" s="15">
        <v>24671.66</v>
      </c>
      <c r="J1922" s="10" t="s">
        <v>4707</v>
      </c>
      <c r="K1922" s="10" t="s">
        <v>4711</v>
      </c>
      <c r="L1922" s="10" t="s">
        <v>4724</v>
      </c>
      <c r="W1922" s="13">
        <f ca="1">DATEDIF(F1922,TODAY(),"Y")</f>
        <v>30</v>
      </c>
      <c r="X1922" s="28">
        <f>VLOOKUP($A1922,'Medical Examinations'!$A:$Z,MATCH(X$1,'Medical Examinations'!$A$1:$Z$1,0),FALSE)</f>
        <v>4.28</v>
      </c>
      <c r="Y1922" s="13">
        <f ca="1">DATEDIF(X1922,TODAY(),"Y")</f>
        <v>126</v>
      </c>
      <c r="Z1922" s="28">
        <f>VLOOKUP($A1922,'Medical Examinations'!$A:$Z,2,FALSE)</f>
        <v>29.64</v>
      </c>
    </row>
    <row r="1923" spans="1:26">
      <c r="A1923" s="10" t="s">
        <v>839</v>
      </c>
      <c r="B1923" s="10">
        <v>1992</v>
      </c>
      <c r="C1923" s="10" t="s">
        <v>4717</v>
      </c>
      <c r="D1923" s="10" t="str">
        <f>IF(C1923="?","Sep",C1923)</f>
        <v>Oct</v>
      </c>
      <c r="E1923" s="10">
        <v>11</v>
      </c>
      <c r="F1923" s="12" t="str">
        <f>TEXT(DATE(B1923,MONTH(DATEVALUE(D1923&amp;" 1")),E1923),"dd-mmm-yyyy")</f>
        <v>11-Oct-1992</v>
      </c>
      <c r="G1923" s="10">
        <v>0</v>
      </c>
      <c r="H1923" s="13">
        <f t="shared" ref="H1923:H1986" ca="1" si="30">DATEDIF(G1923,TODAY(),"Y")</f>
        <v>126</v>
      </c>
      <c r="I1923" s="15">
        <v>24795.040000000001</v>
      </c>
      <c r="J1923" s="10" t="s">
        <v>4707</v>
      </c>
      <c r="K1923" s="10" t="s">
        <v>4708</v>
      </c>
      <c r="L1923" s="10" t="s">
        <v>4718</v>
      </c>
      <c r="W1923" s="13">
        <f ca="1">DATEDIF(F1923,TODAY(),"Y")</f>
        <v>34</v>
      </c>
      <c r="X1923" s="29">
        <f>VLOOKUP($A1923,'Medical Examinations'!$A:$Z,MATCH(X$1,'Medical Examinations'!$A$1:$Z$1,0),FALSE)</f>
        <v>6.33</v>
      </c>
      <c r="Y1923" s="13">
        <f ca="1">DATEDIF(X1923,TODAY(),"Y")</f>
        <v>126</v>
      </c>
      <c r="Z1923" s="28">
        <f>VLOOKUP($A1923,'Medical Examinations'!$A:$Z,2,FALSE)</f>
        <v>18.100000000000001</v>
      </c>
    </row>
    <row r="1924" spans="1:26">
      <c r="A1924" s="10" t="s">
        <v>837</v>
      </c>
      <c r="B1924" s="10">
        <v>1994</v>
      </c>
      <c r="C1924" s="10" t="s">
        <v>4713</v>
      </c>
      <c r="D1924" s="10" t="str">
        <f>IF(C1924="?","Sep",C1924)</f>
        <v>Sep</v>
      </c>
      <c r="E1924" s="10">
        <v>9</v>
      </c>
      <c r="F1924" s="12" t="str">
        <f>TEXT(DATE(B1924,MONTH(DATEVALUE(D1924&amp;" 1")),E1924),"dd-mmm-yyyy")</f>
        <v>09-Sep-1994</v>
      </c>
      <c r="G1924" s="10">
        <v>0</v>
      </c>
      <c r="H1924" s="13">
        <f t="shared" ca="1" si="30"/>
        <v>126</v>
      </c>
      <c r="I1924" s="15">
        <v>24817.25</v>
      </c>
      <c r="J1924" s="10" t="s">
        <v>4707</v>
      </c>
      <c r="K1924" s="10" t="s">
        <v>4707</v>
      </c>
      <c r="L1924" s="10" t="s">
        <v>4718</v>
      </c>
      <c r="W1924" s="13">
        <f ca="1">DATEDIF(F1924,TODAY(),"Y")</f>
        <v>32</v>
      </c>
      <c r="X1924" s="28">
        <f>VLOOKUP($A1924,'Medical Examinations'!$A:$Z,MATCH(X$1,'Medical Examinations'!$A$1:$Z$1,0),FALSE)</f>
        <v>5.74</v>
      </c>
      <c r="Y1924" s="13">
        <f ca="1">DATEDIF(X1924,TODAY(),"Y")</f>
        <v>126</v>
      </c>
      <c r="Z1924" s="28">
        <f>VLOOKUP($A1924,'Medical Examinations'!$A:$Z,2,FALSE)</f>
        <v>19.68</v>
      </c>
    </row>
    <row r="1925" spans="1:26">
      <c r="A1925" s="10" t="s">
        <v>835</v>
      </c>
      <c r="B1925" s="10">
        <v>1995</v>
      </c>
      <c r="C1925" s="10" t="s">
        <v>4712</v>
      </c>
      <c r="D1925" s="10" t="str">
        <f>IF(C1925="?","Sep",C1925)</f>
        <v>Jun</v>
      </c>
      <c r="E1925" s="10">
        <v>10</v>
      </c>
      <c r="F1925" s="12" t="str">
        <f>TEXT(DATE(B1925,MONTH(DATEVALUE(D1925&amp;" 1")),E1925),"dd-mmm-yyyy")</f>
        <v>10-Jun-1995</v>
      </c>
      <c r="G1925" s="10">
        <v>0</v>
      </c>
      <c r="H1925" s="13">
        <f t="shared" ca="1" si="30"/>
        <v>126</v>
      </c>
      <c r="I1925" s="15">
        <v>24863.25</v>
      </c>
      <c r="J1925" s="10" t="s">
        <v>4707</v>
      </c>
      <c r="K1925" s="10" t="s">
        <v>4708</v>
      </c>
      <c r="L1925" s="10" t="s">
        <v>4718</v>
      </c>
      <c r="W1925" s="13">
        <f ca="1">DATEDIF(F1925,TODAY(),"Y")</f>
        <v>31</v>
      </c>
      <c r="X1925" s="29">
        <f>VLOOKUP($A1925,'Medical Examinations'!$A:$Z,MATCH(X$1,'Medical Examinations'!$A$1:$Z$1,0),FALSE)</f>
        <v>4.04</v>
      </c>
      <c r="Y1925" s="13">
        <f ca="1">DATEDIF(X1925,TODAY(),"Y")</f>
        <v>126</v>
      </c>
      <c r="Z1925" s="28">
        <f>VLOOKUP($A1925,'Medical Examinations'!$A:$Z,2,FALSE)</f>
        <v>20.96</v>
      </c>
    </row>
    <row r="1926" spans="1:26">
      <c r="A1926" s="10" t="s">
        <v>833</v>
      </c>
      <c r="B1926" s="10">
        <v>1970</v>
      </c>
      <c r="C1926" s="10" t="s">
        <v>4710</v>
      </c>
      <c r="D1926" s="10" t="str">
        <f>IF(C1926="?","Sep",C1926)</f>
        <v>Nov</v>
      </c>
      <c r="E1926" s="10">
        <v>26</v>
      </c>
      <c r="F1926" s="12" t="str">
        <f>TEXT(DATE(B1926,MONTH(DATEVALUE(D1926&amp;" 1")),E1926),"dd-mmm-yyyy")</f>
        <v>26-Nov-1970</v>
      </c>
      <c r="G1926" s="10">
        <v>0</v>
      </c>
      <c r="H1926" s="13">
        <f t="shared" ca="1" si="30"/>
        <v>126</v>
      </c>
      <c r="I1926" s="15">
        <v>24869.84</v>
      </c>
      <c r="J1926" s="10" t="s">
        <v>4707</v>
      </c>
      <c r="K1926" s="10" t="s">
        <v>4707</v>
      </c>
      <c r="L1926" s="10" t="s">
        <v>4721</v>
      </c>
      <c r="W1926" s="13">
        <f ca="1">DATEDIF(F1926,TODAY(),"Y")</f>
        <v>55</v>
      </c>
      <c r="X1926" s="28">
        <f>VLOOKUP($A1926,'Medical Examinations'!$A:$Z,MATCH(X$1,'Medical Examinations'!$A$1:$Z$1,0),FALSE)</f>
        <v>10.47</v>
      </c>
      <c r="Y1926" s="13">
        <f ca="1">DATEDIF(X1926,TODAY(),"Y")</f>
        <v>126</v>
      </c>
      <c r="Z1926" s="28">
        <f>VLOOKUP($A1926,'Medical Examinations'!$A:$Z,2,FALSE)</f>
        <v>24.32</v>
      </c>
    </row>
    <row r="1927" spans="1:26">
      <c r="A1927" s="10" t="s">
        <v>831</v>
      </c>
      <c r="B1927" s="10">
        <v>1969</v>
      </c>
      <c r="C1927" s="10" t="s">
        <v>4706</v>
      </c>
      <c r="D1927" s="10" t="str">
        <f>IF(C1927="?","Sep",C1927)</f>
        <v>Jul</v>
      </c>
      <c r="E1927" s="10">
        <v>23</v>
      </c>
      <c r="F1927" s="12" t="str">
        <f>TEXT(DATE(B1927,MONTH(DATEVALUE(D1927&amp;" 1")),E1927),"dd-mmm-yyyy")</f>
        <v>23-Jul-1969</v>
      </c>
      <c r="G1927" s="10">
        <v>0</v>
      </c>
      <c r="H1927" s="13">
        <f t="shared" ca="1" si="30"/>
        <v>126</v>
      </c>
      <c r="I1927" s="15">
        <v>24873.38</v>
      </c>
      <c r="J1927" s="10" t="s">
        <v>4707</v>
      </c>
      <c r="K1927" s="10" t="s">
        <v>4711</v>
      </c>
      <c r="L1927" s="10" t="s">
        <v>4724</v>
      </c>
      <c r="W1927" s="13">
        <f ca="1">DATEDIF(F1927,TODAY(),"Y")</f>
        <v>57</v>
      </c>
      <c r="X1927" s="29">
        <f>VLOOKUP($A1927,'Medical Examinations'!$A:$Z,MATCH(X$1,'Medical Examinations'!$A$1:$Z$1,0),FALSE)</f>
        <v>6.13</v>
      </c>
      <c r="Y1927" s="13">
        <f ca="1">DATEDIF(X1927,TODAY(),"Y")</f>
        <v>126</v>
      </c>
      <c r="Z1927" s="28">
        <f>VLOOKUP($A1927,'Medical Examinations'!$A:$Z,2,FALSE)</f>
        <v>22.61</v>
      </c>
    </row>
    <row r="1928" spans="1:26">
      <c r="A1928" s="10" t="s">
        <v>829</v>
      </c>
      <c r="B1928" s="10">
        <v>1987</v>
      </c>
      <c r="C1928" s="10" t="s">
        <v>4712</v>
      </c>
      <c r="D1928" s="10" t="str">
        <f>IF(C1928="?","Sep",C1928)</f>
        <v>Jun</v>
      </c>
      <c r="E1928" s="10">
        <v>14</v>
      </c>
      <c r="F1928" s="12" t="str">
        <f>TEXT(DATE(B1928,MONTH(DATEVALUE(D1928&amp;" 1")),E1928),"dd-mmm-yyyy")</f>
        <v>14-Jun-1987</v>
      </c>
      <c r="G1928" s="10">
        <v>0</v>
      </c>
      <c r="H1928" s="13">
        <f t="shared" ca="1" si="30"/>
        <v>126</v>
      </c>
      <c r="I1928" s="15">
        <v>24915.05</v>
      </c>
      <c r="J1928" s="10" t="s">
        <v>4707</v>
      </c>
      <c r="K1928" s="10" t="s">
        <v>4711</v>
      </c>
      <c r="L1928" s="10" t="s">
        <v>4724</v>
      </c>
      <c r="W1928" s="13">
        <f ca="1">DATEDIF(F1928,TODAY(),"Y")</f>
        <v>39</v>
      </c>
      <c r="X1928" s="28">
        <f>VLOOKUP($A1928,'Medical Examinations'!$A:$Z,MATCH(X$1,'Medical Examinations'!$A$1:$Z$1,0),FALSE)</f>
        <v>4.76</v>
      </c>
      <c r="Y1928" s="13">
        <f ca="1">DATEDIF(X1928,TODAY(),"Y")</f>
        <v>126</v>
      </c>
      <c r="Z1928" s="28">
        <f>VLOOKUP($A1928,'Medical Examinations'!$A:$Z,2,FALSE)</f>
        <v>38.094999999999999</v>
      </c>
    </row>
    <row r="1929" spans="1:26">
      <c r="A1929" s="10" t="s">
        <v>827</v>
      </c>
      <c r="B1929" s="10">
        <v>1975</v>
      </c>
      <c r="C1929" s="10" t="s">
        <v>4710</v>
      </c>
      <c r="D1929" s="10" t="str">
        <f>IF(C1929="?","Sep",C1929)</f>
        <v>Nov</v>
      </c>
      <c r="E1929" s="10">
        <v>14</v>
      </c>
      <c r="F1929" s="12" t="str">
        <f>TEXT(DATE(B1929,MONTH(DATEVALUE(D1929&amp;" 1")),E1929),"dd-mmm-yyyy")</f>
        <v>14-Nov-1975</v>
      </c>
      <c r="G1929" s="10">
        <v>0</v>
      </c>
      <c r="H1929" s="13">
        <f t="shared" ca="1" si="30"/>
        <v>126</v>
      </c>
      <c r="I1929" s="15">
        <v>24915.22</v>
      </c>
      <c r="J1929" s="10" t="s">
        <v>4707</v>
      </c>
      <c r="K1929" s="10" t="s">
        <v>4708</v>
      </c>
      <c r="L1929" s="10" t="s">
        <v>4714</v>
      </c>
      <c r="W1929" s="13">
        <f ca="1">DATEDIF(F1929,TODAY(),"Y")</f>
        <v>50</v>
      </c>
      <c r="X1929" s="29">
        <f>VLOOKUP($A1929,'Medical Examinations'!$A:$Z,MATCH(X$1,'Medical Examinations'!$A$1:$Z$1,0),FALSE)</f>
        <v>8.26</v>
      </c>
      <c r="Y1929" s="13">
        <f ca="1">DATEDIF(X1929,TODAY(),"Y")</f>
        <v>126</v>
      </c>
      <c r="Z1929" s="28">
        <f>VLOOKUP($A1929,'Medical Examinations'!$A:$Z,2,FALSE)</f>
        <v>28.215</v>
      </c>
    </row>
    <row r="1930" spans="1:26">
      <c r="A1930" s="10" t="s">
        <v>825</v>
      </c>
      <c r="B1930" s="10">
        <v>1995</v>
      </c>
      <c r="C1930" s="10" t="s">
        <v>4715</v>
      </c>
      <c r="D1930" s="10" t="str">
        <f>IF(C1930="?","Sep",C1930)</f>
        <v>Dec</v>
      </c>
      <c r="E1930" s="10">
        <v>4</v>
      </c>
      <c r="F1930" s="12" t="str">
        <f>TEXT(DATE(B1930,MONTH(DATEVALUE(D1930&amp;" 1")),E1930),"dd-mmm-yyyy")</f>
        <v>04-Dec-1995</v>
      </c>
      <c r="G1930" s="10">
        <v>0</v>
      </c>
      <c r="H1930" s="13">
        <f t="shared" ca="1" si="30"/>
        <v>126</v>
      </c>
      <c r="I1930" s="15">
        <v>25075.97</v>
      </c>
      <c r="J1930" s="10" t="s">
        <v>4707</v>
      </c>
      <c r="K1930" s="10" t="s">
        <v>4707</v>
      </c>
      <c r="L1930" s="10" t="s">
        <v>4718</v>
      </c>
      <c r="W1930" s="13">
        <f ca="1">DATEDIF(F1930,TODAY(),"Y")</f>
        <v>30</v>
      </c>
      <c r="X1930" s="28">
        <f>VLOOKUP($A1930,'Medical Examinations'!$A:$Z,MATCH(X$1,'Medical Examinations'!$A$1:$Z$1,0),FALSE)</f>
        <v>4.07</v>
      </c>
      <c r="Y1930" s="13">
        <f ca="1">DATEDIF(X1930,TODAY(),"Y")</f>
        <v>126</v>
      </c>
      <c r="Z1930" s="28">
        <f>VLOOKUP($A1930,'Medical Examinations'!$A:$Z,2,FALSE)</f>
        <v>21.2</v>
      </c>
    </row>
    <row r="1931" spans="1:26">
      <c r="A1931" s="10" t="s">
        <v>823</v>
      </c>
      <c r="B1931" s="10">
        <v>1998</v>
      </c>
      <c r="C1931" s="10" t="s">
        <v>4712</v>
      </c>
      <c r="D1931" s="10" t="str">
        <f>IF(C1931="?","Sep",C1931)</f>
        <v>Jun</v>
      </c>
      <c r="E1931" s="10">
        <v>14</v>
      </c>
      <c r="F1931" s="12" t="str">
        <f>TEXT(DATE(B1931,MONTH(DATEVALUE(D1931&amp;" 1")),E1931),"dd-mmm-yyyy")</f>
        <v>14-Jun-1998</v>
      </c>
      <c r="G1931" s="10">
        <v>0</v>
      </c>
      <c r="H1931" s="13">
        <f t="shared" ca="1" si="30"/>
        <v>126</v>
      </c>
      <c r="I1931" s="15">
        <v>25081.77</v>
      </c>
      <c r="J1931" s="10" t="s">
        <v>4707</v>
      </c>
      <c r="K1931" s="10" t="s">
        <v>4707</v>
      </c>
      <c r="L1931" s="10" t="s">
        <v>4709</v>
      </c>
      <c r="W1931" s="13">
        <f ca="1">DATEDIF(F1931,TODAY(),"Y")</f>
        <v>28</v>
      </c>
      <c r="X1931" s="29">
        <f>VLOOKUP($A1931,'Medical Examinations'!$A:$Z,MATCH(X$1,'Medical Examinations'!$A$1:$Z$1,0),FALSE)</f>
        <v>6.03</v>
      </c>
      <c r="Y1931" s="13">
        <f ca="1">DATEDIF(X1931,TODAY(),"Y")</f>
        <v>126</v>
      </c>
      <c r="Z1931" s="28">
        <f>VLOOKUP($A1931,'Medical Examinations'!$A:$Z,2,FALSE)</f>
        <v>23.21</v>
      </c>
    </row>
    <row r="1932" spans="1:26">
      <c r="A1932" s="10" t="s">
        <v>821</v>
      </c>
      <c r="B1932" s="10">
        <v>1998</v>
      </c>
      <c r="C1932" s="10" t="s">
        <v>4710</v>
      </c>
      <c r="D1932" s="10" t="str">
        <f>IF(C1932="?","Sep",C1932)</f>
        <v>Nov</v>
      </c>
      <c r="E1932" s="10">
        <v>24</v>
      </c>
      <c r="F1932" s="12" t="str">
        <f>TEXT(DATE(B1932,MONTH(DATEVALUE(D1932&amp;" 1")),E1932),"dd-mmm-yyyy")</f>
        <v>24-Nov-1998</v>
      </c>
      <c r="G1932" s="10">
        <v>0</v>
      </c>
      <c r="H1932" s="13">
        <f t="shared" ca="1" si="30"/>
        <v>126</v>
      </c>
      <c r="I1932" s="15">
        <v>25127.22</v>
      </c>
      <c r="J1932" s="10" t="s">
        <v>4707</v>
      </c>
      <c r="K1932" s="10" t="s">
        <v>4708</v>
      </c>
      <c r="L1932" s="10" t="s">
        <v>4718</v>
      </c>
      <c r="W1932" s="13">
        <f ca="1">DATEDIF(F1932,TODAY(),"Y")</f>
        <v>27</v>
      </c>
      <c r="X1932" s="28">
        <f>VLOOKUP($A1932,'Medical Examinations'!$A:$Z,MATCH(X$1,'Medical Examinations'!$A$1:$Z$1,0),FALSE)</f>
        <v>4.76</v>
      </c>
      <c r="Y1932" s="13">
        <f ca="1">DATEDIF(X1932,TODAY(),"Y")</f>
        <v>126</v>
      </c>
      <c r="Z1932" s="28">
        <f>VLOOKUP($A1932,'Medical Examinations'!$A:$Z,2,FALSE)</f>
        <v>24.01</v>
      </c>
    </row>
    <row r="1933" spans="1:26">
      <c r="A1933" s="10" t="s">
        <v>819</v>
      </c>
      <c r="B1933" s="10">
        <v>1975</v>
      </c>
      <c r="C1933" s="10" t="s">
        <v>4715</v>
      </c>
      <c r="D1933" s="10" t="str">
        <f>IF(C1933="?","Sep",C1933)</f>
        <v>Dec</v>
      </c>
      <c r="E1933" s="10">
        <v>14</v>
      </c>
      <c r="F1933" s="12" t="str">
        <f>TEXT(DATE(B1933,MONTH(DATEVALUE(D1933&amp;" 1")),E1933),"dd-mmm-yyyy")</f>
        <v>14-Dec-1975</v>
      </c>
      <c r="G1933" s="10">
        <v>0</v>
      </c>
      <c r="H1933" s="13">
        <f t="shared" ca="1" si="30"/>
        <v>126</v>
      </c>
      <c r="I1933" s="15">
        <v>25309.49</v>
      </c>
      <c r="J1933" s="10" t="s">
        <v>4707</v>
      </c>
      <c r="K1933" s="10" t="s">
        <v>4711</v>
      </c>
      <c r="L1933" s="10" t="s">
        <v>4718</v>
      </c>
      <c r="W1933" s="13">
        <f ca="1">DATEDIF(F1933,TODAY(),"Y")</f>
        <v>50</v>
      </c>
      <c r="X1933" s="29">
        <f>VLOOKUP($A1933,'Medical Examinations'!$A:$Z,MATCH(X$1,'Medical Examinations'!$A$1:$Z$1,0),FALSE)</f>
        <v>8.24</v>
      </c>
      <c r="Y1933" s="13">
        <f ca="1">DATEDIF(X1933,TODAY(),"Y")</f>
        <v>126</v>
      </c>
      <c r="Z1933" s="28">
        <f>VLOOKUP($A1933,'Medical Examinations'!$A:$Z,2,FALSE)</f>
        <v>29.8</v>
      </c>
    </row>
    <row r="1934" spans="1:26">
      <c r="A1934" s="10" t="s">
        <v>817</v>
      </c>
      <c r="B1934" s="10">
        <v>1972</v>
      </c>
      <c r="C1934" s="10" t="s">
        <v>4713</v>
      </c>
      <c r="D1934" s="10" t="str">
        <f>IF(C1934="?","Sep",C1934)</f>
        <v>Sep</v>
      </c>
      <c r="E1934" s="10">
        <v>26</v>
      </c>
      <c r="F1934" s="12" t="str">
        <f>TEXT(DATE(B1934,MONTH(DATEVALUE(D1934&amp;" 1")),E1934),"dd-mmm-yyyy")</f>
        <v>26-Sep-1972</v>
      </c>
      <c r="G1934" s="10">
        <v>0</v>
      </c>
      <c r="H1934" s="13">
        <f t="shared" ca="1" si="30"/>
        <v>126</v>
      </c>
      <c r="I1934" s="15">
        <v>25333.33</v>
      </c>
      <c r="J1934" s="10" t="s">
        <v>4707</v>
      </c>
      <c r="K1934" s="10" t="s">
        <v>4707</v>
      </c>
      <c r="L1934" s="10" t="s">
        <v>4728</v>
      </c>
      <c r="W1934" s="13">
        <f ca="1">DATEDIF(F1934,TODAY(),"Y")</f>
        <v>54</v>
      </c>
      <c r="X1934" s="28">
        <f>VLOOKUP($A1934,'Medical Examinations'!$A:$Z,MATCH(X$1,'Medical Examinations'!$A$1:$Z$1,0),FALSE)</f>
        <v>4.76</v>
      </c>
      <c r="Y1934" s="13">
        <f ca="1">DATEDIF(X1934,TODAY(),"Y")</f>
        <v>126</v>
      </c>
      <c r="Z1934" s="28">
        <f>VLOOKUP($A1934,'Medical Examinations'!$A:$Z,2,FALSE)</f>
        <v>32.11</v>
      </c>
    </row>
    <row r="1935" spans="1:26">
      <c r="A1935" s="10" t="s">
        <v>815</v>
      </c>
      <c r="B1935" s="10">
        <v>1968</v>
      </c>
      <c r="C1935" s="10" t="s">
        <v>4716</v>
      </c>
      <c r="D1935" s="10" t="str">
        <f>IF(C1935="?","Sep",C1935)</f>
        <v>Aug</v>
      </c>
      <c r="E1935" s="10">
        <v>22</v>
      </c>
      <c r="F1935" s="12" t="str">
        <f>TEXT(DATE(B1935,MONTH(DATEVALUE(D1935&amp;" 1")),E1935),"dd-mmm-yyyy")</f>
        <v>22-Aug-1968</v>
      </c>
      <c r="G1935" s="10">
        <v>0</v>
      </c>
      <c r="H1935" s="13">
        <f t="shared" ca="1" si="30"/>
        <v>126</v>
      </c>
      <c r="I1935" s="15">
        <v>25382.3</v>
      </c>
      <c r="J1935" s="10" t="s">
        <v>4707</v>
      </c>
      <c r="K1935" s="10" t="s">
        <v>4707</v>
      </c>
      <c r="L1935" s="10" t="s">
        <v>4718</v>
      </c>
      <c r="W1935" s="13">
        <f ca="1">DATEDIF(F1935,TODAY(),"Y")</f>
        <v>58</v>
      </c>
      <c r="X1935" s="29">
        <f>VLOOKUP($A1935,'Medical Examinations'!$A:$Z,MATCH(X$1,'Medical Examinations'!$A$1:$Z$1,0),FALSE)</f>
        <v>6.97</v>
      </c>
      <c r="Y1935" s="13">
        <f ca="1">DATEDIF(X1935,TODAY(),"Y")</f>
        <v>126</v>
      </c>
      <c r="Z1935" s="28">
        <f>VLOOKUP($A1935,'Medical Examinations'!$A:$Z,2,FALSE)</f>
        <v>25.1</v>
      </c>
    </row>
    <row r="1936" spans="1:26">
      <c r="A1936" s="10" t="s">
        <v>813</v>
      </c>
      <c r="B1936" s="10">
        <v>1968</v>
      </c>
      <c r="C1936" s="10" t="s">
        <v>4715</v>
      </c>
      <c r="D1936" s="10" t="str">
        <f>IF(C1936="?","Sep",C1936)</f>
        <v>Dec</v>
      </c>
      <c r="E1936" s="10">
        <v>11</v>
      </c>
      <c r="F1936" s="12" t="str">
        <f>TEXT(DATE(B1936,MONTH(DATEVALUE(D1936&amp;" 1")),E1936),"dd-mmm-yyyy")</f>
        <v>11-Dec-1968</v>
      </c>
      <c r="G1936" s="10">
        <v>0</v>
      </c>
      <c r="H1936" s="13">
        <f t="shared" ca="1" si="30"/>
        <v>126</v>
      </c>
      <c r="I1936" s="15">
        <v>25517.11</v>
      </c>
      <c r="J1936" s="10" t="s">
        <v>4707</v>
      </c>
      <c r="K1936" s="10" t="s">
        <v>4708</v>
      </c>
      <c r="L1936" s="10" t="s">
        <v>4728</v>
      </c>
      <c r="W1936" s="13">
        <f ca="1">DATEDIF(F1936,TODAY(),"Y")</f>
        <v>57</v>
      </c>
      <c r="X1936" s="28">
        <f>VLOOKUP($A1936,'Medical Examinations'!$A:$Z,MATCH(X$1,'Medical Examinations'!$A$1:$Z$1,0),FALSE)</f>
        <v>11.75</v>
      </c>
      <c r="Y1936" s="13">
        <f ca="1">DATEDIF(X1936,TODAY(),"Y")</f>
        <v>126</v>
      </c>
      <c r="Z1936" s="28">
        <f>VLOOKUP($A1936,'Medical Examinations'!$A:$Z,2,FALSE)</f>
        <v>25.46</v>
      </c>
    </row>
    <row r="1937" spans="1:26">
      <c r="A1937" s="10" t="s">
        <v>811</v>
      </c>
      <c r="B1937" s="10">
        <v>2001</v>
      </c>
      <c r="C1937" s="10" t="s">
        <v>4716</v>
      </c>
      <c r="D1937" s="10" t="str">
        <f>IF(C1937="?","Sep",C1937)</f>
        <v>Aug</v>
      </c>
      <c r="E1937" s="10">
        <v>2</v>
      </c>
      <c r="F1937" s="12" t="str">
        <f>TEXT(DATE(B1937,MONTH(DATEVALUE(D1937&amp;" 1")),E1937),"dd-mmm-yyyy")</f>
        <v>02-Aug-2001</v>
      </c>
      <c r="G1937" s="10">
        <v>0</v>
      </c>
      <c r="H1937" s="13">
        <f t="shared" ca="1" si="30"/>
        <v>126</v>
      </c>
      <c r="I1937" s="15">
        <v>25648.98</v>
      </c>
      <c r="J1937" s="10" t="s">
        <v>4707</v>
      </c>
      <c r="K1937" s="10" t="s">
        <v>4711</v>
      </c>
      <c r="L1937" s="10" t="s">
        <v>4718</v>
      </c>
      <c r="W1937" s="13">
        <f ca="1">DATEDIF(F1937,TODAY(),"Y")</f>
        <v>25</v>
      </c>
      <c r="X1937" s="29">
        <f>VLOOKUP($A1937,'Medical Examinations'!$A:$Z,MATCH(X$1,'Medical Examinations'!$A$1:$Z$1,0),FALSE)</f>
        <v>5.24</v>
      </c>
      <c r="Y1937" s="13">
        <f ca="1">DATEDIF(X1937,TODAY(),"Y")</f>
        <v>126</v>
      </c>
      <c r="Z1937" s="28">
        <f>VLOOKUP($A1937,'Medical Examinations'!$A:$Z,2,FALSE)</f>
        <v>27.82</v>
      </c>
    </row>
    <row r="1938" spans="1:26">
      <c r="A1938" s="10" t="s">
        <v>809</v>
      </c>
      <c r="B1938" s="10">
        <v>1972</v>
      </c>
      <c r="C1938" s="10" t="s">
        <v>4706</v>
      </c>
      <c r="D1938" s="10" t="str">
        <f>IF(C1938="?","Sep",C1938)</f>
        <v>Jul</v>
      </c>
      <c r="E1938" s="10">
        <v>17</v>
      </c>
      <c r="F1938" s="12" t="str">
        <f>TEXT(DATE(B1938,MONTH(DATEVALUE(D1938&amp;" 1")),E1938),"dd-mmm-yyyy")</f>
        <v>17-Jul-1972</v>
      </c>
      <c r="G1938" s="10">
        <v>0</v>
      </c>
      <c r="H1938" s="13">
        <f t="shared" ca="1" si="30"/>
        <v>126</v>
      </c>
      <c r="I1938" s="15">
        <v>25656.58</v>
      </c>
      <c r="J1938" s="10" t="s">
        <v>4707</v>
      </c>
      <c r="K1938" s="10" t="s">
        <v>4708</v>
      </c>
      <c r="L1938" s="10" t="s">
        <v>4724</v>
      </c>
      <c r="W1938" s="13">
        <f ca="1">DATEDIF(F1938,TODAY(),"Y")</f>
        <v>54</v>
      </c>
      <c r="X1938" s="28">
        <f>VLOOKUP($A1938,'Medical Examinations'!$A:$Z,MATCH(X$1,'Medical Examinations'!$A$1:$Z$1,0),FALSE)</f>
        <v>5.88</v>
      </c>
      <c r="Y1938" s="13">
        <f ca="1">DATEDIF(X1938,TODAY(),"Y")</f>
        <v>126</v>
      </c>
      <c r="Z1938" s="28">
        <f>VLOOKUP($A1938,'Medical Examinations'!$A:$Z,2,FALSE)</f>
        <v>27.36</v>
      </c>
    </row>
    <row r="1939" spans="1:26">
      <c r="A1939" s="10" t="s">
        <v>807</v>
      </c>
      <c r="B1939" s="10">
        <v>1963</v>
      </c>
      <c r="C1939" s="10" t="s">
        <v>4716</v>
      </c>
      <c r="D1939" s="10" t="str">
        <f>IF(C1939="?","Sep",C1939)</f>
        <v>Aug</v>
      </c>
      <c r="E1939" s="10">
        <v>21</v>
      </c>
      <c r="F1939" s="12" t="str">
        <f>TEXT(DATE(B1939,MONTH(DATEVALUE(D1939&amp;" 1")),E1939),"dd-mmm-yyyy")</f>
        <v>21-Aug-1963</v>
      </c>
      <c r="G1939" s="10">
        <v>0</v>
      </c>
      <c r="H1939" s="13">
        <f t="shared" ca="1" si="30"/>
        <v>126</v>
      </c>
      <c r="I1939" s="15">
        <v>25678.78</v>
      </c>
      <c r="J1939" s="10" t="s">
        <v>4707</v>
      </c>
      <c r="K1939" s="10" t="s">
        <v>4708</v>
      </c>
      <c r="L1939" s="10" t="s">
        <v>4714</v>
      </c>
      <c r="W1939" s="13">
        <f ca="1">DATEDIF(F1939,TODAY(),"Y")</f>
        <v>63</v>
      </c>
      <c r="X1939" s="29">
        <f>VLOOKUP($A1939,'Medical Examinations'!$A:$Z,MATCH(X$1,'Medical Examinations'!$A$1:$Z$1,0),FALSE)</f>
        <v>10.84</v>
      </c>
      <c r="Y1939" s="13">
        <f ca="1">DATEDIF(X1939,TODAY(),"Y")</f>
        <v>126</v>
      </c>
      <c r="Z1939" s="28">
        <f>VLOOKUP($A1939,'Medical Examinations'!$A:$Z,2,FALSE)</f>
        <v>23.655000000000001</v>
      </c>
    </row>
    <row r="1940" spans="1:26">
      <c r="A1940" s="10" t="s">
        <v>805</v>
      </c>
      <c r="B1940" s="10">
        <v>1970</v>
      </c>
      <c r="C1940" s="10" t="s">
        <v>4715</v>
      </c>
      <c r="D1940" s="10" t="str">
        <f>IF(C1940="?","Sep",C1940)</f>
        <v>Dec</v>
      </c>
      <c r="E1940" s="10">
        <v>3</v>
      </c>
      <c r="F1940" s="12" t="str">
        <f>TEXT(DATE(B1940,MONTH(DATEVALUE(D1940&amp;" 1")),E1940),"dd-mmm-yyyy")</f>
        <v>03-Dec-1970</v>
      </c>
      <c r="G1940" s="10">
        <v>0</v>
      </c>
      <c r="H1940" s="13">
        <f t="shared" ca="1" si="30"/>
        <v>126</v>
      </c>
      <c r="I1940" s="15">
        <v>25992.82</v>
      </c>
      <c r="J1940" s="10" t="s">
        <v>4707</v>
      </c>
      <c r="K1940" s="10" t="s">
        <v>4707</v>
      </c>
      <c r="L1940" s="10" t="s">
        <v>4709</v>
      </c>
      <c r="W1940" s="13">
        <f ca="1">DATEDIF(F1940,TODAY(),"Y")</f>
        <v>55</v>
      </c>
      <c r="X1940" s="28">
        <f>VLOOKUP($A1940,'Medical Examinations'!$A:$Z,MATCH(X$1,'Medical Examinations'!$A$1:$Z$1,0),FALSE)</f>
        <v>9.5</v>
      </c>
      <c r="Y1940" s="13">
        <f ca="1">DATEDIF(X1940,TODAY(),"Y")</f>
        <v>126</v>
      </c>
      <c r="Z1940" s="28">
        <f>VLOOKUP($A1940,'Medical Examinations'!$A:$Z,2,FALSE)</f>
        <v>26.4</v>
      </c>
    </row>
    <row r="1941" spans="1:26">
      <c r="A1941" s="10" t="s">
        <v>803</v>
      </c>
      <c r="B1941" s="10">
        <v>2001</v>
      </c>
      <c r="C1941" s="10" t="s">
        <v>4712</v>
      </c>
      <c r="D1941" s="10" t="str">
        <f>IF(C1941="?","Sep",C1941)</f>
        <v>Jun</v>
      </c>
      <c r="E1941" s="10">
        <v>5</v>
      </c>
      <c r="F1941" s="12" t="str">
        <f>TEXT(DATE(B1941,MONTH(DATEVALUE(D1941&amp;" 1")),E1941),"dd-mmm-yyyy")</f>
        <v>05-Jun-2001</v>
      </c>
      <c r="G1941" s="10">
        <v>0</v>
      </c>
      <c r="H1941" s="13">
        <f t="shared" ca="1" si="30"/>
        <v>126</v>
      </c>
      <c r="I1941" s="15">
        <v>26018.95</v>
      </c>
      <c r="J1941" s="10" t="s">
        <v>4707</v>
      </c>
      <c r="K1941" s="10" t="s">
        <v>4707</v>
      </c>
      <c r="L1941" s="10" t="s">
        <v>4714</v>
      </c>
      <c r="W1941" s="13">
        <f ca="1">DATEDIF(F1941,TODAY(),"Y")</f>
        <v>25</v>
      </c>
      <c r="X1941" s="29">
        <f>VLOOKUP($A1941,'Medical Examinations'!$A:$Z,MATCH(X$1,'Medical Examinations'!$A$1:$Z$1,0),FALSE)</f>
        <v>4.68</v>
      </c>
      <c r="Y1941" s="13">
        <f ca="1">DATEDIF(X1941,TODAY(),"Y")</f>
        <v>126</v>
      </c>
      <c r="Z1941" s="28">
        <f>VLOOKUP($A1941,'Medical Examinations'!$A:$Z,2,FALSE)</f>
        <v>32.68</v>
      </c>
    </row>
    <row r="1942" spans="1:26">
      <c r="A1942" s="10" t="s">
        <v>801</v>
      </c>
      <c r="B1942" s="10">
        <v>2000</v>
      </c>
      <c r="C1942" s="10" t="s">
        <v>4715</v>
      </c>
      <c r="D1942" s="10" t="str">
        <f>IF(C1942="?","Sep",C1942)</f>
        <v>Dec</v>
      </c>
      <c r="E1942" s="10">
        <v>26</v>
      </c>
      <c r="F1942" s="12" t="str">
        <f>TEXT(DATE(B1942,MONTH(DATEVALUE(D1942&amp;" 1")),E1942),"dd-mmm-yyyy")</f>
        <v>26-Dec-2000</v>
      </c>
      <c r="G1942" s="10">
        <v>0</v>
      </c>
      <c r="H1942" s="13">
        <f t="shared" ca="1" si="30"/>
        <v>126</v>
      </c>
      <c r="I1942" s="15">
        <v>26026.97</v>
      </c>
      <c r="J1942" s="10" t="s">
        <v>4707</v>
      </c>
      <c r="K1942" s="10" t="s">
        <v>4708</v>
      </c>
      <c r="L1942" s="10" t="s">
        <v>4718</v>
      </c>
      <c r="W1942" s="13">
        <f ca="1">DATEDIF(F1942,TODAY(),"Y")</f>
        <v>25</v>
      </c>
      <c r="X1942" s="28">
        <f>VLOOKUP($A1942,'Medical Examinations'!$A:$Z,MATCH(X$1,'Medical Examinations'!$A$1:$Z$1,0),FALSE)</f>
        <v>6.05</v>
      </c>
      <c r="Y1942" s="13">
        <f ca="1">DATEDIF(X1942,TODAY(),"Y")</f>
        <v>126</v>
      </c>
      <c r="Z1942" s="28">
        <f>VLOOKUP($A1942,'Medical Examinations'!$A:$Z,2,FALSE)</f>
        <v>27.79</v>
      </c>
    </row>
    <row r="1943" spans="1:26">
      <c r="A1943" s="10" t="s">
        <v>799</v>
      </c>
      <c r="B1943" s="10">
        <v>1966</v>
      </c>
      <c r="C1943" s="10" t="s">
        <v>4706</v>
      </c>
      <c r="D1943" s="10" t="str">
        <f>IF(C1943="?","Sep",C1943)</f>
        <v>Jul</v>
      </c>
      <c r="E1943" s="10">
        <v>9</v>
      </c>
      <c r="F1943" s="12" t="str">
        <f>TEXT(DATE(B1943,MONTH(DATEVALUE(D1943&amp;" 1")),E1943),"dd-mmm-yyyy")</f>
        <v>09-Jul-1966</v>
      </c>
      <c r="G1943" s="10">
        <v>0</v>
      </c>
      <c r="H1943" s="13">
        <f t="shared" ca="1" si="30"/>
        <v>126</v>
      </c>
      <c r="I1943" s="15">
        <v>26109.33</v>
      </c>
      <c r="J1943" s="10" t="s">
        <v>4707</v>
      </c>
      <c r="K1943" s="10" t="s">
        <v>4708</v>
      </c>
      <c r="L1943" s="10" t="s">
        <v>4714</v>
      </c>
      <c r="W1943" s="13">
        <f ca="1">DATEDIF(F1943,TODAY(),"Y")</f>
        <v>60</v>
      </c>
      <c r="X1943" s="29">
        <f>VLOOKUP($A1943,'Medical Examinations'!$A:$Z,MATCH(X$1,'Medical Examinations'!$A$1:$Z$1,0),FALSE)</f>
        <v>4.68</v>
      </c>
      <c r="Y1943" s="13">
        <f ca="1">DATEDIF(X1943,TODAY(),"Y")</f>
        <v>126</v>
      </c>
      <c r="Z1943" s="28">
        <f>VLOOKUP($A1943,'Medical Examinations'!$A:$Z,2,FALSE)</f>
        <v>26.695</v>
      </c>
    </row>
    <row r="1944" spans="1:26">
      <c r="A1944" s="10" t="s">
        <v>797</v>
      </c>
      <c r="B1944" s="10">
        <v>2002</v>
      </c>
      <c r="C1944" s="10" t="s">
        <v>4717</v>
      </c>
      <c r="D1944" s="10" t="str">
        <f>IF(C1944="?","Sep",C1944)</f>
        <v>Oct</v>
      </c>
      <c r="E1944" s="10">
        <v>11</v>
      </c>
      <c r="F1944" s="12" t="str">
        <f>TEXT(DATE(B1944,MONTH(DATEVALUE(D1944&amp;" 1")),E1944),"dd-mmm-yyyy")</f>
        <v>11-Oct-2002</v>
      </c>
      <c r="G1944" s="10">
        <v>0</v>
      </c>
      <c r="H1944" s="13">
        <f t="shared" ca="1" si="30"/>
        <v>126</v>
      </c>
      <c r="I1944" s="15">
        <v>26125.67</v>
      </c>
      <c r="J1944" s="10" t="s">
        <v>4707</v>
      </c>
      <c r="K1944" s="10" t="s">
        <v>4711</v>
      </c>
      <c r="L1944" s="10" t="s">
        <v>4709</v>
      </c>
      <c r="W1944" s="13">
        <f ca="1">DATEDIF(F1944,TODAY(),"Y")</f>
        <v>24</v>
      </c>
      <c r="X1944" s="28">
        <f>VLOOKUP($A1944,'Medical Examinations'!$A:$Z,MATCH(X$1,'Medical Examinations'!$A$1:$Z$1,0),FALSE)</f>
        <v>11.31</v>
      </c>
      <c r="Y1944" s="13">
        <f ca="1">DATEDIF(X1944,TODAY(),"Y")</f>
        <v>126</v>
      </c>
      <c r="Z1944" s="28">
        <f>VLOOKUP($A1944,'Medical Examinations'!$A:$Z,2,FALSE)</f>
        <v>24.42</v>
      </c>
    </row>
    <row r="1945" spans="1:26">
      <c r="A1945" s="10" t="s">
        <v>795</v>
      </c>
      <c r="B1945" s="10">
        <v>1973</v>
      </c>
      <c r="C1945" s="10" t="s">
        <v>4706</v>
      </c>
      <c r="D1945" s="10" t="str">
        <f>IF(C1945="?","Sep",C1945)</f>
        <v>Jul</v>
      </c>
      <c r="E1945" s="10">
        <v>7</v>
      </c>
      <c r="F1945" s="12" t="str">
        <f>TEXT(DATE(B1945,MONTH(DATEVALUE(D1945&amp;" 1")),E1945),"dd-mmm-yyyy")</f>
        <v>07-Jul-1973</v>
      </c>
      <c r="G1945" s="10">
        <v>0</v>
      </c>
      <c r="H1945" s="13">
        <f t="shared" ca="1" si="30"/>
        <v>126</v>
      </c>
      <c r="I1945" s="15">
        <v>26140.36</v>
      </c>
      <c r="J1945" s="10" t="s">
        <v>4707</v>
      </c>
      <c r="K1945" s="10" t="s">
        <v>4708</v>
      </c>
      <c r="L1945" s="10" t="s">
        <v>4718</v>
      </c>
      <c r="W1945" s="13">
        <f ca="1">DATEDIF(F1945,TODAY(),"Y")</f>
        <v>53</v>
      </c>
      <c r="X1945" s="29">
        <f>VLOOKUP($A1945,'Medical Examinations'!$A:$Z,MATCH(X$1,'Medical Examinations'!$A$1:$Z$1,0),FALSE)</f>
        <v>9.0500000000000007</v>
      </c>
      <c r="Y1945" s="13">
        <f ca="1">DATEDIF(X1945,TODAY(),"Y")</f>
        <v>126</v>
      </c>
      <c r="Z1945" s="28">
        <f>VLOOKUP($A1945,'Medical Examinations'!$A:$Z,2,FALSE)</f>
        <v>27.1</v>
      </c>
    </row>
    <row r="1946" spans="1:26">
      <c r="A1946" s="10" t="s">
        <v>793</v>
      </c>
      <c r="B1946" s="10">
        <v>1975</v>
      </c>
      <c r="C1946" s="10" t="s">
        <v>4712</v>
      </c>
      <c r="D1946" s="10" t="str">
        <f>IF(C1946="?","Sep",C1946)</f>
        <v>Jun</v>
      </c>
      <c r="E1946" s="10">
        <v>4</v>
      </c>
      <c r="F1946" s="12" t="str">
        <f>TEXT(DATE(B1946,MONTH(DATEVALUE(D1946&amp;" 1")),E1946),"dd-mmm-yyyy")</f>
        <v>04-Jun-1975</v>
      </c>
      <c r="G1946" s="10">
        <v>0</v>
      </c>
      <c r="H1946" s="13">
        <f t="shared" ca="1" si="30"/>
        <v>126</v>
      </c>
      <c r="I1946" s="15">
        <v>26236.58</v>
      </c>
      <c r="J1946" s="10" t="s">
        <v>4707</v>
      </c>
      <c r="K1946" s="10" t="s">
        <v>4711</v>
      </c>
      <c r="L1946" s="10" t="s">
        <v>4718</v>
      </c>
      <c r="W1946" s="13">
        <f ca="1">DATEDIF(F1946,TODAY(),"Y")</f>
        <v>51</v>
      </c>
      <c r="X1946" s="28">
        <f>VLOOKUP($A1946,'Medical Examinations'!$A:$Z,MATCH(X$1,'Medical Examinations'!$A$1:$Z$1,0),FALSE)</f>
        <v>11.14</v>
      </c>
      <c r="Y1946" s="13">
        <f ca="1">DATEDIF(X1946,TODAY(),"Y")</f>
        <v>126</v>
      </c>
      <c r="Z1946" s="28">
        <f>VLOOKUP($A1946,'Medical Examinations'!$A:$Z,2,FALSE)</f>
        <v>24.1</v>
      </c>
    </row>
    <row r="1947" spans="1:26">
      <c r="A1947" s="10" t="s">
        <v>791</v>
      </c>
      <c r="B1947" s="10">
        <v>2004</v>
      </c>
      <c r="C1947" s="10" t="s">
        <v>4715</v>
      </c>
      <c r="D1947" s="10" t="str">
        <f>IF(C1947="?","Sep",C1947)</f>
        <v>Dec</v>
      </c>
      <c r="E1947" s="10">
        <v>5</v>
      </c>
      <c r="F1947" s="12" t="str">
        <f>TEXT(DATE(B1947,MONTH(DATEVALUE(D1947&amp;" 1")),E1947),"dd-mmm-yyyy")</f>
        <v>05-Dec-2004</v>
      </c>
      <c r="G1947" s="10">
        <v>0</v>
      </c>
      <c r="H1947" s="13">
        <f t="shared" ca="1" si="30"/>
        <v>126</v>
      </c>
      <c r="I1947" s="15">
        <v>26316.59</v>
      </c>
      <c r="J1947" s="10" t="s">
        <v>4707</v>
      </c>
      <c r="K1947" s="10" t="s">
        <v>4708</v>
      </c>
      <c r="L1947" s="10" t="s">
        <v>4718</v>
      </c>
      <c r="W1947" s="13">
        <f ca="1">DATEDIF(F1947,TODAY(),"Y")</f>
        <v>21</v>
      </c>
      <c r="X1947" s="29">
        <f>VLOOKUP($A1947,'Medical Examinations'!$A:$Z,MATCH(X$1,'Medical Examinations'!$A$1:$Z$1,0),FALSE)</f>
        <v>4.67</v>
      </c>
      <c r="Y1947" s="13">
        <f ca="1">DATEDIF(X1947,TODAY(),"Y")</f>
        <v>126</v>
      </c>
      <c r="Z1947" s="28">
        <f>VLOOKUP($A1947,'Medical Examinations'!$A:$Z,2,FALSE)</f>
        <v>32.06</v>
      </c>
    </row>
    <row r="1948" spans="1:26">
      <c r="A1948" s="10" t="s">
        <v>789</v>
      </c>
      <c r="B1948" s="10">
        <v>1974</v>
      </c>
      <c r="C1948" s="10" t="s">
        <v>4713</v>
      </c>
      <c r="D1948" s="10" t="str">
        <f>IF(C1948="?","Sep",C1948)</f>
        <v>Sep</v>
      </c>
      <c r="E1948" s="10">
        <v>21</v>
      </c>
      <c r="F1948" s="12" t="str">
        <f>TEXT(DATE(B1948,MONTH(DATEVALUE(D1948&amp;" 1")),E1948),"dd-mmm-yyyy")</f>
        <v>21-Sep-1974</v>
      </c>
      <c r="G1948" s="10">
        <v>0</v>
      </c>
      <c r="H1948" s="13">
        <f t="shared" ca="1" si="30"/>
        <v>126</v>
      </c>
      <c r="I1948" s="15">
        <v>26392.26</v>
      </c>
      <c r="J1948" s="10" t="s">
        <v>4707</v>
      </c>
      <c r="K1948" s="10" t="s">
        <v>4707</v>
      </c>
      <c r="L1948" s="10" t="s">
        <v>4724</v>
      </c>
      <c r="W1948" s="13">
        <f ca="1">DATEDIF(F1948,TODAY(),"Y")</f>
        <v>52</v>
      </c>
      <c r="X1948" s="28">
        <f>VLOOKUP($A1948,'Medical Examinations'!$A:$Z,MATCH(X$1,'Medical Examinations'!$A$1:$Z$1,0),FALSE)</f>
        <v>8.7100000000000009</v>
      </c>
      <c r="Y1948" s="13">
        <f ca="1">DATEDIF(X1948,TODAY(),"Y")</f>
        <v>126</v>
      </c>
      <c r="Z1948" s="28">
        <f>VLOOKUP($A1948,'Medical Examinations'!$A:$Z,2,FALSE)</f>
        <v>35.909999999999997</v>
      </c>
    </row>
    <row r="1949" spans="1:26">
      <c r="A1949" s="10" t="s">
        <v>787</v>
      </c>
      <c r="B1949" s="10">
        <v>1970</v>
      </c>
      <c r="C1949" s="10" t="s">
        <v>4716</v>
      </c>
      <c r="D1949" s="10" t="str">
        <f>IF(C1949="?","Sep",C1949)</f>
        <v>Aug</v>
      </c>
      <c r="E1949" s="10">
        <v>27</v>
      </c>
      <c r="F1949" s="12" t="str">
        <f>TEXT(DATE(B1949,MONTH(DATEVALUE(D1949&amp;" 1")),E1949),"dd-mmm-yyyy")</f>
        <v>27-Aug-1970</v>
      </c>
      <c r="G1949" s="10">
        <v>0</v>
      </c>
      <c r="H1949" s="13">
        <f t="shared" ca="1" si="30"/>
        <v>126</v>
      </c>
      <c r="I1949" s="15">
        <v>26467.1</v>
      </c>
      <c r="J1949" s="10" t="s">
        <v>4707</v>
      </c>
      <c r="K1949" s="10" t="s">
        <v>4708</v>
      </c>
      <c r="L1949" s="10" t="s">
        <v>4714</v>
      </c>
      <c r="W1949" s="13">
        <f ca="1">DATEDIF(F1949,TODAY(),"Y")</f>
        <v>56</v>
      </c>
      <c r="X1949" s="29">
        <f>VLOOKUP($A1949,'Medical Examinations'!$A:$Z,MATCH(X$1,'Medical Examinations'!$A$1:$Z$1,0),FALSE)</f>
        <v>11.95</v>
      </c>
      <c r="Y1949" s="13">
        <f ca="1">DATEDIF(X1949,TODAY(),"Y")</f>
        <v>126</v>
      </c>
      <c r="Z1949" s="28">
        <f>VLOOKUP($A1949,'Medical Examinations'!$A:$Z,2,FALSE)</f>
        <v>36.765000000000001</v>
      </c>
    </row>
    <row r="1950" spans="1:26">
      <c r="A1950" s="10" t="s">
        <v>785</v>
      </c>
      <c r="B1950" s="10">
        <v>2004</v>
      </c>
      <c r="C1950" s="10" t="s">
        <v>4713</v>
      </c>
      <c r="D1950" s="10" t="str">
        <f>IF(C1950="?","Sep",C1950)</f>
        <v>Sep</v>
      </c>
      <c r="E1950" s="10">
        <v>5</v>
      </c>
      <c r="F1950" s="12" t="str">
        <f>TEXT(DATE(B1950,MONTH(DATEVALUE(D1950&amp;" 1")),E1950),"dd-mmm-yyyy")</f>
        <v>05-Sep-2004</v>
      </c>
      <c r="G1950" s="10">
        <v>0</v>
      </c>
      <c r="H1950" s="13">
        <f t="shared" ca="1" si="30"/>
        <v>126</v>
      </c>
      <c r="I1950" s="15">
        <v>26479.4</v>
      </c>
      <c r="J1950" s="10" t="s">
        <v>4707</v>
      </c>
      <c r="K1950" s="10" t="s">
        <v>4707</v>
      </c>
      <c r="L1950" s="10" t="s">
        <v>4718</v>
      </c>
      <c r="W1950" s="13">
        <f ca="1">DATEDIF(F1950,TODAY(),"Y")</f>
        <v>22</v>
      </c>
      <c r="X1950" s="28">
        <f>VLOOKUP($A1950,'Medical Examinations'!$A:$Z,MATCH(X$1,'Medical Examinations'!$A$1:$Z$1,0),FALSE)</f>
        <v>4.0199999999999996</v>
      </c>
      <c r="Y1950" s="13">
        <f ca="1">DATEDIF(X1950,TODAY(),"Y")</f>
        <v>126</v>
      </c>
      <c r="Z1950" s="28">
        <f>VLOOKUP($A1950,'Medical Examinations'!$A:$Z,2,FALSE)</f>
        <v>32.54</v>
      </c>
    </row>
    <row r="1951" spans="1:26">
      <c r="A1951" s="10" t="s">
        <v>783</v>
      </c>
      <c r="B1951" s="10">
        <v>1988</v>
      </c>
      <c r="C1951" s="10" t="s">
        <v>4706</v>
      </c>
      <c r="D1951" s="10" t="str">
        <f>IF(C1951="?","Sep",C1951)</f>
        <v>Jul</v>
      </c>
      <c r="E1951" s="10">
        <v>22</v>
      </c>
      <c r="F1951" s="12" t="str">
        <f>TEXT(DATE(B1951,MONTH(DATEVALUE(D1951&amp;" 1")),E1951),"dd-mmm-yyyy")</f>
        <v>22-Jul-1988</v>
      </c>
      <c r="G1951" s="10">
        <v>0</v>
      </c>
      <c r="H1951" s="13">
        <f t="shared" ca="1" si="30"/>
        <v>126</v>
      </c>
      <c r="I1951" s="15">
        <v>26607.89</v>
      </c>
      <c r="J1951" s="10" t="s">
        <v>4707</v>
      </c>
      <c r="K1951" s="10" t="s">
        <v>4711</v>
      </c>
      <c r="L1951" s="10" t="s">
        <v>4718</v>
      </c>
      <c r="W1951" s="13">
        <f ca="1">DATEDIF(F1951,TODAY(),"Y")</f>
        <v>38</v>
      </c>
      <c r="X1951" s="29">
        <f>VLOOKUP($A1951,'Medical Examinations'!$A:$Z,MATCH(X$1,'Medical Examinations'!$A$1:$Z$1,0),FALSE)</f>
        <v>6.29</v>
      </c>
      <c r="Y1951" s="13">
        <f ca="1">DATEDIF(X1951,TODAY(),"Y")</f>
        <v>126</v>
      </c>
      <c r="Z1951" s="28">
        <f>VLOOKUP($A1951,'Medical Examinations'!$A:$Z,2,FALSE)</f>
        <v>16.21</v>
      </c>
    </row>
    <row r="1952" spans="1:26">
      <c r="A1952" s="10" t="s">
        <v>781</v>
      </c>
      <c r="B1952" s="10">
        <v>1991</v>
      </c>
      <c r="C1952" s="10" t="s">
        <v>4716</v>
      </c>
      <c r="D1952" s="10" t="str">
        <f>IF(C1952="?","Sep",C1952)</f>
        <v>Aug</v>
      </c>
      <c r="E1952" s="10">
        <v>22</v>
      </c>
      <c r="F1952" s="12" t="str">
        <f>TEXT(DATE(B1952,MONTH(DATEVALUE(D1952&amp;" 1")),E1952),"dd-mmm-yyyy")</f>
        <v>22-Aug-1991</v>
      </c>
      <c r="G1952" s="10">
        <v>0</v>
      </c>
      <c r="H1952" s="13">
        <f t="shared" ca="1" si="30"/>
        <v>126</v>
      </c>
      <c r="I1952" s="15">
        <v>26912.560000000001</v>
      </c>
      <c r="J1952" s="10" t="s">
        <v>4707</v>
      </c>
      <c r="K1952" s="10" t="s">
        <v>4707</v>
      </c>
      <c r="L1952" s="10" t="s">
        <v>4718</v>
      </c>
      <c r="W1952" s="13">
        <f ca="1">DATEDIF(F1952,TODAY(),"Y")</f>
        <v>35</v>
      </c>
      <c r="X1952" s="28">
        <f>VLOOKUP($A1952,'Medical Examinations'!$A:$Z,MATCH(X$1,'Medical Examinations'!$A$1:$Z$1,0),FALSE)</f>
        <v>6.28</v>
      </c>
      <c r="Y1952" s="13">
        <f ca="1">DATEDIF(X1952,TODAY(),"Y")</f>
        <v>126</v>
      </c>
      <c r="Z1952" s="28">
        <f>VLOOKUP($A1952,'Medical Examinations'!$A:$Z,2,FALSE)</f>
        <v>19.38</v>
      </c>
    </row>
    <row r="1953" spans="1:26">
      <c r="A1953" s="10" t="s">
        <v>779</v>
      </c>
      <c r="B1953" s="10">
        <v>1958</v>
      </c>
      <c r="C1953" s="10" t="s">
        <v>4715</v>
      </c>
      <c r="D1953" s="10" t="str">
        <f>IF(C1953="?","Sep",C1953)</f>
        <v>Dec</v>
      </c>
      <c r="E1953" s="10">
        <v>25</v>
      </c>
      <c r="F1953" s="12" t="str">
        <f>TEXT(DATE(B1953,MONTH(DATEVALUE(D1953&amp;" 1")),E1953),"dd-mmm-yyyy")</f>
        <v>25-Dec-1958</v>
      </c>
      <c r="G1953" s="10">
        <v>0</v>
      </c>
      <c r="H1953" s="13">
        <f t="shared" ca="1" si="30"/>
        <v>126</v>
      </c>
      <c r="I1953" s="15">
        <v>26926.51</v>
      </c>
      <c r="J1953" s="10" t="s">
        <v>4707</v>
      </c>
      <c r="K1953" s="10" t="s">
        <v>4711</v>
      </c>
      <c r="L1953" s="10" t="s">
        <v>4709</v>
      </c>
      <c r="W1953" s="13">
        <f ca="1">DATEDIF(F1953,TODAY(),"Y")</f>
        <v>67</v>
      </c>
      <c r="X1953" s="29">
        <f>VLOOKUP($A1953,'Medical Examinations'!$A:$Z,MATCH(X$1,'Medical Examinations'!$A$1:$Z$1,0),FALSE)</f>
        <v>10.96</v>
      </c>
      <c r="Y1953" s="13">
        <f ca="1">DATEDIF(X1953,TODAY(),"Y")</f>
        <v>126</v>
      </c>
      <c r="Z1953" s="28">
        <f>VLOOKUP($A1953,'Medical Examinations'!$A:$Z,2,FALSE)</f>
        <v>23.76</v>
      </c>
    </row>
    <row r="1954" spans="1:26">
      <c r="A1954" s="10" t="s">
        <v>777</v>
      </c>
      <c r="B1954" s="10">
        <v>2002</v>
      </c>
      <c r="C1954" s="10" t="s">
        <v>4712</v>
      </c>
      <c r="D1954" s="10" t="str">
        <f>IF(C1954="?","Sep",C1954)</f>
        <v>Jun</v>
      </c>
      <c r="E1954" s="10">
        <v>17</v>
      </c>
      <c r="F1954" s="12" t="str">
        <f>TEXT(DATE(B1954,MONTH(DATEVALUE(D1954&amp;" 1")),E1954),"dd-mmm-yyyy")</f>
        <v>17-Jun-2002</v>
      </c>
      <c r="G1954" s="10">
        <v>0</v>
      </c>
      <c r="H1954" s="13">
        <f t="shared" ca="1" si="30"/>
        <v>126</v>
      </c>
      <c r="I1954" s="15">
        <v>26927.69</v>
      </c>
      <c r="J1954" s="10" t="s">
        <v>4707</v>
      </c>
      <c r="K1954" s="10" t="s">
        <v>4707</v>
      </c>
      <c r="L1954" s="10" t="s">
        <v>4718</v>
      </c>
      <c r="W1954" s="13">
        <f ca="1">DATEDIF(F1954,TODAY(),"Y")</f>
        <v>24</v>
      </c>
      <c r="X1954" s="28">
        <f>VLOOKUP($A1954,'Medical Examinations'!$A:$Z,MATCH(X$1,'Medical Examinations'!$A$1:$Z$1,0),FALSE)</f>
        <v>8.86</v>
      </c>
      <c r="Y1954" s="13">
        <f ca="1">DATEDIF(X1954,TODAY(),"Y")</f>
        <v>126</v>
      </c>
      <c r="Z1954" s="28">
        <f>VLOOKUP($A1954,'Medical Examinations'!$A:$Z,2,FALSE)</f>
        <v>31.96</v>
      </c>
    </row>
    <row r="1955" spans="1:26">
      <c r="A1955" s="10" t="s">
        <v>775</v>
      </c>
      <c r="B1955" s="10">
        <v>2000</v>
      </c>
      <c r="C1955" s="10" t="s">
        <v>4710</v>
      </c>
      <c r="D1955" s="10" t="str">
        <f>IF(C1955="?","Sep",C1955)</f>
        <v>Nov</v>
      </c>
      <c r="E1955" s="10">
        <v>9</v>
      </c>
      <c r="F1955" s="12" t="str">
        <f>TEXT(DATE(B1955,MONTH(DATEVALUE(D1955&amp;" 1")),E1955),"dd-mmm-yyyy")</f>
        <v>09-Nov-2000</v>
      </c>
      <c r="G1955" s="10">
        <v>0</v>
      </c>
      <c r="H1955" s="13">
        <f t="shared" ca="1" si="30"/>
        <v>126</v>
      </c>
      <c r="I1955" s="15">
        <v>26936.98</v>
      </c>
      <c r="J1955" s="10" t="s">
        <v>4707</v>
      </c>
      <c r="K1955" s="10" t="s">
        <v>4708</v>
      </c>
      <c r="L1955" s="10" t="s">
        <v>4718</v>
      </c>
      <c r="W1955" s="13">
        <f ca="1">DATEDIF(F1955,TODAY(),"Y")</f>
        <v>25</v>
      </c>
      <c r="X1955" s="29">
        <f>VLOOKUP($A1955,'Medical Examinations'!$A:$Z,MATCH(X$1,'Medical Examinations'!$A$1:$Z$1,0),FALSE)</f>
        <v>6.18</v>
      </c>
      <c r="Y1955" s="13">
        <f ca="1">DATEDIF(X1955,TODAY(),"Y")</f>
        <v>126</v>
      </c>
      <c r="Z1955" s="28">
        <f>VLOOKUP($A1955,'Medical Examinations'!$A:$Z,2,FALSE)</f>
        <v>30.86</v>
      </c>
    </row>
    <row r="1956" spans="1:26">
      <c r="A1956" s="10" t="s">
        <v>773</v>
      </c>
      <c r="B1956" s="10">
        <v>1960</v>
      </c>
      <c r="C1956" s="10" t="s">
        <v>4706</v>
      </c>
      <c r="D1956" s="10" t="str">
        <f>IF(C1956="?","Sep",C1956)</f>
        <v>Jul</v>
      </c>
      <c r="E1956" s="10">
        <v>9</v>
      </c>
      <c r="F1956" s="12" t="str">
        <f>TEXT(DATE(B1956,MONTH(DATEVALUE(D1956&amp;" 1")),E1956),"dd-mmm-yyyy")</f>
        <v>09-Jul-1960</v>
      </c>
      <c r="G1956" s="10">
        <v>0</v>
      </c>
      <c r="H1956" s="13">
        <f t="shared" ca="1" si="30"/>
        <v>126</v>
      </c>
      <c r="I1956" s="15">
        <v>27000.98</v>
      </c>
      <c r="J1956" s="10" t="s">
        <v>4707</v>
      </c>
      <c r="K1956" s="10" t="s">
        <v>4707</v>
      </c>
      <c r="L1956" s="10" t="s">
        <v>4709</v>
      </c>
      <c r="W1956" s="13">
        <f ca="1">DATEDIF(F1956,TODAY(),"Y")</f>
        <v>66</v>
      </c>
      <c r="X1956" s="28">
        <f>VLOOKUP($A1956,'Medical Examinations'!$A:$Z,MATCH(X$1,'Medical Examinations'!$A$1:$Z$1,0),FALSE)</f>
        <v>7.39</v>
      </c>
      <c r="Y1956" s="13">
        <f ca="1">DATEDIF(X1956,TODAY(),"Y")</f>
        <v>126</v>
      </c>
      <c r="Z1956" s="28">
        <f>VLOOKUP($A1956,'Medical Examinations'!$A:$Z,2,FALSE)</f>
        <v>31.46</v>
      </c>
    </row>
    <row r="1957" spans="1:26">
      <c r="A1957" s="10" t="s">
        <v>771</v>
      </c>
      <c r="B1957" s="10">
        <v>1958</v>
      </c>
      <c r="C1957" s="10" t="s">
        <v>4712</v>
      </c>
      <c r="D1957" s="10" t="str">
        <f>IF(C1957="?","Sep",C1957)</f>
        <v>Jun</v>
      </c>
      <c r="E1957" s="10">
        <v>30</v>
      </c>
      <c r="F1957" s="12" t="str">
        <f>TEXT(DATE(B1957,MONTH(DATEVALUE(D1957&amp;" 1")),E1957),"dd-mmm-yyyy")</f>
        <v>30-Jun-1958</v>
      </c>
      <c r="G1957" s="10">
        <v>0</v>
      </c>
      <c r="H1957" s="13">
        <f t="shared" ca="1" si="30"/>
        <v>126</v>
      </c>
      <c r="I1957" s="15">
        <v>27037.91</v>
      </c>
      <c r="J1957" s="10" t="s">
        <v>4707</v>
      </c>
      <c r="K1957" s="10" t="s">
        <v>4707</v>
      </c>
      <c r="L1957" s="10" t="s">
        <v>4709</v>
      </c>
      <c r="W1957" s="13">
        <f ca="1">DATEDIF(F1957,TODAY(),"Y")</f>
        <v>68</v>
      </c>
      <c r="X1957" s="29">
        <f>VLOOKUP($A1957,'Medical Examinations'!$A:$Z,MATCH(X$1,'Medical Examinations'!$A$1:$Z$1,0),FALSE)</f>
        <v>10.46</v>
      </c>
      <c r="Y1957" s="13">
        <f ca="1">DATEDIF(X1957,TODAY(),"Y")</f>
        <v>126</v>
      </c>
      <c r="Z1957" s="28">
        <f>VLOOKUP($A1957,'Medical Examinations'!$A:$Z,2,FALSE)</f>
        <v>22.99</v>
      </c>
    </row>
    <row r="1958" spans="1:26">
      <c r="A1958" s="10" t="s">
        <v>769</v>
      </c>
      <c r="B1958" s="10">
        <v>1994</v>
      </c>
      <c r="C1958" s="10" t="s">
        <v>4706</v>
      </c>
      <c r="D1958" s="10" t="str">
        <f>IF(C1958="?","Sep",C1958)</f>
        <v>Jul</v>
      </c>
      <c r="E1958" s="10">
        <v>2</v>
      </c>
      <c r="F1958" s="12" t="str">
        <f>TEXT(DATE(B1958,MONTH(DATEVALUE(D1958&amp;" 1")),E1958),"dd-mmm-yyyy")</f>
        <v>02-Jul-1994</v>
      </c>
      <c r="G1958" s="10">
        <v>0</v>
      </c>
      <c r="H1958" s="13">
        <f t="shared" ca="1" si="30"/>
        <v>126</v>
      </c>
      <c r="I1958" s="15">
        <v>27080.639999999999</v>
      </c>
      <c r="J1958" s="10" t="s">
        <v>4707</v>
      </c>
      <c r="K1958" s="10" t="s">
        <v>4707</v>
      </c>
      <c r="L1958" s="10" t="s">
        <v>4718</v>
      </c>
      <c r="W1958" s="13">
        <f ca="1">DATEDIF(F1958,TODAY(),"Y")</f>
        <v>32</v>
      </c>
      <c r="X1958" s="28">
        <f>VLOOKUP($A1958,'Medical Examinations'!$A:$Z,MATCH(X$1,'Medical Examinations'!$A$1:$Z$1,0),FALSE)</f>
        <v>4.3099999999999996</v>
      </c>
      <c r="Y1958" s="13">
        <f ca="1">DATEDIF(X1958,TODAY(),"Y")</f>
        <v>126</v>
      </c>
      <c r="Z1958" s="28">
        <f>VLOOKUP($A1958,'Medical Examinations'!$A:$Z,2,FALSE)</f>
        <v>26.74</v>
      </c>
    </row>
    <row r="1959" spans="1:26">
      <c r="A1959" s="10" t="s">
        <v>767</v>
      </c>
      <c r="B1959" s="10">
        <v>1990</v>
      </c>
      <c r="C1959" s="10" t="s">
        <v>4715</v>
      </c>
      <c r="D1959" s="10" t="str">
        <f>IF(C1959="?","Sep",C1959)</f>
        <v>Dec</v>
      </c>
      <c r="E1959" s="10">
        <v>13</v>
      </c>
      <c r="F1959" s="12" t="str">
        <f>TEXT(DATE(B1959,MONTH(DATEVALUE(D1959&amp;" 1")),E1959),"dd-mmm-yyyy")</f>
        <v>13-Dec-1990</v>
      </c>
      <c r="G1959" s="10">
        <v>0</v>
      </c>
      <c r="H1959" s="13">
        <f t="shared" ca="1" si="30"/>
        <v>126</v>
      </c>
      <c r="I1959" s="15">
        <v>27092.38</v>
      </c>
      <c r="J1959" s="10" t="s">
        <v>4707</v>
      </c>
      <c r="K1959" s="10" t="s">
        <v>4708</v>
      </c>
      <c r="L1959" s="10" t="s">
        <v>4718</v>
      </c>
      <c r="W1959" s="13">
        <f ca="1">DATEDIF(F1959,TODAY(),"Y")</f>
        <v>35</v>
      </c>
      <c r="X1959" s="29">
        <f>VLOOKUP($A1959,'Medical Examinations'!$A:$Z,MATCH(X$1,'Medical Examinations'!$A$1:$Z$1,0),FALSE)</f>
        <v>5.37</v>
      </c>
      <c r="Y1959" s="13">
        <f ca="1">DATEDIF(X1959,TODAY(),"Y")</f>
        <v>126</v>
      </c>
      <c r="Z1959" s="28">
        <f>VLOOKUP($A1959,'Medical Examinations'!$A:$Z,2,FALSE)</f>
        <v>19.54</v>
      </c>
    </row>
    <row r="1960" spans="1:26">
      <c r="A1960" s="10" t="s">
        <v>765</v>
      </c>
      <c r="B1960" s="10">
        <v>1970</v>
      </c>
      <c r="C1960" s="10" t="s">
        <v>4717</v>
      </c>
      <c r="D1960" s="10" t="str">
        <f>IF(C1960="?","Sep",C1960)</f>
        <v>Oct</v>
      </c>
      <c r="E1960" s="10">
        <v>2</v>
      </c>
      <c r="F1960" s="12" t="str">
        <f>TEXT(DATE(B1960,MONTH(DATEVALUE(D1960&amp;" 1")),E1960),"dd-mmm-yyyy")</f>
        <v>02-Oct-1970</v>
      </c>
      <c r="G1960" s="10">
        <v>0</v>
      </c>
      <c r="H1960" s="13">
        <f t="shared" ca="1" si="30"/>
        <v>126</v>
      </c>
      <c r="I1960" s="15">
        <v>27117.99</v>
      </c>
      <c r="J1960" s="10" t="s">
        <v>4707</v>
      </c>
      <c r="K1960" s="10" t="s">
        <v>4707</v>
      </c>
      <c r="L1960" s="10" t="s">
        <v>4709</v>
      </c>
      <c r="W1960" s="13">
        <f ca="1">DATEDIF(F1960,TODAY(),"Y")</f>
        <v>56</v>
      </c>
      <c r="X1960" s="28">
        <f>VLOOKUP($A1960,'Medical Examinations'!$A:$Z,MATCH(X$1,'Medical Examinations'!$A$1:$Z$1,0),FALSE)</f>
        <v>8.92</v>
      </c>
      <c r="Y1960" s="13">
        <f ca="1">DATEDIF(X1960,TODAY(),"Y")</f>
        <v>126</v>
      </c>
      <c r="Z1960" s="28">
        <f>VLOOKUP($A1960,'Medical Examinations'!$A:$Z,2,FALSE)</f>
        <v>24.86</v>
      </c>
    </row>
    <row r="1961" spans="1:26">
      <c r="A1961" s="10" t="s">
        <v>763</v>
      </c>
      <c r="B1961" s="10">
        <v>1965</v>
      </c>
      <c r="C1961" s="10" t="s">
        <v>4715</v>
      </c>
      <c r="D1961" s="10" t="str">
        <f>IF(C1961="?","Sep",C1961)</f>
        <v>Dec</v>
      </c>
      <c r="E1961" s="10">
        <v>21</v>
      </c>
      <c r="F1961" s="12" t="str">
        <f>TEXT(DATE(B1961,MONTH(DATEVALUE(D1961&amp;" 1")),E1961),"dd-mmm-yyyy")</f>
        <v>21-Dec-1965</v>
      </c>
      <c r="G1961" s="10">
        <v>0</v>
      </c>
      <c r="H1961" s="13">
        <f t="shared" ca="1" si="30"/>
        <v>126</v>
      </c>
      <c r="I1961" s="15">
        <v>27218.44</v>
      </c>
      <c r="J1961" s="10" t="s">
        <v>4707</v>
      </c>
      <c r="K1961" s="10" t="s">
        <v>4711</v>
      </c>
      <c r="L1961" s="10" t="s">
        <v>4728</v>
      </c>
      <c r="W1961" s="13">
        <f ca="1">DATEDIF(F1961,TODAY(),"Y")</f>
        <v>60</v>
      </c>
      <c r="X1961" s="29">
        <f>VLOOKUP($A1961,'Medical Examinations'!$A:$Z,MATCH(X$1,'Medical Examinations'!$A$1:$Z$1,0),FALSE)</f>
        <v>7.63</v>
      </c>
      <c r="Y1961" s="13">
        <f ca="1">DATEDIF(X1961,TODAY(),"Y")</f>
        <v>126</v>
      </c>
      <c r="Z1961" s="28">
        <f>VLOOKUP($A1961,'Medical Examinations'!$A:$Z,2,FALSE)</f>
        <v>28.975000000000001</v>
      </c>
    </row>
    <row r="1962" spans="1:26">
      <c r="A1962" s="10" t="s">
        <v>761</v>
      </c>
      <c r="B1962" s="10">
        <v>1999</v>
      </c>
      <c r="C1962" s="10" t="s">
        <v>4715</v>
      </c>
      <c r="D1962" s="10" t="str">
        <f>IF(C1962="?","Sep",C1962)</f>
        <v>Dec</v>
      </c>
      <c r="E1962" s="10">
        <v>2</v>
      </c>
      <c r="F1962" s="12" t="str">
        <f>TEXT(DATE(B1962,MONTH(DATEVALUE(D1962&amp;" 1")),E1962),"dd-mmm-yyyy")</f>
        <v>02-Dec-1999</v>
      </c>
      <c r="G1962" s="10">
        <v>0</v>
      </c>
      <c r="H1962" s="13">
        <f t="shared" ca="1" si="30"/>
        <v>126</v>
      </c>
      <c r="I1962" s="15">
        <v>27236.959999999999</v>
      </c>
      <c r="J1962" s="10" t="s">
        <v>4707</v>
      </c>
      <c r="K1962" s="10" t="s">
        <v>4711</v>
      </c>
      <c r="L1962" s="10" t="s">
        <v>4718</v>
      </c>
      <c r="W1962" s="13">
        <f ca="1">DATEDIF(F1962,TODAY(),"Y")</f>
        <v>26</v>
      </c>
      <c r="X1962" s="28">
        <f>VLOOKUP($A1962,'Medical Examinations'!$A:$Z,MATCH(X$1,'Medical Examinations'!$A$1:$Z$1,0),FALSE)</f>
        <v>5.24</v>
      </c>
      <c r="Y1962" s="13">
        <f ca="1">DATEDIF(X1962,TODAY(),"Y")</f>
        <v>126</v>
      </c>
      <c r="Z1962" s="28">
        <f>VLOOKUP($A1962,'Medical Examinations'!$A:$Z,2,FALSE)</f>
        <v>30.6</v>
      </c>
    </row>
    <row r="1963" spans="1:26">
      <c r="A1963" s="10" t="s">
        <v>759</v>
      </c>
      <c r="B1963" s="10">
        <v>1968</v>
      </c>
      <c r="C1963" s="10" t="s">
        <v>4712</v>
      </c>
      <c r="D1963" s="10" t="str">
        <f>IF(C1963="?","Sep",C1963)</f>
        <v>Jun</v>
      </c>
      <c r="E1963" s="10">
        <v>6</v>
      </c>
      <c r="F1963" s="12" t="str">
        <f>TEXT(DATE(B1963,MONTH(DATEVALUE(D1963&amp;" 1")),E1963),"dd-mmm-yyyy")</f>
        <v>06-Jun-1968</v>
      </c>
      <c r="G1963" s="10">
        <v>0</v>
      </c>
      <c r="H1963" s="13">
        <f t="shared" ca="1" si="30"/>
        <v>126</v>
      </c>
      <c r="I1963" s="15">
        <v>27322.73</v>
      </c>
      <c r="J1963" s="10" t="s">
        <v>4707</v>
      </c>
      <c r="K1963" s="10" t="s">
        <v>4707</v>
      </c>
      <c r="L1963" s="10" t="s">
        <v>4709</v>
      </c>
      <c r="W1963" s="13">
        <f ca="1">DATEDIF(F1963,TODAY(),"Y")</f>
        <v>58</v>
      </c>
      <c r="X1963" s="29">
        <f>VLOOKUP($A1963,'Medical Examinations'!$A:$Z,MATCH(X$1,'Medical Examinations'!$A$1:$Z$1,0),FALSE)</f>
        <v>11.89</v>
      </c>
      <c r="Y1963" s="13">
        <f ca="1">DATEDIF(X1963,TODAY(),"Y")</f>
        <v>126</v>
      </c>
      <c r="Z1963" s="28">
        <f>VLOOKUP($A1963,'Medical Examinations'!$A:$Z,2,FALSE)</f>
        <v>31.9</v>
      </c>
    </row>
    <row r="1964" spans="1:26">
      <c r="A1964" s="10" t="s">
        <v>757</v>
      </c>
      <c r="B1964" s="10">
        <v>1969</v>
      </c>
      <c r="C1964" s="10" t="s">
        <v>4717</v>
      </c>
      <c r="D1964" s="10" t="str">
        <f>IF(C1964="?","Sep",C1964)</f>
        <v>Oct</v>
      </c>
      <c r="E1964" s="10">
        <v>16</v>
      </c>
      <c r="F1964" s="12" t="str">
        <f>TEXT(DATE(B1964,MONTH(DATEVALUE(D1964&amp;" 1")),E1964),"dd-mmm-yyyy")</f>
        <v>16-Oct-1969</v>
      </c>
      <c r="G1964" s="10">
        <v>0</v>
      </c>
      <c r="H1964" s="13">
        <f t="shared" ca="1" si="30"/>
        <v>126</v>
      </c>
      <c r="I1964" s="15">
        <v>27346.04</v>
      </c>
      <c r="J1964" s="10" t="s">
        <v>4707</v>
      </c>
      <c r="K1964" s="10" t="s">
        <v>4707</v>
      </c>
      <c r="L1964" s="10" t="s">
        <v>4709</v>
      </c>
      <c r="W1964" s="13">
        <f ca="1">DATEDIF(F1964,TODAY(),"Y")</f>
        <v>57</v>
      </c>
      <c r="X1964" s="28">
        <f>VLOOKUP($A1964,'Medical Examinations'!$A:$Z,MATCH(X$1,'Medical Examinations'!$A$1:$Z$1,0),FALSE)</f>
        <v>4.33</v>
      </c>
      <c r="Y1964" s="13">
        <f ca="1">DATEDIF(X1964,TODAY(),"Y")</f>
        <v>126</v>
      </c>
      <c r="Z1964" s="28">
        <f>VLOOKUP($A1964,'Medical Examinations'!$A:$Z,2,FALSE)</f>
        <v>31.35</v>
      </c>
    </row>
    <row r="1965" spans="1:26">
      <c r="A1965" s="10" t="s">
        <v>755</v>
      </c>
      <c r="B1965" s="10">
        <v>1988</v>
      </c>
      <c r="C1965" s="10" t="s">
        <v>4713</v>
      </c>
      <c r="D1965" s="10" t="str">
        <f>IF(C1965="?","Sep",C1965)</f>
        <v>Sep</v>
      </c>
      <c r="E1965" s="10">
        <v>15</v>
      </c>
      <c r="F1965" s="12" t="str">
        <f>TEXT(DATE(B1965,MONTH(DATEVALUE(D1965&amp;" 1")),E1965),"dd-mmm-yyyy")</f>
        <v>15-Sep-1988</v>
      </c>
      <c r="G1965" s="10">
        <v>0</v>
      </c>
      <c r="H1965" s="13">
        <f t="shared" ca="1" si="30"/>
        <v>126</v>
      </c>
      <c r="I1965" s="15">
        <v>27375.9</v>
      </c>
      <c r="J1965" s="10" t="s">
        <v>4707</v>
      </c>
      <c r="K1965" s="10" t="s">
        <v>4708</v>
      </c>
      <c r="L1965" s="10" t="s">
        <v>4719</v>
      </c>
      <c r="W1965" s="13">
        <f ca="1">DATEDIF(F1965,TODAY(),"Y")</f>
        <v>38</v>
      </c>
      <c r="X1965" s="29">
        <f>VLOOKUP($A1965,'Medical Examinations'!$A:$Z,MATCH(X$1,'Medical Examinations'!$A$1:$Z$1,0),FALSE)</f>
        <v>4.68</v>
      </c>
      <c r="Y1965" s="13">
        <f ca="1">DATEDIF(X1965,TODAY(),"Y")</f>
        <v>126</v>
      </c>
      <c r="Z1965" s="28">
        <f>VLOOKUP($A1965,'Medical Examinations'!$A:$Z,2,FALSE)</f>
        <v>22.42</v>
      </c>
    </row>
    <row r="1966" spans="1:26">
      <c r="A1966" s="10" t="s">
        <v>753</v>
      </c>
      <c r="B1966" s="10">
        <v>1985</v>
      </c>
      <c r="C1966" s="10" t="s">
        <v>4715</v>
      </c>
      <c r="D1966" s="10" t="str">
        <f>IF(C1966="?","Sep",C1966)</f>
        <v>Dec</v>
      </c>
      <c r="E1966" s="10">
        <v>5</v>
      </c>
      <c r="F1966" s="12" t="str">
        <f>TEXT(DATE(B1966,MONTH(DATEVALUE(D1966&amp;" 1")),E1966),"dd-mmm-yyyy")</f>
        <v>05-Dec-1985</v>
      </c>
      <c r="G1966" s="10">
        <v>0</v>
      </c>
      <c r="H1966" s="13">
        <f t="shared" ca="1" si="30"/>
        <v>126</v>
      </c>
      <c r="I1966" s="15">
        <v>27432.73</v>
      </c>
      <c r="J1966" s="10" t="s">
        <v>4707</v>
      </c>
      <c r="K1966" s="10" t="s">
        <v>4711</v>
      </c>
      <c r="L1966" s="10" t="s">
        <v>4718</v>
      </c>
      <c r="W1966" s="13">
        <f ca="1">DATEDIF(F1966,TODAY(),"Y")</f>
        <v>40</v>
      </c>
      <c r="X1966" s="28">
        <f>VLOOKUP($A1966,'Medical Examinations'!$A:$Z,MATCH(X$1,'Medical Examinations'!$A$1:$Z$1,0),FALSE)</f>
        <v>4.79</v>
      </c>
      <c r="Y1966" s="13">
        <f ca="1">DATEDIF(X1966,TODAY(),"Y")</f>
        <v>126</v>
      </c>
      <c r="Z1966" s="28">
        <f>VLOOKUP($A1966,'Medical Examinations'!$A:$Z,2,FALSE)</f>
        <v>16.37</v>
      </c>
    </row>
    <row r="1967" spans="1:26">
      <c r="A1967" s="10" t="s">
        <v>751</v>
      </c>
      <c r="B1967" s="10">
        <v>1981</v>
      </c>
      <c r="C1967" s="10" t="s">
        <v>4717</v>
      </c>
      <c r="D1967" s="10" t="str">
        <f>IF(C1967="?","Sep",C1967)</f>
        <v>Oct</v>
      </c>
      <c r="E1967" s="10">
        <v>3</v>
      </c>
      <c r="F1967" s="12" t="str">
        <f>TEXT(DATE(B1967,MONTH(DATEVALUE(D1967&amp;" 1")),E1967),"dd-mmm-yyyy")</f>
        <v>03-Oct-1981</v>
      </c>
      <c r="G1967" s="10">
        <v>0</v>
      </c>
      <c r="H1967" s="13">
        <f t="shared" ca="1" si="30"/>
        <v>126</v>
      </c>
      <c r="I1967" s="15">
        <v>27495.59</v>
      </c>
      <c r="J1967" s="10" t="s">
        <v>4707</v>
      </c>
      <c r="K1967" s="10" t="s">
        <v>4711</v>
      </c>
      <c r="L1967" s="10" t="s">
        <v>4718</v>
      </c>
      <c r="W1967" s="13">
        <f ca="1">DATEDIF(F1967,TODAY(),"Y")</f>
        <v>45</v>
      </c>
      <c r="X1967" s="29">
        <f>VLOOKUP($A1967,'Medical Examinations'!$A:$Z,MATCH(X$1,'Medical Examinations'!$A$1:$Z$1,0),FALSE)</f>
        <v>7.26</v>
      </c>
      <c r="Y1967" s="13">
        <f ca="1">DATEDIF(X1967,TODAY(),"Y")</f>
        <v>126</v>
      </c>
      <c r="Z1967" s="28">
        <f>VLOOKUP($A1967,'Medical Examinations'!$A:$Z,2,FALSE)</f>
        <v>16.329999999999998</v>
      </c>
    </row>
    <row r="1968" spans="1:26">
      <c r="A1968" s="10" t="s">
        <v>749</v>
      </c>
      <c r="B1968" s="10">
        <v>1965</v>
      </c>
      <c r="C1968" s="10" t="s">
        <v>4717</v>
      </c>
      <c r="D1968" s="10" t="str">
        <f>IF(C1968="?","Sep",C1968)</f>
        <v>Oct</v>
      </c>
      <c r="E1968" s="10">
        <v>19</v>
      </c>
      <c r="F1968" s="12" t="str">
        <f>TEXT(DATE(B1968,MONTH(DATEVALUE(D1968&amp;" 1")),E1968),"dd-mmm-yyyy")</f>
        <v>19-Oct-1965</v>
      </c>
      <c r="G1968" s="10">
        <v>0</v>
      </c>
      <c r="H1968" s="13">
        <f t="shared" ca="1" si="30"/>
        <v>126</v>
      </c>
      <c r="I1968" s="15">
        <v>27533.91</v>
      </c>
      <c r="J1968" s="10" t="s">
        <v>4707</v>
      </c>
      <c r="K1968" s="10" t="s">
        <v>4708</v>
      </c>
      <c r="L1968" s="10" t="s">
        <v>4709</v>
      </c>
      <c r="W1968" s="13">
        <f ca="1">DATEDIF(F1968,TODAY(),"Y")</f>
        <v>61</v>
      </c>
      <c r="X1968" s="28">
        <f>VLOOKUP($A1968,'Medical Examinations'!$A:$Z,MATCH(X$1,'Medical Examinations'!$A$1:$Z$1,0),FALSE)</f>
        <v>11.66</v>
      </c>
      <c r="Y1968" s="13">
        <f ca="1">DATEDIF(X1968,TODAY(),"Y")</f>
        <v>126</v>
      </c>
      <c r="Z1968" s="28">
        <f>VLOOKUP($A1968,'Medical Examinations'!$A:$Z,2,FALSE)</f>
        <v>29.81</v>
      </c>
    </row>
    <row r="1969" spans="1:26">
      <c r="A1969" s="10" t="s">
        <v>747</v>
      </c>
      <c r="B1969" s="10">
        <v>1984</v>
      </c>
      <c r="C1969" s="10" t="s">
        <v>4706</v>
      </c>
      <c r="D1969" s="10" t="str">
        <f>IF(C1969="?","Sep",C1969)</f>
        <v>Jul</v>
      </c>
      <c r="E1969" s="10">
        <v>22</v>
      </c>
      <c r="F1969" s="12" t="str">
        <f>TEXT(DATE(B1969,MONTH(DATEVALUE(D1969&amp;" 1")),E1969),"dd-mmm-yyyy")</f>
        <v>22-Jul-1984</v>
      </c>
      <c r="G1969" s="10">
        <v>0</v>
      </c>
      <c r="H1969" s="13">
        <f t="shared" ca="1" si="30"/>
        <v>126</v>
      </c>
      <c r="I1969" s="15">
        <v>27534.53</v>
      </c>
      <c r="J1969" s="10" t="s">
        <v>4707</v>
      </c>
      <c r="K1969" s="10" t="s">
        <v>4707</v>
      </c>
      <c r="L1969" s="10" t="s">
        <v>4718</v>
      </c>
      <c r="W1969" s="13">
        <f ca="1">DATEDIF(F1969,TODAY(),"Y")</f>
        <v>42</v>
      </c>
      <c r="X1969" s="29">
        <f>VLOOKUP($A1969,'Medical Examinations'!$A:$Z,MATCH(X$1,'Medical Examinations'!$A$1:$Z$1,0),FALSE)</f>
        <v>5.51</v>
      </c>
      <c r="Y1969" s="13">
        <f ca="1">DATEDIF(X1969,TODAY(),"Y")</f>
        <v>126</v>
      </c>
      <c r="Z1969" s="28">
        <f>VLOOKUP($A1969,'Medical Examinations'!$A:$Z,2,FALSE)</f>
        <v>16.3</v>
      </c>
    </row>
    <row r="1970" spans="1:26">
      <c r="A1970" s="10" t="s">
        <v>745</v>
      </c>
      <c r="B1970" s="10">
        <v>1985</v>
      </c>
      <c r="C1970" s="10" t="s">
        <v>4710</v>
      </c>
      <c r="D1970" s="10" t="str">
        <f>IF(C1970="?","Sep",C1970)</f>
        <v>Nov</v>
      </c>
      <c r="E1970" s="10">
        <v>6</v>
      </c>
      <c r="F1970" s="12" t="str">
        <f>TEXT(DATE(B1970,MONTH(DATEVALUE(D1970&amp;" 1")),E1970),"dd-mmm-yyyy")</f>
        <v>06-Nov-1985</v>
      </c>
      <c r="G1970" s="10">
        <v>0</v>
      </c>
      <c r="H1970" s="13">
        <f t="shared" ca="1" si="30"/>
        <v>126</v>
      </c>
      <c r="I1970" s="15">
        <v>27598.93</v>
      </c>
      <c r="J1970" s="10" t="s">
        <v>4707</v>
      </c>
      <c r="K1970" s="10" t="s">
        <v>4711</v>
      </c>
      <c r="L1970" s="10" t="s">
        <v>4718</v>
      </c>
      <c r="W1970" s="13">
        <f ca="1">DATEDIF(F1970,TODAY(),"Y")</f>
        <v>40</v>
      </c>
      <c r="X1970" s="28">
        <f>VLOOKUP($A1970,'Medical Examinations'!$A:$Z,MATCH(X$1,'Medical Examinations'!$A$1:$Z$1,0),FALSE)</f>
        <v>4.07</v>
      </c>
      <c r="Y1970" s="13">
        <f ca="1">DATEDIF(X1970,TODAY(),"Y")</f>
        <v>126</v>
      </c>
      <c r="Z1970" s="28">
        <f>VLOOKUP($A1970,'Medical Examinations'!$A:$Z,2,FALSE)</f>
        <v>16.86</v>
      </c>
    </row>
    <row r="1971" spans="1:26">
      <c r="A1971" s="10" t="s">
        <v>743</v>
      </c>
      <c r="B1971" s="10">
        <v>1992</v>
      </c>
      <c r="C1971" s="10" t="s">
        <v>4712</v>
      </c>
      <c r="D1971" s="10" t="str">
        <f>IF(C1971="?","Sep",C1971)</f>
        <v>Jun</v>
      </c>
      <c r="E1971" s="10">
        <v>11</v>
      </c>
      <c r="F1971" s="12" t="str">
        <f>TEXT(DATE(B1971,MONTH(DATEVALUE(D1971&amp;" 1")),E1971),"dd-mmm-yyyy")</f>
        <v>11-Jun-1992</v>
      </c>
      <c r="G1971" s="10">
        <v>0</v>
      </c>
      <c r="H1971" s="13">
        <f t="shared" ca="1" si="30"/>
        <v>126</v>
      </c>
      <c r="I1971" s="15">
        <v>27614.71</v>
      </c>
      <c r="J1971" s="10" t="s">
        <v>4707</v>
      </c>
      <c r="K1971" s="10" t="s">
        <v>4708</v>
      </c>
      <c r="L1971" s="10" t="s">
        <v>4718</v>
      </c>
      <c r="W1971" s="13">
        <f ca="1">DATEDIF(F1971,TODAY(),"Y")</f>
        <v>34</v>
      </c>
      <c r="X1971" s="29">
        <f>VLOOKUP($A1971,'Medical Examinations'!$A:$Z,MATCH(X$1,'Medical Examinations'!$A$1:$Z$1,0),FALSE)</f>
        <v>5.53</v>
      </c>
      <c r="Y1971" s="13">
        <f ca="1">DATEDIF(X1971,TODAY(),"Y")</f>
        <v>126</v>
      </c>
      <c r="Z1971" s="28">
        <f>VLOOKUP($A1971,'Medical Examinations'!$A:$Z,2,FALSE)</f>
        <v>26.8</v>
      </c>
    </row>
    <row r="1972" spans="1:26">
      <c r="A1972" s="10" t="s">
        <v>741</v>
      </c>
      <c r="B1972" s="10">
        <v>1997</v>
      </c>
      <c r="C1972" s="10" t="s">
        <v>4713</v>
      </c>
      <c r="D1972" s="10" t="str">
        <f>IF(C1972="?","Sep",C1972)</f>
        <v>Sep</v>
      </c>
      <c r="E1972" s="10">
        <v>9</v>
      </c>
      <c r="F1972" s="12" t="str">
        <f>TEXT(DATE(B1972,MONTH(DATEVALUE(D1972&amp;" 1")),E1972),"dd-mmm-yyyy")</f>
        <v>09-Sep-1997</v>
      </c>
      <c r="G1972" s="10">
        <v>0</v>
      </c>
      <c r="H1972" s="13">
        <f t="shared" ca="1" si="30"/>
        <v>126</v>
      </c>
      <c r="I1972" s="15">
        <v>27619.360000000001</v>
      </c>
      <c r="J1972" s="10" t="s">
        <v>4707</v>
      </c>
      <c r="K1972" s="10" t="s">
        <v>4708</v>
      </c>
      <c r="L1972" s="10" t="s">
        <v>4718</v>
      </c>
      <c r="W1972" s="13">
        <f ca="1">DATEDIF(F1972,TODAY(),"Y")</f>
        <v>29</v>
      </c>
      <c r="X1972" s="28">
        <f>VLOOKUP($A1972,'Medical Examinations'!$A:$Z,MATCH(X$1,'Medical Examinations'!$A$1:$Z$1,0),FALSE)</f>
        <v>6.48</v>
      </c>
      <c r="Y1972" s="13">
        <f ca="1">DATEDIF(X1972,TODAY(),"Y")</f>
        <v>126</v>
      </c>
      <c r="Z1972" s="28">
        <f>VLOOKUP($A1972,'Medical Examinations'!$A:$Z,2,FALSE)</f>
        <v>30.6</v>
      </c>
    </row>
    <row r="1973" spans="1:26">
      <c r="A1973" s="10" t="s">
        <v>739</v>
      </c>
      <c r="B1973" s="10">
        <v>1997</v>
      </c>
      <c r="C1973" s="10" t="s">
        <v>4717</v>
      </c>
      <c r="D1973" s="10" t="str">
        <f>IF(C1973="?","Sep",C1973)</f>
        <v>Oct</v>
      </c>
      <c r="E1973" s="10">
        <v>7</v>
      </c>
      <c r="F1973" s="12" t="str">
        <f>TEXT(DATE(B1973,MONTH(DATEVALUE(D1973&amp;" 1")),E1973),"dd-mmm-yyyy")</f>
        <v>07-Oct-1997</v>
      </c>
      <c r="G1973" s="10">
        <v>0</v>
      </c>
      <c r="H1973" s="13">
        <f t="shared" ca="1" si="30"/>
        <v>126</v>
      </c>
      <c r="I1973" s="15">
        <v>27625.17</v>
      </c>
      <c r="J1973" s="10" t="s">
        <v>4711</v>
      </c>
      <c r="K1973" s="10" t="s">
        <v>4711</v>
      </c>
      <c r="L1973" s="10" t="s">
        <v>4718</v>
      </c>
      <c r="W1973" s="13">
        <f ca="1">DATEDIF(F1973,TODAY(),"Y")</f>
        <v>29</v>
      </c>
      <c r="X1973" s="29">
        <f>VLOOKUP($A1973,'Medical Examinations'!$A:$Z,MATCH(X$1,'Medical Examinations'!$A$1:$Z$1,0),FALSE)</f>
        <v>4.2300000000000004</v>
      </c>
      <c r="Y1973" s="13">
        <f ca="1">DATEDIF(X1973,TODAY(),"Y")</f>
        <v>126</v>
      </c>
      <c r="Z1973" s="28">
        <f>VLOOKUP($A1973,'Medical Examinations'!$A:$Z,2,FALSE)</f>
        <v>30.23</v>
      </c>
    </row>
    <row r="1974" spans="1:26">
      <c r="A1974" s="10" t="s">
        <v>737</v>
      </c>
      <c r="B1974" s="10">
        <v>1992</v>
      </c>
      <c r="C1974" s="10" t="s">
        <v>4706</v>
      </c>
      <c r="D1974" s="10" t="str">
        <f>IF(C1974="?","Sep",C1974)</f>
        <v>Jul</v>
      </c>
      <c r="E1974" s="10">
        <v>3</v>
      </c>
      <c r="F1974" s="12" t="str">
        <f>TEXT(DATE(B1974,MONTH(DATEVALUE(D1974&amp;" 1")),E1974),"dd-mmm-yyyy")</f>
        <v>03-Jul-1992</v>
      </c>
      <c r="G1974" s="10">
        <v>0</v>
      </c>
      <c r="H1974" s="13">
        <f t="shared" ca="1" si="30"/>
        <v>126</v>
      </c>
      <c r="I1974" s="15">
        <v>27696.11</v>
      </c>
      <c r="J1974" s="10" t="s">
        <v>4711</v>
      </c>
      <c r="K1974" s="10" t="s">
        <v>4707</v>
      </c>
      <c r="L1974" s="10" t="s">
        <v>4718</v>
      </c>
      <c r="W1974" s="13">
        <f ca="1">DATEDIF(F1974,TODAY(),"Y")</f>
        <v>34</v>
      </c>
      <c r="X1974" s="28">
        <f>VLOOKUP($A1974,'Medical Examinations'!$A:$Z,MATCH(X$1,'Medical Examinations'!$A$1:$Z$1,0),FALSE)</f>
        <v>4.0999999999999996</v>
      </c>
      <c r="Y1974" s="13">
        <f ca="1">DATEDIF(X1974,TODAY(),"Y")</f>
        <v>126</v>
      </c>
      <c r="Z1974" s="28">
        <f>VLOOKUP($A1974,'Medical Examinations'!$A:$Z,2,FALSE)</f>
        <v>27.04</v>
      </c>
    </row>
    <row r="1975" spans="1:26">
      <c r="A1975" s="10" t="s">
        <v>735</v>
      </c>
      <c r="B1975" s="10">
        <v>2002</v>
      </c>
      <c r="C1975" s="10" t="s">
        <v>4715</v>
      </c>
      <c r="D1975" s="10" t="str">
        <f>IF(C1975="?","Sep",C1975)</f>
        <v>Dec</v>
      </c>
      <c r="E1975" s="10">
        <v>6</v>
      </c>
      <c r="F1975" s="12" t="str">
        <f>TEXT(DATE(B1975,MONTH(DATEVALUE(D1975&amp;" 1")),E1975),"dd-mmm-yyyy")</f>
        <v>06-Dec-2002</v>
      </c>
      <c r="G1975" s="10">
        <v>0</v>
      </c>
      <c r="H1975" s="13">
        <f t="shared" ca="1" si="30"/>
        <v>126</v>
      </c>
      <c r="I1975" s="15">
        <v>27724.29</v>
      </c>
      <c r="J1975" s="10" t="s">
        <v>4711</v>
      </c>
      <c r="K1975" s="10" t="s">
        <v>4708</v>
      </c>
      <c r="L1975" s="10" t="s">
        <v>4709</v>
      </c>
      <c r="W1975" s="13">
        <f ca="1">DATEDIF(F1975,TODAY(),"Y")</f>
        <v>23</v>
      </c>
      <c r="X1975" s="29">
        <f>VLOOKUP($A1975,'Medical Examinations'!$A:$Z,MATCH(X$1,'Medical Examinations'!$A$1:$Z$1,0),FALSE)</f>
        <v>9.0399999999999991</v>
      </c>
      <c r="Y1975" s="13">
        <f ca="1">DATEDIF(X1975,TODAY(),"Y")</f>
        <v>126</v>
      </c>
      <c r="Z1975" s="28">
        <f>VLOOKUP($A1975,'Medical Examinations'!$A:$Z,2,FALSE)</f>
        <v>35.31</v>
      </c>
    </row>
    <row r="1976" spans="1:26">
      <c r="A1976" s="10" t="s">
        <v>733</v>
      </c>
      <c r="B1976" s="10">
        <v>1960</v>
      </c>
      <c r="C1976" s="10" t="s">
        <v>4706</v>
      </c>
      <c r="D1976" s="10" t="str">
        <f>IF(C1976="?","Sep",C1976)</f>
        <v>Jul</v>
      </c>
      <c r="E1976" s="10">
        <v>6</v>
      </c>
      <c r="F1976" s="12" t="str">
        <f>TEXT(DATE(B1976,MONTH(DATEVALUE(D1976&amp;" 1")),E1976),"dd-mmm-yyyy")</f>
        <v>06-Jul-1960</v>
      </c>
      <c r="G1976" s="10">
        <v>0</v>
      </c>
      <c r="H1976" s="13">
        <f t="shared" ca="1" si="30"/>
        <v>126</v>
      </c>
      <c r="I1976" s="15">
        <v>27808.73</v>
      </c>
      <c r="J1976" s="10" t="s">
        <v>4711</v>
      </c>
      <c r="K1976" s="10" t="s">
        <v>4711</v>
      </c>
      <c r="L1976" s="10" t="s">
        <v>4709</v>
      </c>
      <c r="W1976" s="13">
        <f ca="1">DATEDIF(F1976,TODAY(),"Y")</f>
        <v>66</v>
      </c>
      <c r="X1976" s="28">
        <f>VLOOKUP($A1976,'Medical Examinations'!$A:$Z,MATCH(X$1,'Medical Examinations'!$A$1:$Z$1,0),FALSE)</f>
        <v>6.84</v>
      </c>
      <c r="Y1976" s="13">
        <f ca="1">DATEDIF(X1976,TODAY(),"Y")</f>
        <v>126</v>
      </c>
      <c r="Z1976" s="28">
        <f>VLOOKUP($A1976,'Medical Examinations'!$A:$Z,2,FALSE)</f>
        <v>26.29</v>
      </c>
    </row>
    <row r="1977" spans="1:26">
      <c r="A1977" s="10" t="s">
        <v>731</v>
      </c>
      <c r="B1977" s="10">
        <v>1985</v>
      </c>
      <c r="C1977" s="10" t="s">
        <v>4715</v>
      </c>
      <c r="D1977" s="10" t="str">
        <f>IF(C1977="?","Sep",C1977)</f>
        <v>Dec</v>
      </c>
      <c r="E1977" s="10">
        <v>4</v>
      </c>
      <c r="F1977" s="12" t="str">
        <f>TEXT(DATE(B1977,MONTH(DATEVALUE(D1977&amp;" 1")),E1977),"dd-mmm-yyyy")</f>
        <v>04-Dec-1985</v>
      </c>
      <c r="G1977" s="10">
        <v>0</v>
      </c>
      <c r="H1977" s="13">
        <f t="shared" ca="1" si="30"/>
        <v>126</v>
      </c>
      <c r="I1977" s="15">
        <v>27849.94</v>
      </c>
      <c r="J1977" s="10" t="s">
        <v>4711</v>
      </c>
      <c r="K1977" s="10" t="s">
        <v>4711</v>
      </c>
      <c r="L1977" s="10" t="s">
        <v>4718</v>
      </c>
      <c r="W1977" s="13">
        <f ca="1">DATEDIF(F1977,TODAY(),"Y")</f>
        <v>40</v>
      </c>
      <c r="X1977" s="29">
        <f>VLOOKUP($A1977,'Medical Examinations'!$A:$Z,MATCH(X$1,'Medical Examinations'!$A$1:$Z$1,0),FALSE)</f>
        <v>5.26</v>
      </c>
      <c r="Y1977" s="13">
        <f ca="1">DATEDIF(X1977,TODAY(),"Y")</f>
        <v>126</v>
      </c>
      <c r="Z1977" s="28">
        <f>VLOOKUP($A1977,'Medical Examinations'!$A:$Z,2,FALSE)</f>
        <v>17.600000000000001</v>
      </c>
    </row>
    <row r="1978" spans="1:26">
      <c r="A1978" s="10" t="s">
        <v>729</v>
      </c>
      <c r="B1978" s="10">
        <v>1989</v>
      </c>
      <c r="C1978" s="10" t="s">
        <v>4710</v>
      </c>
      <c r="D1978" s="10" t="str">
        <f>IF(C1978="?","Sep",C1978)</f>
        <v>Nov</v>
      </c>
      <c r="E1978" s="10">
        <v>21</v>
      </c>
      <c r="F1978" s="12" t="str">
        <f>TEXT(DATE(B1978,MONTH(DATEVALUE(D1978&amp;" 1")),E1978),"dd-mmm-yyyy")</f>
        <v>21-Nov-1989</v>
      </c>
      <c r="G1978" s="10">
        <v>0</v>
      </c>
      <c r="H1978" s="13">
        <f t="shared" ca="1" si="30"/>
        <v>126</v>
      </c>
      <c r="I1978" s="15">
        <v>27925.86</v>
      </c>
      <c r="J1978" s="10" t="s">
        <v>4711</v>
      </c>
      <c r="K1978" s="10" t="s">
        <v>4707</v>
      </c>
      <c r="L1978" s="10" t="s">
        <v>4718</v>
      </c>
      <c r="W1978" s="13">
        <f ca="1">DATEDIF(F1978,TODAY(),"Y")</f>
        <v>36</v>
      </c>
      <c r="X1978" s="28">
        <f>VLOOKUP($A1978,'Medical Examinations'!$A:$Z,MATCH(X$1,'Medical Examinations'!$A$1:$Z$1,0),FALSE)</f>
        <v>5.13</v>
      </c>
      <c r="Y1978" s="13">
        <f ca="1">DATEDIF(X1978,TODAY(),"Y")</f>
        <v>126</v>
      </c>
      <c r="Z1978" s="28">
        <f>VLOOKUP($A1978,'Medical Examinations'!$A:$Z,2,FALSE)</f>
        <v>21.24</v>
      </c>
    </row>
    <row r="1979" spans="1:26">
      <c r="A1979" s="10" t="s">
        <v>727</v>
      </c>
      <c r="B1979" s="10">
        <v>1991</v>
      </c>
      <c r="C1979" s="10" t="s">
        <v>4712</v>
      </c>
      <c r="D1979" s="10" t="str">
        <f>IF(C1979="?","Sep",C1979)</f>
        <v>Jun</v>
      </c>
      <c r="E1979" s="10">
        <v>4</v>
      </c>
      <c r="F1979" s="12" t="str">
        <f>TEXT(DATE(B1979,MONTH(DATEVALUE(D1979&amp;" 1")),E1979),"dd-mmm-yyyy")</f>
        <v>04-Jun-1991</v>
      </c>
      <c r="G1979" s="10">
        <v>0</v>
      </c>
      <c r="H1979" s="13">
        <f t="shared" ca="1" si="30"/>
        <v>126</v>
      </c>
      <c r="I1979" s="15">
        <v>27931.11</v>
      </c>
      <c r="J1979" s="10" t="s">
        <v>4711</v>
      </c>
      <c r="K1979" s="10" t="s">
        <v>4708</v>
      </c>
      <c r="L1979" s="10" t="s">
        <v>4718</v>
      </c>
      <c r="W1979" s="13">
        <f ca="1">DATEDIF(F1979,TODAY(),"Y")</f>
        <v>35</v>
      </c>
      <c r="X1979" s="29">
        <f>VLOOKUP($A1979,'Medical Examinations'!$A:$Z,MATCH(X$1,'Medical Examinations'!$A$1:$Z$1,0),FALSE)</f>
        <v>6</v>
      </c>
      <c r="Y1979" s="13">
        <f ca="1">DATEDIF(X1979,TODAY(),"Y")</f>
        <v>126</v>
      </c>
      <c r="Z1979" s="28">
        <f>VLOOKUP($A1979,'Medical Examinations'!$A:$Z,2,FALSE)</f>
        <v>22.77</v>
      </c>
    </row>
    <row r="1980" spans="1:26">
      <c r="A1980" s="10" t="s">
        <v>725</v>
      </c>
      <c r="B1980" s="10">
        <v>1961</v>
      </c>
      <c r="C1980" s="10" t="s">
        <v>4706</v>
      </c>
      <c r="D1980" s="10" t="str">
        <f>IF(C1980="?","Sep",C1980)</f>
        <v>Jul</v>
      </c>
      <c r="E1980" s="10">
        <v>28</v>
      </c>
      <c r="F1980" s="12" t="str">
        <f>TEXT(DATE(B1980,MONTH(DATEVALUE(D1980&amp;" 1")),E1980),"dd-mmm-yyyy")</f>
        <v>28-Jul-1961</v>
      </c>
      <c r="G1980" s="10">
        <v>0</v>
      </c>
      <c r="H1980" s="13">
        <f t="shared" ca="1" si="30"/>
        <v>126</v>
      </c>
      <c r="I1980" s="15">
        <v>27941.29</v>
      </c>
      <c r="J1980" s="10" t="s">
        <v>4711</v>
      </c>
      <c r="K1980" s="10" t="s">
        <v>4708</v>
      </c>
      <c r="L1980" s="10" t="s">
        <v>4718</v>
      </c>
      <c r="W1980" s="13">
        <f ca="1">DATEDIF(F1980,TODAY(),"Y")</f>
        <v>65</v>
      </c>
      <c r="X1980" s="28">
        <f>VLOOKUP($A1980,'Medical Examinations'!$A:$Z,MATCH(X$1,'Medical Examinations'!$A$1:$Z$1,0),FALSE)</f>
        <v>11.39</v>
      </c>
      <c r="Y1980" s="13">
        <f ca="1">DATEDIF(X1980,TODAY(),"Y")</f>
        <v>126</v>
      </c>
      <c r="Z1980" s="28">
        <f>VLOOKUP($A1980,'Medical Examinations'!$A:$Z,2,FALSE)</f>
        <v>36.1</v>
      </c>
    </row>
    <row r="1981" spans="1:26">
      <c r="A1981" s="10" t="s">
        <v>723</v>
      </c>
      <c r="B1981" s="10">
        <v>1999</v>
      </c>
      <c r="C1981" s="10" t="s">
        <v>4715</v>
      </c>
      <c r="D1981" s="10" t="str">
        <f>IF(C1981="?","Sep",C1981)</f>
        <v>Dec</v>
      </c>
      <c r="E1981" s="10">
        <v>21</v>
      </c>
      <c r="F1981" s="12" t="str">
        <f>TEXT(DATE(B1981,MONTH(DATEVALUE(D1981&amp;" 1")),E1981),"dd-mmm-yyyy")</f>
        <v>21-Dec-1999</v>
      </c>
      <c r="G1981" s="10">
        <v>0</v>
      </c>
      <c r="H1981" s="13">
        <f t="shared" ca="1" si="30"/>
        <v>126</v>
      </c>
      <c r="I1981" s="15">
        <v>27980.77</v>
      </c>
      <c r="J1981" s="10" t="s">
        <v>4711</v>
      </c>
      <c r="K1981" s="10" t="s">
        <v>4711</v>
      </c>
      <c r="L1981" s="10" t="s">
        <v>4718</v>
      </c>
      <c r="W1981" s="13">
        <f ca="1">DATEDIF(F1981,TODAY(),"Y")</f>
        <v>26</v>
      </c>
      <c r="X1981" s="29">
        <f>VLOOKUP($A1981,'Medical Examinations'!$A:$Z,MATCH(X$1,'Medical Examinations'!$A$1:$Z$1,0),FALSE)</f>
        <v>4.79</v>
      </c>
      <c r="Y1981" s="13">
        <f ca="1">DATEDIF(X1981,TODAY(),"Y")</f>
        <v>126</v>
      </c>
      <c r="Z1981" s="28">
        <f>VLOOKUP($A1981,'Medical Examinations'!$A:$Z,2,FALSE)</f>
        <v>33.18</v>
      </c>
    </row>
    <row r="1982" spans="1:26">
      <c r="A1982" s="10" t="s">
        <v>721</v>
      </c>
      <c r="B1982" s="10">
        <v>1985</v>
      </c>
      <c r="C1982" s="10" t="s">
        <v>4710</v>
      </c>
      <c r="D1982" s="10" t="str">
        <f>IF(C1982="?","Sep",C1982)</f>
        <v>Nov</v>
      </c>
      <c r="E1982" s="10">
        <v>29</v>
      </c>
      <c r="F1982" s="12" t="str">
        <f>TEXT(DATE(B1982,MONTH(DATEVALUE(D1982&amp;" 1")),E1982),"dd-mmm-yyyy")</f>
        <v>29-Nov-1985</v>
      </c>
      <c r="G1982" s="10">
        <v>0</v>
      </c>
      <c r="H1982" s="13">
        <f t="shared" ca="1" si="30"/>
        <v>126</v>
      </c>
      <c r="I1982" s="15">
        <v>28006.94</v>
      </c>
      <c r="J1982" s="10" t="s">
        <v>4711</v>
      </c>
      <c r="K1982" s="10" t="s">
        <v>4707</v>
      </c>
      <c r="L1982" s="10" t="s">
        <v>4718</v>
      </c>
      <c r="W1982" s="13">
        <f ca="1">DATEDIF(F1982,TODAY(),"Y")</f>
        <v>40</v>
      </c>
      <c r="X1982" s="28">
        <f>VLOOKUP($A1982,'Medical Examinations'!$A:$Z,MATCH(X$1,'Medical Examinations'!$A$1:$Z$1,0),FALSE)</f>
        <v>5.07</v>
      </c>
      <c r="Y1982" s="13">
        <f ca="1">DATEDIF(X1982,TODAY(),"Y")</f>
        <v>126</v>
      </c>
      <c r="Z1982" s="28">
        <f>VLOOKUP($A1982,'Medical Examinations'!$A:$Z,2,FALSE)</f>
        <v>18.45</v>
      </c>
    </row>
    <row r="1983" spans="1:26">
      <c r="A1983" s="10" t="s">
        <v>719</v>
      </c>
      <c r="B1983" s="10">
        <v>1960</v>
      </c>
      <c r="C1983" s="10" t="s">
        <v>4710</v>
      </c>
      <c r="D1983" s="10" t="str">
        <f>IF(C1983="?","Sep",C1983)</f>
        <v>Nov</v>
      </c>
      <c r="E1983" s="10">
        <v>22</v>
      </c>
      <c r="F1983" s="12" t="str">
        <f>TEXT(DATE(B1983,MONTH(DATEVALUE(D1983&amp;" 1")),E1983),"dd-mmm-yyyy")</f>
        <v>22-Nov-1960</v>
      </c>
      <c r="G1983" s="10">
        <v>0</v>
      </c>
      <c r="H1983" s="13">
        <f t="shared" ca="1" si="30"/>
        <v>126</v>
      </c>
      <c r="I1983" s="15">
        <v>28101.33</v>
      </c>
      <c r="J1983" s="10" t="s">
        <v>4711</v>
      </c>
      <c r="K1983" s="10" t="s">
        <v>4707</v>
      </c>
      <c r="L1983" s="10" t="s">
        <v>4720</v>
      </c>
      <c r="W1983" s="13">
        <f ca="1">DATEDIF(F1983,TODAY(),"Y")</f>
        <v>65</v>
      </c>
      <c r="X1983" s="29">
        <f>VLOOKUP($A1983,'Medical Examinations'!$A:$Z,MATCH(X$1,'Medical Examinations'!$A$1:$Z$1,0),FALSE)</f>
        <v>8.31</v>
      </c>
      <c r="Y1983" s="13">
        <f ca="1">DATEDIF(X1983,TODAY(),"Y")</f>
        <v>126</v>
      </c>
      <c r="Z1983" s="28">
        <f>VLOOKUP($A1983,'Medical Examinations'!$A:$Z,2,FALSE)</f>
        <v>26.695</v>
      </c>
    </row>
    <row r="1984" spans="1:26">
      <c r="A1984" s="10" t="s">
        <v>717</v>
      </c>
      <c r="B1984" s="10">
        <v>1999</v>
      </c>
      <c r="C1984" s="10" t="s">
        <v>4713</v>
      </c>
      <c r="D1984" s="10" t="str">
        <f>IF(C1984="?","Sep",C1984)</f>
        <v>Sep</v>
      </c>
      <c r="E1984" s="10">
        <v>6</v>
      </c>
      <c r="F1984" s="12" t="str">
        <f>TEXT(DATE(B1984,MONTH(DATEVALUE(D1984&amp;" 1")),E1984),"dd-mmm-yyyy")</f>
        <v>06-Sep-1999</v>
      </c>
      <c r="G1984" s="10">
        <v>0</v>
      </c>
      <c r="H1984" s="13">
        <f t="shared" ca="1" si="30"/>
        <v>126</v>
      </c>
      <c r="I1984" s="15">
        <v>28245.34</v>
      </c>
      <c r="J1984" s="10" t="s">
        <v>4711</v>
      </c>
      <c r="K1984" s="10" t="s">
        <v>4708</v>
      </c>
      <c r="L1984" s="10" t="s">
        <v>4718</v>
      </c>
      <c r="W1984" s="13">
        <f ca="1">DATEDIF(F1984,TODAY(),"Y")</f>
        <v>27</v>
      </c>
      <c r="X1984" s="28">
        <f>VLOOKUP($A1984,'Medical Examinations'!$A:$Z,MATCH(X$1,'Medical Examinations'!$A$1:$Z$1,0),FALSE)</f>
        <v>4.99</v>
      </c>
      <c r="Y1984" s="13">
        <f ca="1">DATEDIF(X1984,TODAY(),"Y")</f>
        <v>126</v>
      </c>
      <c r="Z1984" s="28">
        <f>VLOOKUP($A1984,'Medical Examinations'!$A:$Z,2,FALSE)</f>
        <v>33.96</v>
      </c>
    </row>
    <row r="1985" spans="1:26">
      <c r="A1985" s="10" t="s">
        <v>715</v>
      </c>
      <c r="B1985" s="10">
        <v>1963</v>
      </c>
      <c r="C1985" s="10" t="s">
        <v>4710</v>
      </c>
      <c r="D1985" s="10" t="str">
        <f>IF(C1985="?","Sep",C1985)</f>
        <v>Nov</v>
      </c>
      <c r="E1985" s="10">
        <v>25</v>
      </c>
      <c r="F1985" s="12" t="str">
        <f>TEXT(DATE(B1985,MONTH(DATEVALUE(D1985&amp;" 1")),E1985),"dd-mmm-yyyy")</f>
        <v>25-Nov-1963</v>
      </c>
      <c r="G1985" s="10">
        <v>0</v>
      </c>
      <c r="H1985" s="13">
        <f t="shared" ca="1" si="30"/>
        <v>126</v>
      </c>
      <c r="I1985" s="15">
        <v>28287.9</v>
      </c>
      <c r="J1985" s="10" t="s">
        <v>4711</v>
      </c>
      <c r="K1985" s="10" t="s">
        <v>4711</v>
      </c>
      <c r="L1985" s="10" t="s">
        <v>4709</v>
      </c>
      <c r="W1985" s="13">
        <f ca="1">DATEDIF(F1985,TODAY(),"Y")</f>
        <v>62</v>
      </c>
      <c r="X1985" s="29">
        <f>VLOOKUP($A1985,'Medical Examinations'!$A:$Z,MATCH(X$1,'Medical Examinations'!$A$1:$Z$1,0),FALSE)</f>
        <v>9.07</v>
      </c>
      <c r="Y1985" s="13">
        <f ca="1">DATEDIF(X1985,TODAY(),"Y")</f>
        <v>126</v>
      </c>
      <c r="Z1985" s="28">
        <f>VLOOKUP($A1985,'Medical Examinations'!$A:$Z,2,FALSE)</f>
        <v>36.520000000000003</v>
      </c>
    </row>
    <row r="1986" spans="1:26">
      <c r="A1986" s="10" t="s">
        <v>713</v>
      </c>
      <c r="B1986" s="10">
        <v>1990</v>
      </c>
      <c r="C1986" s="10" t="s">
        <v>4715</v>
      </c>
      <c r="D1986" s="10" t="str">
        <f>IF(C1986="?","Sep",C1986)</f>
        <v>Dec</v>
      </c>
      <c r="E1986" s="10">
        <v>24</v>
      </c>
      <c r="F1986" s="12" t="str">
        <f>TEXT(DATE(B1986,MONTH(DATEVALUE(D1986&amp;" 1")),E1986),"dd-mmm-yyyy")</f>
        <v>24-Dec-1990</v>
      </c>
      <c r="G1986" s="10">
        <v>0</v>
      </c>
      <c r="H1986" s="13">
        <f t="shared" ca="1" si="30"/>
        <v>126</v>
      </c>
      <c r="I1986" s="15">
        <v>28302.33</v>
      </c>
      <c r="J1986" s="10" t="s">
        <v>4711</v>
      </c>
      <c r="K1986" s="10" t="s">
        <v>4707</v>
      </c>
      <c r="L1986" s="10" t="s">
        <v>4718</v>
      </c>
      <c r="W1986" s="13">
        <f ca="1">DATEDIF(F1986,TODAY(),"Y")</f>
        <v>35</v>
      </c>
      <c r="X1986" s="28">
        <f>VLOOKUP($A1986,'Medical Examinations'!$A:$Z,MATCH(X$1,'Medical Examinations'!$A$1:$Z$1,0),FALSE)</f>
        <v>5.71</v>
      </c>
      <c r="Y1986" s="13">
        <f ca="1">DATEDIF(X1986,TODAY(),"Y")</f>
        <v>126</v>
      </c>
      <c r="Z1986" s="28">
        <f>VLOOKUP($A1986,'Medical Examinations'!$A:$Z,2,FALSE)</f>
        <v>22.72</v>
      </c>
    </row>
    <row r="1987" spans="1:26">
      <c r="A1987" s="10" t="s">
        <v>711</v>
      </c>
      <c r="B1987" s="10">
        <v>1977</v>
      </c>
      <c r="C1987" s="10" t="s">
        <v>4715</v>
      </c>
      <c r="D1987" s="10" t="str">
        <f>IF(C1987="?","Sep",C1987)</f>
        <v>Dec</v>
      </c>
      <c r="E1987" s="10">
        <v>2</v>
      </c>
      <c r="F1987" s="12" t="str">
        <f>TEXT(DATE(B1987,MONTH(DATEVALUE(D1987&amp;" 1")),E1987),"dd-mmm-yyyy")</f>
        <v>02-Dec-1977</v>
      </c>
      <c r="G1987" s="10">
        <v>0</v>
      </c>
      <c r="H1987" s="13">
        <f t="shared" ref="H1987:H2050" ca="1" si="31">DATEDIF(G1987,TODAY(),"Y")</f>
        <v>126</v>
      </c>
      <c r="I1987" s="15">
        <v>28340.19</v>
      </c>
      <c r="J1987" s="10" t="s">
        <v>4711</v>
      </c>
      <c r="K1987" s="10" t="s">
        <v>4707</v>
      </c>
      <c r="L1987" s="10" t="s">
        <v>4714</v>
      </c>
      <c r="W1987" s="13">
        <f ca="1">DATEDIF(F1987,TODAY(),"Y")</f>
        <v>48</v>
      </c>
      <c r="X1987" s="29">
        <f>VLOOKUP($A1987,'Medical Examinations'!$A:$Z,MATCH(X$1,'Medical Examinations'!$A$1:$Z$1,0),FALSE)</f>
        <v>4.6900000000000004</v>
      </c>
      <c r="Y1987" s="13">
        <f ca="1">DATEDIF(X1987,TODAY(),"Y")</f>
        <v>126</v>
      </c>
      <c r="Z1987" s="28">
        <f>VLOOKUP($A1987,'Medical Examinations'!$A:$Z,2,FALSE)</f>
        <v>27.645</v>
      </c>
    </row>
    <row r="1988" spans="1:26">
      <c r="A1988" s="10" t="s">
        <v>709</v>
      </c>
      <c r="B1988" s="10">
        <v>1974</v>
      </c>
      <c r="C1988" s="10" t="s">
        <v>4713</v>
      </c>
      <c r="D1988" s="10" t="str">
        <f>IF(C1988="?","Sep",C1988)</f>
        <v>Sep</v>
      </c>
      <c r="E1988" s="10">
        <v>16</v>
      </c>
      <c r="F1988" s="12" t="str">
        <f>TEXT(DATE(B1988,MONTH(DATEVALUE(D1988&amp;" 1")),E1988),"dd-mmm-yyyy")</f>
        <v>16-Sep-1974</v>
      </c>
      <c r="G1988" s="10">
        <v>0</v>
      </c>
      <c r="H1988" s="13">
        <f t="shared" ca="1" si="31"/>
        <v>126</v>
      </c>
      <c r="I1988" s="15">
        <v>28468.92</v>
      </c>
      <c r="J1988" s="10" t="s">
        <v>4711</v>
      </c>
      <c r="K1988" s="10" t="s">
        <v>4711</v>
      </c>
      <c r="L1988" s="10" t="s">
        <v>4714</v>
      </c>
      <c r="W1988" s="13">
        <f ca="1">DATEDIF(F1988,TODAY(),"Y")</f>
        <v>52</v>
      </c>
      <c r="X1988" s="28">
        <f>VLOOKUP($A1988,'Medical Examinations'!$A:$Z,MATCH(X$1,'Medical Examinations'!$A$1:$Z$1,0),FALSE)</f>
        <v>10.210000000000001</v>
      </c>
      <c r="Y1988" s="13">
        <f ca="1">DATEDIF(X1988,TODAY(),"Y")</f>
        <v>126</v>
      </c>
      <c r="Z1988" s="28">
        <f>VLOOKUP($A1988,'Medical Examinations'!$A:$Z,2,FALSE)</f>
        <v>36.67</v>
      </c>
    </row>
    <row r="1989" spans="1:26">
      <c r="A1989" s="10" t="s">
        <v>707</v>
      </c>
      <c r="B1989" s="10">
        <v>1982</v>
      </c>
      <c r="C1989" s="10" t="s">
        <v>4715</v>
      </c>
      <c r="D1989" s="10" t="str">
        <f>IF(C1989="?","Sep",C1989)</f>
        <v>Dec</v>
      </c>
      <c r="E1989" s="10">
        <v>11</v>
      </c>
      <c r="F1989" s="12" t="str">
        <f>TEXT(DATE(B1989,MONTH(DATEVALUE(D1989&amp;" 1")),E1989),"dd-mmm-yyyy")</f>
        <v>11-Dec-1982</v>
      </c>
      <c r="G1989" s="10">
        <v>0</v>
      </c>
      <c r="H1989" s="13">
        <f t="shared" ca="1" si="31"/>
        <v>126</v>
      </c>
      <c r="I1989" s="15">
        <v>28476.73</v>
      </c>
      <c r="J1989" s="10" t="s">
        <v>4711</v>
      </c>
      <c r="K1989" s="10" t="s">
        <v>4707</v>
      </c>
      <c r="L1989" s="10" t="s">
        <v>4714</v>
      </c>
      <c r="W1989" s="13">
        <f ca="1">DATEDIF(F1989,TODAY(),"Y")</f>
        <v>43</v>
      </c>
      <c r="X1989" s="29">
        <f>VLOOKUP($A1989,'Medical Examinations'!$A:$Z,MATCH(X$1,'Medical Examinations'!$A$1:$Z$1,0),FALSE)</f>
        <v>6.07</v>
      </c>
      <c r="Y1989" s="13">
        <f ca="1">DATEDIF(X1989,TODAY(),"Y")</f>
        <v>126</v>
      </c>
      <c r="Z1989" s="28">
        <f>VLOOKUP($A1989,'Medical Examinations'!$A:$Z,2,FALSE)</f>
        <v>41.42</v>
      </c>
    </row>
    <row r="1990" spans="1:26">
      <c r="A1990" s="10" t="s">
        <v>705</v>
      </c>
      <c r="B1990" s="10">
        <v>1985</v>
      </c>
      <c r="C1990" s="10" t="s">
        <v>4713</v>
      </c>
      <c r="D1990" s="10" t="str">
        <f>IF(C1990="?","Sep",C1990)</f>
        <v>Sep</v>
      </c>
      <c r="E1990" s="10">
        <v>27</v>
      </c>
      <c r="F1990" s="12" t="str">
        <f>TEXT(DATE(B1990,MONTH(DATEVALUE(D1990&amp;" 1")),E1990),"dd-mmm-yyyy")</f>
        <v>27-Sep-1985</v>
      </c>
      <c r="G1990" s="10">
        <v>0</v>
      </c>
      <c r="H1990" s="13">
        <f t="shared" ca="1" si="31"/>
        <v>126</v>
      </c>
      <c r="I1990" s="15">
        <v>28542.86</v>
      </c>
      <c r="J1990" s="10" t="s">
        <v>4711</v>
      </c>
      <c r="K1990" s="10" t="s">
        <v>4708</v>
      </c>
      <c r="L1990" s="10" t="s">
        <v>4718</v>
      </c>
      <c r="W1990" s="13">
        <f ca="1">DATEDIF(F1990,TODAY(),"Y")</f>
        <v>41</v>
      </c>
      <c r="X1990" s="28">
        <f>VLOOKUP($A1990,'Medical Examinations'!$A:$Z,MATCH(X$1,'Medical Examinations'!$A$1:$Z$1,0),FALSE)</f>
        <v>6.14</v>
      </c>
      <c r="Y1990" s="13">
        <f ca="1">DATEDIF(X1990,TODAY(),"Y")</f>
        <v>126</v>
      </c>
      <c r="Z1990" s="28">
        <f>VLOOKUP($A1990,'Medical Examinations'!$A:$Z,2,FALSE)</f>
        <v>20.03</v>
      </c>
    </row>
    <row r="1991" spans="1:26">
      <c r="A1991" s="10" t="s">
        <v>703</v>
      </c>
      <c r="B1991" s="10">
        <v>1990</v>
      </c>
      <c r="C1991" s="10" t="s">
        <v>4715</v>
      </c>
      <c r="D1991" s="10" t="str">
        <f>IF(C1991="?","Sep",C1991)</f>
        <v>Dec</v>
      </c>
      <c r="E1991" s="10">
        <v>5</v>
      </c>
      <c r="F1991" s="12" t="str">
        <f>TEXT(DATE(B1991,MONTH(DATEVALUE(D1991&amp;" 1")),E1991),"dd-mmm-yyyy")</f>
        <v>05-Dec-1990</v>
      </c>
      <c r="G1991" s="10">
        <v>0</v>
      </c>
      <c r="H1991" s="13">
        <f t="shared" ca="1" si="31"/>
        <v>126</v>
      </c>
      <c r="I1991" s="15">
        <v>28716.14</v>
      </c>
      <c r="J1991" s="10" t="s">
        <v>4711</v>
      </c>
      <c r="K1991" s="10" t="s">
        <v>4708</v>
      </c>
      <c r="L1991" s="10" t="s">
        <v>4718</v>
      </c>
      <c r="W1991" s="13">
        <f ca="1">DATEDIF(F1991,TODAY(),"Y")</f>
        <v>35</v>
      </c>
      <c r="X1991" s="29">
        <f>VLOOKUP($A1991,'Medical Examinations'!$A:$Z,MATCH(X$1,'Medical Examinations'!$A$1:$Z$1,0),FALSE)</f>
        <v>4.2</v>
      </c>
      <c r="Y1991" s="13">
        <f ca="1">DATEDIF(X1991,TODAY(),"Y")</f>
        <v>126</v>
      </c>
      <c r="Z1991" s="28">
        <f>VLOOKUP($A1991,'Medical Examinations'!$A:$Z,2,FALSE)</f>
        <v>23.94</v>
      </c>
    </row>
    <row r="1992" spans="1:26">
      <c r="A1992" s="10" t="s">
        <v>701</v>
      </c>
      <c r="B1992" s="10">
        <v>1961</v>
      </c>
      <c r="C1992" s="10" t="s">
        <v>4716</v>
      </c>
      <c r="D1992" s="10" t="str">
        <f>IF(C1992="?","Sep",C1992)</f>
        <v>Aug</v>
      </c>
      <c r="E1992" s="10">
        <v>3</v>
      </c>
      <c r="F1992" s="12" t="str">
        <f>TEXT(DATE(B1992,MONTH(DATEVALUE(D1992&amp;" 1")),E1992),"dd-mmm-yyyy")</f>
        <v>03-Aug-1961</v>
      </c>
      <c r="G1992" s="10">
        <v>0</v>
      </c>
      <c r="H1992" s="13">
        <f t="shared" ca="1" si="31"/>
        <v>126</v>
      </c>
      <c r="I1992" s="15">
        <v>28868.66</v>
      </c>
      <c r="J1992" s="10" t="s">
        <v>4711</v>
      </c>
      <c r="K1992" s="10" t="s">
        <v>4707</v>
      </c>
      <c r="L1992" s="10" t="s">
        <v>4714</v>
      </c>
      <c r="W1992" s="13">
        <f ca="1">DATEDIF(F1992,TODAY(),"Y")</f>
        <v>65</v>
      </c>
      <c r="X1992" s="28">
        <f>VLOOKUP($A1992,'Medical Examinations'!$A:$Z,MATCH(X$1,'Medical Examinations'!$A$1:$Z$1,0),FALSE)</f>
        <v>8.4700000000000006</v>
      </c>
      <c r="Y1992" s="13">
        <f ca="1">DATEDIF(X1992,TODAY(),"Y")</f>
        <v>126</v>
      </c>
      <c r="Z1992" s="28">
        <f>VLOOKUP($A1992,'Medical Examinations'!$A:$Z,2,FALSE)</f>
        <v>28.31</v>
      </c>
    </row>
    <row r="1993" spans="1:26">
      <c r="A1993" s="10" t="s">
        <v>699</v>
      </c>
      <c r="B1993" s="10">
        <v>1962</v>
      </c>
      <c r="C1993" s="10" t="s">
        <v>4706</v>
      </c>
      <c r="D1993" s="10" t="str">
        <f>IF(C1993="?","Sep",C1993)</f>
        <v>Jul</v>
      </c>
      <c r="E1993" s="10">
        <v>25</v>
      </c>
      <c r="F1993" s="12" t="str">
        <f>TEXT(DATE(B1993,MONTH(DATEVALUE(D1993&amp;" 1")),E1993),"dd-mmm-yyyy")</f>
        <v>25-Jul-1962</v>
      </c>
      <c r="G1993" s="10">
        <v>0</v>
      </c>
      <c r="H1993" s="13">
        <f t="shared" ca="1" si="31"/>
        <v>126</v>
      </c>
      <c r="I1993" s="15">
        <v>28923.14</v>
      </c>
      <c r="J1993" s="10" t="s">
        <v>4711</v>
      </c>
      <c r="K1993" s="10" t="s">
        <v>4711</v>
      </c>
      <c r="L1993" s="10" t="s">
        <v>4714</v>
      </c>
      <c r="W1993" s="13">
        <f ca="1">DATEDIF(F1993,TODAY(),"Y")</f>
        <v>64</v>
      </c>
      <c r="X1993" s="29">
        <f>VLOOKUP($A1993,'Medical Examinations'!$A:$Z,MATCH(X$1,'Medical Examinations'!$A$1:$Z$1,0),FALSE)</f>
        <v>8.83</v>
      </c>
      <c r="Y1993" s="13">
        <f ca="1">DATEDIF(X1993,TODAY(),"Y")</f>
        <v>126</v>
      </c>
      <c r="Z1993" s="28">
        <f>VLOOKUP($A1993,'Medical Examinations'!$A:$Z,2,FALSE)</f>
        <v>25.84</v>
      </c>
    </row>
    <row r="1994" spans="1:26">
      <c r="A1994" s="10" t="s">
        <v>697</v>
      </c>
      <c r="B1994" s="10">
        <v>1959</v>
      </c>
      <c r="C1994" s="10" t="s">
        <v>4715</v>
      </c>
      <c r="D1994" s="10" t="str">
        <f>IF(C1994="?","Sep",C1994)</f>
        <v>Dec</v>
      </c>
      <c r="E1994" s="10">
        <v>5</v>
      </c>
      <c r="F1994" s="12" t="str">
        <f>TEXT(DATE(B1994,MONTH(DATEVALUE(D1994&amp;" 1")),E1994),"dd-mmm-yyyy")</f>
        <v>05-Dec-1959</v>
      </c>
      <c r="G1994" s="10">
        <v>0</v>
      </c>
      <c r="H1994" s="13">
        <f t="shared" ca="1" si="31"/>
        <v>126</v>
      </c>
      <c r="I1994" s="15">
        <v>28950.47</v>
      </c>
      <c r="J1994" s="10" t="s">
        <v>4711</v>
      </c>
      <c r="K1994" s="10" t="s">
        <v>4711</v>
      </c>
      <c r="L1994" s="10" t="s">
        <v>4714</v>
      </c>
      <c r="W1994" s="13">
        <f ca="1">DATEDIF(F1994,TODAY(),"Y")</f>
        <v>66</v>
      </c>
      <c r="X1994" s="28">
        <f>VLOOKUP($A1994,'Medical Examinations'!$A:$Z,MATCH(X$1,'Medical Examinations'!$A$1:$Z$1,0),FALSE)</f>
        <v>5.21</v>
      </c>
      <c r="Y1994" s="13">
        <f ca="1">DATEDIF(X1994,TODAY(),"Y")</f>
        <v>126</v>
      </c>
      <c r="Z1994" s="28">
        <f>VLOOKUP($A1994,'Medical Examinations'!$A:$Z,2,FALSE)</f>
        <v>26.98</v>
      </c>
    </row>
    <row r="1995" spans="1:26">
      <c r="A1995" s="10" t="s">
        <v>695</v>
      </c>
      <c r="B1995" s="10">
        <v>2003</v>
      </c>
      <c r="C1995" s="10" t="s">
        <v>4713</v>
      </c>
      <c r="D1995" s="10" t="str">
        <f>IF(C1995="?","Sep",C1995)</f>
        <v>Sep</v>
      </c>
      <c r="E1995" s="10">
        <v>1</v>
      </c>
      <c r="F1995" s="12" t="str">
        <f>TEXT(DATE(B1995,MONTH(DATEVALUE(D1995&amp;" 1")),E1995),"dd-mmm-yyyy")</f>
        <v>01-Sep-2003</v>
      </c>
      <c r="G1995" s="10">
        <v>0</v>
      </c>
      <c r="H1995" s="13">
        <f t="shared" ca="1" si="31"/>
        <v>126</v>
      </c>
      <c r="I1995" s="15">
        <v>28998.68</v>
      </c>
      <c r="J1995" s="10" t="s">
        <v>4711</v>
      </c>
      <c r="K1995" s="10" t="s">
        <v>4708</v>
      </c>
      <c r="L1995" s="10" t="s">
        <v>4718</v>
      </c>
      <c r="W1995" s="13">
        <f ca="1">DATEDIF(F1995,TODAY(),"Y")</f>
        <v>23</v>
      </c>
      <c r="X1995" s="29">
        <f>VLOOKUP($A1995,'Medical Examinations'!$A:$Z,MATCH(X$1,'Medical Examinations'!$A$1:$Z$1,0),FALSE)</f>
        <v>5.04</v>
      </c>
      <c r="Y1995" s="13">
        <f ca="1">DATEDIF(X1995,TODAY(),"Y")</f>
        <v>126</v>
      </c>
      <c r="Z1995" s="28">
        <f>VLOOKUP($A1995,'Medical Examinations'!$A:$Z,2,FALSE)</f>
        <v>39.21</v>
      </c>
    </row>
    <row r="1996" spans="1:26">
      <c r="A1996" s="10" t="s">
        <v>693</v>
      </c>
      <c r="B1996" s="10">
        <v>1992</v>
      </c>
      <c r="C1996" s="10" t="s">
        <v>4706</v>
      </c>
      <c r="D1996" s="10" t="str">
        <f>IF(C1996="?","Sep",C1996)</f>
        <v>Jul</v>
      </c>
      <c r="E1996" s="10">
        <v>7</v>
      </c>
      <c r="F1996" s="12" t="str">
        <f>TEXT(DATE(B1996,MONTH(DATEVALUE(D1996&amp;" 1")),E1996),"dd-mmm-yyyy")</f>
        <v>07-Jul-1992</v>
      </c>
      <c r="G1996" s="10">
        <v>0</v>
      </c>
      <c r="H1996" s="13">
        <f t="shared" ca="1" si="31"/>
        <v>126</v>
      </c>
      <c r="I1996" s="15">
        <v>29007.82</v>
      </c>
      <c r="J1996" s="10" t="s">
        <v>4711</v>
      </c>
      <c r="K1996" s="10" t="s">
        <v>4708</v>
      </c>
      <c r="L1996" s="10" t="s">
        <v>4718</v>
      </c>
      <c r="W1996" s="13">
        <f ca="1">DATEDIF(F1996,TODAY(),"Y")</f>
        <v>34</v>
      </c>
      <c r="X1996" s="28">
        <f>VLOOKUP($A1996,'Medical Examinations'!$A:$Z,MATCH(X$1,'Medical Examinations'!$A$1:$Z$1,0),FALSE)</f>
        <v>4.21</v>
      </c>
      <c r="Y1996" s="13">
        <f ca="1">DATEDIF(X1996,TODAY(),"Y")</f>
        <v>126</v>
      </c>
      <c r="Z1996" s="28">
        <f>VLOOKUP($A1996,'Medical Examinations'!$A:$Z,2,FALSE)</f>
        <v>30.52</v>
      </c>
    </row>
    <row r="1997" spans="1:26">
      <c r="A1997" s="10" t="s">
        <v>691</v>
      </c>
      <c r="B1997" s="10">
        <v>1980</v>
      </c>
      <c r="C1997" s="10" t="s">
        <v>4706</v>
      </c>
      <c r="D1997" s="10" t="str">
        <f>IF(C1997="?","Sep",C1997)</f>
        <v>Jul</v>
      </c>
      <c r="E1997" s="10">
        <v>14</v>
      </c>
      <c r="F1997" s="12" t="str">
        <f>TEXT(DATE(B1997,MONTH(DATEVALUE(D1997&amp;" 1")),E1997),"dd-mmm-yyyy")</f>
        <v>14-Jul-1980</v>
      </c>
      <c r="G1997" s="10">
        <v>0</v>
      </c>
      <c r="H1997" s="13">
        <f t="shared" ca="1" si="31"/>
        <v>126</v>
      </c>
      <c r="I1997" s="15">
        <v>29114.21</v>
      </c>
      <c r="J1997" s="10" t="s">
        <v>4711</v>
      </c>
      <c r="K1997" s="10" t="s">
        <v>4708</v>
      </c>
      <c r="L1997" s="10" t="s">
        <v>4718</v>
      </c>
      <c r="W1997" s="13">
        <f ca="1">DATEDIF(F1997,TODAY(),"Y")</f>
        <v>46</v>
      </c>
      <c r="X1997" s="29">
        <f>VLOOKUP($A1997,'Medical Examinations'!$A:$Z,MATCH(X$1,'Medical Examinations'!$A$1:$Z$1,0),FALSE)</f>
        <v>4.2699999999999996</v>
      </c>
      <c r="Y1997" s="13">
        <f ca="1">DATEDIF(X1997,TODAY(),"Y")</f>
        <v>126</v>
      </c>
      <c r="Z1997" s="28">
        <f>VLOOKUP($A1997,'Medical Examinations'!$A:$Z,2,FALSE)</f>
        <v>19.329999999999998</v>
      </c>
    </row>
    <row r="1998" spans="1:26">
      <c r="A1998" s="10" t="s">
        <v>689</v>
      </c>
      <c r="B1998" s="10">
        <v>1978</v>
      </c>
      <c r="C1998" s="10" t="s">
        <v>4710</v>
      </c>
      <c r="D1998" s="10" t="str">
        <f>IF(C1998="?","Sep",C1998)</f>
        <v>Nov</v>
      </c>
      <c r="E1998" s="10">
        <v>29</v>
      </c>
      <c r="F1998" s="12" t="str">
        <f>TEXT(DATE(B1998,MONTH(DATEVALUE(D1998&amp;" 1")),E1998),"dd-mmm-yyyy")</f>
        <v>29-Nov-1978</v>
      </c>
      <c r="G1998" s="10">
        <v>0</v>
      </c>
      <c r="H1998" s="13">
        <f t="shared" ca="1" si="31"/>
        <v>126</v>
      </c>
      <c r="I1998" s="15">
        <v>29114.77</v>
      </c>
      <c r="J1998" s="10" t="s">
        <v>4711</v>
      </c>
      <c r="K1998" s="10" t="s">
        <v>4711</v>
      </c>
      <c r="L1998" s="10" t="s">
        <v>4718</v>
      </c>
      <c r="W1998" s="13">
        <f ca="1">DATEDIF(F1998,TODAY(),"Y")</f>
        <v>47</v>
      </c>
      <c r="X1998" s="28">
        <f>VLOOKUP($A1998,'Medical Examinations'!$A:$Z,MATCH(X$1,'Medical Examinations'!$A$1:$Z$1,0),FALSE)</f>
        <v>8.64</v>
      </c>
      <c r="Y1998" s="13">
        <f ca="1">DATEDIF(X1998,TODAY(),"Y")</f>
        <v>126</v>
      </c>
      <c r="Z1998" s="28">
        <f>VLOOKUP($A1998,'Medical Examinations'!$A:$Z,2,FALSE)</f>
        <v>17.43</v>
      </c>
    </row>
    <row r="1999" spans="1:26">
      <c r="A1999" s="10" t="s">
        <v>687</v>
      </c>
      <c r="B1999" s="10">
        <v>1961</v>
      </c>
      <c r="C1999" s="10" t="s">
        <v>4715</v>
      </c>
      <c r="D1999" s="10" t="str">
        <f>IF(C1999="?","Sep",C1999)</f>
        <v>Dec</v>
      </c>
      <c r="E1999" s="10">
        <v>24</v>
      </c>
      <c r="F1999" s="12" t="str">
        <f>TEXT(DATE(B1999,MONTH(DATEVALUE(D1999&amp;" 1")),E1999),"dd-mmm-yyyy")</f>
        <v>24-Dec-1961</v>
      </c>
      <c r="G1999" s="10">
        <v>0</v>
      </c>
      <c r="H1999" s="13">
        <f t="shared" ca="1" si="31"/>
        <v>126</v>
      </c>
      <c r="I1999" s="15">
        <v>29141.360000000001</v>
      </c>
      <c r="J1999" s="10" t="s">
        <v>4711</v>
      </c>
      <c r="K1999" s="10" t="s">
        <v>4708</v>
      </c>
      <c r="L1999" s="10" t="s">
        <v>4714</v>
      </c>
      <c r="W1999" s="13">
        <f ca="1">DATEDIF(F1999,TODAY(),"Y")</f>
        <v>64</v>
      </c>
      <c r="X1999" s="29">
        <f>VLOOKUP($A1999,'Medical Examinations'!$A:$Z,MATCH(X$1,'Medical Examinations'!$A$1:$Z$1,0),FALSE)</f>
        <v>8.66</v>
      </c>
      <c r="Y1999" s="13">
        <f ca="1">DATEDIF(X1999,TODAY(),"Y")</f>
        <v>126</v>
      </c>
      <c r="Z1999" s="28">
        <f>VLOOKUP($A1999,'Medical Examinations'!$A:$Z,2,FALSE)</f>
        <v>29.07</v>
      </c>
    </row>
    <row r="2000" spans="1:26">
      <c r="A2000" s="10" t="s">
        <v>685</v>
      </c>
      <c r="B2000" s="10">
        <v>1976</v>
      </c>
      <c r="C2000" s="10" t="s">
        <v>4710</v>
      </c>
      <c r="D2000" s="10" t="str">
        <f>IF(C2000="?","Sep",C2000)</f>
        <v>Nov</v>
      </c>
      <c r="E2000" s="10">
        <v>8</v>
      </c>
      <c r="F2000" s="12" t="str">
        <f>TEXT(DATE(B2000,MONTH(DATEVALUE(D2000&amp;" 1")),E2000),"dd-mmm-yyyy")</f>
        <v>08-Nov-1976</v>
      </c>
      <c r="G2000" s="10">
        <v>0</v>
      </c>
      <c r="H2000" s="13">
        <f t="shared" ca="1" si="31"/>
        <v>126</v>
      </c>
      <c r="I2000" s="15">
        <v>29160.39</v>
      </c>
      <c r="J2000" s="10" t="s">
        <v>4711</v>
      </c>
      <c r="K2000" s="10" t="s">
        <v>4707</v>
      </c>
      <c r="L2000" s="10" t="s">
        <v>4718</v>
      </c>
      <c r="W2000" s="13">
        <f ca="1">DATEDIF(F2000,TODAY(),"Y")</f>
        <v>49</v>
      </c>
      <c r="X2000" s="28">
        <f>VLOOKUP($A2000,'Medical Examinations'!$A:$Z,MATCH(X$1,'Medical Examinations'!$A$1:$Z$1,0),FALSE)</f>
        <v>4.3499999999999996</v>
      </c>
      <c r="Y2000" s="13">
        <f ca="1">DATEDIF(X2000,TODAY(),"Y")</f>
        <v>126</v>
      </c>
      <c r="Z2000" s="28">
        <f>VLOOKUP($A2000,'Medical Examinations'!$A:$Z,2,FALSE)</f>
        <v>16.05</v>
      </c>
    </row>
    <row r="2001" spans="1:26">
      <c r="A2001" s="10" t="s">
        <v>683</v>
      </c>
      <c r="B2001" s="10">
        <v>1969</v>
      </c>
      <c r="C2001" s="10" t="s">
        <v>4706</v>
      </c>
      <c r="D2001" s="10" t="str">
        <f>IF(C2001="?","Sep",C2001)</f>
        <v>Jul</v>
      </c>
      <c r="E2001" s="10">
        <v>9</v>
      </c>
      <c r="F2001" s="12" t="str">
        <f>TEXT(DATE(B2001,MONTH(DATEVALUE(D2001&amp;" 1")),E2001),"dd-mmm-yyyy")</f>
        <v>09-Jul-1969</v>
      </c>
      <c r="G2001" s="10">
        <v>0</v>
      </c>
      <c r="H2001" s="13">
        <f t="shared" ca="1" si="31"/>
        <v>126</v>
      </c>
      <c r="I2001" s="15">
        <v>29186.48</v>
      </c>
      <c r="J2001" s="10" t="s">
        <v>4711</v>
      </c>
      <c r="K2001" s="10" t="s">
        <v>4708</v>
      </c>
      <c r="L2001" s="10" t="s">
        <v>4724</v>
      </c>
      <c r="W2001" s="13">
        <f ca="1">DATEDIF(F2001,TODAY(),"Y")</f>
        <v>57</v>
      </c>
      <c r="X2001" s="29">
        <f>VLOOKUP($A2001,'Medical Examinations'!$A:$Z,MATCH(X$1,'Medical Examinations'!$A$1:$Z$1,0),FALSE)</f>
        <v>4.8899999999999997</v>
      </c>
      <c r="Y2001" s="13">
        <f ca="1">DATEDIF(X2001,TODAY(),"Y")</f>
        <v>126</v>
      </c>
      <c r="Z2001" s="28">
        <f>VLOOKUP($A2001,'Medical Examinations'!$A:$Z,2,FALSE)</f>
        <v>32.299999999999997</v>
      </c>
    </row>
    <row r="2002" spans="1:26">
      <c r="A2002" s="10" t="s">
        <v>681</v>
      </c>
      <c r="B2002" s="10">
        <v>1978</v>
      </c>
      <c r="C2002" s="10" t="s">
        <v>4706</v>
      </c>
      <c r="D2002" s="10" t="str">
        <f>IF(C2002="?","Sep",C2002)</f>
        <v>Jul</v>
      </c>
      <c r="E2002" s="10">
        <v>21</v>
      </c>
      <c r="F2002" s="12" t="str">
        <f>TEXT(DATE(B2002,MONTH(DATEVALUE(D2002&amp;" 1")),E2002),"dd-mmm-yyyy")</f>
        <v>21-Jul-1978</v>
      </c>
      <c r="G2002" s="10">
        <v>0</v>
      </c>
      <c r="H2002" s="13">
        <f t="shared" ca="1" si="31"/>
        <v>126</v>
      </c>
      <c r="I2002" s="15">
        <v>29227.599999999999</v>
      </c>
      <c r="J2002" s="10" t="s">
        <v>4711</v>
      </c>
      <c r="K2002" s="10" t="s">
        <v>4708</v>
      </c>
      <c r="L2002" s="10" t="s">
        <v>4714</v>
      </c>
      <c r="W2002" s="13">
        <f ca="1">DATEDIF(F2002,TODAY(),"Y")</f>
        <v>48</v>
      </c>
      <c r="X2002" s="28">
        <f>VLOOKUP($A2002,'Medical Examinations'!$A:$Z,MATCH(X$1,'Medical Examinations'!$A$1:$Z$1,0),FALSE)</f>
        <v>11.19</v>
      </c>
      <c r="Y2002" s="13">
        <f ca="1">DATEDIF(X2002,TODAY(),"Y")</f>
        <v>126</v>
      </c>
      <c r="Z2002" s="28">
        <f>VLOOKUP($A2002,'Medical Examinations'!$A:$Z,2,FALSE)</f>
        <v>16.36</v>
      </c>
    </row>
    <row r="2003" spans="1:26">
      <c r="A2003" s="10" t="s">
        <v>679</v>
      </c>
      <c r="B2003" s="10">
        <v>1958</v>
      </c>
      <c r="C2003" s="10" t="s">
        <v>4712</v>
      </c>
      <c r="D2003" s="10" t="str">
        <f>IF(C2003="?","Sep",C2003)</f>
        <v>Jun</v>
      </c>
      <c r="E2003" s="10">
        <v>5</v>
      </c>
      <c r="F2003" s="12" t="str">
        <f>TEXT(DATE(B2003,MONTH(DATEVALUE(D2003&amp;" 1")),E2003),"dd-mmm-yyyy")</f>
        <v>05-Jun-1958</v>
      </c>
      <c r="G2003" s="10">
        <v>0</v>
      </c>
      <c r="H2003" s="13">
        <f t="shared" ca="1" si="31"/>
        <v>126</v>
      </c>
      <c r="I2003" s="15">
        <v>29330.98</v>
      </c>
      <c r="J2003" s="10" t="s">
        <v>4711</v>
      </c>
      <c r="K2003" s="10" t="s">
        <v>4707</v>
      </c>
      <c r="L2003" s="10" t="s">
        <v>4714</v>
      </c>
      <c r="W2003" s="13">
        <f ca="1">DATEDIF(F2003,TODAY(),"Y")</f>
        <v>68</v>
      </c>
      <c r="X2003" s="29">
        <f>VLOOKUP($A2003,'Medical Examinations'!$A:$Z,MATCH(X$1,'Medical Examinations'!$A$1:$Z$1,0),FALSE)</f>
        <v>9.86</v>
      </c>
      <c r="Y2003" s="13">
        <f ca="1">DATEDIF(X2003,TODAY(),"Y")</f>
        <v>126</v>
      </c>
      <c r="Z2003" s="28">
        <f>VLOOKUP($A2003,'Medical Examinations'!$A:$Z,2,FALSE)</f>
        <v>26.885000000000002</v>
      </c>
    </row>
    <row r="2004" spans="1:26">
      <c r="A2004" s="10" t="s">
        <v>677</v>
      </c>
      <c r="B2004" s="10">
        <v>1985</v>
      </c>
      <c r="C2004" s="10" t="s">
        <v>4710</v>
      </c>
      <c r="D2004" s="10" t="str">
        <f>IF(C2004="?","Sep",C2004)</f>
        <v>Nov</v>
      </c>
      <c r="E2004" s="10">
        <v>7</v>
      </c>
      <c r="F2004" s="12" t="str">
        <f>TEXT(DATE(B2004,MONTH(DATEVALUE(D2004&amp;" 1")),E2004),"dd-mmm-yyyy")</f>
        <v>07-Nov-1985</v>
      </c>
      <c r="G2004" s="10">
        <v>0</v>
      </c>
      <c r="H2004" s="13">
        <f t="shared" ca="1" si="31"/>
        <v>126</v>
      </c>
      <c r="I2004" s="15">
        <v>29352.560000000001</v>
      </c>
      <c r="J2004" s="10" t="s">
        <v>4711</v>
      </c>
      <c r="K2004" s="10" t="s">
        <v>4711</v>
      </c>
      <c r="L2004" s="10" t="s">
        <v>4718</v>
      </c>
      <c r="W2004" s="13">
        <f ca="1">DATEDIF(F2004,TODAY(),"Y")</f>
        <v>40</v>
      </c>
      <c r="X2004" s="28">
        <f>VLOOKUP($A2004,'Medical Examinations'!$A:$Z,MATCH(X$1,'Medical Examinations'!$A$1:$Z$1,0),FALSE)</f>
        <v>4.28</v>
      </c>
      <c r="Y2004" s="13">
        <f ca="1">DATEDIF(X2004,TODAY(),"Y")</f>
        <v>126</v>
      </c>
      <c r="Z2004" s="28">
        <f>VLOOKUP($A2004,'Medical Examinations'!$A:$Z,2,FALSE)</f>
        <v>22.03</v>
      </c>
    </row>
    <row r="2005" spans="1:26">
      <c r="A2005" s="10" t="s">
        <v>675</v>
      </c>
      <c r="B2005" s="10">
        <v>1987</v>
      </c>
      <c r="C2005" s="10" t="s">
        <v>4706</v>
      </c>
      <c r="D2005" s="10" t="str">
        <f>IF(C2005="?","Sep",C2005)</f>
        <v>Jul</v>
      </c>
      <c r="E2005" s="10">
        <v>16</v>
      </c>
      <c r="F2005" s="12" t="str">
        <f>TEXT(DATE(B2005,MONTH(DATEVALUE(D2005&amp;" 1")),E2005),"dd-mmm-yyyy")</f>
        <v>16-Jul-1987</v>
      </c>
      <c r="G2005" s="10">
        <v>0</v>
      </c>
      <c r="H2005" s="13">
        <f t="shared" ca="1" si="31"/>
        <v>126</v>
      </c>
      <c r="I2005" s="15">
        <v>29443.59</v>
      </c>
      <c r="J2005" s="10" t="s">
        <v>4711</v>
      </c>
      <c r="K2005" s="10" t="s">
        <v>4711</v>
      </c>
      <c r="L2005" s="10" t="s">
        <v>4718</v>
      </c>
      <c r="W2005" s="13">
        <f ca="1">DATEDIF(F2005,TODAY(),"Y")</f>
        <v>39</v>
      </c>
      <c r="X2005" s="29">
        <f>VLOOKUP($A2005,'Medical Examinations'!$A:$Z,MATCH(X$1,'Medical Examinations'!$A$1:$Z$1,0),FALSE)</f>
        <v>6.15</v>
      </c>
      <c r="Y2005" s="13">
        <f ca="1">DATEDIF(X2005,TODAY(),"Y")</f>
        <v>126</v>
      </c>
      <c r="Z2005" s="28">
        <f>VLOOKUP($A2005,'Medical Examinations'!$A:$Z,2,FALSE)</f>
        <v>24.2</v>
      </c>
    </row>
    <row r="2006" spans="1:26">
      <c r="A2006" s="10" t="s">
        <v>673</v>
      </c>
      <c r="B2006" s="10">
        <v>1959</v>
      </c>
      <c r="C2006" s="10" t="s">
        <v>4717</v>
      </c>
      <c r="D2006" s="10" t="str">
        <f>IF(C2006="?","Sep",C2006)</f>
        <v>Oct</v>
      </c>
      <c r="E2006" s="10">
        <v>20</v>
      </c>
      <c r="F2006" s="12" t="str">
        <f>TEXT(DATE(B2006,MONTH(DATEVALUE(D2006&amp;" 1")),E2006),"dd-mmm-yyyy")</f>
        <v>20-Oct-1959</v>
      </c>
      <c r="G2006" s="10">
        <v>0</v>
      </c>
      <c r="H2006" s="13">
        <f t="shared" ca="1" si="31"/>
        <v>126</v>
      </c>
      <c r="I2006" s="15">
        <v>29523.17</v>
      </c>
      <c r="J2006" s="10" t="s">
        <v>4711</v>
      </c>
      <c r="K2006" s="10" t="s">
        <v>4707</v>
      </c>
      <c r="L2006" s="10" t="s">
        <v>4724</v>
      </c>
      <c r="W2006" s="13">
        <f ca="1">DATEDIF(F2006,TODAY(),"Y")</f>
        <v>67</v>
      </c>
      <c r="X2006" s="28">
        <f>VLOOKUP($A2006,'Medical Examinations'!$A:$Z,MATCH(X$1,'Medical Examinations'!$A$1:$Z$1,0),FALSE)</f>
        <v>4.68</v>
      </c>
      <c r="Y2006" s="13">
        <f ca="1">DATEDIF(X2006,TODAY(),"Y")</f>
        <v>126</v>
      </c>
      <c r="Z2006" s="28">
        <f>VLOOKUP($A2006,'Medical Examinations'!$A:$Z,2,FALSE)</f>
        <v>27.74</v>
      </c>
    </row>
    <row r="2007" spans="1:26">
      <c r="A2007" s="10" t="s">
        <v>671</v>
      </c>
      <c r="B2007" s="10">
        <v>1975</v>
      </c>
      <c r="C2007" s="10" t="s">
        <v>4710</v>
      </c>
      <c r="D2007" s="10" t="str">
        <f>IF(C2007="?","Sep",C2007)</f>
        <v>Nov</v>
      </c>
      <c r="E2007" s="10">
        <v>3</v>
      </c>
      <c r="F2007" s="12" t="str">
        <f>TEXT(DATE(B2007,MONTH(DATEVALUE(D2007&amp;" 1")),E2007),"dd-mmm-yyyy")</f>
        <v>03-Nov-1975</v>
      </c>
      <c r="G2007" s="10">
        <v>0</v>
      </c>
      <c r="H2007" s="13">
        <f t="shared" ca="1" si="31"/>
        <v>126</v>
      </c>
      <c r="I2007" s="15">
        <v>29583.8</v>
      </c>
      <c r="J2007" s="10" t="s">
        <v>4711</v>
      </c>
      <c r="K2007" s="10" t="s">
        <v>4711</v>
      </c>
      <c r="L2007" s="10" t="s">
        <v>4718</v>
      </c>
      <c r="W2007" s="13">
        <f ca="1">DATEDIF(F2007,TODAY(),"Y")</f>
        <v>50</v>
      </c>
      <c r="X2007" s="29">
        <f>VLOOKUP($A2007,'Medical Examinations'!$A:$Z,MATCH(X$1,'Medical Examinations'!$A$1:$Z$1,0),FALSE)</f>
        <v>7.46</v>
      </c>
      <c r="Y2007" s="13">
        <f ca="1">DATEDIF(X2007,TODAY(),"Y")</f>
        <v>126</v>
      </c>
      <c r="Z2007" s="28">
        <f>VLOOKUP($A2007,'Medical Examinations'!$A:$Z,2,FALSE)</f>
        <v>18.329999999999998</v>
      </c>
    </row>
    <row r="2008" spans="1:26">
      <c r="A2008" s="10" t="s">
        <v>669</v>
      </c>
      <c r="B2008" s="10">
        <v>1993</v>
      </c>
      <c r="C2008" s="10" t="s">
        <v>4706</v>
      </c>
      <c r="D2008" s="10" t="str">
        <f>IF(C2008="?","Sep",C2008)</f>
        <v>Jul</v>
      </c>
      <c r="E2008" s="10">
        <v>27</v>
      </c>
      <c r="F2008" s="12" t="str">
        <f>TEXT(DATE(B2008,MONTH(DATEVALUE(D2008&amp;" 1")),E2008),"dd-mmm-yyyy")</f>
        <v>27-Jul-1993</v>
      </c>
      <c r="G2008" s="10">
        <v>0</v>
      </c>
      <c r="H2008" s="13">
        <f t="shared" ca="1" si="31"/>
        <v>126</v>
      </c>
      <c r="I2008" s="15">
        <v>29622.69</v>
      </c>
      <c r="J2008" s="10" t="s">
        <v>4711</v>
      </c>
      <c r="K2008" s="10" t="s">
        <v>4711</v>
      </c>
      <c r="L2008" s="10" t="s">
        <v>4718</v>
      </c>
      <c r="W2008" s="13">
        <f ca="1">DATEDIF(F2008,TODAY(),"Y")</f>
        <v>33</v>
      </c>
      <c r="X2008" s="28">
        <f>VLOOKUP($A2008,'Medical Examinations'!$A:$Z,MATCH(X$1,'Medical Examinations'!$A$1:$Z$1,0),FALSE)</f>
        <v>6.06</v>
      </c>
      <c r="Y2008" s="13">
        <f ca="1">DATEDIF(X2008,TODAY(),"Y")</f>
        <v>126</v>
      </c>
      <c r="Z2008" s="28">
        <f>VLOOKUP($A2008,'Medical Examinations'!$A:$Z,2,FALSE)</f>
        <v>33.090000000000003</v>
      </c>
    </row>
    <row r="2009" spans="1:26">
      <c r="A2009" s="10" t="s">
        <v>667</v>
      </c>
      <c r="B2009" s="10">
        <v>1973</v>
      </c>
      <c r="C2009" s="10" t="s">
        <v>4716</v>
      </c>
      <c r="D2009" s="10" t="str">
        <f>IF(C2009="?","Sep",C2009)</f>
        <v>Aug</v>
      </c>
      <c r="E2009" s="10">
        <v>23</v>
      </c>
      <c r="F2009" s="12" t="str">
        <f>TEXT(DATE(B2009,MONTH(DATEVALUE(D2009&amp;" 1")),E2009),"dd-mmm-yyyy")</f>
        <v>23-Aug-1973</v>
      </c>
      <c r="G2009" s="10">
        <v>0</v>
      </c>
      <c r="H2009" s="13">
        <f t="shared" ca="1" si="31"/>
        <v>126</v>
      </c>
      <c r="I2009" s="15">
        <v>29757.69</v>
      </c>
      <c r="J2009" s="10" t="s">
        <v>4711</v>
      </c>
      <c r="K2009" s="10" t="s">
        <v>4708</v>
      </c>
      <c r="L2009" s="10" t="s">
        <v>4718</v>
      </c>
      <c r="W2009" s="13">
        <f ca="1">DATEDIF(F2009,TODAY(),"Y")</f>
        <v>53</v>
      </c>
      <c r="X2009" s="29">
        <f>VLOOKUP($A2009,'Medical Examinations'!$A:$Z,MATCH(X$1,'Medical Examinations'!$A$1:$Z$1,0),FALSE)</f>
        <v>10.64</v>
      </c>
      <c r="Y2009" s="13">
        <f ca="1">DATEDIF(X2009,TODAY(),"Y")</f>
        <v>126</v>
      </c>
      <c r="Z2009" s="28">
        <f>VLOOKUP($A2009,'Medical Examinations'!$A:$Z,2,FALSE)</f>
        <v>18.73</v>
      </c>
    </row>
    <row r="2010" spans="1:26">
      <c r="A2010" s="10" t="s">
        <v>665</v>
      </c>
      <c r="B2010" s="10">
        <v>1998</v>
      </c>
      <c r="C2010" s="10" t="s">
        <v>4712</v>
      </c>
      <c r="D2010" s="10" t="str">
        <f>IF(C2010="?","Sep",C2010)</f>
        <v>Jun</v>
      </c>
      <c r="E2010" s="10">
        <v>20</v>
      </c>
      <c r="F2010" s="12" t="str">
        <f>TEXT(DATE(B2010,MONTH(DATEVALUE(D2010&amp;" 1")),E2010),"dd-mmm-yyyy")</f>
        <v>20-Jun-1998</v>
      </c>
      <c r="G2010" s="10">
        <v>0</v>
      </c>
      <c r="H2010" s="13">
        <f t="shared" ca="1" si="31"/>
        <v>126</v>
      </c>
      <c r="I2010" s="15">
        <v>29760.6</v>
      </c>
      <c r="J2010" s="10" t="s">
        <v>4711</v>
      </c>
      <c r="K2010" s="10" t="s">
        <v>4707</v>
      </c>
      <c r="L2010" s="10" t="s">
        <v>4718</v>
      </c>
      <c r="W2010" s="13">
        <f ca="1">DATEDIF(F2010,TODAY(),"Y")</f>
        <v>28</v>
      </c>
      <c r="X2010" s="28">
        <f>VLOOKUP($A2010,'Medical Examinations'!$A:$Z,MATCH(X$1,'Medical Examinations'!$A$1:$Z$1,0),FALSE)</f>
        <v>5.89</v>
      </c>
      <c r="Y2010" s="13">
        <f ca="1">DATEDIF(X2010,TODAY(),"Y")</f>
        <v>126</v>
      </c>
      <c r="Z2010" s="28">
        <f>VLOOKUP($A2010,'Medical Examinations'!$A:$Z,2,FALSE)</f>
        <v>37.67</v>
      </c>
    </row>
    <row r="2011" spans="1:26">
      <c r="A2011" s="10" t="s">
        <v>663</v>
      </c>
      <c r="B2011" s="10">
        <v>1981</v>
      </c>
      <c r="C2011" s="10" t="s">
        <v>4716</v>
      </c>
      <c r="D2011" s="10" t="str">
        <f>IF(C2011="?","Sep",C2011)</f>
        <v>Aug</v>
      </c>
      <c r="E2011" s="10">
        <v>13</v>
      </c>
      <c r="F2011" s="12" t="str">
        <f>TEXT(DATE(B2011,MONTH(DATEVALUE(D2011&amp;" 1")),E2011),"dd-mmm-yyyy")</f>
        <v>13-Aug-1981</v>
      </c>
      <c r="G2011" s="10">
        <v>0</v>
      </c>
      <c r="H2011" s="13">
        <f t="shared" ca="1" si="31"/>
        <v>126</v>
      </c>
      <c r="I2011" s="15">
        <v>29816.639999999999</v>
      </c>
      <c r="J2011" s="10" t="s">
        <v>4711</v>
      </c>
      <c r="K2011" s="10" t="s">
        <v>4707</v>
      </c>
      <c r="L2011" s="10" t="s">
        <v>4718</v>
      </c>
      <c r="W2011" s="13">
        <f ca="1">DATEDIF(F2011,TODAY(),"Y")</f>
        <v>45</v>
      </c>
      <c r="X2011" s="29">
        <f>VLOOKUP($A2011,'Medical Examinations'!$A:$Z,MATCH(X$1,'Medical Examinations'!$A$1:$Z$1,0),FALSE)</f>
        <v>11.74</v>
      </c>
      <c r="Y2011" s="13">
        <f ca="1">DATEDIF(X2011,TODAY(),"Y")</f>
        <v>126</v>
      </c>
      <c r="Z2011" s="28">
        <f>VLOOKUP($A2011,'Medical Examinations'!$A:$Z,2,FALSE)</f>
        <v>23.56</v>
      </c>
    </row>
    <row r="2012" spans="1:26">
      <c r="A2012" s="10" t="s">
        <v>661</v>
      </c>
      <c r="B2012" s="10">
        <v>1982</v>
      </c>
      <c r="C2012" s="10" t="s">
        <v>4717</v>
      </c>
      <c r="D2012" s="10" t="str">
        <f>IF(C2012="?","Sep",C2012)</f>
        <v>Oct</v>
      </c>
      <c r="E2012" s="10">
        <v>29</v>
      </c>
      <c r="F2012" s="12" t="str">
        <f>TEXT(DATE(B2012,MONTH(DATEVALUE(D2012&amp;" 1")),E2012),"dd-mmm-yyyy")</f>
        <v>29-Oct-1982</v>
      </c>
      <c r="G2012" s="10">
        <v>0</v>
      </c>
      <c r="H2012" s="13">
        <f t="shared" ca="1" si="31"/>
        <v>126</v>
      </c>
      <c r="I2012" s="15">
        <v>29818.76</v>
      </c>
      <c r="J2012" s="10" t="s">
        <v>4711</v>
      </c>
      <c r="K2012" s="10" t="s">
        <v>4711</v>
      </c>
      <c r="L2012" s="10" t="s">
        <v>4714</v>
      </c>
      <c r="W2012" s="13">
        <f ca="1">DATEDIF(F2012,TODAY(),"Y")</f>
        <v>43</v>
      </c>
      <c r="X2012" s="28">
        <f>VLOOKUP($A2012,'Medical Examinations'!$A:$Z,MATCH(X$1,'Medical Examinations'!$A$1:$Z$1,0),FALSE)</f>
        <v>4.3600000000000003</v>
      </c>
      <c r="Y2012" s="13">
        <f ca="1">DATEDIF(X2012,TODAY(),"Y")</f>
        <v>126</v>
      </c>
      <c r="Z2012" s="28">
        <f>VLOOKUP($A2012,'Medical Examinations'!$A:$Z,2,FALSE)</f>
        <v>19.73</v>
      </c>
    </row>
    <row r="2013" spans="1:26">
      <c r="A2013" s="10" t="s">
        <v>659</v>
      </c>
      <c r="B2013" s="10">
        <v>1989</v>
      </c>
      <c r="C2013" s="10" t="s">
        <v>4715</v>
      </c>
      <c r="D2013" s="10" t="str">
        <f>IF(C2013="?","Sep",C2013)</f>
        <v>Dec</v>
      </c>
      <c r="E2013" s="10">
        <v>30</v>
      </c>
      <c r="F2013" s="12" t="str">
        <f>TEXT(DATE(B2013,MONTH(DATEVALUE(D2013&amp;" 1")),E2013),"dd-mmm-yyyy")</f>
        <v>30-Dec-1989</v>
      </c>
      <c r="G2013" s="10">
        <v>0</v>
      </c>
      <c r="H2013" s="13">
        <f t="shared" ca="1" si="31"/>
        <v>126</v>
      </c>
      <c r="I2013" s="15">
        <v>29852.48</v>
      </c>
      <c r="J2013" s="10" t="s">
        <v>4711</v>
      </c>
      <c r="K2013" s="10" t="s">
        <v>4708</v>
      </c>
      <c r="L2013" s="10" t="s">
        <v>4718</v>
      </c>
      <c r="W2013" s="13">
        <f ca="1">DATEDIF(F2013,TODAY(),"Y")</f>
        <v>36</v>
      </c>
      <c r="X2013" s="29">
        <f>VLOOKUP($A2013,'Medical Examinations'!$A:$Z,MATCH(X$1,'Medical Examinations'!$A$1:$Z$1,0),FALSE)</f>
        <v>6.09</v>
      </c>
      <c r="Y2013" s="13">
        <f ca="1">DATEDIF(X2013,TODAY(),"Y")</f>
        <v>126</v>
      </c>
      <c r="Z2013" s="28">
        <f>VLOOKUP($A2013,'Medical Examinations'!$A:$Z,2,FALSE)</f>
        <v>26.92</v>
      </c>
    </row>
    <row r="2014" spans="1:26">
      <c r="A2014" s="10" t="s">
        <v>657</v>
      </c>
      <c r="B2014" s="10">
        <v>1975</v>
      </c>
      <c r="C2014" s="10" t="s">
        <v>4716</v>
      </c>
      <c r="D2014" s="10" t="str">
        <f>IF(C2014="?","Sep",C2014)</f>
        <v>Aug</v>
      </c>
      <c r="E2014" s="10">
        <v>19</v>
      </c>
      <c r="F2014" s="12" t="str">
        <f>TEXT(DATE(B2014,MONTH(DATEVALUE(D2014&amp;" 1")),E2014),"dd-mmm-yyyy")</f>
        <v>19-Aug-1975</v>
      </c>
      <c r="G2014" s="10">
        <v>0</v>
      </c>
      <c r="H2014" s="13">
        <f t="shared" ca="1" si="31"/>
        <v>126</v>
      </c>
      <c r="I2014" s="15">
        <v>29899.25</v>
      </c>
      <c r="J2014" s="10" t="s">
        <v>4711</v>
      </c>
      <c r="K2014" s="10" t="s">
        <v>4708</v>
      </c>
      <c r="L2014" s="10" t="s">
        <v>4718</v>
      </c>
      <c r="W2014" s="13">
        <f ca="1">DATEDIF(F2014,TODAY(),"Y")</f>
        <v>51</v>
      </c>
      <c r="X2014" s="28">
        <f>VLOOKUP($A2014,'Medical Examinations'!$A:$Z,MATCH(X$1,'Medical Examinations'!$A$1:$Z$1,0),FALSE)</f>
        <v>8.9600000000000009</v>
      </c>
      <c r="Y2014" s="13">
        <f ca="1">DATEDIF(X2014,TODAY(),"Y")</f>
        <v>126</v>
      </c>
      <c r="Z2014" s="28">
        <f>VLOOKUP($A2014,'Medical Examinations'!$A:$Z,2,FALSE)</f>
        <v>19.260000000000002</v>
      </c>
    </row>
    <row r="2015" spans="1:26">
      <c r="A2015" s="10" t="s">
        <v>655</v>
      </c>
      <c r="B2015" s="10">
        <v>1988</v>
      </c>
      <c r="C2015" s="10" t="s">
        <v>4715</v>
      </c>
      <c r="D2015" s="10" t="str">
        <f>IF(C2015="?","Sep",C2015)</f>
        <v>Dec</v>
      </c>
      <c r="E2015" s="10">
        <v>30</v>
      </c>
      <c r="F2015" s="12" t="str">
        <f>TEXT(DATE(B2015,MONTH(DATEVALUE(D2015&amp;" 1")),E2015),"dd-mmm-yyyy")</f>
        <v>30-Dec-1988</v>
      </c>
      <c r="G2015" s="10">
        <v>0</v>
      </c>
      <c r="H2015" s="13">
        <f t="shared" ca="1" si="31"/>
        <v>126</v>
      </c>
      <c r="I2015" s="15">
        <v>29929.56</v>
      </c>
      <c r="J2015" s="10" t="s">
        <v>4711</v>
      </c>
      <c r="K2015" s="10" t="s">
        <v>4711</v>
      </c>
      <c r="L2015" s="10" t="s">
        <v>4718</v>
      </c>
      <c r="W2015" s="13">
        <f ca="1">DATEDIF(F2015,TODAY(),"Y")</f>
        <v>37</v>
      </c>
      <c r="X2015" s="29">
        <f>VLOOKUP($A2015,'Medical Examinations'!$A:$Z,MATCH(X$1,'Medical Examinations'!$A$1:$Z$1,0),FALSE)</f>
        <v>4.58</v>
      </c>
      <c r="Y2015" s="13">
        <f ca="1">DATEDIF(X2015,TODAY(),"Y")</f>
        <v>126</v>
      </c>
      <c r="Z2015" s="28">
        <f>VLOOKUP($A2015,'Medical Examinations'!$A:$Z,2,FALSE)</f>
        <v>26.39</v>
      </c>
    </row>
    <row r="2016" spans="1:26">
      <c r="A2016" s="10" t="s">
        <v>653</v>
      </c>
      <c r="B2016" s="10">
        <v>1976</v>
      </c>
      <c r="C2016" s="10" t="s">
        <v>4712</v>
      </c>
      <c r="D2016" s="10" t="str">
        <f>IF(C2016="?","Sep",C2016)</f>
        <v>Jun</v>
      </c>
      <c r="E2016" s="10">
        <v>12</v>
      </c>
      <c r="F2016" s="12" t="str">
        <f>TEXT(DATE(B2016,MONTH(DATEVALUE(D2016&amp;" 1")),E2016),"dd-mmm-yyyy")</f>
        <v>12-Jun-1976</v>
      </c>
      <c r="G2016" s="10">
        <v>0</v>
      </c>
      <c r="H2016" s="13">
        <f t="shared" ca="1" si="31"/>
        <v>126</v>
      </c>
      <c r="I2016" s="15">
        <v>29933.75</v>
      </c>
      <c r="J2016" s="10" t="s">
        <v>4711</v>
      </c>
      <c r="K2016" s="10" t="s">
        <v>4711</v>
      </c>
      <c r="L2016" s="10" t="s">
        <v>4718</v>
      </c>
      <c r="W2016" s="13">
        <f ca="1">DATEDIF(F2016,TODAY(),"Y")</f>
        <v>50</v>
      </c>
      <c r="X2016" s="28">
        <f>VLOOKUP($A2016,'Medical Examinations'!$A:$Z,MATCH(X$1,'Medical Examinations'!$A$1:$Z$1,0),FALSE)</f>
        <v>5.57</v>
      </c>
      <c r="Y2016" s="13">
        <f ca="1">DATEDIF(X2016,TODAY(),"Y")</f>
        <v>126</v>
      </c>
      <c r="Z2016" s="28">
        <f>VLOOKUP($A2016,'Medical Examinations'!$A:$Z,2,FALSE)</f>
        <v>18.329999999999998</v>
      </c>
    </row>
    <row r="2017" spans="1:26">
      <c r="A2017" s="10" t="s">
        <v>651</v>
      </c>
      <c r="B2017" s="10">
        <v>1991</v>
      </c>
      <c r="C2017" s="10" t="s">
        <v>4717</v>
      </c>
      <c r="D2017" s="10" t="str">
        <f>IF(C2017="?","Sep",C2017)</f>
        <v>Oct</v>
      </c>
      <c r="E2017" s="10">
        <v>5</v>
      </c>
      <c r="F2017" s="12" t="str">
        <f>TEXT(DATE(B2017,MONTH(DATEVALUE(D2017&amp;" 1")),E2017),"dd-mmm-yyyy")</f>
        <v>05-Oct-1991</v>
      </c>
      <c r="G2017" s="10">
        <v>0</v>
      </c>
      <c r="H2017" s="13">
        <f t="shared" ca="1" si="31"/>
        <v>126</v>
      </c>
      <c r="I2017" s="15">
        <v>29969.67</v>
      </c>
      <c r="J2017" s="10" t="s">
        <v>4711</v>
      </c>
      <c r="K2017" s="10" t="s">
        <v>4711</v>
      </c>
      <c r="L2017" s="10" t="s">
        <v>4718</v>
      </c>
      <c r="W2017" s="13">
        <f ca="1">DATEDIF(F2017,TODAY(),"Y")</f>
        <v>35</v>
      </c>
      <c r="X2017" s="29">
        <f>VLOOKUP($A2017,'Medical Examinations'!$A:$Z,MATCH(X$1,'Medical Examinations'!$A$1:$Z$1,0),FALSE)</f>
        <v>5.68</v>
      </c>
      <c r="Y2017" s="13">
        <f ca="1">DATEDIF(X2017,TODAY(),"Y")</f>
        <v>126</v>
      </c>
      <c r="Z2017" s="28">
        <f>VLOOKUP($A2017,'Medical Examinations'!$A:$Z,2,FALSE)</f>
        <v>28.78</v>
      </c>
    </row>
    <row r="2018" spans="1:26">
      <c r="A2018" s="10" t="s">
        <v>649</v>
      </c>
      <c r="B2018" s="10">
        <v>1981</v>
      </c>
      <c r="C2018" s="10" t="s">
        <v>4716</v>
      </c>
      <c r="D2018" s="10" t="str">
        <f>IF(C2018="?","Sep",C2018)</f>
        <v>Aug</v>
      </c>
      <c r="E2018" s="10">
        <v>4</v>
      </c>
      <c r="F2018" s="12" t="str">
        <f>TEXT(DATE(B2018,MONTH(DATEVALUE(D2018&amp;" 1")),E2018),"dd-mmm-yyyy")</f>
        <v>04-Aug-1981</v>
      </c>
      <c r="G2018" s="10">
        <v>0</v>
      </c>
      <c r="H2018" s="13">
        <f t="shared" ca="1" si="31"/>
        <v>126</v>
      </c>
      <c r="I2018" s="15">
        <v>30026.87</v>
      </c>
      <c r="J2018" s="10" t="s">
        <v>4707</v>
      </c>
      <c r="K2018" s="10" t="s">
        <v>4708</v>
      </c>
      <c r="L2018" s="10" t="s">
        <v>4714</v>
      </c>
      <c r="W2018" s="13">
        <f ca="1">DATEDIF(F2018,TODAY(),"Y")</f>
        <v>45</v>
      </c>
      <c r="X2018" s="28">
        <f>VLOOKUP($A2018,'Medical Examinations'!$A:$Z,MATCH(X$1,'Medical Examinations'!$A$1:$Z$1,0),FALSE)</f>
        <v>9.5299999999999994</v>
      </c>
      <c r="Y2018" s="13">
        <f ca="1">DATEDIF(X2018,TODAY(),"Y")</f>
        <v>126</v>
      </c>
      <c r="Z2018" s="28">
        <f>VLOOKUP($A2018,'Medical Examinations'!$A:$Z,2,FALSE)</f>
        <v>22.39</v>
      </c>
    </row>
    <row r="2019" spans="1:26">
      <c r="A2019" s="10" t="s">
        <v>647</v>
      </c>
      <c r="B2019" s="10">
        <v>1967</v>
      </c>
      <c r="C2019" s="10" t="s">
        <v>4712</v>
      </c>
      <c r="D2019" s="10" t="str">
        <f>IF(C2019="?","Sep",C2019)</f>
        <v>Jun</v>
      </c>
      <c r="E2019" s="10">
        <v>16</v>
      </c>
      <c r="F2019" s="12" t="str">
        <f>TEXT(DATE(B2019,MONTH(DATEVALUE(D2019&amp;" 1")),E2019),"dd-mmm-yyyy")</f>
        <v>16-Jun-1967</v>
      </c>
      <c r="G2019" s="10">
        <v>0</v>
      </c>
      <c r="H2019" s="13">
        <f t="shared" ca="1" si="31"/>
        <v>126</v>
      </c>
      <c r="I2019" s="15">
        <v>30063.58</v>
      </c>
      <c r="J2019" s="10" t="s">
        <v>4711</v>
      </c>
      <c r="K2019" s="10" t="s">
        <v>4711</v>
      </c>
      <c r="L2019" s="10" t="s">
        <v>4714</v>
      </c>
      <c r="W2019" s="13">
        <f ca="1">DATEDIF(F2019,TODAY(),"Y")</f>
        <v>59</v>
      </c>
      <c r="X2019" s="29">
        <f>VLOOKUP($A2019,'Medical Examinations'!$A:$Z,MATCH(X$1,'Medical Examinations'!$A$1:$Z$1,0),FALSE)</f>
        <v>10.86</v>
      </c>
      <c r="Y2019" s="13">
        <f ca="1">DATEDIF(X2019,TODAY(),"Y")</f>
        <v>126</v>
      </c>
      <c r="Z2019" s="28">
        <f>VLOOKUP($A2019,'Medical Examinations'!$A:$Z,2,FALSE)</f>
        <v>37.715000000000003</v>
      </c>
    </row>
    <row r="2020" spans="1:26">
      <c r="A2020" s="10" t="s">
        <v>645</v>
      </c>
      <c r="B2020" s="10">
        <v>1979</v>
      </c>
      <c r="C2020" s="10" t="s">
        <v>4713</v>
      </c>
      <c r="D2020" s="10" t="str">
        <f>IF(C2020="?","Sep",C2020)</f>
        <v>Sep</v>
      </c>
      <c r="E2020" s="10">
        <v>2</v>
      </c>
      <c r="F2020" s="12" t="str">
        <f>TEXT(DATE(B2020,MONTH(DATEVALUE(D2020&amp;" 1")),E2020),"dd-mmm-yyyy")</f>
        <v>02-Sep-1979</v>
      </c>
      <c r="G2020" s="10">
        <v>0</v>
      </c>
      <c r="H2020" s="13">
        <f t="shared" ca="1" si="31"/>
        <v>126</v>
      </c>
      <c r="I2020" s="15">
        <v>30095.97</v>
      </c>
      <c r="J2020" s="10" t="s">
        <v>4707</v>
      </c>
      <c r="K2020" s="10" t="s">
        <v>4708</v>
      </c>
      <c r="L2020" s="10" t="s">
        <v>4718</v>
      </c>
      <c r="W2020" s="13">
        <f ca="1">DATEDIF(F2020,TODAY(),"Y")</f>
        <v>47</v>
      </c>
      <c r="X2020" s="28">
        <f>VLOOKUP($A2020,'Medical Examinations'!$A:$Z,MATCH(X$1,'Medical Examinations'!$A$1:$Z$1,0),FALSE)</f>
        <v>4.83</v>
      </c>
      <c r="Y2020" s="13">
        <f ca="1">DATEDIF(X2020,TODAY(),"Y")</f>
        <v>126</v>
      </c>
      <c r="Z2020" s="28">
        <f>VLOOKUP($A2020,'Medical Examinations'!$A:$Z,2,FALSE)</f>
        <v>21.08</v>
      </c>
    </row>
    <row r="2021" spans="1:26">
      <c r="A2021" s="10" t="s">
        <v>643</v>
      </c>
      <c r="B2021" s="10">
        <v>1971</v>
      </c>
      <c r="C2021" s="10" t="s">
        <v>4715</v>
      </c>
      <c r="D2021" s="10" t="str">
        <f>IF(C2021="?","Sep",C2021)</f>
        <v>Dec</v>
      </c>
      <c r="E2021" s="10">
        <v>25</v>
      </c>
      <c r="F2021" s="12" t="str">
        <f>TEXT(DATE(B2021,MONTH(DATEVALUE(D2021&amp;" 1")),E2021),"dd-mmm-yyyy")</f>
        <v>25-Dec-1971</v>
      </c>
      <c r="G2021" s="10">
        <v>0</v>
      </c>
      <c r="H2021" s="13">
        <f t="shared" ca="1" si="31"/>
        <v>126</v>
      </c>
      <c r="I2021" s="15">
        <v>30134.75</v>
      </c>
      <c r="J2021" s="10" t="s">
        <v>4707</v>
      </c>
      <c r="K2021" s="10" t="s">
        <v>4708</v>
      </c>
      <c r="L2021" s="10" t="s">
        <v>4718</v>
      </c>
      <c r="W2021" s="13">
        <f ca="1">DATEDIF(F2021,TODAY(),"Y")</f>
        <v>54</v>
      </c>
      <c r="X2021" s="29">
        <f>VLOOKUP($A2021,'Medical Examinations'!$A:$Z,MATCH(X$1,'Medical Examinations'!$A$1:$Z$1,0),FALSE)</f>
        <v>9.77</v>
      </c>
      <c r="Y2021" s="13">
        <f ca="1">DATEDIF(X2021,TODAY(),"Y")</f>
        <v>126</v>
      </c>
      <c r="Z2021" s="28">
        <f>VLOOKUP($A2021,'Medical Examinations'!$A:$Z,2,FALSE)</f>
        <v>17.940000000000001</v>
      </c>
    </row>
    <row r="2022" spans="1:26">
      <c r="A2022" s="10" t="s">
        <v>641</v>
      </c>
      <c r="B2022" s="10">
        <v>1958</v>
      </c>
      <c r="C2022" s="10" t="s">
        <v>4716</v>
      </c>
      <c r="D2022" s="10" t="str">
        <f>IF(C2022="?","Sep",C2022)</f>
        <v>Aug</v>
      </c>
      <c r="E2022" s="10">
        <v>11</v>
      </c>
      <c r="F2022" s="12" t="str">
        <f>TEXT(DATE(B2022,MONTH(DATEVALUE(D2022&amp;" 1")),E2022),"dd-mmm-yyyy")</f>
        <v>11-Aug-1958</v>
      </c>
      <c r="G2022" s="10">
        <v>0</v>
      </c>
      <c r="H2022" s="13">
        <f t="shared" ca="1" si="31"/>
        <v>126</v>
      </c>
      <c r="I2022" s="15">
        <v>30166.62</v>
      </c>
      <c r="J2022" s="10" t="s">
        <v>4711</v>
      </c>
      <c r="K2022" s="10" t="s">
        <v>4708</v>
      </c>
      <c r="L2022" s="10" t="s">
        <v>4714</v>
      </c>
      <c r="W2022" s="13">
        <f ca="1">DATEDIF(F2022,TODAY(),"Y")</f>
        <v>68</v>
      </c>
      <c r="X2022" s="28">
        <f>VLOOKUP($A2022,'Medical Examinations'!$A:$Z,MATCH(X$1,'Medical Examinations'!$A$1:$Z$1,0),FALSE)</f>
        <v>10.25</v>
      </c>
      <c r="Y2022" s="13">
        <f ca="1">DATEDIF(X2022,TODAY(),"Y")</f>
        <v>126</v>
      </c>
      <c r="Z2022" s="28">
        <f>VLOOKUP($A2022,'Medical Examinations'!$A:$Z,2,FALSE)</f>
        <v>24.7</v>
      </c>
    </row>
    <row r="2023" spans="1:26">
      <c r="A2023" s="10" t="s">
        <v>639</v>
      </c>
      <c r="B2023" s="10">
        <v>1963</v>
      </c>
      <c r="C2023" s="10" t="s">
        <v>4713</v>
      </c>
      <c r="D2023" s="10" t="str">
        <f>IF(C2023="?","Sep",C2023)</f>
        <v>Sep</v>
      </c>
      <c r="E2023" s="10">
        <v>13</v>
      </c>
      <c r="F2023" s="12" t="str">
        <f>TEXT(DATE(B2023,MONTH(DATEVALUE(D2023&amp;" 1")),E2023),"dd-mmm-yyyy")</f>
        <v>13-Sep-1963</v>
      </c>
      <c r="G2023" s="10">
        <v>0</v>
      </c>
      <c r="H2023" s="13">
        <f t="shared" ca="1" si="31"/>
        <v>126</v>
      </c>
      <c r="I2023" s="15">
        <v>30184.94</v>
      </c>
      <c r="J2023" s="10" t="s">
        <v>4711</v>
      </c>
      <c r="K2023" s="10" t="s">
        <v>4711</v>
      </c>
      <c r="L2023" s="10" t="s">
        <v>4726</v>
      </c>
      <c r="W2023" s="13">
        <f ca="1">DATEDIF(F2023,TODAY(),"Y")</f>
        <v>63</v>
      </c>
      <c r="X2023" s="29">
        <f>VLOOKUP($A2023,'Medical Examinations'!$A:$Z,MATCH(X$1,'Medical Examinations'!$A$1:$Z$1,0),FALSE)</f>
        <v>9.6999999999999993</v>
      </c>
      <c r="Y2023" s="13">
        <f ca="1">DATEDIF(X2023,TODAY(),"Y")</f>
        <v>126</v>
      </c>
      <c r="Z2023" s="28">
        <f>VLOOKUP($A2023,'Medical Examinations'!$A:$Z,2,FALSE)</f>
        <v>29.83</v>
      </c>
    </row>
    <row r="2024" spans="1:26">
      <c r="A2024" s="10" t="s">
        <v>637</v>
      </c>
      <c r="B2024" s="10">
        <v>1962</v>
      </c>
      <c r="C2024" s="10" t="s">
        <v>4713</v>
      </c>
      <c r="D2024" s="10" t="str">
        <f>IF(C2024="?","Sep",C2024)</f>
        <v>Sep</v>
      </c>
      <c r="E2024" s="10">
        <v>15</v>
      </c>
      <c r="F2024" s="12" t="str">
        <f>TEXT(DATE(B2024,MONTH(DATEVALUE(D2024&amp;" 1")),E2024),"dd-mmm-yyyy")</f>
        <v>15-Sep-1962</v>
      </c>
      <c r="G2024" s="10">
        <v>0</v>
      </c>
      <c r="H2024" s="13">
        <f t="shared" ca="1" si="31"/>
        <v>126</v>
      </c>
      <c r="I2024" s="15">
        <v>30260</v>
      </c>
      <c r="J2024" s="10" t="s">
        <v>4711</v>
      </c>
      <c r="K2024" s="10" t="s">
        <v>4711</v>
      </c>
      <c r="L2024" s="10" t="s">
        <v>4726</v>
      </c>
      <c r="W2024" s="13">
        <f ca="1">DATEDIF(F2024,TODAY(),"Y")</f>
        <v>64</v>
      </c>
      <c r="X2024" s="28">
        <f>VLOOKUP($A2024,'Medical Examinations'!$A:$Z,MATCH(X$1,'Medical Examinations'!$A$1:$Z$1,0),FALSE)</f>
        <v>10.210000000000001</v>
      </c>
      <c r="Y2024" s="13">
        <f ca="1">DATEDIF(X2024,TODAY(),"Y")</f>
        <v>126</v>
      </c>
      <c r="Z2024" s="28">
        <f>VLOOKUP($A2024,'Medical Examinations'!$A:$Z,2,FALSE)</f>
        <v>28.594999999999999</v>
      </c>
    </row>
    <row r="2025" spans="1:26">
      <c r="A2025" s="10" t="s">
        <v>635</v>
      </c>
      <c r="B2025" s="10">
        <v>1972</v>
      </c>
      <c r="C2025" s="10" t="s">
        <v>4706</v>
      </c>
      <c r="D2025" s="10" t="str">
        <f>IF(C2025="?","Sep",C2025)</f>
        <v>Jul</v>
      </c>
      <c r="E2025" s="10">
        <v>24</v>
      </c>
      <c r="F2025" s="12" t="str">
        <f>TEXT(DATE(B2025,MONTH(DATEVALUE(D2025&amp;" 1")),E2025),"dd-mmm-yyyy")</f>
        <v>24-Jul-1972</v>
      </c>
      <c r="G2025" s="10">
        <v>0</v>
      </c>
      <c r="H2025" s="13">
        <f t="shared" ca="1" si="31"/>
        <v>126</v>
      </c>
      <c r="I2025" s="15">
        <v>30284.639999999999</v>
      </c>
      <c r="J2025" s="10" t="s">
        <v>4711</v>
      </c>
      <c r="K2025" s="10" t="s">
        <v>4711</v>
      </c>
      <c r="L2025" s="10" t="s">
        <v>4714</v>
      </c>
      <c r="W2025" s="13">
        <f ca="1">DATEDIF(F2025,TODAY(),"Y")</f>
        <v>54</v>
      </c>
      <c r="X2025" s="29">
        <f>VLOOKUP($A2025,'Medical Examinations'!$A:$Z,MATCH(X$1,'Medical Examinations'!$A$1:$Z$1,0),FALSE)</f>
        <v>5.19</v>
      </c>
      <c r="Y2025" s="13">
        <f ca="1">DATEDIF(X2025,TODAY(),"Y")</f>
        <v>126</v>
      </c>
      <c r="Z2025" s="28">
        <f>VLOOKUP($A2025,'Medical Examinations'!$A:$Z,2,FALSE)</f>
        <v>25.364999999999998</v>
      </c>
    </row>
    <row r="2026" spans="1:26">
      <c r="A2026" s="10" t="s">
        <v>633</v>
      </c>
      <c r="B2026" s="10">
        <v>2004</v>
      </c>
      <c r="C2026" s="10" t="s">
        <v>4712</v>
      </c>
      <c r="D2026" s="10" t="str">
        <f>IF(C2026="?","Sep",C2026)</f>
        <v>Jun</v>
      </c>
      <c r="E2026" s="10">
        <v>1</v>
      </c>
      <c r="F2026" s="12" t="str">
        <f>TEXT(DATE(B2026,MONTH(DATEVALUE(D2026&amp;" 1")),E2026),"dd-mmm-yyyy")</f>
        <v>01-Jun-2004</v>
      </c>
      <c r="G2026" s="10">
        <v>0</v>
      </c>
      <c r="H2026" s="13">
        <f t="shared" ca="1" si="31"/>
        <v>126</v>
      </c>
      <c r="I2026" s="15">
        <v>30328.27</v>
      </c>
      <c r="J2026" s="10" t="s">
        <v>4707</v>
      </c>
      <c r="K2026" s="10" t="s">
        <v>4707</v>
      </c>
      <c r="L2026" s="10" t="s">
        <v>4718</v>
      </c>
      <c r="W2026" s="13">
        <f ca="1">DATEDIF(F2026,TODAY(),"Y")</f>
        <v>22</v>
      </c>
      <c r="X2026" s="28">
        <f>VLOOKUP($A2026,'Medical Examinations'!$A:$Z,MATCH(X$1,'Medical Examinations'!$A$1:$Z$1,0),FALSE)</f>
        <v>6.38</v>
      </c>
      <c r="Y2026" s="13">
        <f ca="1">DATEDIF(X2026,TODAY(),"Y")</f>
        <v>126</v>
      </c>
      <c r="Z2026" s="28">
        <f>VLOOKUP($A2026,'Medical Examinations'!$A:$Z,2,FALSE)</f>
        <v>43.5</v>
      </c>
    </row>
    <row r="2027" spans="1:26">
      <c r="A2027" s="10" t="s">
        <v>631</v>
      </c>
      <c r="B2027" s="10">
        <v>1969</v>
      </c>
      <c r="C2027" s="10" t="s">
        <v>4706</v>
      </c>
      <c r="D2027" s="10" t="str">
        <f>IF(C2027="?","Sep",C2027)</f>
        <v>Jul</v>
      </c>
      <c r="E2027" s="10">
        <v>30</v>
      </c>
      <c r="F2027" s="12" t="str">
        <f>TEXT(DATE(B2027,MONTH(DATEVALUE(D2027&amp;" 1")),E2027),"dd-mmm-yyyy")</f>
        <v>30-Jul-1969</v>
      </c>
      <c r="G2027" s="10">
        <v>0</v>
      </c>
      <c r="H2027" s="13">
        <f t="shared" ca="1" si="31"/>
        <v>126</v>
      </c>
      <c r="I2027" s="15">
        <v>30366.93</v>
      </c>
      <c r="J2027" s="10" t="s">
        <v>4707</v>
      </c>
      <c r="K2027" s="10" t="s">
        <v>4707</v>
      </c>
      <c r="L2027" s="10" t="s">
        <v>4718</v>
      </c>
      <c r="W2027" s="13">
        <f ca="1">DATEDIF(F2027,TODAY(),"Y")</f>
        <v>57</v>
      </c>
      <c r="X2027" s="29">
        <f>VLOOKUP($A2027,'Medical Examinations'!$A:$Z,MATCH(X$1,'Medical Examinations'!$A$1:$Z$1,0),FALSE)</f>
        <v>4.9800000000000004</v>
      </c>
      <c r="Y2027" s="13">
        <f ca="1">DATEDIF(X2027,TODAY(),"Y")</f>
        <v>126</v>
      </c>
      <c r="Z2027" s="28">
        <f>VLOOKUP($A2027,'Medical Examinations'!$A:$Z,2,FALSE)</f>
        <v>17.11</v>
      </c>
    </row>
    <row r="2028" spans="1:26">
      <c r="A2028" s="10" t="s">
        <v>629</v>
      </c>
      <c r="B2028" s="10">
        <v>1976</v>
      </c>
      <c r="C2028" s="10" t="s">
        <v>4713</v>
      </c>
      <c r="D2028" s="10" t="str">
        <f>IF(C2028="?","Sep",C2028)</f>
        <v>Sep</v>
      </c>
      <c r="E2028" s="10">
        <v>3</v>
      </c>
      <c r="F2028" s="12" t="str">
        <f>TEXT(DATE(B2028,MONTH(DATEVALUE(D2028&amp;" 1")),E2028),"dd-mmm-yyyy")</f>
        <v>03-Sep-1976</v>
      </c>
      <c r="G2028" s="10">
        <v>0</v>
      </c>
      <c r="H2028" s="13">
        <f t="shared" ca="1" si="31"/>
        <v>126</v>
      </c>
      <c r="I2028" s="15">
        <v>30409.53</v>
      </c>
      <c r="J2028" s="10" t="s">
        <v>4707</v>
      </c>
      <c r="K2028" s="10" t="s">
        <v>4708</v>
      </c>
      <c r="L2028" s="10" t="s">
        <v>4714</v>
      </c>
      <c r="W2028" s="13">
        <f ca="1">DATEDIF(F2028,TODAY(),"Y")</f>
        <v>50</v>
      </c>
      <c r="X2028" s="28">
        <f>VLOOKUP($A2028,'Medical Examinations'!$A:$Z,MATCH(X$1,'Medical Examinations'!$A$1:$Z$1,0),FALSE)</f>
        <v>4.16</v>
      </c>
      <c r="Y2028" s="13">
        <f ca="1">DATEDIF(X2028,TODAY(),"Y")</f>
        <v>126</v>
      </c>
      <c r="Z2028" s="28">
        <f>VLOOKUP($A2028,'Medical Examinations'!$A:$Z,2,FALSE)</f>
        <v>18.329999999999998</v>
      </c>
    </row>
    <row r="2029" spans="1:26">
      <c r="A2029" s="10" t="s">
        <v>627</v>
      </c>
      <c r="B2029" s="10">
        <v>1998</v>
      </c>
      <c r="C2029" s="10" t="s">
        <v>4717</v>
      </c>
      <c r="D2029" s="10" t="str">
        <f>IF(C2029="?","Sep",C2029)</f>
        <v>Oct</v>
      </c>
      <c r="E2029" s="10">
        <v>28</v>
      </c>
      <c r="F2029" s="12" t="str">
        <f>TEXT(DATE(B2029,MONTH(DATEVALUE(D2029&amp;" 1")),E2029),"dd-mmm-yyyy")</f>
        <v>28-Oct-1998</v>
      </c>
      <c r="G2029" s="10">
        <v>0</v>
      </c>
      <c r="H2029" s="13">
        <f t="shared" ca="1" si="31"/>
        <v>126</v>
      </c>
      <c r="I2029" s="15">
        <v>30422.03</v>
      </c>
      <c r="J2029" s="10" t="s">
        <v>4707</v>
      </c>
      <c r="K2029" s="10" t="s">
        <v>4708</v>
      </c>
      <c r="L2029" s="10" t="s">
        <v>4718</v>
      </c>
      <c r="W2029" s="13">
        <f ca="1">DATEDIF(F2029,TODAY(),"Y")</f>
        <v>28</v>
      </c>
      <c r="X2029" s="29">
        <f>VLOOKUP($A2029,'Medical Examinations'!$A:$Z,MATCH(X$1,'Medical Examinations'!$A$1:$Z$1,0),FALSE)</f>
        <v>4.28</v>
      </c>
      <c r="Y2029" s="13">
        <f ca="1">DATEDIF(X2029,TODAY(),"Y")</f>
        <v>126</v>
      </c>
      <c r="Z2029" s="28">
        <f>VLOOKUP($A2029,'Medical Examinations'!$A:$Z,2,FALSE)</f>
        <v>39.619999999999997</v>
      </c>
    </row>
    <row r="2030" spans="1:26">
      <c r="A2030" s="10" t="s">
        <v>625</v>
      </c>
      <c r="B2030" s="10">
        <v>1983</v>
      </c>
      <c r="C2030" s="10" t="s">
        <v>4713</v>
      </c>
      <c r="D2030" s="10" t="str">
        <f>IF(C2030="?","Sep",C2030)</f>
        <v>Sep</v>
      </c>
      <c r="E2030" s="10">
        <v>3</v>
      </c>
      <c r="F2030" s="12" t="str">
        <f>TEXT(DATE(B2030,MONTH(DATEVALUE(D2030&amp;" 1")),E2030),"dd-mmm-yyyy")</f>
        <v>03-Sep-1983</v>
      </c>
      <c r="G2030" s="10">
        <v>0</v>
      </c>
      <c r="H2030" s="13">
        <f t="shared" ca="1" si="31"/>
        <v>126</v>
      </c>
      <c r="I2030" s="15">
        <v>30457.37</v>
      </c>
      <c r="J2030" s="10" t="s">
        <v>4707</v>
      </c>
      <c r="K2030" s="10" t="s">
        <v>4711</v>
      </c>
      <c r="L2030" s="10" t="s">
        <v>4714</v>
      </c>
      <c r="W2030" s="13">
        <f ca="1">DATEDIF(F2030,TODAY(),"Y")</f>
        <v>43</v>
      </c>
      <c r="X2030" s="28">
        <f>VLOOKUP($A2030,'Medical Examinations'!$A:$Z,MATCH(X$1,'Medical Examinations'!$A$1:$Z$1,0),FALSE)</f>
        <v>5.86</v>
      </c>
      <c r="Y2030" s="13">
        <f ca="1">DATEDIF(X2030,TODAY(),"Y")</f>
        <v>126</v>
      </c>
      <c r="Z2030" s="28">
        <f>VLOOKUP($A2030,'Medical Examinations'!$A:$Z,2,FALSE)</f>
        <v>22.37</v>
      </c>
    </row>
    <row r="2031" spans="1:26">
      <c r="A2031" s="10" t="s">
        <v>623</v>
      </c>
      <c r="B2031" s="10">
        <v>1986</v>
      </c>
      <c r="C2031" s="10" t="s">
        <v>4716</v>
      </c>
      <c r="D2031" s="10" t="str">
        <f>IF(C2031="?","Sep",C2031)</f>
        <v>Aug</v>
      </c>
      <c r="E2031" s="10">
        <v>10</v>
      </c>
      <c r="F2031" s="12" t="str">
        <f>TEXT(DATE(B2031,MONTH(DATEVALUE(D2031&amp;" 1")),E2031),"dd-mmm-yyyy")</f>
        <v>10-Aug-1986</v>
      </c>
      <c r="G2031" s="10">
        <v>0</v>
      </c>
      <c r="H2031" s="13">
        <f t="shared" ca="1" si="31"/>
        <v>126</v>
      </c>
      <c r="I2031" s="15">
        <v>30530.5</v>
      </c>
      <c r="J2031" s="10" t="s">
        <v>4707</v>
      </c>
      <c r="K2031" s="10" t="s">
        <v>4711</v>
      </c>
      <c r="L2031" s="10" t="s">
        <v>4718</v>
      </c>
      <c r="W2031" s="13">
        <f ca="1">DATEDIF(F2031,TODAY(),"Y")</f>
        <v>40</v>
      </c>
      <c r="X2031" s="29">
        <f>VLOOKUP($A2031,'Medical Examinations'!$A:$Z,MATCH(X$1,'Medical Examinations'!$A$1:$Z$1,0),FALSE)</f>
        <v>11.8</v>
      </c>
      <c r="Y2031" s="13">
        <f ca="1">DATEDIF(X2031,TODAY(),"Y")</f>
        <v>126</v>
      </c>
      <c r="Z2031" s="28">
        <f>VLOOKUP($A2031,'Medical Examinations'!$A:$Z,2,FALSE)</f>
        <v>26.26</v>
      </c>
    </row>
    <row r="2032" spans="1:26">
      <c r="A2032" s="10" t="s">
        <v>621</v>
      </c>
      <c r="B2032" s="10">
        <v>1970</v>
      </c>
      <c r="C2032" s="10" t="s">
        <v>4710</v>
      </c>
      <c r="D2032" s="10" t="str">
        <f>IF(C2032="?","Sep",C2032)</f>
        <v>Nov</v>
      </c>
      <c r="E2032" s="10">
        <v>11</v>
      </c>
      <c r="F2032" s="12" t="str">
        <f>TEXT(DATE(B2032,MONTH(DATEVALUE(D2032&amp;" 1")),E2032),"dd-mmm-yyyy")</f>
        <v>11-Nov-1970</v>
      </c>
      <c r="G2032" s="10">
        <v>0</v>
      </c>
      <c r="H2032" s="13">
        <f t="shared" ca="1" si="31"/>
        <v>126</v>
      </c>
      <c r="I2032" s="15">
        <v>30625.65</v>
      </c>
      <c r="J2032" s="10" t="s">
        <v>4707</v>
      </c>
      <c r="K2032" s="10" t="s">
        <v>4708</v>
      </c>
      <c r="L2032" s="10" t="s">
        <v>4718</v>
      </c>
      <c r="W2032" s="13">
        <f ca="1">DATEDIF(F2032,TODAY(),"Y")</f>
        <v>55</v>
      </c>
      <c r="X2032" s="28">
        <f>VLOOKUP($A2032,'Medical Examinations'!$A:$Z,MATCH(X$1,'Medical Examinations'!$A$1:$Z$1,0),FALSE)</f>
        <v>9.81</v>
      </c>
      <c r="Y2032" s="13">
        <f ca="1">DATEDIF(X2032,TODAY(),"Y")</f>
        <v>126</v>
      </c>
      <c r="Z2032" s="28">
        <f>VLOOKUP($A2032,'Medical Examinations'!$A:$Z,2,FALSE)</f>
        <v>18.63</v>
      </c>
    </row>
    <row r="2033" spans="1:26">
      <c r="A2033" s="10" t="s">
        <v>619</v>
      </c>
      <c r="B2033" s="10">
        <v>1999</v>
      </c>
      <c r="C2033" s="10" t="s">
        <v>4713</v>
      </c>
      <c r="D2033" s="10" t="str">
        <f>IF(C2033="?","Sep",C2033)</f>
        <v>Sep</v>
      </c>
      <c r="E2033" s="10">
        <v>21</v>
      </c>
      <c r="F2033" s="12" t="str">
        <f>TEXT(DATE(B2033,MONTH(DATEVALUE(D2033&amp;" 1")),E2033),"dd-mmm-yyyy")</f>
        <v>21-Sep-1999</v>
      </c>
      <c r="G2033" s="10">
        <v>0</v>
      </c>
      <c r="H2033" s="13">
        <f t="shared" ca="1" si="31"/>
        <v>126</v>
      </c>
      <c r="I2033" s="15">
        <v>30697.71</v>
      </c>
      <c r="J2033" s="10" t="s">
        <v>4711</v>
      </c>
      <c r="K2033" s="10" t="s">
        <v>4707</v>
      </c>
      <c r="L2033" s="10" t="s">
        <v>4718</v>
      </c>
      <c r="W2033" s="13">
        <f ca="1">DATEDIF(F2033,TODAY(),"Y")</f>
        <v>27</v>
      </c>
      <c r="X2033" s="29">
        <f>VLOOKUP($A2033,'Medical Examinations'!$A:$Z,MATCH(X$1,'Medical Examinations'!$A$1:$Z$1,0),FALSE)</f>
        <v>6.37</v>
      </c>
      <c r="Y2033" s="13">
        <f ca="1">DATEDIF(X2033,TODAY(),"Y")</f>
        <v>126</v>
      </c>
      <c r="Z2033" s="28">
        <f>VLOOKUP($A2033,'Medical Examinations'!$A:$Z,2,FALSE)</f>
        <v>41.19</v>
      </c>
    </row>
    <row r="2034" spans="1:26">
      <c r="A2034" s="10" t="s">
        <v>617</v>
      </c>
      <c r="B2034" s="10">
        <v>1983</v>
      </c>
      <c r="C2034" s="10" t="s">
        <v>4715</v>
      </c>
      <c r="D2034" s="10" t="str">
        <f>IF(C2034="?","Sep",C2034)</f>
        <v>Dec</v>
      </c>
      <c r="E2034" s="10">
        <v>21</v>
      </c>
      <c r="F2034" s="12" t="str">
        <f>TEXT(DATE(B2034,MONTH(DATEVALUE(D2034&amp;" 1")),E2034),"dd-mmm-yyyy")</f>
        <v>21-Dec-1983</v>
      </c>
      <c r="G2034" s="10">
        <v>0</v>
      </c>
      <c r="H2034" s="13">
        <f t="shared" ca="1" si="31"/>
        <v>126</v>
      </c>
      <c r="I2034" s="15">
        <v>30724.44</v>
      </c>
      <c r="J2034" s="10" t="s">
        <v>4707</v>
      </c>
      <c r="K2034" s="10" t="s">
        <v>4708</v>
      </c>
      <c r="L2034" s="10" t="s">
        <v>4718</v>
      </c>
      <c r="W2034" s="13">
        <f ca="1">DATEDIF(F2034,TODAY(),"Y")</f>
        <v>42</v>
      </c>
      <c r="X2034" s="28">
        <f>VLOOKUP($A2034,'Medical Examinations'!$A:$Z,MATCH(X$1,'Medical Examinations'!$A$1:$Z$1,0),FALSE)</f>
        <v>6.18</v>
      </c>
      <c r="Y2034" s="13">
        <f ca="1">DATEDIF(X2034,TODAY(),"Y")</f>
        <v>126</v>
      </c>
      <c r="Z2034" s="28">
        <f>VLOOKUP($A2034,'Medical Examinations'!$A:$Z,2,FALSE)</f>
        <v>24.56</v>
      </c>
    </row>
    <row r="2035" spans="1:26">
      <c r="A2035" s="10" t="s">
        <v>615</v>
      </c>
      <c r="B2035" s="10">
        <v>1988</v>
      </c>
      <c r="C2035" s="10" t="s">
        <v>4713</v>
      </c>
      <c r="D2035" s="10" t="str">
        <f>IF(C2035="?","Sep",C2035)</f>
        <v>Sep</v>
      </c>
      <c r="E2035" s="10">
        <v>5</v>
      </c>
      <c r="F2035" s="12" t="str">
        <f>TEXT(DATE(B2035,MONTH(DATEVALUE(D2035&amp;" 1")),E2035),"dd-mmm-yyyy")</f>
        <v>05-Sep-1988</v>
      </c>
      <c r="G2035" s="10">
        <v>0</v>
      </c>
      <c r="H2035" s="13">
        <f t="shared" ca="1" si="31"/>
        <v>126</v>
      </c>
      <c r="I2035" s="15">
        <v>30763.01</v>
      </c>
      <c r="J2035" s="10" t="s">
        <v>4707</v>
      </c>
      <c r="K2035" s="10" t="s">
        <v>4711</v>
      </c>
      <c r="L2035" s="10" t="s">
        <v>4718</v>
      </c>
      <c r="W2035" s="13">
        <f ca="1">DATEDIF(F2035,TODAY(),"Y")</f>
        <v>38</v>
      </c>
      <c r="X2035" s="29">
        <f>VLOOKUP($A2035,'Medical Examinations'!$A:$Z,MATCH(X$1,'Medical Examinations'!$A$1:$Z$1,0),FALSE)</f>
        <v>4.8499999999999996</v>
      </c>
      <c r="Y2035" s="13">
        <f ca="1">DATEDIF(X2035,TODAY(),"Y")</f>
        <v>126</v>
      </c>
      <c r="Z2035" s="28">
        <f>VLOOKUP($A2035,'Medical Examinations'!$A:$Z,2,FALSE)</f>
        <v>28.46</v>
      </c>
    </row>
    <row r="2036" spans="1:26">
      <c r="A2036" s="10" t="s">
        <v>613</v>
      </c>
      <c r="B2036" s="10">
        <v>1961</v>
      </c>
      <c r="C2036" s="10" t="s">
        <v>4713</v>
      </c>
      <c r="D2036" s="10" t="str">
        <f>IF(C2036="?","Sep",C2036)</f>
        <v>Sep</v>
      </c>
      <c r="E2036" s="10">
        <v>9</v>
      </c>
      <c r="F2036" s="12" t="str">
        <f>TEXT(DATE(B2036,MONTH(DATEVALUE(D2036&amp;" 1")),E2036),"dd-mmm-yyyy")</f>
        <v>09-Sep-1961</v>
      </c>
      <c r="G2036" s="10">
        <v>0</v>
      </c>
      <c r="H2036" s="13">
        <f t="shared" ca="1" si="31"/>
        <v>126</v>
      </c>
      <c r="I2036" s="15">
        <v>30942.19</v>
      </c>
      <c r="J2036" s="10" t="s">
        <v>4707</v>
      </c>
      <c r="K2036" s="10" t="s">
        <v>4707</v>
      </c>
      <c r="L2036" s="10" t="s">
        <v>4709</v>
      </c>
      <c r="W2036" s="13">
        <f ca="1">DATEDIF(F2036,TODAY(),"Y")</f>
        <v>65</v>
      </c>
      <c r="X2036" s="28">
        <f>VLOOKUP($A2036,'Medical Examinations'!$A:$Z,MATCH(X$1,'Medical Examinations'!$A$1:$Z$1,0),FALSE)</f>
        <v>11.99</v>
      </c>
      <c r="Y2036" s="13">
        <f ca="1">DATEDIF(X2036,TODAY(),"Y")</f>
        <v>126</v>
      </c>
      <c r="Z2036" s="28">
        <f>VLOOKUP($A2036,'Medical Examinations'!$A:$Z,2,FALSE)</f>
        <v>29.92</v>
      </c>
    </row>
    <row r="2037" spans="1:26">
      <c r="A2037" s="10" t="s">
        <v>611</v>
      </c>
      <c r="B2037" s="10">
        <v>2004</v>
      </c>
      <c r="C2037" s="10" t="s">
        <v>4710</v>
      </c>
      <c r="D2037" s="10" t="str">
        <f>IF(C2037="?","Sep",C2037)</f>
        <v>Nov</v>
      </c>
      <c r="E2037" s="10">
        <v>9</v>
      </c>
      <c r="F2037" s="12" t="str">
        <f>TEXT(DATE(B2037,MONTH(DATEVALUE(D2037&amp;" 1")),E2037),"dd-mmm-yyyy")</f>
        <v>09-Nov-2004</v>
      </c>
      <c r="G2037" s="10">
        <v>0</v>
      </c>
      <c r="H2037" s="13">
        <f t="shared" ca="1" si="31"/>
        <v>126</v>
      </c>
      <c r="I2037" s="15">
        <v>31196.61</v>
      </c>
      <c r="J2037" s="10" t="s">
        <v>4707</v>
      </c>
      <c r="K2037" s="10" t="s">
        <v>4711</v>
      </c>
      <c r="L2037" s="10" t="s">
        <v>4718</v>
      </c>
      <c r="W2037" s="13">
        <f ca="1">DATEDIF(F2037,TODAY(),"Y")</f>
        <v>21</v>
      </c>
      <c r="X2037" s="29">
        <f>VLOOKUP($A2037,'Medical Examinations'!$A:$Z,MATCH(X$1,'Medical Examinations'!$A$1:$Z$1,0),FALSE)</f>
        <v>4.18</v>
      </c>
      <c r="Y2037" s="13">
        <f ca="1">DATEDIF(X2037,TODAY(),"Y")</f>
        <v>126</v>
      </c>
      <c r="Z2037" s="28">
        <f>VLOOKUP($A2037,'Medical Examinations'!$A:$Z,2,FALSE)</f>
        <v>46.06</v>
      </c>
    </row>
    <row r="2038" spans="1:26">
      <c r="A2038" s="10" t="s">
        <v>609</v>
      </c>
      <c r="B2038" s="10">
        <v>2000</v>
      </c>
      <c r="C2038" s="10" t="s">
        <v>4706</v>
      </c>
      <c r="D2038" s="10" t="str">
        <f>IF(C2038="?","Sep",C2038)</f>
        <v>Jul</v>
      </c>
      <c r="E2038" s="10">
        <v>22</v>
      </c>
      <c r="F2038" s="12" t="str">
        <f>TEXT(DATE(B2038,MONTH(DATEVALUE(D2038&amp;" 1")),E2038),"dd-mmm-yyyy")</f>
        <v>22-Jul-2000</v>
      </c>
      <c r="G2038" s="10">
        <v>0</v>
      </c>
      <c r="H2038" s="13">
        <f t="shared" ca="1" si="31"/>
        <v>126</v>
      </c>
      <c r="I2038" s="15">
        <v>31234.560000000001</v>
      </c>
      <c r="J2038" s="10" t="s">
        <v>4711</v>
      </c>
      <c r="K2038" s="10" t="s">
        <v>4711</v>
      </c>
      <c r="L2038" s="10" t="s">
        <v>4718</v>
      </c>
      <c r="W2038" s="13">
        <f ca="1">DATEDIF(F2038,TODAY(),"Y")</f>
        <v>26</v>
      </c>
      <c r="X2038" s="28">
        <f>VLOOKUP($A2038,'Medical Examinations'!$A:$Z,MATCH(X$1,'Medical Examinations'!$A$1:$Z$1,0),FALSE)</f>
        <v>5.86</v>
      </c>
      <c r="Y2038" s="13">
        <f ca="1">DATEDIF(X2038,TODAY(),"Y")</f>
        <v>126</v>
      </c>
      <c r="Z2038" s="28">
        <f>VLOOKUP($A2038,'Medical Examinations'!$A:$Z,2,FALSE)</f>
        <v>43.53</v>
      </c>
    </row>
    <row r="2039" spans="1:26">
      <c r="A2039" s="10" t="s">
        <v>607</v>
      </c>
      <c r="B2039" s="10">
        <v>1968</v>
      </c>
      <c r="C2039" s="10" t="s">
        <v>4706</v>
      </c>
      <c r="D2039" s="10" t="str">
        <f>IF(C2039="?","Sep",C2039)</f>
        <v>Jul</v>
      </c>
      <c r="E2039" s="10">
        <v>9</v>
      </c>
      <c r="F2039" s="12" t="str">
        <f>TEXT(DATE(B2039,MONTH(DATEVALUE(D2039&amp;" 1")),E2039),"dd-mmm-yyyy")</f>
        <v>09-Jul-1968</v>
      </c>
      <c r="G2039" s="10">
        <v>0</v>
      </c>
      <c r="H2039" s="13">
        <f t="shared" ca="1" si="31"/>
        <v>126</v>
      </c>
      <c r="I2039" s="15">
        <v>31322.53</v>
      </c>
      <c r="J2039" s="10" t="s">
        <v>4707</v>
      </c>
      <c r="K2039" s="10" t="s">
        <v>4711</v>
      </c>
      <c r="L2039" s="10" t="s">
        <v>4718</v>
      </c>
      <c r="W2039" s="13">
        <f ca="1">DATEDIF(F2039,TODAY(),"Y")</f>
        <v>58</v>
      </c>
      <c r="X2039" s="29">
        <f>VLOOKUP($A2039,'Medical Examinations'!$A:$Z,MATCH(X$1,'Medical Examinations'!$A$1:$Z$1,0),FALSE)</f>
        <v>8.41</v>
      </c>
      <c r="Y2039" s="13">
        <f ca="1">DATEDIF(X2039,TODAY(),"Y")</f>
        <v>126</v>
      </c>
      <c r="Z2039" s="28">
        <f>VLOOKUP($A2039,'Medical Examinations'!$A:$Z,2,FALSE)</f>
        <v>19.170000000000002</v>
      </c>
    </row>
    <row r="2040" spans="1:26">
      <c r="A2040" s="10" t="s">
        <v>605</v>
      </c>
      <c r="B2040" s="10">
        <v>1995</v>
      </c>
      <c r="C2040" s="10" t="s">
        <v>4713</v>
      </c>
      <c r="D2040" s="10" t="str">
        <f>IF(C2040="?","Sep",C2040)</f>
        <v>Sep</v>
      </c>
      <c r="E2040" s="10">
        <v>27</v>
      </c>
      <c r="F2040" s="12" t="str">
        <f>TEXT(DATE(B2040,MONTH(DATEVALUE(D2040&amp;" 1")),E2040),"dd-mmm-yyyy")</f>
        <v>27-Sep-1995</v>
      </c>
      <c r="G2040" s="10">
        <v>0</v>
      </c>
      <c r="H2040" s="13">
        <f t="shared" ca="1" si="31"/>
        <v>126</v>
      </c>
      <c r="I2040" s="15">
        <v>31328.27</v>
      </c>
      <c r="J2040" s="10" t="s">
        <v>4707</v>
      </c>
      <c r="K2040" s="10" t="s">
        <v>4707</v>
      </c>
      <c r="L2040" s="10" t="s">
        <v>4718</v>
      </c>
      <c r="W2040" s="13">
        <f ca="1">DATEDIF(F2040,TODAY(),"Y")</f>
        <v>31</v>
      </c>
      <c r="X2040" s="28">
        <f>VLOOKUP($A2040,'Medical Examinations'!$A:$Z,MATCH(X$1,'Medical Examinations'!$A$1:$Z$1,0),FALSE)</f>
        <v>5.19</v>
      </c>
      <c r="Y2040" s="13">
        <f ca="1">DATEDIF(X2040,TODAY(),"Y")</f>
        <v>126</v>
      </c>
      <c r="Z2040" s="28">
        <f>VLOOKUP($A2040,'Medical Examinations'!$A:$Z,2,FALSE)</f>
        <v>40.020000000000003</v>
      </c>
    </row>
    <row r="2041" spans="1:26">
      <c r="A2041" s="10" t="s">
        <v>603</v>
      </c>
      <c r="B2041" s="10">
        <v>1974</v>
      </c>
      <c r="C2041" s="10" t="s">
        <v>4717</v>
      </c>
      <c r="D2041" s="10" t="str">
        <f>IF(C2041="?","Sep",C2041)</f>
        <v>Oct</v>
      </c>
      <c r="E2041" s="10">
        <v>8</v>
      </c>
      <c r="F2041" s="12" t="str">
        <f>TEXT(DATE(B2041,MONTH(DATEVALUE(D2041&amp;" 1")),E2041),"dd-mmm-yyyy")</f>
        <v>08-Oct-1974</v>
      </c>
      <c r="G2041" s="10">
        <v>0</v>
      </c>
      <c r="H2041" s="13">
        <f t="shared" ca="1" si="31"/>
        <v>126</v>
      </c>
      <c r="I2041" s="15">
        <v>31368.81</v>
      </c>
      <c r="J2041" s="10" t="s">
        <v>4707</v>
      </c>
      <c r="K2041" s="10" t="s">
        <v>4708</v>
      </c>
      <c r="L2041" s="10" t="s">
        <v>4718</v>
      </c>
      <c r="W2041" s="13">
        <f ca="1">DATEDIF(F2041,TODAY(),"Y")</f>
        <v>52</v>
      </c>
      <c r="X2041" s="29">
        <f>VLOOKUP($A2041,'Medical Examinations'!$A:$Z,MATCH(X$1,'Medical Examinations'!$A$1:$Z$1,0),FALSE)</f>
        <v>7.84</v>
      </c>
      <c r="Y2041" s="13">
        <f ca="1">DATEDIF(X2041,TODAY(),"Y")</f>
        <v>126</v>
      </c>
      <c r="Z2041" s="28">
        <f>VLOOKUP($A2041,'Medical Examinations'!$A:$Z,2,FALSE)</f>
        <v>23.85</v>
      </c>
    </row>
    <row r="2042" spans="1:26">
      <c r="A2042" s="10" t="s">
        <v>601</v>
      </c>
      <c r="B2042" s="10">
        <v>1975</v>
      </c>
      <c r="C2042" s="10" t="s">
        <v>4717</v>
      </c>
      <c r="D2042" s="10" t="str">
        <f>IF(C2042="?","Sep",C2042)</f>
        <v>Oct</v>
      </c>
      <c r="E2042" s="10">
        <v>29</v>
      </c>
      <c r="F2042" s="12" t="str">
        <f>TEXT(DATE(B2042,MONTH(DATEVALUE(D2042&amp;" 1")),E2042),"dd-mmm-yyyy")</f>
        <v>29-Oct-1975</v>
      </c>
      <c r="G2042" s="10">
        <v>0</v>
      </c>
      <c r="H2042" s="13">
        <f t="shared" ca="1" si="31"/>
        <v>126</v>
      </c>
      <c r="I2042" s="15">
        <v>31591.82</v>
      </c>
      <c r="J2042" s="10" t="s">
        <v>4707</v>
      </c>
      <c r="K2042" s="10" t="s">
        <v>4711</v>
      </c>
      <c r="L2042" s="10" t="s">
        <v>4718</v>
      </c>
      <c r="W2042" s="13">
        <f ca="1">DATEDIF(F2042,TODAY(),"Y")</f>
        <v>50</v>
      </c>
      <c r="X2042" s="28">
        <f>VLOOKUP($A2042,'Medical Examinations'!$A:$Z,MATCH(X$1,'Medical Examinations'!$A$1:$Z$1,0),FALSE)</f>
        <v>8.6999999999999993</v>
      </c>
      <c r="Y2042" s="13">
        <f ca="1">DATEDIF(X2042,TODAY(),"Y")</f>
        <v>126</v>
      </c>
      <c r="Z2042" s="28">
        <f>VLOOKUP($A2042,'Medical Examinations'!$A:$Z,2,FALSE)</f>
        <v>24.25</v>
      </c>
    </row>
    <row r="2043" spans="1:26">
      <c r="A2043" s="10" t="s">
        <v>599</v>
      </c>
      <c r="B2043" s="10">
        <v>1960</v>
      </c>
      <c r="C2043" s="10" t="s">
        <v>4715</v>
      </c>
      <c r="D2043" s="10" t="str">
        <f>IF(C2043="?","Sep",C2043)</f>
        <v>Dec</v>
      </c>
      <c r="E2043" s="10">
        <v>13</v>
      </c>
      <c r="F2043" s="12" t="str">
        <f>TEXT(DATE(B2043,MONTH(DATEVALUE(D2043&amp;" 1")),E2043),"dd-mmm-yyyy")</f>
        <v>13-Dec-1960</v>
      </c>
      <c r="G2043" s="10">
        <v>0</v>
      </c>
      <c r="H2043" s="13">
        <f t="shared" ca="1" si="31"/>
        <v>126</v>
      </c>
      <c r="I2043" s="15">
        <v>31620</v>
      </c>
      <c r="J2043" s="10" t="s">
        <v>4707</v>
      </c>
      <c r="K2043" s="10" t="s">
        <v>4711</v>
      </c>
      <c r="L2043" s="10" t="s">
        <v>4724</v>
      </c>
      <c r="W2043" s="13">
        <f ca="1">DATEDIF(F2043,TODAY(),"Y")</f>
        <v>65</v>
      </c>
      <c r="X2043" s="29">
        <f>VLOOKUP($A2043,'Medical Examinations'!$A:$Z,MATCH(X$1,'Medical Examinations'!$A$1:$Z$1,0),FALSE)</f>
        <v>11.95</v>
      </c>
      <c r="Y2043" s="13">
        <f ca="1">DATEDIF(X2043,TODAY(),"Y")</f>
        <v>126</v>
      </c>
      <c r="Z2043" s="28">
        <f>VLOOKUP($A2043,'Medical Examinations'!$A:$Z,2,FALSE)</f>
        <v>36.86</v>
      </c>
    </row>
    <row r="2044" spans="1:26">
      <c r="A2044" s="10" t="s">
        <v>597</v>
      </c>
      <c r="B2044" s="10">
        <v>1977</v>
      </c>
      <c r="C2044" s="10" t="s">
        <v>4717</v>
      </c>
      <c r="D2044" s="10" t="str">
        <f>IF(C2044="?","Sep",C2044)</f>
        <v>Oct</v>
      </c>
      <c r="E2044" s="10">
        <v>14</v>
      </c>
      <c r="F2044" s="12" t="str">
        <f>TEXT(DATE(B2044,MONTH(DATEVALUE(D2044&amp;" 1")),E2044),"dd-mmm-yyyy")</f>
        <v>14-Oct-1977</v>
      </c>
      <c r="G2044" s="10">
        <v>0</v>
      </c>
      <c r="H2044" s="13">
        <f t="shared" ca="1" si="31"/>
        <v>126</v>
      </c>
      <c r="I2044" s="15">
        <v>31736.7</v>
      </c>
      <c r="J2044" s="10" t="s">
        <v>4707</v>
      </c>
      <c r="K2044" s="10" t="s">
        <v>4707</v>
      </c>
      <c r="L2044" s="10" t="s">
        <v>4714</v>
      </c>
      <c r="W2044" s="13">
        <f ca="1">DATEDIF(F2044,TODAY(),"Y")</f>
        <v>49</v>
      </c>
      <c r="X2044" s="28">
        <f>VLOOKUP($A2044,'Medical Examinations'!$A:$Z,MATCH(X$1,'Medical Examinations'!$A$1:$Z$1,0),FALSE)</f>
        <v>5.48</v>
      </c>
      <c r="Y2044" s="13">
        <f ca="1">DATEDIF(X2044,TODAY(),"Y")</f>
        <v>126</v>
      </c>
      <c r="Z2044" s="28">
        <f>VLOOKUP($A2044,'Medical Examinations'!$A:$Z,2,FALSE)</f>
        <v>23</v>
      </c>
    </row>
    <row r="2045" spans="1:26">
      <c r="A2045" s="10" t="s">
        <v>595</v>
      </c>
      <c r="B2045" s="10">
        <v>1984</v>
      </c>
      <c r="C2045" s="10" t="s">
        <v>4713</v>
      </c>
      <c r="D2045" s="10" t="str">
        <f>IF(C2045="?","Sep",C2045)</f>
        <v>Sep</v>
      </c>
      <c r="E2045" s="10">
        <v>10</v>
      </c>
      <c r="F2045" s="12" t="str">
        <f>TEXT(DATE(B2045,MONTH(DATEVALUE(D2045&amp;" 1")),E2045),"dd-mmm-yyyy")</f>
        <v>10-Sep-1984</v>
      </c>
      <c r="G2045" s="10">
        <v>0</v>
      </c>
      <c r="H2045" s="13">
        <f t="shared" ca="1" si="31"/>
        <v>126</v>
      </c>
      <c r="I2045" s="15">
        <v>31743.919999999998</v>
      </c>
      <c r="J2045" s="10" t="s">
        <v>4707</v>
      </c>
      <c r="K2045" s="10" t="s">
        <v>4711</v>
      </c>
      <c r="L2045" s="10" t="s">
        <v>4718</v>
      </c>
      <c r="W2045" s="13">
        <f ca="1">DATEDIF(F2045,TODAY(),"Y")</f>
        <v>42</v>
      </c>
      <c r="X2045" s="29">
        <f>VLOOKUP($A2045,'Medical Examinations'!$A:$Z,MATCH(X$1,'Medical Examinations'!$A$1:$Z$1,0),FALSE)</f>
        <v>5.2</v>
      </c>
      <c r="Y2045" s="13">
        <f ca="1">DATEDIF(X2045,TODAY(),"Y")</f>
        <v>126</v>
      </c>
      <c r="Z2045" s="28">
        <f>VLOOKUP($A2045,'Medical Examinations'!$A:$Z,2,FALSE)</f>
        <v>28.71</v>
      </c>
    </row>
    <row r="2046" spans="1:26">
      <c r="A2046" s="10" t="s">
        <v>593</v>
      </c>
      <c r="B2046" s="10">
        <v>1975</v>
      </c>
      <c r="C2046" s="10" t="s">
        <v>4713</v>
      </c>
      <c r="D2046" s="10" t="str">
        <f>IF(C2046="?","Sep",C2046)</f>
        <v>Sep</v>
      </c>
      <c r="E2046" s="10">
        <v>25</v>
      </c>
      <c r="F2046" s="12" t="str">
        <f>TEXT(DATE(B2046,MONTH(DATEVALUE(D2046&amp;" 1")),E2046),"dd-mmm-yyyy")</f>
        <v>25-Sep-1975</v>
      </c>
      <c r="G2046" s="10">
        <v>0</v>
      </c>
      <c r="H2046" s="13">
        <f t="shared" ca="1" si="31"/>
        <v>126</v>
      </c>
      <c r="I2046" s="15">
        <v>31897.1</v>
      </c>
      <c r="J2046" s="10" t="s">
        <v>4707</v>
      </c>
      <c r="K2046" s="10" t="s">
        <v>4708</v>
      </c>
      <c r="L2046" s="10" t="s">
        <v>4718</v>
      </c>
      <c r="W2046" s="13">
        <f ca="1">DATEDIF(F2046,TODAY(),"Y")</f>
        <v>51</v>
      </c>
      <c r="X2046" s="28">
        <f>VLOOKUP($A2046,'Medical Examinations'!$A:$Z,MATCH(X$1,'Medical Examinations'!$A$1:$Z$1,0),FALSE)</f>
        <v>9.08</v>
      </c>
      <c r="Y2046" s="13">
        <f ca="1">DATEDIF(X2046,TODAY(),"Y")</f>
        <v>126</v>
      </c>
      <c r="Z2046" s="28">
        <f>VLOOKUP($A2046,'Medical Examinations'!$A:$Z,2,FALSE)</f>
        <v>25.15</v>
      </c>
    </row>
    <row r="2047" spans="1:26">
      <c r="A2047" s="10" t="s">
        <v>591</v>
      </c>
      <c r="B2047" s="10">
        <v>1972</v>
      </c>
      <c r="C2047" s="10" t="s">
        <v>4713</v>
      </c>
      <c r="D2047" s="10" t="str">
        <f>IF(C2047="?","Sep",C2047)</f>
        <v>Sep</v>
      </c>
      <c r="E2047" s="10">
        <v>21</v>
      </c>
      <c r="F2047" s="12" t="str">
        <f>TEXT(DATE(B2047,MONTH(DATEVALUE(D2047&amp;" 1")),E2047),"dd-mmm-yyyy")</f>
        <v>21-Sep-1972</v>
      </c>
      <c r="G2047" s="10">
        <v>0</v>
      </c>
      <c r="H2047" s="13">
        <f t="shared" ca="1" si="31"/>
        <v>126</v>
      </c>
      <c r="I2047" s="15">
        <v>31980.89</v>
      </c>
      <c r="J2047" s="10" t="s">
        <v>4707</v>
      </c>
      <c r="K2047" s="10" t="s">
        <v>4711</v>
      </c>
      <c r="L2047" s="10" t="s">
        <v>4718</v>
      </c>
      <c r="W2047" s="13">
        <f ca="1">DATEDIF(F2047,TODAY(),"Y")</f>
        <v>54</v>
      </c>
      <c r="X2047" s="29">
        <f>VLOOKUP($A2047,'Medical Examinations'!$A:$Z,MATCH(X$1,'Medical Examinations'!$A$1:$Z$1,0),FALSE)</f>
        <v>5.87</v>
      </c>
      <c r="Y2047" s="13">
        <f ca="1">DATEDIF(X2047,TODAY(),"Y")</f>
        <v>126</v>
      </c>
      <c r="Z2047" s="28">
        <f>VLOOKUP($A2047,'Medical Examinations'!$A:$Z,2,FALSE)</f>
        <v>24.14</v>
      </c>
    </row>
    <row r="2048" spans="1:26">
      <c r="A2048" s="10" t="s">
        <v>589</v>
      </c>
      <c r="B2048" s="10">
        <v>1993</v>
      </c>
      <c r="C2048" s="10" t="s">
        <v>4713</v>
      </c>
      <c r="D2048" s="10" t="str">
        <f>IF(C2048="?","Sep",C2048)</f>
        <v>Sep</v>
      </c>
      <c r="E2048" s="10">
        <v>13</v>
      </c>
      <c r="F2048" s="12" t="str">
        <f>TEXT(DATE(B2048,MONTH(DATEVALUE(D2048&amp;" 1")),E2048),"dd-mmm-yyyy")</f>
        <v>13-Sep-1993</v>
      </c>
      <c r="G2048" s="10">
        <v>0</v>
      </c>
      <c r="H2048" s="13">
        <f t="shared" ca="1" si="31"/>
        <v>126</v>
      </c>
      <c r="I2048" s="15">
        <v>32086.21</v>
      </c>
      <c r="J2048" s="10" t="s">
        <v>4711</v>
      </c>
      <c r="K2048" s="10" t="s">
        <v>4708</v>
      </c>
      <c r="L2048" s="10" t="s">
        <v>4718</v>
      </c>
      <c r="W2048" s="13">
        <f ca="1">DATEDIF(F2048,TODAY(),"Y")</f>
        <v>33</v>
      </c>
      <c r="X2048" s="28">
        <f>VLOOKUP($A2048,'Medical Examinations'!$A:$Z,MATCH(X$1,'Medical Examinations'!$A$1:$Z$1,0),FALSE)</f>
        <v>5.28</v>
      </c>
      <c r="Y2048" s="13">
        <f ca="1">DATEDIF(X2048,TODAY(),"Y")</f>
        <v>126</v>
      </c>
      <c r="Z2048" s="28">
        <f>VLOOKUP($A2048,'Medical Examinations'!$A:$Z,2,FALSE)</f>
        <v>40.74</v>
      </c>
    </row>
    <row r="2049" spans="1:26">
      <c r="A2049" s="10" t="s">
        <v>587</v>
      </c>
      <c r="B2049" s="10">
        <v>1978</v>
      </c>
      <c r="C2049" s="10" t="s">
        <v>4710</v>
      </c>
      <c r="D2049" s="10" t="str">
        <f>IF(C2049="?","Sep",C2049)</f>
        <v>Nov</v>
      </c>
      <c r="E2049" s="10">
        <v>10</v>
      </c>
      <c r="F2049" s="12" t="str">
        <f>TEXT(DATE(B2049,MONTH(DATEVALUE(D2049&amp;" 1")),E2049),"dd-mmm-yyyy")</f>
        <v>10-Nov-1978</v>
      </c>
      <c r="G2049" s="10">
        <v>0</v>
      </c>
      <c r="H2049" s="13">
        <f t="shared" ca="1" si="31"/>
        <v>126</v>
      </c>
      <c r="I2049" s="15">
        <v>32108.66</v>
      </c>
      <c r="J2049" s="10" t="s">
        <v>4711</v>
      </c>
      <c r="K2049" s="10" t="s">
        <v>4708</v>
      </c>
      <c r="L2049" s="10" t="s">
        <v>4728</v>
      </c>
      <c r="W2049" s="13">
        <f ca="1">DATEDIF(F2049,TODAY(),"Y")</f>
        <v>47</v>
      </c>
      <c r="X2049" s="29">
        <f>VLOOKUP($A2049,'Medical Examinations'!$A:$Z,MATCH(X$1,'Medical Examinations'!$A$1:$Z$1,0),FALSE)</f>
        <v>7.79</v>
      </c>
      <c r="Y2049" s="13">
        <f ca="1">DATEDIF(X2049,TODAY(),"Y")</f>
        <v>126</v>
      </c>
      <c r="Z2049" s="28">
        <f>VLOOKUP($A2049,'Medical Examinations'!$A:$Z,2,FALSE)</f>
        <v>29.734999999999999</v>
      </c>
    </row>
    <row r="2050" spans="1:26">
      <c r="A2050" s="10" t="s">
        <v>585</v>
      </c>
      <c r="B2050" s="10">
        <v>1969</v>
      </c>
      <c r="C2050" s="10" t="s">
        <v>4713</v>
      </c>
      <c r="D2050" s="10" t="str">
        <f>IF(C2050="?","Sep",C2050)</f>
        <v>Sep</v>
      </c>
      <c r="E2050" s="10">
        <v>11</v>
      </c>
      <c r="F2050" s="12" t="str">
        <f>TEXT(DATE(B2050,MONTH(DATEVALUE(D2050&amp;" 1")),E2050),"dd-mmm-yyyy")</f>
        <v>11-Sep-1969</v>
      </c>
      <c r="G2050" s="10">
        <v>0</v>
      </c>
      <c r="H2050" s="13">
        <f t="shared" ca="1" si="31"/>
        <v>126</v>
      </c>
      <c r="I2050" s="15">
        <v>32192.76</v>
      </c>
      <c r="J2050" s="10" t="s">
        <v>4711</v>
      </c>
      <c r="K2050" s="10" t="s">
        <v>4707</v>
      </c>
      <c r="L2050" s="10" t="s">
        <v>4718</v>
      </c>
      <c r="W2050" s="13">
        <f ca="1">DATEDIF(F2050,TODAY(),"Y")</f>
        <v>57</v>
      </c>
      <c r="X2050" s="28">
        <f>VLOOKUP($A2050,'Medical Examinations'!$A:$Z,MATCH(X$1,'Medical Examinations'!$A$1:$Z$1,0),FALSE)</f>
        <v>5.9</v>
      </c>
      <c r="Y2050" s="13">
        <f ca="1">DATEDIF(X2050,TODAY(),"Y")</f>
        <v>126</v>
      </c>
      <c r="Z2050" s="28">
        <f>VLOOKUP($A2050,'Medical Examinations'!$A:$Z,2,FALSE)</f>
        <v>22.88</v>
      </c>
    </row>
    <row r="2051" spans="1:26">
      <c r="A2051" s="10" t="s">
        <v>583</v>
      </c>
      <c r="B2051" s="10">
        <v>1994</v>
      </c>
      <c r="C2051" s="10" t="s">
        <v>4713</v>
      </c>
      <c r="D2051" s="10" t="str">
        <f>IF(C2051="?","Sep",C2051)</f>
        <v>Sep</v>
      </c>
      <c r="E2051" s="10">
        <v>8</v>
      </c>
      <c r="F2051" s="12" t="str">
        <f>TEXT(DATE(B2051,MONTH(DATEVALUE(D2051&amp;" 1")),E2051),"dd-mmm-yyyy")</f>
        <v>08-Sep-1994</v>
      </c>
      <c r="G2051" s="10">
        <v>0</v>
      </c>
      <c r="H2051" s="13">
        <f t="shared" ref="H2051:H2114" ca="1" si="32">DATEDIF(G2051,TODAY(),"Y")</f>
        <v>126</v>
      </c>
      <c r="I2051" s="15">
        <v>32222.81</v>
      </c>
      <c r="J2051" s="10" t="s">
        <v>4707</v>
      </c>
      <c r="K2051" s="10" t="s">
        <v>4711</v>
      </c>
      <c r="L2051" s="10" t="s">
        <v>4718</v>
      </c>
      <c r="W2051" s="13">
        <f ca="1">DATEDIF(F2051,TODAY(),"Y")</f>
        <v>32</v>
      </c>
      <c r="X2051" s="29">
        <f>VLOOKUP($A2051,'Medical Examinations'!$A:$Z,MATCH(X$1,'Medical Examinations'!$A$1:$Z$1,0),FALSE)</f>
        <v>4.26</v>
      </c>
      <c r="Y2051" s="13">
        <f ca="1">DATEDIF(X2051,TODAY(),"Y")</f>
        <v>126</v>
      </c>
      <c r="Z2051" s="28">
        <f>VLOOKUP($A2051,'Medical Examinations'!$A:$Z,2,FALSE)</f>
        <v>41.9</v>
      </c>
    </row>
    <row r="2052" spans="1:26">
      <c r="A2052" s="10" t="s">
        <v>581</v>
      </c>
      <c r="B2052" s="10">
        <v>1975</v>
      </c>
      <c r="C2052" s="10" t="s">
        <v>4715</v>
      </c>
      <c r="D2052" s="10" t="str">
        <f>IF(C2052="?","Sep",C2052)</f>
        <v>Dec</v>
      </c>
      <c r="E2052" s="10">
        <v>17</v>
      </c>
      <c r="F2052" s="12" t="str">
        <f>TEXT(DATE(B2052,MONTH(DATEVALUE(D2052&amp;" 1")),E2052),"dd-mmm-yyyy")</f>
        <v>17-Dec-1975</v>
      </c>
      <c r="G2052" s="10">
        <v>0</v>
      </c>
      <c r="H2052" s="13">
        <f t="shared" ca="1" si="32"/>
        <v>126</v>
      </c>
      <c r="I2052" s="15">
        <v>32259.96</v>
      </c>
      <c r="J2052" s="10" t="s">
        <v>4707</v>
      </c>
      <c r="K2052" s="10" t="s">
        <v>4708</v>
      </c>
      <c r="L2052" s="10" t="s">
        <v>4714</v>
      </c>
      <c r="W2052" s="13">
        <f ca="1">DATEDIF(F2052,TODAY(),"Y")</f>
        <v>50</v>
      </c>
      <c r="X2052" s="28">
        <f>VLOOKUP($A2052,'Medical Examinations'!$A:$Z,MATCH(X$1,'Medical Examinations'!$A$1:$Z$1,0),FALSE)</f>
        <v>7.59</v>
      </c>
      <c r="Y2052" s="13">
        <f ca="1">DATEDIF(X2052,TODAY(),"Y")</f>
        <v>126</v>
      </c>
      <c r="Z2052" s="28">
        <f>VLOOKUP($A2052,'Medical Examinations'!$A:$Z,2,FALSE)</f>
        <v>24.43</v>
      </c>
    </row>
    <row r="2053" spans="1:26">
      <c r="A2053" s="10" t="s">
        <v>579</v>
      </c>
      <c r="B2053" s="10">
        <v>1986</v>
      </c>
      <c r="C2053" s="10" t="s">
        <v>4715</v>
      </c>
      <c r="D2053" s="10" t="str">
        <f>IF(C2053="?","Sep",C2053)</f>
        <v>Dec</v>
      </c>
      <c r="E2053" s="10">
        <v>2</v>
      </c>
      <c r="F2053" s="12" t="str">
        <f>TEXT(DATE(B2053,MONTH(DATEVALUE(D2053&amp;" 1")),E2053),"dd-mmm-yyyy")</f>
        <v>02-Dec-1986</v>
      </c>
      <c r="G2053" s="10">
        <v>0</v>
      </c>
      <c r="H2053" s="13">
        <f t="shared" ca="1" si="32"/>
        <v>126</v>
      </c>
      <c r="I2053" s="15">
        <v>32288.49</v>
      </c>
      <c r="J2053" s="10" t="s">
        <v>4707</v>
      </c>
      <c r="K2053" s="10" t="s">
        <v>4707</v>
      </c>
      <c r="L2053" s="10" t="s">
        <v>4718</v>
      </c>
      <c r="W2053" s="13">
        <f ca="1">DATEDIF(F2053,TODAY(),"Y")</f>
        <v>39</v>
      </c>
      <c r="X2053" s="29">
        <f>VLOOKUP($A2053,'Medical Examinations'!$A:$Z,MATCH(X$1,'Medical Examinations'!$A$1:$Z$1,0),FALSE)</f>
        <v>11.55</v>
      </c>
      <c r="Y2053" s="13">
        <f ca="1">DATEDIF(X2053,TODAY(),"Y")</f>
        <v>126</v>
      </c>
      <c r="Z2053" s="28">
        <f>VLOOKUP($A2053,'Medical Examinations'!$A:$Z,2,FALSE)</f>
        <v>31.83</v>
      </c>
    </row>
    <row r="2054" spans="1:26">
      <c r="A2054" s="10" t="s">
        <v>577</v>
      </c>
      <c r="B2054" s="10">
        <v>1972</v>
      </c>
      <c r="C2054" s="10" t="s">
        <v>4717</v>
      </c>
      <c r="D2054" s="10" t="str">
        <f>IF(C2054="?","Sep",C2054)</f>
        <v>Oct</v>
      </c>
      <c r="E2054" s="10">
        <v>19</v>
      </c>
      <c r="F2054" s="12" t="str">
        <f>TEXT(DATE(B2054,MONTH(DATEVALUE(D2054&amp;" 1")),E2054),"dd-mmm-yyyy")</f>
        <v>19-Oct-1972</v>
      </c>
      <c r="G2054" s="10">
        <v>0</v>
      </c>
      <c r="H2054" s="13">
        <f t="shared" ca="1" si="32"/>
        <v>126</v>
      </c>
      <c r="I2054" s="15">
        <v>32428.63</v>
      </c>
      <c r="J2054" s="10" t="s">
        <v>4707</v>
      </c>
      <c r="K2054" s="10" t="s">
        <v>4707</v>
      </c>
      <c r="L2054" s="10" t="s">
        <v>4718</v>
      </c>
      <c r="W2054" s="13">
        <f ca="1">DATEDIF(F2054,TODAY(),"Y")</f>
        <v>54</v>
      </c>
      <c r="X2054" s="28">
        <f>VLOOKUP($A2054,'Medical Examinations'!$A:$Z,MATCH(X$1,'Medical Examinations'!$A$1:$Z$1,0),FALSE)</f>
        <v>6.03</v>
      </c>
      <c r="Y2054" s="13">
        <f ca="1">DATEDIF(X2054,TODAY(),"Y")</f>
        <v>126</v>
      </c>
      <c r="Z2054" s="28">
        <f>VLOOKUP($A2054,'Medical Examinations'!$A:$Z,2,FALSE)</f>
        <v>25.46</v>
      </c>
    </row>
    <row r="2055" spans="1:26">
      <c r="A2055" s="10" t="s">
        <v>575</v>
      </c>
      <c r="B2055" s="10">
        <v>1976</v>
      </c>
      <c r="C2055" s="10" t="s">
        <v>4716</v>
      </c>
      <c r="D2055" s="10" t="str">
        <f>IF(C2055="?","Sep",C2055)</f>
        <v>Aug</v>
      </c>
      <c r="E2055" s="10">
        <v>9</v>
      </c>
      <c r="F2055" s="12" t="str">
        <f>TEXT(DATE(B2055,MONTH(DATEVALUE(D2055&amp;" 1")),E2055),"dd-mmm-yyyy")</f>
        <v>09-Aug-1976</v>
      </c>
      <c r="G2055" s="10">
        <v>0</v>
      </c>
      <c r="H2055" s="13">
        <f t="shared" ca="1" si="32"/>
        <v>126</v>
      </c>
      <c r="I2055" s="15">
        <v>32430.22</v>
      </c>
      <c r="J2055" s="10" t="s">
        <v>4707</v>
      </c>
      <c r="K2055" s="10" t="s">
        <v>4708</v>
      </c>
      <c r="L2055" s="10" t="s">
        <v>4718</v>
      </c>
      <c r="W2055" s="13">
        <f ca="1">DATEDIF(F2055,TODAY(),"Y")</f>
        <v>50</v>
      </c>
      <c r="X2055" s="29">
        <f>VLOOKUP($A2055,'Medical Examinations'!$A:$Z,MATCH(X$1,'Medical Examinations'!$A$1:$Z$1,0),FALSE)</f>
        <v>4.78</v>
      </c>
      <c r="Y2055" s="13">
        <f ca="1">DATEDIF(X2055,TODAY(),"Y")</f>
        <v>126</v>
      </c>
      <c r="Z2055" s="28">
        <f>VLOOKUP($A2055,'Medical Examinations'!$A:$Z,2,FALSE)</f>
        <v>25.69</v>
      </c>
    </row>
    <row r="2056" spans="1:26">
      <c r="A2056" s="10" t="s">
        <v>573</v>
      </c>
      <c r="B2056" s="10">
        <v>1981</v>
      </c>
      <c r="C2056" s="10" t="s">
        <v>4713</v>
      </c>
      <c r="D2056" s="10" t="str">
        <f>IF(C2056="?","Sep",C2056)</f>
        <v>Sep</v>
      </c>
      <c r="E2056" s="10">
        <v>27</v>
      </c>
      <c r="F2056" s="12" t="str">
        <f>TEXT(DATE(B2056,MONTH(DATEVALUE(D2056&amp;" 1")),E2056),"dd-mmm-yyyy")</f>
        <v>27-Sep-1981</v>
      </c>
      <c r="G2056" s="10">
        <v>0</v>
      </c>
      <c r="H2056" s="13">
        <f t="shared" ca="1" si="32"/>
        <v>126</v>
      </c>
      <c r="I2056" s="15">
        <v>32462.35</v>
      </c>
      <c r="J2056" s="10" t="s">
        <v>4707</v>
      </c>
      <c r="K2056" s="10" t="s">
        <v>4707</v>
      </c>
      <c r="L2056" s="10" t="s">
        <v>4718</v>
      </c>
      <c r="W2056" s="13">
        <f ca="1">DATEDIF(F2056,TODAY(),"Y")</f>
        <v>45</v>
      </c>
      <c r="X2056" s="28">
        <f>VLOOKUP($A2056,'Medical Examinations'!$A:$Z,MATCH(X$1,'Medical Examinations'!$A$1:$Z$1,0),FALSE)</f>
        <v>10.6</v>
      </c>
      <c r="Y2056" s="13">
        <f ca="1">DATEDIF(X2056,TODAY(),"Y")</f>
        <v>126</v>
      </c>
      <c r="Z2056" s="28">
        <f>VLOOKUP($A2056,'Medical Examinations'!$A:$Z,2,FALSE)</f>
        <v>31.36</v>
      </c>
    </row>
    <row r="2057" spans="1:26">
      <c r="A2057" s="10" t="s">
        <v>571</v>
      </c>
      <c r="B2057" s="10">
        <v>1976</v>
      </c>
      <c r="C2057" s="10" t="s">
        <v>4713</v>
      </c>
      <c r="D2057" s="10" t="str">
        <f>IF(C2057="?","Sep",C2057)</f>
        <v>Sep</v>
      </c>
      <c r="E2057" s="10">
        <v>19</v>
      </c>
      <c r="F2057" s="12" t="str">
        <f>TEXT(DATE(B2057,MONTH(DATEVALUE(D2057&amp;" 1")),E2057),"dd-mmm-yyyy")</f>
        <v>19-Sep-1976</v>
      </c>
      <c r="G2057" s="10">
        <v>0</v>
      </c>
      <c r="H2057" s="13">
        <f t="shared" ca="1" si="32"/>
        <v>126</v>
      </c>
      <c r="I2057" s="15">
        <v>32485.46</v>
      </c>
      <c r="J2057" s="10" t="s">
        <v>4707</v>
      </c>
      <c r="K2057" s="10" t="s">
        <v>4711</v>
      </c>
      <c r="L2057" s="10" t="s">
        <v>4718</v>
      </c>
      <c r="W2057" s="13">
        <f ca="1">DATEDIF(F2057,TODAY(),"Y")</f>
        <v>50</v>
      </c>
      <c r="X2057" s="29">
        <f>VLOOKUP($A2057,'Medical Examinations'!$A:$Z,MATCH(X$1,'Medical Examinations'!$A$1:$Z$1,0),FALSE)</f>
        <v>6.26</v>
      </c>
      <c r="Y2057" s="13">
        <f ca="1">DATEDIF(X2057,TODAY(),"Y")</f>
        <v>126</v>
      </c>
      <c r="Z2057" s="28">
        <f>VLOOKUP($A2057,'Medical Examinations'!$A:$Z,2,FALSE)</f>
        <v>26.24</v>
      </c>
    </row>
    <row r="2058" spans="1:26">
      <c r="A2058" s="10" t="s">
        <v>569</v>
      </c>
      <c r="B2058" s="10">
        <v>2003</v>
      </c>
      <c r="C2058" s="10" t="s">
        <v>4717</v>
      </c>
      <c r="D2058" s="10" t="str">
        <f>IF(C2058="?","Sep",C2058)</f>
        <v>Oct</v>
      </c>
      <c r="E2058" s="10">
        <v>8</v>
      </c>
      <c r="F2058" s="12" t="str">
        <f>TEXT(DATE(B2058,MONTH(DATEVALUE(D2058&amp;" 1")),E2058),"dd-mmm-yyyy")</f>
        <v>08-Oct-2003</v>
      </c>
      <c r="G2058" s="10">
        <v>0</v>
      </c>
      <c r="H2058" s="13">
        <f t="shared" ca="1" si="32"/>
        <v>126</v>
      </c>
      <c r="I2058" s="15">
        <v>32548.34</v>
      </c>
      <c r="J2058" s="10" t="s">
        <v>4711</v>
      </c>
      <c r="K2058" s="10" t="s">
        <v>4707</v>
      </c>
      <c r="L2058" s="10" t="s">
        <v>4709</v>
      </c>
      <c r="W2058" s="13">
        <f ca="1">DATEDIF(F2058,TODAY(),"Y")</f>
        <v>23</v>
      </c>
      <c r="X2058" s="28">
        <f>VLOOKUP($A2058,'Medical Examinations'!$A:$Z,MATCH(X$1,'Medical Examinations'!$A$1:$Z$1,0),FALSE)</f>
        <v>5.58</v>
      </c>
      <c r="Y2058" s="13">
        <f ca="1">DATEDIF(X2058,TODAY(),"Y")</f>
        <v>126</v>
      </c>
      <c r="Z2058" s="28">
        <f>VLOOKUP($A2058,'Medical Examinations'!$A:$Z,2,FALSE)</f>
        <v>30.25</v>
      </c>
    </row>
    <row r="2059" spans="1:26">
      <c r="A2059" s="10" t="s">
        <v>567</v>
      </c>
      <c r="B2059" s="10">
        <v>1990</v>
      </c>
      <c r="C2059" s="10" t="s">
        <v>4706</v>
      </c>
      <c r="D2059" s="10" t="str">
        <f>IF(C2059="?","Sep",C2059)</f>
        <v>Jul</v>
      </c>
      <c r="E2059" s="10">
        <v>13</v>
      </c>
      <c r="F2059" s="12" t="str">
        <f>TEXT(DATE(B2059,MONTH(DATEVALUE(D2059&amp;" 1")),E2059),"dd-mmm-yyyy")</f>
        <v>13-Jul-1990</v>
      </c>
      <c r="G2059" s="10">
        <v>0</v>
      </c>
      <c r="H2059" s="13">
        <f t="shared" ca="1" si="32"/>
        <v>126</v>
      </c>
      <c r="I2059" s="15">
        <v>32672.11</v>
      </c>
      <c r="J2059" s="10" t="s">
        <v>4711</v>
      </c>
      <c r="K2059" s="10" t="s">
        <v>4711</v>
      </c>
      <c r="L2059" s="10" t="s">
        <v>4718</v>
      </c>
      <c r="W2059" s="13">
        <f ca="1">DATEDIF(F2059,TODAY(),"Y")</f>
        <v>36</v>
      </c>
      <c r="X2059" s="29">
        <f>VLOOKUP($A2059,'Medical Examinations'!$A:$Z,MATCH(X$1,'Medical Examinations'!$A$1:$Z$1,0),FALSE)</f>
        <v>4.2300000000000004</v>
      </c>
      <c r="Y2059" s="13">
        <f ca="1">DATEDIF(X2059,TODAY(),"Y")</f>
        <v>126</v>
      </c>
      <c r="Z2059" s="28">
        <f>VLOOKUP($A2059,'Medical Examinations'!$A:$Z,2,FALSE)</f>
        <v>35.99</v>
      </c>
    </row>
    <row r="2060" spans="1:26">
      <c r="A2060" s="10" t="s">
        <v>565</v>
      </c>
      <c r="B2060" s="10">
        <v>1968</v>
      </c>
      <c r="C2060" s="10" t="s">
        <v>4710</v>
      </c>
      <c r="D2060" s="10" t="str">
        <f>IF(C2060="?","Sep",C2060)</f>
        <v>Nov</v>
      </c>
      <c r="E2060" s="10">
        <v>1</v>
      </c>
      <c r="F2060" s="12" t="str">
        <f>TEXT(DATE(B2060,MONTH(DATEVALUE(D2060&amp;" 1")),E2060),"dd-mmm-yyyy")</f>
        <v>01-Nov-1968</v>
      </c>
      <c r="G2060" s="10">
        <v>0</v>
      </c>
      <c r="H2060" s="13">
        <f t="shared" ca="1" si="32"/>
        <v>126</v>
      </c>
      <c r="I2060" s="15">
        <v>32686.080000000002</v>
      </c>
      <c r="J2060" s="10" t="s">
        <v>4707</v>
      </c>
      <c r="K2060" s="10" t="s">
        <v>4708</v>
      </c>
      <c r="L2060" s="10" t="s">
        <v>4718</v>
      </c>
      <c r="W2060" s="13">
        <f ca="1">DATEDIF(F2060,TODAY(),"Y")</f>
        <v>57</v>
      </c>
      <c r="X2060" s="28">
        <f>VLOOKUP($A2060,'Medical Examinations'!$A:$Z,MATCH(X$1,'Medical Examinations'!$A$1:$Z$1,0),FALSE)</f>
        <v>7.66</v>
      </c>
      <c r="Y2060" s="13">
        <f ca="1">DATEDIF(X2060,TODAY(),"Y")</f>
        <v>126</v>
      </c>
      <c r="Z2060" s="28">
        <f>VLOOKUP($A2060,'Medical Examinations'!$A:$Z,2,FALSE)</f>
        <v>23.19</v>
      </c>
    </row>
    <row r="2061" spans="1:26">
      <c r="A2061" s="10" t="s">
        <v>563</v>
      </c>
      <c r="B2061" s="10">
        <v>1990</v>
      </c>
      <c r="C2061" s="10" t="s">
        <v>4713</v>
      </c>
      <c r="D2061" s="10" t="str">
        <f>IF(C2061="?","Sep",C2061)</f>
        <v>Sep</v>
      </c>
      <c r="E2061" s="10">
        <v>30</v>
      </c>
      <c r="F2061" s="12" t="str">
        <f>TEXT(DATE(B2061,MONTH(DATEVALUE(D2061&amp;" 1")),E2061),"dd-mmm-yyyy")</f>
        <v>30-Sep-1990</v>
      </c>
      <c r="G2061" s="10">
        <v>0</v>
      </c>
      <c r="H2061" s="13">
        <f t="shared" ca="1" si="32"/>
        <v>126</v>
      </c>
      <c r="I2061" s="15">
        <v>32716.2</v>
      </c>
      <c r="J2061" s="10" t="s">
        <v>4711</v>
      </c>
      <c r="K2061" s="10" t="s">
        <v>4707</v>
      </c>
      <c r="L2061" s="10" t="s">
        <v>4718</v>
      </c>
      <c r="W2061" s="13">
        <f ca="1">DATEDIF(F2061,TODAY(),"Y")</f>
        <v>36</v>
      </c>
      <c r="X2061" s="29">
        <f>VLOOKUP($A2061,'Medical Examinations'!$A:$Z,MATCH(X$1,'Medical Examinations'!$A$1:$Z$1,0),FALSE)</f>
        <v>5.82</v>
      </c>
      <c r="Y2061" s="13">
        <f ca="1">DATEDIF(X2061,TODAY(),"Y")</f>
        <v>126</v>
      </c>
      <c r="Z2061" s="28">
        <f>VLOOKUP($A2061,'Medical Examinations'!$A:$Z,2,FALSE)</f>
        <v>36.119999999999997</v>
      </c>
    </row>
    <row r="2062" spans="1:26">
      <c r="A2062" s="10" t="s">
        <v>561</v>
      </c>
      <c r="B2062" s="10">
        <v>1990</v>
      </c>
      <c r="C2062" s="10" t="s">
        <v>4706</v>
      </c>
      <c r="D2062" s="10" t="str">
        <f>IF(C2062="?","Sep",C2062)</f>
        <v>Jul</v>
      </c>
      <c r="E2062" s="10">
        <v>9</v>
      </c>
      <c r="F2062" s="12" t="str">
        <f>TEXT(DATE(B2062,MONTH(DATEVALUE(D2062&amp;" 1")),E2062),"dd-mmm-yyyy")</f>
        <v>09-Jul-1990</v>
      </c>
      <c r="G2062" s="10">
        <v>0</v>
      </c>
      <c r="H2062" s="13">
        <f t="shared" ca="1" si="32"/>
        <v>126</v>
      </c>
      <c r="I2062" s="15">
        <v>32734.19</v>
      </c>
      <c r="J2062" s="10" t="s">
        <v>4707</v>
      </c>
      <c r="K2062" s="10" t="s">
        <v>4711</v>
      </c>
      <c r="L2062" s="10" t="s">
        <v>4714</v>
      </c>
      <c r="W2062" s="13">
        <f ca="1">DATEDIF(F2062,TODAY(),"Y")</f>
        <v>36</v>
      </c>
      <c r="X2062" s="28">
        <f>VLOOKUP($A2062,'Medical Examinations'!$A:$Z,MATCH(X$1,'Medical Examinations'!$A$1:$Z$1,0),FALSE)</f>
        <v>5.62</v>
      </c>
      <c r="Y2062" s="13">
        <f ca="1">DATEDIF(X2062,TODAY(),"Y")</f>
        <v>126</v>
      </c>
      <c r="Z2062" s="28">
        <f>VLOOKUP($A2062,'Medical Examinations'!$A:$Z,2,FALSE)</f>
        <v>17.765000000000001</v>
      </c>
    </row>
    <row r="2063" spans="1:26">
      <c r="A2063" s="10" t="s">
        <v>559</v>
      </c>
      <c r="B2063" s="10">
        <v>1974</v>
      </c>
      <c r="C2063" s="10" t="s">
        <v>4715</v>
      </c>
      <c r="D2063" s="10" t="str">
        <f>IF(C2063="?","Sep",C2063)</f>
        <v>Dec</v>
      </c>
      <c r="E2063" s="10">
        <v>6</v>
      </c>
      <c r="F2063" s="12" t="str">
        <f>TEXT(DATE(B2063,MONTH(DATEVALUE(D2063&amp;" 1")),E2063),"dd-mmm-yyyy")</f>
        <v>06-Dec-1974</v>
      </c>
      <c r="G2063" s="10">
        <v>0</v>
      </c>
      <c r="H2063" s="13">
        <f t="shared" ca="1" si="32"/>
        <v>126</v>
      </c>
      <c r="I2063" s="15">
        <v>32760.48</v>
      </c>
      <c r="J2063" s="10" t="s">
        <v>4711</v>
      </c>
      <c r="K2063" s="10" t="s">
        <v>4711</v>
      </c>
      <c r="L2063" s="10" t="s">
        <v>4718</v>
      </c>
      <c r="W2063" s="13">
        <f ca="1">DATEDIF(F2063,TODAY(),"Y")</f>
        <v>51</v>
      </c>
      <c r="X2063" s="29">
        <f>VLOOKUP($A2063,'Medical Examinations'!$A:$Z,MATCH(X$1,'Medical Examinations'!$A$1:$Z$1,0),FALSE)</f>
        <v>8.18</v>
      </c>
      <c r="Y2063" s="13">
        <f ca="1">DATEDIF(X2063,TODAY(),"Y")</f>
        <v>126</v>
      </c>
      <c r="Z2063" s="28">
        <f>VLOOKUP($A2063,'Medical Examinations'!$A:$Z,2,FALSE)</f>
        <v>28.34</v>
      </c>
    </row>
    <row r="2064" spans="1:26">
      <c r="A2064" s="10" t="s">
        <v>557</v>
      </c>
      <c r="B2064" s="10">
        <v>1972</v>
      </c>
      <c r="C2064" s="10" t="s">
        <v>4710</v>
      </c>
      <c r="D2064" s="10" t="str">
        <f>IF(C2064="?","Sep",C2064)</f>
        <v>Nov</v>
      </c>
      <c r="E2064" s="10">
        <v>7</v>
      </c>
      <c r="F2064" s="12" t="str">
        <f>TEXT(DATE(B2064,MONTH(DATEVALUE(D2064&amp;" 1")),E2064),"dd-mmm-yyyy")</f>
        <v>07-Nov-1972</v>
      </c>
      <c r="G2064" s="10">
        <v>0</v>
      </c>
      <c r="H2064" s="13">
        <f t="shared" ca="1" si="32"/>
        <v>126</v>
      </c>
      <c r="I2064" s="15">
        <v>32765.33</v>
      </c>
      <c r="J2064" s="10" t="s">
        <v>4707</v>
      </c>
      <c r="K2064" s="10" t="s">
        <v>4707</v>
      </c>
      <c r="L2064" s="10" t="s">
        <v>4714</v>
      </c>
      <c r="W2064" s="13">
        <f ca="1">DATEDIF(F2064,TODAY(),"Y")</f>
        <v>53</v>
      </c>
      <c r="X2064" s="28">
        <f>VLOOKUP($A2064,'Medical Examinations'!$A:$Z,MATCH(X$1,'Medical Examinations'!$A$1:$Z$1,0),FALSE)</f>
        <v>4.6100000000000003</v>
      </c>
      <c r="Y2064" s="13">
        <f ca="1">DATEDIF(X2064,TODAY(),"Y")</f>
        <v>126</v>
      </c>
      <c r="Z2064" s="28">
        <f>VLOOKUP($A2064,'Medical Examinations'!$A:$Z,2,FALSE)</f>
        <v>25.05</v>
      </c>
    </row>
    <row r="2065" spans="1:26">
      <c r="A2065" s="10" t="s">
        <v>555</v>
      </c>
      <c r="B2065" s="10">
        <v>1980</v>
      </c>
      <c r="C2065" s="10" t="s">
        <v>4715</v>
      </c>
      <c r="D2065" s="10" t="str">
        <f>IF(C2065="?","Sep",C2065)</f>
        <v>Dec</v>
      </c>
      <c r="E2065" s="10">
        <v>12</v>
      </c>
      <c r="F2065" s="12" t="str">
        <f>TEXT(DATE(B2065,MONTH(DATEVALUE(D2065&amp;" 1")),E2065),"dd-mmm-yyyy")</f>
        <v>12-Dec-1980</v>
      </c>
      <c r="G2065" s="10">
        <v>0</v>
      </c>
      <c r="H2065" s="13">
        <f t="shared" ca="1" si="32"/>
        <v>126</v>
      </c>
      <c r="I2065" s="15">
        <v>32787.46</v>
      </c>
      <c r="J2065" s="10" t="s">
        <v>4711</v>
      </c>
      <c r="K2065" s="10" t="s">
        <v>4708</v>
      </c>
      <c r="L2065" s="10" t="s">
        <v>4714</v>
      </c>
      <c r="W2065" s="13">
        <f ca="1">DATEDIF(F2065,TODAY(),"Y")</f>
        <v>45</v>
      </c>
      <c r="X2065" s="29">
        <f>VLOOKUP($A2065,'Medical Examinations'!$A:$Z,MATCH(X$1,'Medical Examinations'!$A$1:$Z$1,0),FALSE)</f>
        <v>5.33</v>
      </c>
      <c r="Y2065" s="13">
        <f ca="1">DATEDIF(X2065,TODAY(),"Y")</f>
        <v>126</v>
      </c>
      <c r="Z2065" s="28">
        <f>VLOOKUP($A2065,'Medical Examinations'!$A:$Z,2,FALSE)</f>
        <v>28.31</v>
      </c>
    </row>
    <row r="2066" spans="1:26">
      <c r="A2066" s="10" t="s">
        <v>553</v>
      </c>
      <c r="B2066" s="10">
        <v>1995</v>
      </c>
      <c r="C2066" s="10" t="s">
        <v>4715</v>
      </c>
      <c r="D2066" s="10" t="str">
        <f>IF(C2066="?","Sep",C2066)</f>
        <v>Dec</v>
      </c>
      <c r="E2066" s="10">
        <v>4</v>
      </c>
      <c r="F2066" s="12" t="str">
        <f>TEXT(DATE(B2066,MONTH(DATEVALUE(D2066&amp;" 1")),E2066),"dd-mmm-yyyy")</f>
        <v>04-Dec-1995</v>
      </c>
      <c r="G2066" s="10">
        <v>0</v>
      </c>
      <c r="H2066" s="13">
        <f t="shared" ca="1" si="32"/>
        <v>126</v>
      </c>
      <c r="I2066" s="15">
        <v>32827.51</v>
      </c>
      <c r="J2066" s="10" t="s">
        <v>4711</v>
      </c>
      <c r="K2066" s="10" t="s">
        <v>4707</v>
      </c>
      <c r="L2066" s="10" t="s">
        <v>4718</v>
      </c>
      <c r="W2066" s="13">
        <f ca="1">DATEDIF(F2066,TODAY(),"Y")</f>
        <v>30</v>
      </c>
      <c r="X2066" s="28">
        <f>VLOOKUP($A2066,'Medical Examinations'!$A:$Z,MATCH(X$1,'Medical Examinations'!$A$1:$Z$1,0),FALSE)</f>
        <v>4.9000000000000004</v>
      </c>
      <c r="Y2066" s="13">
        <f ca="1">DATEDIF(X2066,TODAY(),"Y")</f>
        <v>126</v>
      </c>
      <c r="Z2066" s="28">
        <f>VLOOKUP($A2066,'Medical Examinations'!$A:$Z,2,FALSE)</f>
        <v>44.44</v>
      </c>
    </row>
    <row r="2067" spans="1:26">
      <c r="A2067" s="10" t="s">
        <v>551</v>
      </c>
      <c r="B2067" s="10">
        <v>1981</v>
      </c>
      <c r="C2067" s="10" t="s">
        <v>4710</v>
      </c>
      <c r="D2067" s="10" t="str">
        <f>IF(C2067="?","Sep",C2067)</f>
        <v>Nov</v>
      </c>
      <c r="E2067" s="10">
        <v>17</v>
      </c>
      <c r="F2067" s="12" t="str">
        <f>TEXT(DATE(B2067,MONTH(DATEVALUE(D2067&amp;" 1")),E2067),"dd-mmm-yyyy")</f>
        <v>17-Nov-1981</v>
      </c>
      <c r="G2067" s="10">
        <v>0</v>
      </c>
      <c r="H2067" s="13">
        <f t="shared" ca="1" si="32"/>
        <v>126</v>
      </c>
      <c r="I2067" s="15">
        <v>32906.69</v>
      </c>
      <c r="J2067" s="10" t="s">
        <v>4707</v>
      </c>
      <c r="K2067" s="10" t="s">
        <v>4708</v>
      </c>
      <c r="L2067" s="10" t="s">
        <v>4718</v>
      </c>
      <c r="W2067" s="13">
        <f ca="1">DATEDIF(F2067,TODAY(),"Y")</f>
        <v>44</v>
      </c>
      <c r="X2067" s="29">
        <f>VLOOKUP($A2067,'Medical Examinations'!$A:$Z,MATCH(X$1,'Medical Examinations'!$A$1:$Z$1,0),FALSE)</f>
        <v>10.97</v>
      </c>
      <c r="Y2067" s="13">
        <f ca="1">DATEDIF(X2067,TODAY(),"Y")</f>
        <v>126</v>
      </c>
      <c r="Z2067" s="28">
        <f>VLOOKUP($A2067,'Medical Examinations'!$A:$Z,2,FALSE)</f>
        <v>32.67</v>
      </c>
    </row>
    <row r="2068" spans="1:26">
      <c r="A2068" s="10" t="s">
        <v>549</v>
      </c>
      <c r="B2068" s="10">
        <v>1971</v>
      </c>
      <c r="C2068" s="10" t="s">
        <v>4716</v>
      </c>
      <c r="D2068" s="10" t="str">
        <f>IF(C2068="?","Sep",C2068)</f>
        <v>Aug</v>
      </c>
      <c r="E2068" s="10">
        <v>24</v>
      </c>
      <c r="F2068" s="12" t="str">
        <f>TEXT(DATE(B2068,MONTH(DATEVALUE(D2068&amp;" 1")),E2068),"dd-mmm-yyyy")</f>
        <v>24-Aug-1971</v>
      </c>
      <c r="G2068" s="10">
        <v>0</v>
      </c>
      <c r="H2068" s="13">
        <f t="shared" ca="1" si="32"/>
        <v>126</v>
      </c>
      <c r="I2068" s="15">
        <v>32947.629999999997</v>
      </c>
      <c r="J2068" s="10" t="s">
        <v>4707</v>
      </c>
      <c r="K2068" s="10" t="s">
        <v>4711</v>
      </c>
      <c r="L2068" s="10" t="s">
        <v>4718</v>
      </c>
      <c r="W2068" s="13">
        <f ca="1">DATEDIF(F2068,TODAY(),"Y")</f>
        <v>55</v>
      </c>
      <c r="X2068" s="28">
        <f>VLOOKUP($A2068,'Medical Examinations'!$A:$Z,MATCH(X$1,'Medical Examinations'!$A$1:$Z$1,0),FALSE)</f>
        <v>10.08</v>
      </c>
      <c r="Y2068" s="13">
        <f ca="1">DATEDIF(X2068,TODAY(),"Y")</f>
        <v>126</v>
      </c>
      <c r="Z2068" s="28">
        <f>VLOOKUP($A2068,'Medical Examinations'!$A:$Z,2,FALSE)</f>
        <v>26.62</v>
      </c>
    </row>
    <row r="2069" spans="1:26">
      <c r="A2069" s="10" t="s">
        <v>547</v>
      </c>
      <c r="B2069" s="10">
        <v>1995</v>
      </c>
      <c r="C2069" s="10" t="s">
        <v>4706</v>
      </c>
      <c r="D2069" s="10" t="str">
        <f>IF(C2069="?","Sep",C2069)</f>
        <v>Jul</v>
      </c>
      <c r="E2069" s="10">
        <v>8</v>
      </c>
      <c r="F2069" s="12" t="str">
        <f>TEXT(DATE(B2069,MONTH(DATEVALUE(D2069&amp;" 1")),E2069),"dd-mmm-yyyy")</f>
        <v>08-Jul-1995</v>
      </c>
      <c r="G2069" s="10">
        <v>0</v>
      </c>
      <c r="H2069" s="13">
        <f t="shared" ca="1" si="32"/>
        <v>126</v>
      </c>
      <c r="I2069" s="15">
        <v>33017.46</v>
      </c>
      <c r="J2069" s="10" t="s">
        <v>4711</v>
      </c>
      <c r="K2069" s="10" t="s">
        <v>4711</v>
      </c>
      <c r="L2069" s="10" t="s">
        <v>4718</v>
      </c>
      <c r="W2069" s="13">
        <f ca="1">DATEDIF(F2069,TODAY(),"Y")</f>
        <v>31</v>
      </c>
      <c r="X2069" s="29">
        <f>VLOOKUP($A2069,'Medical Examinations'!$A:$Z,MATCH(X$1,'Medical Examinations'!$A$1:$Z$1,0),FALSE)</f>
        <v>5.24</v>
      </c>
      <c r="Y2069" s="13">
        <f ca="1">DATEDIF(X2069,TODAY(),"Y")</f>
        <v>126</v>
      </c>
      <c r="Z2069" s="28">
        <f>VLOOKUP($A2069,'Medical Examinations'!$A:$Z,2,FALSE)</f>
        <v>45</v>
      </c>
    </row>
    <row r="2070" spans="1:26">
      <c r="A2070" s="10" t="s">
        <v>545</v>
      </c>
      <c r="B2070" s="10">
        <v>1967</v>
      </c>
      <c r="C2070" s="10" t="s">
        <v>4706</v>
      </c>
      <c r="D2070" s="10" t="str">
        <f>IF(C2070="?","Sep",C2070)</f>
        <v>Jul</v>
      </c>
      <c r="E2070" s="10">
        <v>10</v>
      </c>
      <c r="F2070" s="12" t="str">
        <f>TEXT(DATE(B2070,MONTH(DATEVALUE(D2070&amp;" 1")),E2070),"dd-mmm-yyyy")</f>
        <v>10-Jul-1967</v>
      </c>
      <c r="G2070" s="10">
        <v>0</v>
      </c>
      <c r="H2070" s="13">
        <f t="shared" ca="1" si="32"/>
        <v>126</v>
      </c>
      <c r="I2070" s="15">
        <v>33025.32</v>
      </c>
      <c r="J2070" s="10" t="s">
        <v>4707</v>
      </c>
      <c r="K2070" s="10" t="s">
        <v>4708</v>
      </c>
      <c r="L2070" s="10" t="s">
        <v>4718</v>
      </c>
      <c r="W2070" s="13">
        <f ca="1">DATEDIF(F2070,TODAY(),"Y")</f>
        <v>59</v>
      </c>
      <c r="X2070" s="28">
        <f>VLOOKUP($A2070,'Medical Examinations'!$A:$Z,MATCH(X$1,'Medical Examinations'!$A$1:$Z$1,0),FALSE)</f>
        <v>10.85</v>
      </c>
      <c r="Y2070" s="13">
        <f ca="1">DATEDIF(X2070,TODAY(),"Y")</f>
        <v>126</v>
      </c>
      <c r="Z2070" s="28">
        <f>VLOOKUP($A2070,'Medical Examinations'!$A:$Z,2,FALSE)</f>
        <v>23.82</v>
      </c>
    </row>
    <row r="2071" spans="1:26">
      <c r="A2071" s="10" t="s">
        <v>543</v>
      </c>
      <c r="B2071" s="10">
        <v>1994</v>
      </c>
      <c r="C2071" s="10" t="s">
        <v>4706</v>
      </c>
      <c r="D2071" s="10" t="str">
        <f>IF(C2071="?","Sep",C2071)</f>
        <v>Jul</v>
      </c>
      <c r="E2071" s="10">
        <v>28</v>
      </c>
      <c r="F2071" s="12" t="str">
        <f>TEXT(DATE(B2071,MONTH(DATEVALUE(D2071&amp;" 1")),E2071),"dd-mmm-yyyy")</f>
        <v>28-Jul-1994</v>
      </c>
      <c r="G2071" s="10">
        <v>0</v>
      </c>
      <c r="H2071" s="13">
        <f t="shared" ca="1" si="32"/>
        <v>126</v>
      </c>
      <c r="I2071" s="15">
        <v>33057.230000000003</v>
      </c>
      <c r="J2071" s="10" t="s">
        <v>4711</v>
      </c>
      <c r="K2071" s="10" t="s">
        <v>4707</v>
      </c>
      <c r="L2071" s="10" t="s">
        <v>4718</v>
      </c>
      <c r="W2071" s="13">
        <f ca="1">DATEDIF(F2071,TODAY(),"Y")</f>
        <v>32</v>
      </c>
      <c r="X2071" s="29">
        <f>VLOOKUP($A2071,'Medical Examinations'!$A:$Z,MATCH(X$1,'Medical Examinations'!$A$1:$Z$1,0),FALSE)</f>
        <v>5.1100000000000003</v>
      </c>
      <c r="Y2071" s="13">
        <f ca="1">DATEDIF(X2071,TODAY(),"Y")</f>
        <v>126</v>
      </c>
      <c r="Z2071" s="28">
        <f>VLOOKUP($A2071,'Medical Examinations'!$A:$Z,2,FALSE)</f>
        <v>44.36</v>
      </c>
    </row>
    <row r="2072" spans="1:26">
      <c r="A2072" s="10" t="s">
        <v>541</v>
      </c>
      <c r="B2072" s="10">
        <v>1962</v>
      </c>
      <c r="C2072" s="10" t="s">
        <v>4706</v>
      </c>
      <c r="D2072" s="10" t="str">
        <f>IF(C2072="?","Sep",C2072)</f>
        <v>Jul</v>
      </c>
      <c r="E2072" s="10">
        <v>1</v>
      </c>
      <c r="F2072" s="12" t="str">
        <f>TEXT(DATE(B2072,MONTH(DATEVALUE(D2072&amp;" 1")),E2072),"dd-mmm-yyyy")</f>
        <v>01-Jul-1962</v>
      </c>
      <c r="G2072" s="10">
        <v>0</v>
      </c>
      <c r="H2072" s="13">
        <f t="shared" ca="1" si="32"/>
        <v>126</v>
      </c>
      <c r="I2072" s="15">
        <v>33074.94</v>
      </c>
      <c r="J2072" s="10" t="s">
        <v>4711</v>
      </c>
      <c r="K2072" s="10" t="s">
        <v>4707</v>
      </c>
      <c r="L2072" s="10" t="s">
        <v>4718</v>
      </c>
      <c r="W2072" s="13">
        <f ca="1">DATEDIF(F2072,TODAY(),"Y")</f>
        <v>64</v>
      </c>
      <c r="X2072" s="28">
        <f>VLOOKUP($A2072,'Medical Examinations'!$A:$Z,MATCH(X$1,'Medical Examinations'!$A$1:$Z$1,0),FALSE)</f>
        <v>11.19</v>
      </c>
      <c r="Y2072" s="13">
        <f ca="1">DATEDIF(X2072,TODAY(),"Y")</f>
        <v>126</v>
      </c>
      <c r="Z2072" s="28">
        <f>VLOOKUP($A2072,'Medical Examinations'!$A:$Z,2,FALSE)</f>
        <v>20.18</v>
      </c>
    </row>
    <row r="2073" spans="1:26">
      <c r="A2073" s="10" t="s">
        <v>539</v>
      </c>
      <c r="B2073" s="10">
        <v>1969</v>
      </c>
      <c r="C2073" s="10" t="s">
        <v>4717</v>
      </c>
      <c r="D2073" s="10" t="str">
        <f>IF(C2073="?","Sep",C2073)</f>
        <v>Oct</v>
      </c>
      <c r="E2073" s="10">
        <v>30</v>
      </c>
      <c r="F2073" s="12" t="str">
        <f>TEXT(DATE(B2073,MONTH(DATEVALUE(D2073&amp;" 1")),E2073),"dd-mmm-yyyy")</f>
        <v>30-Oct-1969</v>
      </c>
      <c r="G2073" s="10">
        <v>0</v>
      </c>
      <c r="H2073" s="13">
        <f t="shared" ca="1" si="32"/>
        <v>126</v>
      </c>
      <c r="I2073" s="15">
        <v>33090.660000000003</v>
      </c>
      <c r="J2073" s="10" t="s">
        <v>4707</v>
      </c>
      <c r="K2073" s="10" t="s">
        <v>4707</v>
      </c>
      <c r="L2073" s="10" t="s">
        <v>4718</v>
      </c>
      <c r="W2073" s="13">
        <f ca="1">DATEDIF(F2073,TODAY(),"Y")</f>
        <v>56</v>
      </c>
      <c r="X2073" s="29">
        <f>VLOOKUP($A2073,'Medical Examinations'!$A:$Z,MATCH(X$1,'Medical Examinations'!$A$1:$Z$1,0),FALSE)</f>
        <v>6.02</v>
      </c>
      <c r="Y2073" s="13">
        <f ca="1">DATEDIF(X2073,TODAY(),"Y")</f>
        <v>126</v>
      </c>
      <c r="Z2073" s="28">
        <f>VLOOKUP($A2073,'Medical Examinations'!$A:$Z,2,FALSE)</f>
        <v>25.14</v>
      </c>
    </row>
    <row r="2074" spans="1:26">
      <c r="A2074" s="10" t="s">
        <v>537</v>
      </c>
      <c r="B2074" s="10">
        <v>1985</v>
      </c>
      <c r="C2074" s="10" t="s">
        <v>4706</v>
      </c>
      <c r="D2074" s="10" t="str">
        <f>IF(C2074="?","Sep",C2074)</f>
        <v>Jul</v>
      </c>
      <c r="E2074" s="10">
        <v>15</v>
      </c>
      <c r="F2074" s="12" t="str">
        <f>TEXT(DATE(B2074,MONTH(DATEVALUE(D2074&amp;" 1")),E2074),"dd-mmm-yyyy")</f>
        <v>15-Jul-1985</v>
      </c>
      <c r="G2074" s="10">
        <v>0</v>
      </c>
      <c r="H2074" s="13">
        <f t="shared" ca="1" si="32"/>
        <v>126</v>
      </c>
      <c r="I2074" s="15">
        <v>33121</v>
      </c>
      <c r="J2074" s="10" t="s">
        <v>4707</v>
      </c>
      <c r="K2074" s="10" t="s">
        <v>4711</v>
      </c>
      <c r="L2074" s="10" t="s">
        <v>4718</v>
      </c>
      <c r="W2074" s="13">
        <f ca="1">DATEDIF(F2074,TODAY(),"Y")</f>
        <v>41</v>
      </c>
      <c r="X2074" s="28">
        <f>VLOOKUP($A2074,'Medical Examinations'!$A:$Z,MATCH(X$1,'Medical Examinations'!$A$1:$Z$1,0),FALSE)</f>
        <v>5.67</v>
      </c>
      <c r="Y2074" s="13">
        <f ca="1">DATEDIF(X2074,TODAY(),"Y")</f>
        <v>126</v>
      </c>
      <c r="Z2074" s="28">
        <f>VLOOKUP($A2074,'Medical Examinations'!$A:$Z,2,FALSE)</f>
        <v>33.14</v>
      </c>
    </row>
    <row r="2075" spans="1:26">
      <c r="A2075" s="10" t="s">
        <v>535</v>
      </c>
      <c r="B2075" s="10">
        <v>1990</v>
      </c>
      <c r="C2075" s="10" t="s">
        <v>4717</v>
      </c>
      <c r="D2075" s="10" t="str">
        <f>IF(C2075="?","Sep",C2075)</f>
        <v>Oct</v>
      </c>
      <c r="E2075" s="10">
        <v>12</v>
      </c>
      <c r="F2075" s="12" t="str">
        <f>TEXT(DATE(B2075,MONTH(DATEVALUE(D2075&amp;" 1")),E2075),"dd-mmm-yyyy")</f>
        <v>12-Oct-1990</v>
      </c>
      <c r="G2075" s="10">
        <v>0</v>
      </c>
      <c r="H2075" s="13">
        <f t="shared" ca="1" si="32"/>
        <v>126</v>
      </c>
      <c r="I2075" s="15">
        <v>33292.83</v>
      </c>
      <c r="J2075" s="10" t="s">
        <v>4707</v>
      </c>
      <c r="K2075" s="10" t="s">
        <v>4711</v>
      </c>
      <c r="L2075" s="10" t="s">
        <v>4718</v>
      </c>
      <c r="W2075" s="13">
        <f ca="1">DATEDIF(F2075,TODAY(),"Y")</f>
        <v>36</v>
      </c>
      <c r="X2075" s="29">
        <f>VLOOKUP($A2075,'Medical Examinations'!$A:$Z,MATCH(X$1,'Medical Examinations'!$A$1:$Z$1,0),FALSE)</f>
        <v>6.01</v>
      </c>
      <c r="Y2075" s="13">
        <f ca="1">DATEDIF(X2075,TODAY(),"Y")</f>
        <v>126</v>
      </c>
      <c r="Z2075" s="28">
        <f>VLOOKUP($A2075,'Medical Examinations'!$A:$Z,2,FALSE)</f>
        <v>37.82</v>
      </c>
    </row>
    <row r="2076" spans="1:26">
      <c r="A2076" s="10" t="s">
        <v>533</v>
      </c>
      <c r="B2076" s="10">
        <v>2003</v>
      </c>
      <c r="C2076" s="10" t="s">
        <v>4710</v>
      </c>
      <c r="D2076" s="10" t="str">
        <f>IF(C2076="?","Sep",C2076)</f>
        <v>Nov</v>
      </c>
      <c r="E2076" s="10">
        <v>28</v>
      </c>
      <c r="F2076" s="12" t="str">
        <f>TEXT(DATE(B2076,MONTH(DATEVALUE(D2076&amp;" 1")),E2076),"dd-mmm-yyyy")</f>
        <v>28-Nov-2003</v>
      </c>
      <c r="G2076" s="10">
        <v>0</v>
      </c>
      <c r="H2076" s="13">
        <f t="shared" ca="1" si="32"/>
        <v>126</v>
      </c>
      <c r="I2076" s="15">
        <v>33307.550000000003</v>
      </c>
      <c r="J2076" s="10" t="s">
        <v>4707</v>
      </c>
      <c r="K2076" s="10" t="s">
        <v>4708</v>
      </c>
      <c r="L2076" s="10" t="s">
        <v>4714</v>
      </c>
      <c r="W2076" s="13">
        <f ca="1">DATEDIF(F2076,TODAY(),"Y")</f>
        <v>22</v>
      </c>
      <c r="X2076" s="28">
        <f>VLOOKUP($A2076,'Medical Examinations'!$A:$Z,MATCH(X$1,'Medical Examinations'!$A$1:$Z$1,0),FALSE)</f>
        <v>5.98</v>
      </c>
      <c r="Y2076" s="13">
        <f ca="1">DATEDIF(X2076,TODAY(),"Y")</f>
        <v>126</v>
      </c>
      <c r="Z2076" s="28">
        <f>VLOOKUP($A2076,'Medical Examinations'!$A:$Z,2,FALSE)</f>
        <v>30.02</v>
      </c>
    </row>
    <row r="2077" spans="1:26">
      <c r="A2077" s="10" t="s">
        <v>531</v>
      </c>
      <c r="B2077" s="10">
        <v>1972</v>
      </c>
      <c r="C2077" s="10" t="s">
        <v>4713</v>
      </c>
      <c r="D2077" s="10" t="str">
        <f>IF(C2077="?","Sep",C2077)</f>
        <v>Sep</v>
      </c>
      <c r="E2077" s="10">
        <v>5</v>
      </c>
      <c r="F2077" s="12" t="str">
        <f>TEXT(DATE(B2077,MONTH(DATEVALUE(D2077&amp;" 1")),E2077),"dd-mmm-yyyy")</f>
        <v>05-Sep-1972</v>
      </c>
      <c r="G2077" s="10">
        <v>0</v>
      </c>
      <c r="H2077" s="13">
        <f t="shared" ca="1" si="32"/>
        <v>126</v>
      </c>
      <c r="I2077" s="15">
        <v>33344.449999999997</v>
      </c>
      <c r="J2077" s="10" t="s">
        <v>4707</v>
      </c>
      <c r="K2077" s="10" t="s">
        <v>4708</v>
      </c>
      <c r="L2077" s="10" t="s">
        <v>4718</v>
      </c>
      <c r="W2077" s="13">
        <f ca="1">DATEDIF(F2077,TODAY(),"Y")</f>
        <v>54</v>
      </c>
      <c r="X2077" s="29">
        <f>VLOOKUP($A2077,'Medical Examinations'!$A:$Z,MATCH(X$1,'Medical Examinations'!$A$1:$Z$1,0),FALSE)</f>
        <v>5.77</v>
      </c>
      <c r="Y2077" s="13">
        <f ca="1">DATEDIF(X2077,TODAY(),"Y")</f>
        <v>126</v>
      </c>
      <c r="Z2077" s="28">
        <f>VLOOKUP($A2077,'Medical Examinations'!$A:$Z,2,FALSE)</f>
        <v>28.16</v>
      </c>
    </row>
    <row r="2078" spans="1:26">
      <c r="A2078" s="10" t="s">
        <v>529</v>
      </c>
      <c r="B2078" s="10">
        <v>1985</v>
      </c>
      <c r="C2078" s="10" t="s">
        <v>4715</v>
      </c>
      <c r="D2078" s="10" t="str">
        <f>IF(C2078="?","Sep",C2078)</f>
        <v>Dec</v>
      </c>
      <c r="E2078" s="10">
        <v>7</v>
      </c>
      <c r="F2078" s="12" t="str">
        <f>TEXT(DATE(B2078,MONTH(DATEVALUE(D2078&amp;" 1")),E2078),"dd-mmm-yyyy")</f>
        <v>07-Dec-1985</v>
      </c>
      <c r="G2078" s="10">
        <v>0</v>
      </c>
      <c r="H2078" s="13">
        <f t="shared" ca="1" si="32"/>
        <v>126</v>
      </c>
      <c r="I2078" s="15">
        <v>33450.99</v>
      </c>
      <c r="J2078" s="10" t="s">
        <v>4707</v>
      </c>
      <c r="K2078" s="10" t="s">
        <v>4707</v>
      </c>
      <c r="L2078" s="10" t="s">
        <v>4718</v>
      </c>
      <c r="W2078" s="13">
        <f ca="1">DATEDIF(F2078,TODAY(),"Y")</f>
        <v>40</v>
      </c>
      <c r="X2078" s="28">
        <f>VLOOKUP($A2078,'Medical Examinations'!$A:$Z,MATCH(X$1,'Medical Examinations'!$A$1:$Z$1,0),FALSE)</f>
        <v>4.07</v>
      </c>
      <c r="Y2078" s="13">
        <f ca="1">DATEDIF(X2078,TODAY(),"Y")</f>
        <v>126</v>
      </c>
      <c r="Z2078" s="28">
        <f>VLOOKUP($A2078,'Medical Examinations'!$A:$Z,2,FALSE)</f>
        <v>34.5</v>
      </c>
    </row>
    <row r="2079" spans="1:26">
      <c r="A2079" s="10" t="s">
        <v>527</v>
      </c>
      <c r="B2079" s="10">
        <v>1970</v>
      </c>
      <c r="C2079" s="10" t="s">
        <v>4712</v>
      </c>
      <c r="D2079" s="10" t="str">
        <f>IF(C2079="?","Sep",C2079)</f>
        <v>Jun</v>
      </c>
      <c r="E2079" s="10">
        <v>18</v>
      </c>
      <c r="F2079" s="12" t="str">
        <f>TEXT(DATE(B2079,MONTH(DATEVALUE(D2079&amp;" 1")),E2079),"dd-mmm-yyyy")</f>
        <v>18-Jun-1970</v>
      </c>
      <c r="G2079" s="10">
        <v>0</v>
      </c>
      <c r="H2079" s="13">
        <f t="shared" ca="1" si="32"/>
        <v>126</v>
      </c>
      <c r="I2079" s="15">
        <v>33471.97</v>
      </c>
      <c r="J2079" s="10" t="s">
        <v>4707</v>
      </c>
      <c r="K2079" s="10" t="s">
        <v>4707</v>
      </c>
      <c r="L2079" s="10" t="s">
        <v>4714</v>
      </c>
      <c r="W2079" s="13">
        <f ca="1">DATEDIF(F2079,TODAY(),"Y")</f>
        <v>56</v>
      </c>
      <c r="X2079" s="29">
        <f>VLOOKUP($A2079,'Medical Examinations'!$A:$Z,MATCH(X$1,'Medical Examinations'!$A$1:$Z$1,0),FALSE)</f>
        <v>9.0299999999999994</v>
      </c>
      <c r="Y2079" s="13">
        <f ca="1">DATEDIF(X2079,TODAY(),"Y")</f>
        <v>126</v>
      </c>
      <c r="Z2079" s="28">
        <f>VLOOKUP($A2079,'Medical Examinations'!$A:$Z,2,FALSE)</f>
        <v>37.524999999999999</v>
      </c>
    </row>
    <row r="2080" spans="1:26">
      <c r="A2080" s="10" t="s">
        <v>525</v>
      </c>
      <c r="B2080" s="10">
        <v>2002</v>
      </c>
      <c r="C2080" s="10" t="s">
        <v>4716</v>
      </c>
      <c r="D2080" s="10" t="str">
        <f>IF(C2080="?","Sep",C2080)</f>
        <v>Aug</v>
      </c>
      <c r="E2080" s="10">
        <v>25</v>
      </c>
      <c r="F2080" s="12" t="str">
        <f>TEXT(DATE(B2080,MONTH(DATEVALUE(D2080&amp;" 1")),E2080),"dd-mmm-yyyy")</f>
        <v>25-Aug-2002</v>
      </c>
      <c r="G2080" s="10">
        <v>0</v>
      </c>
      <c r="H2080" s="13">
        <f t="shared" ca="1" si="32"/>
        <v>126</v>
      </c>
      <c r="I2080" s="15">
        <v>33475.82</v>
      </c>
      <c r="J2080" s="10" t="s">
        <v>4711</v>
      </c>
      <c r="K2080" s="10" t="s">
        <v>4711</v>
      </c>
      <c r="L2080" s="10" t="s">
        <v>4722</v>
      </c>
      <c r="W2080" s="13">
        <f ca="1">DATEDIF(F2080,TODAY(),"Y")</f>
        <v>24</v>
      </c>
      <c r="X2080" s="28">
        <f>VLOOKUP($A2080,'Medical Examinations'!$A:$Z,MATCH(X$1,'Medical Examinations'!$A$1:$Z$1,0),FALSE)</f>
        <v>8.23</v>
      </c>
      <c r="Y2080" s="13">
        <f ca="1">DATEDIF(X2080,TODAY(),"Y")</f>
        <v>126</v>
      </c>
      <c r="Z2080" s="28">
        <f>VLOOKUP($A2080,'Medical Examinations'!$A:$Z,2,FALSE)</f>
        <v>30.684999999999999</v>
      </c>
    </row>
    <row r="2081" spans="1:26">
      <c r="A2081" s="10" t="s">
        <v>523</v>
      </c>
      <c r="B2081" s="10">
        <v>1984</v>
      </c>
      <c r="C2081" s="10" t="s">
        <v>4706</v>
      </c>
      <c r="D2081" s="10" t="str">
        <f>IF(C2081="?","Sep",C2081)</f>
        <v>Jul</v>
      </c>
      <c r="E2081" s="10">
        <v>22</v>
      </c>
      <c r="F2081" s="12" t="str">
        <f>TEXT(DATE(B2081,MONTH(DATEVALUE(D2081&amp;" 1")),E2081),"dd-mmm-yyyy")</f>
        <v>22-Jul-1984</v>
      </c>
      <c r="G2081" s="10">
        <v>0</v>
      </c>
      <c r="H2081" s="13">
        <f t="shared" ca="1" si="32"/>
        <v>126</v>
      </c>
      <c r="I2081" s="15">
        <v>33527.1</v>
      </c>
      <c r="J2081" s="10" t="s">
        <v>4707</v>
      </c>
      <c r="K2081" s="10" t="s">
        <v>4708</v>
      </c>
      <c r="L2081" s="10" t="s">
        <v>4718</v>
      </c>
      <c r="W2081" s="13">
        <f ca="1">DATEDIF(F2081,TODAY(),"Y")</f>
        <v>42</v>
      </c>
      <c r="X2081" s="29">
        <f>VLOOKUP($A2081,'Medical Examinations'!$A:$Z,MATCH(X$1,'Medical Examinations'!$A$1:$Z$1,0),FALSE)</f>
        <v>5.56</v>
      </c>
      <c r="Y2081" s="13">
        <f ca="1">DATEDIF(X2081,TODAY(),"Y")</f>
        <v>126</v>
      </c>
      <c r="Z2081" s="28">
        <f>VLOOKUP($A2081,'Medical Examinations'!$A:$Z,2,FALSE)</f>
        <v>33.58</v>
      </c>
    </row>
    <row r="2082" spans="1:26">
      <c r="A2082" s="10" t="s">
        <v>521</v>
      </c>
      <c r="B2082" s="10">
        <v>2003</v>
      </c>
      <c r="C2082" s="10" t="s">
        <v>4713</v>
      </c>
      <c r="D2082" s="10" t="str">
        <f>IF(C2082="?","Sep",C2082)</f>
        <v>Sep</v>
      </c>
      <c r="E2082" s="10">
        <v>9</v>
      </c>
      <c r="F2082" s="12" t="str">
        <f>TEXT(DATE(B2082,MONTH(DATEVALUE(D2082&amp;" 1")),E2082),"dd-mmm-yyyy")</f>
        <v>09-Sep-2003</v>
      </c>
      <c r="G2082" s="10">
        <v>0</v>
      </c>
      <c r="H2082" s="13">
        <f t="shared" ca="1" si="32"/>
        <v>126</v>
      </c>
      <c r="I2082" s="15">
        <v>33611.71</v>
      </c>
      <c r="J2082" s="10" t="s">
        <v>4711</v>
      </c>
      <c r="K2082" s="10" t="s">
        <v>4707</v>
      </c>
      <c r="L2082" s="10" t="s">
        <v>4718</v>
      </c>
      <c r="W2082" s="13">
        <f ca="1">DATEDIF(F2082,TODAY(),"Y")</f>
        <v>23</v>
      </c>
      <c r="X2082" s="28">
        <f>VLOOKUP($A2082,'Medical Examinations'!$A:$Z,MATCH(X$1,'Medical Examinations'!$A$1:$Z$1,0),FALSE)</f>
        <v>5.19</v>
      </c>
      <c r="Y2082" s="13">
        <f ca="1">DATEDIF(X2082,TODAY(),"Y")</f>
        <v>126</v>
      </c>
      <c r="Z2082" s="28">
        <f>VLOOKUP($A2082,'Medical Examinations'!$A:$Z,2,FALSE)</f>
        <v>52.81</v>
      </c>
    </row>
    <row r="2083" spans="1:26">
      <c r="A2083" s="10" t="s">
        <v>519</v>
      </c>
      <c r="B2083" s="10">
        <v>1993</v>
      </c>
      <c r="C2083" s="10" t="s">
        <v>4710</v>
      </c>
      <c r="D2083" s="10" t="str">
        <f>IF(C2083="?","Sep",C2083)</f>
        <v>Nov</v>
      </c>
      <c r="E2083" s="10">
        <v>28</v>
      </c>
      <c r="F2083" s="12" t="str">
        <f>TEXT(DATE(B2083,MONTH(DATEVALUE(D2083&amp;" 1")),E2083),"dd-mmm-yyyy")</f>
        <v>28-Nov-1993</v>
      </c>
      <c r="G2083" s="10">
        <v>0</v>
      </c>
      <c r="H2083" s="13">
        <f t="shared" ca="1" si="32"/>
        <v>126</v>
      </c>
      <c r="I2083" s="15">
        <v>33707.550000000003</v>
      </c>
      <c r="J2083" s="10" t="s">
        <v>4707</v>
      </c>
      <c r="K2083" s="10" t="s">
        <v>4707</v>
      </c>
      <c r="L2083" s="10" t="s">
        <v>4718</v>
      </c>
      <c r="W2083" s="13">
        <f ca="1">DATEDIF(F2083,TODAY(),"Y")</f>
        <v>32</v>
      </c>
      <c r="X2083" s="29">
        <f>VLOOKUP($A2083,'Medical Examinations'!$A:$Z,MATCH(X$1,'Medical Examinations'!$A$1:$Z$1,0),FALSE)</f>
        <v>6.04</v>
      </c>
      <c r="Y2083" s="13">
        <f ca="1">DATEDIF(X2083,TODAY(),"Y")</f>
        <v>126</v>
      </c>
      <c r="Z2083" s="28">
        <f>VLOOKUP($A2083,'Medical Examinations'!$A:$Z,2,FALSE)</f>
        <v>45.52</v>
      </c>
    </row>
    <row r="2084" spans="1:26">
      <c r="A2084" s="10" t="s">
        <v>517</v>
      </c>
      <c r="B2084" s="10">
        <v>2004</v>
      </c>
      <c r="C2084" s="10" t="s">
        <v>4710</v>
      </c>
      <c r="D2084" s="10" t="str">
        <f>IF(C2084="?","Sep",C2084)</f>
        <v>Nov</v>
      </c>
      <c r="E2084" s="10">
        <v>1</v>
      </c>
      <c r="F2084" s="12" t="str">
        <f>TEXT(DATE(B2084,MONTH(DATEVALUE(D2084&amp;" 1")),E2084),"dd-mmm-yyyy")</f>
        <v>01-Nov-2004</v>
      </c>
      <c r="G2084" s="10">
        <v>0</v>
      </c>
      <c r="H2084" s="13">
        <f t="shared" ca="1" si="32"/>
        <v>126</v>
      </c>
      <c r="I2084" s="15">
        <v>33732.69</v>
      </c>
      <c r="J2084" s="10" t="s">
        <v>4711</v>
      </c>
      <c r="K2084" s="10" t="s">
        <v>4711</v>
      </c>
      <c r="L2084" s="10" t="s">
        <v>4728</v>
      </c>
      <c r="W2084" s="13">
        <f ca="1">DATEDIF(F2084,TODAY(),"Y")</f>
        <v>21</v>
      </c>
      <c r="X2084" s="28">
        <f>VLOOKUP($A2084,'Medical Examinations'!$A:$Z,MATCH(X$1,'Medical Examinations'!$A$1:$Z$1,0),FALSE)</f>
        <v>5.73</v>
      </c>
      <c r="Y2084" s="13">
        <f ca="1">DATEDIF(X2084,TODAY(),"Y")</f>
        <v>126</v>
      </c>
      <c r="Z2084" s="28">
        <f>VLOOKUP($A2084,'Medical Examinations'!$A:$Z,2,FALSE)</f>
        <v>31.73</v>
      </c>
    </row>
    <row r="2085" spans="1:26">
      <c r="A2085" s="10" t="s">
        <v>515</v>
      </c>
      <c r="B2085" s="10">
        <v>2003</v>
      </c>
      <c r="C2085" s="10" t="s">
        <v>4713</v>
      </c>
      <c r="D2085" s="10" t="str">
        <f>IF(C2085="?","Sep",C2085)</f>
        <v>Sep</v>
      </c>
      <c r="E2085" s="10">
        <v>12</v>
      </c>
      <c r="F2085" s="12" t="str">
        <f>TEXT(DATE(B2085,MONTH(DATEVALUE(D2085&amp;" 1")),E2085),"dd-mmm-yyyy")</f>
        <v>12-Sep-2003</v>
      </c>
      <c r="G2085" s="10">
        <v>0</v>
      </c>
      <c r="H2085" s="13">
        <f t="shared" ca="1" si="32"/>
        <v>126</v>
      </c>
      <c r="I2085" s="15">
        <v>33750.29</v>
      </c>
      <c r="J2085" s="10" t="s">
        <v>4711</v>
      </c>
      <c r="K2085" s="10" t="s">
        <v>4708</v>
      </c>
      <c r="L2085" s="10" t="s">
        <v>4714</v>
      </c>
      <c r="W2085" s="13">
        <f ca="1">DATEDIF(F2085,TODAY(),"Y")</f>
        <v>23</v>
      </c>
      <c r="X2085" s="29">
        <f>VLOOKUP($A2085,'Medical Examinations'!$A:$Z,MATCH(X$1,'Medical Examinations'!$A$1:$Z$1,0),FALSE)</f>
        <v>5.1100000000000003</v>
      </c>
      <c r="Y2085" s="13">
        <f ca="1">DATEDIF(X2085,TODAY(),"Y")</f>
        <v>126</v>
      </c>
      <c r="Z2085" s="28">
        <f>VLOOKUP($A2085,'Medical Examinations'!$A:$Z,2,FALSE)</f>
        <v>31.92</v>
      </c>
    </row>
    <row r="2086" spans="1:26">
      <c r="A2086" s="10" t="s">
        <v>513</v>
      </c>
      <c r="B2086" s="10">
        <v>1962</v>
      </c>
      <c r="C2086" s="10" t="s">
        <v>4715</v>
      </c>
      <c r="D2086" s="10" t="str">
        <f>IF(C2086="?","Sep",C2086)</f>
        <v>Dec</v>
      </c>
      <c r="E2086" s="10">
        <v>11</v>
      </c>
      <c r="F2086" s="12" t="str">
        <f>TEXT(DATE(B2086,MONTH(DATEVALUE(D2086&amp;" 1")),E2086),"dd-mmm-yyyy")</f>
        <v>11-Dec-1962</v>
      </c>
      <c r="G2086" s="10">
        <v>0</v>
      </c>
      <c r="H2086" s="13">
        <f t="shared" ca="1" si="32"/>
        <v>126</v>
      </c>
      <c r="I2086" s="15">
        <v>33753.32</v>
      </c>
      <c r="J2086" s="10" t="s">
        <v>4711</v>
      </c>
      <c r="K2086" s="10" t="s">
        <v>4708</v>
      </c>
      <c r="L2086" s="10" t="s">
        <v>4718</v>
      </c>
      <c r="W2086" s="13">
        <f ca="1">DATEDIF(F2086,TODAY(),"Y")</f>
        <v>63</v>
      </c>
      <c r="X2086" s="28">
        <f>VLOOKUP($A2086,'Medical Examinations'!$A:$Z,MATCH(X$1,'Medical Examinations'!$A$1:$Z$1,0),FALSE)</f>
        <v>9.9</v>
      </c>
      <c r="Y2086" s="13">
        <f ca="1">DATEDIF(X2086,TODAY(),"Y")</f>
        <v>126</v>
      </c>
      <c r="Z2086" s="28">
        <f>VLOOKUP($A2086,'Medical Examinations'!$A:$Z,2,FALSE)</f>
        <v>22.18</v>
      </c>
    </row>
    <row r="2087" spans="1:26">
      <c r="A2087" s="10" t="s">
        <v>511</v>
      </c>
      <c r="B2087" s="10">
        <v>2000</v>
      </c>
      <c r="C2087" s="10" t="s">
        <v>4717</v>
      </c>
      <c r="D2087" s="10" t="str">
        <f>IF(C2087="?","Sep",C2087)</f>
        <v>Oct</v>
      </c>
      <c r="E2087" s="10">
        <v>26</v>
      </c>
      <c r="F2087" s="12" t="str">
        <f>TEXT(DATE(B2087,MONTH(DATEVALUE(D2087&amp;" 1")),E2087),"dd-mmm-yyyy")</f>
        <v>26-Oct-2000</v>
      </c>
      <c r="G2087" s="10">
        <v>0</v>
      </c>
      <c r="H2087" s="13">
        <f t="shared" ca="1" si="32"/>
        <v>126</v>
      </c>
      <c r="I2087" s="15">
        <v>33829.39</v>
      </c>
      <c r="J2087" s="10" t="s">
        <v>4707</v>
      </c>
      <c r="K2087" s="10" t="s">
        <v>4708</v>
      </c>
      <c r="L2087" s="10" t="s">
        <v>4718</v>
      </c>
      <c r="W2087" s="13">
        <f ca="1">DATEDIF(F2087,TODAY(),"Y")</f>
        <v>26</v>
      </c>
      <c r="X2087" s="29">
        <f>VLOOKUP($A2087,'Medical Examinations'!$A:$Z,MATCH(X$1,'Medical Examinations'!$A$1:$Z$1,0),FALSE)</f>
        <v>4.5599999999999996</v>
      </c>
      <c r="Y2087" s="13">
        <f ca="1">DATEDIF(X2087,TODAY(),"Y")</f>
        <v>126</v>
      </c>
      <c r="Z2087" s="28">
        <f>VLOOKUP($A2087,'Medical Examinations'!$A:$Z,2,FALSE)</f>
        <v>51.18</v>
      </c>
    </row>
    <row r="2088" spans="1:26">
      <c r="A2088" s="10" t="s">
        <v>509</v>
      </c>
      <c r="B2088" s="10">
        <v>1997</v>
      </c>
      <c r="C2088" s="10" t="s">
        <v>4716</v>
      </c>
      <c r="D2088" s="10" t="str">
        <f>IF(C2088="?","Sep",C2088)</f>
        <v>Aug</v>
      </c>
      <c r="E2088" s="10">
        <v>9</v>
      </c>
      <c r="F2088" s="12" t="str">
        <f>TEXT(DATE(B2088,MONTH(DATEVALUE(D2088&amp;" 1")),E2088),"dd-mmm-yyyy")</f>
        <v>09-Aug-1997</v>
      </c>
      <c r="G2088" s="10">
        <v>0</v>
      </c>
      <c r="H2088" s="13">
        <f t="shared" ca="1" si="32"/>
        <v>126</v>
      </c>
      <c r="I2088" s="15">
        <v>33900.65</v>
      </c>
      <c r="J2088" s="10" t="s">
        <v>4707</v>
      </c>
      <c r="K2088" s="10" t="s">
        <v>4708</v>
      </c>
      <c r="L2088" s="10" t="s">
        <v>4718</v>
      </c>
      <c r="W2088" s="13">
        <f ca="1">DATEDIF(F2088,TODAY(),"Y")</f>
        <v>29</v>
      </c>
      <c r="X2088" s="28">
        <f>VLOOKUP($A2088,'Medical Examinations'!$A:$Z,MATCH(X$1,'Medical Examinations'!$A$1:$Z$1,0),FALSE)</f>
        <v>4.47</v>
      </c>
      <c r="Y2088" s="13">
        <f ca="1">DATEDIF(X2088,TODAY(),"Y")</f>
        <v>126</v>
      </c>
      <c r="Z2088" s="28">
        <f>VLOOKUP($A2088,'Medical Examinations'!$A:$Z,2,FALSE)</f>
        <v>30.2</v>
      </c>
    </row>
    <row r="2089" spans="1:26">
      <c r="A2089" s="10" t="s">
        <v>507</v>
      </c>
      <c r="B2089" s="10">
        <v>2000</v>
      </c>
      <c r="C2089" s="10" t="s">
        <v>4715</v>
      </c>
      <c r="D2089" s="10" t="str">
        <f>IF(C2089="?","Sep",C2089)</f>
        <v>Dec</v>
      </c>
      <c r="E2089" s="10">
        <v>27</v>
      </c>
      <c r="F2089" s="12" t="str">
        <f>TEXT(DATE(B2089,MONTH(DATEVALUE(D2089&amp;" 1")),E2089),"dd-mmm-yyyy")</f>
        <v>27-Dec-2000</v>
      </c>
      <c r="G2089" s="10">
        <v>0</v>
      </c>
      <c r="H2089" s="13">
        <f t="shared" ca="1" si="32"/>
        <v>126</v>
      </c>
      <c r="I2089" s="15">
        <v>33907.550000000003</v>
      </c>
      <c r="J2089" s="10" t="s">
        <v>4707</v>
      </c>
      <c r="K2089" s="10" t="s">
        <v>4707</v>
      </c>
      <c r="L2089" s="10" t="s">
        <v>4714</v>
      </c>
      <c r="W2089" s="13">
        <f ca="1">DATEDIF(F2089,TODAY(),"Y")</f>
        <v>25</v>
      </c>
      <c r="X2089" s="29">
        <f>VLOOKUP($A2089,'Medical Examinations'!$A:$Z,MATCH(X$1,'Medical Examinations'!$A$1:$Z$1,0),FALSE)</f>
        <v>5.91</v>
      </c>
      <c r="Y2089" s="13">
        <f ca="1">DATEDIF(X2089,TODAY(),"Y")</f>
        <v>126</v>
      </c>
      <c r="Z2089" s="28">
        <f>VLOOKUP($A2089,'Medical Examinations'!$A:$Z,2,FALSE)</f>
        <v>30.4</v>
      </c>
    </row>
    <row r="2090" spans="1:26">
      <c r="A2090" s="10" t="s">
        <v>505</v>
      </c>
      <c r="B2090" s="10">
        <v>1994</v>
      </c>
      <c r="C2090" s="10" t="s">
        <v>4713</v>
      </c>
      <c r="D2090" s="10" t="str">
        <f>IF(C2090="?","Sep",C2090)</f>
        <v>Sep</v>
      </c>
      <c r="E2090" s="10">
        <v>25</v>
      </c>
      <c r="F2090" s="12" t="str">
        <f>TEXT(DATE(B2090,MONTH(DATEVALUE(D2090&amp;" 1")),E2090),"dd-mmm-yyyy")</f>
        <v>25-Sep-1994</v>
      </c>
      <c r="G2090" s="10">
        <v>0</v>
      </c>
      <c r="H2090" s="13">
        <f t="shared" ca="1" si="32"/>
        <v>126</v>
      </c>
      <c r="I2090" s="15">
        <v>33975.47</v>
      </c>
      <c r="J2090" s="10" t="s">
        <v>4707</v>
      </c>
      <c r="K2090" s="10" t="s">
        <v>4707</v>
      </c>
      <c r="L2090" s="10" t="s">
        <v>4718</v>
      </c>
      <c r="W2090" s="13">
        <f ca="1">DATEDIF(F2090,TODAY(),"Y")</f>
        <v>32</v>
      </c>
      <c r="X2090" s="28">
        <f>VLOOKUP($A2090,'Medical Examinations'!$A:$Z,MATCH(X$1,'Medical Examinations'!$A$1:$Z$1,0),FALSE)</f>
        <v>4.01</v>
      </c>
      <c r="Y2090" s="13">
        <f ca="1">DATEDIF(X2090,TODAY(),"Y")</f>
        <v>126</v>
      </c>
      <c r="Z2090" s="28">
        <f>VLOOKUP($A2090,'Medical Examinations'!$A:$Z,2,FALSE)</f>
        <v>46.68</v>
      </c>
    </row>
    <row r="2091" spans="1:26">
      <c r="A2091" s="10" t="s">
        <v>503</v>
      </c>
      <c r="B2091" s="10">
        <v>1972</v>
      </c>
      <c r="C2091" s="10" t="s">
        <v>4706</v>
      </c>
      <c r="D2091" s="10" t="str">
        <f>IF(C2091="?","Sep",C2091)</f>
        <v>Jul</v>
      </c>
      <c r="E2091" s="10">
        <v>26</v>
      </c>
      <c r="F2091" s="12" t="str">
        <f>TEXT(DATE(B2091,MONTH(DATEVALUE(D2091&amp;" 1")),E2091),"dd-mmm-yyyy")</f>
        <v>26-Jul-1972</v>
      </c>
      <c r="G2091" s="10">
        <v>0</v>
      </c>
      <c r="H2091" s="13">
        <f t="shared" ca="1" si="32"/>
        <v>126</v>
      </c>
      <c r="I2091" s="15">
        <v>34053.360000000001</v>
      </c>
      <c r="J2091" s="10" t="s">
        <v>4707</v>
      </c>
      <c r="K2091" s="10" t="s">
        <v>4707</v>
      </c>
      <c r="L2091" s="10" t="s">
        <v>4718</v>
      </c>
      <c r="W2091" s="13">
        <f ca="1">DATEDIF(F2091,TODAY(),"Y")</f>
        <v>54</v>
      </c>
      <c r="X2091" s="29">
        <f>VLOOKUP($A2091,'Medical Examinations'!$A:$Z,MATCH(X$1,'Medical Examinations'!$A$1:$Z$1,0),FALSE)</f>
        <v>4.1900000000000004</v>
      </c>
      <c r="Y2091" s="13">
        <f ca="1">DATEDIF(X2091,TODAY(),"Y")</f>
        <v>126</v>
      </c>
      <c r="Z2091" s="28">
        <f>VLOOKUP($A2091,'Medical Examinations'!$A:$Z,2,FALSE)</f>
        <v>30.25</v>
      </c>
    </row>
    <row r="2092" spans="1:26">
      <c r="A2092" s="10" t="s">
        <v>501</v>
      </c>
      <c r="B2092" s="10">
        <v>2002</v>
      </c>
      <c r="C2092" s="10" t="s">
        <v>4715</v>
      </c>
      <c r="D2092" s="10" t="str">
        <f>IF(C2092="?","Sep",C2092)</f>
        <v>Dec</v>
      </c>
      <c r="E2092" s="10">
        <v>26</v>
      </c>
      <c r="F2092" s="12" t="str">
        <f>TEXT(DATE(B2092,MONTH(DATEVALUE(D2092&amp;" 1")),E2092),"dd-mmm-yyyy")</f>
        <v>26-Dec-2002</v>
      </c>
      <c r="G2092" s="10">
        <v>0</v>
      </c>
      <c r="H2092" s="13">
        <f t="shared" ca="1" si="32"/>
        <v>126</v>
      </c>
      <c r="I2092" s="15">
        <v>34084.68</v>
      </c>
      <c r="J2092" s="10" t="s">
        <v>4707</v>
      </c>
      <c r="K2092" s="10" t="s">
        <v>4708</v>
      </c>
      <c r="L2092" s="10" t="s">
        <v>4718</v>
      </c>
      <c r="W2092" s="13">
        <f ca="1">DATEDIF(F2092,TODAY(),"Y")</f>
        <v>23</v>
      </c>
      <c r="X2092" s="28">
        <f>VLOOKUP($A2092,'Medical Examinations'!$A:$Z,MATCH(X$1,'Medical Examinations'!$A$1:$Z$1,0),FALSE)</f>
        <v>11.68</v>
      </c>
      <c r="Y2092" s="13">
        <f ca="1">DATEDIF(X2092,TODAY(),"Y")</f>
        <v>126</v>
      </c>
      <c r="Z2092" s="28">
        <f>VLOOKUP($A2092,'Medical Examinations'!$A:$Z,2,FALSE)</f>
        <v>53.06</v>
      </c>
    </row>
    <row r="2093" spans="1:26">
      <c r="A2093" s="10" t="s">
        <v>499</v>
      </c>
      <c r="B2093" s="10">
        <v>1999</v>
      </c>
      <c r="C2093" s="10" t="s">
        <v>4710</v>
      </c>
      <c r="D2093" s="10" t="str">
        <f>IF(C2093="?","Sep",C2093)</f>
        <v>Nov</v>
      </c>
      <c r="E2093" s="10">
        <v>6</v>
      </c>
      <c r="F2093" s="12" t="str">
        <f>TEXT(DATE(B2093,MONTH(DATEVALUE(D2093&amp;" 1")),E2093),"dd-mmm-yyyy")</f>
        <v>06-Nov-1999</v>
      </c>
      <c r="G2093" s="10">
        <v>0</v>
      </c>
      <c r="H2093" s="13">
        <f t="shared" ca="1" si="32"/>
        <v>126</v>
      </c>
      <c r="I2093" s="15">
        <v>34166.269999999997</v>
      </c>
      <c r="J2093" s="10" t="s">
        <v>4707</v>
      </c>
      <c r="K2093" s="10" t="s">
        <v>4708</v>
      </c>
      <c r="L2093" s="10" t="s">
        <v>4718</v>
      </c>
      <c r="W2093" s="13">
        <f ca="1">DATEDIF(F2093,TODAY(),"Y")</f>
        <v>26</v>
      </c>
      <c r="X2093" s="29">
        <f>VLOOKUP($A2093,'Medical Examinations'!$A:$Z,MATCH(X$1,'Medical Examinations'!$A$1:$Z$1,0),FALSE)</f>
        <v>5.49</v>
      </c>
      <c r="Y2093" s="13">
        <f ca="1">DATEDIF(X2093,TODAY(),"Y")</f>
        <v>126</v>
      </c>
      <c r="Z2093" s="28">
        <f>VLOOKUP($A2093,'Medical Examinations'!$A:$Z,2,FALSE)</f>
        <v>31.4</v>
      </c>
    </row>
    <row r="2094" spans="1:26">
      <c r="A2094" s="10" t="s">
        <v>497</v>
      </c>
      <c r="B2094" s="10">
        <v>1971</v>
      </c>
      <c r="C2094" s="10" t="s">
        <v>4716</v>
      </c>
      <c r="D2094" s="10" t="str">
        <f>IF(C2094="?","Sep",C2094)</f>
        <v>Aug</v>
      </c>
      <c r="E2094" s="10">
        <v>25</v>
      </c>
      <c r="F2094" s="12" t="str">
        <f>TEXT(DATE(B2094,MONTH(DATEVALUE(D2094&amp;" 1")),E2094),"dd-mmm-yyyy")</f>
        <v>25-Aug-1971</v>
      </c>
      <c r="G2094" s="10">
        <v>0</v>
      </c>
      <c r="H2094" s="13">
        <f t="shared" ca="1" si="32"/>
        <v>126</v>
      </c>
      <c r="I2094" s="15">
        <v>34205.07</v>
      </c>
      <c r="J2094" s="10" t="s">
        <v>4707</v>
      </c>
      <c r="K2094" s="10" t="s">
        <v>4707</v>
      </c>
      <c r="L2094" s="10" t="s">
        <v>4718</v>
      </c>
      <c r="W2094" s="13">
        <f ca="1">DATEDIF(F2094,TODAY(),"Y")</f>
        <v>55</v>
      </c>
      <c r="X2094" s="28">
        <f>VLOOKUP($A2094,'Medical Examinations'!$A:$Z,MATCH(X$1,'Medical Examinations'!$A$1:$Z$1,0),FALSE)</f>
        <v>7.59</v>
      </c>
      <c r="Y2094" s="13">
        <f ca="1">DATEDIF(X2094,TODAY(),"Y")</f>
        <v>126</v>
      </c>
      <c r="Z2094" s="28">
        <f>VLOOKUP($A2094,'Medical Examinations'!$A:$Z,2,FALSE)</f>
        <v>29.94</v>
      </c>
    </row>
    <row r="2095" spans="1:26">
      <c r="A2095" s="10" t="s">
        <v>495</v>
      </c>
      <c r="B2095" s="10">
        <v>1975</v>
      </c>
      <c r="C2095" s="10" t="s">
        <v>4706</v>
      </c>
      <c r="D2095" s="10" t="str">
        <f>IF(C2095="?","Sep",C2095)</f>
        <v>Jul</v>
      </c>
      <c r="E2095" s="10">
        <v>21</v>
      </c>
      <c r="F2095" s="12" t="str">
        <f>TEXT(DATE(B2095,MONTH(DATEVALUE(D2095&amp;" 1")),E2095),"dd-mmm-yyyy")</f>
        <v>21-Jul-1975</v>
      </c>
      <c r="G2095" s="10">
        <v>0</v>
      </c>
      <c r="H2095" s="13">
        <f t="shared" ca="1" si="32"/>
        <v>126</v>
      </c>
      <c r="I2095" s="15">
        <v>34210.33</v>
      </c>
      <c r="J2095" s="10" t="s">
        <v>4707</v>
      </c>
      <c r="K2095" s="10" t="s">
        <v>4711</v>
      </c>
      <c r="L2095" s="10" t="s">
        <v>4714</v>
      </c>
      <c r="W2095" s="13">
        <f ca="1">DATEDIF(F2095,TODAY(),"Y")</f>
        <v>51</v>
      </c>
      <c r="X2095" s="29">
        <f>VLOOKUP($A2095,'Medical Examinations'!$A:$Z,MATCH(X$1,'Medical Examinations'!$A$1:$Z$1,0),FALSE)</f>
        <v>8.31</v>
      </c>
      <c r="Y2095" s="13">
        <f ca="1">DATEDIF(X2095,TODAY(),"Y")</f>
        <v>126</v>
      </c>
      <c r="Z2095" s="28">
        <f>VLOOKUP($A2095,'Medical Examinations'!$A:$Z,2,FALSE)</f>
        <v>30.18</v>
      </c>
    </row>
    <row r="2096" spans="1:26">
      <c r="A2096" s="10" t="s">
        <v>493</v>
      </c>
      <c r="B2096" s="10">
        <v>1962</v>
      </c>
      <c r="C2096" s="10" t="s">
        <v>4706</v>
      </c>
      <c r="D2096" s="10" t="str">
        <f>IF(C2096="?","Sep",C2096)</f>
        <v>Jul</v>
      </c>
      <c r="E2096" s="10">
        <v>5</v>
      </c>
      <c r="F2096" s="12" t="str">
        <f>TEXT(DATE(B2096,MONTH(DATEVALUE(D2096&amp;" 1")),E2096),"dd-mmm-yyyy")</f>
        <v>05-Jul-1962</v>
      </c>
      <c r="G2096" s="10">
        <v>0</v>
      </c>
      <c r="H2096" s="13">
        <f t="shared" ca="1" si="32"/>
        <v>126</v>
      </c>
      <c r="I2096" s="15">
        <v>34218.019999999997</v>
      </c>
      <c r="J2096" s="10" t="s">
        <v>4711</v>
      </c>
      <c r="K2096" s="10" t="s">
        <v>4711</v>
      </c>
      <c r="L2096" s="10" t="s">
        <v>4718</v>
      </c>
      <c r="W2096" s="13">
        <f ca="1">DATEDIF(F2096,TODAY(),"Y")</f>
        <v>64</v>
      </c>
      <c r="X2096" s="28">
        <f>VLOOKUP($A2096,'Medical Examinations'!$A:$Z,MATCH(X$1,'Medical Examinations'!$A$1:$Z$1,0),FALSE)</f>
        <v>10.38</v>
      </c>
      <c r="Y2096" s="13">
        <f ca="1">DATEDIF(X2096,TODAY(),"Y")</f>
        <v>126</v>
      </c>
      <c r="Z2096" s="28">
        <f>VLOOKUP($A2096,'Medical Examinations'!$A:$Z,2,FALSE)</f>
        <v>23.55</v>
      </c>
    </row>
    <row r="2097" spans="1:26">
      <c r="A2097" s="10" t="s">
        <v>491</v>
      </c>
      <c r="B2097" s="10">
        <v>1998</v>
      </c>
      <c r="C2097" s="10" t="s">
        <v>4712</v>
      </c>
      <c r="D2097" s="10" t="str">
        <f>IF(C2097="?","Sep",C2097)</f>
        <v>Jun</v>
      </c>
      <c r="E2097" s="10">
        <v>11</v>
      </c>
      <c r="F2097" s="12" t="str">
        <f>TEXT(DATE(B2097,MONTH(DATEVALUE(D2097&amp;" 1")),E2097),"dd-mmm-yyyy")</f>
        <v>11-Jun-1998</v>
      </c>
      <c r="G2097" s="10">
        <v>0</v>
      </c>
      <c r="H2097" s="13">
        <f t="shared" ca="1" si="32"/>
        <v>126</v>
      </c>
      <c r="I2097" s="15">
        <v>34254.050000000003</v>
      </c>
      <c r="J2097" s="10" t="s">
        <v>4711</v>
      </c>
      <c r="K2097" s="10" t="s">
        <v>4708</v>
      </c>
      <c r="L2097" s="10" t="s">
        <v>4720</v>
      </c>
      <c r="W2097" s="13">
        <f ca="1">DATEDIF(F2097,TODAY(),"Y")</f>
        <v>28</v>
      </c>
      <c r="X2097" s="29">
        <f>VLOOKUP($A2097,'Medical Examinations'!$A:$Z,MATCH(X$1,'Medical Examinations'!$A$1:$Z$1,0),FALSE)</f>
        <v>5.05</v>
      </c>
      <c r="Y2097" s="13">
        <f ca="1">DATEDIF(X2097,TODAY(),"Y")</f>
        <v>126</v>
      </c>
      <c r="Z2097" s="28">
        <f>VLOOKUP($A2097,'Medical Examinations'!$A:$Z,2,FALSE)</f>
        <v>31.065000000000001</v>
      </c>
    </row>
    <row r="2098" spans="1:26">
      <c r="A2098" s="10" t="s">
        <v>489</v>
      </c>
      <c r="B2098" s="10">
        <v>1995</v>
      </c>
      <c r="C2098" s="10" t="s">
        <v>4717</v>
      </c>
      <c r="D2098" s="10" t="str">
        <f>IF(C2098="?","Sep",C2098)</f>
        <v>Oct</v>
      </c>
      <c r="E2098" s="10">
        <v>30</v>
      </c>
      <c r="F2098" s="12" t="str">
        <f>TEXT(DATE(B2098,MONTH(DATEVALUE(D2098&amp;" 1")),E2098),"dd-mmm-yyyy")</f>
        <v>30-Oct-1995</v>
      </c>
      <c r="G2098" s="10">
        <v>0</v>
      </c>
      <c r="H2098" s="13">
        <f t="shared" ca="1" si="32"/>
        <v>126</v>
      </c>
      <c r="I2098" s="15">
        <v>34289.43</v>
      </c>
      <c r="J2098" s="10" t="s">
        <v>4711</v>
      </c>
      <c r="K2098" s="10" t="s">
        <v>4711</v>
      </c>
      <c r="L2098" s="10" t="s">
        <v>4718</v>
      </c>
      <c r="W2098" s="13">
        <f ca="1">DATEDIF(F2098,TODAY(),"Y")</f>
        <v>30</v>
      </c>
      <c r="X2098" s="28">
        <f>VLOOKUP($A2098,'Medical Examinations'!$A:$Z,MATCH(X$1,'Medical Examinations'!$A$1:$Z$1,0),FALSE)</f>
        <v>4.6399999999999997</v>
      </c>
      <c r="Y2098" s="13">
        <f ca="1">DATEDIF(X2098,TODAY(),"Y")</f>
        <v>126</v>
      </c>
      <c r="Z2098" s="28">
        <f>VLOOKUP($A2098,'Medical Examinations'!$A:$Z,2,FALSE)</f>
        <v>48.75</v>
      </c>
    </row>
    <row r="2099" spans="1:26">
      <c r="A2099" s="10" t="s">
        <v>487</v>
      </c>
      <c r="B2099" s="10">
        <v>1986</v>
      </c>
      <c r="C2099" s="10" t="s">
        <v>4717</v>
      </c>
      <c r="D2099" s="10" t="str">
        <f>IF(C2099="?","Sep",C2099)</f>
        <v>Oct</v>
      </c>
      <c r="E2099" s="10">
        <v>11</v>
      </c>
      <c r="F2099" s="12" t="str">
        <f>TEXT(DATE(B2099,MONTH(DATEVALUE(D2099&amp;" 1")),E2099),"dd-mmm-yyyy")</f>
        <v>11-Oct-1986</v>
      </c>
      <c r="G2099" s="10">
        <v>0</v>
      </c>
      <c r="H2099" s="13">
        <f t="shared" ca="1" si="32"/>
        <v>126</v>
      </c>
      <c r="I2099" s="15">
        <v>34293.120000000003</v>
      </c>
      <c r="J2099" s="10" t="s">
        <v>4711</v>
      </c>
      <c r="K2099" s="10" t="s">
        <v>4707</v>
      </c>
      <c r="L2099" s="10" t="s">
        <v>4718</v>
      </c>
      <c r="W2099" s="13">
        <f ca="1">DATEDIF(F2099,TODAY(),"Y")</f>
        <v>40</v>
      </c>
      <c r="X2099" s="29">
        <f>VLOOKUP($A2099,'Medical Examinations'!$A:$Z,MATCH(X$1,'Medical Examinations'!$A$1:$Z$1,0),FALSE)</f>
        <v>9.5299999999999994</v>
      </c>
      <c r="Y2099" s="13">
        <f ca="1">DATEDIF(X2099,TODAY(),"Y")</f>
        <v>126</v>
      </c>
      <c r="Z2099" s="28">
        <f>VLOOKUP($A2099,'Medical Examinations'!$A:$Z,2,FALSE)</f>
        <v>37.74</v>
      </c>
    </row>
    <row r="2100" spans="1:26">
      <c r="A2100" s="10" t="s">
        <v>4733</v>
      </c>
      <c r="B2100" s="10">
        <v>2004</v>
      </c>
      <c r="C2100" s="10" t="s">
        <v>4710</v>
      </c>
      <c r="D2100" s="10" t="str">
        <f>IF(C2100="?","Sep",C2100)</f>
        <v>Nov</v>
      </c>
      <c r="E2100" s="10">
        <v>1</v>
      </c>
      <c r="F2100" s="12" t="str">
        <f>TEXT(DATE(B2100,MONTH(DATEVALUE(D2100&amp;" 1")),E2100),"dd-mmm-yyyy")</f>
        <v>01-Nov-2004</v>
      </c>
      <c r="G2100" s="10">
        <v>0</v>
      </c>
      <c r="H2100" s="13">
        <f t="shared" ca="1" si="32"/>
        <v>126</v>
      </c>
      <c r="I2100" s="15">
        <v>34303.17</v>
      </c>
      <c r="J2100" s="10" t="s">
        <v>4711</v>
      </c>
      <c r="K2100" s="10" t="s">
        <v>4708</v>
      </c>
      <c r="L2100" s="10" t="s">
        <v>4709</v>
      </c>
      <c r="W2100" s="13">
        <f ca="1">DATEDIF(F2100,TODAY(),"Y")</f>
        <v>21</v>
      </c>
      <c r="X2100" s="28" t="e">
        <f>VLOOKUP($A2100,'Medical Examinations'!$A:$Z,MATCH(X$1,'Medical Examinations'!$A$1:$Z$1,0),FALSE)</f>
        <v>#N/A</v>
      </c>
      <c r="Y2100" s="13" t="e">
        <f ca="1">DATEDIF(X2100,TODAY(),"Y")</f>
        <v>#N/A</v>
      </c>
      <c r="Z2100" s="28" t="e">
        <f>VLOOKUP($A2100,'Medical Examinations'!$A:$Z,2,FALSE)</f>
        <v>#N/A</v>
      </c>
    </row>
    <row r="2101" spans="1:26">
      <c r="A2101" s="10" t="s">
        <v>485</v>
      </c>
      <c r="B2101" s="10">
        <v>1983</v>
      </c>
      <c r="C2101" s="10" t="s">
        <v>4717</v>
      </c>
      <c r="D2101" s="10" t="str">
        <f>IF(C2101="?","Sep",C2101)</f>
        <v>Oct</v>
      </c>
      <c r="E2101" s="10">
        <v>2</v>
      </c>
      <c r="F2101" s="12" t="str">
        <f>TEXT(DATE(B2101,MONTH(DATEVALUE(D2101&amp;" 1")),E2101),"dd-mmm-yyyy")</f>
        <v>02-Oct-1983</v>
      </c>
      <c r="G2101" s="10">
        <v>0</v>
      </c>
      <c r="H2101" s="13">
        <f t="shared" ca="1" si="32"/>
        <v>126</v>
      </c>
      <c r="I2101" s="15">
        <v>34307.22</v>
      </c>
      <c r="J2101" s="10" t="s">
        <v>4707</v>
      </c>
      <c r="K2101" s="10" t="s">
        <v>4707</v>
      </c>
      <c r="L2101" s="10" t="s">
        <v>4714</v>
      </c>
      <c r="W2101" s="13">
        <f ca="1">DATEDIF(F2101,TODAY(),"Y")</f>
        <v>43</v>
      </c>
      <c r="X2101" s="29">
        <f>VLOOKUP($A2101,'Medical Examinations'!$A:$Z,MATCH(X$1,'Medical Examinations'!$A$1:$Z$1,0),FALSE)</f>
        <v>6.21</v>
      </c>
      <c r="Y2101" s="13">
        <f ca="1">DATEDIF(X2101,TODAY(),"Y")</f>
        <v>126</v>
      </c>
      <c r="Z2101" s="28">
        <f>VLOOKUP($A2101,'Medical Examinations'!$A:$Z,2,FALSE)</f>
        <v>33.72</v>
      </c>
    </row>
    <row r="2102" spans="1:26">
      <c r="A2102" s="10" t="s">
        <v>483</v>
      </c>
      <c r="B2102" s="10">
        <v>1984</v>
      </c>
      <c r="C2102" s="10" t="s">
        <v>4717</v>
      </c>
      <c r="D2102" s="10" t="str">
        <f>IF(C2102="?","Sep",C2102)</f>
        <v>Oct</v>
      </c>
      <c r="E2102" s="10">
        <v>1</v>
      </c>
      <c r="F2102" s="12" t="str">
        <f>TEXT(DATE(B2102,MONTH(DATEVALUE(D2102&amp;" 1")),E2102),"dd-mmm-yyyy")</f>
        <v>01-Oct-1984</v>
      </c>
      <c r="G2102" s="10">
        <v>0</v>
      </c>
      <c r="H2102" s="13">
        <f t="shared" ca="1" si="32"/>
        <v>126</v>
      </c>
      <c r="I2102" s="15">
        <v>34402.22</v>
      </c>
      <c r="J2102" s="10" t="s">
        <v>4707</v>
      </c>
      <c r="K2102" s="10" t="s">
        <v>4708</v>
      </c>
      <c r="L2102" s="10" t="s">
        <v>4718</v>
      </c>
      <c r="W2102" s="13">
        <f ca="1">DATEDIF(F2102,TODAY(),"Y")</f>
        <v>42</v>
      </c>
      <c r="X2102" s="28">
        <f>VLOOKUP($A2102,'Medical Examinations'!$A:$Z,MATCH(X$1,'Medical Examinations'!$A$1:$Z$1,0),FALSE)</f>
        <v>5.0999999999999996</v>
      </c>
      <c r="Y2102" s="13">
        <f ca="1">DATEDIF(X2102,TODAY(),"Y")</f>
        <v>126</v>
      </c>
      <c r="Z2102" s="28">
        <f>VLOOKUP($A2102,'Medical Examinations'!$A:$Z,2,FALSE)</f>
        <v>36.159999999999997</v>
      </c>
    </row>
    <row r="2103" spans="1:26">
      <c r="A2103" s="10" t="s">
        <v>481</v>
      </c>
      <c r="B2103" s="10">
        <v>2003</v>
      </c>
      <c r="C2103" s="10" t="s">
        <v>4717</v>
      </c>
      <c r="D2103" s="10" t="str">
        <f>IF(C2103="?","Sep",C2103)</f>
        <v>Oct</v>
      </c>
      <c r="E2103" s="10">
        <v>5</v>
      </c>
      <c r="F2103" s="12" t="str">
        <f>TEXT(DATE(B2103,MONTH(DATEVALUE(D2103&amp;" 1")),E2103),"dd-mmm-yyyy")</f>
        <v>05-Oct-2003</v>
      </c>
      <c r="G2103" s="10">
        <v>0</v>
      </c>
      <c r="H2103" s="13">
        <f t="shared" ca="1" si="32"/>
        <v>126</v>
      </c>
      <c r="I2103" s="15">
        <v>34439.86</v>
      </c>
      <c r="J2103" s="10" t="s">
        <v>4707</v>
      </c>
      <c r="K2103" s="10" t="s">
        <v>4711</v>
      </c>
      <c r="L2103" s="10" t="s">
        <v>4709</v>
      </c>
      <c r="W2103" s="13">
        <f ca="1">DATEDIF(F2103,TODAY(),"Y")</f>
        <v>23</v>
      </c>
      <c r="X2103" s="29">
        <f>VLOOKUP($A2103,'Medical Examinations'!$A:$Z,MATCH(X$1,'Medical Examinations'!$A$1:$Z$1,0),FALSE)</f>
        <v>4.12</v>
      </c>
      <c r="Y2103" s="13">
        <f ca="1">DATEDIF(X2103,TODAY(),"Y")</f>
        <v>126</v>
      </c>
      <c r="Z2103" s="28">
        <f>VLOOKUP($A2103,'Medical Examinations'!$A:$Z,2,FALSE)</f>
        <v>33.11</v>
      </c>
    </row>
    <row r="2104" spans="1:26">
      <c r="A2104" s="10" t="s">
        <v>479</v>
      </c>
      <c r="B2104" s="10">
        <v>1990</v>
      </c>
      <c r="C2104" s="10" t="s">
        <v>4713</v>
      </c>
      <c r="D2104" s="10" t="str">
        <f>IF(C2104="?","Sep",C2104)</f>
        <v>Sep</v>
      </c>
      <c r="E2104" s="10">
        <v>24</v>
      </c>
      <c r="F2104" s="12" t="str">
        <f>TEXT(DATE(B2104,MONTH(DATEVALUE(D2104&amp;" 1")),E2104),"dd-mmm-yyyy")</f>
        <v>24-Sep-1990</v>
      </c>
      <c r="G2104" s="10">
        <v>0</v>
      </c>
      <c r="H2104" s="13">
        <f t="shared" ca="1" si="32"/>
        <v>126</v>
      </c>
      <c r="I2104" s="15">
        <v>34456.269999999997</v>
      </c>
      <c r="J2104" s="10" t="s">
        <v>4711</v>
      </c>
      <c r="K2104" s="10" t="s">
        <v>4707</v>
      </c>
      <c r="L2104" s="10" t="s">
        <v>4718</v>
      </c>
      <c r="W2104" s="13">
        <f ca="1">DATEDIF(F2104,TODAY(),"Y")</f>
        <v>36</v>
      </c>
      <c r="X2104" s="28">
        <f>VLOOKUP($A2104,'Medical Examinations'!$A:$Z,MATCH(X$1,'Medical Examinations'!$A$1:$Z$1,0),FALSE)</f>
        <v>5.19</v>
      </c>
      <c r="Y2104" s="13">
        <f ca="1">DATEDIF(X2104,TODAY(),"Y")</f>
        <v>126</v>
      </c>
      <c r="Z2104" s="28">
        <f>VLOOKUP($A2104,'Medical Examinations'!$A:$Z,2,FALSE)</f>
        <v>41.25</v>
      </c>
    </row>
    <row r="2105" spans="1:26">
      <c r="A2105" s="10" t="s">
        <v>477</v>
      </c>
      <c r="B2105" s="10">
        <v>1998</v>
      </c>
      <c r="C2105" s="10" t="s">
        <v>4712</v>
      </c>
      <c r="D2105" s="10" t="str">
        <f>IF(C2105="?","Sep",C2105)</f>
        <v>Jun</v>
      </c>
      <c r="E2105" s="10">
        <v>24</v>
      </c>
      <c r="F2105" s="12" t="str">
        <f>TEXT(DATE(B2105,MONTH(DATEVALUE(D2105&amp;" 1")),E2105),"dd-mmm-yyyy")</f>
        <v>24-Jun-1998</v>
      </c>
      <c r="G2105" s="10">
        <v>0</v>
      </c>
      <c r="H2105" s="13">
        <f t="shared" ca="1" si="32"/>
        <v>126</v>
      </c>
      <c r="I2105" s="15">
        <v>34472.839999999997</v>
      </c>
      <c r="J2105" s="10" t="s">
        <v>4711</v>
      </c>
      <c r="K2105" s="10" t="s">
        <v>4708</v>
      </c>
      <c r="L2105" s="10" t="s">
        <v>4718</v>
      </c>
      <c r="W2105" s="13">
        <f ca="1">DATEDIF(F2105,TODAY(),"Y")</f>
        <v>28</v>
      </c>
      <c r="X2105" s="29">
        <f>VLOOKUP($A2105,'Medical Examinations'!$A:$Z,MATCH(X$1,'Medical Examinations'!$A$1:$Z$1,0),FALSE)</f>
        <v>4.09</v>
      </c>
      <c r="Y2105" s="13">
        <f ca="1">DATEDIF(X2105,TODAY(),"Y")</f>
        <v>126</v>
      </c>
      <c r="Z2105" s="28">
        <f>VLOOKUP($A2105,'Medical Examinations'!$A:$Z,2,FALSE)</f>
        <v>32.700000000000003</v>
      </c>
    </row>
    <row r="2106" spans="1:26">
      <c r="A2106" s="10" t="s">
        <v>475</v>
      </c>
      <c r="B2106" s="10">
        <v>1976</v>
      </c>
      <c r="C2106" s="10" t="s">
        <v>4710</v>
      </c>
      <c r="D2106" s="10" t="str">
        <f>IF(C2106="?","Sep",C2106)</f>
        <v>Nov</v>
      </c>
      <c r="E2106" s="10">
        <v>25</v>
      </c>
      <c r="F2106" s="12" t="str">
        <f>TEXT(DATE(B2106,MONTH(DATEVALUE(D2106&amp;" 1")),E2106),"dd-mmm-yyyy")</f>
        <v>25-Nov-1976</v>
      </c>
      <c r="G2106" s="10">
        <v>0</v>
      </c>
      <c r="H2106" s="13">
        <f t="shared" ca="1" si="32"/>
        <v>126</v>
      </c>
      <c r="I2106" s="15">
        <v>34543.39</v>
      </c>
      <c r="J2106" s="10" t="s">
        <v>4707</v>
      </c>
      <c r="K2106" s="10" t="s">
        <v>4708</v>
      </c>
      <c r="L2106" s="10" t="s">
        <v>4718</v>
      </c>
      <c r="W2106" s="13">
        <f ca="1">DATEDIF(F2106,TODAY(),"Y")</f>
        <v>49</v>
      </c>
      <c r="X2106" s="28">
        <f>VLOOKUP($A2106,'Medical Examinations'!$A:$Z,MATCH(X$1,'Medical Examinations'!$A$1:$Z$1,0),FALSE)</f>
        <v>5.33</v>
      </c>
      <c r="Y2106" s="13">
        <f ca="1">DATEDIF(X2106,TODAY(),"Y")</f>
        <v>126</v>
      </c>
      <c r="Z2106" s="28">
        <f>VLOOKUP($A2106,'Medical Examinations'!$A:$Z,2,FALSE)</f>
        <v>31.92</v>
      </c>
    </row>
    <row r="2107" spans="1:26">
      <c r="A2107" s="10" t="s">
        <v>473</v>
      </c>
      <c r="B2107" s="10">
        <v>2004</v>
      </c>
      <c r="C2107" s="10" t="s">
        <v>4717</v>
      </c>
      <c r="D2107" s="10" t="str">
        <f>IF(C2107="?","Sep",C2107)</f>
        <v>Oct</v>
      </c>
      <c r="E2107" s="10">
        <v>9</v>
      </c>
      <c r="F2107" s="12" t="str">
        <f>TEXT(DATE(B2107,MONTH(DATEVALUE(D2107&amp;" 1")),E2107),"dd-mmm-yyyy")</f>
        <v>09-Oct-2004</v>
      </c>
      <c r="G2107" s="10">
        <v>0</v>
      </c>
      <c r="H2107" s="13">
        <f t="shared" ca="1" si="32"/>
        <v>126</v>
      </c>
      <c r="I2107" s="15">
        <v>34617.839999999997</v>
      </c>
      <c r="J2107" s="10" t="s">
        <v>4711</v>
      </c>
      <c r="K2107" s="10" t="s">
        <v>4708</v>
      </c>
      <c r="L2107" s="10" t="s">
        <v>4721</v>
      </c>
      <c r="W2107" s="13">
        <f ca="1">DATEDIF(F2107,TODAY(),"Y")</f>
        <v>22</v>
      </c>
      <c r="X2107" s="29">
        <f>VLOOKUP($A2107,'Medical Examinations'!$A:$Z,MATCH(X$1,'Medical Examinations'!$A$1:$Z$1,0),FALSE)</f>
        <v>6.23</v>
      </c>
      <c r="Y2107" s="13">
        <f ca="1">DATEDIF(X2107,TODAY(),"Y")</f>
        <v>126</v>
      </c>
      <c r="Z2107" s="28">
        <f>VLOOKUP($A2107,'Medical Examinations'!$A:$Z,2,FALSE)</f>
        <v>33.534999999999997</v>
      </c>
    </row>
    <row r="2108" spans="1:26">
      <c r="A2108" s="10" t="s">
        <v>471</v>
      </c>
      <c r="B2108" s="10">
        <v>1994</v>
      </c>
      <c r="C2108" s="10" t="s">
        <v>4706</v>
      </c>
      <c r="D2108" s="10" t="str">
        <f>IF(C2108="?","Sep",C2108)</f>
        <v>Jul</v>
      </c>
      <c r="E2108" s="10">
        <v>7</v>
      </c>
      <c r="F2108" s="12" t="str">
        <f>TEXT(DATE(B2108,MONTH(DATEVALUE(D2108&amp;" 1")),E2108),"dd-mmm-yyyy")</f>
        <v>07-Jul-1994</v>
      </c>
      <c r="G2108" s="10">
        <v>0</v>
      </c>
      <c r="H2108" s="13">
        <f t="shared" ca="1" si="32"/>
        <v>126</v>
      </c>
      <c r="I2108" s="15">
        <v>34672.15</v>
      </c>
      <c r="J2108" s="10" t="s">
        <v>4711</v>
      </c>
      <c r="K2108" s="10" t="s">
        <v>4708</v>
      </c>
      <c r="L2108" s="10" t="s">
        <v>4709</v>
      </c>
      <c r="W2108" s="13">
        <f ca="1">DATEDIF(F2108,TODAY(),"Y")</f>
        <v>32</v>
      </c>
      <c r="X2108" s="28">
        <f>VLOOKUP($A2108,'Medical Examinations'!$A:$Z,MATCH(X$1,'Medical Examinations'!$A$1:$Z$1,0),FALSE)</f>
        <v>4.4000000000000004</v>
      </c>
      <c r="Y2108" s="13">
        <f ca="1">DATEDIF(X2108,TODAY(),"Y")</f>
        <v>126</v>
      </c>
      <c r="Z2108" s="28">
        <f>VLOOKUP($A2108,'Medical Examinations'!$A:$Z,2,FALSE)</f>
        <v>31.68</v>
      </c>
    </row>
    <row r="2109" spans="1:26">
      <c r="A2109" s="10" t="s">
        <v>469</v>
      </c>
      <c r="B2109" s="10">
        <v>2003</v>
      </c>
      <c r="C2109" s="10" t="s">
        <v>4706</v>
      </c>
      <c r="D2109" s="10" t="str">
        <f>IF(C2109="?","Sep",C2109)</f>
        <v>Jul</v>
      </c>
      <c r="E2109" s="10">
        <v>3</v>
      </c>
      <c r="F2109" s="12" t="str">
        <f>TEXT(DATE(B2109,MONTH(DATEVALUE(D2109&amp;" 1")),E2109),"dd-mmm-yyyy")</f>
        <v>03-Jul-2003</v>
      </c>
      <c r="G2109" s="10">
        <v>0</v>
      </c>
      <c r="H2109" s="13">
        <f t="shared" ca="1" si="32"/>
        <v>126</v>
      </c>
      <c r="I2109" s="15">
        <v>34779.620000000003</v>
      </c>
      <c r="J2109" s="10" t="s">
        <v>4711</v>
      </c>
      <c r="K2109" s="10" t="s">
        <v>4707</v>
      </c>
      <c r="L2109" s="10" t="s">
        <v>4718</v>
      </c>
      <c r="W2109" s="13">
        <f ca="1">DATEDIF(F2109,TODAY(),"Y")</f>
        <v>23</v>
      </c>
      <c r="X2109" s="29">
        <f>VLOOKUP($A2109,'Medical Examinations'!$A:$Z,MATCH(X$1,'Medical Examinations'!$A$1:$Z$1,0),FALSE)</f>
        <v>6.18</v>
      </c>
      <c r="Y2109" s="13">
        <f ca="1">DATEDIF(X2109,TODAY(),"Y")</f>
        <v>126</v>
      </c>
      <c r="Z2109" s="28">
        <f>VLOOKUP($A2109,'Medical Examinations'!$A:$Z,2,FALSE)</f>
        <v>34.799999999999997</v>
      </c>
    </row>
    <row r="2110" spans="1:26">
      <c r="A2110" s="10" t="s">
        <v>467</v>
      </c>
      <c r="B2110" s="10">
        <v>1995</v>
      </c>
      <c r="C2110" s="10" t="s">
        <v>4715</v>
      </c>
      <c r="D2110" s="10" t="str">
        <f>IF(C2110="?","Sep",C2110)</f>
        <v>Dec</v>
      </c>
      <c r="E2110" s="10">
        <v>27</v>
      </c>
      <c r="F2110" s="12" t="str">
        <f>TEXT(DATE(B2110,MONTH(DATEVALUE(D2110&amp;" 1")),E2110),"dd-mmm-yyyy")</f>
        <v>27-Dec-1995</v>
      </c>
      <c r="G2110" s="10">
        <v>0</v>
      </c>
      <c r="H2110" s="13">
        <f t="shared" ca="1" si="32"/>
        <v>126</v>
      </c>
      <c r="I2110" s="15">
        <v>34806.47</v>
      </c>
      <c r="J2110" s="10" t="s">
        <v>4711</v>
      </c>
      <c r="K2110" s="10" t="s">
        <v>4707</v>
      </c>
      <c r="L2110" s="10" t="s">
        <v>4709</v>
      </c>
      <c r="W2110" s="13">
        <f ca="1">DATEDIF(F2110,TODAY(),"Y")</f>
        <v>30</v>
      </c>
      <c r="X2110" s="28">
        <f>VLOOKUP($A2110,'Medical Examinations'!$A:$Z,MATCH(X$1,'Medical Examinations'!$A$1:$Z$1,0),FALSE)</f>
        <v>4.5199999999999996</v>
      </c>
      <c r="Y2110" s="13">
        <f ca="1">DATEDIF(X2110,TODAY(),"Y")</f>
        <v>126</v>
      </c>
      <c r="Z2110" s="28">
        <f>VLOOKUP($A2110,'Medical Examinations'!$A:$Z,2,FALSE)</f>
        <v>31.13</v>
      </c>
    </row>
    <row r="2111" spans="1:26">
      <c r="A2111" s="10" t="s">
        <v>465</v>
      </c>
      <c r="B2111" s="10">
        <v>2003</v>
      </c>
      <c r="C2111" s="10" t="s">
        <v>4713</v>
      </c>
      <c r="D2111" s="10" t="str">
        <f>IF(C2111="?","Sep",C2111)</f>
        <v>Sep</v>
      </c>
      <c r="E2111" s="10">
        <v>17</v>
      </c>
      <c r="F2111" s="12" t="str">
        <f>TEXT(DATE(B2111,MONTH(DATEVALUE(D2111&amp;" 1")),E2111),"dd-mmm-yyyy")</f>
        <v>17-Sep-2003</v>
      </c>
      <c r="G2111" s="10">
        <v>0</v>
      </c>
      <c r="H2111" s="13">
        <f t="shared" ca="1" si="32"/>
        <v>126</v>
      </c>
      <c r="I2111" s="15">
        <v>34828.65</v>
      </c>
      <c r="J2111" s="10" t="s">
        <v>4711</v>
      </c>
      <c r="K2111" s="10" t="s">
        <v>4708</v>
      </c>
      <c r="L2111" s="10" t="s">
        <v>4718</v>
      </c>
      <c r="W2111" s="13">
        <f ca="1">DATEDIF(F2111,TODAY(),"Y")</f>
        <v>23</v>
      </c>
      <c r="X2111" s="29">
        <f>VLOOKUP($A2111,'Medical Examinations'!$A:$Z,MATCH(X$1,'Medical Examinations'!$A$1:$Z$1,0),FALSE)</f>
        <v>6.22</v>
      </c>
      <c r="Y2111" s="13">
        <f ca="1">DATEDIF(X2111,TODAY(),"Y")</f>
        <v>126</v>
      </c>
      <c r="Z2111" s="28">
        <f>VLOOKUP($A2111,'Medical Examinations'!$A:$Z,2,FALSE)</f>
        <v>34.9</v>
      </c>
    </row>
    <row r="2112" spans="1:26">
      <c r="A2112" s="10" t="s">
        <v>463</v>
      </c>
      <c r="B2112" s="10">
        <v>1995</v>
      </c>
      <c r="C2112" s="10" t="s">
        <v>4717</v>
      </c>
      <c r="D2112" s="10" t="str">
        <f>IF(C2112="?","Sep",C2112)</f>
        <v>Oct</v>
      </c>
      <c r="E2112" s="10">
        <v>17</v>
      </c>
      <c r="F2112" s="12" t="str">
        <f>TEXT(DATE(B2112,MONTH(DATEVALUE(D2112&amp;" 1")),E2112),"dd-mmm-yyyy")</f>
        <v>17-Oct-1995</v>
      </c>
      <c r="G2112" s="10">
        <v>0</v>
      </c>
      <c r="H2112" s="13">
        <f t="shared" ca="1" si="32"/>
        <v>126</v>
      </c>
      <c r="I2112" s="15">
        <v>34838.870000000003</v>
      </c>
      <c r="J2112" s="10" t="s">
        <v>4707</v>
      </c>
      <c r="K2112" s="10" t="s">
        <v>4708</v>
      </c>
      <c r="L2112" s="10" t="s">
        <v>4718</v>
      </c>
      <c r="W2112" s="13">
        <f ca="1">DATEDIF(F2112,TODAY(),"Y")</f>
        <v>31</v>
      </c>
      <c r="X2112" s="28">
        <f>VLOOKUP($A2112,'Medical Examinations'!$A:$Z,MATCH(X$1,'Medical Examinations'!$A$1:$Z$1,0),FALSE)</f>
        <v>4.5999999999999996</v>
      </c>
      <c r="Y2112" s="13">
        <f ca="1">DATEDIF(X2112,TODAY(),"Y")</f>
        <v>126</v>
      </c>
      <c r="Z2112" s="28">
        <f>VLOOKUP($A2112,'Medical Examinations'!$A:$Z,2,FALSE)</f>
        <v>31.4</v>
      </c>
    </row>
    <row r="2113" spans="1:26">
      <c r="A2113" s="10" t="s">
        <v>461</v>
      </c>
      <c r="B2113" s="10">
        <v>1983</v>
      </c>
      <c r="C2113" s="10" t="s">
        <v>4706</v>
      </c>
      <c r="D2113" s="10" t="str">
        <f>IF(C2113="?","Sep",C2113)</f>
        <v>Jul</v>
      </c>
      <c r="E2113" s="10">
        <v>29</v>
      </c>
      <c r="F2113" s="12" t="str">
        <f>TEXT(DATE(B2113,MONTH(DATEVALUE(D2113&amp;" 1")),E2113),"dd-mmm-yyyy")</f>
        <v>29-Jul-1983</v>
      </c>
      <c r="G2113" s="10">
        <v>0</v>
      </c>
      <c r="H2113" s="13">
        <f t="shared" ca="1" si="32"/>
        <v>126</v>
      </c>
      <c r="I2113" s="15">
        <v>34940.61</v>
      </c>
      <c r="J2113" s="10" t="s">
        <v>4707</v>
      </c>
      <c r="K2113" s="10" t="s">
        <v>4708</v>
      </c>
      <c r="L2113" s="10" t="s">
        <v>4718</v>
      </c>
      <c r="W2113" s="13">
        <f ca="1">DATEDIF(F2113,TODAY(),"Y")</f>
        <v>43</v>
      </c>
      <c r="X2113" s="29">
        <f>VLOOKUP($A2113,'Medical Examinations'!$A:$Z,MATCH(X$1,'Medical Examinations'!$A$1:$Z$1,0),FALSE)</f>
        <v>5.37</v>
      </c>
      <c r="Y2113" s="13">
        <f ca="1">DATEDIF(X2113,TODAY(),"Y")</f>
        <v>126</v>
      </c>
      <c r="Z2113" s="28">
        <f>VLOOKUP($A2113,'Medical Examinations'!$A:$Z,2,FALSE)</f>
        <v>36.99</v>
      </c>
    </row>
    <row r="2114" spans="1:26">
      <c r="A2114" s="10" t="s">
        <v>459</v>
      </c>
      <c r="B2114" s="10">
        <v>1967</v>
      </c>
      <c r="C2114" s="10" t="s">
        <v>4717</v>
      </c>
      <c r="D2114" s="10" t="str">
        <f>IF(C2114="?","Sep",C2114)</f>
        <v>Oct</v>
      </c>
      <c r="E2114" s="10">
        <v>7</v>
      </c>
      <c r="F2114" s="12" t="str">
        <f>TEXT(DATE(B2114,MONTH(DATEVALUE(D2114&amp;" 1")),E2114),"dd-mmm-yyyy")</f>
        <v>07-Oct-1967</v>
      </c>
      <c r="G2114" s="10">
        <v>0</v>
      </c>
      <c r="H2114" s="13">
        <f t="shared" ca="1" si="32"/>
        <v>126</v>
      </c>
      <c r="I2114" s="15">
        <v>34975.68</v>
      </c>
      <c r="J2114" s="10" t="s">
        <v>4707</v>
      </c>
      <c r="K2114" s="10" t="s">
        <v>4707</v>
      </c>
      <c r="L2114" s="10" t="s">
        <v>4718</v>
      </c>
      <c r="W2114" s="13">
        <f ca="1">DATEDIF(F2114,TODAY(),"Y")</f>
        <v>59</v>
      </c>
      <c r="X2114" s="28">
        <f>VLOOKUP($A2114,'Medical Examinations'!$A:$Z,MATCH(X$1,'Medical Examinations'!$A$1:$Z$1,0),FALSE)</f>
        <v>9.42</v>
      </c>
      <c r="Y2114" s="13">
        <f ca="1">DATEDIF(X2114,TODAY(),"Y")</f>
        <v>126</v>
      </c>
      <c r="Z2114" s="28">
        <f>VLOOKUP($A2114,'Medical Examinations'!$A:$Z,2,FALSE)</f>
        <v>29.57</v>
      </c>
    </row>
    <row r="2115" spans="1:26">
      <c r="A2115" s="10" t="s">
        <v>457</v>
      </c>
      <c r="B2115" s="10">
        <v>1998</v>
      </c>
      <c r="C2115" s="10" t="s">
        <v>4716</v>
      </c>
      <c r="D2115" s="10" t="str">
        <f>IF(C2115="?","Sep",C2115)</f>
        <v>Aug</v>
      </c>
      <c r="E2115" s="10">
        <v>22</v>
      </c>
      <c r="F2115" s="12" t="str">
        <f>TEXT(DATE(B2115,MONTH(DATEVALUE(D2115&amp;" 1")),E2115),"dd-mmm-yyyy")</f>
        <v>22-Aug-1998</v>
      </c>
      <c r="G2115" s="10">
        <v>0</v>
      </c>
      <c r="H2115" s="13">
        <f t="shared" ref="H2115:H2178" ca="1" si="33">DATEDIF(G2115,TODAY(),"Y")</f>
        <v>126</v>
      </c>
      <c r="I2115" s="15">
        <v>34976.42</v>
      </c>
      <c r="J2115" s="10" t="s">
        <v>4707</v>
      </c>
      <c r="K2115" s="10" t="s">
        <v>4711</v>
      </c>
      <c r="L2115" s="10" t="s">
        <v>4718</v>
      </c>
      <c r="W2115" s="13">
        <f ca="1">DATEDIF(F2115,TODAY(),"Y")</f>
        <v>28</v>
      </c>
      <c r="X2115" s="29">
        <f>VLOOKUP($A2115,'Medical Examinations'!$A:$Z,MATCH(X$1,'Medical Examinations'!$A$1:$Z$1,0),FALSE)</f>
        <v>4.45</v>
      </c>
      <c r="Y2115" s="13">
        <f ca="1">DATEDIF(X2115,TODAY(),"Y")</f>
        <v>126</v>
      </c>
      <c r="Z2115" s="28">
        <f>VLOOKUP($A2115,'Medical Examinations'!$A:$Z,2,FALSE)</f>
        <v>52.66</v>
      </c>
    </row>
    <row r="2116" spans="1:26">
      <c r="A2116" s="10" t="s">
        <v>455</v>
      </c>
      <c r="B2116" s="10">
        <v>1997</v>
      </c>
      <c r="C2116" s="10" t="s">
        <v>4716</v>
      </c>
      <c r="D2116" s="10" t="str">
        <f>IF(C2116="?","Sep",C2116)</f>
        <v>Aug</v>
      </c>
      <c r="E2116" s="10">
        <v>22</v>
      </c>
      <c r="F2116" s="12" t="str">
        <f>TEXT(DATE(B2116,MONTH(DATEVALUE(D2116&amp;" 1")),E2116),"dd-mmm-yyyy")</f>
        <v>22-Aug-1997</v>
      </c>
      <c r="G2116" s="10">
        <v>0</v>
      </c>
      <c r="H2116" s="13">
        <f t="shared" ca="1" si="33"/>
        <v>126</v>
      </c>
      <c r="I2116" s="15">
        <v>34979.86</v>
      </c>
      <c r="J2116" s="10" t="s">
        <v>4707</v>
      </c>
      <c r="K2116" s="10" t="s">
        <v>4707</v>
      </c>
      <c r="L2116" s="10" t="s">
        <v>4718</v>
      </c>
      <c r="W2116" s="13">
        <f ca="1">DATEDIF(F2116,TODAY(),"Y")</f>
        <v>29</v>
      </c>
      <c r="X2116" s="28">
        <f>VLOOKUP($A2116,'Medical Examinations'!$A:$Z,MATCH(X$1,'Medical Examinations'!$A$1:$Z$1,0),FALSE)</f>
        <v>4.87</v>
      </c>
      <c r="Y2116" s="13">
        <f ca="1">DATEDIF(X2116,TODAY(),"Y")</f>
        <v>126</v>
      </c>
      <c r="Z2116" s="28">
        <f>VLOOKUP($A2116,'Medical Examinations'!$A:$Z,2,FALSE)</f>
        <v>52.3</v>
      </c>
    </row>
    <row r="2117" spans="1:26">
      <c r="A2117" s="10" t="s">
        <v>453</v>
      </c>
      <c r="B2117" s="10">
        <v>1982</v>
      </c>
      <c r="C2117" s="10" t="s">
        <v>4706</v>
      </c>
      <c r="D2117" s="10" t="str">
        <f>IF(C2117="?","Sep",C2117)</f>
        <v>Jul</v>
      </c>
      <c r="E2117" s="10">
        <v>5</v>
      </c>
      <c r="F2117" s="12" t="str">
        <f>TEXT(DATE(B2117,MONTH(DATEVALUE(D2117&amp;" 1")),E2117),"dd-mmm-yyyy")</f>
        <v>05-Jul-1982</v>
      </c>
      <c r="G2117" s="10">
        <v>0</v>
      </c>
      <c r="H2117" s="13">
        <f t="shared" ca="1" si="33"/>
        <v>126</v>
      </c>
      <c r="I2117" s="15">
        <v>35000.730000000003</v>
      </c>
      <c r="J2117" s="10" t="s">
        <v>4707</v>
      </c>
      <c r="K2117" s="10" t="s">
        <v>4708</v>
      </c>
      <c r="L2117" s="10" t="s">
        <v>4718</v>
      </c>
      <c r="W2117" s="13">
        <f ca="1">DATEDIF(F2117,TODAY(),"Y")</f>
        <v>44</v>
      </c>
      <c r="X2117" s="29">
        <f>VLOOKUP($A2117,'Medical Examinations'!$A:$Z,MATCH(X$1,'Medical Examinations'!$A$1:$Z$1,0),FALSE)</f>
        <v>4.55</v>
      </c>
      <c r="Y2117" s="13">
        <f ca="1">DATEDIF(X2117,TODAY(),"Y")</f>
        <v>126</v>
      </c>
      <c r="Z2117" s="28">
        <f>VLOOKUP($A2117,'Medical Examinations'!$A:$Z,2,FALSE)</f>
        <v>36.409999999999997</v>
      </c>
    </row>
    <row r="2118" spans="1:26">
      <c r="A2118" s="10" t="s">
        <v>451</v>
      </c>
      <c r="B2118" s="10">
        <v>1975</v>
      </c>
      <c r="C2118" s="10" t="s">
        <v>4716</v>
      </c>
      <c r="D2118" s="10" t="str">
        <f>IF(C2118="?","Sep",C2118)</f>
        <v>Aug</v>
      </c>
      <c r="E2118" s="10">
        <v>29</v>
      </c>
      <c r="F2118" s="12" t="str">
        <f>TEXT(DATE(B2118,MONTH(DATEVALUE(D2118&amp;" 1")),E2118),"dd-mmm-yyyy")</f>
        <v>29-Aug-1975</v>
      </c>
      <c r="G2118" s="10">
        <v>0</v>
      </c>
      <c r="H2118" s="13">
        <f t="shared" ca="1" si="33"/>
        <v>126</v>
      </c>
      <c r="I2118" s="15">
        <v>35050.620000000003</v>
      </c>
      <c r="J2118" s="10" t="s">
        <v>4707</v>
      </c>
      <c r="K2118" s="10" t="s">
        <v>4711</v>
      </c>
      <c r="L2118" s="10" t="s">
        <v>4718</v>
      </c>
      <c r="W2118" s="13">
        <f ca="1">DATEDIF(F2118,TODAY(),"Y")</f>
        <v>51</v>
      </c>
      <c r="X2118" s="28">
        <f>VLOOKUP($A2118,'Medical Examinations'!$A:$Z,MATCH(X$1,'Medical Examinations'!$A$1:$Z$1,0),FALSE)</f>
        <v>11.83</v>
      </c>
      <c r="Y2118" s="13">
        <f ca="1">DATEDIF(X2118,TODAY(),"Y")</f>
        <v>126</v>
      </c>
      <c r="Z2118" s="28">
        <f>VLOOKUP($A2118,'Medical Examinations'!$A:$Z,2,FALSE)</f>
        <v>34.06</v>
      </c>
    </row>
    <row r="2119" spans="1:26">
      <c r="A2119" s="10" t="s">
        <v>449</v>
      </c>
      <c r="B2119" s="10">
        <v>1977</v>
      </c>
      <c r="C2119" s="10" t="s">
        <v>4712</v>
      </c>
      <c r="D2119" s="10" t="str">
        <f>IF(C2119="?","Sep",C2119)</f>
        <v>Jun</v>
      </c>
      <c r="E2119" s="10">
        <v>29</v>
      </c>
      <c r="F2119" s="12" t="str">
        <f>TEXT(DATE(B2119,MONTH(DATEVALUE(D2119&amp;" 1")),E2119),"dd-mmm-yyyy")</f>
        <v>29-Jun-1977</v>
      </c>
      <c r="G2119" s="10">
        <v>0</v>
      </c>
      <c r="H2119" s="13">
        <f t="shared" ca="1" si="33"/>
        <v>126</v>
      </c>
      <c r="I2119" s="15">
        <v>35069.370000000003</v>
      </c>
      <c r="J2119" s="10" t="s">
        <v>4711</v>
      </c>
      <c r="K2119" s="10" t="s">
        <v>4711</v>
      </c>
      <c r="L2119" s="10" t="s">
        <v>4728</v>
      </c>
      <c r="W2119" s="13">
        <f ca="1">DATEDIF(F2119,TODAY(),"Y")</f>
        <v>49</v>
      </c>
      <c r="X2119" s="29">
        <f>VLOOKUP($A2119,'Medical Examinations'!$A:$Z,MATCH(X$1,'Medical Examinations'!$A$1:$Z$1,0),FALSE)</f>
        <v>5.72</v>
      </c>
      <c r="Y2119" s="13">
        <f ca="1">DATEDIF(X2119,TODAY(),"Y")</f>
        <v>126</v>
      </c>
      <c r="Z2119" s="28">
        <f>VLOOKUP($A2119,'Medical Examinations'!$A:$Z,2,FALSE)</f>
        <v>22.895</v>
      </c>
    </row>
    <row r="2120" spans="1:26">
      <c r="A2120" s="10" t="s">
        <v>447</v>
      </c>
      <c r="B2120" s="10">
        <v>1998</v>
      </c>
      <c r="C2120" s="10" t="s">
        <v>4715</v>
      </c>
      <c r="D2120" s="10" t="str">
        <f>IF(C2120="?","Sep",C2120)</f>
        <v>Dec</v>
      </c>
      <c r="E2120" s="10">
        <v>22</v>
      </c>
      <c r="F2120" s="12" t="str">
        <f>TEXT(DATE(B2120,MONTH(DATEVALUE(D2120&amp;" 1")),E2120),"dd-mmm-yyyy")</f>
        <v>22-Dec-1998</v>
      </c>
      <c r="G2120" s="10">
        <v>0</v>
      </c>
      <c r="H2120" s="13">
        <f t="shared" ca="1" si="33"/>
        <v>126</v>
      </c>
      <c r="I2120" s="15">
        <v>35147.53</v>
      </c>
      <c r="J2120" s="10" t="s">
        <v>4711</v>
      </c>
      <c r="K2120" s="10" t="s">
        <v>4711</v>
      </c>
      <c r="L2120" s="10" t="s">
        <v>4721</v>
      </c>
      <c r="W2120" s="13">
        <f ca="1">DATEDIF(F2120,TODAY(),"Y")</f>
        <v>27</v>
      </c>
      <c r="X2120" s="28">
        <f>VLOOKUP($A2120,'Medical Examinations'!$A:$Z,MATCH(X$1,'Medical Examinations'!$A$1:$Z$1,0),FALSE)</f>
        <v>5.12</v>
      </c>
      <c r="Y2120" s="13">
        <f ca="1">DATEDIF(X2120,TODAY(),"Y")</f>
        <v>126</v>
      </c>
      <c r="Z2120" s="28">
        <f>VLOOKUP($A2120,'Medical Examinations'!$A:$Z,2,FALSE)</f>
        <v>28.5</v>
      </c>
    </row>
    <row r="2121" spans="1:26">
      <c r="A2121" s="10" t="s">
        <v>445</v>
      </c>
      <c r="B2121" s="10">
        <v>1967</v>
      </c>
      <c r="C2121" s="10" t="s">
        <v>4715</v>
      </c>
      <c r="D2121" s="10" t="str">
        <f>IF(C2121="?","Sep",C2121)</f>
        <v>Dec</v>
      </c>
      <c r="E2121" s="10">
        <v>30</v>
      </c>
      <c r="F2121" s="12" t="str">
        <f>TEXT(DATE(B2121,MONTH(DATEVALUE(D2121&amp;" 1")),E2121),"dd-mmm-yyyy")</f>
        <v>30-Dec-1967</v>
      </c>
      <c r="G2121" s="10">
        <v>0</v>
      </c>
      <c r="H2121" s="13">
        <f t="shared" ca="1" si="33"/>
        <v>126</v>
      </c>
      <c r="I2121" s="15">
        <v>35160.129999999997</v>
      </c>
      <c r="J2121" s="10" t="s">
        <v>4707</v>
      </c>
      <c r="K2121" s="10" t="s">
        <v>4707</v>
      </c>
      <c r="L2121" s="10" t="s">
        <v>4718</v>
      </c>
      <c r="W2121" s="13">
        <f ca="1">DATEDIF(F2121,TODAY(),"Y")</f>
        <v>58</v>
      </c>
      <c r="X2121" s="29">
        <f>VLOOKUP($A2121,'Medical Examinations'!$A:$Z,MATCH(X$1,'Medical Examinations'!$A$1:$Z$1,0),FALSE)</f>
        <v>10.93</v>
      </c>
      <c r="Y2121" s="13">
        <f ca="1">DATEDIF(X2121,TODAY(),"Y")</f>
        <v>126</v>
      </c>
      <c r="Z2121" s="28">
        <f>VLOOKUP($A2121,'Medical Examinations'!$A:$Z,2,FALSE)</f>
        <v>26.8</v>
      </c>
    </row>
    <row r="2122" spans="1:26">
      <c r="A2122" s="10" t="s">
        <v>443</v>
      </c>
      <c r="B2122" s="10">
        <v>1997</v>
      </c>
      <c r="C2122" s="10" t="s">
        <v>4706</v>
      </c>
      <c r="D2122" s="10" t="str">
        <f>IF(C2122="?","Sep",C2122)</f>
        <v>Jul</v>
      </c>
      <c r="E2122" s="10">
        <v>9</v>
      </c>
      <c r="F2122" s="12" t="str">
        <f>TEXT(DATE(B2122,MONTH(DATEVALUE(D2122&amp;" 1")),E2122),"dd-mmm-yyyy")</f>
        <v>09-Jul-1997</v>
      </c>
      <c r="G2122" s="10">
        <v>0</v>
      </c>
      <c r="H2122" s="13">
        <f t="shared" ca="1" si="33"/>
        <v>126</v>
      </c>
      <c r="I2122" s="15">
        <v>35302.089999999997</v>
      </c>
      <c r="J2122" s="10" t="s">
        <v>4711</v>
      </c>
      <c r="K2122" s="10" t="s">
        <v>4707</v>
      </c>
      <c r="L2122" s="10" t="s">
        <v>4718</v>
      </c>
      <c r="W2122" s="13">
        <f ca="1">DATEDIF(F2122,TODAY(),"Y")</f>
        <v>29</v>
      </c>
      <c r="X2122" s="28">
        <f>VLOOKUP($A2122,'Medical Examinations'!$A:$Z,MATCH(X$1,'Medical Examinations'!$A$1:$Z$1,0),FALSE)</f>
        <v>6.11</v>
      </c>
      <c r="Y2122" s="13">
        <f ca="1">DATEDIF(X2122,TODAY(),"Y")</f>
        <v>126</v>
      </c>
      <c r="Z2122" s="28">
        <f>VLOOKUP($A2122,'Medical Examinations'!$A:$Z,2,FALSE)</f>
        <v>53.25</v>
      </c>
    </row>
    <row r="2123" spans="1:26">
      <c r="A2123" s="10" t="s">
        <v>441</v>
      </c>
      <c r="B2123" s="10">
        <v>1988</v>
      </c>
      <c r="C2123" s="10" t="s">
        <v>4713</v>
      </c>
      <c r="D2123" s="10" t="str">
        <f>IF(C2123="?","Sep",C2123)</f>
        <v>Sep</v>
      </c>
      <c r="E2123" s="10">
        <v>19</v>
      </c>
      <c r="F2123" s="12" t="str">
        <f>TEXT(DATE(B2123,MONTH(DATEVALUE(D2123&amp;" 1")),E2123),"dd-mmm-yyyy")</f>
        <v>19-Sep-1988</v>
      </c>
      <c r="G2123" s="10">
        <v>0</v>
      </c>
      <c r="H2123" s="13">
        <f t="shared" ca="1" si="33"/>
        <v>126</v>
      </c>
      <c r="I2123" s="15">
        <v>35315.96</v>
      </c>
      <c r="J2123" s="10" t="s">
        <v>4707</v>
      </c>
      <c r="K2123" s="10" t="s">
        <v>4711</v>
      </c>
      <c r="L2123" s="10" t="s">
        <v>4718</v>
      </c>
      <c r="W2123" s="13">
        <f ca="1">DATEDIF(F2123,TODAY(),"Y")</f>
        <v>38</v>
      </c>
      <c r="X2123" s="29">
        <f>VLOOKUP($A2123,'Medical Examinations'!$A:$Z,MATCH(X$1,'Medical Examinations'!$A$1:$Z$1,0),FALSE)</f>
        <v>6.05</v>
      </c>
      <c r="Y2123" s="13">
        <f ca="1">DATEDIF(X2123,TODAY(),"Y")</f>
        <v>126</v>
      </c>
      <c r="Z2123" s="28">
        <f>VLOOKUP($A2123,'Medical Examinations'!$A:$Z,2,FALSE)</f>
        <v>42.27</v>
      </c>
    </row>
    <row r="2124" spans="1:26">
      <c r="A2124" s="10" t="s">
        <v>439</v>
      </c>
      <c r="B2124" s="10">
        <v>1971</v>
      </c>
      <c r="C2124" s="10" t="s">
        <v>4713</v>
      </c>
      <c r="D2124" s="10" t="str">
        <f>IF(C2124="?","Sep",C2124)</f>
        <v>Sep</v>
      </c>
      <c r="E2124" s="10">
        <v>22</v>
      </c>
      <c r="F2124" s="12" t="str">
        <f>TEXT(DATE(B2124,MONTH(DATEVALUE(D2124&amp;" 1")),E2124),"dd-mmm-yyyy")</f>
        <v>22-Sep-1971</v>
      </c>
      <c r="G2124" s="10">
        <v>0</v>
      </c>
      <c r="H2124" s="13">
        <f t="shared" ca="1" si="33"/>
        <v>126</v>
      </c>
      <c r="I2124" s="15">
        <v>35345.730000000003</v>
      </c>
      <c r="J2124" s="10" t="s">
        <v>4707</v>
      </c>
      <c r="K2124" s="10" t="s">
        <v>4708</v>
      </c>
      <c r="L2124" s="10" t="s">
        <v>4718</v>
      </c>
      <c r="W2124" s="13">
        <f ca="1">DATEDIF(F2124,TODAY(),"Y")</f>
        <v>55</v>
      </c>
      <c r="X2124" s="28">
        <f>VLOOKUP($A2124,'Medical Examinations'!$A:$Z,MATCH(X$1,'Medical Examinations'!$A$1:$Z$1,0),FALSE)</f>
        <v>9.68</v>
      </c>
      <c r="Y2124" s="13">
        <f ca="1">DATEDIF(X2124,TODAY(),"Y")</f>
        <v>126</v>
      </c>
      <c r="Z2124" s="28">
        <f>VLOOKUP($A2124,'Medical Examinations'!$A:$Z,2,FALSE)</f>
        <v>33.69</v>
      </c>
    </row>
    <row r="2125" spans="1:26">
      <c r="A2125" s="10" t="s">
        <v>437</v>
      </c>
      <c r="B2125" s="10">
        <v>1988</v>
      </c>
      <c r="C2125" s="10" t="s">
        <v>4710</v>
      </c>
      <c r="D2125" s="10" t="str">
        <f>IF(C2125="?","Sep",C2125)</f>
        <v>Nov</v>
      </c>
      <c r="E2125" s="10">
        <v>20</v>
      </c>
      <c r="F2125" s="12" t="str">
        <f>TEXT(DATE(B2125,MONTH(DATEVALUE(D2125&amp;" 1")),E2125),"dd-mmm-yyyy")</f>
        <v>20-Nov-1988</v>
      </c>
      <c r="G2125" s="10">
        <v>0</v>
      </c>
      <c r="H2125" s="13">
        <f t="shared" ca="1" si="33"/>
        <v>126</v>
      </c>
      <c r="I2125" s="15">
        <v>35491.64</v>
      </c>
      <c r="J2125" s="10" t="s">
        <v>4711</v>
      </c>
      <c r="K2125" s="10" t="s">
        <v>4707</v>
      </c>
      <c r="L2125" s="10" t="s">
        <v>4718</v>
      </c>
      <c r="W2125" s="13">
        <f ca="1">DATEDIF(F2125,TODAY(),"Y")</f>
        <v>37</v>
      </c>
      <c r="X2125" s="29">
        <f>VLOOKUP($A2125,'Medical Examinations'!$A:$Z,MATCH(X$1,'Medical Examinations'!$A$1:$Z$1,0),FALSE)</f>
        <v>5.23</v>
      </c>
      <c r="Y2125" s="13">
        <f ca="1">DATEDIF(X2125,TODAY(),"Y")</f>
        <v>126</v>
      </c>
      <c r="Z2125" s="28">
        <f>VLOOKUP($A2125,'Medical Examinations'!$A:$Z,2,FALSE)</f>
        <v>30.8</v>
      </c>
    </row>
    <row r="2126" spans="1:26">
      <c r="A2126" s="10" t="s">
        <v>435</v>
      </c>
      <c r="B2126" s="10">
        <v>1973</v>
      </c>
      <c r="C2126" s="10" t="s">
        <v>4715</v>
      </c>
      <c r="D2126" s="10" t="str">
        <f>IF(C2126="?","Sep",C2126)</f>
        <v>Dec</v>
      </c>
      <c r="E2126" s="10">
        <v>16</v>
      </c>
      <c r="F2126" s="12" t="str">
        <f>TEXT(DATE(B2126,MONTH(DATEVALUE(D2126&amp;" 1")),E2126),"dd-mmm-yyyy")</f>
        <v>16-Dec-1973</v>
      </c>
      <c r="G2126" s="10">
        <v>0</v>
      </c>
      <c r="H2126" s="13">
        <f t="shared" ca="1" si="33"/>
        <v>126</v>
      </c>
      <c r="I2126" s="15">
        <v>35517.19</v>
      </c>
      <c r="J2126" s="10" t="s">
        <v>4707</v>
      </c>
      <c r="K2126" s="10" t="s">
        <v>4707</v>
      </c>
      <c r="L2126" s="10" t="s">
        <v>4718</v>
      </c>
      <c r="W2126" s="13">
        <f ca="1">DATEDIF(F2126,TODAY(),"Y")</f>
        <v>52</v>
      </c>
      <c r="X2126" s="28">
        <f>VLOOKUP($A2126,'Medical Examinations'!$A:$Z,MATCH(X$1,'Medical Examinations'!$A$1:$Z$1,0),FALSE)</f>
        <v>6.84</v>
      </c>
      <c r="Y2126" s="13">
        <f ca="1">DATEDIF(X2126,TODAY(),"Y")</f>
        <v>126</v>
      </c>
      <c r="Z2126" s="28">
        <f>VLOOKUP($A2126,'Medical Examinations'!$A:$Z,2,FALSE)</f>
        <v>35.71</v>
      </c>
    </row>
    <row r="2127" spans="1:26">
      <c r="A2127" s="10" t="s">
        <v>433</v>
      </c>
      <c r="B2127" s="10">
        <v>1992</v>
      </c>
      <c r="C2127" s="10" t="s">
        <v>4713</v>
      </c>
      <c r="D2127" s="10" t="str">
        <f>IF(C2127="?","Sep",C2127)</f>
        <v>Sep</v>
      </c>
      <c r="E2127" s="10">
        <v>13</v>
      </c>
      <c r="F2127" s="12" t="str">
        <f>TEXT(DATE(B2127,MONTH(DATEVALUE(D2127&amp;" 1")),E2127),"dd-mmm-yyyy")</f>
        <v>13-Sep-1992</v>
      </c>
      <c r="G2127" s="10">
        <v>0</v>
      </c>
      <c r="H2127" s="13">
        <f t="shared" ca="1" si="33"/>
        <v>126</v>
      </c>
      <c r="I2127" s="15">
        <v>35547.47</v>
      </c>
      <c r="J2127" s="10" t="s">
        <v>4707</v>
      </c>
      <c r="K2127" s="10" t="s">
        <v>4708</v>
      </c>
      <c r="L2127" s="10" t="s">
        <v>4718</v>
      </c>
      <c r="W2127" s="13">
        <f ca="1">DATEDIF(F2127,TODAY(),"Y")</f>
        <v>34</v>
      </c>
      <c r="X2127" s="29">
        <f>VLOOKUP($A2127,'Medical Examinations'!$A:$Z,MATCH(X$1,'Medical Examinations'!$A$1:$Z$1,0),FALSE)</f>
        <v>4.24</v>
      </c>
      <c r="Y2127" s="13">
        <f ca="1">DATEDIF(X2127,TODAY(),"Y")</f>
        <v>126</v>
      </c>
      <c r="Z2127" s="28">
        <f>VLOOKUP($A2127,'Medical Examinations'!$A:$Z,2,FALSE)</f>
        <v>49.8</v>
      </c>
    </row>
    <row r="2128" spans="1:26">
      <c r="A2128" s="10" t="s">
        <v>431</v>
      </c>
      <c r="B2128" s="10">
        <v>1973</v>
      </c>
      <c r="C2128" s="10" t="s">
        <v>4717</v>
      </c>
      <c r="D2128" s="10" t="str">
        <f>IF(C2128="?","Sep",C2128)</f>
        <v>Oct</v>
      </c>
      <c r="E2128" s="10">
        <v>27</v>
      </c>
      <c r="F2128" s="12" t="str">
        <f>TEXT(DATE(B2128,MONTH(DATEVALUE(D2128&amp;" 1")),E2128),"dd-mmm-yyyy")</f>
        <v>27-Oct-1973</v>
      </c>
      <c r="G2128" s="10">
        <v>0</v>
      </c>
      <c r="H2128" s="13">
        <f t="shared" ca="1" si="33"/>
        <v>126</v>
      </c>
      <c r="I2128" s="15">
        <v>35547.72</v>
      </c>
      <c r="J2128" s="10" t="s">
        <v>4711</v>
      </c>
      <c r="K2128" s="10" t="s">
        <v>4711</v>
      </c>
      <c r="L2128" s="10" t="s">
        <v>4718</v>
      </c>
      <c r="W2128" s="13">
        <f ca="1">DATEDIF(F2128,TODAY(),"Y")</f>
        <v>53</v>
      </c>
      <c r="X2128" s="28">
        <f>VLOOKUP($A2128,'Medical Examinations'!$A:$Z,MATCH(X$1,'Medical Examinations'!$A$1:$Z$1,0),FALSE)</f>
        <v>7.32</v>
      </c>
      <c r="Y2128" s="13">
        <f ca="1">DATEDIF(X2128,TODAY(),"Y")</f>
        <v>126</v>
      </c>
      <c r="Z2128" s="28">
        <f>VLOOKUP($A2128,'Medical Examinations'!$A:$Z,2,FALSE)</f>
        <v>35.799999999999997</v>
      </c>
    </row>
    <row r="2129" spans="1:26">
      <c r="A2129" s="10" t="s">
        <v>429</v>
      </c>
      <c r="B2129" s="10">
        <v>1964</v>
      </c>
      <c r="C2129" s="10" t="s">
        <v>4716</v>
      </c>
      <c r="D2129" s="10" t="str">
        <f>IF(C2129="?","Sep",C2129)</f>
        <v>Aug</v>
      </c>
      <c r="E2129" s="10">
        <v>29</v>
      </c>
      <c r="F2129" s="12" t="str">
        <f>TEXT(DATE(B2129,MONTH(DATEVALUE(D2129&amp;" 1")),E2129),"dd-mmm-yyyy")</f>
        <v>29-Aug-1964</v>
      </c>
      <c r="G2129" s="10">
        <v>0</v>
      </c>
      <c r="H2129" s="13">
        <f t="shared" ca="1" si="33"/>
        <v>126</v>
      </c>
      <c r="I2129" s="15">
        <v>35573.26</v>
      </c>
      <c r="J2129" s="10" t="s">
        <v>4707</v>
      </c>
      <c r="K2129" s="10" t="s">
        <v>4711</v>
      </c>
      <c r="L2129" s="10" t="s">
        <v>4718</v>
      </c>
      <c r="W2129" s="13">
        <f ca="1">DATEDIF(F2129,TODAY(),"Y")</f>
        <v>62</v>
      </c>
      <c r="X2129" s="29">
        <f>VLOOKUP($A2129,'Medical Examinations'!$A:$Z,MATCH(X$1,'Medical Examinations'!$A$1:$Z$1,0),FALSE)</f>
        <v>6.25</v>
      </c>
      <c r="Y2129" s="13">
        <f ca="1">DATEDIF(X2129,TODAY(),"Y")</f>
        <v>126</v>
      </c>
      <c r="Z2129" s="28">
        <f>VLOOKUP($A2129,'Medical Examinations'!$A:$Z,2,FALSE)</f>
        <v>29.06</v>
      </c>
    </row>
    <row r="2130" spans="1:26">
      <c r="A2130" s="10" t="s">
        <v>427</v>
      </c>
      <c r="B2130" s="10">
        <v>1971</v>
      </c>
      <c r="C2130" s="10" t="s">
        <v>4716</v>
      </c>
      <c r="D2130" s="10" t="str">
        <f>IF(C2130="?","Sep",C2130)</f>
        <v>Aug</v>
      </c>
      <c r="E2130" s="10">
        <v>10</v>
      </c>
      <c r="F2130" s="12" t="str">
        <f>TEXT(DATE(B2130,MONTH(DATEVALUE(D2130&amp;" 1")),E2130),"dd-mmm-yyyy")</f>
        <v>10-Aug-1971</v>
      </c>
      <c r="G2130" s="10">
        <v>0</v>
      </c>
      <c r="H2130" s="13">
        <f t="shared" ca="1" si="33"/>
        <v>126</v>
      </c>
      <c r="I2130" s="15">
        <v>35583.17</v>
      </c>
      <c r="J2130" s="10" t="s">
        <v>4711</v>
      </c>
      <c r="K2130" s="10" t="s">
        <v>4708</v>
      </c>
      <c r="L2130" s="10" t="s">
        <v>4718</v>
      </c>
      <c r="W2130" s="13">
        <f ca="1">DATEDIF(F2130,TODAY(),"Y")</f>
        <v>55</v>
      </c>
      <c r="X2130" s="28">
        <f>VLOOKUP($A2130,'Medical Examinations'!$A:$Z,MATCH(X$1,'Medical Examinations'!$A$1:$Z$1,0),FALSE)</f>
        <v>8.7200000000000006</v>
      </c>
      <c r="Y2130" s="13">
        <f ca="1">DATEDIF(X2130,TODAY(),"Y")</f>
        <v>126</v>
      </c>
      <c r="Z2130" s="28">
        <f>VLOOKUP($A2130,'Medical Examinations'!$A:$Z,2,FALSE)</f>
        <v>34.39</v>
      </c>
    </row>
    <row r="2131" spans="1:26">
      <c r="A2131" s="10" t="s">
        <v>4691</v>
      </c>
      <c r="B2131" s="10">
        <v>2000</v>
      </c>
      <c r="C2131" s="10" t="s">
        <v>4717</v>
      </c>
      <c r="D2131" s="10" t="str">
        <f>IF(C2131="?","Sep",C2131)</f>
        <v>Oct</v>
      </c>
      <c r="E2131" s="10">
        <v>13</v>
      </c>
      <c r="F2131" s="12" t="str">
        <f>TEXT(DATE(B2131,MONTH(DATEVALUE(D2131&amp;" 1")),E2131),"dd-mmm-yyyy")</f>
        <v>13-Oct-2000</v>
      </c>
      <c r="G2131" s="10">
        <v>0</v>
      </c>
      <c r="H2131" s="13">
        <f t="shared" ca="1" si="33"/>
        <v>126</v>
      </c>
      <c r="I2131" s="15">
        <v>35585.58</v>
      </c>
      <c r="J2131" s="10" t="s">
        <v>4711</v>
      </c>
      <c r="K2131" s="10" t="s">
        <v>4707</v>
      </c>
      <c r="L2131" s="10" t="s">
        <v>4718</v>
      </c>
      <c r="W2131" s="13">
        <f ca="1">DATEDIF(F2131,TODAY(),"Y")</f>
        <v>26</v>
      </c>
      <c r="X2131" s="29" t="e">
        <f>VLOOKUP($A2131,'Medical Examinations'!$A:$Z,MATCH(X$1,'Medical Examinations'!$A$1:$Z$1,0),FALSE)</f>
        <v>#N/A</v>
      </c>
      <c r="Y2131" s="13" t="e">
        <f ca="1">DATEDIF(X2131,TODAY(),"Y")</f>
        <v>#N/A</v>
      </c>
      <c r="Z2131" s="28" t="e">
        <f>VLOOKUP($A2131,'Medical Examinations'!$A:$Z,2,FALSE)</f>
        <v>#N/A</v>
      </c>
    </row>
    <row r="2132" spans="1:26">
      <c r="A2132" s="10" t="s">
        <v>425</v>
      </c>
      <c r="B2132" s="10">
        <v>2000</v>
      </c>
      <c r="C2132" s="10" t="s">
        <v>4710</v>
      </c>
      <c r="D2132" s="10" t="str">
        <f>IF(C2132="?","Sep",C2132)</f>
        <v>Nov</v>
      </c>
      <c r="E2132" s="10">
        <v>19</v>
      </c>
      <c r="F2132" s="12" t="str">
        <f>TEXT(DATE(B2132,MONTH(DATEVALUE(D2132&amp;" 1")),E2132),"dd-mmm-yyyy")</f>
        <v>19-Nov-2000</v>
      </c>
      <c r="G2132" s="10">
        <v>0</v>
      </c>
      <c r="H2132" s="13">
        <f t="shared" ca="1" si="33"/>
        <v>126</v>
      </c>
      <c r="I2132" s="15">
        <v>35585.58</v>
      </c>
      <c r="J2132" s="10" t="s">
        <v>4707</v>
      </c>
      <c r="K2132" s="10" t="s">
        <v>4708</v>
      </c>
      <c r="L2132" s="10" t="s">
        <v>4718</v>
      </c>
      <c r="W2132" s="13">
        <f ca="1">DATEDIF(F2132,TODAY(),"Y")</f>
        <v>25</v>
      </c>
      <c r="X2132" s="28">
        <f>VLOOKUP($A2132,'Medical Examinations'!$A:$Z,MATCH(X$1,'Medical Examinations'!$A$1:$Z$1,0),FALSE)</f>
        <v>4.0199999999999996</v>
      </c>
      <c r="Y2132" s="13">
        <f ca="1">DATEDIF(X2132,TODAY(),"Y")</f>
        <v>126</v>
      </c>
      <c r="Z2132" s="28">
        <f>VLOOKUP($A2132,'Medical Examinations'!$A:$Z,2,FALSE)</f>
        <v>35.6</v>
      </c>
    </row>
    <row r="2133" spans="1:26">
      <c r="A2133" s="10" t="s">
        <v>423</v>
      </c>
      <c r="B2133" s="10">
        <v>2000</v>
      </c>
      <c r="C2133" s="10" t="s">
        <v>4715</v>
      </c>
      <c r="D2133" s="10" t="str">
        <f>IF(C2133="?","Sep",C2133)</f>
        <v>Dec</v>
      </c>
      <c r="E2133" s="10">
        <v>17</v>
      </c>
      <c r="F2133" s="12" t="str">
        <f>TEXT(DATE(B2133,MONTH(DATEVALUE(D2133&amp;" 1")),E2133),"dd-mmm-yyyy")</f>
        <v>17-Dec-2000</v>
      </c>
      <c r="G2133" s="10">
        <v>0</v>
      </c>
      <c r="H2133" s="13">
        <f t="shared" ca="1" si="33"/>
        <v>126</v>
      </c>
      <c r="I2133" s="15">
        <v>35595.589999999997</v>
      </c>
      <c r="J2133" s="10" t="s">
        <v>4707</v>
      </c>
      <c r="K2133" s="10" t="s">
        <v>4708</v>
      </c>
      <c r="L2133" s="10" t="s">
        <v>4709</v>
      </c>
      <c r="W2133" s="13">
        <f ca="1">DATEDIF(F2133,TODAY(),"Y")</f>
        <v>25</v>
      </c>
      <c r="X2133" s="29">
        <f>VLOOKUP($A2133,'Medical Examinations'!$A:$Z,MATCH(X$1,'Medical Examinations'!$A$1:$Z$1,0),FALSE)</f>
        <v>4.5599999999999996</v>
      </c>
      <c r="Y2133" s="13">
        <f ca="1">DATEDIF(X2133,TODAY(),"Y")</f>
        <v>126</v>
      </c>
      <c r="Z2133" s="28">
        <f>VLOOKUP($A2133,'Medical Examinations'!$A:$Z,2,FALSE)</f>
        <v>31.02</v>
      </c>
    </row>
    <row r="2134" spans="1:26">
      <c r="A2134" s="10" t="s">
        <v>421</v>
      </c>
      <c r="B2134" s="10">
        <v>1978</v>
      </c>
      <c r="C2134" s="10" t="s">
        <v>4715</v>
      </c>
      <c r="D2134" s="10" t="str">
        <f>IF(C2134="?","Sep",C2134)</f>
        <v>Dec</v>
      </c>
      <c r="E2134" s="10">
        <v>19</v>
      </c>
      <c r="F2134" s="12" t="str">
        <f>TEXT(DATE(B2134,MONTH(DATEVALUE(D2134&amp;" 1")),E2134),"dd-mmm-yyyy")</f>
        <v>19-Dec-1978</v>
      </c>
      <c r="G2134" s="10">
        <v>0</v>
      </c>
      <c r="H2134" s="13">
        <f t="shared" ca="1" si="33"/>
        <v>126</v>
      </c>
      <c r="I2134" s="15">
        <v>35701.9</v>
      </c>
      <c r="J2134" s="10" t="s">
        <v>4707</v>
      </c>
      <c r="K2134" s="10" t="s">
        <v>4711</v>
      </c>
      <c r="L2134" s="10" t="s">
        <v>4718</v>
      </c>
      <c r="W2134" s="13">
        <f ca="1">DATEDIF(F2134,TODAY(),"Y")</f>
        <v>47</v>
      </c>
      <c r="X2134" s="28">
        <f>VLOOKUP($A2134,'Medical Examinations'!$A:$Z,MATCH(X$1,'Medical Examinations'!$A$1:$Z$1,0),FALSE)</f>
        <v>11.12</v>
      </c>
      <c r="Y2134" s="13">
        <f ca="1">DATEDIF(X2134,TODAY(),"Y")</f>
        <v>126</v>
      </c>
      <c r="Z2134" s="28">
        <f>VLOOKUP($A2134,'Medical Examinations'!$A:$Z,2,FALSE)</f>
        <v>36.85</v>
      </c>
    </row>
    <row r="2135" spans="1:26">
      <c r="A2135" s="10" t="s">
        <v>419</v>
      </c>
      <c r="B2135" s="10">
        <v>1974</v>
      </c>
      <c r="C2135" s="10" t="s">
        <v>4706</v>
      </c>
      <c r="D2135" s="10" t="str">
        <f>IF(C2135="?","Sep",C2135)</f>
        <v>Jul</v>
      </c>
      <c r="E2135" s="10">
        <v>15</v>
      </c>
      <c r="F2135" s="12" t="str">
        <f>TEXT(DATE(B2135,MONTH(DATEVALUE(D2135&amp;" 1")),E2135),"dd-mmm-yyyy")</f>
        <v>15-Jul-1974</v>
      </c>
      <c r="G2135" s="10">
        <v>0</v>
      </c>
      <c r="H2135" s="13">
        <f t="shared" ca="1" si="33"/>
        <v>126</v>
      </c>
      <c r="I2135" s="15">
        <v>35711.39</v>
      </c>
      <c r="J2135" s="10" t="s">
        <v>4707</v>
      </c>
      <c r="K2135" s="10" t="s">
        <v>4708</v>
      </c>
      <c r="L2135" s="10" t="s">
        <v>4714</v>
      </c>
      <c r="W2135" s="13">
        <f ca="1">DATEDIF(F2135,TODAY(),"Y")</f>
        <v>52</v>
      </c>
      <c r="X2135" s="29">
        <f>VLOOKUP($A2135,'Medical Examinations'!$A:$Z,MATCH(X$1,'Medical Examinations'!$A$1:$Z$1,0),FALSE)</f>
        <v>9.51</v>
      </c>
      <c r="Y2135" s="13">
        <f ca="1">DATEDIF(X2135,TODAY(),"Y")</f>
        <v>126</v>
      </c>
      <c r="Z2135" s="28">
        <f>VLOOKUP($A2135,'Medical Examinations'!$A:$Z,2,FALSE)</f>
        <v>35.25</v>
      </c>
    </row>
    <row r="2136" spans="1:26">
      <c r="A2136" s="10" t="s">
        <v>417</v>
      </c>
      <c r="B2136" s="10">
        <v>1976</v>
      </c>
      <c r="C2136" s="10" t="s">
        <v>4717</v>
      </c>
      <c r="D2136" s="10" t="str">
        <f>IF(C2136="?","Sep",C2136)</f>
        <v>Oct</v>
      </c>
      <c r="E2136" s="10">
        <v>4</v>
      </c>
      <c r="F2136" s="12" t="str">
        <f>TEXT(DATE(B2136,MONTH(DATEVALUE(D2136&amp;" 1")),E2136),"dd-mmm-yyyy")</f>
        <v>04-Oct-1976</v>
      </c>
      <c r="G2136" s="10">
        <v>0</v>
      </c>
      <c r="H2136" s="13">
        <f t="shared" ca="1" si="33"/>
        <v>126</v>
      </c>
      <c r="I2136" s="15">
        <v>35733.96</v>
      </c>
      <c r="J2136" s="10" t="s">
        <v>4707</v>
      </c>
      <c r="K2136" s="10" t="s">
        <v>4707</v>
      </c>
      <c r="L2136" s="10" t="s">
        <v>4718</v>
      </c>
      <c r="W2136" s="13">
        <f ca="1">DATEDIF(F2136,TODAY(),"Y")</f>
        <v>50</v>
      </c>
      <c r="X2136" s="28">
        <f>VLOOKUP($A2136,'Medical Examinations'!$A:$Z,MATCH(X$1,'Medical Examinations'!$A$1:$Z$1,0),FALSE)</f>
        <v>5.25</v>
      </c>
      <c r="Y2136" s="13">
        <f ca="1">DATEDIF(X2136,TODAY(),"Y")</f>
        <v>126</v>
      </c>
      <c r="Z2136" s="28">
        <f>VLOOKUP($A2136,'Medical Examinations'!$A:$Z,2,FALSE)</f>
        <v>35.43</v>
      </c>
    </row>
    <row r="2137" spans="1:26">
      <c r="A2137" s="10" t="s">
        <v>415</v>
      </c>
      <c r="B2137" s="10">
        <v>1992</v>
      </c>
      <c r="C2137" s="10" t="s">
        <v>4712</v>
      </c>
      <c r="D2137" s="10" t="str">
        <f>IF(C2137="?","Sep",C2137)</f>
        <v>Jun</v>
      </c>
      <c r="E2137" s="10">
        <v>18</v>
      </c>
      <c r="F2137" s="12" t="str">
        <f>TEXT(DATE(B2137,MONTH(DATEVALUE(D2137&amp;" 1")),E2137),"dd-mmm-yyyy")</f>
        <v>18-Jun-1992</v>
      </c>
      <c r="G2137" s="10">
        <v>0</v>
      </c>
      <c r="H2137" s="13">
        <f t="shared" ca="1" si="33"/>
        <v>126</v>
      </c>
      <c r="I2137" s="15">
        <v>35883.269999999997</v>
      </c>
      <c r="J2137" s="10" t="s">
        <v>4707</v>
      </c>
      <c r="K2137" s="10" t="s">
        <v>4711</v>
      </c>
      <c r="L2137" s="10" t="s">
        <v>4718</v>
      </c>
      <c r="W2137" s="13">
        <f ca="1">DATEDIF(F2137,TODAY(),"Y")</f>
        <v>34</v>
      </c>
      <c r="X2137" s="29">
        <f>VLOOKUP($A2137,'Medical Examinations'!$A:$Z,MATCH(X$1,'Medical Examinations'!$A$1:$Z$1,0),FALSE)</f>
        <v>4.45</v>
      </c>
      <c r="Y2137" s="13">
        <f ca="1">DATEDIF(X2137,TODAY(),"Y")</f>
        <v>126</v>
      </c>
      <c r="Z2137" s="28">
        <f>VLOOKUP($A2137,'Medical Examinations'!$A:$Z,2,FALSE)</f>
        <v>50.79</v>
      </c>
    </row>
    <row r="2138" spans="1:26">
      <c r="A2138" s="10" t="s">
        <v>413</v>
      </c>
      <c r="B2138" s="10">
        <v>1981</v>
      </c>
      <c r="C2138" s="10" t="s">
        <v>4710</v>
      </c>
      <c r="D2138" s="10" t="str">
        <f>IF(C2138="?","Sep",C2138)</f>
        <v>Nov</v>
      </c>
      <c r="E2138" s="10">
        <v>22</v>
      </c>
      <c r="F2138" s="12" t="str">
        <f>TEXT(DATE(B2138,MONTH(DATEVALUE(D2138&amp;" 1")),E2138),"dd-mmm-yyyy")</f>
        <v>22-Nov-1981</v>
      </c>
      <c r="G2138" s="10">
        <v>0</v>
      </c>
      <c r="H2138" s="13">
        <f t="shared" ca="1" si="33"/>
        <v>126</v>
      </c>
      <c r="I2138" s="15">
        <v>35952.65</v>
      </c>
      <c r="J2138" s="10" t="s">
        <v>4711</v>
      </c>
      <c r="K2138" s="10" t="s">
        <v>4708</v>
      </c>
      <c r="L2138" s="10" t="s">
        <v>4718</v>
      </c>
      <c r="W2138" s="13">
        <f ca="1">DATEDIF(F2138,TODAY(),"Y")</f>
        <v>44</v>
      </c>
      <c r="X2138" s="28">
        <f>VLOOKUP($A2138,'Medical Examinations'!$A:$Z,MATCH(X$1,'Medical Examinations'!$A$1:$Z$1,0),FALSE)</f>
        <v>10.73</v>
      </c>
      <c r="Y2138" s="13">
        <f ca="1">DATEDIF(X2138,TODAY(),"Y")</f>
        <v>126</v>
      </c>
      <c r="Z2138" s="28">
        <f>VLOOKUP($A2138,'Medical Examinations'!$A:$Z,2,FALSE)</f>
        <v>41.65</v>
      </c>
    </row>
    <row r="2139" spans="1:26">
      <c r="A2139" s="10" t="s">
        <v>411</v>
      </c>
      <c r="B2139" s="10">
        <v>1999</v>
      </c>
      <c r="C2139" s="10" t="s">
        <v>4713</v>
      </c>
      <c r="D2139" s="10" t="str">
        <f>IF(C2139="?","Sep",C2139)</f>
        <v>Sep</v>
      </c>
      <c r="E2139" s="10">
        <v>4</v>
      </c>
      <c r="F2139" s="12" t="str">
        <f>TEXT(DATE(B2139,MONTH(DATEVALUE(D2139&amp;" 1")),E2139),"dd-mmm-yyyy")</f>
        <v>04-Sep-1999</v>
      </c>
      <c r="G2139" s="10">
        <v>0</v>
      </c>
      <c r="H2139" s="13">
        <f t="shared" ca="1" si="33"/>
        <v>126</v>
      </c>
      <c r="I2139" s="15">
        <v>36021.01</v>
      </c>
      <c r="J2139" s="10" t="s">
        <v>4707</v>
      </c>
      <c r="K2139" s="10" t="s">
        <v>4708</v>
      </c>
      <c r="L2139" s="10" t="s">
        <v>4709</v>
      </c>
      <c r="W2139" s="13">
        <f ca="1">DATEDIF(F2139,TODAY(),"Y")</f>
        <v>27</v>
      </c>
      <c r="X2139" s="29">
        <f>VLOOKUP($A2139,'Medical Examinations'!$A:$Z,MATCH(X$1,'Medical Examinations'!$A$1:$Z$1,0),FALSE)</f>
        <v>5.27</v>
      </c>
      <c r="Y2139" s="13">
        <f ca="1">DATEDIF(X2139,TODAY(),"Y")</f>
        <v>126</v>
      </c>
      <c r="Z2139" s="28">
        <f>VLOOKUP($A2139,'Medical Examinations'!$A:$Z,2,FALSE)</f>
        <v>32.78</v>
      </c>
    </row>
    <row r="2140" spans="1:26">
      <c r="A2140" s="10" t="s">
        <v>409</v>
      </c>
      <c r="B2140" s="10">
        <v>1963</v>
      </c>
      <c r="C2140" s="10" t="s">
        <v>4706</v>
      </c>
      <c r="D2140" s="10" t="str">
        <f>IF(C2140="?","Sep",C2140)</f>
        <v>Jul</v>
      </c>
      <c r="E2140" s="10">
        <v>22</v>
      </c>
      <c r="F2140" s="12" t="str">
        <f>TEXT(DATE(B2140,MONTH(DATEVALUE(D2140&amp;" 1")),E2140),"dd-mmm-yyyy")</f>
        <v>22-Jul-1963</v>
      </c>
      <c r="G2140" s="10">
        <v>0</v>
      </c>
      <c r="H2140" s="13">
        <f t="shared" ca="1" si="33"/>
        <v>126</v>
      </c>
      <c r="I2140" s="15">
        <v>36074.339999999997</v>
      </c>
      <c r="J2140" s="10" t="s">
        <v>4707</v>
      </c>
      <c r="K2140" s="10" t="s">
        <v>4711</v>
      </c>
      <c r="L2140" s="10" t="s">
        <v>4718</v>
      </c>
      <c r="W2140" s="13">
        <f ca="1">DATEDIF(F2140,TODAY(),"Y")</f>
        <v>63</v>
      </c>
      <c r="X2140" s="28">
        <f>VLOOKUP($A2140,'Medical Examinations'!$A:$Z,MATCH(X$1,'Medical Examinations'!$A$1:$Z$1,0),FALSE)</f>
        <v>10.27</v>
      </c>
      <c r="Y2140" s="13">
        <f ca="1">DATEDIF(X2140,TODAY(),"Y")</f>
        <v>126</v>
      </c>
      <c r="Z2140" s="28">
        <f>VLOOKUP($A2140,'Medical Examinations'!$A:$Z,2,FALSE)</f>
        <v>29.78</v>
      </c>
    </row>
    <row r="2141" spans="1:26">
      <c r="A2141" s="10" t="s">
        <v>407</v>
      </c>
      <c r="B2141" s="10">
        <v>1996</v>
      </c>
      <c r="C2141" s="10" t="s">
        <v>4716</v>
      </c>
      <c r="D2141" s="10" t="str">
        <f>IF(C2141="?","Sep",C2141)</f>
        <v>Aug</v>
      </c>
      <c r="E2141" s="10">
        <v>20</v>
      </c>
      <c r="F2141" s="12" t="str">
        <f>TEXT(DATE(B2141,MONTH(DATEVALUE(D2141&amp;" 1")),E2141),"dd-mmm-yyyy")</f>
        <v>20-Aug-1996</v>
      </c>
      <c r="G2141" s="10">
        <v>0</v>
      </c>
      <c r="H2141" s="13">
        <f t="shared" ca="1" si="33"/>
        <v>126</v>
      </c>
      <c r="I2141" s="15">
        <v>36085.22</v>
      </c>
      <c r="J2141" s="10" t="s">
        <v>4711</v>
      </c>
      <c r="K2141" s="10" t="s">
        <v>4711</v>
      </c>
      <c r="L2141" s="10" t="s">
        <v>4718</v>
      </c>
      <c r="W2141" s="13">
        <f ca="1">DATEDIF(F2141,TODAY(),"Y")</f>
        <v>30</v>
      </c>
      <c r="X2141" s="29">
        <f>VLOOKUP($A2141,'Medical Examinations'!$A:$Z,MATCH(X$1,'Medical Examinations'!$A$1:$Z$1,0),FALSE)</f>
        <v>6.26</v>
      </c>
      <c r="Y2141" s="13">
        <f ca="1">DATEDIF(X2141,TODAY(),"Y")</f>
        <v>126</v>
      </c>
      <c r="Z2141" s="28">
        <f>VLOOKUP($A2141,'Medical Examinations'!$A:$Z,2,FALSE)</f>
        <v>32.9</v>
      </c>
    </row>
    <row r="2142" spans="1:26">
      <c r="A2142" s="10" t="s">
        <v>405</v>
      </c>
      <c r="B2142" s="10">
        <v>1979</v>
      </c>
      <c r="C2142" s="10" t="s">
        <v>4710</v>
      </c>
      <c r="D2142" s="10" t="str">
        <f>IF(C2142="?","Sep",C2142)</f>
        <v>Nov</v>
      </c>
      <c r="E2142" s="10">
        <v>4</v>
      </c>
      <c r="F2142" s="12" t="str">
        <f>TEXT(DATE(B2142,MONTH(DATEVALUE(D2142&amp;" 1")),E2142),"dd-mmm-yyyy")</f>
        <v>04-Nov-1979</v>
      </c>
      <c r="G2142" s="10">
        <v>0</v>
      </c>
      <c r="H2142" s="13">
        <f t="shared" ca="1" si="33"/>
        <v>126</v>
      </c>
      <c r="I2142" s="15">
        <v>36090.49</v>
      </c>
      <c r="J2142" s="10" t="s">
        <v>4707</v>
      </c>
      <c r="K2142" s="10" t="s">
        <v>4707</v>
      </c>
      <c r="L2142" s="10" t="s">
        <v>4718</v>
      </c>
      <c r="W2142" s="13">
        <f ca="1">DATEDIF(F2142,TODAY(),"Y")</f>
        <v>46</v>
      </c>
      <c r="X2142" s="28">
        <f>VLOOKUP($A2142,'Medical Examinations'!$A:$Z,MATCH(X$1,'Medical Examinations'!$A$1:$Z$1,0),FALSE)</f>
        <v>4.4000000000000004</v>
      </c>
      <c r="Y2142" s="13">
        <f ca="1">DATEDIF(X2142,TODAY(),"Y")</f>
        <v>126</v>
      </c>
      <c r="Z2142" s="28">
        <f>VLOOKUP($A2142,'Medical Examinations'!$A:$Z,2,FALSE)</f>
        <v>39.14</v>
      </c>
    </row>
    <row r="2143" spans="1:26">
      <c r="A2143" s="10" t="s">
        <v>403</v>
      </c>
      <c r="B2143" s="10">
        <v>1997</v>
      </c>
      <c r="C2143" s="10" t="s">
        <v>4712</v>
      </c>
      <c r="D2143" s="10" t="str">
        <f>IF(C2143="?","Sep",C2143)</f>
        <v>Jun</v>
      </c>
      <c r="E2143" s="10">
        <v>12</v>
      </c>
      <c r="F2143" s="12" t="str">
        <f>TEXT(DATE(B2143,MONTH(DATEVALUE(D2143&amp;" 1")),E2143),"dd-mmm-yyyy")</f>
        <v>12-Jun-1997</v>
      </c>
      <c r="G2143" s="10">
        <v>0</v>
      </c>
      <c r="H2143" s="13">
        <f t="shared" ca="1" si="33"/>
        <v>126</v>
      </c>
      <c r="I2143" s="15">
        <v>36124.57</v>
      </c>
      <c r="J2143" s="10" t="s">
        <v>4711</v>
      </c>
      <c r="K2143" s="10" t="s">
        <v>4708</v>
      </c>
      <c r="L2143" s="10" t="s">
        <v>4709</v>
      </c>
      <c r="W2143" s="13">
        <f ca="1">DATEDIF(F2143,TODAY(),"Y")</f>
        <v>29</v>
      </c>
      <c r="X2143" s="29">
        <f>VLOOKUP($A2143,'Medical Examinations'!$A:$Z,MATCH(X$1,'Medical Examinations'!$A$1:$Z$1,0),FALSE)</f>
        <v>5.01</v>
      </c>
      <c r="Y2143" s="13">
        <f ca="1">DATEDIF(X2143,TODAY(),"Y")</f>
        <v>126</v>
      </c>
      <c r="Z2143" s="28">
        <f>VLOOKUP($A2143,'Medical Examinations'!$A:$Z,2,FALSE)</f>
        <v>33.33</v>
      </c>
    </row>
    <row r="2144" spans="1:26">
      <c r="A2144" s="10" t="s">
        <v>401</v>
      </c>
      <c r="B2144" s="10">
        <v>2004</v>
      </c>
      <c r="C2144" s="10" t="s">
        <v>4716</v>
      </c>
      <c r="D2144" s="10" t="str">
        <f>IF(C2144="?","Sep",C2144)</f>
        <v>Aug</v>
      </c>
      <c r="E2144" s="10">
        <v>30</v>
      </c>
      <c r="F2144" s="12" t="str">
        <f>TEXT(DATE(B2144,MONTH(DATEVALUE(D2144&amp;" 1")),E2144),"dd-mmm-yyyy")</f>
        <v>30-Aug-2004</v>
      </c>
      <c r="G2144" s="10">
        <v>0</v>
      </c>
      <c r="H2144" s="13">
        <f t="shared" ca="1" si="33"/>
        <v>126</v>
      </c>
      <c r="I2144" s="15">
        <v>36149.480000000003</v>
      </c>
      <c r="J2144" s="10" t="s">
        <v>4707</v>
      </c>
      <c r="K2144" s="10" t="s">
        <v>4707</v>
      </c>
      <c r="L2144" s="10" t="s">
        <v>4709</v>
      </c>
      <c r="W2144" s="13">
        <f ca="1">DATEDIF(F2144,TODAY(),"Y")</f>
        <v>22</v>
      </c>
      <c r="X2144" s="28">
        <f>VLOOKUP($A2144,'Medical Examinations'!$A:$Z,MATCH(X$1,'Medical Examinations'!$A$1:$Z$1,0),FALSE)</f>
        <v>5.88</v>
      </c>
      <c r="Y2144" s="13">
        <f ca="1">DATEDIF(X2144,TODAY(),"Y")</f>
        <v>126</v>
      </c>
      <c r="Z2144" s="28">
        <f>VLOOKUP($A2144,'Medical Examinations'!$A:$Z,2,FALSE)</f>
        <v>36.85</v>
      </c>
    </row>
    <row r="2145" spans="1:26">
      <c r="A2145" s="10" t="s">
        <v>399</v>
      </c>
      <c r="B2145" s="10">
        <v>1974</v>
      </c>
      <c r="C2145" s="10" t="s">
        <v>4715</v>
      </c>
      <c r="D2145" s="10" t="str">
        <f>IF(C2145="?","Sep",C2145)</f>
        <v>Dec</v>
      </c>
      <c r="E2145" s="10">
        <v>6</v>
      </c>
      <c r="F2145" s="12" t="str">
        <f>TEXT(DATE(B2145,MONTH(DATEVALUE(D2145&amp;" 1")),E2145),"dd-mmm-yyyy")</f>
        <v>06-Dec-1974</v>
      </c>
      <c r="G2145" s="10">
        <v>0</v>
      </c>
      <c r="H2145" s="13">
        <f t="shared" ca="1" si="33"/>
        <v>126</v>
      </c>
      <c r="I2145" s="15">
        <v>36182.870000000003</v>
      </c>
      <c r="J2145" s="10" t="s">
        <v>4707</v>
      </c>
      <c r="K2145" s="10" t="s">
        <v>4708</v>
      </c>
      <c r="L2145" s="10" t="s">
        <v>4714</v>
      </c>
      <c r="W2145" s="13">
        <f ca="1">DATEDIF(F2145,TODAY(),"Y")</f>
        <v>51</v>
      </c>
      <c r="X2145" s="29">
        <f>VLOOKUP($A2145,'Medical Examinations'!$A:$Z,MATCH(X$1,'Medical Examinations'!$A$1:$Z$1,0),FALSE)</f>
        <v>11.34</v>
      </c>
      <c r="Y2145" s="13">
        <f ca="1">DATEDIF(X2145,TODAY(),"Y")</f>
        <v>126</v>
      </c>
      <c r="Z2145" s="28">
        <f>VLOOKUP($A2145,'Medical Examinations'!$A:$Z,2,FALSE)</f>
        <v>36.64</v>
      </c>
    </row>
    <row r="2146" spans="1:26">
      <c r="A2146" s="10" t="s">
        <v>397</v>
      </c>
      <c r="B2146" s="10">
        <v>1999</v>
      </c>
      <c r="C2146" s="10" t="s">
        <v>4717</v>
      </c>
      <c r="D2146" s="10" t="str">
        <f>IF(C2146="?","Sep",C2146)</f>
        <v>Oct</v>
      </c>
      <c r="E2146" s="10">
        <v>1</v>
      </c>
      <c r="F2146" s="12" t="str">
        <f>TEXT(DATE(B2146,MONTH(DATEVALUE(D2146&amp;" 1")),E2146),"dd-mmm-yyyy")</f>
        <v>01-Oct-1999</v>
      </c>
      <c r="G2146" s="10">
        <v>0</v>
      </c>
      <c r="H2146" s="13">
        <f t="shared" ca="1" si="33"/>
        <v>126</v>
      </c>
      <c r="I2146" s="15">
        <v>36189.1</v>
      </c>
      <c r="J2146" s="10" t="s">
        <v>4711</v>
      </c>
      <c r="K2146" s="10" t="s">
        <v>4708</v>
      </c>
      <c r="L2146" s="10" t="s">
        <v>4721</v>
      </c>
      <c r="W2146" s="13">
        <f ca="1">DATEDIF(F2146,TODAY(),"Y")</f>
        <v>27</v>
      </c>
      <c r="X2146" s="28">
        <f>VLOOKUP($A2146,'Medical Examinations'!$A:$Z,MATCH(X$1,'Medical Examinations'!$A$1:$Z$1,0),FALSE)</f>
        <v>4.3</v>
      </c>
      <c r="Y2146" s="13">
        <f ca="1">DATEDIF(X2146,TODAY(),"Y")</f>
        <v>126</v>
      </c>
      <c r="Z2146" s="28">
        <f>VLOOKUP($A2146,'Medical Examinations'!$A:$Z,2,FALSE)</f>
        <v>31.73</v>
      </c>
    </row>
    <row r="2147" spans="1:26">
      <c r="A2147" s="10" t="s">
        <v>395</v>
      </c>
      <c r="B2147" s="10">
        <v>1993</v>
      </c>
      <c r="C2147" s="10" t="s">
        <v>4715</v>
      </c>
      <c r="D2147" s="10" t="str">
        <f>IF(C2147="?","Sep",C2147)</f>
        <v>Dec</v>
      </c>
      <c r="E2147" s="10">
        <v>28</v>
      </c>
      <c r="F2147" s="12" t="str">
        <f>TEXT(DATE(B2147,MONTH(DATEVALUE(D2147&amp;" 1")),E2147),"dd-mmm-yyyy")</f>
        <v>28-Dec-1993</v>
      </c>
      <c r="G2147" s="10">
        <v>0</v>
      </c>
      <c r="H2147" s="13">
        <f t="shared" ca="1" si="33"/>
        <v>126</v>
      </c>
      <c r="I2147" s="15">
        <v>36197.699999999997</v>
      </c>
      <c r="J2147" s="10" t="s">
        <v>4711</v>
      </c>
      <c r="K2147" s="10" t="s">
        <v>4708</v>
      </c>
      <c r="L2147" s="10" t="s">
        <v>4718</v>
      </c>
      <c r="W2147" s="13">
        <f ca="1">DATEDIF(F2147,TODAY(),"Y")</f>
        <v>32</v>
      </c>
      <c r="X2147" s="29">
        <f>VLOOKUP($A2147,'Medical Examinations'!$A:$Z,MATCH(X$1,'Medical Examinations'!$A$1:$Z$1,0),FALSE)</f>
        <v>4.9000000000000004</v>
      </c>
      <c r="Y2147" s="13">
        <f ca="1">DATEDIF(X2147,TODAY(),"Y")</f>
        <v>126</v>
      </c>
      <c r="Z2147" s="28">
        <f>VLOOKUP($A2147,'Medical Examinations'!$A:$Z,2,FALSE)</f>
        <v>34.4</v>
      </c>
    </row>
    <row r="2148" spans="1:26">
      <c r="A2148" s="10" t="s">
        <v>393</v>
      </c>
      <c r="B2148" s="10">
        <v>2003</v>
      </c>
      <c r="C2148" s="10" t="s">
        <v>4713</v>
      </c>
      <c r="D2148" s="10" t="str">
        <f>IF(C2148="?","Sep",C2148)</f>
        <v>Sep</v>
      </c>
      <c r="E2148" s="10">
        <v>5</v>
      </c>
      <c r="F2148" s="12" t="str">
        <f>TEXT(DATE(B2148,MONTH(DATEVALUE(D2148&amp;" 1")),E2148),"dd-mmm-yyyy")</f>
        <v>05-Sep-2003</v>
      </c>
      <c r="G2148" s="10">
        <v>0</v>
      </c>
      <c r="H2148" s="13">
        <f t="shared" ca="1" si="33"/>
        <v>126</v>
      </c>
      <c r="I2148" s="15">
        <v>36219.410000000003</v>
      </c>
      <c r="J2148" s="10" t="s">
        <v>4711</v>
      </c>
      <c r="K2148" s="10" t="s">
        <v>4711</v>
      </c>
      <c r="L2148" s="10" t="s">
        <v>4714</v>
      </c>
      <c r="W2148" s="13">
        <f ca="1">DATEDIF(F2148,TODAY(),"Y")</f>
        <v>23</v>
      </c>
      <c r="X2148" s="28">
        <f>VLOOKUP($A2148,'Medical Examinations'!$A:$Z,MATCH(X$1,'Medical Examinations'!$A$1:$Z$1,0),FALSE)</f>
        <v>5.84</v>
      </c>
      <c r="Y2148" s="13">
        <f ca="1">DATEDIF(X2148,TODAY(),"Y")</f>
        <v>126</v>
      </c>
      <c r="Z2148" s="28">
        <f>VLOOKUP($A2148,'Medical Examinations'!$A:$Z,2,FALSE)</f>
        <v>36.954999999999998</v>
      </c>
    </row>
    <row r="2149" spans="1:26">
      <c r="A2149" s="10" t="s">
        <v>391</v>
      </c>
      <c r="B2149" s="10">
        <v>2004</v>
      </c>
      <c r="C2149" s="10" t="s">
        <v>4715</v>
      </c>
      <c r="D2149" s="10" t="str">
        <f>IF(C2149="?","Sep",C2149)</f>
        <v>Dec</v>
      </c>
      <c r="E2149" s="10">
        <v>25</v>
      </c>
      <c r="F2149" s="12" t="str">
        <f>TEXT(DATE(B2149,MONTH(DATEVALUE(D2149&amp;" 1")),E2149),"dd-mmm-yyyy")</f>
        <v>25-Dec-2004</v>
      </c>
      <c r="G2149" s="10">
        <v>0</v>
      </c>
      <c r="H2149" s="13">
        <f t="shared" ca="1" si="33"/>
        <v>126</v>
      </c>
      <c r="I2149" s="15">
        <v>36307.800000000003</v>
      </c>
      <c r="J2149" s="10" t="s">
        <v>4711</v>
      </c>
      <c r="K2149" s="10" t="s">
        <v>4707</v>
      </c>
      <c r="L2149" s="10" t="s">
        <v>4709</v>
      </c>
      <c r="W2149" s="13">
        <f ca="1">DATEDIF(F2149,TODAY(),"Y")</f>
        <v>21</v>
      </c>
      <c r="X2149" s="29">
        <f>VLOOKUP($A2149,'Medical Examinations'!$A:$Z,MATCH(X$1,'Medical Examinations'!$A$1:$Z$1,0),FALSE)</f>
        <v>4.53</v>
      </c>
      <c r="Y2149" s="13">
        <f ca="1">DATEDIF(X2149,TODAY(),"Y")</f>
        <v>126</v>
      </c>
      <c r="Z2149" s="28">
        <f>VLOOKUP($A2149,'Medical Examinations'!$A:$Z,2,FALSE)</f>
        <v>38.17</v>
      </c>
    </row>
    <row r="2150" spans="1:26">
      <c r="A2150" s="10" t="s">
        <v>389</v>
      </c>
      <c r="B2150" s="10">
        <v>1992</v>
      </c>
      <c r="C2150" s="10" t="s">
        <v>4712</v>
      </c>
      <c r="D2150" s="10" t="str">
        <f>IF(C2150="?","Sep",C2150)</f>
        <v>Jun</v>
      </c>
      <c r="E2150" s="10">
        <v>16</v>
      </c>
      <c r="F2150" s="12" t="str">
        <f>TEXT(DATE(B2150,MONTH(DATEVALUE(D2150&amp;" 1")),E2150),"dd-mmm-yyyy")</f>
        <v>16-Jun-1992</v>
      </c>
      <c r="G2150" s="10">
        <v>0</v>
      </c>
      <c r="H2150" s="13">
        <f t="shared" ca="1" si="33"/>
        <v>126</v>
      </c>
      <c r="I2150" s="15">
        <v>36314.050000000003</v>
      </c>
      <c r="J2150" s="10" t="s">
        <v>4707</v>
      </c>
      <c r="K2150" s="10" t="s">
        <v>4707</v>
      </c>
      <c r="L2150" s="10" t="s">
        <v>4718</v>
      </c>
      <c r="W2150" s="13">
        <f ca="1">DATEDIF(F2150,TODAY(),"Y")</f>
        <v>34</v>
      </c>
      <c r="X2150" s="28">
        <f>VLOOKUP($A2150,'Medical Examinations'!$A:$Z,MATCH(X$1,'Medical Examinations'!$A$1:$Z$1,0),FALSE)</f>
        <v>4.6900000000000004</v>
      </c>
      <c r="Y2150" s="13">
        <f ca="1">DATEDIF(X2150,TODAY(),"Y")</f>
        <v>126</v>
      </c>
      <c r="Z2150" s="28">
        <f>VLOOKUP($A2150,'Medical Examinations'!$A:$Z,2,FALSE)</f>
        <v>52.06</v>
      </c>
    </row>
    <row r="2151" spans="1:26">
      <c r="A2151" s="10" t="s">
        <v>387</v>
      </c>
      <c r="B2151" s="10">
        <v>1967</v>
      </c>
      <c r="C2151" s="10" t="s">
        <v>4717</v>
      </c>
      <c r="D2151" s="10" t="str">
        <f>IF(C2151="?","Sep",C2151)</f>
        <v>Oct</v>
      </c>
      <c r="E2151" s="10">
        <v>18</v>
      </c>
      <c r="F2151" s="12" t="str">
        <f>TEXT(DATE(B2151,MONTH(DATEVALUE(D2151&amp;" 1")),E2151),"dd-mmm-yyyy")</f>
        <v>18-Oct-1967</v>
      </c>
      <c r="G2151" s="10">
        <v>0</v>
      </c>
      <c r="H2151" s="13">
        <f t="shared" ca="1" si="33"/>
        <v>126</v>
      </c>
      <c r="I2151" s="15">
        <v>36332.449999999997</v>
      </c>
      <c r="J2151" s="10" t="s">
        <v>4711</v>
      </c>
      <c r="K2151" s="10" t="s">
        <v>4708</v>
      </c>
      <c r="L2151" s="10" t="s">
        <v>4718</v>
      </c>
      <c r="W2151" s="13">
        <f ca="1">DATEDIF(F2151,TODAY(),"Y")</f>
        <v>59</v>
      </c>
      <c r="X2151" s="29">
        <f>VLOOKUP($A2151,'Medical Examinations'!$A:$Z,MATCH(X$1,'Medical Examinations'!$A$1:$Z$1,0),FALSE)</f>
        <v>8.82</v>
      </c>
      <c r="Y2151" s="13">
        <f ca="1">DATEDIF(X2151,TODAY(),"Y")</f>
        <v>126</v>
      </c>
      <c r="Z2151" s="28">
        <f>VLOOKUP($A2151,'Medical Examinations'!$A:$Z,2,FALSE)</f>
        <v>33.57</v>
      </c>
    </row>
    <row r="2152" spans="1:26">
      <c r="A2152" s="10" t="s">
        <v>385</v>
      </c>
      <c r="B2152" s="10">
        <v>1975</v>
      </c>
      <c r="C2152" s="10" t="s">
        <v>4712</v>
      </c>
      <c r="D2152" s="10" t="str">
        <f>IF(C2152="?","Sep",C2152)</f>
        <v>Jun</v>
      </c>
      <c r="E2152" s="10">
        <v>5</v>
      </c>
      <c r="F2152" s="12" t="str">
        <f>TEXT(DATE(B2152,MONTH(DATEVALUE(D2152&amp;" 1")),E2152),"dd-mmm-yyyy")</f>
        <v>05-Jun-1975</v>
      </c>
      <c r="G2152" s="10">
        <v>0</v>
      </c>
      <c r="H2152" s="13">
        <f t="shared" ca="1" si="33"/>
        <v>126</v>
      </c>
      <c r="I2152" s="15">
        <v>36350.71</v>
      </c>
      <c r="J2152" s="10" t="s">
        <v>4711</v>
      </c>
      <c r="K2152" s="10" t="s">
        <v>4707</v>
      </c>
      <c r="L2152" s="10" t="s">
        <v>4718</v>
      </c>
      <c r="W2152" s="13">
        <f ca="1">DATEDIF(F2152,TODAY(),"Y")</f>
        <v>51</v>
      </c>
      <c r="X2152" s="28">
        <f>VLOOKUP($A2152,'Medical Examinations'!$A:$Z,MATCH(X$1,'Medical Examinations'!$A$1:$Z$1,0),FALSE)</f>
        <v>11.56</v>
      </c>
      <c r="Y2152" s="13">
        <f ca="1">DATEDIF(X2152,TODAY(),"Y")</f>
        <v>126</v>
      </c>
      <c r="Z2152" s="28">
        <f>VLOOKUP($A2152,'Medical Examinations'!$A:$Z,2,FALSE)</f>
        <v>38.28</v>
      </c>
    </row>
    <row r="2153" spans="1:26">
      <c r="A2153" s="10" t="s">
        <v>383</v>
      </c>
      <c r="B2153" s="10">
        <v>2003</v>
      </c>
      <c r="C2153" s="10" t="s">
        <v>4715</v>
      </c>
      <c r="D2153" s="10" t="str">
        <f>IF(C2153="?","Sep",C2153)</f>
        <v>Dec</v>
      </c>
      <c r="E2153" s="10">
        <v>9</v>
      </c>
      <c r="F2153" s="12" t="str">
        <f>TEXT(DATE(B2153,MONTH(DATEVALUE(D2153&amp;" 1")),E2153),"dd-mmm-yyyy")</f>
        <v>09-Dec-2003</v>
      </c>
      <c r="G2153" s="10">
        <v>0</v>
      </c>
      <c r="H2153" s="13">
        <f t="shared" ca="1" si="33"/>
        <v>126</v>
      </c>
      <c r="I2153" s="15">
        <v>36397.58</v>
      </c>
      <c r="J2153" s="10" t="s">
        <v>4707</v>
      </c>
      <c r="K2153" s="10" t="s">
        <v>4708</v>
      </c>
      <c r="L2153" s="10" t="s">
        <v>4718</v>
      </c>
      <c r="W2153" s="13">
        <f ca="1">DATEDIF(F2153,TODAY(),"Y")</f>
        <v>22</v>
      </c>
      <c r="X2153" s="29">
        <f>VLOOKUP($A2153,'Medical Examinations'!$A:$Z,MATCH(X$1,'Medical Examinations'!$A$1:$Z$1,0),FALSE)</f>
        <v>4.37</v>
      </c>
      <c r="Y2153" s="13">
        <f ca="1">DATEDIF(X2153,TODAY(),"Y")</f>
        <v>126</v>
      </c>
      <c r="Z2153" s="28">
        <f>VLOOKUP($A2153,'Medical Examinations'!$A:$Z,2,FALSE)</f>
        <v>34.700000000000003</v>
      </c>
    </row>
    <row r="2154" spans="1:26">
      <c r="A2154" s="10" t="s">
        <v>381</v>
      </c>
      <c r="B2154" s="10">
        <v>1962</v>
      </c>
      <c r="C2154" s="10" t="s">
        <v>4710</v>
      </c>
      <c r="D2154" s="10" t="str">
        <f>IF(C2154="?","Sep",C2154)</f>
        <v>Nov</v>
      </c>
      <c r="E2154" s="10">
        <v>19</v>
      </c>
      <c r="F2154" s="12" t="str">
        <f>TEXT(DATE(B2154,MONTH(DATEVALUE(D2154&amp;" 1")),E2154),"dd-mmm-yyyy")</f>
        <v>19-Nov-1962</v>
      </c>
      <c r="G2154" s="10">
        <v>0</v>
      </c>
      <c r="H2154" s="13">
        <f t="shared" ca="1" si="33"/>
        <v>126</v>
      </c>
      <c r="I2154" s="15">
        <v>36445.550000000003</v>
      </c>
      <c r="J2154" s="10" t="s">
        <v>4707</v>
      </c>
      <c r="K2154" s="10" t="s">
        <v>4707</v>
      </c>
      <c r="L2154" s="10" t="s">
        <v>4718</v>
      </c>
      <c r="W2154" s="13">
        <f ca="1">DATEDIF(F2154,TODAY(),"Y")</f>
        <v>63</v>
      </c>
      <c r="X2154" s="28">
        <f>VLOOKUP($A2154,'Medical Examinations'!$A:$Z,MATCH(X$1,'Medical Examinations'!$A$1:$Z$1,0),FALSE)</f>
        <v>7.22</v>
      </c>
      <c r="Y2154" s="13">
        <f ca="1">DATEDIF(X2154,TODAY(),"Y")</f>
        <v>126</v>
      </c>
      <c r="Z2154" s="28">
        <f>VLOOKUP($A2154,'Medical Examinations'!$A:$Z,2,FALSE)</f>
        <v>29.73</v>
      </c>
    </row>
    <row r="2155" spans="1:26">
      <c r="A2155" s="10" t="s">
        <v>379</v>
      </c>
      <c r="B2155" s="10">
        <v>1973</v>
      </c>
      <c r="C2155" s="10" t="s">
        <v>4716</v>
      </c>
      <c r="D2155" s="10" t="str">
        <f>IF(C2155="?","Sep",C2155)</f>
        <v>Aug</v>
      </c>
      <c r="E2155" s="10">
        <v>9</v>
      </c>
      <c r="F2155" s="12" t="str">
        <f>TEXT(DATE(B2155,MONTH(DATEVALUE(D2155&amp;" 1")),E2155),"dd-mmm-yyyy")</f>
        <v>09-Aug-1973</v>
      </c>
      <c r="G2155" s="10">
        <v>0</v>
      </c>
      <c r="H2155" s="13">
        <f t="shared" ca="1" si="33"/>
        <v>126</v>
      </c>
      <c r="I2155" s="15">
        <v>36541.550000000003</v>
      </c>
      <c r="J2155" s="10" t="s">
        <v>4707</v>
      </c>
      <c r="K2155" s="10" t="s">
        <v>4708</v>
      </c>
      <c r="L2155" s="10" t="s">
        <v>4718</v>
      </c>
      <c r="W2155" s="13">
        <f ca="1">DATEDIF(F2155,TODAY(),"Y")</f>
        <v>53</v>
      </c>
      <c r="X2155" s="29">
        <f>VLOOKUP($A2155,'Medical Examinations'!$A:$Z,MATCH(X$1,'Medical Examinations'!$A$1:$Z$1,0),FALSE)</f>
        <v>11.51</v>
      </c>
      <c r="Y2155" s="13">
        <f ca="1">DATEDIF(X2155,TODAY(),"Y")</f>
        <v>126</v>
      </c>
      <c r="Z2155" s="28">
        <f>VLOOKUP($A2155,'Medical Examinations'!$A:$Z,2,FALSE)</f>
        <v>38.729999999999997</v>
      </c>
    </row>
    <row r="2156" spans="1:26">
      <c r="A2156" s="10" t="s">
        <v>377</v>
      </c>
      <c r="B2156" s="10">
        <v>1992</v>
      </c>
      <c r="C2156" s="10" t="s">
        <v>4717</v>
      </c>
      <c r="D2156" s="10" t="str">
        <f>IF(C2156="?","Sep",C2156)</f>
        <v>Oct</v>
      </c>
      <c r="E2156" s="10">
        <v>9</v>
      </c>
      <c r="F2156" s="12" t="str">
        <f>TEXT(DATE(B2156,MONTH(DATEVALUE(D2156&amp;" 1")),E2156),"dd-mmm-yyyy")</f>
        <v>09-Oct-1992</v>
      </c>
      <c r="G2156" s="10">
        <v>0</v>
      </c>
      <c r="H2156" s="13">
        <f t="shared" ca="1" si="33"/>
        <v>126</v>
      </c>
      <c r="I2156" s="15">
        <v>36572.800000000003</v>
      </c>
      <c r="J2156" s="10" t="s">
        <v>4711</v>
      </c>
      <c r="K2156" s="10" t="s">
        <v>4707</v>
      </c>
      <c r="L2156" s="10" t="s">
        <v>4718</v>
      </c>
      <c r="W2156" s="13">
        <f ca="1">DATEDIF(F2156,TODAY(),"Y")</f>
        <v>34</v>
      </c>
      <c r="X2156" s="28">
        <f>VLOOKUP($A2156,'Medical Examinations'!$A:$Z,MATCH(X$1,'Medical Examinations'!$A$1:$Z$1,0),FALSE)</f>
        <v>4.2699999999999996</v>
      </c>
      <c r="Y2156" s="13">
        <f ca="1">DATEDIF(X2156,TODAY(),"Y")</f>
        <v>126</v>
      </c>
      <c r="Z2156" s="28">
        <f>VLOOKUP($A2156,'Medical Examinations'!$A:$Z,2,FALSE)</f>
        <v>53.21</v>
      </c>
    </row>
    <row r="2157" spans="1:26">
      <c r="A2157" s="10" t="s">
        <v>375</v>
      </c>
      <c r="B2157" s="10">
        <v>1961</v>
      </c>
      <c r="C2157" s="10" t="s">
        <v>4706</v>
      </c>
      <c r="D2157" s="10" t="str">
        <f>IF(C2157="?","Sep",C2157)</f>
        <v>Jul</v>
      </c>
      <c r="E2157" s="10">
        <v>29</v>
      </c>
      <c r="F2157" s="12" t="str">
        <f>TEXT(DATE(B2157,MONTH(DATEVALUE(D2157&amp;" 1")),E2157),"dd-mmm-yyyy")</f>
        <v>29-Jul-1961</v>
      </c>
      <c r="G2157" s="10">
        <v>0</v>
      </c>
      <c r="H2157" s="13">
        <f t="shared" ca="1" si="33"/>
        <v>126</v>
      </c>
      <c r="I2157" s="15">
        <v>36580.28</v>
      </c>
      <c r="J2157" s="10" t="s">
        <v>4707</v>
      </c>
      <c r="K2157" s="10" t="s">
        <v>4707</v>
      </c>
      <c r="L2157" s="10" t="s">
        <v>4709</v>
      </c>
      <c r="W2157" s="13">
        <f ca="1">DATEDIF(F2157,TODAY(),"Y")</f>
        <v>65</v>
      </c>
      <c r="X2157" s="29">
        <f>VLOOKUP($A2157,'Medical Examinations'!$A:$Z,MATCH(X$1,'Medical Examinations'!$A$1:$Z$1,0),FALSE)</f>
        <v>9.26</v>
      </c>
      <c r="Y2157" s="13">
        <f ca="1">DATEDIF(X2157,TODAY(),"Y")</f>
        <v>126</v>
      </c>
      <c r="Z2157" s="28">
        <f>VLOOKUP($A2157,'Medical Examinations'!$A:$Z,2,FALSE)</f>
        <v>33.33</v>
      </c>
    </row>
    <row r="2158" spans="1:26">
      <c r="A2158" s="10" t="s">
        <v>373</v>
      </c>
      <c r="B2158" s="10">
        <v>1970</v>
      </c>
      <c r="C2158" s="10" t="s">
        <v>4706</v>
      </c>
      <c r="D2158" s="10" t="str">
        <f>IF(C2158="?","Sep",C2158)</f>
        <v>Jul</v>
      </c>
      <c r="E2158" s="10">
        <v>14</v>
      </c>
      <c r="F2158" s="12" t="str">
        <f>TEXT(DATE(B2158,MONTH(DATEVALUE(D2158&amp;" 1")),E2158),"dd-mmm-yyyy")</f>
        <v>14-Jul-1970</v>
      </c>
      <c r="G2158" s="10">
        <v>0</v>
      </c>
      <c r="H2158" s="13">
        <f t="shared" ca="1" si="33"/>
        <v>126</v>
      </c>
      <c r="I2158" s="15">
        <v>36786.370000000003</v>
      </c>
      <c r="J2158" s="10" t="s">
        <v>4711</v>
      </c>
      <c r="K2158" s="10" t="s">
        <v>4711</v>
      </c>
      <c r="L2158" s="10" t="s">
        <v>4718</v>
      </c>
      <c r="W2158" s="13">
        <f ca="1">DATEDIF(F2158,TODAY(),"Y")</f>
        <v>56</v>
      </c>
      <c r="X2158" s="28">
        <f>VLOOKUP($A2158,'Medical Examinations'!$A:$Z,MATCH(X$1,'Medical Examinations'!$A$1:$Z$1,0),FALSE)</f>
        <v>6.75</v>
      </c>
      <c r="Y2158" s="13">
        <f ca="1">DATEDIF(X2158,TODAY(),"Y")</f>
        <v>126</v>
      </c>
      <c r="Z2158" s="28">
        <f>VLOOKUP($A2158,'Medical Examinations'!$A:$Z,2,FALSE)</f>
        <v>37.18</v>
      </c>
    </row>
    <row r="2159" spans="1:26">
      <c r="A2159" s="10" t="s">
        <v>371</v>
      </c>
      <c r="B2159" s="10">
        <v>1965</v>
      </c>
      <c r="C2159" s="10" t="s">
        <v>4715</v>
      </c>
      <c r="D2159" s="10" t="str">
        <f>IF(C2159="?","Sep",C2159)</f>
        <v>Dec</v>
      </c>
      <c r="E2159" s="10">
        <v>28</v>
      </c>
      <c r="F2159" s="12" t="str">
        <f>TEXT(DATE(B2159,MONTH(DATEVALUE(D2159&amp;" 1")),E2159),"dd-mmm-yyyy")</f>
        <v>28-Dec-1965</v>
      </c>
      <c r="G2159" s="10">
        <v>0</v>
      </c>
      <c r="H2159" s="13">
        <f t="shared" ca="1" si="33"/>
        <v>126</v>
      </c>
      <c r="I2159" s="15">
        <v>36795.29</v>
      </c>
      <c r="J2159" s="10" t="s">
        <v>4707</v>
      </c>
      <c r="K2159" s="10" t="s">
        <v>4711</v>
      </c>
      <c r="L2159" s="10" t="s">
        <v>4718</v>
      </c>
      <c r="W2159" s="13">
        <f ca="1">DATEDIF(F2159,TODAY(),"Y")</f>
        <v>60</v>
      </c>
      <c r="X2159" s="29">
        <f>VLOOKUP($A2159,'Medical Examinations'!$A:$Z,MATCH(X$1,'Medical Examinations'!$A$1:$Z$1,0),FALSE)</f>
        <v>10.67</v>
      </c>
      <c r="Y2159" s="13">
        <f ca="1">DATEDIF(X2159,TODAY(),"Y")</f>
        <v>126</v>
      </c>
      <c r="Z2159" s="28">
        <f>VLOOKUP($A2159,'Medical Examinations'!$A:$Z,2,FALSE)</f>
        <v>33.42</v>
      </c>
    </row>
    <row r="2160" spans="1:26">
      <c r="A2160" s="10" t="s">
        <v>4691</v>
      </c>
      <c r="B2160" s="10">
        <v>1992</v>
      </c>
      <c r="C2160" s="10" t="s">
        <v>4717</v>
      </c>
      <c r="D2160" s="10" t="str">
        <f>IF(C2160="?","Sep",C2160)</f>
        <v>Oct</v>
      </c>
      <c r="E2160" s="10">
        <v>6</v>
      </c>
      <c r="F2160" s="12" t="str">
        <f>TEXT(DATE(B2160,MONTH(DATEVALUE(D2160&amp;" 1")),E2160),"dd-mmm-yyyy")</f>
        <v>06-Oct-1992</v>
      </c>
      <c r="G2160" s="10">
        <v>0</v>
      </c>
      <c r="H2160" s="13">
        <f t="shared" ca="1" si="33"/>
        <v>126</v>
      </c>
      <c r="I2160" s="15">
        <v>36837.47</v>
      </c>
      <c r="J2160" s="10" t="s">
        <v>4711</v>
      </c>
      <c r="K2160" s="10" t="s">
        <v>4707</v>
      </c>
      <c r="L2160" s="10" t="s">
        <v>4718</v>
      </c>
      <c r="W2160" s="13">
        <f ca="1">DATEDIF(F2160,TODAY(),"Y")</f>
        <v>34</v>
      </c>
      <c r="X2160" s="28" t="e">
        <f>VLOOKUP($A2160,'Medical Examinations'!$A:$Z,MATCH(X$1,'Medical Examinations'!$A$1:$Z$1,0),FALSE)</f>
        <v>#N/A</v>
      </c>
      <c r="Y2160" s="13" t="e">
        <f ca="1">DATEDIF(X2160,TODAY(),"Y")</f>
        <v>#N/A</v>
      </c>
      <c r="Z2160" s="28" t="e">
        <f>VLOOKUP($A2160,'Medical Examinations'!$A:$Z,2,FALSE)</f>
        <v>#N/A</v>
      </c>
    </row>
    <row r="2161" spans="1:26">
      <c r="A2161" s="10" t="s">
        <v>369</v>
      </c>
      <c r="B2161" s="10">
        <v>1992</v>
      </c>
      <c r="C2161" s="10" t="s">
        <v>4706</v>
      </c>
      <c r="D2161" s="10" t="str">
        <f>IF(C2161="?","Sep",C2161)</f>
        <v>Jul</v>
      </c>
      <c r="E2161" s="10">
        <v>4</v>
      </c>
      <c r="F2161" s="12" t="str">
        <f>TEXT(DATE(B2161,MONTH(DATEVALUE(D2161&amp;" 1")),E2161),"dd-mmm-yyyy")</f>
        <v>04-Jul-1992</v>
      </c>
      <c r="G2161" s="10">
        <v>0</v>
      </c>
      <c r="H2161" s="13">
        <f t="shared" ca="1" si="33"/>
        <v>126</v>
      </c>
      <c r="I2161" s="15">
        <v>36837.47</v>
      </c>
      <c r="J2161" s="10" t="s">
        <v>4707</v>
      </c>
      <c r="K2161" s="10" t="s">
        <v>4708</v>
      </c>
      <c r="L2161" s="10" t="s">
        <v>4718</v>
      </c>
      <c r="W2161" s="13">
        <f ca="1">DATEDIF(F2161,TODAY(),"Y")</f>
        <v>34</v>
      </c>
      <c r="X2161" s="29">
        <f>VLOOKUP($A2161,'Medical Examinations'!$A:$Z,MATCH(X$1,'Medical Examinations'!$A$1:$Z$1,0),FALSE)</f>
        <v>6.09</v>
      </c>
      <c r="Y2161" s="13">
        <f ca="1">DATEDIF(X2161,TODAY(),"Y")</f>
        <v>126</v>
      </c>
      <c r="Z2161" s="28">
        <f>VLOOKUP($A2161,'Medical Examinations'!$A:$Z,2,FALSE)</f>
        <v>35.299999999999997</v>
      </c>
    </row>
    <row r="2162" spans="1:26">
      <c r="A2162" s="10" t="s">
        <v>367</v>
      </c>
      <c r="B2162" s="10">
        <v>1972</v>
      </c>
      <c r="C2162" s="10" t="s">
        <v>4715</v>
      </c>
      <c r="D2162" s="10" t="str">
        <f>IF(C2162="?","Sep",C2162)</f>
        <v>Dec</v>
      </c>
      <c r="E2162" s="10">
        <v>5</v>
      </c>
      <c r="F2162" s="12" t="str">
        <f>TEXT(DATE(B2162,MONTH(DATEVALUE(D2162&amp;" 1")),E2162),"dd-mmm-yyyy")</f>
        <v>05-Dec-1972</v>
      </c>
      <c r="G2162" s="10">
        <v>0</v>
      </c>
      <c r="H2162" s="13">
        <f t="shared" ca="1" si="33"/>
        <v>126</v>
      </c>
      <c r="I2162" s="15">
        <v>36889.99</v>
      </c>
      <c r="J2162" s="10" t="s">
        <v>4711</v>
      </c>
      <c r="K2162" s="10" t="s">
        <v>4708</v>
      </c>
      <c r="L2162" s="10" t="s">
        <v>4718</v>
      </c>
      <c r="W2162" s="13">
        <f ca="1">DATEDIF(F2162,TODAY(),"Y")</f>
        <v>53</v>
      </c>
      <c r="X2162" s="28">
        <f>VLOOKUP($A2162,'Medical Examinations'!$A:$Z,MATCH(X$1,'Medical Examinations'!$A$1:$Z$1,0),FALSE)</f>
        <v>5.7</v>
      </c>
      <c r="Y2162" s="13">
        <f ca="1">DATEDIF(X2162,TODAY(),"Y")</f>
        <v>126</v>
      </c>
      <c r="Z2162" s="28">
        <f>VLOOKUP($A2162,'Medical Examinations'!$A:$Z,2,FALSE)</f>
        <v>39</v>
      </c>
    </row>
    <row r="2163" spans="1:26">
      <c r="A2163" s="10" t="s">
        <v>365</v>
      </c>
      <c r="B2163" s="10">
        <v>2003</v>
      </c>
      <c r="C2163" s="10" t="s">
        <v>4712</v>
      </c>
      <c r="D2163" s="10" t="str">
        <f>IF(C2163="?","Sep",C2163)</f>
        <v>Jun</v>
      </c>
      <c r="E2163" s="10">
        <v>21</v>
      </c>
      <c r="F2163" s="12" t="str">
        <f>TEXT(DATE(B2163,MONTH(DATEVALUE(D2163&amp;" 1")),E2163),"dd-mmm-yyyy")</f>
        <v>21-Jun-2003</v>
      </c>
      <c r="G2163" s="10">
        <v>0</v>
      </c>
      <c r="H2163" s="13">
        <f t="shared" ca="1" si="33"/>
        <v>126</v>
      </c>
      <c r="I2163" s="15">
        <v>36898.730000000003</v>
      </c>
      <c r="J2163" s="10" t="s">
        <v>4707</v>
      </c>
      <c r="K2163" s="10" t="s">
        <v>4711</v>
      </c>
      <c r="L2163" s="10" t="s">
        <v>4714</v>
      </c>
      <c r="W2163" s="13">
        <f ca="1">DATEDIF(F2163,TODAY(),"Y")</f>
        <v>23</v>
      </c>
      <c r="X2163" s="29">
        <f>VLOOKUP($A2163,'Medical Examinations'!$A:$Z,MATCH(X$1,'Medical Examinations'!$A$1:$Z$1,0),FALSE)</f>
        <v>4.29</v>
      </c>
      <c r="Y2163" s="13">
        <f ca="1">DATEDIF(X2163,TODAY(),"Y")</f>
        <v>126</v>
      </c>
      <c r="Z2163" s="28">
        <f>VLOOKUP($A2163,'Medical Examinations'!$A:$Z,2,FALSE)</f>
        <v>32.49</v>
      </c>
    </row>
    <row r="2164" spans="1:26">
      <c r="A2164" s="10" t="s">
        <v>363</v>
      </c>
      <c r="B2164" s="10">
        <v>1963</v>
      </c>
      <c r="C2164" s="10" t="s">
        <v>4706</v>
      </c>
      <c r="D2164" s="10" t="str">
        <f>IF(C2164="?","Sep",C2164)</f>
        <v>Jul</v>
      </c>
      <c r="E2164" s="10">
        <v>24</v>
      </c>
      <c r="F2164" s="12" t="str">
        <f>TEXT(DATE(B2164,MONTH(DATEVALUE(D2164&amp;" 1")),E2164),"dd-mmm-yyyy")</f>
        <v>24-Jul-1963</v>
      </c>
      <c r="G2164" s="10">
        <v>0</v>
      </c>
      <c r="H2164" s="13">
        <f t="shared" ca="1" si="33"/>
        <v>126</v>
      </c>
      <c r="I2164" s="15">
        <v>36910.61</v>
      </c>
      <c r="J2164" s="10" t="s">
        <v>4707</v>
      </c>
      <c r="K2164" s="10" t="s">
        <v>4707</v>
      </c>
      <c r="L2164" s="10" t="s">
        <v>4718</v>
      </c>
      <c r="W2164" s="13">
        <f ca="1">DATEDIF(F2164,TODAY(),"Y")</f>
        <v>63</v>
      </c>
      <c r="X2164" s="28">
        <f>VLOOKUP($A2164,'Medical Examinations'!$A:$Z,MATCH(X$1,'Medical Examinations'!$A$1:$Z$1,0),FALSE)</f>
        <v>11.4</v>
      </c>
      <c r="Y2164" s="13">
        <f ca="1">DATEDIF(X2164,TODAY(),"Y")</f>
        <v>126</v>
      </c>
      <c r="Z2164" s="28">
        <f>VLOOKUP($A2164,'Medical Examinations'!$A:$Z,2,FALSE)</f>
        <v>34.799999999999997</v>
      </c>
    </row>
    <row r="2165" spans="1:26">
      <c r="A2165" s="10" t="s">
        <v>361</v>
      </c>
      <c r="B2165" s="10">
        <v>1991</v>
      </c>
      <c r="C2165" s="10" t="s">
        <v>4712</v>
      </c>
      <c r="D2165" s="10" t="str">
        <f>IF(C2165="?","Sep",C2165)</f>
        <v>Jun</v>
      </c>
      <c r="E2165" s="10">
        <v>10</v>
      </c>
      <c r="F2165" s="12" t="str">
        <f>TEXT(DATE(B2165,MONTH(DATEVALUE(D2165&amp;" 1")),E2165),"dd-mmm-yyyy")</f>
        <v>10-Jun-1991</v>
      </c>
      <c r="G2165" s="10">
        <v>0</v>
      </c>
      <c r="H2165" s="13">
        <f t="shared" ca="1" si="33"/>
        <v>126</v>
      </c>
      <c r="I2165" s="15">
        <v>36911.99</v>
      </c>
      <c r="J2165" s="10" t="s">
        <v>4707</v>
      </c>
      <c r="K2165" s="10" t="s">
        <v>4707</v>
      </c>
      <c r="L2165" s="10" t="s">
        <v>4718</v>
      </c>
      <c r="W2165" s="13">
        <f ca="1">DATEDIF(F2165,TODAY(),"Y")</f>
        <v>35</v>
      </c>
      <c r="X2165" s="29">
        <f>VLOOKUP($A2165,'Medical Examinations'!$A:$Z,MATCH(X$1,'Medical Examinations'!$A$1:$Z$1,0),FALSE)</f>
        <v>6.09</v>
      </c>
      <c r="Y2165" s="13">
        <f ca="1">DATEDIF(X2165,TODAY(),"Y")</f>
        <v>126</v>
      </c>
      <c r="Z2165" s="28">
        <f>VLOOKUP($A2165,'Medical Examinations'!$A:$Z,2,FALSE)</f>
        <v>48.86</v>
      </c>
    </row>
    <row r="2166" spans="1:26">
      <c r="A2166" s="10" t="s">
        <v>359</v>
      </c>
      <c r="B2166" s="10">
        <v>1968</v>
      </c>
      <c r="C2166" s="10" t="s">
        <v>4717</v>
      </c>
      <c r="D2166" s="10" t="str">
        <f>IF(C2166="?","Sep",C2166)</f>
        <v>Oct</v>
      </c>
      <c r="E2166" s="10">
        <v>22</v>
      </c>
      <c r="F2166" s="12" t="str">
        <f>TEXT(DATE(B2166,MONTH(DATEVALUE(D2166&amp;" 1")),E2166),"dd-mmm-yyyy")</f>
        <v>22-Oct-1968</v>
      </c>
      <c r="G2166" s="10">
        <v>0</v>
      </c>
      <c r="H2166" s="13">
        <f t="shared" ca="1" si="33"/>
        <v>126</v>
      </c>
      <c r="I2166" s="15">
        <v>36922.61</v>
      </c>
      <c r="J2166" s="10" t="s">
        <v>4707</v>
      </c>
      <c r="K2166" s="10" t="s">
        <v>4711</v>
      </c>
      <c r="L2166" s="10" t="s">
        <v>4718</v>
      </c>
      <c r="W2166" s="13">
        <f ca="1">DATEDIF(F2166,TODAY(),"Y")</f>
        <v>58</v>
      </c>
      <c r="X2166" s="28">
        <f>VLOOKUP($A2166,'Medical Examinations'!$A:$Z,MATCH(X$1,'Medical Examinations'!$A$1:$Z$1,0),FALSE)</f>
        <v>10.039999999999999</v>
      </c>
      <c r="Y2166" s="13">
        <f ca="1">DATEDIF(X2166,TODAY(),"Y")</f>
        <v>126</v>
      </c>
      <c r="Z2166" s="28">
        <f>VLOOKUP($A2166,'Medical Examinations'!$A:$Z,2,FALSE)</f>
        <v>35.68</v>
      </c>
    </row>
    <row r="2167" spans="1:26">
      <c r="A2167" s="10" t="s">
        <v>357</v>
      </c>
      <c r="B2167" s="10">
        <v>1977</v>
      </c>
      <c r="C2167" s="10" t="s">
        <v>4716</v>
      </c>
      <c r="D2167" s="10" t="str">
        <f>IF(C2167="?","Sep",C2167)</f>
        <v>Aug</v>
      </c>
      <c r="E2167" s="10">
        <v>13</v>
      </c>
      <c r="F2167" s="12" t="str">
        <f>TEXT(DATE(B2167,MONTH(DATEVALUE(D2167&amp;" 1")),E2167),"dd-mmm-yyyy")</f>
        <v>13-Aug-1977</v>
      </c>
      <c r="G2167" s="10">
        <v>0</v>
      </c>
      <c r="H2167" s="13">
        <f t="shared" ca="1" si="33"/>
        <v>126</v>
      </c>
      <c r="I2167" s="15">
        <v>36935.64</v>
      </c>
      <c r="J2167" s="10" t="s">
        <v>4707</v>
      </c>
      <c r="K2167" s="10" t="s">
        <v>4711</v>
      </c>
      <c r="L2167" s="10" t="s">
        <v>4718</v>
      </c>
      <c r="W2167" s="13">
        <f ca="1">DATEDIF(F2167,TODAY(),"Y")</f>
        <v>49</v>
      </c>
      <c r="X2167" s="29">
        <f>VLOOKUP($A2167,'Medical Examinations'!$A:$Z,MATCH(X$1,'Medical Examinations'!$A$1:$Z$1,0),FALSE)</f>
        <v>6.24</v>
      </c>
      <c r="Y2167" s="13">
        <f ca="1">DATEDIF(X2167,TODAY(),"Y")</f>
        <v>126</v>
      </c>
      <c r="Z2167" s="28">
        <f>VLOOKUP($A2167,'Medical Examinations'!$A:$Z,2,FALSE)</f>
        <v>39.729999999999997</v>
      </c>
    </row>
    <row r="2168" spans="1:26">
      <c r="A2168" s="10" t="s">
        <v>355</v>
      </c>
      <c r="B2168" s="10">
        <v>1992</v>
      </c>
      <c r="C2168" s="10" t="s">
        <v>4716</v>
      </c>
      <c r="D2168" s="10" t="str">
        <f>IF(C2168="?","Sep",C2168)</f>
        <v>Aug</v>
      </c>
      <c r="E2168" s="10">
        <v>25</v>
      </c>
      <c r="F2168" s="12" t="str">
        <f>TEXT(DATE(B2168,MONTH(DATEVALUE(D2168&amp;" 1")),E2168),"dd-mmm-yyyy")</f>
        <v>25-Aug-1992</v>
      </c>
      <c r="G2168" s="10">
        <v>0</v>
      </c>
      <c r="H2168" s="13">
        <f t="shared" ca="1" si="33"/>
        <v>126</v>
      </c>
      <c r="I2168" s="15">
        <v>36950.26</v>
      </c>
      <c r="J2168" s="10" t="s">
        <v>4711</v>
      </c>
      <c r="K2168" s="10" t="s">
        <v>4711</v>
      </c>
      <c r="L2168" s="10" t="s">
        <v>4709</v>
      </c>
      <c r="W2168" s="13">
        <f ca="1">DATEDIF(F2168,TODAY(),"Y")</f>
        <v>34</v>
      </c>
      <c r="X2168" s="28">
        <f>VLOOKUP($A2168,'Medical Examinations'!$A:$Z,MATCH(X$1,'Medical Examinations'!$A$1:$Z$1,0),FALSE)</f>
        <v>4.6100000000000003</v>
      </c>
      <c r="Y2168" s="13">
        <f ca="1">DATEDIF(X2168,TODAY(),"Y")</f>
        <v>126</v>
      </c>
      <c r="Z2168" s="28">
        <f>VLOOKUP($A2168,'Medical Examinations'!$A:$Z,2,FALSE)</f>
        <v>35.53</v>
      </c>
    </row>
    <row r="2169" spans="1:26">
      <c r="A2169" s="10" t="s">
        <v>353</v>
      </c>
      <c r="B2169" s="10">
        <v>1992</v>
      </c>
      <c r="C2169" s="10" t="s">
        <v>4713</v>
      </c>
      <c r="D2169" s="10" t="str">
        <f>IF(C2169="?","Sep",C2169)</f>
        <v>Sep</v>
      </c>
      <c r="E2169" s="10">
        <v>13</v>
      </c>
      <c r="F2169" s="12" t="str">
        <f>TEXT(DATE(B2169,MONTH(DATEVALUE(D2169&amp;" 1")),E2169),"dd-mmm-yyyy")</f>
        <v>13-Sep-1992</v>
      </c>
      <c r="G2169" s="10">
        <v>0</v>
      </c>
      <c r="H2169" s="13">
        <f t="shared" ca="1" si="33"/>
        <v>126</v>
      </c>
      <c r="I2169" s="15">
        <v>36976.449999999997</v>
      </c>
      <c r="J2169" s="10" t="s">
        <v>4707</v>
      </c>
      <c r="K2169" s="10" t="s">
        <v>4708</v>
      </c>
      <c r="L2169" s="10" t="s">
        <v>4718</v>
      </c>
      <c r="W2169" s="13">
        <f ca="1">DATEDIF(F2169,TODAY(),"Y")</f>
        <v>34</v>
      </c>
      <c r="X2169" s="29">
        <f>VLOOKUP($A2169,'Medical Examinations'!$A:$Z,MATCH(X$1,'Medical Examinations'!$A$1:$Z$1,0),FALSE)</f>
        <v>5.22</v>
      </c>
      <c r="Y2169" s="13">
        <f ca="1">DATEDIF(X2169,TODAY(),"Y")</f>
        <v>126</v>
      </c>
      <c r="Z2169" s="28">
        <f>VLOOKUP($A2169,'Medical Examinations'!$A:$Z,2,FALSE)</f>
        <v>54.4</v>
      </c>
    </row>
    <row r="2170" spans="1:26">
      <c r="A2170" s="10" t="s">
        <v>351</v>
      </c>
      <c r="B2170" s="10">
        <v>1991</v>
      </c>
      <c r="C2170" s="10" t="s">
        <v>4710</v>
      </c>
      <c r="D2170" s="10" t="str">
        <f>IF(C2170="?","Sep",C2170)</f>
        <v>Nov</v>
      </c>
      <c r="E2170" s="10">
        <v>1</v>
      </c>
      <c r="F2170" s="12" t="str">
        <f>TEXT(DATE(B2170,MONTH(DATEVALUE(D2170&amp;" 1")),E2170),"dd-mmm-yyyy")</f>
        <v>01-Nov-1991</v>
      </c>
      <c r="G2170" s="10">
        <v>0</v>
      </c>
      <c r="H2170" s="13">
        <f t="shared" ca="1" si="33"/>
        <v>126</v>
      </c>
      <c r="I2170" s="15">
        <v>37040.879999999997</v>
      </c>
      <c r="J2170" s="10" t="s">
        <v>4707</v>
      </c>
      <c r="K2170" s="10" t="s">
        <v>4707</v>
      </c>
      <c r="L2170" s="10" t="s">
        <v>4718</v>
      </c>
      <c r="W2170" s="13">
        <f ca="1">DATEDIF(F2170,TODAY(),"Y")</f>
        <v>34</v>
      </c>
      <c r="X2170" s="28">
        <f>VLOOKUP($A2170,'Medical Examinations'!$A:$Z,MATCH(X$1,'Medical Examinations'!$A$1:$Z$1,0),FALSE)</f>
        <v>4.45</v>
      </c>
      <c r="Y2170" s="13">
        <f ca="1">DATEDIF(X2170,TODAY(),"Y")</f>
        <v>126</v>
      </c>
      <c r="Z2170" s="28">
        <f>VLOOKUP($A2170,'Medical Examinations'!$A:$Z,2,FALSE)</f>
        <v>49.24</v>
      </c>
    </row>
    <row r="2171" spans="1:26">
      <c r="A2171" s="10" t="s">
        <v>349</v>
      </c>
      <c r="B2171" s="10">
        <v>1988</v>
      </c>
      <c r="C2171" s="10" t="s">
        <v>4715</v>
      </c>
      <c r="D2171" s="10" t="str">
        <f>IF(C2171="?","Sep",C2171)</f>
        <v>Dec</v>
      </c>
      <c r="E2171" s="10">
        <v>17</v>
      </c>
      <c r="F2171" s="12" t="str">
        <f>TEXT(DATE(B2171,MONTH(DATEVALUE(D2171&amp;" 1")),E2171),"dd-mmm-yyyy")</f>
        <v>17-Dec-1988</v>
      </c>
      <c r="G2171" s="10">
        <v>0</v>
      </c>
      <c r="H2171" s="13">
        <f t="shared" ca="1" si="33"/>
        <v>126</v>
      </c>
      <c r="I2171" s="15">
        <v>37076.370000000003</v>
      </c>
      <c r="J2171" s="10" t="s">
        <v>4707</v>
      </c>
      <c r="K2171" s="10" t="s">
        <v>4711</v>
      </c>
      <c r="L2171" s="10" t="s">
        <v>4718</v>
      </c>
      <c r="W2171" s="13">
        <f ca="1">DATEDIF(F2171,TODAY(),"Y")</f>
        <v>37</v>
      </c>
      <c r="X2171" s="29">
        <f>VLOOKUP($A2171,'Medical Examinations'!$A:$Z,MATCH(X$1,'Medical Examinations'!$A$1:$Z$1,0),FALSE)</f>
        <v>6.24</v>
      </c>
      <c r="Y2171" s="13">
        <f ca="1">DATEDIF(X2171,TODAY(),"Y")</f>
        <v>126</v>
      </c>
      <c r="Z2171" s="28">
        <f>VLOOKUP($A2171,'Medical Examinations'!$A:$Z,2,FALSE)</f>
        <v>47.46</v>
      </c>
    </row>
    <row r="2172" spans="1:26">
      <c r="A2172" s="10" t="s">
        <v>347</v>
      </c>
      <c r="B2172" s="10">
        <v>1989</v>
      </c>
      <c r="C2172" s="10" t="s">
        <v>4712</v>
      </c>
      <c r="D2172" s="10" t="str">
        <f>IF(C2172="?","Sep",C2172)</f>
        <v>Jun</v>
      </c>
      <c r="E2172" s="10">
        <v>10</v>
      </c>
      <c r="F2172" s="12" t="str">
        <f>TEXT(DATE(B2172,MONTH(DATEVALUE(D2172&amp;" 1")),E2172),"dd-mmm-yyyy")</f>
        <v>10-Jun-1989</v>
      </c>
      <c r="G2172" s="10">
        <v>0</v>
      </c>
      <c r="H2172" s="13">
        <f t="shared" ca="1" si="33"/>
        <v>126</v>
      </c>
      <c r="I2172" s="15">
        <v>37079.370000000003</v>
      </c>
      <c r="J2172" s="10" t="s">
        <v>4707</v>
      </c>
      <c r="K2172" s="10" t="s">
        <v>4708</v>
      </c>
      <c r="L2172" s="10" t="s">
        <v>4718</v>
      </c>
      <c r="W2172" s="13">
        <f ca="1">DATEDIF(F2172,TODAY(),"Y")</f>
        <v>37</v>
      </c>
      <c r="X2172" s="28">
        <f>VLOOKUP($A2172,'Medical Examinations'!$A:$Z,MATCH(X$1,'Medical Examinations'!$A$1:$Z$1,0),FALSE)</f>
        <v>5.4</v>
      </c>
      <c r="Y2172" s="13">
        <f ca="1">DATEDIF(X2172,TODAY(),"Y")</f>
        <v>126</v>
      </c>
      <c r="Z2172" s="28">
        <f>VLOOKUP($A2172,'Medical Examinations'!$A:$Z,2,FALSE)</f>
        <v>33.5</v>
      </c>
    </row>
    <row r="2173" spans="1:26">
      <c r="A2173" s="10" t="s">
        <v>345</v>
      </c>
      <c r="B2173" s="10">
        <v>1995</v>
      </c>
      <c r="C2173" s="10" t="s">
        <v>4717</v>
      </c>
      <c r="D2173" s="10" t="str">
        <f>IF(C2173="?","Sep",C2173)</f>
        <v>Oct</v>
      </c>
      <c r="E2173" s="10">
        <v>30</v>
      </c>
      <c r="F2173" s="12" t="str">
        <f>TEXT(DATE(B2173,MONTH(DATEVALUE(D2173&amp;" 1")),E2173),"dd-mmm-yyyy")</f>
        <v>30-Oct-1995</v>
      </c>
      <c r="G2173" s="10">
        <v>0</v>
      </c>
      <c r="H2173" s="13">
        <f t="shared" ca="1" si="33"/>
        <v>126</v>
      </c>
      <c r="I2173" s="15">
        <v>37133.9</v>
      </c>
      <c r="J2173" s="10" t="s">
        <v>4707</v>
      </c>
      <c r="K2173" s="10" t="s">
        <v>4707</v>
      </c>
      <c r="L2173" s="10" t="s">
        <v>4709</v>
      </c>
      <c r="W2173" s="13">
        <f ca="1">DATEDIF(F2173,TODAY(),"Y")</f>
        <v>30</v>
      </c>
      <c r="X2173" s="29">
        <f>VLOOKUP($A2173,'Medical Examinations'!$A:$Z,MATCH(X$1,'Medical Examinations'!$A$1:$Z$1,0),FALSE)</f>
        <v>6.1</v>
      </c>
      <c r="Y2173" s="13">
        <f ca="1">DATEDIF(X2173,TODAY(),"Y")</f>
        <v>126</v>
      </c>
      <c r="Z2173" s="28">
        <f>VLOOKUP($A2173,'Medical Examinations'!$A:$Z,2,FALSE)</f>
        <v>36.08</v>
      </c>
    </row>
    <row r="2174" spans="1:26">
      <c r="A2174" s="10" t="s">
        <v>343</v>
      </c>
      <c r="B2174" s="10">
        <v>2000</v>
      </c>
      <c r="C2174" s="10" t="s">
        <v>4713</v>
      </c>
      <c r="D2174" s="10" t="str">
        <f>IF(C2174="?","Sep",C2174)</f>
        <v>Sep</v>
      </c>
      <c r="E2174" s="10">
        <v>5</v>
      </c>
      <c r="F2174" s="12" t="str">
        <f>TEXT(DATE(B2174,MONTH(DATEVALUE(D2174&amp;" 1")),E2174),"dd-mmm-yyyy")</f>
        <v>05-Sep-2000</v>
      </c>
      <c r="G2174" s="10">
        <v>0</v>
      </c>
      <c r="H2174" s="13">
        <f t="shared" ca="1" si="33"/>
        <v>126</v>
      </c>
      <c r="I2174" s="15">
        <v>37165.160000000003</v>
      </c>
      <c r="J2174" s="10" t="s">
        <v>4711</v>
      </c>
      <c r="K2174" s="10" t="s">
        <v>4708</v>
      </c>
      <c r="L2174" s="10" t="s">
        <v>4691</v>
      </c>
      <c r="W2174" s="13">
        <f ca="1">DATEDIF(F2174,TODAY(),"Y")</f>
        <v>26</v>
      </c>
      <c r="X2174" s="28">
        <f>VLOOKUP($A2174,'Medical Examinations'!$A:$Z,MATCH(X$1,'Medical Examinations'!$A$1:$Z$1,0),FALSE)</f>
        <v>6.32</v>
      </c>
      <c r="Y2174" s="13">
        <f ca="1">DATEDIF(X2174,TODAY(),"Y")</f>
        <v>126</v>
      </c>
      <c r="Z2174" s="28">
        <f>VLOOKUP($A2174,'Medical Examinations'!$A:$Z,2,FALSE)</f>
        <v>37.619999999999997</v>
      </c>
    </row>
    <row r="2175" spans="1:26">
      <c r="A2175" s="10" t="s">
        <v>341</v>
      </c>
      <c r="B2175" s="10">
        <v>1990</v>
      </c>
      <c r="C2175" s="10" t="s">
        <v>4717</v>
      </c>
      <c r="D2175" s="10" t="str">
        <f>IF(C2175="?","Sep",C2175)</f>
        <v>Oct</v>
      </c>
      <c r="E2175" s="10">
        <v>17</v>
      </c>
      <c r="F2175" s="12" t="str">
        <f>TEXT(DATE(B2175,MONTH(DATEVALUE(D2175&amp;" 1")),E2175),"dd-mmm-yyyy")</f>
        <v>17-Oct-1990</v>
      </c>
      <c r="G2175" s="10">
        <v>0</v>
      </c>
      <c r="H2175" s="13">
        <f t="shared" ca="1" si="33"/>
        <v>126</v>
      </c>
      <c r="I2175" s="15">
        <v>37251.22</v>
      </c>
      <c r="J2175" s="10" t="s">
        <v>4707</v>
      </c>
      <c r="K2175" s="10" t="s">
        <v>4707</v>
      </c>
      <c r="L2175" s="10" t="s">
        <v>4718</v>
      </c>
      <c r="W2175" s="13">
        <f ca="1">DATEDIF(F2175,TODAY(),"Y")</f>
        <v>36</v>
      </c>
      <c r="X2175" s="29">
        <f>VLOOKUP($A2175,'Medical Examinations'!$A:$Z,MATCH(X$1,'Medical Examinations'!$A$1:$Z$1,0),FALSE)</f>
        <v>4.5</v>
      </c>
      <c r="Y2175" s="13">
        <f ca="1">DATEDIF(X2175,TODAY(),"Y")</f>
        <v>126</v>
      </c>
      <c r="Z2175" s="28">
        <f>VLOOKUP($A2175,'Medical Examinations'!$A:$Z,2,FALSE)</f>
        <v>49.49</v>
      </c>
    </row>
    <row r="2176" spans="1:26">
      <c r="A2176" s="10" t="s">
        <v>339</v>
      </c>
      <c r="B2176" s="10">
        <v>1985</v>
      </c>
      <c r="C2176" s="10" t="s">
        <v>4710</v>
      </c>
      <c r="D2176" s="10" t="str">
        <f>IF(C2176="?","Sep",C2176)</f>
        <v>Nov</v>
      </c>
      <c r="E2176" s="10">
        <v>17</v>
      </c>
      <c r="F2176" s="12" t="str">
        <f>TEXT(DATE(B2176,MONTH(DATEVALUE(D2176&amp;" 1")),E2176),"dd-mmm-yyyy")</f>
        <v>17-Nov-1985</v>
      </c>
      <c r="G2176" s="10">
        <v>0</v>
      </c>
      <c r="H2176" s="13">
        <f t="shared" ca="1" si="33"/>
        <v>126</v>
      </c>
      <c r="I2176" s="15">
        <v>37270.15</v>
      </c>
      <c r="J2176" s="10" t="s">
        <v>4707</v>
      </c>
      <c r="K2176" s="10" t="s">
        <v>4711</v>
      </c>
      <c r="L2176" s="10" t="s">
        <v>4724</v>
      </c>
      <c r="W2176" s="13">
        <f ca="1">DATEDIF(F2176,TODAY(),"Y")</f>
        <v>40</v>
      </c>
      <c r="X2176" s="28">
        <f>VLOOKUP($A2176,'Medical Examinations'!$A:$Z,MATCH(X$1,'Medical Examinations'!$A$1:$Z$1,0),FALSE)</f>
        <v>4.67</v>
      </c>
      <c r="Y2176" s="13">
        <f ca="1">DATEDIF(X2176,TODAY(),"Y")</f>
        <v>126</v>
      </c>
      <c r="Z2176" s="28">
        <f>VLOOKUP($A2176,'Medical Examinations'!$A:$Z,2,FALSE)</f>
        <v>30.78</v>
      </c>
    </row>
    <row r="2177" spans="1:26">
      <c r="A2177" s="10" t="s">
        <v>337</v>
      </c>
      <c r="B2177" s="10">
        <v>1975</v>
      </c>
      <c r="C2177" s="10" t="s">
        <v>4710</v>
      </c>
      <c r="D2177" s="10" t="str">
        <f>IF(C2177="?","Sep",C2177)</f>
        <v>Nov</v>
      </c>
      <c r="E2177" s="10">
        <v>9</v>
      </c>
      <c r="F2177" s="12" t="str">
        <f>TEXT(DATE(B2177,MONTH(DATEVALUE(D2177&amp;" 1")),E2177),"dd-mmm-yyyy")</f>
        <v>09-Nov-1975</v>
      </c>
      <c r="G2177" s="10">
        <v>0</v>
      </c>
      <c r="H2177" s="13">
        <f t="shared" ca="1" si="33"/>
        <v>126</v>
      </c>
      <c r="I2177" s="15">
        <v>37272.339999999997</v>
      </c>
      <c r="J2177" s="10" t="s">
        <v>4707</v>
      </c>
      <c r="K2177" s="10" t="s">
        <v>4708</v>
      </c>
      <c r="L2177" s="10" t="s">
        <v>4718</v>
      </c>
      <c r="W2177" s="13">
        <f ca="1">DATEDIF(F2177,TODAY(),"Y")</f>
        <v>50</v>
      </c>
      <c r="X2177" s="29">
        <f>VLOOKUP($A2177,'Medical Examinations'!$A:$Z,MATCH(X$1,'Medical Examinations'!$A$1:$Z$1,0),FALSE)</f>
        <v>8</v>
      </c>
      <c r="Y2177" s="13">
        <f ca="1">DATEDIF(X2177,TODAY(),"Y")</f>
        <v>126</v>
      </c>
      <c r="Z2177" s="28">
        <f>VLOOKUP($A2177,'Medical Examinations'!$A:$Z,2,FALSE)</f>
        <v>40.61</v>
      </c>
    </row>
    <row r="2178" spans="1:26">
      <c r="A2178" s="10" t="s">
        <v>335</v>
      </c>
      <c r="B2178" s="10">
        <v>1969</v>
      </c>
      <c r="C2178" s="10" t="s">
        <v>4717</v>
      </c>
      <c r="D2178" s="10" t="str">
        <f>IF(C2178="?","Sep",C2178)</f>
        <v>Oct</v>
      </c>
      <c r="E2178" s="10">
        <v>30</v>
      </c>
      <c r="F2178" s="12" t="str">
        <f>TEXT(DATE(B2178,MONTH(DATEVALUE(D2178&amp;" 1")),E2178),"dd-mmm-yyyy")</f>
        <v>30-Oct-1969</v>
      </c>
      <c r="G2178" s="10">
        <v>0</v>
      </c>
      <c r="H2178" s="13">
        <f t="shared" ca="1" si="33"/>
        <v>126</v>
      </c>
      <c r="I2178" s="15">
        <v>37277.269999999997</v>
      </c>
      <c r="J2178" s="10" t="s">
        <v>4711</v>
      </c>
      <c r="K2178" s="10" t="s">
        <v>4708</v>
      </c>
      <c r="L2178" s="10" t="s">
        <v>4718</v>
      </c>
      <c r="W2178" s="13">
        <f ca="1">DATEDIF(F2178,TODAY(),"Y")</f>
        <v>56</v>
      </c>
      <c r="X2178" s="28">
        <f>VLOOKUP($A2178,'Medical Examinations'!$A:$Z,MATCH(X$1,'Medical Examinations'!$A$1:$Z$1,0),FALSE)</f>
        <v>4.29</v>
      </c>
      <c r="Y2178" s="13">
        <f ca="1">DATEDIF(X2178,TODAY(),"Y")</f>
        <v>126</v>
      </c>
      <c r="Z2178" s="28">
        <f>VLOOKUP($A2178,'Medical Examinations'!$A:$Z,2,FALSE)</f>
        <v>37.869999999999997</v>
      </c>
    </row>
    <row r="2179" spans="1:26">
      <c r="A2179" s="10" t="s">
        <v>333</v>
      </c>
      <c r="B2179" s="10">
        <v>1979</v>
      </c>
      <c r="C2179" s="10" t="s">
        <v>4716</v>
      </c>
      <c r="D2179" s="10" t="str">
        <f>IF(C2179="?","Sep",C2179)</f>
        <v>Aug</v>
      </c>
      <c r="E2179" s="10">
        <v>3</v>
      </c>
      <c r="F2179" s="12" t="str">
        <f>TEXT(DATE(B2179,MONTH(DATEVALUE(D2179&amp;" 1")),E2179),"dd-mmm-yyyy")</f>
        <v>03-Aug-1979</v>
      </c>
      <c r="G2179" s="10">
        <v>0</v>
      </c>
      <c r="H2179" s="13">
        <f t="shared" ref="H2179:H2242" ca="1" si="34">DATEDIF(G2179,TODAY(),"Y")</f>
        <v>126</v>
      </c>
      <c r="I2179" s="15">
        <v>37425.94</v>
      </c>
      <c r="J2179" s="10" t="s">
        <v>4707</v>
      </c>
      <c r="K2179" s="10" t="s">
        <v>4711</v>
      </c>
      <c r="L2179" s="10" t="s">
        <v>4718</v>
      </c>
      <c r="W2179" s="13">
        <f ca="1">DATEDIF(F2179,TODAY(),"Y")</f>
        <v>47</v>
      </c>
      <c r="X2179" s="29">
        <f>VLOOKUP($A2179,'Medical Examinations'!$A:$Z,MATCH(X$1,'Medical Examinations'!$A$1:$Z$1,0),FALSE)</f>
        <v>4.8899999999999997</v>
      </c>
      <c r="Y2179" s="13">
        <f ca="1">DATEDIF(X2179,TODAY(),"Y")</f>
        <v>126</v>
      </c>
      <c r="Z2179" s="28">
        <f>VLOOKUP($A2179,'Medical Examinations'!$A:$Z,2,FALSE)</f>
        <v>42.69</v>
      </c>
    </row>
    <row r="2180" spans="1:26">
      <c r="A2180" s="10" t="s">
        <v>331</v>
      </c>
      <c r="B2180" s="10">
        <v>2002</v>
      </c>
      <c r="C2180" s="10" t="s">
        <v>4713</v>
      </c>
      <c r="D2180" s="10" t="str">
        <f>IF(C2180="?","Sep",C2180)</f>
        <v>Sep</v>
      </c>
      <c r="E2180" s="10">
        <v>27</v>
      </c>
      <c r="F2180" s="12" t="str">
        <f>TEXT(DATE(B2180,MONTH(DATEVALUE(D2180&amp;" 1")),E2180),"dd-mmm-yyyy")</f>
        <v>27-Sep-2002</v>
      </c>
      <c r="G2180" s="10">
        <v>0</v>
      </c>
      <c r="H2180" s="13">
        <f t="shared" ca="1" si="34"/>
        <v>126</v>
      </c>
      <c r="I2180" s="15">
        <v>37465.339999999997</v>
      </c>
      <c r="J2180" s="10" t="s">
        <v>4711</v>
      </c>
      <c r="K2180" s="10" t="s">
        <v>4707</v>
      </c>
      <c r="L2180" s="10" t="s">
        <v>4714</v>
      </c>
      <c r="W2180" s="13">
        <f ca="1">DATEDIF(F2180,TODAY(),"Y")</f>
        <v>24</v>
      </c>
      <c r="X2180" s="28">
        <f>VLOOKUP($A2180,'Medical Examinations'!$A:$Z,MATCH(X$1,'Medical Examinations'!$A$1:$Z$1,0),FALSE)</f>
        <v>8.9</v>
      </c>
      <c r="Y2180" s="13">
        <f ca="1">DATEDIF(X2180,TODAY(),"Y")</f>
        <v>126</v>
      </c>
      <c r="Z2180" s="28">
        <f>VLOOKUP($A2180,'Medical Examinations'!$A:$Z,2,FALSE)</f>
        <v>35.625</v>
      </c>
    </row>
    <row r="2181" spans="1:26">
      <c r="A2181" s="10" t="s">
        <v>329</v>
      </c>
      <c r="B2181" s="10">
        <v>2000</v>
      </c>
      <c r="C2181" s="10" t="s">
        <v>4717</v>
      </c>
      <c r="D2181" s="10" t="str">
        <f>IF(C2181="?","Sep",C2181)</f>
        <v>Oct</v>
      </c>
      <c r="E2181" s="10">
        <v>12</v>
      </c>
      <c r="F2181" s="12" t="str">
        <f>TEXT(DATE(B2181,MONTH(DATEVALUE(D2181&amp;" 1")),E2181),"dd-mmm-yyyy")</f>
        <v>12-Oct-2000</v>
      </c>
      <c r="G2181" s="10">
        <v>0</v>
      </c>
      <c r="H2181" s="13">
        <f t="shared" ca="1" si="34"/>
        <v>126</v>
      </c>
      <c r="I2181" s="15">
        <v>37484.449999999997</v>
      </c>
      <c r="J2181" s="10" t="s">
        <v>4711</v>
      </c>
      <c r="K2181" s="10" t="s">
        <v>4711</v>
      </c>
      <c r="L2181" s="10" t="s">
        <v>4709</v>
      </c>
      <c r="W2181" s="13">
        <f ca="1">DATEDIF(F2181,TODAY(),"Y")</f>
        <v>26</v>
      </c>
      <c r="X2181" s="29">
        <f>VLOOKUP($A2181,'Medical Examinations'!$A:$Z,MATCH(X$1,'Medical Examinations'!$A$1:$Z$1,0),FALSE)</f>
        <v>4.28</v>
      </c>
      <c r="Y2181" s="13">
        <f ca="1">DATEDIF(X2181,TODAY(),"Y")</f>
        <v>126</v>
      </c>
      <c r="Z2181" s="28">
        <f>VLOOKUP($A2181,'Medical Examinations'!$A:$Z,2,FALSE)</f>
        <v>37.07</v>
      </c>
    </row>
    <row r="2182" spans="1:26">
      <c r="A2182" s="10" t="s">
        <v>327</v>
      </c>
      <c r="B2182" s="10">
        <v>1990</v>
      </c>
      <c r="C2182" s="10" t="s">
        <v>4710</v>
      </c>
      <c r="D2182" s="10" t="str">
        <f>IF(C2182="?","Sep",C2182)</f>
        <v>Nov</v>
      </c>
      <c r="E2182" s="10">
        <v>16</v>
      </c>
      <c r="F2182" s="12" t="str">
        <f>TEXT(DATE(B2182,MONTH(DATEVALUE(D2182&amp;" 1")),E2182),"dd-mmm-yyyy")</f>
        <v>16-Nov-1990</v>
      </c>
      <c r="G2182" s="10">
        <v>0</v>
      </c>
      <c r="H2182" s="13">
        <f t="shared" ca="1" si="34"/>
        <v>126</v>
      </c>
      <c r="I2182" s="15">
        <v>37607.53</v>
      </c>
      <c r="J2182" s="10" t="s">
        <v>4711</v>
      </c>
      <c r="K2182" s="10" t="s">
        <v>4707</v>
      </c>
      <c r="L2182" s="10" t="s">
        <v>4720</v>
      </c>
      <c r="W2182" s="13">
        <f ca="1">DATEDIF(F2182,TODAY(),"Y")</f>
        <v>35</v>
      </c>
      <c r="X2182" s="28">
        <f>VLOOKUP($A2182,'Medical Examinations'!$A:$Z,MATCH(X$1,'Medical Examinations'!$A$1:$Z$1,0),FALSE)</f>
        <v>5.42</v>
      </c>
      <c r="Y2182" s="13">
        <f ca="1">DATEDIF(X2182,TODAY(),"Y")</f>
        <v>126</v>
      </c>
      <c r="Z2182" s="28">
        <f>VLOOKUP($A2182,'Medical Examinations'!$A:$Z,2,FALSE)</f>
        <v>33.630000000000003</v>
      </c>
    </row>
    <row r="2183" spans="1:26">
      <c r="A2183" s="10" t="s">
        <v>325</v>
      </c>
      <c r="B2183" s="10">
        <v>1982</v>
      </c>
      <c r="C2183" s="10" t="s">
        <v>4712</v>
      </c>
      <c r="D2183" s="10" t="str">
        <f>IF(C2183="?","Sep",C2183)</f>
        <v>Jun</v>
      </c>
      <c r="E2183" s="10">
        <v>20</v>
      </c>
      <c r="F2183" s="12" t="str">
        <f>TEXT(DATE(B2183,MONTH(DATEVALUE(D2183&amp;" 1")),E2183),"dd-mmm-yyyy")</f>
        <v>20-Jun-1982</v>
      </c>
      <c r="G2183" s="10">
        <v>0</v>
      </c>
      <c r="H2183" s="13">
        <f t="shared" ca="1" si="34"/>
        <v>126</v>
      </c>
      <c r="I2183" s="15">
        <v>37650.74</v>
      </c>
      <c r="J2183" s="10" t="s">
        <v>4707</v>
      </c>
      <c r="K2183" s="10" t="s">
        <v>4707</v>
      </c>
      <c r="L2183" s="10" t="s">
        <v>4714</v>
      </c>
      <c r="W2183" s="13">
        <f ca="1">DATEDIF(F2183,TODAY(),"Y")</f>
        <v>44</v>
      </c>
      <c r="X2183" s="29">
        <f>VLOOKUP($A2183,'Medical Examinations'!$A:$Z,MATCH(X$1,'Medical Examinations'!$A$1:$Z$1,0),FALSE)</f>
        <v>4.21</v>
      </c>
      <c r="Y2183" s="13">
        <f ca="1">DATEDIF(X2183,TODAY(),"Y")</f>
        <v>126</v>
      </c>
      <c r="Z2183" s="28">
        <f>VLOOKUP($A2183,'Medical Examinations'!$A:$Z,2,FALSE)</f>
        <v>42.82</v>
      </c>
    </row>
    <row r="2184" spans="1:26">
      <c r="A2184" s="10" t="s">
        <v>323</v>
      </c>
      <c r="B2184" s="10">
        <v>1970</v>
      </c>
      <c r="C2184" s="10" t="s">
        <v>4717</v>
      </c>
      <c r="D2184" s="10" t="str">
        <f>IF(C2184="?","Sep",C2184)</f>
        <v>Oct</v>
      </c>
      <c r="E2184" s="10">
        <v>28</v>
      </c>
      <c r="F2184" s="12" t="str">
        <f>TEXT(DATE(B2184,MONTH(DATEVALUE(D2184&amp;" 1")),E2184),"dd-mmm-yyyy")</f>
        <v>28-Oct-1970</v>
      </c>
      <c r="G2184" s="10">
        <v>0</v>
      </c>
      <c r="H2184" s="13">
        <f t="shared" ca="1" si="34"/>
        <v>126</v>
      </c>
      <c r="I2184" s="15">
        <v>37675.06</v>
      </c>
      <c r="J2184" s="10" t="s">
        <v>4707</v>
      </c>
      <c r="K2184" s="10" t="s">
        <v>4708</v>
      </c>
      <c r="L2184" s="10" t="s">
        <v>4718</v>
      </c>
      <c r="W2184" s="13">
        <f ca="1">DATEDIF(F2184,TODAY(),"Y")</f>
        <v>56</v>
      </c>
      <c r="X2184" s="28">
        <f>VLOOKUP($A2184,'Medical Examinations'!$A:$Z,MATCH(X$1,'Medical Examinations'!$A$1:$Z$1,0),FALSE)</f>
        <v>10.54</v>
      </c>
      <c r="Y2184" s="13">
        <f ca="1">DATEDIF(X2184,TODAY(),"Y")</f>
        <v>126</v>
      </c>
      <c r="Z2184" s="28">
        <f>VLOOKUP($A2184,'Medical Examinations'!$A:$Z,2,FALSE)</f>
        <v>39.799999999999997</v>
      </c>
    </row>
    <row r="2185" spans="1:26">
      <c r="A2185" s="10" t="s">
        <v>321</v>
      </c>
      <c r="B2185" s="10">
        <v>1988</v>
      </c>
      <c r="C2185" s="10" t="s">
        <v>4717</v>
      </c>
      <c r="D2185" s="10" t="str">
        <f>IF(C2185="?","Sep",C2185)</f>
        <v>Oct</v>
      </c>
      <c r="E2185" s="10">
        <v>10</v>
      </c>
      <c r="F2185" s="12" t="str">
        <f>TEXT(DATE(B2185,MONTH(DATEVALUE(D2185&amp;" 1")),E2185),"dd-mmm-yyyy")</f>
        <v>10-Oct-1988</v>
      </c>
      <c r="G2185" s="10">
        <v>0</v>
      </c>
      <c r="H2185" s="13">
        <f t="shared" ca="1" si="34"/>
        <v>126</v>
      </c>
      <c r="I2185" s="15">
        <v>37701.879999999997</v>
      </c>
      <c r="J2185" s="10" t="s">
        <v>4707</v>
      </c>
      <c r="K2185" s="10" t="s">
        <v>4708</v>
      </c>
      <c r="L2185" s="10" t="s">
        <v>4725</v>
      </c>
      <c r="W2185" s="13">
        <f ca="1">DATEDIF(F2185,TODAY(),"Y")</f>
        <v>38</v>
      </c>
      <c r="X2185" s="29">
        <f>VLOOKUP($A2185,'Medical Examinations'!$A:$Z,MATCH(X$1,'Medical Examinations'!$A$1:$Z$1,0),FALSE)</f>
        <v>5.12</v>
      </c>
      <c r="Y2185" s="13">
        <f ca="1">DATEDIF(X2185,TODAY(),"Y")</f>
        <v>126</v>
      </c>
      <c r="Z2185" s="28">
        <f>VLOOKUP($A2185,'Medical Examinations'!$A:$Z,2,FALSE)</f>
        <v>31.92</v>
      </c>
    </row>
    <row r="2186" spans="1:26">
      <c r="A2186" s="10" t="s">
        <v>319</v>
      </c>
      <c r="B2186" s="10">
        <v>1976</v>
      </c>
      <c r="C2186" s="10" t="s">
        <v>4713</v>
      </c>
      <c r="D2186" s="10" t="str">
        <f>IF(C2186="?","Sep",C2186)</f>
        <v>Sep</v>
      </c>
      <c r="E2186" s="10">
        <v>18</v>
      </c>
      <c r="F2186" s="12" t="str">
        <f>TEXT(DATE(B2186,MONTH(DATEVALUE(D2186&amp;" 1")),E2186),"dd-mmm-yyyy")</f>
        <v>18-Sep-1976</v>
      </c>
      <c r="G2186" s="10">
        <v>0</v>
      </c>
      <c r="H2186" s="13">
        <f t="shared" ca="1" si="34"/>
        <v>126</v>
      </c>
      <c r="I2186" s="15">
        <v>37735.199999999997</v>
      </c>
      <c r="J2186" s="10" t="s">
        <v>4707</v>
      </c>
      <c r="K2186" s="10" t="s">
        <v>4707</v>
      </c>
      <c r="L2186" s="10" t="s">
        <v>4718</v>
      </c>
      <c r="W2186" s="13">
        <f ca="1">DATEDIF(F2186,TODAY(),"Y")</f>
        <v>50</v>
      </c>
      <c r="X2186" s="28">
        <f>VLOOKUP($A2186,'Medical Examinations'!$A:$Z,MATCH(X$1,'Medical Examinations'!$A$1:$Z$1,0),FALSE)</f>
        <v>4.01</v>
      </c>
      <c r="Y2186" s="13">
        <f ca="1">DATEDIF(X2186,TODAY(),"Y")</f>
        <v>126</v>
      </c>
      <c r="Z2186" s="28">
        <f>VLOOKUP($A2186,'Medical Examinations'!$A:$Z,2,FALSE)</f>
        <v>41.33</v>
      </c>
    </row>
    <row r="2187" spans="1:26">
      <c r="A2187" s="10" t="s">
        <v>317</v>
      </c>
      <c r="B2187" s="10">
        <v>1986</v>
      </c>
      <c r="C2187" s="10" t="s">
        <v>4716</v>
      </c>
      <c r="D2187" s="10" t="str">
        <f>IF(C2187="?","Sep",C2187)</f>
        <v>Aug</v>
      </c>
      <c r="E2187" s="10">
        <v>15</v>
      </c>
      <c r="F2187" s="12" t="str">
        <f>TEXT(DATE(B2187,MONTH(DATEVALUE(D2187&amp;" 1")),E2187),"dd-mmm-yyyy")</f>
        <v>15-Aug-1986</v>
      </c>
      <c r="G2187" s="10">
        <v>0</v>
      </c>
      <c r="H2187" s="13">
        <f t="shared" ca="1" si="34"/>
        <v>126</v>
      </c>
      <c r="I2187" s="15">
        <v>37742.58</v>
      </c>
      <c r="J2187" s="10" t="s">
        <v>4711</v>
      </c>
      <c r="K2187" s="10" t="s">
        <v>4711</v>
      </c>
      <c r="L2187" s="10" t="s">
        <v>4709</v>
      </c>
      <c r="W2187" s="13">
        <f ca="1">DATEDIF(F2187,TODAY(),"Y")</f>
        <v>40</v>
      </c>
      <c r="X2187" s="29">
        <f>VLOOKUP($A2187,'Medical Examinations'!$A:$Z,MATCH(X$1,'Medical Examinations'!$A$1:$Z$1,0),FALSE)</f>
        <v>10.82</v>
      </c>
      <c r="Y2187" s="13">
        <f ca="1">DATEDIF(X2187,TODAY(),"Y")</f>
        <v>126</v>
      </c>
      <c r="Z2187" s="28">
        <f>VLOOKUP($A2187,'Medical Examinations'!$A:$Z,2,FALSE)</f>
        <v>34.43</v>
      </c>
    </row>
    <row r="2188" spans="1:26">
      <c r="A2188" s="10" t="s">
        <v>315</v>
      </c>
      <c r="B2188" s="10">
        <v>1983</v>
      </c>
      <c r="C2188" s="10" t="s">
        <v>4706</v>
      </c>
      <c r="D2188" s="10" t="str">
        <f>IF(C2188="?","Sep",C2188)</f>
        <v>Jul</v>
      </c>
      <c r="E2188" s="10">
        <v>26</v>
      </c>
      <c r="F2188" s="12" t="str">
        <f>TEXT(DATE(B2188,MONTH(DATEVALUE(D2188&amp;" 1")),E2188),"dd-mmm-yyyy")</f>
        <v>26-Jul-1983</v>
      </c>
      <c r="G2188" s="10">
        <v>0</v>
      </c>
      <c r="H2188" s="13">
        <f t="shared" ca="1" si="34"/>
        <v>126</v>
      </c>
      <c r="I2188" s="15">
        <v>37800.980000000003</v>
      </c>
      <c r="J2188" s="10" t="s">
        <v>4707</v>
      </c>
      <c r="K2188" s="10" t="s">
        <v>4707</v>
      </c>
      <c r="L2188" s="10" t="s">
        <v>4718</v>
      </c>
      <c r="W2188" s="13">
        <f ca="1">DATEDIF(F2188,TODAY(),"Y")</f>
        <v>43</v>
      </c>
      <c r="X2188" s="28">
        <f>VLOOKUP($A2188,'Medical Examinations'!$A:$Z,MATCH(X$1,'Medical Examinations'!$A$1:$Z$1,0),FALSE)</f>
        <v>4.76</v>
      </c>
      <c r="Y2188" s="13">
        <f ca="1">DATEDIF(X2188,TODAY(),"Y")</f>
        <v>126</v>
      </c>
      <c r="Z2188" s="28">
        <f>VLOOKUP($A2188,'Medical Examinations'!$A:$Z,2,FALSE)</f>
        <v>45.81</v>
      </c>
    </row>
    <row r="2189" spans="1:26">
      <c r="A2189" s="10" t="s">
        <v>313</v>
      </c>
      <c r="B2189" s="10">
        <v>1979</v>
      </c>
      <c r="C2189" s="10" t="s">
        <v>4713</v>
      </c>
      <c r="D2189" s="10" t="str">
        <f>IF(C2189="?","Sep",C2189)</f>
        <v>Sep</v>
      </c>
      <c r="E2189" s="10">
        <v>9</v>
      </c>
      <c r="F2189" s="12" t="str">
        <f>TEXT(DATE(B2189,MONTH(DATEVALUE(D2189&amp;" 1")),E2189),"dd-mmm-yyyy")</f>
        <v>09-Sep-1979</v>
      </c>
      <c r="G2189" s="10">
        <v>0</v>
      </c>
      <c r="H2189" s="13">
        <f t="shared" ca="1" si="34"/>
        <v>126</v>
      </c>
      <c r="I2189" s="15">
        <v>37829.72</v>
      </c>
      <c r="J2189" s="10" t="s">
        <v>4711</v>
      </c>
      <c r="K2189" s="10" t="s">
        <v>4707</v>
      </c>
      <c r="L2189" s="10" t="s">
        <v>4718</v>
      </c>
      <c r="W2189" s="13">
        <f ca="1">DATEDIF(F2189,TODAY(),"Y")</f>
        <v>47</v>
      </c>
      <c r="X2189" s="29">
        <f>VLOOKUP($A2189,'Medical Examinations'!$A:$Z,MATCH(X$1,'Medical Examinations'!$A$1:$Z$1,0),FALSE)</f>
        <v>4.3600000000000003</v>
      </c>
      <c r="Y2189" s="13">
        <f ca="1">DATEDIF(X2189,TODAY(),"Y")</f>
        <v>126</v>
      </c>
      <c r="Z2189" s="28">
        <f>VLOOKUP($A2189,'Medical Examinations'!$A:$Z,2,FALSE)</f>
        <v>27.8</v>
      </c>
    </row>
    <row r="2190" spans="1:26">
      <c r="A2190" s="10" t="s">
        <v>311</v>
      </c>
      <c r="B2190" s="10">
        <v>1998</v>
      </c>
      <c r="C2190" s="10" t="s">
        <v>4706</v>
      </c>
      <c r="D2190" s="10" t="str">
        <f>IF(C2190="?","Sep",C2190)</f>
        <v>Jul</v>
      </c>
      <c r="E2190" s="10">
        <v>29</v>
      </c>
      <c r="F2190" s="12" t="str">
        <f>TEXT(DATE(B2190,MONTH(DATEVALUE(D2190&amp;" 1")),E2190),"dd-mmm-yyyy")</f>
        <v>29-Jul-1998</v>
      </c>
      <c r="G2190" s="10">
        <v>0</v>
      </c>
      <c r="H2190" s="13">
        <f t="shared" ca="1" si="34"/>
        <v>126</v>
      </c>
      <c r="I2190" s="15">
        <v>38126.25</v>
      </c>
      <c r="J2190" s="10" t="s">
        <v>4711</v>
      </c>
      <c r="K2190" s="10" t="s">
        <v>4708</v>
      </c>
      <c r="L2190" s="10" t="s">
        <v>4709</v>
      </c>
      <c r="W2190" s="13">
        <f ca="1">DATEDIF(F2190,TODAY(),"Y")</f>
        <v>28</v>
      </c>
      <c r="X2190" s="28">
        <f>VLOOKUP($A2190,'Medical Examinations'!$A:$Z,MATCH(X$1,'Medical Examinations'!$A$1:$Z$1,0),FALSE)</f>
        <v>5.76</v>
      </c>
      <c r="Y2190" s="13">
        <f ca="1">DATEDIF(X2190,TODAY(),"Y")</f>
        <v>126</v>
      </c>
      <c r="Z2190" s="28">
        <f>VLOOKUP($A2190,'Medical Examinations'!$A:$Z,2,FALSE)</f>
        <v>40.15</v>
      </c>
    </row>
    <row r="2191" spans="1:26">
      <c r="A2191" s="10" t="s">
        <v>309</v>
      </c>
      <c r="B2191" s="10">
        <v>1972</v>
      </c>
      <c r="C2191" s="10" t="s">
        <v>4710</v>
      </c>
      <c r="D2191" s="10" t="str">
        <f>IF(C2191="?","Sep",C2191)</f>
        <v>Nov</v>
      </c>
      <c r="E2191" s="10">
        <v>19</v>
      </c>
      <c r="F2191" s="12" t="str">
        <f>TEXT(DATE(B2191,MONTH(DATEVALUE(D2191&amp;" 1")),E2191),"dd-mmm-yyyy")</f>
        <v>19-Nov-1972</v>
      </c>
      <c r="G2191" s="10">
        <v>0</v>
      </c>
      <c r="H2191" s="13">
        <f t="shared" ca="1" si="34"/>
        <v>126</v>
      </c>
      <c r="I2191" s="15">
        <v>38189.1</v>
      </c>
      <c r="J2191" s="10" t="s">
        <v>4707</v>
      </c>
      <c r="K2191" s="10" t="s">
        <v>4707</v>
      </c>
      <c r="L2191" s="10" t="s">
        <v>4718</v>
      </c>
      <c r="W2191" s="13">
        <f ca="1">DATEDIF(F2191,TODAY(),"Y")</f>
        <v>53</v>
      </c>
      <c r="X2191" s="29">
        <f>VLOOKUP($A2191,'Medical Examinations'!$A:$Z,MATCH(X$1,'Medical Examinations'!$A$1:$Z$1,0),FALSE)</f>
        <v>6.04</v>
      </c>
      <c r="Y2191" s="13">
        <f ca="1">DATEDIF(X2191,TODAY(),"Y")</f>
        <v>126</v>
      </c>
      <c r="Z2191" s="28">
        <f>VLOOKUP($A2191,'Medical Examinations'!$A:$Z,2,FALSE)</f>
        <v>42.83</v>
      </c>
    </row>
    <row r="2192" spans="1:26">
      <c r="A2192" s="10" t="s">
        <v>307</v>
      </c>
      <c r="B2192" s="10">
        <v>1989</v>
      </c>
      <c r="C2192" s="10" t="s">
        <v>4713</v>
      </c>
      <c r="D2192" s="10" t="str">
        <f>IF(C2192="?","Sep",C2192)</f>
        <v>Sep</v>
      </c>
      <c r="E2192" s="10">
        <v>8</v>
      </c>
      <c r="F2192" s="12" t="str">
        <f>TEXT(DATE(B2192,MONTH(DATEVALUE(D2192&amp;" 1")),E2192),"dd-mmm-yyyy")</f>
        <v>08-Sep-1989</v>
      </c>
      <c r="G2192" s="10">
        <v>0</v>
      </c>
      <c r="H2192" s="13">
        <f t="shared" ca="1" si="34"/>
        <v>126</v>
      </c>
      <c r="I2192" s="15">
        <v>38237.339999999997</v>
      </c>
      <c r="J2192" s="10" t="s">
        <v>4707</v>
      </c>
      <c r="K2192" s="10" t="s">
        <v>4708</v>
      </c>
      <c r="L2192" s="10" t="s">
        <v>4718</v>
      </c>
      <c r="W2192" s="13">
        <f ca="1">DATEDIF(F2192,TODAY(),"Y")</f>
        <v>37</v>
      </c>
      <c r="X2192" s="28">
        <f>VLOOKUP($A2192,'Medical Examinations'!$A:$Z,MATCH(X$1,'Medical Examinations'!$A$1:$Z$1,0),FALSE)</f>
        <v>5.65</v>
      </c>
      <c r="Y2192" s="13">
        <f ca="1">DATEDIF(X2192,TODAY(),"Y")</f>
        <v>126</v>
      </c>
      <c r="Z2192" s="28">
        <f>VLOOKUP($A2192,'Medical Examinations'!$A:$Z,2,FALSE)</f>
        <v>51.64</v>
      </c>
    </row>
    <row r="2193" spans="1:26">
      <c r="A2193" s="10" t="s">
        <v>305</v>
      </c>
      <c r="B2193" s="10">
        <v>1964</v>
      </c>
      <c r="C2193" s="10" t="s">
        <v>4712</v>
      </c>
      <c r="D2193" s="10" t="str">
        <f>IF(C2193="?","Sep",C2193)</f>
        <v>Jun</v>
      </c>
      <c r="E2193" s="10">
        <v>16</v>
      </c>
      <c r="F2193" s="12" t="str">
        <f>TEXT(DATE(B2193,MONTH(DATEVALUE(D2193&amp;" 1")),E2193),"dd-mmm-yyyy")</f>
        <v>16-Jun-1964</v>
      </c>
      <c r="G2193" s="10">
        <v>0</v>
      </c>
      <c r="H2193" s="13">
        <f t="shared" ca="1" si="34"/>
        <v>126</v>
      </c>
      <c r="I2193" s="15">
        <v>38241.74</v>
      </c>
      <c r="J2193" s="10" t="s">
        <v>4707</v>
      </c>
      <c r="K2193" s="10" t="s">
        <v>4708</v>
      </c>
      <c r="L2193" s="10" t="s">
        <v>4718</v>
      </c>
      <c r="W2193" s="13">
        <f ca="1">DATEDIF(F2193,TODAY(),"Y")</f>
        <v>62</v>
      </c>
      <c r="X2193" s="29">
        <f>VLOOKUP($A2193,'Medical Examinations'!$A:$Z,MATCH(X$1,'Medical Examinations'!$A$1:$Z$1,0),FALSE)</f>
        <v>4.46</v>
      </c>
      <c r="Y2193" s="13">
        <f ca="1">DATEDIF(X2193,TODAY(),"Y")</f>
        <v>126</v>
      </c>
      <c r="Z2193" s="28">
        <f>VLOOKUP($A2193,'Medical Examinations'!$A:$Z,2,FALSE)</f>
        <v>36.54</v>
      </c>
    </row>
    <row r="2194" spans="1:26">
      <c r="A2194" s="10" t="s">
        <v>303</v>
      </c>
      <c r="B2194" s="10">
        <v>1980</v>
      </c>
      <c r="C2194" s="10" t="s">
        <v>4716</v>
      </c>
      <c r="D2194" s="10" t="str">
        <f>IF(C2194="?","Sep",C2194)</f>
        <v>Aug</v>
      </c>
      <c r="E2194" s="10">
        <v>16</v>
      </c>
      <c r="F2194" s="12" t="str">
        <f>TEXT(DATE(B2194,MONTH(DATEVALUE(D2194&amp;" 1")),E2194),"dd-mmm-yyyy")</f>
        <v>16-Aug-1980</v>
      </c>
      <c r="G2194" s="10">
        <v>0</v>
      </c>
      <c r="H2194" s="13">
        <f t="shared" ca="1" si="34"/>
        <v>126</v>
      </c>
      <c r="I2194" s="15">
        <v>38245.589999999997</v>
      </c>
      <c r="J2194" s="10" t="s">
        <v>4711</v>
      </c>
      <c r="K2194" s="10" t="s">
        <v>4707</v>
      </c>
      <c r="L2194" s="10" t="s">
        <v>4709</v>
      </c>
      <c r="W2194" s="13">
        <f ca="1">DATEDIF(F2194,TODAY(),"Y")</f>
        <v>46</v>
      </c>
      <c r="X2194" s="28">
        <f>VLOOKUP($A2194,'Medical Examinations'!$A:$Z,MATCH(X$1,'Medical Examinations'!$A$1:$Z$1,0),FALSE)</f>
        <v>5.32</v>
      </c>
      <c r="Y2194" s="13">
        <f ca="1">DATEDIF(X2194,TODAY(),"Y")</f>
        <v>126</v>
      </c>
      <c r="Z2194" s="28">
        <f>VLOOKUP($A2194,'Medical Examinations'!$A:$Z,2,FALSE)</f>
        <v>26.07</v>
      </c>
    </row>
    <row r="2195" spans="1:26">
      <c r="A2195" s="10" t="s">
        <v>301</v>
      </c>
      <c r="B2195" s="10">
        <v>1989</v>
      </c>
      <c r="C2195" s="10" t="s">
        <v>4717</v>
      </c>
      <c r="D2195" s="10" t="str">
        <f>IF(C2195="?","Sep",C2195)</f>
        <v>Oct</v>
      </c>
      <c r="E2195" s="10">
        <v>30</v>
      </c>
      <c r="F2195" s="12" t="str">
        <f>TEXT(DATE(B2195,MONTH(DATEVALUE(D2195&amp;" 1")),E2195),"dd-mmm-yyyy")</f>
        <v>30-Oct-1989</v>
      </c>
      <c r="G2195" s="10">
        <v>0</v>
      </c>
      <c r="H2195" s="13">
        <f t="shared" ca="1" si="34"/>
        <v>126</v>
      </c>
      <c r="I2195" s="15">
        <v>38282.75</v>
      </c>
      <c r="J2195" s="10" t="s">
        <v>4711</v>
      </c>
      <c r="K2195" s="10" t="s">
        <v>4707</v>
      </c>
      <c r="L2195" s="10" t="s">
        <v>4709</v>
      </c>
      <c r="W2195" s="13">
        <f ca="1">DATEDIF(F2195,TODAY(),"Y")</f>
        <v>36</v>
      </c>
      <c r="X2195" s="29">
        <f>VLOOKUP($A2195,'Medical Examinations'!$A:$Z,MATCH(X$1,'Medical Examinations'!$A$1:$Z$1,0),FALSE)</f>
        <v>4.1900000000000004</v>
      </c>
      <c r="Y2195" s="13">
        <f ca="1">DATEDIF(X2195,TODAY(),"Y")</f>
        <v>126</v>
      </c>
      <c r="Z2195" s="28">
        <f>VLOOKUP($A2195,'Medical Examinations'!$A:$Z,2,FALSE)</f>
        <v>35.75</v>
      </c>
    </row>
    <row r="2196" spans="1:26">
      <c r="A2196" s="10" t="s">
        <v>299</v>
      </c>
      <c r="B2196" s="10">
        <v>1980</v>
      </c>
      <c r="C2196" s="10" t="s">
        <v>4712</v>
      </c>
      <c r="D2196" s="10" t="str">
        <f>IF(C2196="?","Sep",C2196)</f>
        <v>Jun</v>
      </c>
      <c r="E2196" s="10">
        <v>12</v>
      </c>
      <c r="F2196" s="12" t="str">
        <f>TEXT(DATE(B2196,MONTH(DATEVALUE(D2196&amp;" 1")),E2196),"dd-mmm-yyyy")</f>
        <v>12-Jun-1980</v>
      </c>
      <c r="G2196" s="10">
        <v>0</v>
      </c>
      <c r="H2196" s="13">
        <f t="shared" ca="1" si="34"/>
        <v>126</v>
      </c>
      <c r="I2196" s="15">
        <v>38313.129999999997</v>
      </c>
      <c r="J2196" s="10" t="s">
        <v>4711</v>
      </c>
      <c r="K2196" s="10" t="s">
        <v>4708</v>
      </c>
      <c r="L2196" s="10" t="s">
        <v>4718</v>
      </c>
      <c r="W2196" s="13">
        <f ca="1">DATEDIF(F2196,TODAY(),"Y")</f>
        <v>46</v>
      </c>
      <c r="X2196" s="28">
        <f>VLOOKUP($A2196,'Medical Examinations'!$A:$Z,MATCH(X$1,'Medical Examinations'!$A$1:$Z$1,0),FALSE)</f>
        <v>5.62</v>
      </c>
      <c r="Y2196" s="13">
        <f ca="1">DATEDIF(X2196,TODAY(),"Y")</f>
        <v>126</v>
      </c>
      <c r="Z2196" s="28">
        <f>VLOOKUP($A2196,'Medical Examinations'!$A:$Z,2,FALSE)</f>
        <v>46.45</v>
      </c>
    </row>
    <row r="2197" spans="1:26">
      <c r="A2197" s="10" t="s">
        <v>297</v>
      </c>
      <c r="B2197" s="10">
        <v>2002</v>
      </c>
      <c r="C2197" s="10" t="s">
        <v>4713</v>
      </c>
      <c r="D2197" s="10" t="str">
        <f>IF(C2197="?","Sep",C2197)</f>
        <v>Sep</v>
      </c>
      <c r="E2197" s="10">
        <v>17</v>
      </c>
      <c r="F2197" s="12" t="str">
        <f>TEXT(DATE(B2197,MONTH(DATEVALUE(D2197&amp;" 1")),E2197),"dd-mmm-yyyy")</f>
        <v>17-Sep-2002</v>
      </c>
      <c r="G2197" s="10">
        <v>0</v>
      </c>
      <c r="H2197" s="13">
        <f t="shared" ca="1" si="34"/>
        <v>126</v>
      </c>
      <c r="I2197" s="15">
        <v>38344.57</v>
      </c>
      <c r="J2197" s="10" t="s">
        <v>4711</v>
      </c>
      <c r="K2197" s="10" t="s">
        <v>4708</v>
      </c>
      <c r="L2197" s="10" t="s">
        <v>4718</v>
      </c>
      <c r="W2197" s="13">
        <f ca="1">DATEDIF(F2197,TODAY(),"Y")</f>
        <v>24</v>
      </c>
      <c r="X2197" s="29">
        <f>VLOOKUP($A2197,'Medical Examinations'!$A:$Z,MATCH(X$1,'Medical Examinations'!$A$1:$Z$1,0),FALSE)</f>
        <v>6.76</v>
      </c>
      <c r="Y2197" s="13">
        <f ca="1">DATEDIF(X2197,TODAY(),"Y")</f>
        <v>126</v>
      </c>
      <c r="Z2197" s="28">
        <f>VLOOKUP($A2197,'Medical Examinations'!$A:$Z,2,FALSE)</f>
        <v>39.4</v>
      </c>
    </row>
    <row r="2198" spans="1:26">
      <c r="A2198" s="10" t="s">
        <v>295</v>
      </c>
      <c r="B2198" s="10">
        <v>1970</v>
      </c>
      <c r="C2198" s="10" t="s">
        <v>4716</v>
      </c>
      <c r="D2198" s="10" t="str">
        <f>IF(C2198="?","Sep",C2198)</f>
        <v>Aug</v>
      </c>
      <c r="E2198" s="10">
        <v>22</v>
      </c>
      <c r="F2198" s="12" t="str">
        <f>TEXT(DATE(B2198,MONTH(DATEVALUE(D2198&amp;" 1")),E2198),"dd-mmm-yyyy")</f>
        <v>22-Aug-1970</v>
      </c>
      <c r="G2198" s="10">
        <v>0</v>
      </c>
      <c r="H2198" s="13">
        <f t="shared" ca="1" si="34"/>
        <v>126</v>
      </c>
      <c r="I2198" s="15">
        <v>38389.79</v>
      </c>
      <c r="J2198" s="10" t="s">
        <v>4707</v>
      </c>
      <c r="K2198" s="10" t="s">
        <v>4708</v>
      </c>
      <c r="L2198" s="10" t="s">
        <v>4718</v>
      </c>
      <c r="W2198" s="13">
        <f ca="1">DATEDIF(F2198,TODAY(),"Y")</f>
        <v>56</v>
      </c>
      <c r="X2198" s="28">
        <f>VLOOKUP($A2198,'Medical Examinations'!$A:$Z,MATCH(X$1,'Medical Examinations'!$A$1:$Z$1,0),FALSE)</f>
        <v>11.82</v>
      </c>
      <c r="Y2198" s="13">
        <f ca="1">DATEDIF(X2198,TODAY(),"Y")</f>
        <v>126</v>
      </c>
      <c r="Z2198" s="28">
        <f>VLOOKUP($A2198,'Medical Examinations'!$A:$Z,2,FALSE)</f>
        <v>41.52</v>
      </c>
    </row>
    <row r="2199" spans="1:26">
      <c r="A2199" s="10" t="s">
        <v>293</v>
      </c>
      <c r="B2199" s="10">
        <v>1971</v>
      </c>
      <c r="C2199" s="10" t="s">
        <v>4715</v>
      </c>
      <c r="D2199" s="10" t="str">
        <f>IF(C2199="?","Sep",C2199)</f>
        <v>Dec</v>
      </c>
      <c r="E2199" s="10">
        <v>23</v>
      </c>
      <c r="F2199" s="12" t="str">
        <f>TEXT(DATE(B2199,MONTH(DATEVALUE(D2199&amp;" 1")),E2199),"dd-mmm-yyyy")</f>
        <v>23-Dec-1971</v>
      </c>
      <c r="G2199" s="10">
        <v>0</v>
      </c>
      <c r="H2199" s="13">
        <f t="shared" ca="1" si="34"/>
        <v>126</v>
      </c>
      <c r="I2199" s="15">
        <v>38405.26</v>
      </c>
      <c r="J2199" s="10" t="s">
        <v>4707</v>
      </c>
      <c r="K2199" s="10" t="s">
        <v>4711</v>
      </c>
      <c r="L2199" s="10" t="s">
        <v>4718</v>
      </c>
      <c r="W2199" s="13">
        <f ca="1">DATEDIF(F2199,TODAY(),"Y")</f>
        <v>54</v>
      </c>
      <c r="X2199" s="29">
        <f>VLOOKUP($A2199,'Medical Examinations'!$A:$Z,MATCH(X$1,'Medical Examinations'!$A$1:$Z$1,0),FALSE)</f>
        <v>10.52</v>
      </c>
      <c r="Y2199" s="13">
        <f ca="1">DATEDIF(X2199,TODAY(),"Y")</f>
        <v>126</v>
      </c>
      <c r="Z2199" s="28">
        <f>VLOOKUP($A2199,'Medical Examinations'!$A:$Z,2,FALSE)</f>
        <v>42.71</v>
      </c>
    </row>
    <row r="2200" spans="1:26">
      <c r="A2200" s="10" t="s">
        <v>291</v>
      </c>
      <c r="B2200" s="10">
        <v>1986</v>
      </c>
      <c r="C2200" s="10" t="s">
        <v>4712</v>
      </c>
      <c r="D2200" s="10" t="str">
        <f>IF(C2200="?","Sep",C2200)</f>
        <v>Jun</v>
      </c>
      <c r="E2200" s="10">
        <v>21</v>
      </c>
      <c r="F2200" s="12" t="str">
        <f>TEXT(DATE(B2200,MONTH(DATEVALUE(D2200&amp;" 1")),E2200),"dd-mmm-yyyy")</f>
        <v>21-Jun-1986</v>
      </c>
      <c r="G2200" s="10">
        <v>0</v>
      </c>
      <c r="H2200" s="13">
        <f t="shared" ca="1" si="34"/>
        <v>126</v>
      </c>
      <c r="I2200" s="15">
        <v>38415.47</v>
      </c>
      <c r="J2200" s="10" t="s">
        <v>4711</v>
      </c>
      <c r="K2200" s="10" t="s">
        <v>4707</v>
      </c>
      <c r="L2200" s="10" t="s">
        <v>4718</v>
      </c>
      <c r="W2200" s="13">
        <f ca="1">DATEDIF(F2200,TODAY(),"Y")</f>
        <v>40</v>
      </c>
      <c r="X2200" s="28">
        <f>VLOOKUP($A2200,'Medical Examinations'!$A:$Z,MATCH(X$1,'Medical Examinations'!$A$1:$Z$1,0),FALSE)</f>
        <v>10.73</v>
      </c>
      <c r="Y2200" s="13">
        <f ca="1">DATEDIF(X2200,TODAY(),"Y")</f>
        <v>126</v>
      </c>
      <c r="Z2200" s="28">
        <f>VLOOKUP($A2200,'Medical Examinations'!$A:$Z,2,FALSE)</f>
        <v>33.4</v>
      </c>
    </row>
    <row r="2201" spans="1:26">
      <c r="A2201" s="10" t="s">
        <v>289</v>
      </c>
      <c r="B2201" s="10">
        <v>1999</v>
      </c>
      <c r="C2201" s="10" t="s">
        <v>4710</v>
      </c>
      <c r="D2201" s="10" t="str">
        <f>IF(C2201="?","Sep",C2201)</f>
        <v>Nov</v>
      </c>
      <c r="E2201" s="10">
        <v>12</v>
      </c>
      <c r="F2201" s="12" t="str">
        <f>TEXT(DATE(B2201,MONTH(DATEVALUE(D2201&amp;" 1")),E2201),"dd-mmm-yyyy")</f>
        <v>12-Nov-1999</v>
      </c>
      <c r="G2201" s="10">
        <v>0</v>
      </c>
      <c r="H2201" s="13">
        <f t="shared" ca="1" si="34"/>
        <v>126</v>
      </c>
      <c r="I2201" s="15">
        <v>38511.629999999997</v>
      </c>
      <c r="J2201" s="10" t="s">
        <v>4707</v>
      </c>
      <c r="K2201" s="10" t="s">
        <v>4707</v>
      </c>
      <c r="L2201" s="10" t="s">
        <v>4724</v>
      </c>
      <c r="W2201" s="13">
        <f ca="1">DATEDIF(F2201,TODAY(),"Y")</f>
        <v>26</v>
      </c>
      <c r="X2201" s="29">
        <f>VLOOKUP($A2201,'Medical Examinations'!$A:$Z,MATCH(X$1,'Medical Examinations'!$A$1:$Z$1,0),FALSE)</f>
        <v>6.27</v>
      </c>
      <c r="Y2201" s="13">
        <f ca="1">DATEDIF(X2201,TODAY(),"Y")</f>
        <v>126</v>
      </c>
      <c r="Z2201" s="28">
        <f>VLOOKUP($A2201,'Medical Examinations'!$A:$Z,2,FALSE)</f>
        <v>36.67</v>
      </c>
    </row>
    <row r="2202" spans="1:26">
      <c r="A2202" s="10" t="s">
        <v>287</v>
      </c>
      <c r="B2202" s="10">
        <v>1990</v>
      </c>
      <c r="C2202" s="10" t="s">
        <v>4706</v>
      </c>
      <c r="D2202" s="10" t="str">
        <f>IF(C2202="?","Sep",C2202)</f>
        <v>Jul</v>
      </c>
      <c r="E2202" s="10">
        <v>13</v>
      </c>
      <c r="F2202" s="12" t="str">
        <f>TEXT(DATE(B2202,MONTH(DATEVALUE(D2202&amp;" 1")),E2202),"dd-mmm-yyyy")</f>
        <v>13-Jul-1990</v>
      </c>
      <c r="G2202" s="10">
        <v>0</v>
      </c>
      <c r="H2202" s="13">
        <f t="shared" ca="1" si="34"/>
        <v>126</v>
      </c>
      <c r="I2202" s="15">
        <v>38652.089999999997</v>
      </c>
      <c r="J2202" s="10" t="s">
        <v>4707</v>
      </c>
      <c r="K2202" s="10" t="s">
        <v>4707</v>
      </c>
      <c r="L2202" s="10" t="s">
        <v>4718</v>
      </c>
      <c r="W2202" s="13">
        <f ca="1">DATEDIF(F2202,TODAY(),"Y")</f>
        <v>36</v>
      </c>
      <c r="X2202" s="28">
        <f>VLOOKUP($A2202,'Medical Examinations'!$A:$Z,MATCH(X$1,'Medical Examinations'!$A$1:$Z$1,0),FALSE)</f>
        <v>5.21</v>
      </c>
      <c r="Y2202" s="13">
        <f ca="1">DATEDIF(X2202,TODAY(),"Y")</f>
        <v>126</v>
      </c>
      <c r="Z2202" s="28">
        <f>VLOOKUP($A2202,'Medical Examinations'!$A:$Z,2,FALSE)</f>
        <v>53.62</v>
      </c>
    </row>
    <row r="2203" spans="1:26">
      <c r="A2203" s="10" t="s">
        <v>285</v>
      </c>
      <c r="B2203" s="10">
        <v>1986</v>
      </c>
      <c r="C2203" s="10" t="s">
        <v>4706</v>
      </c>
      <c r="D2203" s="10" t="str">
        <f>IF(C2203="?","Sep",C2203)</f>
        <v>Jul</v>
      </c>
      <c r="E2203" s="10">
        <v>20</v>
      </c>
      <c r="F2203" s="12" t="str">
        <f>TEXT(DATE(B2203,MONTH(DATEVALUE(D2203&amp;" 1")),E2203),"dd-mmm-yyyy")</f>
        <v>20-Jul-1986</v>
      </c>
      <c r="G2203" s="10">
        <v>0</v>
      </c>
      <c r="H2203" s="13">
        <f t="shared" ca="1" si="34"/>
        <v>126</v>
      </c>
      <c r="I2203" s="15">
        <v>38709.18</v>
      </c>
      <c r="J2203" s="10" t="s">
        <v>4711</v>
      </c>
      <c r="K2203" s="10" t="s">
        <v>4708</v>
      </c>
      <c r="L2203" s="10" t="s">
        <v>4709</v>
      </c>
      <c r="W2203" s="13">
        <f ca="1">DATEDIF(F2203,TODAY(),"Y")</f>
        <v>40</v>
      </c>
      <c r="X2203" s="29">
        <f>VLOOKUP($A2203,'Medical Examinations'!$A:$Z,MATCH(X$1,'Medical Examinations'!$A$1:$Z$1,0),FALSE)</f>
        <v>8.01</v>
      </c>
      <c r="Y2203" s="13">
        <f ca="1">DATEDIF(X2203,TODAY(),"Y")</f>
        <v>126</v>
      </c>
      <c r="Z2203" s="28">
        <f>VLOOKUP($A2203,'Medical Examinations'!$A:$Z,2,FALSE)</f>
        <v>35.200000000000003</v>
      </c>
    </row>
    <row r="2204" spans="1:26">
      <c r="A2204" s="10" t="s">
        <v>4691</v>
      </c>
      <c r="B2204" s="10">
        <v>1991</v>
      </c>
      <c r="C2204" s="10" t="s">
        <v>4710</v>
      </c>
      <c r="D2204" s="10" t="str">
        <f>IF(C2204="?","Sep",C2204)</f>
        <v>Nov</v>
      </c>
      <c r="E2204" s="10">
        <v>22</v>
      </c>
      <c r="F2204" s="12" t="str">
        <f>TEXT(DATE(B2204,MONTH(DATEVALUE(D2204&amp;" 1")),E2204),"dd-mmm-yyyy")</f>
        <v>22-Nov-1991</v>
      </c>
      <c r="G2204" s="10">
        <v>0</v>
      </c>
      <c r="H2204" s="13">
        <f t="shared" ca="1" si="34"/>
        <v>126</v>
      </c>
      <c r="I2204" s="15">
        <v>38711</v>
      </c>
      <c r="J2204" s="10" t="s">
        <v>4711</v>
      </c>
      <c r="K2204" s="10" t="s">
        <v>4708</v>
      </c>
      <c r="L2204" s="10" t="s">
        <v>4718</v>
      </c>
      <c r="W2204" s="13">
        <f ca="1">DATEDIF(F2204,TODAY(),"Y")</f>
        <v>34</v>
      </c>
      <c r="X2204" s="28" t="e">
        <f>VLOOKUP($A2204,'Medical Examinations'!$A:$Z,MATCH(X$1,'Medical Examinations'!$A$1:$Z$1,0),FALSE)</f>
        <v>#N/A</v>
      </c>
      <c r="Y2204" s="13" t="e">
        <f ca="1">DATEDIF(X2204,TODAY(),"Y")</f>
        <v>#N/A</v>
      </c>
      <c r="Z2204" s="28" t="e">
        <f>VLOOKUP($A2204,'Medical Examinations'!$A:$Z,2,FALSE)</f>
        <v>#N/A</v>
      </c>
    </row>
    <row r="2205" spans="1:26">
      <c r="A2205" s="10" t="s">
        <v>283</v>
      </c>
      <c r="B2205" s="10">
        <v>1991</v>
      </c>
      <c r="C2205" s="10" t="s">
        <v>4710</v>
      </c>
      <c r="D2205" s="10" t="str">
        <f>IF(C2205="?","Sep",C2205)</f>
        <v>Nov</v>
      </c>
      <c r="E2205" s="10">
        <v>2</v>
      </c>
      <c r="F2205" s="12" t="str">
        <f>TEXT(DATE(B2205,MONTH(DATEVALUE(D2205&amp;" 1")),E2205),"dd-mmm-yyyy")</f>
        <v>02-Nov-1991</v>
      </c>
      <c r="G2205" s="10">
        <v>0</v>
      </c>
      <c r="H2205" s="13">
        <f t="shared" ca="1" si="34"/>
        <v>126</v>
      </c>
      <c r="I2205" s="15">
        <v>38711</v>
      </c>
      <c r="J2205" s="10" t="s">
        <v>4707</v>
      </c>
      <c r="K2205" s="10" t="s">
        <v>4707</v>
      </c>
      <c r="L2205" s="10" t="s">
        <v>4718</v>
      </c>
      <c r="W2205" s="13">
        <f ca="1">DATEDIF(F2205,TODAY(),"Y")</f>
        <v>34</v>
      </c>
      <c r="X2205" s="29">
        <f>VLOOKUP($A2205,'Medical Examinations'!$A:$Z,MATCH(X$1,'Medical Examinations'!$A$1:$Z$1,0),FALSE)</f>
        <v>5.39</v>
      </c>
      <c r="Y2205" s="13">
        <f ca="1">DATEDIF(X2205,TODAY(),"Y")</f>
        <v>126</v>
      </c>
      <c r="Z2205" s="28">
        <f>VLOOKUP($A2205,'Medical Examinations'!$A:$Z,2,FALSE)</f>
        <v>36.299999999999997</v>
      </c>
    </row>
    <row r="2206" spans="1:26">
      <c r="A2206" s="10" t="s">
        <v>281</v>
      </c>
      <c r="B2206" s="10">
        <v>1976</v>
      </c>
      <c r="C2206" s="10" t="s">
        <v>4712</v>
      </c>
      <c r="D2206" s="10" t="str">
        <f>IF(C2206="?","Sep",C2206)</f>
        <v>Jun</v>
      </c>
      <c r="E2206" s="10">
        <v>15</v>
      </c>
      <c r="F2206" s="12" t="str">
        <f>TEXT(DATE(B2206,MONTH(DATEVALUE(D2206&amp;" 1")),E2206),"dd-mmm-yyyy")</f>
        <v>15-Jun-1976</v>
      </c>
      <c r="G2206" s="10">
        <v>0</v>
      </c>
      <c r="H2206" s="13">
        <f t="shared" ca="1" si="34"/>
        <v>126</v>
      </c>
      <c r="I2206" s="15">
        <v>38740.120000000003</v>
      </c>
      <c r="J2206" s="10" t="s">
        <v>4707</v>
      </c>
      <c r="K2206" s="10" t="s">
        <v>4707</v>
      </c>
      <c r="L2206" s="10" t="s">
        <v>4714</v>
      </c>
      <c r="W2206" s="13">
        <f ca="1">DATEDIF(F2206,TODAY(),"Y")</f>
        <v>50</v>
      </c>
      <c r="X2206" s="28">
        <f>VLOOKUP($A2206,'Medical Examinations'!$A:$Z,MATCH(X$1,'Medical Examinations'!$A$1:$Z$1,0),FALSE)</f>
        <v>5.28</v>
      </c>
      <c r="Y2206" s="13">
        <f ca="1">DATEDIF(X2206,TODAY(),"Y")</f>
        <v>126</v>
      </c>
      <c r="Z2206" s="28">
        <f>VLOOKUP($A2206,'Medical Examinations'!$A:$Z,2,FALSE)</f>
        <v>42.89</v>
      </c>
    </row>
    <row r="2207" spans="1:26">
      <c r="A2207" s="10" t="s">
        <v>279</v>
      </c>
      <c r="B2207" s="10">
        <v>1991</v>
      </c>
      <c r="C2207" s="10" t="s">
        <v>4710</v>
      </c>
      <c r="D2207" s="10" t="str">
        <f>IF(C2207="?","Sep",C2207)</f>
        <v>Nov</v>
      </c>
      <c r="E2207" s="10">
        <v>8</v>
      </c>
      <c r="F2207" s="12" t="str">
        <f>TEXT(DATE(B2207,MONTH(DATEVALUE(D2207&amp;" 1")),E2207),"dd-mmm-yyyy")</f>
        <v>08-Nov-1991</v>
      </c>
      <c r="G2207" s="10">
        <v>0</v>
      </c>
      <c r="H2207" s="13">
        <f t="shared" ca="1" si="34"/>
        <v>126</v>
      </c>
      <c r="I2207" s="15">
        <v>38746.36</v>
      </c>
      <c r="J2207" s="10" t="s">
        <v>4711</v>
      </c>
      <c r="K2207" s="10" t="s">
        <v>4707</v>
      </c>
      <c r="L2207" s="10" t="s">
        <v>4714</v>
      </c>
      <c r="W2207" s="13">
        <f ca="1">DATEDIF(F2207,TODAY(),"Y")</f>
        <v>34</v>
      </c>
      <c r="X2207" s="29">
        <f>VLOOKUP($A2207,'Medical Examinations'!$A:$Z,MATCH(X$1,'Medical Examinations'!$A$1:$Z$1,0),FALSE)</f>
        <v>5.78</v>
      </c>
      <c r="Y2207" s="13">
        <f ca="1">DATEDIF(X2207,TODAY(),"Y")</f>
        <v>126</v>
      </c>
      <c r="Z2207" s="28">
        <f>VLOOKUP($A2207,'Medical Examinations'!$A:$Z,2,FALSE)</f>
        <v>34.39</v>
      </c>
    </row>
    <row r="2208" spans="1:26">
      <c r="A2208" s="10" t="s">
        <v>277</v>
      </c>
      <c r="B2208" s="10">
        <v>2004</v>
      </c>
      <c r="C2208" s="10" t="s">
        <v>4715</v>
      </c>
      <c r="D2208" s="10" t="str">
        <f>IF(C2208="?","Sep",C2208)</f>
        <v>Dec</v>
      </c>
      <c r="E2208" s="10">
        <v>5</v>
      </c>
      <c r="F2208" s="12" t="str">
        <f>TEXT(DATE(B2208,MONTH(DATEVALUE(D2208&amp;" 1")),E2208),"dd-mmm-yyyy")</f>
        <v>05-Dec-2004</v>
      </c>
      <c r="G2208" s="10">
        <v>0</v>
      </c>
      <c r="H2208" s="13">
        <f t="shared" ca="1" si="34"/>
        <v>126</v>
      </c>
      <c r="I2208" s="15">
        <v>38792.69</v>
      </c>
      <c r="J2208" s="10" t="s">
        <v>4707</v>
      </c>
      <c r="K2208" s="10" t="s">
        <v>4707</v>
      </c>
      <c r="L2208" s="10" t="s">
        <v>4709</v>
      </c>
      <c r="W2208" s="13">
        <f ca="1">DATEDIF(F2208,TODAY(),"Y")</f>
        <v>21</v>
      </c>
      <c r="X2208" s="28">
        <f>VLOOKUP($A2208,'Medical Examinations'!$A:$Z,MATCH(X$1,'Medical Examinations'!$A$1:$Z$1,0),FALSE)</f>
        <v>5.55</v>
      </c>
      <c r="Y2208" s="13">
        <f ca="1">DATEDIF(X2208,TODAY(),"Y")</f>
        <v>126</v>
      </c>
      <c r="Z2208" s="28">
        <f>VLOOKUP($A2208,'Medical Examinations'!$A:$Z,2,FALSE)</f>
        <v>42.24</v>
      </c>
    </row>
    <row r="2209" spans="1:26">
      <c r="A2209" s="10" t="s">
        <v>275</v>
      </c>
      <c r="B2209" s="10">
        <v>1979</v>
      </c>
      <c r="C2209" s="10" t="s">
        <v>4715</v>
      </c>
      <c r="D2209" s="10" t="str">
        <f>IF(C2209="?","Sep",C2209)</f>
        <v>Dec</v>
      </c>
      <c r="E2209" s="10">
        <v>3</v>
      </c>
      <c r="F2209" s="12" t="str">
        <f>TEXT(DATE(B2209,MONTH(DATEVALUE(D2209&amp;" 1")),E2209),"dd-mmm-yyyy")</f>
        <v>03-Dec-1979</v>
      </c>
      <c r="G2209" s="10">
        <v>0</v>
      </c>
      <c r="H2209" s="13">
        <f t="shared" ca="1" si="34"/>
        <v>126</v>
      </c>
      <c r="I2209" s="15">
        <v>38836.980000000003</v>
      </c>
      <c r="J2209" s="10" t="s">
        <v>4707</v>
      </c>
      <c r="K2209" s="10" t="s">
        <v>4711</v>
      </c>
      <c r="L2209" s="10" t="s">
        <v>4718</v>
      </c>
      <c r="W2209" s="13">
        <f ca="1">DATEDIF(F2209,TODAY(),"Y")</f>
        <v>46</v>
      </c>
      <c r="X2209" s="29">
        <f>VLOOKUP($A2209,'Medical Examinations'!$A:$Z,MATCH(X$1,'Medical Examinations'!$A$1:$Z$1,0),FALSE)</f>
        <v>4.25</v>
      </c>
      <c r="Y2209" s="13">
        <f ca="1">DATEDIF(X2209,TODAY(),"Y")</f>
        <v>126</v>
      </c>
      <c r="Z2209" s="28">
        <f>VLOOKUP($A2209,'Medical Examinations'!$A:$Z,2,FALSE)</f>
        <v>46.85</v>
      </c>
    </row>
    <row r="2210" spans="1:26">
      <c r="A2210" s="10" t="s">
        <v>273</v>
      </c>
      <c r="B2210" s="10">
        <v>1964</v>
      </c>
      <c r="C2210" s="10" t="s">
        <v>4712</v>
      </c>
      <c r="D2210" s="10" t="str">
        <f>IF(C2210="?","Sep",C2210)</f>
        <v>Jun</v>
      </c>
      <c r="E2210" s="10">
        <v>6</v>
      </c>
      <c r="F2210" s="12" t="str">
        <f>TEXT(DATE(B2210,MONTH(DATEVALUE(D2210&amp;" 1")),E2210),"dd-mmm-yyyy")</f>
        <v>06-Jun-1964</v>
      </c>
      <c r="G2210" s="10">
        <v>0</v>
      </c>
      <c r="H2210" s="13">
        <f t="shared" ca="1" si="34"/>
        <v>126</v>
      </c>
      <c r="I2210" s="15">
        <v>38869.25</v>
      </c>
      <c r="J2210" s="10" t="s">
        <v>4707</v>
      </c>
      <c r="K2210" s="10" t="s">
        <v>4707</v>
      </c>
      <c r="L2210" s="10" t="s">
        <v>4718</v>
      </c>
      <c r="W2210" s="13">
        <f ca="1">DATEDIF(F2210,TODAY(),"Y")</f>
        <v>62</v>
      </c>
      <c r="X2210" s="28">
        <f>VLOOKUP($A2210,'Medical Examinations'!$A:$Z,MATCH(X$1,'Medical Examinations'!$A$1:$Z$1,0),FALSE)</f>
        <v>5.1100000000000003</v>
      </c>
      <c r="Y2210" s="13">
        <f ca="1">DATEDIF(X2210,TODAY(),"Y")</f>
        <v>126</v>
      </c>
      <c r="Z2210" s="28">
        <f>VLOOKUP($A2210,'Medical Examinations'!$A:$Z,2,FALSE)</f>
        <v>38.39</v>
      </c>
    </row>
    <row r="2211" spans="1:26">
      <c r="A2211" s="10" t="s">
        <v>271</v>
      </c>
      <c r="B2211" s="10">
        <v>1967</v>
      </c>
      <c r="C2211" s="10" t="s">
        <v>4706</v>
      </c>
      <c r="D2211" s="10" t="str">
        <f>IF(C2211="?","Sep",C2211)</f>
        <v>Jul</v>
      </c>
      <c r="E2211" s="10">
        <v>30</v>
      </c>
      <c r="F2211" s="12" t="str">
        <f>TEXT(DATE(B2211,MONTH(DATEVALUE(D2211&amp;" 1")),E2211),"dd-mmm-yyyy")</f>
        <v>30-Jul-1967</v>
      </c>
      <c r="G2211" s="10">
        <v>0</v>
      </c>
      <c r="H2211" s="13">
        <f t="shared" ca="1" si="34"/>
        <v>126</v>
      </c>
      <c r="I2211" s="15">
        <v>38893.360000000001</v>
      </c>
      <c r="J2211" s="10" t="s">
        <v>4711</v>
      </c>
      <c r="K2211" s="10" t="s">
        <v>4707</v>
      </c>
      <c r="L2211" s="10" t="s">
        <v>4718</v>
      </c>
      <c r="W2211" s="13">
        <f ca="1">DATEDIF(F2211,TODAY(),"Y")</f>
        <v>59</v>
      </c>
      <c r="X2211" s="29">
        <f>VLOOKUP($A2211,'Medical Examinations'!$A:$Z,MATCH(X$1,'Medical Examinations'!$A$1:$Z$1,0),FALSE)</f>
        <v>7.54</v>
      </c>
      <c r="Y2211" s="13">
        <f ca="1">DATEDIF(X2211,TODAY(),"Y")</f>
        <v>126</v>
      </c>
      <c r="Z2211" s="28">
        <f>VLOOKUP($A2211,'Medical Examinations'!$A:$Z,2,FALSE)</f>
        <v>41.12</v>
      </c>
    </row>
    <row r="2212" spans="1:26">
      <c r="A2212" s="10" t="s">
        <v>269</v>
      </c>
      <c r="B2212" s="10">
        <v>1987</v>
      </c>
      <c r="C2212" s="10" t="s">
        <v>4712</v>
      </c>
      <c r="D2212" s="10" t="str">
        <f>IF(C2212="?","Sep",C2212)</f>
        <v>Jun</v>
      </c>
      <c r="E2212" s="10">
        <v>16</v>
      </c>
      <c r="F2212" s="12" t="str">
        <f>TEXT(DATE(B2212,MONTH(DATEVALUE(D2212&amp;" 1")),E2212),"dd-mmm-yyyy")</f>
        <v>16-Jun-1987</v>
      </c>
      <c r="G2212" s="10">
        <v>0</v>
      </c>
      <c r="H2212" s="13">
        <f t="shared" ca="1" si="34"/>
        <v>126</v>
      </c>
      <c r="I2212" s="15">
        <v>38924.04</v>
      </c>
      <c r="J2212" s="10" t="s">
        <v>4707</v>
      </c>
      <c r="K2212" s="10" t="s">
        <v>4707</v>
      </c>
      <c r="L2212" s="10" t="s">
        <v>4718</v>
      </c>
      <c r="W2212" s="13">
        <f ca="1">DATEDIF(F2212,TODAY(),"Y")</f>
        <v>39</v>
      </c>
      <c r="X2212" s="28">
        <f>VLOOKUP($A2212,'Medical Examinations'!$A:$Z,MATCH(X$1,'Medical Examinations'!$A$1:$Z$1,0),FALSE)</f>
        <v>5.65</v>
      </c>
      <c r="Y2212" s="13">
        <f ca="1">DATEDIF(X2212,TODAY(),"Y")</f>
        <v>126</v>
      </c>
      <c r="Z2212" s="28">
        <f>VLOOKUP($A2212,'Medical Examinations'!$A:$Z,2,FALSE)</f>
        <v>52.15</v>
      </c>
    </row>
    <row r="2213" spans="1:26">
      <c r="A2213" s="10" t="s">
        <v>267</v>
      </c>
      <c r="B2213" s="10">
        <v>1976</v>
      </c>
      <c r="C2213" s="10" t="s">
        <v>4715</v>
      </c>
      <c r="D2213" s="10" t="str">
        <f>IF(C2213="?","Sep",C2213)</f>
        <v>Dec</v>
      </c>
      <c r="E2213" s="10">
        <v>15</v>
      </c>
      <c r="F2213" s="12" t="str">
        <f>TEXT(DATE(B2213,MONTH(DATEVALUE(D2213&amp;" 1")),E2213),"dd-mmm-yyyy")</f>
        <v>15-Dec-1976</v>
      </c>
      <c r="G2213" s="10">
        <v>0</v>
      </c>
      <c r="H2213" s="13">
        <f t="shared" ca="1" si="34"/>
        <v>126</v>
      </c>
      <c r="I2213" s="15">
        <v>38932.559999999998</v>
      </c>
      <c r="J2213" s="10" t="s">
        <v>4707</v>
      </c>
      <c r="K2213" s="10" t="s">
        <v>4708</v>
      </c>
      <c r="L2213" s="10" t="s">
        <v>4718</v>
      </c>
      <c r="W2213" s="13">
        <f ca="1">DATEDIF(F2213,TODAY(),"Y")</f>
        <v>49</v>
      </c>
      <c r="X2213" s="29">
        <f>VLOOKUP($A2213,'Medical Examinations'!$A:$Z,MATCH(X$1,'Medical Examinations'!$A$1:$Z$1,0),FALSE)</f>
        <v>4.38</v>
      </c>
      <c r="Y2213" s="13">
        <f ca="1">DATEDIF(X2213,TODAY(),"Y")</f>
        <v>126</v>
      </c>
      <c r="Z2213" s="28">
        <f>VLOOKUP($A2213,'Medical Examinations'!$A:$Z,2,FALSE)</f>
        <v>44.86</v>
      </c>
    </row>
    <row r="2214" spans="1:26">
      <c r="A2214" s="10" t="s">
        <v>265</v>
      </c>
      <c r="B2214" s="10">
        <v>1980</v>
      </c>
      <c r="C2214" s="10" t="s">
        <v>4713</v>
      </c>
      <c r="D2214" s="10" t="str">
        <f>IF(C2214="?","Sep",C2214)</f>
        <v>Sep</v>
      </c>
      <c r="E2214" s="10">
        <v>24</v>
      </c>
      <c r="F2214" s="12" t="str">
        <f>TEXT(DATE(B2214,MONTH(DATEVALUE(D2214&amp;" 1")),E2214),"dd-mmm-yyyy")</f>
        <v>24-Sep-1980</v>
      </c>
      <c r="G2214" s="10">
        <v>0</v>
      </c>
      <c r="H2214" s="13">
        <f t="shared" ca="1" si="34"/>
        <v>126</v>
      </c>
      <c r="I2214" s="15">
        <v>38947.43</v>
      </c>
      <c r="J2214" s="10" t="s">
        <v>4707</v>
      </c>
      <c r="K2214" s="10" t="s">
        <v>4708</v>
      </c>
      <c r="L2214" s="10" t="s">
        <v>4718</v>
      </c>
      <c r="W2214" s="13">
        <f ca="1">DATEDIF(F2214,TODAY(),"Y")</f>
        <v>46</v>
      </c>
      <c r="X2214" s="28">
        <f>VLOOKUP($A2214,'Medical Examinations'!$A:$Z,MATCH(X$1,'Medical Examinations'!$A$1:$Z$1,0),FALSE)</f>
        <v>5.77</v>
      </c>
      <c r="Y2214" s="13">
        <f ca="1">DATEDIF(X2214,TODAY(),"Y")</f>
        <v>126</v>
      </c>
      <c r="Z2214" s="28">
        <f>VLOOKUP($A2214,'Medical Examinations'!$A:$Z,2,FALSE)</f>
        <v>48.32</v>
      </c>
    </row>
    <row r="2215" spans="1:26">
      <c r="A2215" s="10" t="s">
        <v>263</v>
      </c>
      <c r="B2215" s="10">
        <v>1978</v>
      </c>
      <c r="C2215" s="10" t="s">
        <v>4717</v>
      </c>
      <c r="D2215" s="10" t="str">
        <f>IF(C2215="?","Sep",C2215)</f>
        <v>Oct</v>
      </c>
      <c r="E2215" s="10">
        <v>12</v>
      </c>
      <c r="F2215" s="12" t="str">
        <f>TEXT(DATE(B2215,MONTH(DATEVALUE(D2215&amp;" 1")),E2215),"dd-mmm-yyyy")</f>
        <v>12-Oct-1978</v>
      </c>
      <c r="G2215" s="10">
        <v>0</v>
      </c>
      <c r="H2215" s="13">
        <f t="shared" ca="1" si="34"/>
        <v>126</v>
      </c>
      <c r="I2215" s="15">
        <v>38998.550000000003</v>
      </c>
      <c r="J2215" s="10" t="s">
        <v>4711</v>
      </c>
      <c r="K2215" s="10" t="s">
        <v>4711</v>
      </c>
      <c r="L2215" s="10" t="s">
        <v>4718</v>
      </c>
      <c r="W2215" s="13">
        <f ca="1">DATEDIF(F2215,TODAY(),"Y")</f>
        <v>48</v>
      </c>
      <c r="X2215" s="29">
        <f>VLOOKUP($A2215,'Medical Examinations'!$A:$Z,MATCH(X$1,'Medical Examinations'!$A$1:$Z$1,0),FALSE)</f>
        <v>9.58</v>
      </c>
      <c r="Y2215" s="13">
        <f ca="1">DATEDIF(X2215,TODAY(),"Y")</f>
        <v>126</v>
      </c>
      <c r="Z2215" s="28">
        <f>VLOOKUP($A2215,'Medical Examinations'!$A:$Z,2,FALSE)</f>
        <v>30.2</v>
      </c>
    </row>
    <row r="2216" spans="1:26">
      <c r="A2216" s="10" t="s">
        <v>261</v>
      </c>
      <c r="B2216" s="10">
        <v>1985</v>
      </c>
      <c r="C2216" s="10" t="s">
        <v>4713</v>
      </c>
      <c r="D2216" s="10" t="str">
        <f>IF(C2216="?","Sep",C2216)</f>
        <v>Sep</v>
      </c>
      <c r="E2216" s="10">
        <v>20</v>
      </c>
      <c r="F2216" s="12" t="str">
        <f>TEXT(DATE(B2216,MONTH(DATEVALUE(D2216&amp;" 1")),E2216),"dd-mmm-yyyy")</f>
        <v>20-Sep-1985</v>
      </c>
      <c r="G2216" s="10">
        <v>0</v>
      </c>
      <c r="H2216" s="13">
        <f t="shared" ca="1" si="34"/>
        <v>126</v>
      </c>
      <c r="I2216" s="15">
        <v>39047.29</v>
      </c>
      <c r="J2216" s="10" t="s">
        <v>4711</v>
      </c>
      <c r="K2216" s="10" t="s">
        <v>4708</v>
      </c>
      <c r="L2216" s="10" t="s">
        <v>4728</v>
      </c>
      <c r="W2216" s="13">
        <f ca="1">DATEDIF(F2216,TODAY(),"Y")</f>
        <v>41</v>
      </c>
      <c r="X2216" s="28">
        <f>VLOOKUP($A2216,'Medical Examinations'!$A:$Z,MATCH(X$1,'Medical Examinations'!$A$1:$Z$1,0),FALSE)</f>
        <v>5.91</v>
      </c>
      <c r="Y2216" s="13">
        <f ca="1">DATEDIF(X2216,TODAY(),"Y")</f>
        <v>126</v>
      </c>
      <c r="Z2216" s="28">
        <f>VLOOKUP($A2216,'Medical Examinations'!$A:$Z,2,FALSE)</f>
        <v>34.200000000000003</v>
      </c>
    </row>
    <row r="2217" spans="1:26">
      <c r="A2217" s="10" t="s">
        <v>259</v>
      </c>
      <c r="B2217" s="10">
        <v>1982</v>
      </c>
      <c r="C2217" s="10" t="s">
        <v>4716</v>
      </c>
      <c r="D2217" s="10" t="str">
        <f>IF(C2217="?","Sep",C2217)</f>
        <v>Aug</v>
      </c>
      <c r="E2217" s="10">
        <v>4</v>
      </c>
      <c r="F2217" s="12" t="str">
        <f>TEXT(DATE(B2217,MONTH(DATEVALUE(D2217&amp;" 1")),E2217),"dd-mmm-yyyy")</f>
        <v>04-Aug-1982</v>
      </c>
      <c r="G2217" s="10">
        <v>0</v>
      </c>
      <c r="H2217" s="13">
        <f t="shared" ca="1" si="34"/>
        <v>126</v>
      </c>
      <c r="I2217" s="15">
        <v>39125.33</v>
      </c>
      <c r="J2217" s="10" t="s">
        <v>4711</v>
      </c>
      <c r="K2217" s="10" t="s">
        <v>4711</v>
      </c>
      <c r="L2217" s="10" t="s">
        <v>4721</v>
      </c>
      <c r="W2217" s="13">
        <f ca="1">DATEDIF(F2217,TODAY(),"Y")</f>
        <v>44</v>
      </c>
      <c r="X2217" s="29">
        <f>VLOOKUP($A2217,'Medical Examinations'!$A:$Z,MATCH(X$1,'Medical Examinations'!$A$1:$Z$1,0),FALSE)</f>
        <v>4.72</v>
      </c>
      <c r="Y2217" s="13">
        <f ca="1">DATEDIF(X2217,TODAY(),"Y")</f>
        <v>126</v>
      </c>
      <c r="Z2217" s="28">
        <f>VLOOKUP($A2217,'Medical Examinations'!$A:$Z,2,FALSE)</f>
        <v>32.774999999999999</v>
      </c>
    </row>
    <row r="2218" spans="1:26">
      <c r="A2218" s="10" t="s">
        <v>257</v>
      </c>
      <c r="B2218" s="10">
        <v>1962</v>
      </c>
      <c r="C2218" s="10" t="s">
        <v>4706</v>
      </c>
      <c r="D2218" s="10" t="str">
        <f>IF(C2218="?","Sep",C2218)</f>
        <v>Jul</v>
      </c>
      <c r="E2218" s="10">
        <v>7</v>
      </c>
      <c r="F2218" s="12" t="str">
        <f>TEXT(DATE(B2218,MONTH(DATEVALUE(D2218&amp;" 1")),E2218),"dd-mmm-yyyy")</f>
        <v>07-Jul-1962</v>
      </c>
      <c r="G2218" s="10">
        <v>0</v>
      </c>
      <c r="H2218" s="13">
        <f t="shared" ca="1" si="34"/>
        <v>126</v>
      </c>
      <c r="I2218" s="15">
        <v>39221.120000000003</v>
      </c>
      <c r="J2218" s="10" t="s">
        <v>4707</v>
      </c>
      <c r="K2218" s="10" t="s">
        <v>4711</v>
      </c>
      <c r="L2218" s="10" t="s">
        <v>4718</v>
      </c>
      <c r="W2218" s="13">
        <f ca="1">DATEDIF(F2218,TODAY(),"Y")</f>
        <v>64</v>
      </c>
      <c r="X2218" s="28">
        <f>VLOOKUP($A2218,'Medical Examinations'!$A:$Z,MATCH(X$1,'Medical Examinations'!$A$1:$Z$1,0),FALSE)</f>
        <v>9.51</v>
      </c>
      <c r="Y2218" s="13">
        <f ca="1">DATEDIF(X2218,TODAY(),"Y")</f>
        <v>126</v>
      </c>
      <c r="Z2218" s="28">
        <f>VLOOKUP($A2218,'Medical Examinations'!$A:$Z,2,FALSE)</f>
        <v>38.299999999999997</v>
      </c>
    </row>
    <row r="2219" spans="1:26">
      <c r="A2219" s="10" t="s">
        <v>255</v>
      </c>
      <c r="B2219" s="10">
        <v>1992</v>
      </c>
      <c r="C2219" s="10" t="s">
        <v>4710</v>
      </c>
      <c r="D2219" s="10" t="str">
        <f>IF(C2219="?","Sep",C2219)</f>
        <v>Nov</v>
      </c>
      <c r="E2219" s="10">
        <v>30</v>
      </c>
      <c r="F2219" s="12" t="str">
        <f>TEXT(DATE(B2219,MONTH(DATEVALUE(D2219&amp;" 1")),E2219),"dd-mmm-yyyy")</f>
        <v>30-Nov-1992</v>
      </c>
      <c r="G2219" s="10">
        <v>0</v>
      </c>
      <c r="H2219" s="13">
        <f t="shared" ca="1" si="34"/>
        <v>126</v>
      </c>
      <c r="I2219" s="15">
        <v>39241.440000000002</v>
      </c>
      <c r="J2219" s="10" t="s">
        <v>4711</v>
      </c>
      <c r="K2219" s="10" t="s">
        <v>4708</v>
      </c>
      <c r="L2219" s="10" t="s">
        <v>4718</v>
      </c>
      <c r="W2219" s="13">
        <f ca="1">DATEDIF(F2219,TODAY(),"Y")</f>
        <v>33</v>
      </c>
      <c r="X2219" s="29">
        <f>VLOOKUP($A2219,'Medical Examinations'!$A:$Z,MATCH(X$1,'Medical Examinations'!$A$1:$Z$1,0),FALSE)</f>
        <v>6.29</v>
      </c>
      <c r="Y2219" s="13">
        <f ca="1">DATEDIF(X2219,TODAY(),"Y")</f>
        <v>126</v>
      </c>
      <c r="Z2219" s="28">
        <f>VLOOKUP($A2219,'Medical Examinations'!$A:$Z,2,FALSE)</f>
        <v>37.799999999999997</v>
      </c>
    </row>
    <row r="2220" spans="1:26">
      <c r="A2220" s="10" t="s">
        <v>253</v>
      </c>
      <c r="B2220" s="10">
        <v>1982</v>
      </c>
      <c r="C2220" s="10" t="s">
        <v>4716</v>
      </c>
      <c r="D2220" s="10" t="str">
        <f>IF(C2220="?","Sep",C2220)</f>
        <v>Aug</v>
      </c>
      <c r="E2220" s="10">
        <v>16</v>
      </c>
      <c r="F2220" s="12" t="str">
        <f>TEXT(DATE(B2220,MONTH(DATEVALUE(D2220&amp;" 1")),E2220),"dd-mmm-yyyy")</f>
        <v>16-Aug-1982</v>
      </c>
      <c r="G2220" s="10">
        <v>0</v>
      </c>
      <c r="H2220" s="13">
        <f t="shared" ca="1" si="34"/>
        <v>126</v>
      </c>
      <c r="I2220" s="15">
        <v>39315.279999999999</v>
      </c>
      <c r="J2220" s="10" t="s">
        <v>4707</v>
      </c>
      <c r="K2220" s="10" t="s">
        <v>4708</v>
      </c>
      <c r="L2220" s="10" t="s">
        <v>4718</v>
      </c>
      <c r="W2220" s="13">
        <f ca="1">DATEDIF(F2220,TODAY(),"Y")</f>
        <v>44</v>
      </c>
      <c r="X2220" s="28">
        <f>VLOOKUP($A2220,'Medical Examinations'!$A:$Z,MATCH(X$1,'Medical Examinations'!$A$1:$Z$1,0),FALSE)</f>
        <v>4.54</v>
      </c>
      <c r="Y2220" s="13">
        <f ca="1">DATEDIF(X2220,TODAY(),"Y")</f>
        <v>126</v>
      </c>
      <c r="Z2220" s="28">
        <f>VLOOKUP($A2220,'Medical Examinations'!$A:$Z,2,FALSE)</f>
        <v>49.13</v>
      </c>
    </row>
    <row r="2221" spans="1:26">
      <c r="A2221" s="10" t="s">
        <v>251</v>
      </c>
      <c r="B2221" s="10">
        <v>1978</v>
      </c>
      <c r="C2221" s="10" t="s">
        <v>4716</v>
      </c>
      <c r="D2221" s="10" t="str">
        <f>IF(C2221="?","Sep",C2221)</f>
        <v>Aug</v>
      </c>
      <c r="E2221" s="10">
        <v>5</v>
      </c>
      <c r="F2221" s="12" t="str">
        <f>TEXT(DATE(B2221,MONTH(DATEVALUE(D2221&amp;" 1")),E2221),"dd-mmm-yyyy")</f>
        <v>05-Aug-1978</v>
      </c>
      <c r="G2221" s="10">
        <v>0</v>
      </c>
      <c r="H2221" s="13">
        <f t="shared" ca="1" si="34"/>
        <v>126</v>
      </c>
      <c r="I2221" s="15">
        <v>39352.6</v>
      </c>
      <c r="J2221" s="10" t="s">
        <v>4707</v>
      </c>
      <c r="K2221" s="10" t="s">
        <v>4708</v>
      </c>
      <c r="L2221" s="10" t="s">
        <v>4718</v>
      </c>
      <c r="W2221" s="13">
        <f ca="1">DATEDIF(F2221,TODAY(),"Y")</f>
        <v>48</v>
      </c>
      <c r="X2221" s="29">
        <f>VLOOKUP($A2221,'Medical Examinations'!$A:$Z,MATCH(X$1,'Medical Examinations'!$A$1:$Z$1,0),FALSE)</f>
        <v>10.54</v>
      </c>
      <c r="Y2221" s="13">
        <f ca="1">DATEDIF(X2221,TODAY(),"Y")</f>
        <v>126</v>
      </c>
      <c r="Z2221" s="28">
        <f>VLOOKUP($A2221,'Medical Examinations'!$A:$Z,2,FALSE)</f>
        <v>48</v>
      </c>
    </row>
    <row r="2222" spans="1:26">
      <c r="A2222" s="10" t="s">
        <v>249</v>
      </c>
      <c r="B2222" s="10">
        <v>1966</v>
      </c>
      <c r="C2222" s="10" t="s">
        <v>4712</v>
      </c>
      <c r="D2222" s="10" t="str">
        <f>IF(C2222="?","Sep",C2222)</f>
        <v>Jun</v>
      </c>
      <c r="E2222" s="10">
        <v>24</v>
      </c>
      <c r="F2222" s="12" t="str">
        <f>TEXT(DATE(B2222,MONTH(DATEVALUE(D2222&amp;" 1")),E2222),"dd-mmm-yyyy")</f>
        <v>24-Jun-1966</v>
      </c>
      <c r="G2222" s="10">
        <v>0</v>
      </c>
      <c r="H2222" s="13">
        <f t="shared" ca="1" si="34"/>
        <v>126</v>
      </c>
      <c r="I2222" s="15">
        <v>39396.86</v>
      </c>
      <c r="J2222" s="10" t="s">
        <v>4707</v>
      </c>
      <c r="K2222" s="10" t="s">
        <v>4707</v>
      </c>
      <c r="L2222" s="10" t="s">
        <v>4718</v>
      </c>
      <c r="W2222" s="13">
        <f ca="1">DATEDIF(F2222,TODAY(),"Y")</f>
        <v>60</v>
      </c>
      <c r="X2222" s="28">
        <f>VLOOKUP($A2222,'Medical Examinations'!$A:$Z,MATCH(X$1,'Medical Examinations'!$A$1:$Z$1,0),FALSE)</f>
        <v>4.99</v>
      </c>
      <c r="Y2222" s="13">
        <f ca="1">DATEDIF(X2222,TODAY(),"Y")</f>
        <v>126</v>
      </c>
      <c r="Z2222" s="28">
        <f>VLOOKUP($A2222,'Medical Examinations'!$A:$Z,2,FALSE)</f>
        <v>41.46</v>
      </c>
    </row>
    <row r="2223" spans="1:26">
      <c r="A2223" s="10" t="s">
        <v>247</v>
      </c>
      <c r="B2223" s="10">
        <v>1978</v>
      </c>
      <c r="C2223" s="10" t="s">
        <v>4706</v>
      </c>
      <c r="D2223" s="10" t="str">
        <f>IF(C2223="?","Sep",C2223)</f>
        <v>Jul</v>
      </c>
      <c r="E2223" s="10">
        <v>12</v>
      </c>
      <c r="F2223" s="12" t="str">
        <f>TEXT(DATE(B2223,MONTH(DATEVALUE(D2223&amp;" 1")),E2223),"dd-mmm-yyyy")</f>
        <v>12-Jul-1978</v>
      </c>
      <c r="G2223" s="10">
        <v>0</v>
      </c>
      <c r="H2223" s="13">
        <f t="shared" ca="1" si="34"/>
        <v>126</v>
      </c>
      <c r="I2223" s="15">
        <v>39556.49</v>
      </c>
      <c r="J2223" s="10" t="s">
        <v>4711</v>
      </c>
      <c r="K2223" s="10" t="s">
        <v>4707</v>
      </c>
      <c r="L2223" s="10" t="s">
        <v>4719</v>
      </c>
      <c r="W2223" s="13">
        <f ca="1">DATEDIF(F2223,TODAY(),"Y")</f>
        <v>48</v>
      </c>
      <c r="X2223" s="29">
        <f>VLOOKUP($A2223,'Medical Examinations'!$A:$Z,MATCH(X$1,'Medical Examinations'!$A$1:$Z$1,0),FALSE)</f>
        <v>9.5399999999999991</v>
      </c>
      <c r="Y2223" s="13">
        <f ca="1">DATEDIF(X2223,TODAY(),"Y")</f>
        <v>126</v>
      </c>
      <c r="Z2223" s="28">
        <f>VLOOKUP($A2223,'Medical Examinations'!$A:$Z,2,FALSE)</f>
        <v>31.35</v>
      </c>
    </row>
    <row r="2224" spans="1:26">
      <c r="A2224" s="10" t="s">
        <v>245</v>
      </c>
      <c r="B2224" s="10">
        <v>1981</v>
      </c>
      <c r="C2224" s="10" t="s">
        <v>4706</v>
      </c>
      <c r="D2224" s="10" t="str">
        <f>IF(C2224="?","Sep",C2224)</f>
        <v>Jul</v>
      </c>
      <c r="E2224" s="10">
        <v>5</v>
      </c>
      <c r="F2224" s="12" t="str">
        <f>TEXT(DATE(B2224,MONTH(DATEVALUE(D2224&amp;" 1")),E2224),"dd-mmm-yyyy")</f>
        <v>05-Jul-1981</v>
      </c>
      <c r="G2224" s="10">
        <v>0</v>
      </c>
      <c r="H2224" s="13">
        <f t="shared" ca="1" si="34"/>
        <v>126</v>
      </c>
      <c r="I2224" s="15">
        <v>39597.410000000003</v>
      </c>
      <c r="J2224" s="10" t="s">
        <v>4711</v>
      </c>
      <c r="K2224" s="10" t="s">
        <v>4707</v>
      </c>
      <c r="L2224" s="10" t="s">
        <v>4728</v>
      </c>
      <c r="W2224" s="13">
        <f ca="1">DATEDIF(F2224,TODAY(),"Y")</f>
        <v>45</v>
      </c>
      <c r="X2224" s="28">
        <f>VLOOKUP($A2224,'Medical Examinations'!$A:$Z,MATCH(X$1,'Medical Examinations'!$A$1:$Z$1,0),FALSE)</f>
        <v>8.4499999999999993</v>
      </c>
      <c r="Y2224" s="13">
        <f ca="1">DATEDIF(X2224,TODAY(),"Y")</f>
        <v>126</v>
      </c>
      <c r="Z2224" s="28">
        <f>VLOOKUP($A2224,'Medical Examinations'!$A:$Z,2,FALSE)</f>
        <v>30.78</v>
      </c>
    </row>
    <row r="2225" spans="1:26">
      <c r="A2225" s="10" t="s">
        <v>243</v>
      </c>
      <c r="B2225" s="10">
        <v>1995</v>
      </c>
      <c r="C2225" s="10" t="s">
        <v>4716</v>
      </c>
      <c r="D2225" s="10" t="str">
        <f>IF(C2225="?","Sep",C2225)</f>
        <v>Aug</v>
      </c>
      <c r="E2225" s="10">
        <v>7</v>
      </c>
      <c r="F2225" s="12" t="str">
        <f>TEXT(DATE(B2225,MONTH(DATEVALUE(D2225&amp;" 1")),E2225),"dd-mmm-yyyy")</f>
        <v>07-Aug-1995</v>
      </c>
      <c r="G2225" s="10">
        <v>0</v>
      </c>
      <c r="H2225" s="13">
        <f t="shared" ca="1" si="34"/>
        <v>126</v>
      </c>
      <c r="I2225" s="15">
        <v>39611.760000000002</v>
      </c>
      <c r="J2225" s="10" t="s">
        <v>4711</v>
      </c>
      <c r="K2225" s="10" t="s">
        <v>4708</v>
      </c>
      <c r="L2225" s="10" t="s">
        <v>4709</v>
      </c>
      <c r="W2225" s="13">
        <f ca="1">DATEDIF(F2225,TODAY(),"Y")</f>
        <v>31</v>
      </c>
      <c r="X2225" s="29">
        <f>VLOOKUP($A2225,'Medical Examinations'!$A:$Z,MATCH(X$1,'Medical Examinations'!$A$1:$Z$1,0),FALSE)</f>
        <v>5.2</v>
      </c>
      <c r="Y2225" s="13">
        <f ca="1">DATEDIF(X2225,TODAY(),"Y")</f>
        <v>126</v>
      </c>
      <c r="Z2225" s="28">
        <f>VLOOKUP($A2225,'Medical Examinations'!$A:$Z,2,FALSE)</f>
        <v>42.13</v>
      </c>
    </row>
    <row r="2226" spans="1:26">
      <c r="A2226" s="10" t="s">
        <v>241</v>
      </c>
      <c r="B2226" s="10">
        <v>1977</v>
      </c>
      <c r="C2226" s="10" t="s">
        <v>4715</v>
      </c>
      <c r="D2226" s="10" t="str">
        <f>IF(C2226="?","Sep",C2226)</f>
        <v>Dec</v>
      </c>
      <c r="E2226" s="10">
        <v>17</v>
      </c>
      <c r="F2226" s="12" t="str">
        <f>TEXT(DATE(B2226,MONTH(DATEVALUE(D2226&amp;" 1")),E2226),"dd-mmm-yyyy")</f>
        <v>17-Dec-1977</v>
      </c>
      <c r="G2226" s="10">
        <v>0</v>
      </c>
      <c r="H2226" s="13">
        <f t="shared" ca="1" si="34"/>
        <v>126</v>
      </c>
      <c r="I2226" s="15">
        <v>39670.44</v>
      </c>
      <c r="J2226" s="10" t="s">
        <v>4707</v>
      </c>
      <c r="K2226" s="10" t="s">
        <v>4711</v>
      </c>
      <c r="L2226" s="10" t="s">
        <v>4714</v>
      </c>
      <c r="W2226" s="13">
        <f ca="1">DATEDIF(F2226,TODAY(),"Y")</f>
        <v>48</v>
      </c>
      <c r="X2226" s="28">
        <f>VLOOKUP($A2226,'Medical Examinations'!$A:$Z,MATCH(X$1,'Medical Examinations'!$A$1:$Z$1,0),FALSE)</f>
        <v>5.09</v>
      </c>
      <c r="Y2226" s="13">
        <f ca="1">DATEDIF(X2226,TODAY(),"Y")</f>
        <v>126</v>
      </c>
      <c r="Z2226" s="28">
        <f>VLOOKUP($A2226,'Medical Examinations'!$A:$Z,2,FALSE)</f>
        <v>46.39</v>
      </c>
    </row>
    <row r="2227" spans="1:26">
      <c r="A2227" s="10" t="s">
        <v>239</v>
      </c>
      <c r="B2227" s="10">
        <v>1968</v>
      </c>
      <c r="C2227" s="10" t="s">
        <v>4713</v>
      </c>
      <c r="D2227" s="10" t="str">
        <f>IF(C2227="?","Sep",C2227)</f>
        <v>Sep</v>
      </c>
      <c r="E2227" s="10">
        <v>29</v>
      </c>
      <c r="F2227" s="12" t="str">
        <f>TEXT(DATE(B2227,MONTH(DATEVALUE(D2227&amp;" 1")),E2227),"dd-mmm-yyyy")</f>
        <v>29-Sep-1968</v>
      </c>
      <c r="G2227" s="10">
        <v>0</v>
      </c>
      <c r="H2227" s="13">
        <f t="shared" ca="1" si="34"/>
        <v>126</v>
      </c>
      <c r="I2227" s="15">
        <v>39721.93</v>
      </c>
      <c r="J2227" s="10" t="s">
        <v>4707</v>
      </c>
      <c r="K2227" s="10" t="s">
        <v>4707</v>
      </c>
      <c r="L2227" s="10" t="s">
        <v>4718</v>
      </c>
      <c r="W2227" s="13">
        <f ca="1">DATEDIF(F2227,TODAY(),"Y")</f>
        <v>58</v>
      </c>
      <c r="X2227" s="29">
        <f>VLOOKUP($A2227,'Medical Examinations'!$A:$Z,MATCH(X$1,'Medical Examinations'!$A$1:$Z$1,0),FALSE)</f>
        <v>10.55</v>
      </c>
      <c r="Y2227" s="13">
        <f ca="1">DATEDIF(X2227,TODAY(),"Y")</f>
        <v>126</v>
      </c>
      <c r="Z2227" s="28">
        <f>VLOOKUP($A2227,'Medical Examinations'!$A:$Z,2,FALSE)</f>
        <v>44.32</v>
      </c>
    </row>
    <row r="2228" spans="1:26">
      <c r="A2228" s="10" t="s">
        <v>237</v>
      </c>
      <c r="B2228" s="10">
        <v>2003</v>
      </c>
      <c r="C2228" s="10" t="s">
        <v>4706</v>
      </c>
      <c r="D2228" s="10" t="str">
        <f>IF(C2228="?","Sep",C2228)</f>
        <v>Jul</v>
      </c>
      <c r="E2228" s="10">
        <v>16</v>
      </c>
      <c r="F2228" s="12" t="str">
        <f>TEXT(DATE(B2228,MONTH(DATEVALUE(D2228&amp;" 1")),E2228),"dd-mmm-yyyy")</f>
        <v>16-Jul-2003</v>
      </c>
      <c r="G2228" s="10">
        <v>0</v>
      </c>
      <c r="H2228" s="13">
        <f t="shared" ca="1" si="34"/>
        <v>126</v>
      </c>
      <c r="I2228" s="15">
        <v>39722.75</v>
      </c>
      <c r="J2228" s="10" t="s">
        <v>4711</v>
      </c>
      <c r="K2228" s="10" t="s">
        <v>4711</v>
      </c>
      <c r="L2228" s="10" t="s">
        <v>4709</v>
      </c>
      <c r="W2228" s="13">
        <f ca="1">DATEDIF(F2228,TODAY(),"Y")</f>
        <v>23</v>
      </c>
      <c r="X2228" s="28">
        <f>VLOOKUP($A2228,'Medical Examinations'!$A:$Z,MATCH(X$1,'Medical Examinations'!$A$1:$Z$1,0),FALSE)</f>
        <v>6.04</v>
      </c>
      <c r="Y2228" s="13">
        <f ca="1">DATEDIF(X2228,TODAY(),"Y")</f>
        <v>126</v>
      </c>
      <c r="Z2228" s="28">
        <f>VLOOKUP($A2228,'Medical Examinations'!$A:$Z,2,FALSE)</f>
        <v>44.88</v>
      </c>
    </row>
    <row r="2229" spans="1:26">
      <c r="A2229" s="10" t="s">
        <v>235</v>
      </c>
      <c r="B2229" s="10">
        <v>1977</v>
      </c>
      <c r="C2229" s="10" t="s">
        <v>4716</v>
      </c>
      <c r="D2229" s="10" t="str">
        <f>IF(C2229="?","Sep",C2229)</f>
        <v>Aug</v>
      </c>
      <c r="E2229" s="10">
        <v>12</v>
      </c>
      <c r="F2229" s="12" t="str">
        <f>TEXT(DATE(B2229,MONTH(DATEVALUE(D2229&amp;" 1")),E2229),"dd-mmm-yyyy")</f>
        <v>12-Aug-1977</v>
      </c>
      <c r="G2229" s="10">
        <v>0</v>
      </c>
      <c r="H2229" s="13">
        <f t="shared" ca="1" si="34"/>
        <v>126</v>
      </c>
      <c r="I2229" s="15">
        <v>39725.519999999997</v>
      </c>
      <c r="J2229" s="10" t="s">
        <v>4707</v>
      </c>
      <c r="K2229" s="10" t="s">
        <v>4711</v>
      </c>
      <c r="L2229" s="10" t="s">
        <v>4714</v>
      </c>
      <c r="W2229" s="13">
        <f ca="1">DATEDIF(F2229,TODAY(),"Y")</f>
        <v>49</v>
      </c>
      <c r="X2229" s="29">
        <f>VLOOKUP($A2229,'Medical Examinations'!$A:$Z,MATCH(X$1,'Medical Examinations'!$A$1:$Z$1,0),FALSE)</f>
        <v>6.29</v>
      </c>
      <c r="Y2229" s="13">
        <f ca="1">DATEDIF(X2229,TODAY(),"Y")</f>
        <v>126</v>
      </c>
      <c r="Z2229" s="28">
        <f>VLOOKUP($A2229,'Medical Examinations'!$A:$Z,2,FALSE)</f>
        <v>30.495000000000001</v>
      </c>
    </row>
    <row r="2230" spans="1:26">
      <c r="A2230" s="10" t="s">
        <v>233</v>
      </c>
      <c r="B2230" s="10">
        <v>1973</v>
      </c>
      <c r="C2230" s="10" t="s">
        <v>4715</v>
      </c>
      <c r="D2230" s="10" t="str">
        <f>IF(C2230="?","Sep",C2230)</f>
        <v>Dec</v>
      </c>
      <c r="E2230" s="10">
        <v>17</v>
      </c>
      <c r="F2230" s="12" t="str">
        <f>TEXT(DATE(B2230,MONTH(DATEVALUE(D2230&amp;" 1")),E2230),"dd-mmm-yyyy")</f>
        <v>17-Dec-1973</v>
      </c>
      <c r="G2230" s="10">
        <v>0</v>
      </c>
      <c r="H2230" s="13">
        <f t="shared" ca="1" si="34"/>
        <v>126</v>
      </c>
      <c r="I2230" s="15">
        <v>39727.61</v>
      </c>
      <c r="J2230" s="10" t="s">
        <v>4711</v>
      </c>
      <c r="K2230" s="10" t="s">
        <v>4707</v>
      </c>
      <c r="L2230" s="10" t="s">
        <v>4718</v>
      </c>
      <c r="W2230" s="13">
        <f ca="1">DATEDIF(F2230,TODAY(),"Y")</f>
        <v>52</v>
      </c>
      <c r="X2230" s="28">
        <f>VLOOKUP($A2230,'Medical Examinations'!$A:$Z,MATCH(X$1,'Medical Examinations'!$A$1:$Z$1,0),FALSE)</f>
        <v>9.4</v>
      </c>
      <c r="Y2230" s="13">
        <f ca="1">DATEDIF(X2230,TODAY(),"Y")</f>
        <v>126</v>
      </c>
      <c r="Z2230" s="28">
        <f>VLOOKUP($A2230,'Medical Examinations'!$A:$Z,2,FALSE)</f>
        <v>30.9</v>
      </c>
    </row>
    <row r="2231" spans="1:26">
      <c r="A2231" s="10" t="s">
        <v>231</v>
      </c>
      <c r="B2231" s="10">
        <v>1987</v>
      </c>
      <c r="C2231" s="10" t="s">
        <v>4706</v>
      </c>
      <c r="D2231" s="10" t="str">
        <f>IF(C2231="?","Sep",C2231)</f>
        <v>Jul</v>
      </c>
      <c r="E2231" s="10">
        <v>24</v>
      </c>
      <c r="F2231" s="12" t="str">
        <f>TEXT(DATE(B2231,MONTH(DATEVALUE(D2231&amp;" 1")),E2231),"dd-mmm-yyyy")</f>
        <v>24-Jul-1987</v>
      </c>
      <c r="G2231" s="10">
        <v>0</v>
      </c>
      <c r="H2231" s="13">
        <f t="shared" ca="1" si="34"/>
        <v>126</v>
      </c>
      <c r="I2231" s="15">
        <v>39774.28</v>
      </c>
      <c r="J2231" s="10" t="s">
        <v>4711</v>
      </c>
      <c r="K2231" s="10" t="s">
        <v>4711</v>
      </c>
      <c r="L2231" s="10" t="s">
        <v>4726</v>
      </c>
      <c r="W2231" s="13">
        <f ca="1">DATEDIF(F2231,TODAY(),"Y")</f>
        <v>39</v>
      </c>
      <c r="X2231" s="29">
        <f>VLOOKUP($A2231,'Medical Examinations'!$A:$Z,MATCH(X$1,'Medical Examinations'!$A$1:$Z$1,0),FALSE)</f>
        <v>5.18</v>
      </c>
      <c r="Y2231" s="13">
        <f ca="1">DATEDIF(X2231,TODAY(),"Y")</f>
        <v>126</v>
      </c>
      <c r="Z2231" s="28">
        <f>VLOOKUP($A2231,'Medical Examinations'!$A:$Z,2,FALSE)</f>
        <v>36.67</v>
      </c>
    </row>
    <row r="2232" spans="1:26">
      <c r="A2232" s="10" t="s">
        <v>229</v>
      </c>
      <c r="B2232" s="10">
        <v>1985</v>
      </c>
      <c r="C2232" s="10" t="s">
        <v>4706</v>
      </c>
      <c r="D2232" s="10" t="str">
        <f>IF(C2232="?","Sep",C2232)</f>
        <v>Jul</v>
      </c>
      <c r="E2232" s="10">
        <v>17</v>
      </c>
      <c r="F2232" s="12" t="str">
        <f>TEXT(DATE(B2232,MONTH(DATEVALUE(D2232&amp;" 1")),E2232),"dd-mmm-yyyy")</f>
        <v>17-Jul-1985</v>
      </c>
      <c r="G2232" s="10">
        <v>0</v>
      </c>
      <c r="H2232" s="13">
        <f t="shared" ca="1" si="34"/>
        <v>126</v>
      </c>
      <c r="I2232" s="15">
        <v>39836.519999999997</v>
      </c>
      <c r="J2232" s="10" t="s">
        <v>4707</v>
      </c>
      <c r="K2232" s="10" t="s">
        <v>4711</v>
      </c>
      <c r="L2232" s="10" t="s">
        <v>4718</v>
      </c>
      <c r="W2232" s="13">
        <f ca="1">DATEDIF(F2232,TODAY(),"Y")</f>
        <v>41</v>
      </c>
      <c r="X2232" s="28">
        <f>VLOOKUP($A2232,'Medical Examinations'!$A:$Z,MATCH(X$1,'Medical Examinations'!$A$1:$Z$1,0),FALSE)</f>
        <v>4.72</v>
      </c>
      <c r="Y2232" s="13">
        <f ca="1">DATEDIF(X2232,TODAY(),"Y")</f>
        <v>126</v>
      </c>
      <c r="Z2232" s="28">
        <f>VLOOKUP($A2232,'Medical Examinations'!$A:$Z,2,FALSE)</f>
        <v>34.799999999999997</v>
      </c>
    </row>
    <row r="2233" spans="1:26">
      <c r="A2233" s="10" t="s">
        <v>227</v>
      </c>
      <c r="B2233" s="10">
        <v>1983</v>
      </c>
      <c r="C2233" s="10" t="s">
        <v>4712</v>
      </c>
      <c r="D2233" s="10" t="str">
        <f>IF(C2233="?","Sep",C2233)</f>
        <v>Jun</v>
      </c>
      <c r="E2233" s="10">
        <v>1</v>
      </c>
      <c r="F2233" s="12" t="str">
        <f>TEXT(DATE(B2233,MONTH(DATEVALUE(D2233&amp;" 1")),E2233),"dd-mmm-yyyy")</f>
        <v>01-Jun-1983</v>
      </c>
      <c r="G2233" s="10">
        <v>0</v>
      </c>
      <c r="H2233" s="13">
        <f t="shared" ca="1" si="34"/>
        <v>126</v>
      </c>
      <c r="I2233" s="15">
        <v>39865.699999999997</v>
      </c>
      <c r="J2233" s="10" t="s">
        <v>4707</v>
      </c>
      <c r="K2233" s="10" t="s">
        <v>4707</v>
      </c>
      <c r="L2233" s="10" t="s">
        <v>4718</v>
      </c>
      <c r="W2233" s="13">
        <f ca="1">DATEDIF(F2233,TODAY(),"Y")</f>
        <v>43</v>
      </c>
      <c r="X2233" s="29">
        <f>VLOOKUP($A2233,'Medical Examinations'!$A:$Z,MATCH(X$1,'Medical Examinations'!$A$1:$Z$1,0),FALSE)</f>
        <v>6.26</v>
      </c>
      <c r="Y2233" s="13">
        <f ca="1">DATEDIF(X2233,TODAY(),"Y")</f>
        <v>126</v>
      </c>
      <c r="Z2233" s="28">
        <f>VLOOKUP($A2233,'Medical Examinations'!$A:$Z,2,FALSE)</f>
        <v>51.51</v>
      </c>
    </row>
    <row r="2234" spans="1:26">
      <c r="A2234" s="10" t="s">
        <v>225</v>
      </c>
      <c r="B2234" s="10">
        <v>1985</v>
      </c>
      <c r="C2234" s="10" t="s">
        <v>4716</v>
      </c>
      <c r="D2234" s="10" t="str">
        <f>IF(C2234="?","Sep",C2234)</f>
        <v>Aug</v>
      </c>
      <c r="E2234" s="10">
        <v>22</v>
      </c>
      <c r="F2234" s="12" t="str">
        <f>TEXT(DATE(B2234,MONTH(DATEVALUE(D2234&amp;" 1")),E2234),"dd-mmm-yyyy")</f>
        <v>22-Aug-1985</v>
      </c>
      <c r="G2234" s="10">
        <v>0</v>
      </c>
      <c r="H2234" s="13">
        <f t="shared" ca="1" si="34"/>
        <v>126</v>
      </c>
      <c r="I2234" s="15">
        <v>39871.699999999997</v>
      </c>
      <c r="J2234" s="10" t="s">
        <v>4711</v>
      </c>
      <c r="K2234" s="10" t="s">
        <v>4707</v>
      </c>
      <c r="L2234" s="10" t="s">
        <v>4709</v>
      </c>
      <c r="W2234" s="13">
        <f ca="1">DATEDIF(F2234,TODAY(),"Y")</f>
        <v>41</v>
      </c>
      <c r="X2234" s="28">
        <f>VLOOKUP($A2234,'Medical Examinations'!$A:$Z,MATCH(X$1,'Medical Examinations'!$A$1:$Z$1,0),FALSE)</f>
        <v>6.14</v>
      </c>
      <c r="Y2234" s="13">
        <f ca="1">DATEDIF(X2234,TODAY(),"Y")</f>
        <v>126</v>
      </c>
      <c r="Z2234" s="28">
        <f>VLOOKUP($A2234,'Medical Examinations'!$A:$Z,2,FALSE)</f>
        <v>37.07</v>
      </c>
    </row>
    <row r="2235" spans="1:26">
      <c r="A2235" s="10" t="s">
        <v>223</v>
      </c>
      <c r="B2235" s="10">
        <v>1975</v>
      </c>
      <c r="C2235" s="10" t="s">
        <v>4715</v>
      </c>
      <c r="D2235" s="10" t="str">
        <f>IF(C2235="?","Sep",C2235)</f>
        <v>Dec</v>
      </c>
      <c r="E2235" s="10">
        <v>2</v>
      </c>
      <c r="F2235" s="12" t="str">
        <f>TEXT(DATE(B2235,MONTH(DATEVALUE(D2235&amp;" 1")),E2235),"dd-mmm-yyyy")</f>
        <v>02-Dec-1975</v>
      </c>
      <c r="G2235" s="10">
        <v>0</v>
      </c>
      <c r="H2235" s="13">
        <f t="shared" ca="1" si="34"/>
        <v>126</v>
      </c>
      <c r="I2235" s="15">
        <v>39963.120000000003</v>
      </c>
      <c r="J2235" s="10" t="s">
        <v>4707</v>
      </c>
      <c r="K2235" s="10" t="s">
        <v>4707</v>
      </c>
      <c r="L2235" s="10" t="s">
        <v>4718</v>
      </c>
      <c r="W2235" s="13">
        <f ca="1">DATEDIF(F2235,TODAY(),"Y")</f>
        <v>50</v>
      </c>
      <c r="X2235" s="29">
        <f>VLOOKUP($A2235,'Medical Examinations'!$A:$Z,MATCH(X$1,'Medical Examinations'!$A$1:$Z$1,0),FALSE)</f>
        <v>11.17</v>
      </c>
      <c r="Y2235" s="13">
        <f ca="1">DATEDIF(X2235,TODAY(),"Y")</f>
        <v>126</v>
      </c>
      <c r="Z2235" s="28">
        <f>VLOOKUP($A2235,'Medical Examinations'!$A:$Z,2,FALSE)</f>
        <v>48.93</v>
      </c>
    </row>
    <row r="2236" spans="1:26">
      <c r="A2236" s="10" t="s">
        <v>221</v>
      </c>
      <c r="B2236" s="10">
        <v>1987</v>
      </c>
      <c r="C2236" s="10" t="s">
        <v>4716</v>
      </c>
      <c r="D2236" s="10" t="str">
        <f>IF(C2236="?","Sep",C2236)</f>
        <v>Aug</v>
      </c>
      <c r="E2236" s="10">
        <v>8</v>
      </c>
      <c r="F2236" s="12" t="str">
        <f>TEXT(DATE(B2236,MONTH(DATEVALUE(D2236&amp;" 1")),E2236),"dd-mmm-yyyy")</f>
        <v>08-Aug-1987</v>
      </c>
      <c r="G2236" s="10">
        <v>0</v>
      </c>
      <c r="H2236" s="13">
        <f t="shared" ca="1" si="34"/>
        <v>126</v>
      </c>
      <c r="I2236" s="15">
        <v>39983.43</v>
      </c>
      <c r="J2236" s="10" t="s">
        <v>4707</v>
      </c>
      <c r="K2236" s="10" t="s">
        <v>4708</v>
      </c>
      <c r="L2236" s="10" t="s">
        <v>4714</v>
      </c>
      <c r="W2236" s="13">
        <f ca="1">DATEDIF(F2236,TODAY(),"Y")</f>
        <v>39</v>
      </c>
      <c r="X2236" s="28">
        <f>VLOOKUP($A2236,'Medical Examinations'!$A:$Z,MATCH(X$1,'Medical Examinations'!$A$1:$Z$1,0),FALSE)</f>
        <v>5.07</v>
      </c>
      <c r="Y2236" s="13">
        <f ca="1">DATEDIF(X2236,TODAY(),"Y")</f>
        <v>126</v>
      </c>
      <c r="Z2236" s="28">
        <f>VLOOKUP($A2236,'Medical Examinations'!$A:$Z,2,FALSE)</f>
        <v>34.104999999999997</v>
      </c>
    </row>
    <row r="2237" spans="1:26">
      <c r="A2237" s="10" t="s">
        <v>219</v>
      </c>
      <c r="B2237" s="10">
        <v>1982</v>
      </c>
      <c r="C2237" s="10" t="s">
        <v>4715</v>
      </c>
      <c r="D2237" s="10" t="str">
        <f>IF(C2237="?","Sep",C2237)</f>
        <v>Dec</v>
      </c>
      <c r="E2237" s="10">
        <v>25</v>
      </c>
      <c r="F2237" s="12" t="str">
        <f>TEXT(DATE(B2237,MONTH(DATEVALUE(D2237&amp;" 1")),E2237),"dd-mmm-yyyy")</f>
        <v>25-Dec-1982</v>
      </c>
      <c r="G2237" s="10">
        <v>0</v>
      </c>
      <c r="H2237" s="13">
        <f t="shared" ca="1" si="34"/>
        <v>126</v>
      </c>
      <c r="I2237" s="15">
        <v>40003.33</v>
      </c>
      <c r="J2237" s="10" t="s">
        <v>4711</v>
      </c>
      <c r="K2237" s="10" t="s">
        <v>4711</v>
      </c>
      <c r="L2237" s="10" t="s">
        <v>4714</v>
      </c>
      <c r="W2237" s="13">
        <f ca="1">DATEDIF(F2237,TODAY(),"Y")</f>
        <v>43</v>
      </c>
      <c r="X2237" s="29">
        <f>VLOOKUP($A2237,'Medical Examinations'!$A:$Z,MATCH(X$1,'Medical Examinations'!$A$1:$Z$1,0),FALSE)</f>
        <v>5.53</v>
      </c>
      <c r="Y2237" s="13">
        <f ca="1">DATEDIF(X2237,TODAY(),"Y")</f>
        <v>126</v>
      </c>
      <c r="Z2237" s="28">
        <f>VLOOKUP($A2237,'Medical Examinations'!$A:$Z,2,FALSE)</f>
        <v>32.774999999999999</v>
      </c>
    </row>
    <row r="2238" spans="1:26">
      <c r="A2238" s="10" t="s">
        <v>217</v>
      </c>
      <c r="B2238" s="10">
        <v>1978</v>
      </c>
      <c r="C2238" s="10" t="s">
        <v>4715</v>
      </c>
      <c r="D2238" s="10" t="str">
        <f>IF(C2238="?","Sep",C2238)</f>
        <v>Dec</v>
      </c>
      <c r="E2238" s="10">
        <v>20</v>
      </c>
      <c r="F2238" s="12" t="str">
        <f>TEXT(DATE(B2238,MONTH(DATEVALUE(D2238&amp;" 1")),E2238),"dd-mmm-yyyy")</f>
        <v>20-Dec-1978</v>
      </c>
      <c r="G2238" s="10">
        <v>0</v>
      </c>
      <c r="H2238" s="13">
        <f t="shared" ca="1" si="34"/>
        <v>126</v>
      </c>
      <c r="I2238" s="15">
        <v>40054.730000000003</v>
      </c>
      <c r="J2238" s="10" t="s">
        <v>4711</v>
      </c>
      <c r="K2238" s="10" t="s">
        <v>4708</v>
      </c>
      <c r="L2238" s="10" t="s">
        <v>4718</v>
      </c>
      <c r="W2238" s="13">
        <f ca="1">DATEDIF(F2238,TODAY(),"Y")</f>
        <v>47</v>
      </c>
      <c r="X2238" s="28">
        <f>VLOOKUP($A2238,'Medical Examinations'!$A:$Z,MATCH(X$1,'Medical Examinations'!$A$1:$Z$1,0),FALSE)</f>
        <v>9.27</v>
      </c>
      <c r="Y2238" s="13">
        <f ca="1">DATEDIF(X2238,TODAY(),"Y")</f>
        <v>126</v>
      </c>
      <c r="Z2238" s="28">
        <f>VLOOKUP($A2238,'Medical Examinations'!$A:$Z,2,FALSE)</f>
        <v>50.07</v>
      </c>
    </row>
    <row r="2239" spans="1:26">
      <c r="A2239" s="10" t="s">
        <v>215</v>
      </c>
      <c r="B2239" s="10">
        <v>1966</v>
      </c>
      <c r="C2239" s="10" t="s">
        <v>4716</v>
      </c>
      <c r="D2239" s="10" t="str">
        <f>IF(C2239="?","Sep",C2239)</f>
        <v>Aug</v>
      </c>
      <c r="E2239" s="10">
        <v>12</v>
      </c>
      <c r="F2239" s="12" t="str">
        <f>TEXT(DATE(B2239,MONTH(DATEVALUE(D2239&amp;" 1")),E2239),"dd-mmm-yyyy")</f>
        <v>12-Aug-1966</v>
      </c>
      <c r="G2239" s="10">
        <v>0</v>
      </c>
      <c r="H2239" s="13">
        <f t="shared" ca="1" si="34"/>
        <v>126</v>
      </c>
      <c r="I2239" s="15">
        <v>40069.440000000002</v>
      </c>
      <c r="J2239" s="10" t="s">
        <v>4711</v>
      </c>
      <c r="K2239" s="10" t="s">
        <v>4708</v>
      </c>
      <c r="L2239" s="10" t="s">
        <v>4718</v>
      </c>
      <c r="W2239" s="13">
        <f ca="1">DATEDIF(F2239,TODAY(),"Y")</f>
        <v>60</v>
      </c>
      <c r="X2239" s="29">
        <f>VLOOKUP($A2239,'Medical Examinations'!$A:$Z,MATCH(X$1,'Medical Examinations'!$A$1:$Z$1,0),FALSE)</f>
        <v>6.03</v>
      </c>
      <c r="Y2239" s="13">
        <f ca="1">DATEDIF(X2239,TODAY(),"Y")</f>
        <v>126</v>
      </c>
      <c r="Z2239" s="28">
        <f>VLOOKUP($A2239,'Medical Examinations'!$A:$Z,2,FALSE)</f>
        <v>43.83</v>
      </c>
    </row>
    <row r="2240" spans="1:26">
      <c r="A2240" s="10" t="s">
        <v>213</v>
      </c>
      <c r="B2240" s="10">
        <v>1983</v>
      </c>
      <c r="C2240" s="10" t="s">
        <v>4717</v>
      </c>
      <c r="D2240" s="10" t="str">
        <f>IF(C2240="?","Sep",C2240)</f>
        <v>Oct</v>
      </c>
      <c r="E2240" s="10">
        <v>14</v>
      </c>
      <c r="F2240" s="12" t="str">
        <f>TEXT(DATE(B2240,MONTH(DATEVALUE(D2240&amp;" 1")),E2240),"dd-mmm-yyyy")</f>
        <v>14-Oct-1983</v>
      </c>
      <c r="G2240" s="10">
        <v>0</v>
      </c>
      <c r="H2240" s="13">
        <f t="shared" ca="1" si="34"/>
        <v>126</v>
      </c>
      <c r="I2240" s="15">
        <v>40103.89</v>
      </c>
      <c r="J2240" s="10" t="s">
        <v>4711</v>
      </c>
      <c r="K2240" s="10" t="s">
        <v>4707</v>
      </c>
      <c r="L2240" s="10" t="s">
        <v>4718</v>
      </c>
      <c r="W2240" s="13">
        <f ca="1">DATEDIF(F2240,TODAY(),"Y")</f>
        <v>43</v>
      </c>
      <c r="X2240" s="28">
        <f>VLOOKUP($A2240,'Medical Examinations'!$A:$Z,MATCH(X$1,'Medical Examinations'!$A$1:$Z$1,0),FALSE)</f>
        <v>5.82</v>
      </c>
      <c r="Y2240" s="13">
        <f ca="1">DATEDIF(X2240,TODAY(),"Y")</f>
        <v>126</v>
      </c>
      <c r="Z2240" s="28">
        <f>VLOOKUP($A2240,'Medical Examinations'!$A:$Z,2,FALSE)</f>
        <v>35.299999999999997</v>
      </c>
    </row>
    <row r="2241" spans="1:26">
      <c r="A2241" s="10" t="s">
        <v>211</v>
      </c>
      <c r="B2241" s="10">
        <v>1985</v>
      </c>
      <c r="C2241" s="10" t="s">
        <v>4717</v>
      </c>
      <c r="D2241" s="10" t="str">
        <f>IF(C2241="?","Sep",C2241)</f>
        <v>Oct</v>
      </c>
      <c r="E2241" s="10">
        <v>21</v>
      </c>
      <c r="F2241" s="12" t="str">
        <f>TEXT(DATE(B2241,MONTH(DATEVALUE(D2241&amp;" 1")),E2241),"dd-mmm-yyyy")</f>
        <v>21-Oct-1985</v>
      </c>
      <c r="G2241" s="10">
        <v>0</v>
      </c>
      <c r="H2241" s="13">
        <f t="shared" ca="1" si="34"/>
        <v>126</v>
      </c>
      <c r="I2241" s="15">
        <v>40182.25</v>
      </c>
      <c r="J2241" s="10" t="s">
        <v>4711</v>
      </c>
      <c r="K2241" s="10" t="s">
        <v>4707</v>
      </c>
      <c r="L2241" s="10" t="s">
        <v>4718</v>
      </c>
      <c r="W2241" s="13">
        <f ca="1">DATEDIF(F2241,TODAY(),"Y")</f>
        <v>41</v>
      </c>
      <c r="X2241" s="29">
        <f>VLOOKUP($A2241,'Medical Examinations'!$A:$Z,MATCH(X$1,'Medical Examinations'!$A$1:$Z$1,0),FALSE)</f>
        <v>4.43</v>
      </c>
      <c r="Y2241" s="13">
        <f ca="1">DATEDIF(X2241,TODAY(),"Y")</f>
        <v>126</v>
      </c>
      <c r="Z2241" s="28">
        <f>VLOOKUP($A2241,'Medical Examinations'!$A:$Z,2,FALSE)</f>
        <v>34.1</v>
      </c>
    </row>
    <row r="2242" spans="1:26">
      <c r="A2242" s="10" t="s">
        <v>209</v>
      </c>
      <c r="B2242" s="10">
        <v>1979</v>
      </c>
      <c r="C2242" s="10" t="s">
        <v>4716</v>
      </c>
      <c r="D2242" s="10" t="str">
        <f>IF(C2242="?","Sep",C2242)</f>
        <v>Aug</v>
      </c>
      <c r="E2242" s="10">
        <v>18</v>
      </c>
      <c r="F2242" s="12" t="str">
        <f>TEXT(DATE(B2242,MONTH(DATEVALUE(D2242&amp;" 1")),E2242),"dd-mmm-yyyy")</f>
        <v>18-Aug-1979</v>
      </c>
      <c r="G2242" s="10">
        <v>0</v>
      </c>
      <c r="H2242" s="13">
        <f t="shared" ca="1" si="34"/>
        <v>126</v>
      </c>
      <c r="I2242" s="15">
        <v>40204.83</v>
      </c>
      <c r="J2242" s="10" t="s">
        <v>4711</v>
      </c>
      <c r="K2242" s="10" t="s">
        <v>4708</v>
      </c>
      <c r="L2242" s="10" t="s">
        <v>4714</v>
      </c>
      <c r="W2242" s="13">
        <f ca="1">DATEDIF(F2242,TODAY(),"Y")</f>
        <v>47</v>
      </c>
      <c r="X2242" s="28">
        <f>VLOOKUP($A2242,'Medical Examinations'!$A:$Z,MATCH(X$1,'Medical Examinations'!$A$1:$Z$1,0),FALSE)</f>
        <v>4.96</v>
      </c>
      <c r="Y2242" s="13">
        <f ca="1">DATEDIF(X2242,TODAY(),"Y")</f>
        <v>126</v>
      </c>
      <c r="Z2242" s="28">
        <f>VLOOKUP($A2242,'Medical Examinations'!$A:$Z,2,FALSE)</f>
        <v>49.48</v>
      </c>
    </row>
    <row r="2243" spans="1:26">
      <c r="A2243" s="10" t="s">
        <v>207</v>
      </c>
      <c r="B2243" s="10">
        <v>1981</v>
      </c>
      <c r="C2243" s="10" t="s">
        <v>4706</v>
      </c>
      <c r="D2243" s="10" t="str">
        <f>IF(C2243="?","Sep",C2243)</f>
        <v>Jul</v>
      </c>
      <c r="E2243" s="10">
        <v>28</v>
      </c>
      <c r="F2243" s="12" t="str">
        <f>TEXT(DATE(B2243,MONTH(DATEVALUE(D2243&amp;" 1")),E2243),"dd-mmm-yyyy")</f>
        <v>28-Jul-1981</v>
      </c>
      <c r="G2243" s="10">
        <v>0</v>
      </c>
      <c r="H2243" s="13">
        <f t="shared" ref="H2243:H2306" ca="1" si="35">DATEDIF(G2243,TODAY(),"Y")</f>
        <v>126</v>
      </c>
      <c r="I2243" s="15">
        <v>40208.559999999998</v>
      </c>
      <c r="J2243" s="10" t="s">
        <v>4711</v>
      </c>
      <c r="K2243" s="10" t="s">
        <v>4707</v>
      </c>
      <c r="L2243" s="10" t="s">
        <v>4718</v>
      </c>
      <c r="W2243" s="13">
        <f ca="1">DATEDIF(F2243,TODAY(),"Y")</f>
        <v>45</v>
      </c>
      <c r="X2243" s="29">
        <f>VLOOKUP($A2243,'Medical Examinations'!$A:$Z,MATCH(X$1,'Medical Examinations'!$A$1:$Z$1,0),FALSE)</f>
        <v>8.77</v>
      </c>
      <c r="Y2243" s="13">
        <f ca="1">DATEDIF(X2243,TODAY(),"Y")</f>
        <v>126</v>
      </c>
      <c r="Z2243" s="28">
        <f>VLOOKUP($A2243,'Medical Examinations'!$A:$Z,2,FALSE)</f>
        <v>53.81</v>
      </c>
    </row>
    <row r="2244" spans="1:26">
      <c r="A2244" s="10" t="s">
        <v>205</v>
      </c>
      <c r="B2244" s="10">
        <v>1981</v>
      </c>
      <c r="C2244" s="10" t="s">
        <v>4717</v>
      </c>
      <c r="D2244" s="10" t="str">
        <f>IF(C2244="?","Sep",C2244)</f>
        <v>Oct</v>
      </c>
      <c r="E2244" s="10">
        <v>4</v>
      </c>
      <c r="F2244" s="12" t="str">
        <f>TEXT(DATE(B2244,MONTH(DATEVALUE(D2244&amp;" 1")),E2244),"dd-mmm-yyyy")</f>
        <v>04-Oct-1981</v>
      </c>
      <c r="G2244" s="10">
        <v>0</v>
      </c>
      <c r="H2244" s="13">
        <f t="shared" ca="1" si="35"/>
        <v>126</v>
      </c>
      <c r="I2244" s="15">
        <v>40273.65</v>
      </c>
      <c r="J2244" s="10" t="s">
        <v>4711</v>
      </c>
      <c r="K2244" s="10" t="s">
        <v>4708</v>
      </c>
      <c r="L2244" s="10" t="s">
        <v>4709</v>
      </c>
      <c r="W2244" s="13">
        <f ca="1">DATEDIF(F2244,TODAY(),"Y")</f>
        <v>45</v>
      </c>
      <c r="X2244" s="28">
        <f>VLOOKUP($A2244,'Medical Examinations'!$A:$Z,MATCH(X$1,'Medical Examinations'!$A$1:$Z$1,0),FALSE)</f>
        <v>8</v>
      </c>
      <c r="Y2244" s="13">
        <f ca="1">DATEDIF(X2244,TODAY(),"Y")</f>
        <v>126</v>
      </c>
      <c r="Z2244" s="28">
        <f>VLOOKUP($A2244,'Medical Examinations'!$A:$Z,2,FALSE)</f>
        <v>35.75</v>
      </c>
    </row>
    <row r="2245" spans="1:26">
      <c r="A2245" s="10" t="s">
        <v>203</v>
      </c>
      <c r="B2245" s="10">
        <v>1977</v>
      </c>
      <c r="C2245" s="10" t="s">
        <v>4712</v>
      </c>
      <c r="D2245" s="10" t="str">
        <f>IF(C2245="?","Sep",C2245)</f>
        <v>Jun</v>
      </c>
      <c r="E2245" s="10">
        <v>27</v>
      </c>
      <c r="F2245" s="12" t="str">
        <f>TEXT(DATE(B2245,MONTH(DATEVALUE(D2245&amp;" 1")),E2245),"dd-mmm-yyyy")</f>
        <v>27-Jun-1977</v>
      </c>
      <c r="G2245" s="10">
        <v>0</v>
      </c>
      <c r="H2245" s="13">
        <f t="shared" ca="1" si="35"/>
        <v>126</v>
      </c>
      <c r="I2245" s="15">
        <v>40284.379999999997</v>
      </c>
      <c r="J2245" s="10" t="s">
        <v>4711</v>
      </c>
      <c r="K2245" s="10" t="s">
        <v>4708</v>
      </c>
      <c r="L2245" s="10" t="s">
        <v>4714</v>
      </c>
      <c r="W2245" s="13">
        <f ca="1">DATEDIF(F2245,TODAY(),"Y")</f>
        <v>49</v>
      </c>
      <c r="X2245" s="29">
        <f>VLOOKUP($A2245,'Medical Examinations'!$A:$Z,MATCH(X$1,'Medical Examinations'!$A$1:$Z$1,0),FALSE)</f>
        <v>4.84</v>
      </c>
      <c r="Y2245" s="13">
        <f ca="1">DATEDIF(X2245,TODAY(),"Y")</f>
        <v>126</v>
      </c>
      <c r="Z2245" s="28">
        <f>VLOOKUP($A2245,'Medical Examinations'!$A:$Z,2,FALSE)</f>
        <v>48.2</v>
      </c>
    </row>
    <row r="2246" spans="1:26">
      <c r="A2246" s="10" t="s">
        <v>201</v>
      </c>
      <c r="B2246" s="10">
        <v>1962</v>
      </c>
      <c r="C2246" s="10" t="s">
        <v>4713</v>
      </c>
      <c r="D2246" s="10" t="str">
        <f>IF(C2246="?","Sep",C2246)</f>
        <v>Sep</v>
      </c>
      <c r="E2246" s="10">
        <v>4</v>
      </c>
      <c r="F2246" s="12" t="str">
        <f>TEXT(DATE(B2246,MONTH(DATEVALUE(D2246&amp;" 1")),E2246),"dd-mmm-yyyy")</f>
        <v>04-Sep-1962</v>
      </c>
      <c r="G2246" s="10">
        <v>0</v>
      </c>
      <c r="H2246" s="13">
        <f t="shared" ca="1" si="35"/>
        <v>126</v>
      </c>
      <c r="I2246" s="15">
        <v>40309.93</v>
      </c>
      <c r="J2246" s="10" t="s">
        <v>4711</v>
      </c>
      <c r="K2246" s="10" t="s">
        <v>4708</v>
      </c>
      <c r="L2246" s="10" t="s">
        <v>4718</v>
      </c>
      <c r="W2246" s="13">
        <f ca="1">DATEDIF(F2246,TODAY(),"Y")</f>
        <v>64</v>
      </c>
      <c r="X2246" s="28">
        <f>VLOOKUP($A2246,'Medical Examinations'!$A:$Z,MATCH(X$1,'Medical Examinations'!$A$1:$Z$1,0),FALSE)</f>
        <v>6.92</v>
      </c>
      <c r="Y2246" s="13">
        <f ca="1">DATEDIF(X2246,TODAY(),"Y")</f>
        <v>126</v>
      </c>
      <c r="Z2246" s="28">
        <f>VLOOKUP($A2246,'Medical Examinations'!$A:$Z,2,FALSE)</f>
        <v>41.51</v>
      </c>
    </row>
    <row r="2247" spans="1:26">
      <c r="A2247" s="10" t="s">
        <v>199</v>
      </c>
      <c r="B2247" s="10">
        <v>1966</v>
      </c>
      <c r="C2247" s="10" t="s">
        <v>4716</v>
      </c>
      <c r="D2247" s="10" t="str">
        <f>IF(C2247="?","Sep",C2247)</f>
        <v>Aug</v>
      </c>
      <c r="E2247" s="10">
        <v>12</v>
      </c>
      <c r="F2247" s="12" t="str">
        <f>TEXT(DATE(B2247,MONTH(DATEVALUE(D2247&amp;" 1")),E2247),"dd-mmm-yyyy")</f>
        <v>12-Aug-1966</v>
      </c>
      <c r="G2247" s="10">
        <v>0</v>
      </c>
      <c r="H2247" s="13">
        <f t="shared" ca="1" si="35"/>
        <v>126</v>
      </c>
      <c r="I2247" s="15">
        <v>40373.74</v>
      </c>
      <c r="J2247" s="10" t="s">
        <v>4711</v>
      </c>
      <c r="K2247" s="10" t="s">
        <v>4708</v>
      </c>
      <c r="L2247" s="10" t="s">
        <v>4718</v>
      </c>
      <c r="W2247" s="13">
        <f ca="1">DATEDIF(F2247,TODAY(),"Y")</f>
        <v>60</v>
      </c>
      <c r="X2247" s="29">
        <f>VLOOKUP($A2247,'Medical Examinations'!$A:$Z,MATCH(X$1,'Medical Examinations'!$A$1:$Z$1,0),FALSE)</f>
        <v>4.0199999999999996</v>
      </c>
      <c r="Y2247" s="13">
        <f ca="1">DATEDIF(X2247,TODAY(),"Y")</f>
        <v>126</v>
      </c>
      <c r="Z2247" s="28">
        <f>VLOOKUP($A2247,'Medical Examinations'!$A:$Z,2,FALSE)</f>
        <v>44.34</v>
      </c>
    </row>
    <row r="2248" spans="1:26">
      <c r="A2248" s="10" t="s">
        <v>197</v>
      </c>
      <c r="B2248" s="10">
        <v>1985</v>
      </c>
      <c r="C2248" s="10" t="s">
        <v>4710</v>
      </c>
      <c r="D2248" s="10" t="str">
        <f>IF(C2248="?","Sep",C2248)</f>
        <v>Nov</v>
      </c>
      <c r="E2248" s="10">
        <v>3</v>
      </c>
      <c r="F2248" s="12" t="str">
        <f>TEXT(DATE(B2248,MONTH(DATEVALUE(D2248&amp;" 1")),E2248),"dd-mmm-yyyy")</f>
        <v>03-Nov-1985</v>
      </c>
      <c r="G2248" s="10">
        <v>0</v>
      </c>
      <c r="H2248" s="13">
        <f t="shared" ca="1" si="35"/>
        <v>126</v>
      </c>
      <c r="I2248" s="15">
        <v>40419.019999999997</v>
      </c>
      <c r="J2248" s="10" t="s">
        <v>4711</v>
      </c>
      <c r="K2248" s="10" t="s">
        <v>4707</v>
      </c>
      <c r="L2248" s="10" t="s">
        <v>4709</v>
      </c>
      <c r="W2248" s="13">
        <f ca="1">DATEDIF(F2248,TODAY(),"Y")</f>
        <v>40</v>
      </c>
      <c r="X2248" s="28">
        <f>VLOOKUP($A2248,'Medical Examinations'!$A:$Z,MATCH(X$1,'Medical Examinations'!$A$1:$Z$1,0),FALSE)</f>
        <v>4.1100000000000003</v>
      </c>
      <c r="Y2248" s="13">
        <f ca="1">DATEDIF(X2248,TODAY(),"Y")</f>
        <v>126</v>
      </c>
      <c r="Z2248" s="28">
        <f>VLOOKUP($A2248,'Medical Examinations'!$A:$Z,2,FALSE)</f>
        <v>38.39</v>
      </c>
    </row>
    <row r="2249" spans="1:26">
      <c r="A2249" s="10" t="s">
        <v>195</v>
      </c>
      <c r="B2249" s="10">
        <v>1975</v>
      </c>
      <c r="C2249" s="10" t="s">
        <v>4706</v>
      </c>
      <c r="D2249" s="10" t="str">
        <f>IF(C2249="?","Sep",C2249)</f>
        <v>Jul</v>
      </c>
      <c r="E2249" s="10">
        <v>10</v>
      </c>
      <c r="F2249" s="12" t="str">
        <f>TEXT(DATE(B2249,MONTH(DATEVALUE(D2249&amp;" 1")),E2249),"dd-mmm-yyyy")</f>
        <v>10-Jul-1975</v>
      </c>
      <c r="G2249" s="10">
        <v>0</v>
      </c>
      <c r="H2249" s="13">
        <f t="shared" ca="1" si="35"/>
        <v>126</v>
      </c>
      <c r="I2249" s="15">
        <v>40590.550000000003</v>
      </c>
      <c r="J2249" s="10" t="s">
        <v>4711</v>
      </c>
      <c r="K2249" s="10" t="s">
        <v>4708</v>
      </c>
      <c r="L2249" s="10" t="s">
        <v>4714</v>
      </c>
      <c r="W2249" s="13">
        <f ca="1">DATEDIF(F2249,TODAY(),"Y")</f>
        <v>51</v>
      </c>
      <c r="X2249" s="29">
        <f>VLOOKUP($A2249,'Medical Examinations'!$A:$Z,MATCH(X$1,'Medical Examinations'!$A$1:$Z$1,0),FALSE)</f>
        <v>9.7799999999999994</v>
      </c>
      <c r="Y2249" s="13">
        <f ca="1">DATEDIF(X2249,TODAY(),"Y")</f>
        <v>126</v>
      </c>
      <c r="Z2249" s="28">
        <f>VLOOKUP($A2249,'Medical Examinations'!$A:$Z,2,FALSE)</f>
        <v>48.99</v>
      </c>
    </row>
    <row r="2250" spans="1:26">
      <c r="A2250" s="10" t="s">
        <v>193</v>
      </c>
      <c r="B2250" s="10">
        <v>1970</v>
      </c>
      <c r="C2250" s="10" t="s">
        <v>4713</v>
      </c>
      <c r="D2250" s="10" t="str">
        <f>IF(C2250="?","Sep",C2250)</f>
        <v>Sep</v>
      </c>
      <c r="E2250" s="10">
        <v>25</v>
      </c>
      <c r="F2250" s="12" t="str">
        <f>TEXT(DATE(B2250,MONTH(DATEVALUE(D2250&amp;" 1")),E2250),"dd-mmm-yyyy")</f>
        <v>25-Sep-1970</v>
      </c>
      <c r="G2250" s="10">
        <v>0</v>
      </c>
      <c r="H2250" s="13">
        <f t="shared" ca="1" si="35"/>
        <v>126</v>
      </c>
      <c r="I2250" s="15">
        <v>40692.910000000003</v>
      </c>
      <c r="J2250" s="10" t="s">
        <v>4711</v>
      </c>
      <c r="K2250" s="10" t="s">
        <v>4711</v>
      </c>
      <c r="L2250" s="10" t="s">
        <v>4718</v>
      </c>
      <c r="W2250" s="13">
        <f ca="1">DATEDIF(F2250,TODAY(),"Y")</f>
        <v>56</v>
      </c>
      <c r="X2250" s="28">
        <f>VLOOKUP($A2250,'Medical Examinations'!$A:$Z,MATCH(X$1,'Medical Examinations'!$A$1:$Z$1,0),FALSE)</f>
        <v>9.58</v>
      </c>
      <c r="Y2250" s="13">
        <f ca="1">DATEDIF(X2250,TODAY(),"Y")</f>
        <v>126</v>
      </c>
      <c r="Z2250" s="28">
        <f>VLOOKUP($A2250,'Medical Examinations'!$A:$Z,2,FALSE)</f>
        <v>48.31</v>
      </c>
    </row>
    <row r="2251" spans="1:26">
      <c r="A2251" s="10" t="s">
        <v>191</v>
      </c>
      <c r="B2251" s="10">
        <v>1976</v>
      </c>
      <c r="C2251" s="10" t="s">
        <v>4715</v>
      </c>
      <c r="D2251" s="10" t="str">
        <f>IF(C2251="?","Sep",C2251)</f>
        <v>Dec</v>
      </c>
      <c r="E2251" s="10">
        <v>26</v>
      </c>
      <c r="F2251" s="12" t="str">
        <f>TEXT(DATE(B2251,MONTH(DATEVALUE(D2251&amp;" 1")),E2251),"dd-mmm-yyyy")</f>
        <v>26-Dec-1976</v>
      </c>
      <c r="G2251" s="10">
        <v>0</v>
      </c>
      <c r="H2251" s="13">
        <f t="shared" ca="1" si="35"/>
        <v>126</v>
      </c>
      <c r="I2251" s="15">
        <v>40720.550000000003</v>
      </c>
      <c r="J2251" s="10" t="s">
        <v>4711</v>
      </c>
      <c r="K2251" s="10" t="s">
        <v>4708</v>
      </c>
      <c r="L2251" s="10" t="s">
        <v>4714</v>
      </c>
      <c r="W2251" s="13">
        <f ca="1">DATEDIF(F2251,TODAY(),"Y")</f>
        <v>49</v>
      </c>
      <c r="X2251" s="29">
        <f>VLOOKUP($A2251,'Medical Examinations'!$A:$Z,MATCH(X$1,'Medical Examinations'!$A$1:$Z$1,0),FALSE)</f>
        <v>4.57</v>
      </c>
      <c r="Y2251" s="13">
        <f ca="1">DATEDIF(X2251,TODAY(),"Y")</f>
        <v>126</v>
      </c>
      <c r="Z2251" s="28">
        <f>VLOOKUP($A2251,'Medical Examinations'!$A:$Z,2,FALSE)</f>
        <v>30.495000000000001</v>
      </c>
    </row>
    <row r="2252" spans="1:26">
      <c r="A2252" s="10" t="s">
        <v>189</v>
      </c>
      <c r="B2252" s="10">
        <v>1972</v>
      </c>
      <c r="C2252" s="10" t="s">
        <v>4712</v>
      </c>
      <c r="D2252" s="10" t="str">
        <f>IF(C2252="?","Sep",C2252)</f>
        <v>Jun</v>
      </c>
      <c r="E2252" s="10">
        <v>10</v>
      </c>
      <c r="F2252" s="12" t="str">
        <f>TEXT(DATE(B2252,MONTH(DATEVALUE(D2252&amp;" 1")),E2252),"dd-mmm-yyyy")</f>
        <v>10-Jun-1972</v>
      </c>
      <c r="G2252" s="10">
        <v>0</v>
      </c>
      <c r="H2252" s="13">
        <f t="shared" ca="1" si="35"/>
        <v>126</v>
      </c>
      <c r="I2252" s="15">
        <v>40817.85</v>
      </c>
      <c r="J2252" s="10" t="s">
        <v>4711</v>
      </c>
      <c r="K2252" s="10" t="s">
        <v>4708</v>
      </c>
      <c r="L2252" s="10" t="s">
        <v>4718</v>
      </c>
      <c r="W2252" s="13">
        <f ca="1">DATEDIF(F2252,TODAY(),"Y")</f>
        <v>54</v>
      </c>
      <c r="X2252" s="28">
        <f>VLOOKUP($A2252,'Medical Examinations'!$A:$Z,MATCH(X$1,'Medical Examinations'!$A$1:$Z$1,0),FALSE)</f>
        <v>5.12</v>
      </c>
      <c r="Y2252" s="13">
        <f ca="1">DATEDIF(X2252,TODAY(),"Y")</f>
        <v>126</v>
      </c>
      <c r="Z2252" s="28">
        <f>VLOOKUP($A2252,'Medical Examinations'!$A:$Z,2,FALSE)</f>
        <v>50.58</v>
      </c>
    </row>
    <row r="2253" spans="1:26">
      <c r="A2253" s="10" t="s">
        <v>187</v>
      </c>
      <c r="B2253" s="10">
        <v>1999</v>
      </c>
      <c r="C2253" s="10" t="s">
        <v>4706</v>
      </c>
      <c r="D2253" s="10" t="str">
        <f>IF(C2253="?","Sep",C2253)</f>
        <v>Jul</v>
      </c>
      <c r="E2253" s="10">
        <v>2</v>
      </c>
      <c r="F2253" s="12" t="str">
        <f>TEXT(DATE(B2253,MONTH(DATEVALUE(D2253&amp;" 1")),E2253),"dd-mmm-yyyy")</f>
        <v>02-Jul-1999</v>
      </c>
      <c r="G2253" s="10">
        <v>0</v>
      </c>
      <c r="H2253" s="13">
        <f t="shared" ca="1" si="35"/>
        <v>126</v>
      </c>
      <c r="I2253" s="15">
        <v>40904.199999999997</v>
      </c>
      <c r="J2253" s="10" t="s">
        <v>4711</v>
      </c>
      <c r="K2253" s="10" t="s">
        <v>4711</v>
      </c>
      <c r="L2253" s="10" t="s">
        <v>4724</v>
      </c>
      <c r="W2253" s="13">
        <f ca="1">DATEDIF(F2253,TODAY(),"Y")</f>
        <v>27</v>
      </c>
      <c r="X2253" s="29">
        <f>VLOOKUP($A2253,'Medical Examinations'!$A:$Z,MATCH(X$1,'Medical Examinations'!$A$1:$Z$1,0),FALSE)</f>
        <v>4.22</v>
      </c>
      <c r="Y2253" s="13">
        <f ca="1">DATEDIF(X2253,TODAY(),"Y")</f>
        <v>126</v>
      </c>
      <c r="Z2253" s="28">
        <f>VLOOKUP($A2253,'Medical Examinations'!$A:$Z,2,FALSE)</f>
        <v>42.75</v>
      </c>
    </row>
    <row r="2254" spans="1:26">
      <c r="A2254" s="10" t="s">
        <v>185</v>
      </c>
      <c r="B2254" s="10">
        <v>1992</v>
      </c>
      <c r="C2254" s="10" t="s">
        <v>4716</v>
      </c>
      <c r="D2254" s="10" t="str">
        <f>IF(C2254="?","Sep",C2254)</f>
        <v>Aug</v>
      </c>
      <c r="E2254" s="10">
        <v>4</v>
      </c>
      <c r="F2254" s="12" t="str">
        <f>TEXT(DATE(B2254,MONTH(DATEVALUE(D2254&amp;" 1")),E2254),"dd-mmm-yyyy")</f>
        <v>04-Aug-1992</v>
      </c>
      <c r="G2254" s="10">
        <v>0</v>
      </c>
      <c r="H2254" s="13">
        <f t="shared" ca="1" si="35"/>
        <v>126</v>
      </c>
      <c r="I2254" s="15">
        <v>40932.43</v>
      </c>
      <c r="J2254" s="10" t="s">
        <v>4711</v>
      </c>
      <c r="K2254" s="10" t="s">
        <v>4707</v>
      </c>
      <c r="L2254" s="10" t="s">
        <v>4709</v>
      </c>
      <c r="W2254" s="13">
        <f ca="1">DATEDIF(F2254,TODAY(),"Y")</f>
        <v>34</v>
      </c>
      <c r="X2254" s="28">
        <f>VLOOKUP($A2254,'Medical Examinations'!$A:$Z,MATCH(X$1,'Medical Examinations'!$A$1:$Z$1,0),FALSE)</f>
        <v>6.06</v>
      </c>
      <c r="Y2254" s="13">
        <f ca="1">DATEDIF(X2254,TODAY(),"Y")</f>
        <v>126</v>
      </c>
      <c r="Z2254" s="28">
        <f>VLOOKUP($A2254,'Medical Examinations'!$A:$Z,2,FALSE)</f>
        <v>39.049999999999997</v>
      </c>
    </row>
    <row r="2255" spans="1:26">
      <c r="A2255" s="10" t="s">
        <v>183</v>
      </c>
      <c r="B2255" s="10">
        <v>1979</v>
      </c>
      <c r="C2255" s="10" t="s">
        <v>4713</v>
      </c>
      <c r="D2255" s="10" t="str">
        <f>IF(C2255="?","Sep",C2255)</f>
        <v>Sep</v>
      </c>
      <c r="E2255" s="10">
        <v>16</v>
      </c>
      <c r="F2255" s="12" t="str">
        <f>TEXT(DATE(B2255,MONTH(DATEVALUE(D2255&amp;" 1")),E2255),"dd-mmm-yyyy")</f>
        <v>16-Sep-1979</v>
      </c>
      <c r="G2255" s="10">
        <v>0</v>
      </c>
      <c r="H2255" s="13">
        <f t="shared" ca="1" si="35"/>
        <v>126</v>
      </c>
      <c r="I2255" s="15">
        <v>40941.29</v>
      </c>
      <c r="J2255" s="10" t="s">
        <v>4711</v>
      </c>
      <c r="K2255" s="10" t="s">
        <v>4707</v>
      </c>
      <c r="L2255" s="10" t="s">
        <v>4709</v>
      </c>
      <c r="W2255" s="13">
        <f ca="1">DATEDIF(F2255,TODAY(),"Y")</f>
        <v>47</v>
      </c>
      <c r="X2255" s="29">
        <f>VLOOKUP($A2255,'Medical Examinations'!$A:$Z,MATCH(X$1,'Medical Examinations'!$A$1:$Z$1,0),FALSE)</f>
        <v>5.41</v>
      </c>
      <c r="Y2255" s="13">
        <f ca="1">DATEDIF(X2255,TODAY(),"Y")</f>
        <v>126</v>
      </c>
      <c r="Z2255" s="28">
        <f>VLOOKUP($A2255,'Medical Examinations'!$A:$Z,2,FALSE)</f>
        <v>32.56</v>
      </c>
    </row>
    <row r="2256" spans="1:26">
      <c r="A2256" s="10" t="s">
        <v>181</v>
      </c>
      <c r="B2256" s="10">
        <v>1983</v>
      </c>
      <c r="C2256" s="10" t="s">
        <v>4713</v>
      </c>
      <c r="D2256" s="10" t="str">
        <f>IF(C2256="?","Sep",C2256)</f>
        <v>Sep</v>
      </c>
      <c r="E2256" s="10">
        <v>8</v>
      </c>
      <c r="F2256" s="12" t="str">
        <f>TEXT(DATE(B2256,MONTH(DATEVALUE(D2256&amp;" 1")),E2256),"dd-mmm-yyyy")</f>
        <v>08-Sep-1983</v>
      </c>
      <c r="G2256" s="10">
        <v>0</v>
      </c>
      <c r="H2256" s="13">
        <f t="shared" ca="1" si="35"/>
        <v>126</v>
      </c>
      <c r="I2256" s="15">
        <v>40961.29</v>
      </c>
      <c r="J2256" s="10" t="s">
        <v>4711</v>
      </c>
      <c r="K2256" s="10" t="s">
        <v>4707</v>
      </c>
      <c r="L2256" s="10" t="s">
        <v>4718</v>
      </c>
      <c r="W2256" s="13">
        <f ca="1">DATEDIF(F2256,TODAY(),"Y")</f>
        <v>43</v>
      </c>
      <c r="X2256" s="28">
        <f>VLOOKUP($A2256,'Medical Examinations'!$A:$Z,MATCH(X$1,'Medical Examinations'!$A$1:$Z$1,0),FALSE)</f>
        <v>5.84</v>
      </c>
      <c r="Y2256" s="13">
        <f ca="1">DATEDIF(X2256,TODAY(),"Y")</f>
        <v>126</v>
      </c>
      <c r="Z2256" s="28">
        <f>VLOOKUP($A2256,'Medical Examinations'!$A:$Z,2,FALSE)</f>
        <v>54.74</v>
      </c>
    </row>
    <row r="2257" spans="1:26">
      <c r="A2257" s="10" t="s">
        <v>179</v>
      </c>
      <c r="B2257" s="10">
        <v>1974</v>
      </c>
      <c r="C2257" s="10" t="s">
        <v>4712</v>
      </c>
      <c r="D2257" s="10" t="str">
        <f>IF(C2257="?","Sep",C2257)</f>
        <v>Jun</v>
      </c>
      <c r="E2257" s="10">
        <v>5</v>
      </c>
      <c r="F2257" s="12" t="str">
        <f>TEXT(DATE(B2257,MONTH(DATEVALUE(D2257&amp;" 1")),E2257),"dd-mmm-yyyy")</f>
        <v>05-Jun-1974</v>
      </c>
      <c r="G2257" s="10">
        <v>0</v>
      </c>
      <c r="H2257" s="13">
        <f t="shared" ca="1" si="35"/>
        <v>126</v>
      </c>
      <c r="I2257" s="15">
        <v>40974.160000000003</v>
      </c>
      <c r="J2257" s="10" t="s">
        <v>4711</v>
      </c>
      <c r="K2257" s="10" t="s">
        <v>4707</v>
      </c>
      <c r="L2257" s="10" t="s">
        <v>4709</v>
      </c>
      <c r="W2257" s="13">
        <f ca="1">DATEDIF(F2257,TODAY(),"Y")</f>
        <v>52</v>
      </c>
      <c r="X2257" s="29">
        <f>VLOOKUP($A2257,'Medical Examinations'!$A:$Z,MATCH(X$1,'Medical Examinations'!$A$1:$Z$1,0),FALSE)</f>
        <v>10.51</v>
      </c>
      <c r="Y2257" s="13">
        <f ca="1">DATEDIF(X2257,TODAY(),"Y")</f>
        <v>126</v>
      </c>
      <c r="Z2257" s="28">
        <f>VLOOKUP($A2257,'Medical Examinations'!$A:$Z,2,FALSE)</f>
        <v>33.11</v>
      </c>
    </row>
    <row r="2258" spans="1:26">
      <c r="A2258" s="10" t="s">
        <v>177</v>
      </c>
      <c r="B2258" s="10">
        <v>1979</v>
      </c>
      <c r="C2258" s="10" t="s">
        <v>4717</v>
      </c>
      <c r="D2258" s="10" t="str">
        <f>IF(C2258="?","Sep",C2258)</f>
        <v>Oct</v>
      </c>
      <c r="E2258" s="10">
        <v>11</v>
      </c>
      <c r="F2258" s="12" t="str">
        <f>TEXT(DATE(B2258,MONTH(DATEVALUE(D2258&amp;" 1")),E2258),"dd-mmm-yyyy")</f>
        <v>11-Oct-1979</v>
      </c>
      <c r="G2258" s="10">
        <v>0</v>
      </c>
      <c r="H2258" s="13">
        <f t="shared" ca="1" si="35"/>
        <v>126</v>
      </c>
      <c r="I2258" s="15">
        <v>41034.22</v>
      </c>
      <c r="J2258" s="10" t="s">
        <v>4711</v>
      </c>
      <c r="K2258" s="10" t="s">
        <v>4708</v>
      </c>
      <c r="L2258" s="10" t="s">
        <v>4728</v>
      </c>
      <c r="W2258" s="13">
        <f ca="1">DATEDIF(F2258,TODAY(),"Y")</f>
        <v>47</v>
      </c>
      <c r="X2258" s="28">
        <f>VLOOKUP($A2258,'Medical Examinations'!$A:$Z,MATCH(X$1,'Medical Examinations'!$A$1:$Z$1,0),FALSE)</f>
        <v>4.34</v>
      </c>
      <c r="Y2258" s="13">
        <f ca="1">DATEDIF(X2258,TODAY(),"Y")</f>
        <v>126</v>
      </c>
      <c r="Z2258" s="28">
        <f>VLOOKUP($A2258,'Medical Examinations'!$A:$Z,2,FALSE)</f>
        <v>34.96</v>
      </c>
    </row>
    <row r="2259" spans="1:26">
      <c r="A2259" s="10" t="s">
        <v>175</v>
      </c>
      <c r="B2259" s="10">
        <v>1972</v>
      </c>
      <c r="C2259" s="10" t="s">
        <v>4716</v>
      </c>
      <c r="D2259" s="10" t="str">
        <f>IF(C2259="?","Sep",C2259)</f>
        <v>Aug</v>
      </c>
      <c r="E2259" s="10">
        <v>12</v>
      </c>
      <c r="F2259" s="12" t="str">
        <f>TEXT(DATE(B2259,MONTH(DATEVALUE(D2259&amp;" 1")),E2259),"dd-mmm-yyyy")</f>
        <v>12-Aug-1972</v>
      </c>
      <c r="G2259" s="10">
        <v>0</v>
      </c>
      <c r="H2259" s="13">
        <f t="shared" ca="1" si="35"/>
        <v>126</v>
      </c>
      <c r="I2259" s="15">
        <v>41055.29</v>
      </c>
      <c r="J2259" s="10" t="s">
        <v>4711</v>
      </c>
      <c r="K2259" s="10" t="s">
        <v>4707</v>
      </c>
      <c r="L2259" s="10" t="s">
        <v>4718</v>
      </c>
      <c r="W2259" s="13">
        <f ca="1">DATEDIF(F2259,TODAY(),"Y")</f>
        <v>54</v>
      </c>
      <c r="X2259" s="29">
        <f>VLOOKUP($A2259,'Medical Examinations'!$A:$Z,MATCH(X$1,'Medical Examinations'!$A$1:$Z$1,0),FALSE)</f>
        <v>4.68</v>
      </c>
      <c r="Y2259" s="13">
        <f ca="1">DATEDIF(X2259,TODAY(),"Y")</f>
        <v>126</v>
      </c>
      <c r="Z2259" s="28">
        <f>VLOOKUP($A2259,'Medical Examinations'!$A:$Z,2,FALSE)</f>
        <v>51.28</v>
      </c>
    </row>
    <row r="2260" spans="1:26">
      <c r="A2260" s="10" t="s">
        <v>173</v>
      </c>
      <c r="B2260" s="10">
        <v>1972</v>
      </c>
      <c r="C2260" s="10" t="s">
        <v>4713</v>
      </c>
      <c r="D2260" s="10" t="str">
        <f>IF(C2260="?","Sep",C2260)</f>
        <v>Sep</v>
      </c>
      <c r="E2260" s="10">
        <v>6</v>
      </c>
      <c r="F2260" s="12" t="str">
        <f>TEXT(DATE(B2260,MONTH(DATEVALUE(D2260&amp;" 1")),E2260),"dd-mmm-yyyy")</f>
        <v>06-Sep-1972</v>
      </c>
      <c r="G2260" s="10">
        <v>0</v>
      </c>
      <c r="H2260" s="13">
        <f t="shared" ca="1" si="35"/>
        <v>126</v>
      </c>
      <c r="I2260" s="15">
        <v>41097.160000000003</v>
      </c>
      <c r="J2260" s="10" t="s">
        <v>4711</v>
      </c>
      <c r="K2260" s="10" t="s">
        <v>4708</v>
      </c>
      <c r="L2260" s="10" t="s">
        <v>4721</v>
      </c>
      <c r="W2260" s="13">
        <f ca="1">DATEDIF(F2260,TODAY(),"Y")</f>
        <v>54</v>
      </c>
      <c r="X2260" s="28">
        <f>VLOOKUP($A2260,'Medical Examinations'!$A:$Z,MATCH(X$1,'Medical Examinations'!$A$1:$Z$1,0),FALSE)</f>
        <v>4.0599999999999996</v>
      </c>
      <c r="Y2260" s="13">
        <f ca="1">DATEDIF(X2260,TODAY(),"Y")</f>
        <v>126</v>
      </c>
      <c r="Z2260" s="28">
        <f>VLOOKUP($A2260,'Medical Examinations'!$A:$Z,2,FALSE)</f>
        <v>31.824999999999999</v>
      </c>
    </row>
    <row r="2261" spans="1:26">
      <c r="A2261" s="10" t="s">
        <v>171</v>
      </c>
      <c r="B2261" s="10">
        <v>1969</v>
      </c>
      <c r="C2261" s="10" t="s">
        <v>4716</v>
      </c>
      <c r="D2261" s="10" t="str">
        <f>IF(C2261="?","Sep",C2261)</f>
        <v>Aug</v>
      </c>
      <c r="E2261" s="10">
        <v>8</v>
      </c>
      <c r="F2261" s="12" t="str">
        <f>TEXT(DATE(B2261,MONTH(DATEVALUE(D2261&amp;" 1")),E2261),"dd-mmm-yyyy")</f>
        <v>08-Aug-1969</v>
      </c>
      <c r="G2261" s="10">
        <v>0</v>
      </c>
      <c r="H2261" s="13">
        <f t="shared" ca="1" si="35"/>
        <v>126</v>
      </c>
      <c r="I2261" s="15">
        <v>41191.57</v>
      </c>
      <c r="J2261" s="10" t="s">
        <v>4711</v>
      </c>
      <c r="K2261" s="10" t="s">
        <v>4707</v>
      </c>
      <c r="L2261" s="10" t="s">
        <v>4718</v>
      </c>
      <c r="W2261" s="13">
        <f ca="1">DATEDIF(F2261,TODAY(),"Y")</f>
        <v>57</v>
      </c>
      <c r="X2261" s="29">
        <f>VLOOKUP($A2261,'Medical Examinations'!$A:$Z,MATCH(X$1,'Medical Examinations'!$A$1:$Z$1,0),FALSE)</f>
        <v>4.2300000000000004</v>
      </c>
      <c r="Y2261" s="13">
        <f ca="1">DATEDIF(X2261,TODAY(),"Y")</f>
        <v>126</v>
      </c>
      <c r="Z2261" s="28">
        <f>VLOOKUP($A2261,'Medical Examinations'!$A:$Z,2,FALSE)</f>
        <v>49.41</v>
      </c>
    </row>
    <row r="2262" spans="1:26">
      <c r="A2262" s="10" t="s">
        <v>169</v>
      </c>
      <c r="B2262" s="10">
        <v>1964</v>
      </c>
      <c r="C2262" s="10" t="s">
        <v>4712</v>
      </c>
      <c r="D2262" s="10" t="str">
        <f>IF(C2262="?","Sep",C2262)</f>
        <v>Jun</v>
      </c>
      <c r="E2262" s="10">
        <v>6</v>
      </c>
      <c r="F2262" s="12" t="str">
        <f>TEXT(DATE(B2262,MONTH(DATEVALUE(D2262&amp;" 1")),E2262),"dd-mmm-yyyy")</f>
        <v>06-Jun-1964</v>
      </c>
      <c r="G2262" s="10">
        <v>0</v>
      </c>
      <c r="H2262" s="13">
        <f t="shared" ca="1" si="35"/>
        <v>126</v>
      </c>
      <c r="I2262" s="15">
        <v>41250.39</v>
      </c>
      <c r="J2262" s="10" t="s">
        <v>4711</v>
      </c>
      <c r="K2262" s="10" t="s">
        <v>4708</v>
      </c>
      <c r="L2262" s="10" t="s">
        <v>4718</v>
      </c>
      <c r="W2262" s="13">
        <f ca="1">DATEDIF(F2262,TODAY(),"Y")</f>
        <v>62</v>
      </c>
      <c r="X2262" s="28">
        <f>VLOOKUP($A2262,'Medical Examinations'!$A:$Z,MATCH(X$1,'Medical Examinations'!$A$1:$Z$1,0),FALSE)</f>
        <v>4.03</v>
      </c>
      <c r="Y2262" s="13">
        <f ca="1">DATEDIF(X2262,TODAY(),"Y")</f>
        <v>126</v>
      </c>
      <c r="Z2262" s="28">
        <f>VLOOKUP($A2262,'Medical Examinations'!$A:$Z,2,FALSE)</f>
        <v>45.41</v>
      </c>
    </row>
    <row r="2263" spans="1:26">
      <c r="A2263" s="10" t="s">
        <v>167</v>
      </c>
      <c r="B2263" s="10">
        <v>1977</v>
      </c>
      <c r="C2263" s="10" t="s">
        <v>4716</v>
      </c>
      <c r="D2263" s="10" t="str">
        <f>IF(C2263="?","Sep",C2263)</f>
        <v>Aug</v>
      </c>
      <c r="E2263" s="10">
        <v>27</v>
      </c>
      <c r="F2263" s="12" t="str">
        <f>TEXT(DATE(B2263,MONTH(DATEVALUE(D2263&amp;" 1")),E2263),"dd-mmm-yyyy")</f>
        <v>27-Aug-1977</v>
      </c>
      <c r="G2263" s="10">
        <v>0</v>
      </c>
      <c r="H2263" s="13">
        <f t="shared" ca="1" si="35"/>
        <v>126</v>
      </c>
      <c r="I2263" s="15">
        <v>41271.5</v>
      </c>
      <c r="J2263" s="10" t="s">
        <v>4711</v>
      </c>
      <c r="K2263" s="10" t="s">
        <v>4707</v>
      </c>
      <c r="L2263" s="10" t="s">
        <v>4718</v>
      </c>
      <c r="W2263" s="13">
        <f ca="1">DATEDIF(F2263,TODAY(),"Y")</f>
        <v>49</v>
      </c>
      <c r="X2263" s="29">
        <f>VLOOKUP($A2263,'Medical Examinations'!$A:$Z,MATCH(X$1,'Medical Examinations'!$A$1:$Z$1,0),FALSE)</f>
        <v>5.34</v>
      </c>
      <c r="Y2263" s="13">
        <f ca="1">DATEDIF(X2263,TODAY(),"Y")</f>
        <v>126</v>
      </c>
      <c r="Z2263" s="28">
        <f>VLOOKUP($A2263,'Medical Examinations'!$A:$Z,2,FALSE)</f>
        <v>52.9</v>
      </c>
    </row>
    <row r="2264" spans="1:26">
      <c r="A2264" s="10" t="s">
        <v>165</v>
      </c>
      <c r="B2264" s="10">
        <v>1964</v>
      </c>
      <c r="C2264" s="10" t="s">
        <v>4717</v>
      </c>
      <c r="D2264" s="10" t="str">
        <f>IF(C2264="?","Sep",C2264)</f>
        <v>Oct</v>
      </c>
      <c r="E2264" s="10">
        <v>7</v>
      </c>
      <c r="F2264" s="12" t="str">
        <f>TEXT(DATE(B2264,MONTH(DATEVALUE(D2264&amp;" 1")),E2264),"dd-mmm-yyyy")</f>
        <v>07-Oct-1964</v>
      </c>
      <c r="G2264" s="10">
        <v>0</v>
      </c>
      <c r="H2264" s="13">
        <f t="shared" ca="1" si="35"/>
        <v>126</v>
      </c>
      <c r="I2264" s="15">
        <v>41331.79</v>
      </c>
      <c r="J2264" s="10" t="s">
        <v>4711</v>
      </c>
      <c r="K2264" s="10" t="s">
        <v>4707</v>
      </c>
      <c r="L2264" s="10" t="s">
        <v>4718</v>
      </c>
      <c r="W2264" s="13">
        <f ca="1">DATEDIF(F2264,TODAY(),"Y")</f>
        <v>62</v>
      </c>
      <c r="X2264" s="28">
        <f>VLOOKUP($A2264,'Medical Examinations'!$A:$Z,MATCH(X$1,'Medical Examinations'!$A$1:$Z$1,0),FALSE)</f>
        <v>5.1100000000000003</v>
      </c>
      <c r="Y2264" s="13">
        <f ca="1">DATEDIF(X2264,TODAY(),"Y")</f>
        <v>126</v>
      </c>
      <c r="Z2264" s="28">
        <f>VLOOKUP($A2264,'Medical Examinations'!$A:$Z,2,FALSE)</f>
        <v>45.65</v>
      </c>
    </row>
    <row r="2265" spans="1:26">
      <c r="A2265" s="10" t="s">
        <v>163</v>
      </c>
      <c r="B2265" s="10">
        <v>1971</v>
      </c>
      <c r="C2265" s="10" t="s">
        <v>4717</v>
      </c>
      <c r="D2265" s="10" t="str">
        <f>IF(C2265="?","Sep",C2265)</f>
        <v>Oct</v>
      </c>
      <c r="E2265" s="10">
        <v>16</v>
      </c>
      <c r="F2265" s="12" t="str">
        <f>TEXT(DATE(B2265,MONTH(DATEVALUE(D2265&amp;" 1")),E2265),"dd-mmm-yyyy")</f>
        <v>16-Oct-1971</v>
      </c>
      <c r="G2265" s="10">
        <v>0</v>
      </c>
      <c r="H2265" s="13">
        <f t="shared" ca="1" si="35"/>
        <v>126</v>
      </c>
      <c r="I2265" s="15">
        <v>41351.879999999997</v>
      </c>
      <c r="J2265" s="10" t="s">
        <v>4711</v>
      </c>
      <c r="K2265" s="10" t="s">
        <v>4707</v>
      </c>
      <c r="L2265" s="10" t="s">
        <v>4718</v>
      </c>
      <c r="W2265" s="13">
        <f ca="1">DATEDIF(F2265,TODAY(),"Y")</f>
        <v>55</v>
      </c>
      <c r="X2265" s="29">
        <f>VLOOKUP($A2265,'Medical Examinations'!$A:$Z,MATCH(X$1,'Medical Examinations'!$A$1:$Z$1,0),FALSE)</f>
        <v>9.1999999999999993</v>
      </c>
      <c r="Y2265" s="13">
        <f ca="1">DATEDIF(X2265,TODAY(),"Y")</f>
        <v>126</v>
      </c>
      <c r="Z2265" s="28">
        <f>VLOOKUP($A2265,'Medical Examinations'!$A:$Z,2,FALSE)</f>
        <v>51.01</v>
      </c>
    </row>
    <row r="2266" spans="1:26">
      <c r="A2266" s="10" t="s">
        <v>161</v>
      </c>
      <c r="B2266" s="10">
        <v>1967</v>
      </c>
      <c r="C2266" s="10" t="s">
        <v>4715</v>
      </c>
      <c r="D2266" s="10" t="str">
        <f>IF(C2266="?","Sep",C2266)</f>
        <v>Dec</v>
      </c>
      <c r="E2266" s="10">
        <v>22</v>
      </c>
      <c r="F2266" s="12" t="str">
        <f>TEXT(DATE(B2266,MONTH(DATEVALUE(D2266&amp;" 1")),E2266),"dd-mmm-yyyy")</f>
        <v>22-Dec-1967</v>
      </c>
      <c r="G2266" s="10">
        <v>0</v>
      </c>
      <c r="H2266" s="13">
        <f t="shared" ca="1" si="35"/>
        <v>126</v>
      </c>
      <c r="I2266" s="15">
        <v>41505.15</v>
      </c>
      <c r="J2266" s="10" t="s">
        <v>4711</v>
      </c>
      <c r="K2266" s="10" t="s">
        <v>4707</v>
      </c>
      <c r="L2266" s="10" t="s">
        <v>4718</v>
      </c>
      <c r="W2266" s="13">
        <f ca="1">DATEDIF(F2266,TODAY(),"Y")</f>
        <v>58</v>
      </c>
      <c r="X2266" s="28">
        <f>VLOOKUP($A2266,'Medical Examinations'!$A:$Z,MATCH(X$1,'Medical Examinations'!$A$1:$Z$1,0),FALSE)</f>
        <v>6.67</v>
      </c>
      <c r="Y2266" s="13">
        <f ca="1">DATEDIF(X2266,TODAY(),"Y")</f>
        <v>126</v>
      </c>
      <c r="Z2266" s="28">
        <f>VLOOKUP($A2266,'Medical Examinations'!$A:$Z,2,FALSE)</f>
        <v>48.82</v>
      </c>
    </row>
    <row r="2267" spans="1:26">
      <c r="A2267" s="10" t="s">
        <v>159</v>
      </c>
      <c r="B2267" s="10">
        <v>1974</v>
      </c>
      <c r="C2267" s="10" t="s">
        <v>4710</v>
      </c>
      <c r="D2267" s="10" t="str">
        <f>IF(C2267="?","Sep",C2267)</f>
        <v>Nov</v>
      </c>
      <c r="E2267" s="10">
        <v>24</v>
      </c>
      <c r="F2267" s="12" t="str">
        <f>TEXT(DATE(B2267,MONTH(DATEVALUE(D2267&amp;" 1")),E2267),"dd-mmm-yyyy")</f>
        <v>24-Nov-1974</v>
      </c>
      <c r="G2267" s="10">
        <v>0</v>
      </c>
      <c r="H2267" s="13">
        <f t="shared" ca="1" si="35"/>
        <v>126</v>
      </c>
      <c r="I2267" s="15">
        <v>41636.199999999997</v>
      </c>
      <c r="J2267" s="10" t="s">
        <v>4711</v>
      </c>
      <c r="K2267" s="10" t="s">
        <v>4711</v>
      </c>
      <c r="L2267" s="10" t="s">
        <v>4718</v>
      </c>
      <c r="W2267" s="13">
        <f ca="1">DATEDIF(F2267,TODAY(),"Y")</f>
        <v>51</v>
      </c>
      <c r="X2267" s="29">
        <f>VLOOKUP($A2267,'Medical Examinations'!$A:$Z,MATCH(X$1,'Medical Examinations'!$A$1:$Z$1,0),FALSE)</f>
        <v>11.57</v>
      </c>
      <c r="Y2267" s="13">
        <f ca="1">DATEDIF(X2267,TODAY(),"Y")</f>
        <v>126</v>
      </c>
      <c r="Z2267" s="28">
        <f>VLOOKUP($A2267,'Medical Examinations'!$A:$Z,2,FALSE)</f>
        <v>54.12</v>
      </c>
    </row>
    <row r="2268" spans="1:26">
      <c r="A2268" s="10" t="s">
        <v>157</v>
      </c>
      <c r="B2268" s="10">
        <v>1976</v>
      </c>
      <c r="C2268" s="10" t="s">
        <v>4717</v>
      </c>
      <c r="D2268" s="10" t="str">
        <f>IF(C2268="?","Sep",C2268)</f>
        <v>Oct</v>
      </c>
      <c r="E2268" s="10">
        <v>29</v>
      </c>
      <c r="F2268" s="12" t="str">
        <f>TEXT(DATE(B2268,MONTH(DATEVALUE(D2268&amp;" 1")),E2268),"dd-mmm-yyyy")</f>
        <v>29-Oct-1976</v>
      </c>
      <c r="G2268" s="10">
        <v>0</v>
      </c>
      <c r="H2268" s="13">
        <f t="shared" ca="1" si="35"/>
        <v>126</v>
      </c>
      <c r="I2268" s="15">
        <v>41661.599999999999</v>
      </c>
      <c r="J2268" s="10" t="s">
        <v>4711</v>
      </c>
      <c r="K2268" s="10" t="s">
        <v>4708</v>
      </c>
      <c r="L2268" s="10" t="s">
        <v>4718</v>
      </c>
      <c r="W2268" s="13">
        <f ca="1">DATEDIF(F2268,TODAY(),"Y")</f>
        <v>49</v>
      </c>
      <c r="X2268" s="28">
        <f>VLOOKUP($A2268,'Medical Examinations'!$A:$Z,MATCH(X$1,'Medical Examinations'!$A$1:$Z$1,0),FALSE)</f>
        <v>5.99</v>
      </c>
      <c r="Y2268" s="13">
        <f ca="1">DATEDIF(X2268,TODAY(),"Y")</f>
        <v>126</v>
      </c>
      <c r="Z2268" s="28">
        <f>VLOOKUP($A2268,'Medical Examinations'!$A:$Z,2,FALSE)</f>
        <v>34.6</v>
      </c>
    </row>
    <row r="2269" spans="1:26">
      <c r="A2269" s="10" t="s">
        <v>155</v>
      </c>
      <c r="B2269" s="10">
        <v>1975</v>
      </c>
      <c r="C2269" s="10" t="s">
        <v>4710</v>
      </c>
      <c r="D2269" s="10" t="str">
        <f>IF(C2269="?","Sep",C2269)</f>
        <v>Nov</v>
      </c>
      <c r="E2269" s="10">
        <v>14</v>
      </c>
      <c r="F2269" s="12" t="str">
        <f>TEXT(DATE(B2269,MONTH(DATEVALUE(D2269&amp;" 1")),E2269),"dd-mmm-yyyy")</f>
        <v>14-Nov-1975</v>
      </c>
      <c r="G2269" s="10">
        <v>0</v>
      </c>
      <c r="H2269" s="13">
        <f t="shared" ca="1" si="35"/>
        <v>126</v>
      </c>
      <c r="I2269" s="15">
        <v>41676.080000000002</v>
      </c>
      <c r="J2269" s="10" t="s">
        <v>4711</v>
      </c>
      <c r="K2269" s="10" t="s">
        <v>4707</v>
      </c>
      <c r="L2269" s="10" t="s">
        <v>4709</v>
      </c>
      <c r="W2269" s="13">
        <f ca="1">DATEDIF(F2269,TODAY(),"Y")</f>
        <v>50</v>
      </c>
      <c r="X2269" s="29">
        <f>VLOOKUP($A2269,'Medical Examinations'!$A:$Z,MATCH(X$1,'Medical Examinations'!$A$1:$Z$1,0),FALSE)</f>
        <v>11.51</v>
      </c>
      <c r="Y2269" s="13">
        <f ca="1">DATEDIF(X2269,TODAY(),"Y")</f>
        <v>126</v>
      </c>
      <c r="Z2269" s="28">
        <f>VLOOKUP($A2269,'Medical Examinations'!$A:$Z,2,FALSE)</f>
        <v>36.19</v>
      </c>
    </row>
    <row r="2270" spans="1:26">
      <c r="A2270" s="10" t="s">
        <v>153</v>
      </c>
      <c r="B2270" s="10">
        <v>1975</v>
      </c>
      <c r="C2270" s="10" t="s">
        <v>4713</v>
      </c>
      <c r="D2270" s="10" t="str">
        <f>IF(C2270="?","Sep",C2270)</f>
        <v>Sep</v>
      </c>
      <c r="E2270" s="10">
        <v>29</v>
      </c>
      <c r="F2270" s="12" t="str">
        <f>TEXT(DATE(B2270,MONTH(DATEVALUE(D2270&amp;" 1")),E2270),"dd-mmm-yyyy")</f>
        <v>29-Sep-1975</v>
      </c>
      <c r="G2270" s="10">
        <v>0</v>
      </c>
      <c r="H2270" s="13">
        <f t="shared" ca="1" si="35"/>
        <v>126</v>
      </c>
      <c r="I2270" s="15">
        <v>41681.86</v>
      </c>
      <c r="J2270" s="10" t="s">
        <v>4711</v>
      </c>
      <c r="K2270" s="10" t="s">
        <v>4711</v>
      </c>
      <c r="L2270" s="10" t="s">
        <v>4718</v>
      </c>
      <c r="W2270" s="13">
        <f ca="1">DATEDIF(F2270,TODAY(),"Y")</f>
        <v>51</v>
      </c>
      <c r="X2270" s="28">
        <f>VLOOKUP($A2270,'Medical Examinations'!$A:$Z,MATCH(X$1,'Medical Examinations'!$A$1:$Z$1,0),FALSE)</f>
        <v>10.92</v>
      </c>
      <c r="Y2270" s="13">
        <f ca="1">DATEDIF(X2270,TODAY(),"Y")</f>
        <v>126</v>
      </c>
      <c r="Z2270" s="28">
        <f>VLOOKUP($A2270,'Medical Examinations'!$A:$Z,2,FALSE)</f>
        <v>53.61</v>
      </c>
    </row>
    <row r="2271" spans="1:26">
      <c r="A2271" s="10" t="s">
        <v>151</v>
      </c>
      <c r="B2271" s="10">
        <v>1962</v>
      </c>
      <c r="C2271" s="10" t="s">
        <v>4713</v>
      </c>
      <c r="D2271" s="10" t="str">
        <f>IF(C2271="?","Sep",C2271)</f>
        <v>Sep</v>
      </c>
      <c r="E2271" s="10">
        <v>22</v>
      </c>
      <c r="F2271" s="12" t="str">
        <f>TEXT(DATE(B2271,MONTH(DATEVALUE(D2271&amp;" 1")),E2271),"dd-mmm-yyyy")</f>
        <v>22-Sep-1962</v>
      </c>
      <c r="G2271" s="10">
        <v>0</v>
      </c>
      <c r="H2271" s="13">
        <f t="shared" ca="1" si="35"/>
        <v>126</v>
      </c>
      <c r="I2271" s="15">
        <v>41794.629999999997</v>
      </c>
      <c r="J2271" s="10" t="s">
        <v>4711</v>
      </c>
      <c r="K2271" s="10" t="s">
        <v>4708</v>
      </c>
      <c r="L2271" s="10" t="s">
        <v>4718</v>
      </c>
      <c r="W2271" s="13">
        <f ca="1">DATEDIF(F2271,TODAY(),"Y")</f>
        <v>64</v>
      </c>
      <c r="X2271" s="29">
        <f>VLOOKUP($A2271,'Medical Examinations'!$A:$Z,MATCH(X$1,'Medical Examinations'!$A$1:$Z$1,0),FALSE)</f>
        <v>7.96</v>
      </c>
      <c r="Y2271" s="13">
        <f ca="1">DATEDIF(X2271,TODAY(),"Y")</f>
        <v>126</v>
      </c>
      <c r="Z2271" s="28">
        <f>VLOOKUP($A2271,'Medical Examinations'!$A:$Z,2,FALSE)</f>
        <v>45.5</v>
      </c>
    </row>
    <row r="2272" spans="1:26">
      <c r="A2272" s="10" t="s">
        <v>149</v>
      </c>
      <c r="B2272" s="10">
        <v>1966</v>
      </c>
      <c r="C2272" s="10" t="s">
        <v>4713</v>
      </c>
      <c r="D2272" s="10" t="str">
        <f>IF(C2272="?","Sep",C2272)</f>
        <v>Sep</v>
      </c>
      <c r="E2272" s="10">
        <v>21</v>
      </c>
      <c r="F2272" s="12" t="str">
        <f>TEXT(DATE(B2272,MONTH(DATEVALUE(D2272&amp;" 1")),E2272),"dd-mmm-yyyy")</f>
        <v>21-Sep-1966</v>
      </c>
      <c r="G2272" s="10">
        <v>0</v>
      </c>
      <c r="H2272" s="13">
        <f t="shared" ca="1" si="35"/>
        <v>126</v>
      </c>
      <c r="I2272" s="15">
        <v>41886.54</v>
      </c>
      <c r="J2272" s="10" t="s">
        <v>4711</v>
      </c>
      <c r="K2272" s="10" t="s">
        <v>4708</v>
      </c>
      <c r="L2272" s="10" t="s">
        <v>4718</v>
      </c>
      <c r="W2272" s="13">
        <f ca="1">DATEDIF(F2272,TODAY(),"Y")</f>
        <v>60</v>
      </c>
      <c r="X2272" s="28">
        <f>VLOOKUP($A2272,'Medical Examinations'!$A:$Z,MATCH(X$1,'Medical Examinations'!$A$1:$Z$1,0),FALSE)</f>
        <v>6.22</v>
      </c>
      <c r="Y2272" s="13">
        <f ca="1">DATEDIF(X2272,TODAY(),"Y")</f>
        <v>126</v>
      </c>
      <c r="Z2272" s="28">
        <f>VLOOKUP($A2272,'Medical Examinations'!$A:$Z,2,FALSE)</f>
        <v>48.8</v>
      </c>
    </row>
    <row r="2273" spans="1:26">
      <c r="A2273" s="10" t="s">
        <v>147</v>
      </c>
      <c r="B2273" s="10">
        <v>1972</v>
      </c>
      <c r="C2273" s="10" t="s">
        <v>4712</v>
      </c>
      <c r="D2273" s="10" t="str">
        <f>IF(C2273="?","Sep",C2273)</f>
        <v>Jun</v>
      </c>
      <c r="E2273" s="10">
        <v>8</v>
      </c>
      <c r="F2273" s="12" t="str">
        <f>TEXT(DATE(B2273,MONTH(DATEVALUE(D2273&amp;" 1")),E2273),"dd-mmm-yyyy")</f>
        <v>08-Jun-1972</v>
      </c>
      <c r="G2273" s="10">
        <v>0</v>
      </c>
      <c r="H2273" s="13">
        <f t="shared" ca="1" si="35"/>
        <v>126</v>
      </c>
      <c r="I2273" s="15">
        <v>41919.1</v>
      </c>
      <c r="J2273" s="10" t="s">
        <v>4711</v>
      </c>
      <c r="K2273" s="10" t="s">
        <v>4711</v>
      </c>
      <c r="L2273" s="10" t="s">
        <v>4721</v>
      </c>
      <c r="W2273" s="13">
        <f ca="1">DATEDIF(F2273,TODAY(),"Y")</f>
        <v>54</v>
      </c>
      <c r="X2273" s="29">
        <f>VLOOKUP($A2273,'Medical Examinations'!$A:$Z,MATCH(X$1,'Medical Examinations'!$A$1:$Z$1,0),FALSE)</f>
        <v>4.76</v>
      </c>
      <c r="Y2273" s="13">
        <f ca="1">DATEDIF(X2273,TODAY(),"Y")</f>
        <v>126</v>
      </c>
      <c r="Z2273" s="28">
        <f>VLOOKUP($A2273,'Medical Examinations'!$A:$Z,2,FALSE)</f>
        <v>32.299999999999997</v>
      </c>
    </row>
    <row r="2274" spans="1:26">
      <c r="A2274" s="10" t="s">
        <v>145</v>
      </c>
      <c r="B2274" s="10">
        <v>1984</v>
      </c>
      <c r="C2274" s="10" t="s">
        <v>4710</v>
      </c>
      <c r="D2274" s="10" t="str">
        <f>IF(C2274="?","Sep",C2274)</f>
        <v>Nov</v>
      </c>
      <c r="E2274" s="10">
        <v>10</v>
      </c>
      <c r="F2274" s="12" t="str">
        <f>TEXT(DATE(B2274,MONTH(DATEVALUE(D2274&amp;" 1")),E2274),"dd-mmm-yyyy")</f>
        <v>10-Nov-1984</v>
      </c>
      <c r="G2274" s="10">
        <v>0</v>
      </c>
      <c r="H2274" s="13">
        <f t="shared" ca="1" si="35"/>
        <v>126</v>
      </c>
      <c r="I2274" s="15">
        <v>41949.24</v>
      </c>
      <c r="J2274" s="10" t="s">
        <v>4711</v>
      </c>
      <c r="K2274" s="10" t="s">
        <v>4711</v>
      </c>
      <c r="L2274" s="10" t="s">
        <v>4709</v>
      </c>
      <c r="W2274" s="13">
        <f ca="1">DATEDIF(F2274,TODAY(),"Y")</f>
        <v>41</v>
      </c>
      <c r="X2274" s="28">
        <f>VLOOKUP($A2274,'Medical Examinations'!$A:$Z,MATCH(X$1,'Medical Examinations'!$A$1:$Z$1,0),FALSE)</f>
        <v>4.25</v>
      </c>
      <c r="Y2274" s="13">
        <f ca="1">DATEDIF(X2274,TODAY(),"Y")</f>
        <v>126</v>
      </c>
      <c r="Z2274" s="28">
        <f>VLOOKUP($A2274,'Medical Examinations'!$A:$Z,2,FALSE)</f>
        <v>38.39</v>
      </c>
    </row>
    <row r="2275" spans="1:26">
      <c r="A2275" s="10" t="s">
        <v>143</v>
      </c>
      <c r="B2275" s="10">
        <v>1968</v>
      </c>
      <c r="C2275" s="10" t="s">
        <v>4715</v>
      </c>
      <c r="D2275" s="10" t="str">
        <f>IF(C2275="?","Sep",C2275)</f>
        <v>Dec</v>
      </c>
      <c r="E2275" s="10">
        <v>19</v>
      </c>
      <c r="F2275" s="12" t="str">
        <f>TEXT(DATE(B2275,MONTH(DATEVALUE(D2275&amp;" 1")),E2275),"dd-mmm-yyyy")</f>
        <v>19-Dec-1968</v>
      </c>
      <c r="G2275" s="10">
        <v>0</v>
      </c>
      <c r="H2275" s="13">
        <f t="shared" ca="1" si="35"/>
        <v>126</v>
      </c>
      <c r="I2275" s="15">
        <v>41999.519999999997</v>
      </c>
      <c r="J2275" s="10" t="s">
        <v>4711</v>
      </c>
      <c r="K2275" s="10" t="s">
        <v>4708</v>
      </c>
      <c r="L2275" s="10" t="s">
        <v>4709</v>
      </c>
      <c r="W2275" s="13">
        <f ca="1">DATEDIF(F2275,TODAY(),"Y")</f>
        <v>57</v>
      </c>
      <c r="X2275" s="29">
        <f>VLOOKUP($A2275,'Medical Examinations'!$A:$Z,MATCH(X$1,'Medical Examinations'!$A$1:$Z$1,0),FALSE)</f>
        <v>9.77</v>
      </c>
      <c r="Y2275" s="13">
        <f ca="1">DATEDIF(X2275,TODAY(),"Y")</f>
        <v>126</v>
      </c>
      <c r="Z2275" s="28">
        <f>VLOOKUP($A2275,'Medical Examinations'!$A:$Z,2,FALSE)</f>
        <v>30.8</v>
      </c>
    </row>
    <row r="2276" spans="1:26">
      <c r="A2276" s="10" t="s">
        <v>141</v>
      </c>
      <c r="B2276" s="10">
        <v>1976</v>
      </c>
      <c r="C2276" s="10" t="s">
        <v>4710</v>
      </c>
      <c r="D2276" s="10" t="str">
        <f>IF(C2276="?","Sep",C2276)</f>
        <v>Nov</v>
      </c>
      <c r="E2276" s="10">
        <v>28</v>
      </c>
      <c r="F2276" s="12" t="str">
        <f>TEXT(DATE(B2276,MONTH(DATEVALUE(D2276&amp;" 1")),E2276),"dd-mmm-yyyy")</f>
        <v>28-Nov-1976</v>
      </c>
      <c r="G2276" s="10">
        <v>0</v>
      </c>
      <c r="H2276" s="13">
        <f t="shared" ca="1" si="35"/>
        <v>126</v>
      </c>
      <c r="I2276" s="15">
        <v>42111.66</v>
      </c>
      <c r="J2276" s="10" t="s">
        <v>4711</v>
      </c>
      <c r="K2276" s="10" t="s">
        <v>4711</v>
      </c>
      <c r="L2276" s="10" t="s">
        <v>4724</v>
      </c>
      <c r="W2276" s="13">
        <f ca="1">DATEDIF(F2276,TODAY(),"Y")</f>
        <v>49</v>
      </c>
      <c r="X2276" s="28">
        <f>VLOOKUP($A2276,'Medical Examinations'!$A:$Z,MATCH(X$1,'Medical Examinations'!$A$1:$Z$1,0),FALSE)</f>
        <v>4.3600000000000003</v>
      </c>
      <c r="Y2276" s="13">
        <f ca="1">DATEDIF(X2276,TODAY(),"Y")</f>
        <v>126</v>
      </c>
      <c r="Z2276" s="28">
        <f>VLOOKUP($A2276,'Medical Examinations'!$A:$Z,2,FALSE)</f>
        <v>35.53</v>
      </c>
    </row>
    <row r="2277" spans="1:26">
      <c r="A2277" s="10" t="s">
        <v>139</v>
      </c>
      <c r="B2277" s="10">
        <v>1997</v>
      </c>
      <c r="C2277" s="10" t="s">
        <v>4715</v>
      </c>
      <c r="D2277" s="10" t="str">
        <f>IF(C2277="?","Sep",C2277)</f>
        <v>Dec</v>
      </c>
      <c r="E2277" s="10">
        <v>9</v>
      </c>
      <c r="F2277" s="12" t="str">
        <f>TEXT(DATE(B2277,MONTH(DATEVALUE(D2277&amp;" 1")),E2277),"dd-mmm-yyyy")</f>
        <v>09-Dec-1997</v>
      </c>
      <c r="G2277" s="10">
        <v>0</v>
      </c>
      <c r="H2277" s="13">
        <f t="shared" ca="1" si="35"/>
        <v>126</v>
      </c>
      <c r="I2277" s="15">
        <v>42112.24</v>
      </c>
      <c r="J2277" s="10" t="s">
        <v>4711</v>
      </c>
      <c r="K2277" s="10" t="s">
        <v>4708</v>
      </c>
      <c r="L2277" s="10" t="s">
        <v>4709</v>
      </c>
      <c r="W2277" s="13">
        <f ca="1">DATEDIF(F2277,TODAY(),"Y")</f>
        <v>28</v>
      </c>
      <c r="X2277" s="29">
        <f>VLOOKUP($A2277,'Medical Examinations'!$A:$Z,MATCH(X$1,'Medical Examinations'!$A$1:$Z$1,0),FALSE)</f>
        <v>5.4</v>
      </c>
      <c r="Y2277" s="13">
        <f ca="1">DATEDIF(X2277,TODAY(),"Y")</f>
        <v>126</v>
      </c>
      <c r="Z2277" s="28">
        <f>VLOOKUP($A2277,'Medical Examinations'!$A:$Z,2,FALSE)</f>
        <v>45.54</v>
      </c>
    </row>
    <row r="2278" spans="1:26">
      <c r="A2278" s="10" t="s">
        <v>137</v>
      </c>
      <c r="B2278" s="10">
        <v>1979</v>
      </c>
      <c r="C2278" s="10" t="s">
        <v>4706</v>
      </c>
      <c r="D2278" s="10" t="str">
        <f>IF(C2278="?","Sep",C2278)</f>
        <v>Jul</v>
      </c>
      <c r="E2278" s="10">
        <v>3</v>
      </c>
      <c r="F2278" s="12" t="str">
        <f>TEXT(DATE(B2278,MONTH(DATEVALUE(D2278&amp;" 1")),E2278),"dd-mmm-yyyy")</f>
        <v>03-Jul-1979</v>
      </c>
      <c r="G2278" s="10">
        <v>0</v>
      </c>
      <c r="H2278" s="13">
        <f t="shared" ca="1" si="35"/>
        <v>126</v>
      </c>
      <c r="I2278" s="15">
        <v>42124.52</v>
      </c>
      <c r="J2278" s="10" t="s">
        <v>4711</v>
      </c>
      <c r="K2278" s="10" t="s">
        <v>4711</v>
      </c>
      <c r="L2278" s="10" t="s">
        <v>4709</v>
      </c>
      <c r="W2278" s="13">
        <f ca="1">DATEDIF(F2278,TODAY(),"Y")</f>
        <v>47</v>
      </c>
      <c r="X2278" s="28">
        <f>VLOOKUP($A2278,'Medical Examinations'!$A:$Z,MATCH(X$1,'Medical Examinations'!$A$1:$Z$1,0),FALSE)</f>
        <v>6.12</v>
      </c>
      <c r="Y2278" s="13">
        <f ca="1">DATEDIF(X2278,TODAY(),"Y")</f>
        <v>126</v>
      </c>
      <c r="Z2278" s="28">
        <f>VLOOKUP($A2278,'Medical Examinations'!$A:$Z,2,FALSE)</f>
        <v>35.97</v>
      </c>
    </row>
    <row r="2279" spans="1:26">
      <c r="A2279" s="10" t="s">
        <v>135</v>
      </c>
      <c r="B2279" s="10">
        <v>1973</v>
      </c>
      <c r="C2279" s="10" t="s">
        <v>4713</v>
      </c>
      <c r="D2279" s="10" t="str">
        <f>IF(C2279="?","Sep",C2279)</f>
        <v>Sep</v>
      </c>
      <c r="E2279" s="10">
        <v>18</v>
      </c>
      <c r="F2279" s="12" t="str">
        <f>TEXT(DATE(B2279,MONTH(DATEVALUE(D2279&amp;" 1")),E2279),"dd-mmm-yyyy")</f>
        <v>18-Sep-1973</v>
      </c>
      <c r="G2279" s="10">
        <v>0</v>
      </c>
      <c r="H2279" s="13">
        <f t="shared" ca="1" si="35"/>
        <v>126</v>
      </c>
      <c r="I2279" s="15">
        <v>42188.15</v>
      </c>
      <c r="J2279" s="10" t="s">
        <v>4711</v>
      </c>
      <c r="K2279" s="10" t="s">
        <v>4711</v>
      </c>
      <c r="L2279" s="10" t="s">
        <v>4718</v>
      </c>
      <c r="W2279" s="13">
        <f ca="1">DATEDIF(F2279,TODAY(),"Y")</f>
        <v>53</v>
      </c>
      <c r="X2279" s="29">
        <f>VLOOKUP($A2279,'Medical Examinations'!$A:$Z,MATCH(X$1,'Medical Examinations'!$A$1:$Z$1,0),FALSE)</f>
        <v>8.68</v>
      </c>
      <c r="Y2279" s="13">
        <f ca="1">DATEDIF(X2279,TODAY(),"Y")</f>
        <v>126</v>
      </c>
      <c r="Z2279" s="28">
        <f>VLOOKUP($A2279,'Medical Examinations'!$A:$Z,2,FALSE)</f>
        <v>54.99</v>
      </c>
    </row>
    <row r="2280" spans="1:26">
      <c r="A2280" s="10" t="s">
        <v>133</v>
      </c>
      <c r="B2280" s="10">
        <v>1975</v>
      </c>
      <c r="C2280" s="10" t="s">
        <v>4716</v>
      </c>
      <c r="D2280" s="10" t="str">
        <f>IF(C2280="?","Sep",C2280)</f>
        <v>Aug</v>
      </c>
      <c r="E2280" s="10">
        <v>15</v>
      </c>
      <c r="F2280" s="12" t="str">
        <f>TEXT(DATE(B2280,MONTH(DATEVALUE(D2280&amp;" 1")),E2280),"dd-mmm-yyyy")</f>
        <v>15-Aug-1975</v>
      </c>
      <c r="G2280" s="10">
        <v>0</v>
      </c>
      <c r="H2280" s="13">
        <f t="shared" ca="1" si="35"/>
        <v>126</v>
      </c>
      <c r="I2280" s="15">
        <v>42211.14</v>
      </c>
      <c r="J2280" s="10" t="s">
        <v>4711</v>
      </c>
      <c r="K2280" s="10" t="s">
        <v>4708</v>
      </c>
      <c r="L2280" s="10" t="s">
        <v>4709</v>
      </c>
      <c r="W2280" s="13">
        <f ca="1">DATEDIF(F2280,TODAY(),"Y")</f>
        <v>51</v>
      </c>
      <c r="X2280" s="28">
        <f>VLOOKUP($A2280,'Medical Examinations'!$A:$Z,MATCH(X$1,'Medical Examinations'!$A$1:$Z$1,0),FALSE)</f>
        <v>8.8000000000000007</v>
      </c>
      <c r="Y2280" s="13">
        <f ca="1">DATEDIF(X2280,TODAY(),"Y")</f>
        <v>126</v>
      </c>
      <c r="Z2280" s="28">
        <f>VLOOKUP($A2280,'Medical Examinations'!$A:$Z,2,FALSE)</f>
        <v>36.08</v>
      </c>
    </row>
    <row r="2281" spans="1:26">
      <c r="A2281" s="10" t="s">
        <v>131</v>
      </c>
      <c r="B2281" s="10">
        <v>1967</v>
      </c>
      <c r="C2281" s="10" t="s">
        <v>4712</v>
      </c>
      <c r="D2281" s="10" t="str">
        <f>IF(C2281="?","Sep",C2281)</f>
        <v>Jun</v>
      </c>
      <c r="E2281" s="10">
        <v>28</v>
      </c>
      <c r="F2281" s="12" t="str">
        <f>TEXT(DATE(B2281,MONTH(DATEVALUE(D2281&amp;" 1")),E2281),"dd-mmm-yyyy")</f>
        <v>28-Jun-1967</v>
      </c>
      <c r="G2281" s="10">
        <v>0</v>
      </c>
      <c r="H2281" s="13">
        <f t="shared" ca="1" si="35"/>
        <v>126</v>
      </c>
      <c r="I2281" s="15">
        <v>42303.69</v>
      </c>
      <c r="J2281" s="10" t="s">
        <v>4711</v>
      </c>
      <c r="K2281" s="10" t="s">
        <v>4707</v>
      </c>
      <c r="L2281" s="10" t="s">
        <v>4721</v>
      </c>
      <c r="W2281" s="13">
        <f ca="1">DATEDIF(F2281,TODAY(),"Y")</f>
        <v>59</v>
      </c>
      <c r="X2281" s="29">
        <f>VLOOKUP($A2281,'Medical Examinations'!$A:$Z,MATCH(X$1,'Medical Examinations'!$A$1:$Z$1,0),FALSE)</f>
        <v>7.02</v>
      </c>
      <c r="Y2281" s="13">
        <f ca="1">DATEDIF(X2281,TODAY(),"Y")</f>
        <v>126</v>
      </c>
      <c r="Z2281" s="28">
        <f>VLOOKUP($A2281,'Medical Examinations'!$A:$Z,2,FALSE)</f>
        <v>30.684999999999999</v>
      </c>
    </row>
    <row r="2282" spans="1:26">
      <c r="A2282" s="10" t="s">
        <v>129</v>
      </c>
      <c r="B2282" s="10">
        <v>1968</v>
      </c>
      <c r="C2282" s="10" t="s">
        <v>4716</v>
      </c>
      <c r="D2282" s="10" t="str">
        <f>IF(C2282="?","Sep",C2282)</f>
        <v>Aug</v>
      </c>
      <c r="E2282" s="10">
        <v>3</v>
      </c>
      <c r="F2282" s="12" t="str">
        <f>TEXT(DATE(B2282,MONTH(DATEVALUE(D2282&amp;" 1")),E2282),"dd-mmm-yyyy")</f>
        <v>03-Aug-1968</v>
      </c>
      <c r="G2282" s="10">
        <v>0</v>
      </c>
      <c r="H2282" s="13">
        <f t="shared" ca="1" si="35"/>
        <v>126</v>
      </c>
      <c r="I2282" s="15">
        <v>42478.6</v>
      </c>
      <c r="J2282" s="10" t="s">
        <v>4711</v>
      </c>
      <c r="K2282" s="10" t="s">
        <v>4707</v>
      </c>
      <c r="L2282" s="10" t="s">
        <v>4718</v>
      </c>
      <c r="W2282" s="13">
        <f ca="1">DATEDIF(F2282,TODAY(),"Y")</f>
        <v>58</v>
      </c>
      <c r="X2282" s="28">
        <f>VLOOKUP($A2282,'Medical Examinations'!$A:$Z,MATCH(X$1,'Medical Examinations'!$A$1:$Z$1,0),FALSE)</f>
        <v>11.47</v>
      </c>
      <c r="Y2282" s="13">
        <f ca="1">DATEDIF(X2282,TODAY(),"Y")</f>
        <v>126</v>
      </c>
      <c r="Z2282" s="28">
        <f>VLOOKUP($A2282,'Medical Examinations'!$A:$Z,2,FALSE)</f>
        <v>52.06</v>
      </c>
    </row>
    <row r="2283" spans="1:26">
      <c r="A2283" s="10" t="s">
        <v>127</v>
      </c>
      <c r="B2283" s="10">
        <v>1967</v>
      </c>
      <c r="C2283" s="10" t="s">
        <v>4712</v>
      </c>
      <c r="D2283" s="10" t="str">
        <f>IF(C2283="?","Sep",C2283)</f>
        <v>Jun</v>
      </c>
      <c r="E2283" s="10">
        <v>27</v>
      </c>
      <c r="F2283" s="12" t="str">
        <f>TEXT(DATE(B2283,MONTH(DATEVALUE(D2283&amp;" 1")),E2283),"dd-mmm-yyyy")</f>
        <v>27-Jun-1967</v>
      </c>
      <c r="G2283" s="10">
        <v>0</v>
      </c>
      <c r="H2283" s="13">
        <f t="shared" ca="1" si="35"/>
        <v>126</v>
      </c>
      <c r="I2283" s="15">
        <v>42538.720000000001</v>
      </c>
      <c r="J2283" s="10" t="s">
        <v>4711</v>
      </c>
      <c r="K2283" s="10" t="s">
        <v>4708</v>
      </c>
      <c r="L2283" s="10" t="s">
        <v>4718</v>
      </c>
      <c r="W2283" s="13">
        <f ca="1">DATEDIF(F2283,TODAY(),"Y")</f>
        <v>59</v>
      </c>
      <c r="X2283" s="29">
        <f>VLOOKUP($A2283,'Medical Examinations'!$A:$Z,MATCH(X$1,'Medical Examinations'!$A$1:$Z$1,0),FALSE)</f>
        <v>9.33</v>
      </c>
      <c r="Y2283" s="13">
        <f ca="1">DATEDIF(X2283,TODAY(),"Y")</f>
        <v>126</v>
      </c>
      <c r="Z2283" s="28">
        <f>VLOOKUP($A2283,'Medical Examinations'!$A:$Z,2,FALSE)</f>
        <v>51.48</v>
      </c>
    </row>
    <row r="2284" spans="1:26">
      <c r="A2284" s="10" t="s">
        <v>125</v>
      </c>
      <c r="B2284" s="10">
        <v>1979</v>
      </c>
      <c r="C2284" s="10" t="s">
        <v>4715</v>
      </c>
      <c r="D2284" s="10" t="str">
        <f>IF(C2284="?","Sep",C2284)</f>
        <v>Dec</v>
      </c>
      <c r="E2284" s="10">
        <v>27</v>
      </c>
      <c r="F2284" s="12" t="str">
        <f>TEXT(DATE(B2284,MONTH(DATEVALUE(D2284&amp;" 1")),E2284),"dd-mmm-yyyy")</f>
        <v>27-Dec-1979</v>
      </c>
      <c r="G2284" s="10">
        <v>0</v>
      </c>
      <c r="H2284" s="13">
        <f t="shared" ca="1" si="35"/>
        <v>126</v>
      </c>
      <c r="I2284" s="15">
        <v>42560.43</v>
      </c>
      <c r="J2284" s="10" t="s">
        <v>4711</v>
      </c>
      <c r="K2284" s="10" t="s">
        <v>4708</v>
      </c>
      <c r="L2284" s="10" t="s">
        <v>4709</v>
      </c>
      <c r="W2284" s="13">
        <f ca="1">DATEDIF(F2284,TODAY(),"Y")</f>
        <v>46</v>
      </c>
      <c r="X2284" s="28">
        <f>VLOOKUP($A2284,'Medical Examinations'!$A:$Z,MATCH(X$1,'Medical Examinations'!$A$1:$Z$1,0),FALSE)</f>
        <v>6.04</v>
      </c>
      <c r="Y2284" s="13">
        <f ca="1">DATEDIF(X2284,TODAY(),"Y")</f>
        <v>126</v>
      </c>
      <c r="Z2284" s="28">
        <f>VLOOKUP($A2284,'Medical Examinations'!$A:$Z,2,FALSE)</f>
        <v>38.06</v>
      </c>
    </row>
    <row r="2285" spans="1:26">
      <c r="A2285" s="10" t="s">
        <v>123</v>
      </c>
      <c r="B2285" s="10">
        <v>1971</v>
      </c>
      <c r="C2285" s="10" t="s">
        <v>4710</v>
      </c>
      <c r="D2285" s="10" t="str">
        <f>IF(C2285="?","Sep",C2285)</f>
        <v>Nov</v>
      </c>
      <c r="E2285" s="10">
        <v>3</v>
      </c>
      <c r="F2285" s="12" t="str">
        <f>TEXT(DATE(B2285,MONTH(DATEVALUE(D2285&amp;" 1")),E2285),"dd-mmm-yyyy")</f>
        <v>03-Nov-1971</v>
      </c>
      <c r="G2285" s="10">
        <v>0</v>
      </c>
      <c r="H2285" s="13">
        <f t="shared" ca="1" si="35"/>
        <v>126</v>
      </c>
      <c r="I2285" s="15">
        <v>42644.2</v>
      </c>
      <c r="J2285" s="10" t="s">
        <v>4711</v>
      </c>
      <c r="K2285" s="10" t="s">
        <v>4708</v>
      </c>
      <c r="L2285" s="10" t="s">
        <v>4718</v>
      </c>
      <c r="W2285" s="13">
        <f ca="1">DATEDIF(F2285,TODAY(),"Y")</f>
        <v>54</v>
      </c>
      <c r="X2285" s="29">
        <f>VLOOKUP($A2285,'Medical Examinations'!$A:$Z,MATCH(X$1,'Medical Examinations'!$A$1:$Z$1,0),FALSE)</f>
        <v>10.61</v>
      </c>
      <c r="Y2285" s="13">
        <f ca="1">DATEDIF(X2285,TODAY(),"Y")</f>
        <v>126</v>
      </c>
      <c r="Z2285" s="28">
        <f>VLOOKUP($A2285,'Medical Examinations'!$A:$Z,2,FALSE)</f>
        <v>54.82</v>
      </c>
    </row>
    <row r="2286" spans="1:26">
      <c r="A2286" s="10" t="s">
        <v>121</v>
      </c>
      <c r="B2286" s="10">
        <v>1977</v>
      </c>
      <c r="C2286" s="10" t="s">
        <v>4717</v>
      </c>
      <c r="D2286" s="10" t="str">
        <f>IF(C2286="?","Sep",C2286)</f>
        <v>Oct</v>
      </c>
      <c r="E2286" s="10">
        <v>21</v>
      </c>
      <c r="F2286" s="12" t="str">
        <f>TEXT(DATE(B2286,MONTH(DATEVALUE(D2286&amp;" 1")),E2286),"dd-mmm-yyyy")</f>
        <v>21-Oct-1977</v>
      </c>
      <c r="G2286" s="10">
        <v>0</v>
      </c>
      <c r="H2286" s="13">
        <f t="shared" ca="1" si="35"/>
        <v>126</v>
      </c>
      <c r="I2286" s="15">
        <v>42760.5</v>
      </c>
      <c r="J2286" s="10" t="s">
        <v>4711</v>
      </c>
      <c r="K2286" s="10" t="s">
        <v>4707</v>
      </c>
      <c r="L2286" s="10" t="s">
        <v>4714</v>
      </c>
      <c r="W2286" s="13">
        <f ca="1">DATEDIF(F2286,TODAY(),"Y")</f>
        <v>49</v>
      </c>
      <c r="X2286" s="28">
        <f>VLOOKUP($A2286,'Medical Examinations'!$A:$Z,MATCH(X$1,'Medical Examinations'!$A$1:$Z$1,0),FALSE)</f>
        <v>6.2</v>
      </c>
      <c r="Y2286" s="13">
        <f ca="1">DATEDIF(X2286,TODAY(),"Y")</f>
        <v>126</v>
      </c>
      <c r="Z2286" s="28">
        <f>VLOOKUP($A2286,'Medical Examinations'!$A:$Z,2,FALSE)</f>
        <v>36.479999999999997</v>
      </c>
    </row>
    <row r="2287" spans="1:26">
      <c r="A2287" s="10" t="s">
        <v>119</v>
      </c>
      <c r="B2287" s="10">
        <v>1965</v>
      </c>
      <c r="C2287" s="10" t="s">
        <v>4717</v>
      </c>
      <c r="D2287" s="10" t="str">
        <f>IF(C2287="?","Sep",C2287)</f>
        <v>Oct</v>
      </c>
      <c r="E2287" s="10">
        <v>29</v>
      </c>
      <c r="F2287" s="12" t="str">
        <f>TEXT(DATE(B2287,MONTH(DATEVALUE(D2287&amp;" 1")),E2287),"dd-mmm-yyyy")</f>
        <v>29-Oct-1965</v>
      </c>
      <c r="G2287" s="10">
        <v>0</v>
      </c>
      <c r="H2287" s="13">
        <f t="shared" ca="1" si="35"/>
        <v>126</v>
      </c>
      <c r="I2287" s="15">
        <v>42764.12</v>
      </c>
      <c r="J2287" s="10" t="s">
        <v>4711</v>
      </c>
      <c r="K2287" s="10" t="s">
        <v>4707</v>
      </c>
      <c r="L2287" s="10" t="s">
        <v>4718</v>
      </c>
      <c r="W2287" s="13">
        <f ca="1">DATEDIF(F2287,TODAY(),"Y")</f>
        <v>60</v>
      </c>
      <c r="X2287" s="29">
        <f>VLOOKUP($A2287,'Medical Examinations'!$A:$Z,MATCH(X$1,'Medical Examinations'!$A$1:$Z$1,0),FALSE)</f>
        <v>11.89</v>
      </c>
      <c r="Y2287" s="13">
        <f ca="1">DATEDIF(X2287,TODAY(),"Y")</f>
        <v>126</v>
      </c>
      <c r="Z2287" s="28">
        <f>VLOOKUP($A2287,'Medical Examinations'!$A:$Z,2,FALSE)</f>
        <v>50.63</v>
      </c>
    </row>
    <row r="2288" spans="1:26">
      <c r="A2288" s="10" t="s">
        <v>117</v>
      </c>
      <c r="B2288" s="10">
        <v>1972</v>
      </c>
      <c r="C2288" s="10" t="s">
        <v>4713</v>
      </c>
      <c r="D2288" s="10" t="str">
        <f>IF(C2288="?","Sep",C2288)</f>
        <v>Sep</v>
      </c>
      <c r="E2288" s="10">
        <v>10</v>
      </c>
      <c r="F2288" s="12" t="str">
        <f>TEXT(DATE(B2288,MONTH(DATEVALUE(D2288&amp;" 1")),E2288),"dd-mmm-yyyy")</f>
        <v>10-Sep-1972</v>
      </c>
      <c r="G2288" s="10">
        <v>0</v>
      </c>
      <c r="H2288" s="13">
        <f t="shared" ca="1" si="35"/>
        <v>126</v>
      </c>
      <c r="I2288" s="15">
        <v>42856.84</v>
      </c>
      <c r="J2288" s="10" t="s">
        <v>4711</v>
      </c>
      <c r="K2288" s="10" t="s">
        <v>4711</v>
      </c>
      <c r="L2288" s="10" t="s">
        <v>4718</v>
      </c>
      <c r="W2288" s="13">
        <f ca="1">DATEDIF(F2288,TODAY(),"Y")</f>
        <v>54</v>
      </c>
      <c r="X2288" s="28">
        <f>VLOOKUP($A2288,'Medical Examinations'!$A:$Z,MATCH(X$1,'Medical Examinations'!$A$1:$Z$1,0),FALSE)</f>
        <v>5.75</v>
      </c>
      <c r="Y2288" s="13">
        <f ca="1">DATEDIF(X2288,TODAY(),"Y")</f>
        <v>126</v>
      </c>
      <c r="Z2288" s="28">
        <f>VLOOKUP($A2288,'Medical Examinations'!$A:$Z,2,FALSE)</f>
        <v>34.200000000000003</v>
      </c>
    </row>
    <row r="2289" spans="1:26">
      <c r="A2289" s="10" t="s">
        <v>115</v>
      </c>
      <c r="B2289" s="10">
        <v>1975</v>
      </c>
      <c r="C2289" s="10" t="s">
        <v>4717</v>
      </c>
      <c r="D2289" s="10" t="str">
        <f>IF(C2289="?","Sep",C2289)</f>
        <v>Oct</v>
      </c>
      <c r="E2289" s="10">
        <v>23</v>
      </c>
      <c r="F2289" s="12" t="str">
        <f>TEXT(DATE(B2289,MONTH(DATEVALUE(D2289&amp;" 1")),E2289),"dd-mmm-yyyy")</f>
        <v>23-Oct-1975</v>
      </c>
      <c r="G2289" s="10">
        <v>0</v>
      </c>
      <c r="H2289" s="13">
        <f t="shared" ca="1" si="35"/>
        <v>126</v>
      </c>
      <c r="I2289" s="15">
        <v>42969.85</v>
      </c>
      <c r="J2289" s="10" t="s">
        <v>4711</v>
      </c>
      <c r="K2289" s="10" t="s">
        <v>4708</v>
      </c>
      <c r="L2289" s="10" t="s">
        <v>4709</v>
      </c>
      <c r="W2289" s="13">
        <f ca="1">DATEDIF(F2289,TODAY(),"Y")</f>
        <v>51</v>
      </c>
      <c r="X2289" s="29">
        <f>VLOOKUP($A2289,'Medical Examinations'!$A:$Z,MATCH(X$1,'Medical Examinations'!$A$1:$Z$1,0),FALSE)</f>
        <v>7.72</v>
      </c>
      <c r="Y2289" s="13">
        <f ca="1">DATEDIF(X2289,TODAY(),"Y")</f>
        <v>126</v>
      </c>
      <c r="Z2289" s="28">
        <f>VLOOKUP($A2289,'Medical Examinations'!$A:$Z,2,FALSE)</f>
        <v>36.630000000000003</v>
      </c>
    </row>
    <row r="2290" spans="1:26">
      <c r="A2290" s="10" t="s">
        <v>113</v>
      </c>
      <c r="B2290" s="10">
        <v>1978</v>
      </c>
      <c r="C2290" s="10" t="s">
        <v>4710</v>
      </c>
      <c r="D2290" s="10" t="str">
        <f>IF(C2290="?","Sep",C2290)</f>
        <v>Nov</v>
      </c>
      <c r="E2290" s="10">
        <v>4</v>
      </c>
      <c r="F2290" s="12" t="str">
        <f>TEXT(DATE(B2290,MONTH(DATEVALUE(D2290&amp;" 1")),E2290),"dd-mmm-yyyy")</f>
        <v>04-Nov-1978</v>
      </c>
      <c r="G2290" s="10">
        <v>0</v>
      </c>
      <c r="H2290" s="13">
        <f t="shared" ca="1" si="35"/>
        <v>126</v>
      </c>
      <c r="I2290" s="15">
        <v>42983.46</v>
      </c>
      <c r="J2290" s="10" t="s">
        <v>4711</v>
      </c>
      <c r="K2290" s="10" t="s">
        <v>4707</v>
      </c>
      <c r="L2290" s="10" t="s">
        <v>4714</v>
      </c>
      <c r="W2290" s="13">
        <f ca="1">DATEDIF(F2290,TODAY(),"Y")</f>
        <v>47</v>
      </c>
      <c r="X2290" s="28">
        <f>VLOOKUP($A2290,'Medical Examinations'!$A:$Z,MATCH(X$1,'Medical Examinations'!$A$1:$Z$1,0),FALSE)</f>
        <v>11.95</v>
      </c>
      <c r="Y2290" s="13">
        <f ca="1">DATEDIF(X2290,TODAY(),"Y")</f>
        <v>126</v>
      </c>
      <c r="Z2290" s="28">
        <f>VLOOKUP($A2290,'Medical Examinations'!$A:$Z,2,FALSE)</f>
        <v>38.950000000000003</v>
      </c>
    </row>
    <row r="2291" spans="1:26">
      <c r="A2291" s="10" t="s">
        <v>111</v>
      </c>
      <c r="B2291" s="10">
        <v>1965</v>
      </c>
      <c r="C2291" s="10" t="s">
        <v>4710</v>
      </c>
      <c r="D2291" s="10" t="str">
        <f>IF(C2291="?","Sep",C2291)</f>
        <v>Nov</v>
      </c>
      <c r="E2291" s="10">
        <v>29</v>
      </c>
      <c r="F2291" s="12" t="str">
        <f>TEXT(DATE(B2291,MONTH(DATEVALUE(D2291&amp;" 1")),E2291),"dd-mmm-yyyy")</f>
        <v>29-Nov-1965</v>
      </c>
      <c r="G2291" s="10">
        <v>0</v>
      </c>
      <c r="H2291" s="13">
        <f t="shared" ca="1" si="35"/>
        <v>126</v>
      </c>
      <c r="I2291" s="15">
        <v>43073.760000000002</v>
      </c>
      <c r="J2291" s="10" t="s">
        <v>4707</v>
      </c>
      <c r="K2291" s="10" t="s">
        <v>4707</v>
      </c>
      <c r="L2291" s="10" t="s">
        <v>4718</v>
      </c>
      <c r="W2291" s="13">
        <f ca="1">DATEDIF(F2291,TODAY(),"Y")</f>
        <v>60</v>
      </c>
      <c r="X2291" s="29">
        <f>VLOOKUP($A2291,'Medical Examinations'!$A:$Z,MATCH(X$1,'Medical Examinations'!$A$1:$Z$1,0),FALSE)</f>
        <v>11.05</v>
      </c>
      <c r="Y2291" s="13">
        <f ca="1">DATEDIF(X2291,TODAY(),"Y")</f>
        <v>126</v>
      </c>
      <c r="Z2291" s="28">
        <f>VLOOKUP($A2291,'Medical Examinations'!$A:$Z,2,FALSE)</f>
        <v>51.93</v>
      </c>
    </row>
    <row r="2292" spans="1:26">
      <c r="A2292" s="10" t="s">
        <v>109</v>
      </c>
      <c r="B2292" s="10">
        <v>1969</v>
      </c>
      <c r="C2292" s="10" t="s">
        <v>4715</v>
      </c>
      <c r="D2292" s="10" t="str">
        <f>IF(C2292="?","Sep",C2292)</f>
        <v>Dec</v>
      </c>
      <c r="E2292" s="10">
        <v>3</v>
      </c>
      <c r="F2292" s="12" t="str">
        <f>TEXT(DATE(B2292,MONTH(DATEVALUE(D2292&amp;" 1")),E2292),"dd-mmm-yyyy")</f>
        <v>03-Dec-1969</v>
      </c>
      <c r="G2292" s="10">
        <v>0</v>
      </c>
      <c r="H2292" s="13">
        <f t="shared" ca="1" si="35"/>
        <v>126</v>
      </c>
      <c r="I2292" s="15">
        <v>43254.42</v>
      </c>
      <c r="J2292" s="10" t="s">
        <v>4707</v>
      </c>
      <c r="K2292" s="10" t="s">
        <v>4707</v>
      </c>
      <c r="L2292" s="10" t="s">
        <v>4721</v>
      </c>
      <c r="W2292" s="13">
        <f ca="1">DATEDIF(F2292,TODAY(),"Y")</f>
        <v>56</v>
      </c>
      <c r="X2292" s="28">
        <f>VLOOKUP($A2292,'Medical Examinations'!$A:$Z,MATCH(X$1,'Medical Examinations'!$A$1:$Z$1,0),FALSE)</f>
        <v>5.03</v>
      </c>
      <c r="Y2292" s="13">
        <f ca="1">DATEDIF(X2292,TODAY(),"Y")</f>
        <v>126</v>
      </c>
      <c r="Z2292" s="28">
        <f>VLOOKUP($A2292,'Medical Examinations'!$A:$Z,2,FALSE)</f>
        <v>34.104999999999997</v>
      </c>
    </row>
    <row r="2293" spans="1:26">
      <c r="A2293" s="10" t="s">
        <v>107</v>
      </c>
      <c r="B2293" s="10">
        <v>1965</v>
      </c>
      <c r="C2293" s="10" t="s">
        <v>4716</v>
      </c>
      <c r="D2293" s="10" t="str">
        <f>IF(C2293="?","Sep",C2293)</f>
        <v>Aug</v>
      </c>
      <c r="E2293" s="10">
        <v>22</v>
      </c>
      <c r="F2293" s="12" t="str">
        <f>TEXT(DATE(B2293,MONTH(DATEVALUE(D2293&amp;" 1")),E2293),"dd-mmm-yyyy")</f>
        <v>22-Aug-1965</v>
      </c>
      <c r="G2293" s="10">
        <v>0</v>
      </c>
      <c r="H2293" s="13">
        <f t="shared" ca="1" si="35"/>
        <v>126</v>
      </c>
      <c r="I2293" s="15">
        <v>43578.94</v>
      </c>
      <c r="J2293" s="10" t="s">
        <v>4707</v>
      </c>
      <c r="K2293" s="10" t="s">
        <v>4707</v>
      </c>
      <c r="L2293" s="10" t="s">
        <v>4714</v>
      </c>
      <c r="W2293" s="13">
        <f ca="1">DATEDIF(F2293,TODAY(),"Y")</f>
        <v>61</v>
      </c>
      <c r="X2293" s="29">
        <f>VLOOKUP($A2293,'Medical Examinations'!$A:$Z,MATCH(X$1,'Medical Examinations'!$A$1:$Z$1,0),FALSE)</f>
        <v>9.34</v>
      </c>
      <c r="Y2293" s="13">
        <f ca="1">DATEDIF(X2293,TODAY(),"Y")</f>
        <v>126</v>
      </c>
      <c r="Z2293" s="28">
        <f>VLOOKUP($A2293,'Medical Examinations'!$A:$Z,2,FALSE)</f>
        <v>31.16</v>
      </c>
    </row>
    <row r="2294" spans="1:26">
      <c r="A2294" s="10" t="s">
        <v>105</v>
      </c>
      <c r="B2294" s="10">
        <v>1986</v>
      </c>
      <c r="C2294" s="10" t="s">
        <v>4715</v>
      </c>
      <c r="D2294" s="10" t="str">
        <f>IF(C2294="?","Sep",C2294)</f>
        <v>Dec</v>
      </c>
      <c r="E2294" s="10">
        <v>29</v>
      </c>
      <c r="F2294" s="12" t="str">
        <f>TEXT(DATE(B2294,MONTH(DATEVALUE(D2294&amp;" 1")),E2294),"dd-mmm-yyyy")</f>
        <v>29-Dec-1986</v>
      </c>
      <c r="G2294" s="10">
        <v>0</v>
      </c>
      <c r="H2294" s="13">
        <f t="shared" ca="1" si="35"/>
        <v>126</v>
      </c>
      <c r="I2294" s="15">
        <v>43753.34</v>
      </c>
      <c r="J2294" s="10" t="s">
        <v>4707</v>
      </c>
      <c r="K2294" s="10" t="s">
        <v>4711</v>
      </c>
      <c r="L2294" s="10" t="s">
        <v>4719</v>
      </c>
      <c r="W2294" s="13">
        <f ca="1">DATEDIF(F2294,TODAY(),"Y")</f>
        <v>39</v>
      </c>
      <c r="X2294" s="28">
        <f>VLOOKUP($A2294,'Medical Examinations'!$A:$Z,MATCH(X$1,'Medical Examinations'!$A$1:$Z$1,0),FALSE)</f>
        <v>10.87</v>
      </c>
      <c r="Y2294" s="13">
        <f ca="1">DATEDIF(X2294,TODAY(),"Y")</f>
        <v>126</v>
      </c>
      <c r="Z2294" s="28">
        <f>VLOOKUP($A2294,'Medical Examinations'!$A:$Z,2,FALSE)</f>
        <v>41.895000000000003</v>
      </c>
    </row>
    <row r="2295" spans="1:26">
      <c r="A2295" s="10" t="s">
        <v>103</v>
      </c>
      <c r="B2295" s="10">
        <v>1966</v>
      </c>
      <c r="C2295" s="10" t="s">
        <v>4717</v>
      </c>
      <c r="D2295" s="10" t="str">
        <f>IF(C2295="?","Sep",C2295)</f>
        <v>Oct</v>
      </c>
      <c r="E2295" s="10">
        <v>25</v>
      </c>
      <c r="F2295" s="12" t="str">
        <f>TEXT(DATE(B2295,MONTH(DATEVALUE(D2295&amp;" 1")),E2295),"dd-mmm-yyyy")</f>
        <v>25-Oct-1966</v>
      </c>
      <c r="G2295" s="10">
        <v>0</v>
      </c>
      <c r="H2295" s="13">
        <f t="shared" ca="1" si="35"/>
        <v>126</v>
      </c>
      <c r="I2295" s="15">
        <v>43813.87</v>
      </c>
      <c r="J2295" s="10" t="s">
        <v>4707</v>
      </c>
      <c r="K2295" s="10" t="s">
        <v>4707</v>
      </c>
      <c r="L2295" s="10" t="s">
        <v>4709</v>
      </c>
      <c r="W2295" s="13">
        <f ca="1">DATEDIF(F2295,TODAY(),"Y")</f>
        <v>60</v>
      </c>
      <c r="X2295" s="29">
        <f>VLOOKUP($A2295,'Medical Examinations'!$A:$Z,MATCH(X$1,'Medical Examinations'!$A$1:$Z$1,0),FALSE)</f>
        <v>5.51</v>
      </c>
      <c r="Y2295" s="13">
        <f ca="1">DATEDIF(X2295,TODAY(),"Y")</f>
        <v>126</v>
      </c>
      <c r="Z2295" s="28">
        <f>VLOOKUP($A2295,'Medical Examinations'!$A:$Z,2,FALSE)</f>
        <v>31.79</v>
      </c>
    </row>
    <row r="2296" spans="1:26">
      <c r="A2296" s="10" t="s">
        <v>101</v>
      </c>
      <c r="B2296" s="10">
        <v>1966</v>
      </c>
      <c r="C2296" s="10" t="s">
        <v>4706</v>
      </c>
      <c r="D2296" s="10" t="str">
        <f>IF(C2296="?","Sep",C2296)</f>
        <v>Jul</v>
      </c>
      <c r="E2296" s="10">
        <v>2</v>
      </c>
      <c r="F2296" s="12" t="str">
        <f>TEXT(DATE(B2296,MONTH(DATEVALUE(D2296&amp;" 1")),E2296),"dd-mmm-yyyy")</f>
        <v>02-Jul-1966</v>
      </c>
      <c r="G2296" s="10">
        <v>0</v>
      </c>
      <c r="H2296" s="13">
        <f t="shared" ca="1" si="35"/>
        <v>126</v>
      </c>
      <c r="I2296" s="15">
        <v>43817.45</v>
      </c>
      <c r="J2296" s="10" t="s">
        <v>4707</v>
      </c>
      <c r="K2296" s="10" t="s">
        <v>4708</v>
      </c>
      <c r="L2296" s="10" t="s">
        <v>4714</v>
      </c>
      <c r="W2296" s="13">
        <f ca="1">DATEDIF(F2296,TODAY(),"Y")</f>
        <v>60</v>
      </c>
      <c r="X2296" s="28">
        <f>VLOOKUP($A2296,'Medical Examinations'!$A:$Z,MATCH(X$1,'Medical Examinations'!$A$1:$Z$1,0),FALSE)</f>
        <v>4.82</v>
      </c>
      <c r="Y2296" s="13">
        <f ca="1">DATEDIF(X2296,TODAY(),"Y")</f>
        <v>126</v>
      </c>
      <c r="Z2296" s="28">
        <f>VLOOKUP($A2296,'Medical Examinations'!$A:$Z,2,FALSE)</f>
        <v>53.09</v>
      </c>
    </row>
    <row r="2297" spans="1:26">
      <c r="A2297" s="10" t="s">
        <v>99</v>
      </c>
      <c r="B2297" s="10">
        <v>1980</v>
      </c>
      <c r="C2297" s="10" t="s">
        <v>4710</v>
      </c>
      <c r="D2297" s="10" t="str">
        <f>IF(C2297="?","Sep",C2297)</f>
        <v>Nov</v>
      </c>
      <c r="E2297" s="10">
        <v>10</v>
      </c>
      <c r="F2297" s="12" t="str">
        <f>TEXT(DATE(B2297,MONTH(DATEVALUE(D2297&amp;" 1")),E2297),"dd-mmm-yyyy")</f>
        <v>10-Nov-1980</v>
      </c>
      <c r="G2297" s="10">
        <v>0</v>
      </c>
      <c r="H2297" s="13">
        <f t="shared" ca="1" si="35"/>
        <v>126</v>
      </c>
      <c r="I2297" s="15">
        <v>43896.38</v>
      </c>
      <c r="J2297" s="10" t="s">
        <v>4707</v>
      </c>
      <c r="K2297" s="10" t="s">
        <v>4711</v>
      </c>
      <c r="L2297" s="10" t="s">
        <v>4709</v>
      </c>
      <c r="W2297" s="13">
        <f ca="1">DATEDIF(F2297,TODAY(),"Y")</f>
        <v>45</v>
      </c>
      <c r="X2297" s="29">
        <f>VLOOKUP($A2297,'Medical Examinations'!$A:$Z,MATCH(X$1,'Medical Examinations'!$A$1:$Z$1,0),FALSE)</f>
        <v>4.47</v>
      </c>
      <c r="Y2297" s="13">
        <f ca="1">DATEDIF(X2297,TODAY(),"Y")</f>
        <v>126</v>
      </c>
      <c r="Z2297" s="28">
        <f>VLOOKUP($A2297,'Medical Examinations'!$A:$Z,2,FALSE)</f>
        <v>40.369999999999997</v>
      </c>
    </row>
    <row r="2298" spans="1:26">
      <c r="A2298" s="10" t="s">
        <v>97</v>
      </c>
      <c r="B2298" s="10">
        <v>1966</v>
      </c>
      <c r="C2298" s="10" t="s">
        <v>4717</v>
      </c>
      <c r="D2298" s="10" t="str">
        <f>IF(C2298="?","Sep",C2298)</f>
        <v>Oct</v>
      </c>
      <c r="E2298" s="10">
        <v>5</v>
      </c>
      <c r="F2298" s="12" t="str">
        <f>TEXT(DATE(B2298,MONTH(DATEVALUE(D2298&amp;" 1")),E2298),"dd-mmm-yyyy")</f>
        <v>05-Oct-1966</v>
      </c>
      <c r="G2298" s="10">
        <v>0</v>
      </c>
      <c r="H2298" s="13">
        <f t="shared" ca="1" si="35"/>
        <v>126</v>
      </c>
      <c r="I2298" s="15">
        <v>43921.18</v>
      </c>
      <c r="J2298" s="10" t="s">
        <v>4707</v>
      </c>
      <c r="K2298" s="10" t="s">
        <v>4707</v>
      </c>
      <c r="L2298" s="10" t="s">
        <v>4714</v>
      </c>
      <c r="W2298" s="13">
        <f ca="1">DATEDIF(F2298,TODAY(),"Y")</f>
        <v>60</v>
      </c>
      <c r="X2298" s="28">
        <f>VLOOKUP($A2298,'Medical Examinations'!$A:$Z,MATCH(X$1,'Medical Examinations'!$A$1:$Z$1,0),FALSE)</f>
        <v>4.43</v>
      </c>
      <c r="Y2298" s="13">
        <f ca="1">DATEDIF(X2298,TODAY(),"Y")</f>
        <v>126</v>
      </c>
      <c r="Z2298" s="28">
        <f>VLOOKUP($A2298,'Medical Examinations'!$A:$Z,2,FALSE)</f>
        <v>33.630000000000003</v>
      </c>
    </row>
    <row r="2299" spans="1:26">
      <c r="A2299" s="10" t="s">
        <v>95</v>
      </c>
      <c r="B2299" s="10">
        <v>1988</v>
      </c>
      <c r="C2299" s="10" t="s">
        <v>4706</v>
      </c>
      <c r="D2299" s="10" t="str">
        <f>IF(C2299="?","Sep",C2299)</f>
        <v>Jul</v>
      </c>
      <c r="E2299" s="10">
        <v>16</v>
      </c>
      <c r="F2299" s="12" t="str">
        <f>TEXT(DATE(B2299,MONTH(DATEVALUE(D2299&amp;" 1")),E2299),"dd-mmm-yyyy")</f>
        <v>16-Jul-1988</v>
      </c>
      <c r="G2299" s="10">
        <v>0</v>
      </c>
      <c r="H2299" s="13">
        <f t="shared" ca="1" si="35"/>
        <v>126</v>
      </c>
      <c r="I2299" s="15">
        <v>43943.88</v>
      </c>
      <c r="J2299" s="10" t="s">
        <v>4707</v>
      </c>
      <c r="K2299" s="10" t="s">
        <v>4711</v>
      </c>
      <c r="L2299" s="10" t="s">
        <v>4714</v>
      </c>
      <c r="W2299" s="13">
        <f ca="1">DATEDIF(F2299,TODAY(),"Y")</f>
        <v>38</v>
      </c>
      <c r="X2299" s="29">
        <f>VLOOKUP($A2299,'Medical Examinations'!$A:$Z,MATCH(X$1,'Medical Examinations'!$A$1:$Z$1,0),FALSE)</f>
        <v>5.34</v>
      </c>
      <c r="Y2299" s="13">
        <f ca="1">DATEDIF(X2299,TODAY(),"Y")</f>
        <v>126</v>
      </c>
      <c r="Z2299" s="28">
        <f>VLOOKUP($A2299,'Medical Examinations'!$A:$Z,2,FALSE)</f>
        <v>30.21</v>
      </c>
    </row>
    <row r="2300" spans="1:26">
      <c r="A2300" s="10" t="s">
        <v>93</v>
      </c>
      <c r="B2300" s="10">
        <v>1975</v>
      </c>
      <c r="C2300" s="10" t="s">
        <v>4712</v>
      </c>
      <c r="D2300" s="10" t="str">
        <f>IF(C2300="?","Sep",C2300)</f>
        <v>Jun</v>
      </c>
      <c r="E2300" s="10">
        <v>1</v>
      </c>
      <c r="F2300" s="12" t="str">
        <f>TEXT(DATE(B2300,MONTH(DATEVALUE(D2300&amp;" 1")),E2300),"dd-mmm-yyyy")</f>
        <v>01-Jun-1975</v>
      </c>
      <c r="G2300" s="10">
        <v>0</v>
      </c>
      <c r="H2300" s="13">
        <f t="shared" ca="1" si="35"/>
        <v>126</v>
      </c>
      <c r="I2300" s="15">
        <v>44202.65</v>
      </c>
      <c r="J2300" s="10" t="s">
        <v>4707</v>
      </c>
      <c r="K2300" s="10" t="s">
        <v>4707</v>
      </c>
      <c r="L2300" s="10" t="s">
        <v>4709</v>
      </c>
      <c r="W2300" s="13">
        <f ca="1">DATEDIF(F2300,TODAY(),"Y")</f>
        <v>51</v>
      </c>
      <c r="X2300" s="28">
        <f>VLOOKUP($A2300,'Medical Examinations'!$A:$Z,MATCH(X$1,'Medical Examinations'!$A$1:$Z$1,0),FALSE)</f>
        <v>8.49</v>
      </c>
      <c r="Y2300" s="13">
        <f ca="1">DATEDIF(X2300,TODAY(),"Y")</f>
        <v>126</v>
      </c>
      <c r="Z2300" s="28">
        <f>VLOOKUP($A2300,'Medical Examinations'!$A:$Z,2,FALSE)</f>
        <v>38.94</v>
      </c>
    </row>
    <row r="2301" spans="1:26">
      <c r="A2301" s="10" t="s">
        <v>91</v>
      </c>
      <c r="B2301" s="10">
        <v>1968</v>
      </c>
      <c r="C2301" s="10" t="s">
        <v>4710</v>
      </c>
      <c r="D2301" s="10" t="str">
        <f>IF(C2301="?","Sep",C2301)</f>
        <v>Nov</v>
      </c>
      <c r="E2301" s="10">
        <v>24</v>
      </c>
      <c r="F2301" s="12" t="str">
        <f>TEXT(DATE(B2301,MONTH(DATEVALUE(D2301&amp;" 1")),E2301),"dd-mmm-yyyy")</f>
        <v>24-Nov-1968</v>
      </c>
      <c r="G2301" s="10">
        <v>0</v>
      </c>
      <c r="H2301" s="13">
        <f t="shared" ca="1" si="35"/>
        <v>126</v>
      </c>
      <c r="I2301" s="15">
        <v>44260.75</v>
      </c>
      <c r="J2301" s="10" t="s">
        <v>4707</v>
      </c>
      <c r="K2301" s="10" t="s">
        <v>4711</v>
      </c>
      <c r="L2301" s="10" t="s">
        <v>4709</v>
      </c>
      <c r="W2301" s="13">
        <f ca="1">DATEDIF(F2301,TODAY(),"Y")</f>
        <v>57</v>
      </c>
      <c r="X2301" s="29">
        <f>VLOOKUP($A2301,'Medical Examinations'!$A:$Z,MATCH(X$1,'Medical Examinations'!$A$1:$Z$1,0),FALSE)</f>
        <v>8.34</v>
      </c>
      <c r="Y2301" s="13">
        <f ca="1">DATEDIF(X2301,TODAY(),"Y")</f>
        <v>126</v>
      </c>
      <c r="Z2301" s="28">
        <f>VLOOKUP($A2301,'Medical Examinations'!$A:$Z,2,FALSE)</f>
        <v>34.21</v>
      </c>
    </row>
    <row r="2302" spans="1:26">
      <c r="A2302" s="10" t="s">
        <v>89</v>
      </c>
      <c r="B2302" s="10">
        <v>1971</v>
      </c>
      <c r="C2302" s="10" t="s">
        <v>4717</v>
      </c>
      <c r="D2302" s="10" t="str">
        <f>IF(C2302="?","Sep",C2302)</f>
        <v>Oct</v>
      </c>
      <c r="E2302" s="10">
        <v>29</v>
      </c>
      <c r="F2302" s="12" t="str">
        <f>TEXT(DATE(B2302,MONTH(DATEVALUE(D2302&amp;" 1")),E2302),"dd-mmm-yyyy")</f>
        <v>29-Oct-1971</v>
      </c>
      <c r="G2302" s="10">
        <v>0</v>
      </c>
      <c r="H2302" s="13">
        <f t="shared" ca="1" si="35"/>
        <v>126</v>
      </c>
      <c r="I2302" s="15">
        <v>44400.41</v>
      </c>
      <c r="J2302" s="10" t="s">
        <v>4707</v>
      </c>
      <c r="K2302" s="10" t="s">
        <v>4707</v>
      </c>
      <c r="L2302" s="10" t="s">
        <v>4709</v>
      </c>
      <c r="W2302" s="13">
        <f ca="1">DATEDIF(F2302,TODAY(),"Y")</f>
        <v>54</v>
      </c>
      <c r="X2302" s="28">
        <f>VLOOKUP($A2302,'Medical Examinations'!$A:$Z,MATCH(X$1,'Medical Examinations'!$A$1:$Z$1,0),FALSE)</f>
        <v>6.98</v>
      </c>
      <c r="Y2302" s="13">
        <f ca="1">DATEDIF(X2302,TODAY(),"Y")</f>
        <v>126</v>
      </c>
      <c r="Z2302" s="28">
        <f>VLOOKUP($A2302,'Medical Examinations'!$A:$Z,2,FALSE)</f>
        <v>38.06</v>
      </c>
    </row>
    <row r="2303" spans="1:26">
      <c r="A2303" s="10" t="s">
        <v>87</v>
      </c>
      <c r="B2303" s="10">
        <v>1967</v>
      </c>
      <c r="C2303" s="10" t="s">
        <v>4713</v>
      </c>
      <c r="D2303" s="10" t="str">
        <f>IF(C2303="?","Sep",C2303)</f>
        <v>Sep</v>
      </c>
      <c r="E2303" s="10">
        <v>14</v>
      </c>
      <c r="F2303" s="12" t="str">
        <f>TEXT(DATE(B2303,MONTH(DATEVALUE(D2303&amp;" 1")),E2303),"dd-mmm-yyyy")</f>
        <v>14-Sep-1967</v>
      </c>
      <c r="G2303" s="10">
        <v>0</v>
      </c>
      <c r="H2303" s="13">
        <f t="shared" ca="1" si="35"/>
        <v>126</v>
      </c>
      <c r="I2303" s="15">
        <v>44423.8</v>
      </c>
      <c r="J2303" s="10" t="s">
        <v>4707</v>
      </c>
      <c r="K2303" s="10" t="s">
        <v>4708</v>
      </c>
      <c r="L2303" s="10" t="s">
        <v>4709</v>
      </c>
      <c r="W2303" s="13">
        <f ca="1">DATEDIF(F2303,TODAY(),"Y")</f>
        <v>59</v>
      </c>
      <c r="X2303" s="29">
        <f>VLOOKUP($A2303,'Medical Examinations'!$A:$Z,MATCH(X$1,'Medical Examinations'!$A$1:$Z$1,0),FALSE)</f>
        <v>11.68</v>
      </c>
      <c r="Y2303" s="13">
        <f ca="1">DATEDIF(X2303,TODAY(),"Y")</f>
        <v>126</v>
      </c>
      <c r="Z2303" s="28">
        <f>VLOOKUP($A2303,'Medical Examinations'!$A:$Z,2,FALSE)</f>
        <v>35.200000000000003</v>
      </c>
    </row>
    <row r="2304" spans="1:26">
      <c r="A2304" s="10" t="s">
        <v>85</v>
      </c>
      <c r="B2304" s="10">
        <v>2000</v>
      </c>
      <c r="C2304" s="10" t="s">
        <v>4716</v>
      </c>
      <c r="D2304" s="10" t="str">
        <f>IF(C2304="?","Sep",C2304)</f>
        <v>Aug</v>
      </c>
      <c r="E2304" s="10">
        <v>2</v>
      </c>
      <c r="F2304" s="12" t="str">
        <f>TEXT(DATE(B2304,MONTH(DATEVALUE(D2304&amp;" 1")),E2304),"dd-mmm-yyyy")</f>
        <v>02-Aug-2000</v>
      </c>
      <c r="G2304" s="10">
        <v>0</v>
      </c>
      <c r="H2304" s="13">
        <f t="shared" ca="1" si="35"/>
        <v>126</v>
      </c>
      <c r="I2304" s="15">
        <v>44501.4</v>
      </c>
      <c r="J2304" s="10" t="s">
        <v>4707</v>
      </c>
      <c r="K2304" s="10" t="s">
        <v>4708</v>
      </c>
      <c r="L2304" s="10" t="s">
        <v>4709</v>
      </c>
      <c r="W2304" s="13">
        <f ca="1">DATEDIF(F2304,TODAY(),"Y")</f>
        <v>26</v>
      </c>
      <c r="X2304" s="28">
        <f>VLOOKUP($A2304,'Medical Examinations'!$A:$Z,MATCH(X$1,'Medical Examinations'!$A$1:$Z$1,0),FALSE)</f>
        <v>4.1900000000000004</v>
      </c>
      <c r="Y2304" s="13">
        <f ca="1">DATEDIF(X2304,TODAY(),"Y")</f>
        <v>126</v>
      </c>
      <c r="Z2304" s="28">
        <f>VLOOKUP($A2304,'Medical Examinations'!$A:$Z,2,FALSE)</f>
        <v>52.58</v>
      </c>
    </row>
    <row r="2305" spans="1:26">
      <c r="A2305" s="10" t="s">
        <v>83</v>
      </c>
      <c r="B2305" s="10">
        <v>1993</v>
      </c>
      <c r="C2305" s="10" t="s">
        <v>4717</v>
      </c>
      <c r="D2305" s="10" t="str">
        <f>IF(C2305="?","Sep",C2305)</f>
        <v>Oct</v>
      </c>
      <c r="E2305" s="10">
        <v>11</v>
      </c>
      <c r="F2305" s="12" t="str">
        <f>TEXT(DATE(B2305,MONTH(DATEVALUE(D2305&amp;" 1")),E2305),"dd-mmm-yyyy")</f>
        <v>11-Oct-1993</v>
      </c>
      <c r="G2305" s="10">
        <v>0</v>
      </c>
      <c r="H2305" s="13">
        <f t="shared" ca="1" si="35"/>
        <v>126</v>
      </c>
      <c r="I2305" s="15">
        <v>44585.46</v>
      </c>
      <c r="J2305" s="10" t="s">
        <v>4707</v>
      </c>
      <c r="K2305" s="10" t="s">
        <v>4707</v>
      </c>
      <c r="L2305" s="10" t="s">
        <v>4718</v>
      </c>
      <c r="W2305" s="13">
        <f ca="1">DATEDIF(F2305,TODAY(),"Y")</f>
        <v>33</v>
      </c>
      <c r="X2305" s="29">
        <f>VLOOKUP($A2305,'Medical Examinations'!$A:$Z,MATCH(X$1,'Medical Examinations'!$A$1:$Z$1,0),FALSE)</f>
        <v>5.14</v>
      </c>
      <c r="Y2305" s="13">
        <f ca="1">DATEDIF(X2305,TODAY(),"Y")</f>
        <v>126</v>
      </c>
      <c r="Z2305" s="28">
        <f>VLOOKUP($A2305,'Medical Examinations'!$A:$Z,2,FALSE)</f>
        <v>35.5</v>
      </c>
    </row>
    <row r="2306" spans="1:26">
      <c r="A2306" s="10" t="s">
        <v>81</v>
      </c>
      <c r="B2306" s="10">
        <v>1971</v>
      </c>
      <c r="C2306" s="10" t="s">
        <v>4716</v>
      </c>
      <c r="D2306" s="10" t="str">
        <f>IF(C2306="?","Sep",C2306)</f>
        <v>Aug</v>
      </c>
      <c r="E2306" s="10">
        <v>13</v>
      </c>
      <c r="F2306" s="12" t="str">
        <f>TEXT(DATE(B2306,MONTH(DATEVALUE(D2306&amp;" 1")),E2306),"dd-mmm-yyyy")</f>
        <v>13-Aug-1971</v>
      </c>
      <c r="G2306" s="10">
        <v>0</v>
      </c>
      <c r="H2306" s="13">
        <f t="shared" ca="1" si="35"/>
        <v>126</v>
      </c>
      <c r="I2306" s="15">
        <v>44641.2</v>
      </c>
      <c r="J2306" s="10" t="s">
        <v>4707</v>
      </c>
      <c r="K2306" s="10" t="s">
        <v>4708</v>
      </c>
      <c r="L2306" s="10" t="s">
        <v>4724</v>
      </c>
      <c r="W2306" s="13">
        <f ca="1">DATEDIF(F2306,TODAY(),"Y")</f>
        <v>55</v>
      </c>
      <c r="X2306" s="28">
        <f>VLOOKUP($A2306,'Medical Examinations'!$A:$Z,MATCH(X$1,'Medical Examinations'!$A$1:$Z$1,0),FALSE)</f>
        <v>6.52</v>
      </c>
      <c r="Y2306" s="13">
        <f ca="1">DATEDIF(X2306,TODAY(),"Y")</f>
        <v>126</v>
      </c>
      <c r="Z2306" s="28">
        <f>VLOOKUP($A2306,'Medical Examinations'!$A:$Z,2,FALSE)</f>
        <v>34.96</v>
      </c>
    </row>
    <row r="2307" spans="1:26">
      <c r="A2307" s="10" t="s">
        <v>79</v>
      </c>
      <c r="B2307" s="10">
        <v>1962</v>
      </c>
      <c r="C2307" s="10" t="s">
        <v>4715</v>
      </c>
      <c r="D2307" s="10" t="str">
        <f>IF(C2307="?","Sep",C2307)</f>
        <v>Dec</v>
      </c>
      <c r="E2307" s="10">
        <v>17</v>
      </c>
      <c r="F2307" s="12" t="str">
        <f>TEXT(DATE(B2307,MONTH(DATEVALUE(D2307&amp;" 1")),E2307),"dd-mmm-yyyy")</f>
        <v>17-Dec-1962</v>
      </c>
      <c r="G2307" s="10">
        <v>0</v>
      </c>
      <c r="H2307" s="13">
        <f t="shared" ref="H2307:H2360" ca="1" si="36">DATEDIF(G2307,TODAY(),"Y")</f>
        <v>126</v>
      </c>
      <c r="I2307" s="15">
        <v>45008.959999999999</v>
      </c>
      <c r="J2307" s="10" t="s">
        <v>4707</v>
      </c>
      <c r="K2307" s="10" t="s">
        <v>4707</v>
      </c>
      <c r="L2307" s="10" t="s">
        <v>4709</v>
      </c>
      <c r="W2307" s="13">
        <f ca="1">DATEDIF(F2307,TODAY(),"Y")</f>
        <v>63</v>
      </c>
      <c r="X2307" s="29">
        <f>VLOOKUP($A2307,'Medical Examinations'!$A:$Z,MATCH(X$1,'Medical Examinations'!$A$1:$Z$1,0),FALSE)</f>
        <v>11.91</v>
      </c>
      <c r="Y2307" s="13">
        <f ca="1">DATEDIF(X2307,TODAY(),"Y")</f>
        <v>126</v>
      </c>
      <c r="Z2307" s="28">
        <f>VLOOKUP($A2307,'Medical Examinations'!$A:$Z,2,FALSE)</f>
        <v>32.450000000000003</v>
      </c>
    </row>
    <row r="2308" spans="1:26">
      <c r="A2308" s="10" t="s">
        <v>77</v>
      </c>
      <c r="B2308" s="10">
        <v>1974</v>
      </c>
      <c r="C2308" s="10" t="s">
        <v>4716</v>
      </c>
      <c r="D2308" s="10" t="str">
        <f>IF(C2308="?","Sep",C2308)</f>
        <v>Aug</v>
      </c>
      <c r="E2308" s="10">
        <v>9</v>
      </c>
      <c r="F2308" s="12" t="str">
        <f>TEXT(DATE(B2308,MONTH(DATEVALUE(D2308&amp;" 1")),E2308),"dd-mmm-yyyy")</f>
        <v>09-Aug-1974</v>
      </c>
      <c r="G2308" s="10">
        <v>0</v>
      </c>
      <c r="H2308" s="13">
        <f t="shared" ca="1" si="36"/>
        <v>126</v>
      </c>
      <c r="I2308" s="15">
        <v>45702.02</v>
      </c>
      <c r="J2308" s="10" t="s">
        <v>4707</v>
      </c>
      <c r="K2308" s="10" t="s">
        <v>4707</v>
      </c>
      <c r="L2308" s="10" t="s">
        <v>4714</v>
      </c>
      <c r="W2308" s="13">
        <f ca="1">DATEDIF(F2308,TODAY(),"Y")</f>
        <v>52</v>
      </c>
      <c r="X2308" s="28">
        <f>VLOOKUP($A2308,'Medical Examinations'!$A:$Z,MATCH(X$1,'Medical Examinations'!$A$1:$Z$1,0),FALSE)</f>
        <v>7.37</v>
      </c>
      <c r="Y2308" s="13">
        <f ca="1">DATEDIF(X2308,TODAY(),"Y")</f>
        <v>126</v>
      </c>
      <c r="Z2308" s="28">
        <f>VLOOKUP($A2308,'Medical Examinations'!$A:$Z,2,FALSE)</f>
        <v>40.564999999999998</v>
      </c>
    </row>
    <row r="2309" spans="1:26">
      <c r="A2309" s="10" t="s">
        <v>75</v>
      </c>
      <c r="B2309" s="10">
        <v>1960</v>
      </c>
      <c r="C2309" s="10" t="s">
        <v>4715</v>
      </c>
      <c r="D2309" s="10" t="str">
        <f>IF(C2309="?","Sep",C2309)</f>
        <v>Dec</v>
      </c>
      <c r="E2309" s="10">
        <v>21</v>
      </c>
      <c r="F2309" s="12" t="str">
        <f>TEXT(DATE(B2309,MONTH(DATEVALUE(D2309&amp;" 1")),E2309),"dd-mmm-yyyy")</f>
        <v>21-Dec-1960</v>
      </c>
      <c r="G2309" s="10">
        <v>0</v>
      </c>
      <c r="H2309" s="13">
        <f t="shared" ca="1" si="36"/>
        <v>126</v>
      </c>
      <c r="I2309" s="15">
        <v>45710.21</v>
      </c>
      <c r="J2309" s="10" t="s">
        <v>4707</v>
      </c>
      <c r="K2309" s="10" t="s">
        <v>4707</v>
      </c>
      <c r="L2309" s="10" t="s">
        <v>4721</v>
      </c>
      <c r="W2309" s="13">
        <f ca="1">DATEDIF(F2309,TODAY(),"Y")</f>
        <v>65</v>
      </c>
      <c r="X2309" s="29">
        <f>VLOOKUP($A2309,'Medical Examinations'!$A:$Z,MATCH(X$1,'Medical Examinations'!$A$1:$Z$1,0),FALSE)</f>
        <v>11.75</v>
      </c>
      <c r="Y2309" s="13">
        <f ca="1">DATEDIF(X2309,TODAY(),"Y")</f>
        <v>126</v>
      </c>
      <c r="Z2309" s="28">
        <f>VLOOKUP($A2309,'Medical Examinations'!$A:$Z,2,FALSE)</f>
        <v>32.015000000000001</v>
      </c>
    </row>
    <row r="2310" spans="1:26">
      <c r="A2310" s="10" t="s">
        <v>73</v>
      </c>
      <c r="B2310" s="10">
        <v>1979</v>
      </c>
      <c r="C2310" s="10" t="s">
        <v>4716</v>
      </c>
      <c r="D2310" s="10" t="str">
        <f>IF(C2310="?","Sep",C2310)</f>
        <v>Aug</v>
      </c>
      <c r="E2310" s="10">
        <v>12</v>
      </c>
      <c r="F2310" s="12" t="str">
        <f>TEXT(DATE(B2310,MONTH(DATEVALUE(D2310&amp;" 1")),E2310),"dd-mmm-yyyy")</f>
        <v>12-Aug-1979</v>
      </c>
      <c r="G2310" s="10">
        <v>0</v>
      </c>
      <c r="H2310" s="13">
        <f t="shared" ca="1" si="36"/>
        <v>126</v>
      </c>
      <c r="I2310" s="15">
        <v>45863.21</v>
      </c>
      <c r="J2310" s="10" t="s">
        <v>4707</v>
      </c>
      <c r="K2310" s="10" t="s">
        <v>4711</v>
      </c>
      <c r="L2310" s="10" t="s">
        <v>4709</v>
      </c>
      <c r="W2310" s="13">
        <f ca="1">DATEDIF(F2310,TODAY(),"Y")</f>
        <v>47</v>
      </c>
      <c r="X2310" s="28">
        <f>VLOOKUP($A2310,'Medical Examinations'!$A:$Z,MATCH(X$1,'Medical Examinations'!$A$1:$Z$1,0),FALSE)</f>
        <v>6.09</v>
      </c>
      <c r="Y2310" s="13">
        <f ca="1">DATEDIF(X2310,TODAY(),"Y")</f>
        <v>126</v>
      </c>
      <c r="Z2310" s="28">
        <f>VLOOKUP($A2310,'Medical Examinations'!$A:$Z,2,FALSE)</f>
        <v>46.2</v>
      </c>
    </row>
    <row r="2311" spans="1:26">
      <c r="A2311" s="10" t="s">
        <v>71</v>
      </c>
      <c r="B2311" s="10">
        <v>1985</v>
      </c>
      <c r="C2311" s="10" t="s">
        <v>4713</v>
      </c>
      <c r="D2311" s="10" t="str">
        <f>IF(C2311="?","Sep",C2311)</f>
        <v>Sep</v>
      </c>
      <c r="E2311" s="10">
        <v>30</v>
      </c>
      <c r="F2311" s="12" t="str">
        <f>TEXT(DATE(B2311,MONTH(DATEVALUE(D2311&amp;" 1")),E2311),"dd-mmm-yyyy")</f>
        <v>30-Sep-1985</v>
      </c>
      <c r="G2311" s="10">
        <v>0</v>
      </c>
      <c r="H2311" s="13">
        <f t="shared" ca="1" si="36"/>
        <v>126</v>
      </c>
      <c r="I2311" s="15">
        <v>46113.51</v>
      </c>
      <c r="J2311" s="10" t="s">
        <v>4707</v>
      </c>
      <c r="K2311" s="10" t="s">
        <v>4708</v>
      </c>
      <c r="L2311" s="10" t="s">
        <v>4718</v>
      </c>
      <c r="W2311" s="13">
        <f ca="1">DATEDIF(F2311,TODAY(),"Y")</f>
        <v>41</v>
      </c>
      <c r="X2311" s="29">
        <f>VLOOKUP($A2311,'Medical Examinations'!$A:$Z,MATCH(X$1,'Medical Examinations'!$A$1:$Z$1,0),FALSE)</f>
        <v>5.95</v>
      </c>
      <c r="Y2311" s="13">
        <f ca="1">DATEDIF(X2311,TODAY(),"Y")</f>
        <v>126</v>
      </c>
      <c r="Z2311" s="28">
        <f>VLOOKUP($A2311,'Medical Examinations'!$A:$Z,2,FALSE)</f>
        <v>47.6</v>
      </c>
    </row>
    <row r="2312" spans="1:26">
      <c r="A2312" s="10" t="s">
        <v>69</v>
      </c>
      <c r="B2312" s="10">
        <v>1962</v>
      </c>
      <c r="C2312" s="10" t="s">
        <v>4715</v>
      </c>
      <c r="D2312" s="10" t="str">
        <f>IF(C2312="?","Sep",C2312)</f>
        <v>Dec</v>
      </c>
      <c r="E2312" s="10">
        <v>4</v>
      </c>
      <c r="F2312" s="12" t="str">
        <f>TEXT(DATE(B2312,MONTH(DATEVALUE(D2312&amp;" 1")),E2312),"dd-mmm-yyyy")</f>
        <v>04-Dec-1962</v>
      </c>
      <c r="G2312" s="10">
        <v>0</v>
      </c>
      <c r="H2312" s="13">
        <f t="shared" ca="1" si="36"/>
        <v>126</v>
      </c>
      <c r="I2312" s="15">
        <v>46130.53</v>
      </c>
      <c r="J2312" s="10" t="s">
        <v>4711</v>
      </c>
      <c r="K2312" s="10" t="s">
        <v>4711</v>
      </c>
      <c r="L2312" s="10" t="s">
        <v>4714</v>
      </c>
      <c r="W2312" s="13">
        <f ca="1">DATEDIF(F2312,TODAY(),"Y")</f>
        <v>63</v>
      </c>
      <c r="X2312" s="28">
        <f>VLOOKUP($A2312,'Medical Examinations'!$A:$Z,MATCH(X$1,'Medical Examinations'!$A$1:$Z$1,0),FALSE)</f>
        <v>6.86</v>
      </c>
      <c r="Y2312" s="13">
        <f ca="1">DATEDIF(X2312,TODAY(),"Y")</f>
        <v>126</v>
      </c>
      <c r="Z2312" s="28">
        <f>VLOOKUP($A2312,'Medical Examinations'!$A:$Z,2,FALSE)</f>
        <v>31.35</v>
      </c>
    </row>
    <row r="2313" spans="1:26">
      <c r="A2313" s="10" t="s">
        <v>67</v>
      </c>
      <c r="B2313" s="10">
        <v>1976</v>
      </c>
      <c r="C2313" s="10" t="s">
        <v>4715</v>
      </c>
      <c r="D2313" s="10" t="str">
        <f>IF(C2313="?","Sep",C2313)</f>
        <v>Dec</v>
      </c>
      <c r="E2313" s="10">
        <v>2</v>
      </c>
      <c r="F2313" s="12" t="str">
        <f>TEXT(DATE(B2313,MONTH(DATEVALUE(D2313&amp;" 1")),E2313),"dd-mmm-yyyy")</f>
        <v>02-Dec-1976</v>
      </c>
      <c r="G2313" s="10">
        <v>0</v>
      </c>
      <c r="H2313" s="13">
        <f t="shared" ca="1" si="36"/>
        <v>126</v>
      </c>
      <c r="I2313" s="15">
        <v>46151.12</v>
      </c>
      <c r="J2313" s="10" t="s">
        <v>4711</v>
      </c>
      <c r="K2313" s="10" t="s">
        <v>4708</v>
      </c>
      <c r="L2313" s="10" t="s">
        <v>4709</v>
      </c>
      <c r="W2313" s="13">
        <f ca="1">DATEDIF(F2313,TODAY(),"Y")</f>
        <v>49</v>
      </c>
      <c r="X2313" s="29">
        <f>VLOOKUP($A2313,'Medical Examinations'!$A:$Z,MATCH(X$1,'Medical Examinations'!$A$1:$Z$1,0),FALSE)</f>
        <v>5.08</v>
      </c>
      <c r="Y2313" s="13">
        <f ca="1">DATEDIF(X2313,TODAY(),"Y")</f>
        <v>126</v>
      </c>
      <c r="Z2313" s="28">
        <f>VLOOKUP($A2313,'Medical Examinations'!$A:$Z,2,FALSE)</f>
        <v>42.35</v>
      </c>
    </row>
    <row r="2314" spans="1:26">
      <c r="A2314" s="10" t="s">
        <v>65</v>
      </c>
      <c r="B2314" s="10">
        <v>1978</v>
      </c>
      <c r="C2314" s="10" t="s">
        <v>4716</v>
      </c>
      <c r="D2314" s="10" t="str">
        <f>IF(C2314="?","Sep",C2314)</f>
        <v>Aug</v>
      </c>
      <c r="E2314" s="10">
        <v>17</v>
      </c>
      <c r="F2314" s="12" t="str">
        <f>TEXT(DATE(B2314,MONTH(DATEVALUE(D2314&amp;" 1")),E2314),"dd-mmm-yyyy")</f>
        <v>17-Aug-1978</v>
      </c>
      <c r="G2314" s="10">
        <v>0</v>
      </c>
      <c r="H2314" s="13">
        <f t="shared" ca="1" si="36"/>
        <v>126</v>
      </c>
      <c r="I2314" s="15">
        <v>46200.99</v>
      </c>
      <c r="J2314" s="10" t="s">
        <v>4711</v>
      </c>
      <c r="K2314" s="10" t="s">
        <v>4711</v>
      </c>
      <c r="L2314" s="10" t="s">
        <v>4709</v>
      </c>
      <c r="W2314" s="13">
        <f ca="1">DATEDIF(F2314,TODAY(),"Y")</f>
        <v>48</v>
      </c>
      <c r="X2314" s="28">
        <f>VLOOKUP($A2314,'Medical Examinations'!$A:$Z,MATCH(X$1,'Medical Examinations'!$A$1:$Z$1,0),FALSE)</f>
        <v>8.7100000000000009</v>
      </c>
      <c r="Y2314" s="13">
        <f ca="1">DATEDIF(X2314,TODAY(),"Y")</f>
        <v>126</v>
      </c>
      <c r="Z2314" s="28">
        <f>VLOOKUP($A2314,'Medical Examinations'!$A:$Z,2,FALSE)</f>
        <v>43.89</v>
      </c>
    </row>
    <row r="2315" spans="1:26">
      <c r="A2315" s="10" t="s">
        <v>63</v>
      </c>
      <c r="B2315" s="10">
        <v>1971</v>
      </c>
      <c r="C2315" s="10" t="s">
        <v>4715</v>
      </c>
      <c r="D2315" s="10" t="str">
        <f>IF(C2315="?","Sep",C2315)</f>
        <v>Dec</v>
      </c>
      <c r="E2315" s="10">
        <v>6</v>
      </c>
      <c r="F2315" s="12" t="str">
        <f>TEXT(DATE(B2315,MONTH(DATEVALUE(D2315&amp;" 1")),E2315),"dd-mmm-yyyy")</f>
        <v>06-Dec-1971</v>
      </c>
      <c r="G2315" s="10">
        <v>0</v>
      </c>
      <c r="H2315" s="13">
        <f t="shared" ca="1" si="36"/>
        <v>126</v>
      </c>
      <c r="I2315" s="15">
        <v>46255.11</v>
      </c>
      <c r="J2315" s="10" t="s">
        <v>4711</v>
      </c>
      <c r="K2315" s="10" t="s">
        <v>4708</v>
      </c>
      <c r="L2315" s="10" t="s">
        <v>4724</v>
      </c>
      <c r="W2315" s="13">
        <f ca="1">DATEDIF(F2315,TODAY(),"Y")</f>
        <v>54</v>
      </c>
      <c r="X2315" s="29">
        <f>VLOOKUP($A2315,'Medical Examinations'!$A:$Z,MATCH(X$1,'Medical Examinations'!$A$1:$Z$1,0),FALSE)</f>
        <v>8.44</v>
      </c>
      <c r="Y2315" s="13">
        <f ca="1">DATEDIF(X2315,TODAY(),"Y")</f>
        <v>126</v>
      </c>
      <c r="Z2315" s="28">
        <f>VLOOKUP($A2315,'Medical Examinations'!$A:$Z,2,FALSE)</f>
        <v>37.049999999999997</v>
      </c>
    </row>
    <row r="2316" spans="1:26">
      <c r="A2316" s="10" t="s">
        <v>61</v>
      </c>
      <c r="B2316" s="10">
        <v>1961</v>
      </c>
      <c r="C2316" s="10" t="s">
        <v>4716</v>
      </c>
      <c r="D2316" s="10" t="str">
        <f>IF(C2316="?","Sep",C2316)</f>
        <v>Aug</v>
      </c>
      <c r="E2316" s="10">
        <v>8</v>
      </c>
      <c r="F2316" s="12" t="str">
        <f>TEXT(DATE(B2316,MONTH(DATEVALUE(D2316&amp;" 1")),E2316),"dd-mmm-yyyy")</f>
        <v>08-Aug-1961</v>
      </c>
      <c r="G2316" s="10">
        <v>0</v>
      </c>
      <c r="H2316" s="13">
        <f t="shared" ca="1" si="36"/>
        <v>126</v>
      </c>
      <c r="I2316" s="15">
        <v>46599.11</v>
      </c>
      <c r="J2316" s="10" t="s">
        <v>4711</v>
      </c>
      <c r="K2316" s="10" t="s">
        <v>4711</v>
      </c>
      <c r="L2316" s="10" t="s">
        <v>4709</v>
      </c>
      <c r="W2316" s="13">
        <f ca="1">DATEDIF(F2316,TODAY(),"Y")</f>
        <v>65</v>
      </c>
      <c r="X2316" s="28">
        <f>VLOOKUP($A2316,'Medical Examinations'!$A:$Z,MATCH(X$1,'Medical Examinations'!$A$1:$Z$1,0),FALSE)</f>
        <v>6.74</v>
      </c>
      <c r="Y2316" s="13">
        <f ca="1">DATEDIF(X2316,TODAY(),"Y")</f>
        <v>126</v>
      </c>
      <c r="Z2316" s="28">
        <f>VLOOKUP($A2316,'Medical Examinations'!$A:$Z,2,FALSE)</f>
        <v>35.86</v>
      </c>
    </row>
    <row r="2317" spans="1:26">
      <c r="A2317" s="10" t="s">
        <v>59</v>
      </c>
      <c r="B2317" s="10">
        <v>1969</v>
      </c>
      <c r="C2317" s="10" t="s">
        <v>4712</v>
      </c>
      <c r="D2317" s="10" t="str">
        <f>IF(C2317="?","Sep",C2317)</f>
        <v>Jun</v>
      </c>
      <c r="E2317" s="10">
        <v>23</v>
      </c>
      <c r="F2317" s="12" t="str">
        <f>TEXT(DATE(B2317,MONTH(DATEVALUE(D2317&amp;" 1")),E2317),"dd-mmm-yyyy")</f>
        <v>23-Jun-1969</v>
      </c>
      <c r="G2317" s="10">
        <v>0</v>
      </c>
      <c r="H2317" s="13">
        <f t="shared" ca="1" si="36"/>
        <v>126</v>
      </c>
      <c r="I2317" s="15">
        <v>46661.440000000002</v>
      </c>
      <c r="J2317" s="10" t="s">
        <v>4711</v>
      </c>
      <c r="K2317" s="10" t="s">
        <v>4708</v>
      </c>
      <c r="L2317" s="10" t="s">
        <v>4714</v>
      </c>
      <c r="W2317" s="13">
        <f ca="1">DATEDIF(F2317,TODAY(),"Y")</f>
        <v>57</v>
      </c>
      <c r="X2317" s="29">
        <f>VLOOKUP($A2317,'Medical Examinations'!$A:$Z,MATCH(X$1,'Medical Examinations'!$A$1:$Z$1,0),FALSE)</f>
        <v>5.19</v>
      </c>
      <c r="Y2317" s="13">
        <f ca="1">DATEDIF(X2317,TODAY(),"Y")</f>
        <v>126</v>
      </c>
      <c r="Z2317" s="28">
        <f>VLOOKUP($A2317,'Medical Examinations'!$A:$Z,2,FALSE)</f>
        <v>36.86</v>
      </c>
    </row>
    <row r="2318" spans="1:26">
      <c r="A2318" s="10" t="s">
        <v>57</v>
      </c>
      <c r="B2318" s="10">
        <v>1960</v>
      </c>
      <c r="C2318" s="10" t="s">
        <v>4710</v>
      </c>
      <c r="D2318" s="10" t="str">
        <f>IF(C2318="?","Sep",C2318)</f>
        <v>Nov</v>
      </c>
      <c r="E2318" s="10">
        <v>17</v>
      </c>
      <c r="F2318" s="12" t="str">
        <f>TEXT(DATE(B2318,MONTH(DATEVALUE(D2318&amp;" 1")),E2318),"dd-mmm-yyyy")</f>
        <v>17-Nov-1960</v>
      </c>
      <c r="G2318" s="10">
        <v>0</v>
      </c>
      <c r="H2318" s="13">
        <f t="shared" ca="1" si="36"/>
        <v>126</v>
      </c>
      <c r="I2318" s="15">
        <v>46718.16</v>
      </c>
      <c r="J2318" s="10" t="s">
        <v>4711</v>
      </c>
      <c r="K2318" s="10" t="s">
        <v>4711</v>
      </c>
      <c r="L2318" s="10" t="s">
        <v>4714</v>
      </c>
      <c r="W2318" s="13">
        <f ca="1">DATEDIF(F2318,TODAY(),"Y")</f>
        <v>65</v>
      </c>
      <c r="X2318" s="28">
        <f>VLOOKUP($A2318,'Medical Examinations'!$A:$Z,MATCH(X$1,'Medical Examinations'!$A$1:$Z$1,0),FALSE)</f>
        <v>11.88</v>
      </c>
      <c r="Y2318" s="13">
        <f ca="1">DATEDIF(X2318,TODAY(),"Y")</f>
        <v>126</v>
      </c>
      <c r="Z2318" s="28">
        <f>VLOOKUP($A2318,'Medical Examinations'!$A:$Z,2,FALSE)</f>
        <v>30.875</v>
      </c>
    </row>
    <row r="2319" spans="1:26">
      <c r="A2319" s="10" t="s">
        <v>55</v>
      </c>
      <c r="B2319" s="10">
        <v>1958</v>
      </c>
      <c r="C2319" s="10" t="s">
        <v>4713</v>
      </c>
      <c r="D2319" s="10" t="str">
        <f>IF(C2319="?","Sep",C2319)</f>
        <v>Sep</v>
      </c>
      <c r="E2319" s="10">
        <v>15</v>
      </c>
      <c r="F2319" s="12" t="str">
        <f>TEXT(DATE(B2319,MONTH(DATEVALUE(D2319&amp;" 1")),E2319),"dd-mmm-yyyy")</f>
        <v>15-Sep-1958</v>
      </c>
      <c r="G2319" s="10">
        <v>0</v>
      </c>
      <c r="H2319" s="13">
        <f t="shared" ca="1" si="36"/>
        <v>126</v>
      </c>
      <c r="I2319" s="15">
        <v>46889.26</v>
      </c>
      <c r="J2319" s="10" t="s">
        <v>4707</v>
      </c>
      <c r="K2319" s="10" t="s">
        <v>4708</v>
      </c>
      <c r="L2319" s="10" t="s">
        <v>4709</v>
      </c>
      <c r="W2319" s="13">
        <f ca="1">DATEDIF(F2319,TODAY(),"Y")</f>
        <v>68</v>
      </c>
      <c r="X2319" s="29">
        <f>VLOOKUP($A2319,'Medical Examinations'!$A:$Z,MATCH(X$1,'Medical Examinations'!$A$1:$Z$1,0),FALSE)</f>
        <v>7.01</v>
      </c>
      <c r="Y2319" s="13">
        <f ca="1">DATEDIF(X2319,TODAY(),"Y")</f>
        <v>126</v>
      </c>
      <c r="Z2319" s="28">
        <f>VLOOKUP($A2319,'Medical Examinations'!$A:$Z,2,FALSE)</f>
        <v>33.880000000000003</v>
      </c>
    </row>
    <row r="2320" spans="1:26">
      <c r="A2320" s="10" t="s">
        <v>53</v>
      </c>
      <c r="B2320" s="10">
        <v>1959</v>
      </c>
      <c r="C2320" s="10" t="s">
        <v>4706</v>
      </c>
      <c r="D2320" s="10" t="str">
        <f>IF(C2320="?","Sep",C2320)</f>
        <v>Jul</v>
      </c>
      <c r="E2320" s="10">
        <v>14</v>
      </c>
      <c r="F2320" s="12" t="str">
        <f>TEXT(DATE(B2320,MONTH(DATEVALUE(D2320&amp;" 1")),E2320),"dd-mmm-yyyy")</f>
        <v>14-Jul-1959</v>
      </c>
      <c r="G2320" s="10">
        <v>0</v>
      </c>
      <c r="H2320" s="13">
        <f t="shared" ca="1" si="36"/>
        <v>126</v>
      </c>
      <c r="I2320" s="15">
        <v>47055.53</v>
      </c>
      <c r="J2320" s="10" t="s">
        <v>4707</v>
      </c>
      <c r="K2320" s="10" t="s">
        <v>4711</v>
      </c>
      <c r="L2320" s="10" t="s">
        <v>4709</v>
      </c>
      <c r="W2320" s="13">
        <f ca="1">DATEDIF(F2320,TODAY(),"Y")</f>
        <v>67</v>
      </c>
      <c r="X2320" s="28">
        <f>VLOOKUP($A2320,'Medical Examinations'!$A:$Z,MATCH(X$1,'Medical Examinations'!$A$1:$Z$1,0),FALSE)</f>
        <v>4.38</v>
      </c>
      <c r="Y2320" s="13">
        <f ca="1">DATEDIF(X2320,TODAY(),"Y")</f>
        <v>126</v>
      </c>
      <c r="Z2320" s="28">
        <f>VLOOKUP($A2320,'Medical Examinations'!$A:$Z,2,FALSE)</f>
        <v>35.090000000000003</v>
      </c>
    </row>
    <row r="2321" spans="1:26">
      <c r="A2321" s="10" t="s">
        <v>51</v>
      </c>
      <c r="B2321" s="10">
        <v>1970</v>
      </c>
      <c r="C2321" s="10" t="s">
        <v>4715</v>
      </c>
      <c r="D2321" s="10" t="str">
        <f>IF(C2321="?","Sep",C2321)</f>
        <v>Dec</v>
      </c>
      <c r="E2321" s="10">
        <v>28</v>
      </c>
      <c r="F2321" s="12" t="str">
        <f>TEXT(DATE(B2321,MONTH(DATEVALUE(D2321&amp;" 1")),E2321),"dd-mmm-yyyy")</f>
        <v>28-Dec-1970</v>
      </c>
      <c r="G2321" s="10">
        <v>0</v>
      </c>
      <c r="H2321" s="13">
        <f t="shared" ca="1" si="36"/>
        <v>126</v>
      </c>
      <c r="I2321" s="15">
        <v>47269.85</v>
      </c>
      <c r="J2321" s="10" t="s">
        <v>4711</v>
      </c>
      <c r="K2321" s="10" t="s">
        <v>4707</v>
      </c>
      <c r="L2321" s="10" t="s">
        <v>4709</v>
      </c>
      <c r="W2321" s="13">
        <f ca="1">DATEDIF(F2321,TODAY(),"Y")</f>
        <v>55</v>
      </c>
      <c r="X2321" s="29">
        <f>VLOOKUP($A2321,'Medical Examinations'!$A:$Z,MATCH(X$1,'Medical Examinations'!$A$1:$Z$1,0),FALSE)</f>
        <v>7.89</v>
      </c>
      <c r="Y2321" s="13">
        <f ca="1">DATEDIF(X2321,TODAY(),"Y")</f>
        <v>126</v>
      </c>
      <c r="Z2321" s="28">
        <f>VLOOKUP($A2321,'Medical Examinations'!$A:$Z,2,FALSE)</f>
        <v>41.8</v>
      </c>
    </row>
    <row r="2322" spans="1:26">
      <c r="A2322" s="10" t="s">
        <v>49</v>
      </c>
      <c r="B2322" s="10">
        <v>1958</v>
      </c>
      <c r="C2322" s="10" t="s">
        <v>4713</v>
      </c>
      <c r="D2322" s="10" t="str">
        <f>IF(C2322="?","Sep",C2322)</f>
        <v>Sep</v>
      </c>
      <c r="E2322" s="10">
        <v>3</v>
      </c>
      <c r="F2322" s="12" t="str">
        <f>TEXT(DATE(B2322,MONTH(DATEVALUE(D2322&amp;" 1")),E2322),"dd-mmm-yyyy")</f>
        <v>03-Sep-1958</v>
      </c>
      <c r="G2322" s="10">
        <v>0</v>
      </c>
      <c r="H2322" s="13">
        <f t="shared" ca="1" si="36"/>
        <v>126</v>
      </c>
      <c r="I2322" s="15">
        <v>47291.06</v>
      </c>
      <c r="J2322" s="10" t="s">
        <v>4707</v>
      </c>
      <c r="K2322" s="10" t="s">
        <v>4711</v>
      </c>
      <c r="L2322" s="10" t="s">
        <v>4718</v>
      </c>
      <c r="W2322" s="13">
        <f ca="1">DATEDIF(F2322,TODAY(),"Y")</f>
        <v>68</v>
      </c>
      <c r="X2322" s="28">
        <f>VLOOKUP($A2322,'Medical Examinations'!$A:$Z,MATCH(X$1,'Medical Examinations'!$A$1:$Z$1,0),FALSE)</f>
        <v>11.38</v>
      </c>
      <c r="Y2322" s="13">
        <f ca="1">DATEDIF(X2322,TODAY(),"Y")</f>
        <v>126</v>
      </c>
      <c r="Z2322" s="28">
        <f>VLOOKUP($A2322,'Medical Examinations'!$A:$Z,2,FALSE)</f>
        <v>31.3</v>
      </c>
    </row>
    <row r="2323" spans="1:26">
      <c r="A2323" s="10" t="s">
        <v>47</v>
      </c>
      <c r="B2323" s="10">
        <v>1959</v>
      </c>
      <c r="C2323" s="10" t="s">
        <v>4717</v>
      </c>
      <c r="D2323" s="10" t="str">
        <f>IF(C2323="?","Sep",C2323)</f>
        <v>Oct</v>
      </c>
      <c r="E2323" s="10">
        <v>4</v>
      </c>
      <c r="F2323" s="12" t="str">
        <f>TEXT(DATE(B2323,MONTH(DATEVALUE(D2323&amp;" 1")),E2323),"dd-mmm-yyyy")</f>
        <v>04-Oct-1959</v>
      </c>
      <c r="G2323" s="10">
        <v>0</v>
      </c>
      <c r="H2323" s="13">
        <f t="shared" ca="1" si="36"/>
        <v>126</v>
      </c>
      <c r="I2323" s="15">
        <v>47305.31</v>
      </c>
      <c r="J2323" s="10" t="s">
        <v>4707</v>
      </c>
      <c r="K2323" s="10" t="s">
        <v>4711</v>
      </c>
      <c r="L2323" s="10" t="s">
        <v>4718</v>
      </c>
      <c r="W2323" s="13">
        <f ca="1">DATEDIF(F2323,TODAY(),"Y")</f>
        <v>67</v>
      </c>
      <c r="X2323" s="29">
        <f>VLOOKUP($A2323,'Medical Examinations'!$A:$Z,MATCH(X$1,'Medical Examinations'!$A$1:$Z$1,0),FALSE)</f>
        <v>6.22</v>
      </c>
      <c r="Y2323" s="13">
        <f ca="1">DATEDIF(X2323,TODAY(),"Y")</f>
        <v>126</v>
      </c>
      <c r="Z2323" s="28">
        <f>VLOOKUP($A2323,'Medical Examinations'!$A:$Z,2,FALSE)</f>
        <v>32.200000000000003</v>
      </c>
    </row>
    <row r="2324" spans="1:26">
      <c r="A2324" s="10" t="s">
        <v>45</v>
      </c>
      <c r="B2324" s="10">
        <v>1961</v>
      </c>
      <c r="C2324" s="10" t="s">
        <v>4712</v>
      </c>
      <c r="D2324" s="10" t="str">
        <f>IF(C2324="?","Sep",C2324)</f>
        <v>Jun</v>
      </c>
      <c r="E2324" s="10">
        <v>13</v>
      </c>
      <c r="F2324" s="12" t="str">
        <f>TEXT(DATE(B2324,MONTH(DATEVALUE(D2324&amp;" 1")),E2324),"dd-mmm-yyyy")</f>
        <v>13-Jun-1961</v>
      </c>
      <c r="G2324" s="10">
        <v>0</v>
      </c>
      <c r="H2324" s="13">
        <f t="shared" ca="1" si="36"/>
        <v>126</v>
      </c>
      <c r="I2324" s="15">
        <v>47403.88</v>
      </c>
      <c r="J2324" s="10" t="s">
        <v>4711</v>
      </c>
      <c r="K2324" s="10" t="s">
        <v>4708</v>
      </c>
      <c r="L2324" s="10" t="s">
        <v>4718</v>
      </c>
      <c r="W2324" s="13">
        <f ca="1">DATEDIF(F2324,TODAY(),"Y")</f>
        <v>65</v>
      </c>
      <c r="X2324" s="28">
        <f>VLOOKUP($A2324,'Medical Examinations'!$A:$Z,MATCH(X$1,'Medical Examinations'!$A$1:$Z$1,0),FALSE)</f>
        <v>11.5</v>
      </c>
      <c r="Y2324" s="13">
        <f ca="1">DATEDIF(X2324,TODAY(),"Y")</f>
        <v>126</v>
      </c>
      <c r="Z2324" s="28">
        <f>VLOOKUP($A2324,'Medical Examinations'!$A:$Z,2,FALSE)</f>
        <v>36.299999999999997</v>
      </c>
    </row>
    <row r="2325" spans="1:26">
      <c r="A2325" s="10" t="s">
        <v>43</v>
      </c>
      <c r="B2325" s="10">
        <v>1971</v>
      </c>
      <c r="C2325" s="10" t="s">
        <v>4713</v>
      </c>
      <c r="D2325" s="10" t="str">
        <f>IF(C2325="?","Sep",C2325)</f>
        <v>Sep</v>
      </c>
      <c r="E2325" s="10">
        <v>27</v>
      </c>
      <c r="F2325" s="12" t="str">
        <f>TEXT(DATE(B2325,MONTH(DATEVALUE(D2325&amp;" 1")),E2325),"dd-mmm-yyyy")</f>
        <v>27-Sep-1971</v>
      </c>
      <c r="G2325" s="10">
        <v>0</v>
      </c>
      <c r="H2325" s="13">
        <f t="shared" ca="1" si="36"/>
        <v>126</v>
      </c>
      <c r="I2325" s="15">
        <v>47462.89</v>
      </c>
      <c r="J2325" s="10" t="s">
        <v>4711</v>
      </c>
      <c r="K2325" s="10" t="s">
        <v>4707</v>
      </c>
      <c r="L2325" s="10" t="s">
        <v>4709</v>
      </c>
      <c r="W2325" s="13">
        <f ca="1">DATEDIF(F2325,TODAY(),"Y")</f>
        <v>55</v>
      </c>
      <c r="X2325" s="29">
        <f>VLOOKUP($A2325,'Medical Examinations'!$A:$Z,MATCH(X$1,'Medical Examinations'!$A$1:$Z$1,0),FALSE)</f>
        <v>11.41</v>
      </c>
      <c r="Y2325" s="13">
        <f ca="1">DATEDIF(X2325,TODAY(),"Y")</f>
        <v>126</v>
      </c>
      <c r="Z2325" s="28">
        <f>VLOOKUP($A2325,'Medical Examinations'!$A:$Z,2,FALSE)</f>
        <v>42.9</v>
      </c>
    </row>
    <row r="2326" spans="1:26">
      <c r="A2326" s="10" t="s">
        <v>41</v>
      </c>
      <c r="B2326" s="10">
        <v>1964</v>
      </c>
      <c r="C2326" s="10" t="s">
        <v>4710</v>
      </c>
      <c r="D2326" s="10" t="str">
        <f>IF(C2326="?","Sep",C2326)</f>
        <v>Nov</v>
      </c>
      <c r="E2326" s="10">
        <v>7</v>
      </c>
      <c r="F2326" s="12" t="str">
        <f>TEXT(DATE(B2326,MONTH(DATEVALUE(D2326&amp;" 1")),E2326),"dd-mmm-yyyy")</f>
        <v>07-Nov-1964</v>
      </c>
      <c r="G2326" s="10">
        <v>0</v>
      </c>
      <c r="H2326" s="13">
        <f t="shared" ca="1" si="36"/>
        <v>126</v>
      </c>
      <c r="I2326" s="15">
        <v>47496.49</v>
      </c>
      <c r="J2326" s="10" t="s">
        <v>4711</v>
      </c>
      <c r="K2326" s="10" t="s">
        <v>4708</v>
      </c>
      <c r="L2326" s="10" t="s">
        <v>4714</v>
      </c>
      <c r="W2326" s="13">
        <f ca="1">DATEDIF(F2326,TODAY(),"Y")</f>
        <v>61</v>
      </c>
      <c r="X2326" s="28">
        <f>VLOOKUP($A2326,'Medical Examinations'!$A:$Z,MATCH(X$1,'Medical Examinations'!$A$1:$Z$1,0),FALSE)</f>
        <v>4.72</v>
      </c>
      <c r="Y2326" s="13">
        <f ca="1">DATEDIF(X2326,TODAY(),"Y")</f>
        <v>126</v>
      </c>
      <c r="Z2326" s="28">
        <f>VLOOKUP($A2326,'Medical Examinations'!$A:$Z,2,FALSE)</f>
        <v>36.954999999999998</v>
      </c>
    </row>
    <row r="2327" spans="1:26">
      <c r="A2327" s="10" t="s">
        <v>39</v>
      </c>
      <c r="B2327" s="10">
        <v>1963</v>
      </c>
      <c r="C2327" s="10" t="s">
        <v>4716</v>
      </c>
      <c r="D2327" s="10" t="str">
        <f>IF(C2327="?","Sep",C2327)</f>
        <v>Aug</v>
      </c>
      <c r="E2327" s="10">
        <v>5</v>
      </c>
      <c r="F2327" s="12" t="str">
        <f>TEXT(DATE(B2327,MONTH(DATEVALUE(D2327&amp;" 1")),E2327),"dd-mmm-yyyy")</f>
        <v>05-Aug-1963</v>
      </c>
      <c r="G2327" s="10">
        <v>0</v>
      </c>
      <c r="H2327" s="13">
        <f t="shared" ca="1" si="36"/>
        <v>126</v>
      </c>
      <c r="I2327" s="15">
        <v>47896.79</v>
      </c>
      <c r="J2327" s="10" t="s">
        <v>4711</v>
      </c>
      <c r="K2327" s="10" t="s">
        <v>4708</v>
      </c>
      <c r="L2327" s="10" t="s">
        <v>4724</v>
      </c>
      <c r="W2327" s="13">
        <f ca="1">DATEDIF(F2327,TODAY(),"Y")</f>
        <v>63</v>
      </c>
      <c r="X2327" s="29">
        <f>VLOOKUP($A2327,'Medical Examinations'!$A:$Z,MATCH(X$1,'Medical Examinations'!$A$1:$Z$1,0),FALSE)</f>
        <v>7.29</v>
      </c>
      <c r="Y2327" s="13">
        <f ca="1">DATEDIF(X2327,TODAY(),"Y")</f>
        <v>126</v>
      </c>
      <c r="Z2327" s="28">
        <f>VLOOKUP($A2327,'Medical Examinations'!$A:$Z,2,FALSE)</f>
        <v>36.765000000000001</v>
      </c>
    </row>
    <row r="2328" spans="1:26">
      <c r="A2328" s="10" t="s">
        <v>37</v>
      </c>
      <c r="B2328" s="10">
        <v>1958</v>
      </c>
      <c r="C2328" s="10" t="s">
        <v>4710</v>
      </c>
      <c r="D2328" s="10" t="str">
        <f>IF(C2328="?","Sep",C2328)</f>
        <v>Nov</v>
      </c>
      <c r="E2328" s="10">
        <v>16</v>
      </c>
      <c r="F2328" s="12" t="str">
        <f>TEXT(DATE(B2328,MONTH(DATEVALUE(D2328&amp;" 1")),E2328),"dd-mmm-yyyy")</f>
        <v>16-Nov-1958</v>
      </c>
      <c r="G2328" s="10">
        <v>0</v>
      </c>
      <c r="H2328" s="13">
        <f t="shared" ca="1" si="36"/>
        <v>126</v>
      </c>
      <c r="I2328" s="15">
        <v>47928.03</v>
      </c>
      <c r="J2328" s="10" t="s">
        <v>4707</v>
      </c>
      <c r="K2328" s="10" t="s">
        <v>4708</v>
      </c>
      <c r="L2328" s="10" t="s">
        <v>4718</v>
      </c>
      <c r="W2328" s="13">
        <f ca="1">DATEDIF(F2328,TODAY(),"Y")</f>
        <v>67</v>
      </c>
      <c r="X2328" s="28">
        <f>VLOOKUP($A2328,'Medical Examinations'!$A:$Z,MATCH(X$1,'Medical Examinations'!$A$1:$Z$1,0),FALSE)</f>
        <v>7.67</v>
      </c>
      <c r="Y2328" s="13">
        <f ca="1">DATEDIF(X2328,TODAY(),"Y")</f>
        <v>126</v>
      </c>
      <c r="Z2328" s="28">
        <f>VLOOKUP($A2328,'Medical Examinations'!$A:$Z,2,FALSE)</f>
        <v>33.799999999999997</v>
      </c>
    </row>
    <row r="2329" spans="1:26">
      <c r="A2329" s="10" t="s">
        <v>35</v>
      </c>
      <c r="B2329" s="10">
        <v>1962</v>
      </c>
      <c r="C2329" s="10" t="s">
        <v>4716</v>
      </c>
      <c r="D2329" s="10" t="str">
        <f>IF(C2329="?","Sep",C2329)</f>
        <v>Aug</v>
      </c>
      <c r="E2329" s="10">
        <v>27</v>
      </c>
      <c r="F2329" s="12" t="str">
        <f>TEXT(DATE(B2329,MONTH(DATEVALUE(D2329&amp;" 1")),E2329),"dd-mmm-yyyy")</f>
        <v>27-Aug-1962</v>
      </c>
      <c r="G2329" s="10">
        <v>0</v>
      </c>
      <c r="H2329" s="13">
        <f t="shared" ca="1" si="36"/>
        <v>126</v>
      </c>
      <c r="I2329" s="15">
        <v>48173.36</v>
      </c>
      <c r="J2329" s="10" t="s">
        <v>4711</v>
      </c>
      <c r="K2329" s="10" t="s">
        <v>4708</v>
      </c>
      <c r="L2329" s="10" t="s">
        <v>4718</v>
      </c>
      <c r="W2329" s="13">
        <f ca="1">DATEDIF(F2329,TODAY(),"Y")</f>
        <v>64</v>
      </c>
      <c r="X2329" s="29">
        <f>VLOOKUP($A2329,'Medical Examinations'!$A:$Z,MATCH(X$1,'Medical Examinations'!$A$1:$Z$1,0),FALSE)</f>
        <v>11.32</v>
      </c>
      <c r="Y2329" s="13">
        <f ca="1">DATEDIF(X2329,TODAY(),"Y")</f>
        <v>126</v>
      </c>
      <c r="Z2329" s="28">
        <f>VLOOKUP($A2329,'Medical Examinations'!$A:$Z,2,FALSE)</f>
        <v>39.9</v>
      </c>
    </row>
    <row r="2330" spans="1:26">
      <c r="A2330" s="10" t="s">
        <v>33</v>
      </c>
      <c r="B2330" s="10">
        <v>1961</v>
      </c>
      <c r="C2330" s="10" t="s">
        <v>4715</v>
      </c>
      <c r="D2330" s="10" t="str">
        <f>IF(C2330="?","Sep",C2330)</f>
        <v>Dec</v>
      </c>
      <c r="E2330" s="10">
        <v>21</v>
      </c>
      <c r="F2330" s="12" t="str">
        <f>TEXT(DATE(B2330,MONTH(DATEVALUE(D2330&amp;" 1")),E2330),"dd-mmm-yyyy")</f>
        <v>21-Dec-1961</v>
      </c>
      <c r="G2330" s="10">
        <v>0</v>
      </c>
      <c r="H2330" s="13">
        <f t="shared" ca="1" si="36"/>
        <v>126</v>
      </c>
      <c r="I2330" s="15">
        <v>48517.56</v>
      </c>
      <c r="J2330" s="10" t="s">
        <v>4711</v>
      </c>
      <c r="K2330" s="10" t="s">
        <v>4708</v>
      </c>
      <c r="L2330" s="10" t="s">
        <v>4724</v>
      </c>
      <c r="W2330" s="13">
        <f ca="1">DATEDIF(F2330,TODAY(),"Y")</f>
        <v>64</v>
      </c>
      <c r="X2330" s="28">
        <f>VLOOKUP($A2330,'Medical Examinations'!$A:$Z,MATCH(X$1,'Medical Examinations'!$A$1:$Z$1,0),FALSE)</f>
        <v>7.59</v>
      </c>
      <c r="Y2330" s="13">
        <f ca="1">DATEDIF(X2330,TODAY(),"Y")</f>
        <v>126</v>
      </c>
      <c r="Z2330" s="28">
        <f>VLOOKUP($A2330,'Medical Examinations'!$A:$Z,2,FALSE)</f>
        <v>36.384999999999998</v>
      </c>
    </row>
    <row r="2331" spans="1:26">
      <c r="A2331" s="10" t="s">
        <v>31</v>
      </c>
      <c r="B2331" s="10">
        <v>1968</v>
      </c>
      <c r="C2331" s="10" t="s">
        <v>4715</v>
      </c>
      <c r="D2331" s="10" t="str">
        <f>IF(C2331="?","Sep",C2331)</f>
        <v>Dec</v>
      </c>
      <c r="E2331" s="10">
        <v>1</v>
      </c>
      <c r="F2331" s="12" t="str">
        <f>TEXT(DATE(B2331,MONTH(DATEVALUE(D2331&amp;" 1")),E2331),"dd-mmm-yyyy")</f>
        <v>01-Dec-1968</v>
      </c>
      <c r="G2331" s="10">
        <v>0</v>
      </c>
      <c r="H2331" s="13">
        <f t="shared" ca="1" si="36"/>
        <v>126</v>
      </c>
      <c r="I2331" s="15">
        <v>48549.18</v>
      </c>
      <c r="J2331" s="10" t="s">
        <v>4711</v>
      </c>
      <c r="K2331" s="10" t="s">
        <v>4708</v>
      </c>
      <c r="L2331" s="10" t="s">
        <v>4721</v>
      </c>
      <c r="W2331" s="13">
        <f ca="1">DATEDIF(F2331,TODAY(),"Y")</f>
        <v>57</v>
      </c>
      <c r="X2331" s="29">
        <f>VLOOKUP($A2331,'Medical Examinations'!$A:$Z,MATCH(X$1,'Medical Examinations'!$A$1:$Z$1,0),FALSE)</f>
        <v>7.02</v>
      </c>
      <c r="Y2331" s="13">
        <f ca="1">DATEDIF(X2331,TODAY(),"Y")</f>
        <v>126</v>
      </c>
      <c r="Z2331" s="28">
        <f>VLOOKUP($A2331,'Medical Examinations'!$A:$Z,2,FALSE)</f>
        <v>40.564999999999998</v>
      </c>
    </row>
    <row r="2332" spans="1:26">
      <c r="A2332" s="10" t="s">
        <v>29</v>
      </c>
      <c r="B2332" s="10">
        <v>1962</v>
      </c>
      <c r="C2332" s="10" t="s">
        <v>4717</v>
      </c>
      <c r="D2332" s="10" t="str">
        <f>IF(C2332="?","Sep",C2332)</f>
        <v>Oct</v>
      </c>
      <c r="E2332" s="10">
        <v>11</v>
      </c>
      <c r="F2332" s="12" t="str">
        <f>TEXT(DATE(B2332,MONTH(DATEVALUE(D2332&amp;" 1")),E2332),"dd-mmm-yyyy")</f>
        <v>11-Oct-1962</v>
      </c>
      <c r="G2332" s="10">
        <v>0</v>
      </c>
      <c r="H2332" s="13">
        <f t="shared" ca="1" si="36"/>
        <v>126</v>
      </c>
      <c r="I2332" s="15">
        <v>48673.56</v>
      </c>
      <c r="J2332" s="10" t="s">
        <v>4711</v>
      </c>
      <c r="K2332" s="10" t="s">
        <v>4707</v>
      </c>
      <c r="L2332" s="10" t="s">
        <v>4709</v>
      </c>
      <c r="W2332" s="13">
        <f ca="1">DATEDIF(F2332,TODAY(),"Y")</f>
        <v>64</v>
      </c>
      <c r="X2332" s="28">
        <f>VLOOKUP($A2332,'Medical Examinations'!$A:$Z,MATCH(X$1,'Medical Examinations'!$A$1:$Z$1,0),FALSE)</f>
        <v>8.41</v>
      </c>
      <c r="Y2332" s="13">
        <f ca="1">DATEDIF(X2332,TODAY(),"Y")</f>
        <v>126</v>
      </c>
      <c r="Z2332" s="28">
        <f>VLOOKUP($A2332,'Medical Examinations'!$A:$Z,2,FALSE)</f>
        <v>40.92</v>
      </c>
    </row>
    <row r="2333" spans="1:26">
      <c r="A2333" s="10" t="s">
        <v>27</v>
      </c>
      <c r="B2333" s="10">
        <v>1965</v>
      </c>
      <c r="C2333" s="10" t="s">
        <v>4717</v>
      </c>
      <c r="D2333" s="10" t="str">
        <f>IF(C2333="?","Sep",C2333)</f>
        <v>Oct</v>
      </c>
      <c r="E2333" s="10">
        <v>27</v>
      </c>
      <c r="F2333" s="12" t="str">
        <f>TEXT(DATE(B2333,MONTH(DATEVALUE(D2333&amp;" 1")),E2333),"dd-mmm-yyyy")</f>
        <v>27-Oct-1965</v>
      </c>
      <c r="G2333" s="10">
        <v>0</v>
      </c>
      <c r="H2333" s="13">
        <f t="shared" ca="1" si="36"/>
        <v>126</v>
      </c>
      <c r="I2333" s="15">
        <v>48675.519999999997</v>
      </c>
      <c r="J2333" s="10" t="s">
        <v>4711</v>
      </c>
      <c r="K2333" s="10" t="s">
        <v>4707</v>
      </c>
      <c r="L2333" s="10" t="s">
        <v>4709</v>
      </c>
      <c r="W2333" s="13">
        <f ca="1">DATEDIF(F2333,TODAY(),"Y")</f>
        <v>61</v>
      </c>
      <c r="X2333" s="29">
        <f>VLOOKUP($A2333,'Medical Examinations'!$A:$Z,MATCH(X$1,'Medical Examinations'!$A$1:$Z$1,0),FALSE)</f>
        <v>11.9</v>
      </c>
      <c r="Y2333" s="13">
        <f ca="1">DATEDIF(X2333,TODAY(),"Y")</f>
        <v>126</v>
      </c>
      <c r="Z2333" s="28">
        <f>VLOOKUP($A2333,'Medical Examinations'!$A:$Z,2,FALSE)</f>
        <v>42.13</v>
      </c>
    </row>
    <row r="2334" spans="1:26">
      <c r="A2334" s="10" t="s">
        <v>25</v>
      </c>
      <c r="B2334" s="10">
        <v>1959</v>
      </c>
      <c r="C2334" s="10" t="s">
        <v>4706</v>
      </c>
      <c r="D2334" s="10" t="str">
        <f>IF(C2334="?","Sep",C2334)</f>
        <v>Jul</v>
      </c>
      <c r="E2334" s="10">
        <v>22</v>
      </c>
      <c r="F2334" s="12" t="str">
        <f>TEXT(DATE(B2334,MONTH(DATEVALUE(D2334&amp;" 1")),E2334),"dd-mmm-yyyy")</f>
        <v>22-Jul-1959</v>
      </c>
      <c r="G2334" s="10">
        <v>0</v>
      </c>
      <c r="H2334" s="13">
        <f t="shared" ca="1" si="36"/>
        <v>126</v>
      </c>
      <c r="I2334" s="15">
        <v>48824.45</v>
      </c>
      <c r="J2334" s="10" t="s">
        <v>4707</v>
      </c>
      <c r="K2334" s="10" t="s">
        <v>4711</v>
      </c>
      <c r="L2334" s="10" t="s">
        <v>4718</v>
      </c>
      <c r="W2334" s="13">
        <f ca="1">DATEDIF(F2334,TODAY(),"Y")</f>
        <v>67</v>
      </c>
      <c r="X2334" s="28">
        <f>VLOOKUP($A2334,'Medical Examinations'!$A:$Z,MATCH(X$1,'Medical Examinations'!$A$1:$Z$1,0),FALSE)</f>
        <v>5.96</v>
      </c>
      <c r="Y2334" s="13">
        <f ca="1">DATEDIF(X2334,TODAY(),"Y")</f>
        <v>126</v>
      </c>
      <c r="Z2334" s="28">
        <f>VLOOKUP($A2334,'Medical Examinations'!$A:$Z,2,FALSE)</f>
        <v>37.700000000000003</v>
      </c>
    </row>
    <row r="2335" spans="1:26">
      <c r="A2335" s="10" t="s">
        <v>23</v>
      </c>
      <c r="B2335" s="10">
        <v>1978</v>
      </c>
      <c r="C2335" s="10" t="s">
        <v>4715</v>
      </c>
      <c r="D2335" s="10" t="str">
        <f>IF(C2335="?","Sep",C2335)</f>
        <v>Dec</v>
      </c>
      <c r="E2335" s="10">
        <v>29</v>
      </c>
      <c r="F2335" s="12" t="str">
        <f>TEXT(DATE(B2335,MONTH(DATEVALUE(D2335&amp;" 1")),E2335),"dd-mmm-yyyy")</f>
        <v>29-Dec-1978</v>
      </c>
      <c r="G2335" s="10">
        <v>0</v>
      </c>
      <c r="H2335" s="13">
        <f t="shared" ca="1" si="36"/>
        <v>126</v>
      </c>
      <c r="I2335" s="15">
        <v>48885.14</v>
      </c>
      <c r="J2335" s="10" t="s">
        <v>4711</v>
      </c>
      <c r="K2335" s="10" t="s">
        <v>4707</v>
      </c>
      <c r="L2335" s="10" t="s">
        <v>4709</v>
      </c>
      <c r="W2335" s="13">
        <f ca="1">DATEDIF(F2335,TODAY(),"Y")</f>
        <v>47</v>
      </c>
      <c r="X2335" s="29">
        <f>VLOOKUP($A2335,'Medical Examinations'!$A:$Z,MATCH(X$1,'Medical Examinations'!$A$1:$Z$1,0),FALSE)</f>
        <v>10.79</v>
      </c>
      <c r="Y2335" s="13">
        <f ca="1">DATEDIF(X2335,TODAY(),"Y")</f>
        <v>126</v>
      </c>
      <c r="Z2335" s="28">
        <f>VLOOKUP($A2335,'Medical Examinations'!$A:$Z,2,FALSE)</f>
        <v>38.06</v>
      </c>
    </row>
    <row r="2336" spans="1:26">
      <c r="A2336" s="10" t="s">
        <v>21</v>
      </c>
      <c r="B2336" s="10">
        <v>1963</v>
      </c>
      <c r="C2336" s="10" t="s">
        <v>4713</v>
      </c>
      <c r="D2336" s="10" t="str">
        <f>IF(C2336="?","Sep",C2336)</f>
        <v>Sep</v>
      </c>
      <c r="E2336" s="10">
        <v>4</v>
      </c>
      <c r="F2336" s="12" t="str">
        <f>TEXT(DATE(B2336,MONTH(DATEVALUE(D2336&amp;" 1")),E2336),"dd-mmm-yyyy")</f>
        <v>04-Sep-1963</v>
      </c>
      <c r="G2336" s="10">
        <v>0</v>
      </c>
      <c r="H2336" s="13">
        <f t="shared" ca="1" si="36"/>
        <v>126</v>
      </c>
      <c r="I2336" s="15">
        <v>48970.25</v>
      </c>
      <c r="J2336" s="10" t="s">
        <v>4711</v>
      </c>
      <c r="K2336" s="10" t="s">
        <v>4707</v>
      </c>
      <c r="L2336" s="10" t="s">
        <v>4709</v>
      </c>
      <c r="W2336" s="13">
        <f ca="1">DATEDIF(F2336,TODAY(),"Y")</f>
        <v>63</v>
      </c>
      <c r="X2336" s="28">
        <f>VLOOKUP($A2336,'Medical Examinations'!$A:$Z,MATCH(X$1,'Medical Examinations'!$A$1:$Z$1,0),FALSE)</f>
        <v>9.58</v>
      </c>
      <c r="Y2336" s="13">
        <f ca="1">DATEDIF(X2336,TODAY(),"Y")</f>
        <v>126</v>
      </c>
      <c r="Z2336" s="28">
        <f>VLOOKUP($A2336,'Medical Examinations'!$A:$Z,2,FALSE)</f>
        <v>41.14</v>
      </c>
    </row>
    <row r="2337" spans="1:26">
      <c r="A2337" s="10" t="s">
        <v>19</v>
      </c>
      <c r="B2337" s="10">
        <v>1958</v>
      </c>
      <c r="C2337" s="10" t="s">
        <v>4712</v>
      </c>
      <c r="D2337" s="10" t="str">
        <f>IF(C2337="?","Sep",C2337)</f>
        <v>Jun</v>
      </c>
      <c r="E2337" s="10">
        <v>27</v>
      </c>
      <c r="F2337" s="12" t="str">
        <f>TEXT(DATE(B2337,MONTH(DATEVALUE(D2337&amp;" 1")),E2337),"dd-mmm-yyyy")</f>
        <v>27-Jun-1958</v>
      </c>
      <c r="G2337" s="10">
        <v>0</v>
      </c>
      <c r="H2337" s="13">
        <f t="shared" ca="1" si="36"/>
        <v>126</v>
      </c>
      <c r="I2337" s="15">
        <v>49577.66</v>
      </c>
      <c r="J2337" s="10" t="s">
        <v>4707</v>
      </c>
      <c r="K2337" s="10" t="s">
        <v>4707</v>
      </c>
      <c r="L2337" s="10" t="s">
        <v>4709</v>
      </c>
      <c r="W2337" s="13">
        <f ca="1">DATEDIF(F2337,TODAY(),"Y")</f>
        <v>68</v>
      </c>
      <c r="Y2337" s="13">
        <f ca="1">DATEDIF(X2337,TODAY(),"Y")</f>
        <v>126</v>
      </c>
      <c r="Z2337" s="28">
        <f>VLOOKUP($A2337,'Medical Examinations'!$A:$Z,2,FALSE)</f>
        <v>36.96</v>
      </c>
    </row>
    <row r="2338" spans="1:26">
      <c r="A2338" s="10" t="s">
        <v>17</v>
      </c>
      <c r="B2338" s="10">
        <v>1994</v>
      </c>
      <c r="C2338" s="10" t="s">
        <v>4717</v>
      </c>
      <c r="D2338" s="10" t="str">
        <f>IF(C2338="?","Sep",C2338)</f>
        <v>Oct</v>
      </c>
      <c r="E2338" s="10">
        <v>27</v>
      </c>
      <c r="F2338" s="12" t="str">
        <f>TEXT(DATE(B2338,MONTH(DATEVALUE(D2338&amp;" 1")),E2338),"dd-mmm-yyyy")</f>
        <v>27-Oct-1994</v>
      </c>
      <c r="G2338" s="10">
        <v>0</v>
      </c>
      <c r="H2338" s="13">
        <f t="shared" ca="1" si="36"/>
        <v>126</v>
      </c>
      <c r="I2338" s="15">
        <v>51194.559999999998</v>
      </c>
      <c r="J2338" s="10" t="s">
        <v>4711</v>
      </c>
      <c r="K2338" s="10" t="s">
        <v>4708</v>
      </c>
      <c r="L2338" s="10" t="s">
        <v>4718</v>
      </c>
      <c r="W2338" s="13">
        <f ca="1">DATEDIF(F2338,TODAY(),"Y")</f>
        <v>32</v>
      </c>
      <c r="Y2338" s="13">
        <f ca="1">DATEDIF(X2338,TODAY(),"Y")</f>
        <v>126</v>
      </c>
      <c r="Z2338" s="28">
        <f>VLOOKUP($A2338,'Medical Examinations'!$A:$Z,2,FALSE)</f>
        <v>36.4</v>
      </c>
    </row>
    <row r="2339" spans="1:26">
      <c r="A2339" s="10" t="s">
        <v>15</v>
      </c>
      <c r="B2339" s="10">
        <v>1962</v>
      </c>
      <c r="C2339" s="10" t="s">
        <v>4716</v>
      </c>
      <c r="D2339" s="10" t="str">
        <f>IF(C2339="?","Sep",C2339)</f>
        <v>Aug</v>
      </c>
      <c r="E2339" s="10">
        <v>4</v>
      </c>
      <c r="F2339" s="12" t="str">
        <f>TEXT(DATE(B2339,MONTH(DATEVALUE(D2339&amp;" 1")),E2339),"dd-mmm-yyyy")</f>
        <v>04-Aug-1962</v>
      </c>
      <c r="G2339" s="10">
        <v>0</v>
      </c>
      <c r="H2339" s="13">
        <f t="shared" ca="1" si="36"/>
        <v>126</v>
      </c>
      <c r="I2339" s="15">
        <v>52590.83</v>
      </c>
      <c r="J2339" s="10" t="s">
        <v>4711</v>
      </c>
      <c r="K2339" s="10" t="s">
        <v>4708</v>
      </c>
      <c r="L2339" s="10" t="s">
        <v>4718</v>
      </c>
      <c r="W2339" s="13">
        <f ca="1">DATEDIF(F2339,TODAY(),"Y")</f>
        <v>64</v>
      </c>
      <c r="Y2339" s="13">
        <f ca="1">DATEDIF(X2339,TODAY(),"Y")</f>
        <v>126</v>
      </c>
      <c r="Z2339" s="28">
        <f>VLOOKUP($A2339,'Medical Examinations'!$A:$Z,2,FALSE)</f>
        <v>32.799999999999997</v>
      </c>
    </row>
    <row r="2340" spans="1:26">
      <c r="A2340" s="10" t="s">
        <v>13</v>
      </c>
      <c r="B2340" s="10">
        <v>1989</v>
      </c>
      <c r="C2340" s="10" t="s">
        <v>4712</v>
      </c>
      <c r="D2340" s="10" t="str">
        <f>IF(C2340="?","Sep",C2340)</f>
        <v>Jun</v>
      </c>
      <c r="E2340" s="10">
        <v>19</v>
      </c>
      <c r="F2340" s="12" t="str">
        <f>TEXT(DATE(B2340,MONTH(DATEVALUE(D2340&amp;" 1")),E2340),"dd-mmm-yyyy")</f>
        <v>19-Jun-1989</v>
      </c>
      <c r="G2340" s="10">
        <v>0</v>
      </c>
      <c r="H2340" s="13">
        <f t="shared" ca="1" si="36"/>
        <v>126</v>
      </c>
      <c r="I2340" s="15">
        <v>55135.4</v>
      </c>
      <c r="J2340" s="10" t="s">
        <v>4711</v>
      </c>
      <c r="K2340" s="10" t="s">
        <v>4707</v>
      </c>
      <c r="L2340" s="10" t="s">
        <v>4714</v>
      </c>
      <c r="W2340" s="13">
        <f ca="1">DATEDIF(F2340,TODAY(),"Y")</f>
        <v>37</v>
      </c>
      <c r="Y2340" s="13">
        <f ca="1">DATEDIF(X2340,TODAY(),"Y")</f>
        <v>126</v>
      </c>
      <c r="Z2340" s="28">
        <f>VLOOKUP($A2340,'Medical Examinations'!$A:$Z,2,FALSE)</f>
        <v>35.53</v>
      </c>
    </row>
    <row r="2341" spans="1:26">
      <c r="A2341" s="10" t="s">
        <v>11</v>
      </c>
      <c r="B2341" s="10">
        <v>1991</v>
      </c>
      <c r="C2341" s="10" t="s">
        <v>4712</v>
      </c>
      <c r="D2341" s="10" t="str">
        <f>IF(C2341="?","Sep",C2341)</f>
        <v>Jun</v>
      </c>
      <c r="E2341" s="10">
        <v>6</v>
      </c>
      <c r="F2341" s="12" t="str">
        <f>TEXT(DATE(B2341,MONTH(DATEVALUE(D2341&amp;" 1")),E2341),"dd-mmm-yyyy")</f>
        <v>06-Jun-1991</v>
      </c>
      <c r="G2341" s="10">
        <v>0</v>
      </c>
      <c r="H2341" s="13">
        <f t="shared" ca="1" si="36"/>
        <v>126</v>
      </c>
      <c r="I2341" s="15">
        <v>58571.07</v>
      </c>
      <c r="J2341" s="10" t="s">
        <v>4711</v>
      </c>
      <c r="K2341" s="10" t="s">
        <v>4708</v>
      </c>
      <c r="L2341" s="10" t="s">
        <v>4724</v>
      </c>
      <c r="W2341" s="13">
        <f ca="1">DATEDIF(F2341,TODAY(),"Y")</f>
        <v>35</v>
      </c>
      <c r="Y2341" s="13">
        <f ca="1">DATEDIF(X2341,TODAY(),"Y")</f>
        <v>126</v>
      </c>
      <c r="Z2341" s="28">
        <f>VLOOKUP($A2341,'Medical Examinations'!$A:$Z,2,FALSE)</f>
        <v>38.094999999999999</v>
      </c>
    </row>
    <row r="2342" spans="1:26">
      <c r="A2342" s="10" t="s">
        <v>9</v>
      </c>
      <c r="B2342" s="10">
        <v>1970</v>
      </c>
      <c r="C2342" s="10" t="s">
        <v>4691</v>
      </c>
      <c r="D2342" s="10" t="str">
        <f>IF(C2342="?","Sep",C2342)</f>
        <v>Sep</v>
      </c>
      <c r="E2342" s="10">
        <v>11</v>
      </c>
      <c r="F2342" s="12" t="str">
        <f>TEXT(DATE(B2342,MONTH(DATEVALUE(D2342&amp;" 1")),E2342),"dd-mmm-yyyy")</f>
        <v>11-Sep-1970</v>
      </c>
      <c r="G2342" s="10">
        <v>0</v>
      </c>
      <c r="H2342" s="13">
        <f t="shared" ca="1" si="36"/>
        <v>126</v>
      </c>
      <c r="I2342" s="15">
        <v>60021.4</v>
      </c>
      <c r="J2342" s="10" t="s">
        <v>4711</v>
      </c>
      <c r="K2342" s="10" t="s">
        <v>4711</v>
      </c>
      <c r="L2342" s="10" t="s">
        <v>4714</v>
      </c>
      <c r="W2342" s="13">
        <f ca="1">DATEDIF(F2342,TODAY(),"Y")</f>
        <v>56</v>
      </c>
      <c r="Y2342" s="13">
        <f ca="1">DATEDIF(X2342,TODAY(),"Y")</f>
        <v>126</v>
      </c>
      <c r="Z2342" s="28">
        <f>VLOOKUP($A2342,'Medical Examinations'!$A:$Z,2,FALSE)</f>
        <v>34.484999999999999</v>
      </c>
    </row>
    <row r="2343" spans="1:26">
      <c r="A2343" s="10" t="s">
        <v>7</v>
      </c>
      <c r="B2343" s="10">
        <v>1977</v>
      </c>
      <c r="C2343" s="10" t="s">
        <v>4712</v>
      </c>
      <c r="D2343" s="10" t="str">
        <f>IF(C2343="?","Sep",C2343)</f>
        <v>Jun</v>
      </c>
      <c r="E2343" s="10">
        <v>8</v>
      </c>
      <c r="F2343" s="12" t="str">
        <f>TEXT(DATE(B2343,MONTH(DATEVALUE(D2343&amp;" 1")),E2343),"dd-mmm-yyyy")</f>
        <v>08-Jun-1977</v>
      </c>
      <c r="G2343" s="10">
        <v>0</v>
      </c>
      <c r="H2343" s="13">
        <f t="shared" ca="1" si="36"/>
        <v>126</v>
      </c>
      <c r="I2343" s="15">
        <v>62592.87</v>
      </c>
      <c r="J2343" s="10" t="s">
        <v>4707</v>
      </c>
      <c r="K2343" s="10" t="s">
        <v>4708</v>
      </c>
      <c r="L2343" s="10" t="s">
        <v>4709</v>
      </c>
      <c r="W2343" s="13">
        <f ca="1">DATEDIF(F2343,TODAY(),"Y")</f>
        <v>49</v>
      </c>
      <c r="Y2343" s="13">
        <f ca="1">DATEDIF(X2343,TODAY(),"Y")</f>
        <v>126</v>
      </c>
      <c r="Z2343" s="28">
        <f>VLOOKUP($A2343,'Medical Examinations'!$A:$Z,2,FALSE)</f>
        <v>30.36</v>
      </c>
    </row>
    <row r="2344" spans="1:26">
      <c r="A2344" s="10" t="s">
        <v>5</v>
      </c>
      <c r="B2344" s="10">
        <v>1968</v>
      </c>
      <c r="C2344" s="10" t="s">
        <v>4717</v>
      </c>
      <c r="D2344" s="10" t="str">
        <f>IF(C2344="?","Sep",C2344)</f>
        <v>Oct</v>
      </c>
      <c r="E2344" s="10">
        <v>12</v>
      </c>
      <c r="F2344" s="12" t="str">
        <f>TEXT(DATE(B2344,MONTH(DATEVALUE(D2344&amp;" 1")),E2344),"dd-mmm-yyyy")</f>
        <v>12-Oct-1968</v>
      </c>
      <c r="G2344" s="10">
        <v>0</v>
      </c>
      <c r="H2344" s="13">
        <f t="shared" ca="1" si="36"/>
        <v>126</v>
      </c>
      <c r="I2344" s="15">
        <v>63770.43</v>
      </c>
      <c r="J2344" s="10" t="s">
        <v>4711</v>
      </c>
      <c r="K2344" s="10" t="s">
        <v>4708</v>
      </c>
      <c r="L2344" s="10" t="s">
        <v>4709</v>
      </c>
      <c r="W2344" s="13">
        <f ca="1">DATEDIF(F2344,TODAY(),"Y")</f>
        <v>58</v>
      </c>
      <c r="Y2344" s="13">
        <f ca="1">DATEDIF(X2344,TODAY(),"Y")</f>
        <v>126</v>
      </c>
      <c r="Z2344" s="28">
        <f>VLOOKUP($A2344,'Medical Examinations'!$A:$Z,2,FALSE)</f>
        <v>47.41</v>
      </c>
    </row>
    <row r="2345" spans="1:26">
      <c r="D2345" s="10">
        <f>IF(C2345="?","Sep",C2345)</f>
        <v>0</v>
      </c>
      <c r="F2345" s="12" t="e">
        <f>TEXT(DATE(B2345,MONTH(DATEVALUE(D2345&amp;" 1")),E2345),"dd-mmm-yyyy")</f>
        <v>#VALUE!</v>
      </c>
      <c r="H2345" s="13">
        <f t="shared" ca="1" si="36"/>
        <v>126</v>
      </c>
      <c r="W2345" s="13" t="e">
        <f ca="1">DATEDIF(F2345,TODAY(),"Y")</f>
        <v>#VALUE!</v>
      </c>
      <c r="Y2345" s="13">
        <f ca="1">DATEDIF(X2345,TODAY(),"Y")</f>
        <v>126</v>
      </c>
    </row>
    <row r="2346" spans="1:26">
      <c r="D2346" s="10">
        <f>IF(C2346="?","Sep",C2346)</f>
        <v>0</v>
      </c>
      <c r="F2346" s="12" t="e">
        <f>TEXT(DATE(B2346,MONTH(DATEVALUE(D2346&amp;" 1")),E2346),"dd-mmm-yyyy")</f>
        <v>#VALUE!</v>
      </c>
      <c r="H2346" s="13">
        <f t="shared" ca="1" si="36"/>
        <v>126</v>
      </c>
      <c r="W2346" s="13" t="e">
        <f ca="1">DATEDIF(F2346,TODAY(),"Y")</f>
        <v>#VALUE!</v>
      </c>
      <c r="Y2346" s="13">
        <f ca="1">DATEDIF(X2346,TODAY(),"Y")</f>
        <v>126</v>
      </c>
    </row>
    <row r="2347" spans="1:26">
      <c r="D2347" s="10">
        <f>IF(C2347="?","Sep",C2347)</f>
        <v>0</v>
      </c>
      <c r="F2347" s="12" t="e">
        <f>TEXT(DATE(B2347,MONTH(DATEVALUE(D2347&amp;" 1")),E2347),"dd-mmm-yyyy")</f>
        <v>#VALUE!</v>
      </c>
      <c r="H2347" s="13">
        <f t="shared" ca="1" si="36"/>
        <v>126</v>
      </c>
      <c r="W2347" s="13" t="e">
        <f ca="1">DATEDIF(F2347,TODAY(),"Y")</f>
        <v>#VALUE!</v>
      </c>
      <c r="Y2347" s="13">
        <f ca="1">DATEDIF(X2347,TODAY(),"Y")</f>
        <v>126</v>
      </c>
    </row>
    <row r="2348" spans="1:26">
      <c r="D2348" s="10">
        <f>IF(C2348="?","Sep",C2348)</f>
        <v>0</v>
      </c>
      <c r="F2348" s="12" t="e">
        <f>TEXT(DATE(B2348,MONTH(DATEVALUE(D2348&amp;" 1")),E2348),"dd-mmm-yyyy")</f>
        <v>#VALUE!</v>
      </c>
      <c r="H2348" s="13">
        <f t="shared" ca="1" si="36"/>
        <v>126</v>
      </c>
      <c r="W2348" s="13" t="e">
        <f ca="1">DATEDIF(F2348,TODAY(),"Y")</f>
        <v>#VALUE!</v>
      </c>
      <c r="Y2348" s="13">
        <f ca="1">DATEDIF(X2348,TODAY(),"Y")</f>
        <v>126</v>
      </c>
    </row>
    <row r="2349" spans="1:26">
      <c r="D2349" s="10">
        <f>IF(C2349="?","Sep",C2349)</f>
        <v>0</v>
      </c>
      <c r="F2349" s="12" t="e">
        <f>TEXT(DATE(B2349,MONTH(DATEVALUE(D2349&amp;" 1")),E2349),"dd-mmm-yyyy")</f>
        <v>#VALUE!</v>
      </c>
      <c r="H2349" s="13">
        <f t="shared" ca="1" si="36"/>
        <v>126</v>
      </c>
      <c r="W2349" s="13" t="e">
        <f ca="1">DATEDIF(F2349,TODAY(),"Y")</f>
        <v>#VALUE!</v>
      </c>
      <c r="Y2349" s="13">
        <f ca="1">DATEDIF(X2349,TODAY(),"Y")</f>
        <v>126</v>
      </c>
    </row>
    <row r="2350" spans="1:26">
      <c r="D2350" s="10">
        <f>IF(C2350="?","Sep",C2350)</f>
        <v>0</v>
      </c>
      <c r="F2350" s="12" t="e">
        <f>TEXT(DATE(B2350,MONTH(DATEVALUE(D2350&amp;" 1")),E2350),"dd-mmm-yyyy")</f>
        <v>#VALUE!</v>
      </c>
      <c r="H2350" s="13">
        <f t="shared" ca="1" si="36"/>
        <v>126</v>
      </c>
      <c r="W2350" s="13" t="e">
        <f ca="1">DATEDIF(F2350,TODAY(),"Y")</f>
        <v>#VALUE!</v>
      </c>
      <c r="Y2350" s="13">
        <f ca="1">DATEDIF(X2350,TODAY(),"Y")</f>
        <v>126</v>
      </c>
    </row>
    <row r="2351" spans="1:26">
      <c r="D2351" s="10">
        <f>IF(C2351="?","Sep",C2351)</f>
        <v>0</v>
      </c>
      <c r="F2351" s="12" t="e">
        <f>TEXT(DATE(B2351,MONTH(DATEVALUE(D2351&amp;" 1")),E2351),"dd-mmm-yyyy")</f>
        <v>#VALUE!</v>
      </c>
      <c r="H2351" s="13">
        <f t="shared" ca="1" si="36"/>
        <v>126</v>
      </c>
      <c r="W2351" s="13" t="e">
        <f ca="1">DATEDIF(F2351,TODAY(),"Y")</f>
        <v>#VALUE!</v>
      </c>
      <c r="Y2351" s="13">
        <f ca="1">DATEDIF(X2351,TODAY(),"Y")</f>
        <v>126</v>
      </c>
    </row>
    <row r="2352" spans="1:26">
      <c r="D2352" s="10">
        <f>IF(C2352="?","Sep",C2352)</f>
        <v>0</v>
      </c>
      <c r="F2352" s="12" t="e">
        <f>TEXT(DATE(B2352,MONTH(DATEVALUE(D2352&amp;" 1")),E2352),"dd-mmm-yyyy")</f>
        <v>#VALUE!</v>
      </c>
      <c r="H2352" s="13">
        <f t="shared" ca="1" si="36"/>
        <v>126</v>
      </c>
      <c r="W2352" s="13" t="e">
        <f ca="1">DATEDIF(F2352,TODAY(),"Y")</f>
        <v>#VALUE!</v>
      </c>
      <c r="Y2352" s="13">
        <f ca="1">DATEDIF(X2352,TODAY(),"Y")</f>
        <v>126</v>
      </c>
    </row>
    <row r="2353" spans="4:25">
      <c r="D2353" s="10">
        <f>IF(C2353="?","Sep",C2353)</f>
        <v>0</v>
      </c>
      <c r="F2353" s="12" t="e">
        <f>TEXT(DATE(B2353,MONTH(DATEVALUE(D2353&amp;" 1")),E2353),"dd-mmm-yyyy")</f>
        <v>#VALUE!</v>
      </c>
      <c r="H2353" s="13">
        <f t="shared" ca="1" si="36"/>
        <v>126</v>
      </c>
      <c r="W2353" s="13" t="e">
        <f ca="1">DATEDIF(F2353,TODAY(),"Y")</f>
        <v>#VALUE!</v>
      </c>
      <c r="Y2353" s="13">
        <f ca="1">DATEDIF(X2353,TODAY(),"Y")</f>
        <v>126</v>
      </c>
    </row>
    <row r="2354" spans="4:25">
      <c r="D2354" s="10">
        <f>IF(C2354="?","Sep",C2354)</f>
        <v>0</v>
      </c>
      <c r="F2354" s="12" t="e">
        <f>TEXT(DATE(B2354,MONTH(DATEVALUE(D2354&amp;" 1")),E2354),"dd-mmm-yyyy")</f>
        <v>#VALUE!</v>
      </c>
      <c r="H2354" s="13">
        <f t="shared" ca="1" si="36"/>
        <v>126</v>
      </c>
      <c r="W2354" s="13" t="e">
        <f ca="1">DATEDIF(F2354,TODAY(),"Y")</f>
        <v>#VALUE!</v>
      </c>
      <c r="Y2354" s="13">
        <f ca="1">DATEDIF(X2354,TODAY(),"Y")</f>
        <v>126</v>
      </c>
    </row>
    <row r="2355" spans="4:25">
      <c r="D2355" s="10">
        <f>IF(C2355="?","Sep",C2355)</f>
        <v>0</v>
      </c>
      <c r="F2355" s="12" t="e">
        <f>TEXT(DATE(B2355,MONTH(DATEVALUE(D2355&amp;" 1")),E2355),"dd-mmm-yyyy")</f>
        <v>#VALUE!</v>
      </c>
      <c r="H2355" s="13">
        <f t="shared" ca="1" si="36"/>
        <v>126</v>
      </c>
      <c r="W2355" s="13" t="e">
        <f ca="1">DATEDIF(F2355,TODAY(),"Y")</f>
        <v>#VALUE!</v>
      </c>
      <c r="Y2355" s="13">
        <f ca="1">DATEDIF(X2355,TODAY(),"Y")</f>
        <v>126</v>
      </c>
    </row>
    <row r="2356" spans="4:25">
      <c r="D2356" s="10">
        <f>IF(C2356="?","Sep",C2356)</f>
        <v>0</v>
      </c>
      <c r="F2356" s="12" t="e">
        <f>TEXT(DATE(B2356,MONTH(DATEVALUE(D2356&amp;" 1")),E2356),"dd-mmm-yyyy")</f>
        <v>#VALUE!</v>
      </c>
      <c r="H2356" s="13">
        <f t="shared" ca="1" si="36"/>
        <v>126</v>
      </c>
      <c r="W2356" s="13" t="e">
        <f ca="1">DATEDIF(F2356,TODAY(),"Y")</f>
        <v>#VALUE!</v>
      </c>
      <c r="Y2356" s="13">
        <f ca="1">DATEDIF(X2356,TODAY(),"Y")</f>
        <v>126</v>
      </c>
    </row>
    <row r="2357" spans="4:25">
      <c r="D2357" s="10">
        <f>IF(C2357="?","Sep",C2357)</f>
        <v>0</v>
      </c>
      <c r="F2357" s="12" t="e">
        <f>TEXT(DATE(B2357,MONTH(DATEVALUE(D2357&amp;" 1")),E2357),"dd-mmm-yyyy")</f>
        <v>#VALUE!</v>
      </c>
      <c r="H2357" s="13">
        <f t="shared" ca="1" si="36"/>
        <v>126</v>
      </c>
      <c r="W2357" s="13" t="e">
        <f ca="1">DATEDIF(F2357,TODAY(),"Y")</f>
        <v>#VALUE!</v>
      </c>
      <c r="Y2357" s="13">
        <f ca="1">DATEDIF(X2357,TODAY(),"Y")</f>
        <v>126</v>
      </c>
    </row>
    <row r="2358" spans="4:25">
      <c r="D2358" s="10">
        <f>IF(C2358="?","Sep",C2358)</f>
        <v>0</v>
      </c>
      <c r="F2358" s="12" t="e">
        <f>TEXT(DATE(B2358,MONTH(DATEVALUE(D2358&amp;" 1")),E2358),"dd-mmm-yyyy")</f>
        <v>#VALUE!</v>
      </c>
      <c r="H2358" s="13">
        <f t="shared" ca="1" si="36"/>
        <v>126</v>
      </c>
      <c r="W2358" s="13" t="e">
        <f ca="1">DATEDIF(F2358,TODAY(),"Y")</f>
        <v>#VALUE!</v>
      </c>
      <c r="Y2358" s="13">
        <f ca="1">DATEDIF(X2358,TODAY(),"Y")</f>
        <v>126</v>
      </c>
    </row>
    <row r="2359" spans="4:25">
      <c r="D2359" s="10">
        <f>IF(C2359="?","Sep",C2359)</f>
        <v>0</v>
      </c>
      <c r="F2359" s="12" t="e">
        <f>TEXT(DATE(B2359,MONTH(DATEVALUE(D2359&amp;" 1")),E2359),"dd-mmm-yyyy")</f>
        <v>#VALUE!</v>
      </c>
      <c r="H2359" s="13">
        <f t="shared" ca="1" si="36"/>
        <v>126</v>
      </c>
      <c r="W2359" s="13" t="e">
        <f ca="1">DATEDIF(F2359,TODAY(),"Y")</f>
        <v>#VALUE!</v>
      </c>
      <c r="Y2359" s="13">
        <f ca="1">DATEDIF(X2359,TODAY(),"Y")</f>
        <v>126</v>
      </c>
    </row>
    <row r="2360" spans="4:25">
      <c r="D2360" s="10">
        <f>IF(C2360="?","Sep",C2360)</f>
        <v>0</v>
      </c>
      <c r="F2360" s="12" t="e">
        <f>TEXT(DATE(B2360,MONTH(DATEVALUE(D2360&amp;" 1")),E2360),"dd-mmm-yyyy")</f>
        <v>#VALUE!</v>
      </c>
      <c r="H2360" s="13">
        <f t="shared" ca="1" si="36"/>
        <v>126</v>
      </c>
      <c r="W2360" s="13" t="e">
        <f ca="1">DATEDIF(F2360,TODAY(),"Y")</f>
        <v>#VALUE!</v>
      </c>
      <c r="Y2360" s="13">
        <f ca="1">DATEDIF(X2360,TODAY(),"Y")</f>
        <v>126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B828-25CC-4C96-A818-F1FDF862E7A5}">
  <dimension ref="A1"/>
  <sheetViews>
    <sheetView tabSelected="1" workbookViewId="0">
      <selection activeCell="C48" sqref="C48"/>
    </sheetView>
  </sheetViews>
  <sheetFormatPr defaultRowHeight="15"/>
  <sheetData>
    <row r="1" spans="1:1">
      <c r="A1" t="s">
        <v>4734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EFF2-D0FD-41DA-A1CC-008EDF041FC2}">
  <dimension ref="A3:E9"/>
  <sheetViews>
    <sheetView topLeftCell="A5" workbookViewId="0">
      <selection activeCell="B12" sqref="B12"/>
    </sheetView>
  </sheetViews>
  <sheetFormatPr defaultRowHeight="15"/>
  <cols>
    <col min="1" max="1" width="20.5703125" bestFit="1" customWidth="1"/>
    <col min="2" max="2" width="17.42578125" bestFit="1" customWidth="1"/>
    <col min="3" max="3" width="4.42578125" bestFit="1" customWidth="1"/>
    <col min="4" max="4" width="7.42578125" bestFit="1" customWidth="1"/>
    <col min="5" max="5" width="11.7109375" bestFit="1" customWidth="1"/>
  </cols>
  <sheetData>
    <row r="3" spans="1:5">
      <c r="A3" s="24" t="s">
        <v>4735</v>
      </c>
      <c r="B3" s="24" t="s">
        <v>4736</v>
      </c>
    </row>
    <row r="4" spans="1:5">
      <c r="A4" s="24" t="s">
        <v>4684</v>
      </c>
      <c r="B4" t="s">
        <v>4687</v>
      </c>
      <c r="C4" t="s">
        <v>4690</v>
      </c>
      <c r="D4" t="s">
        <v>4737</v>
      </c>
      <c r="E4" t="s">
        <v>4738</v>
      </c>
    </row>
    <row r="5" spans="1:5">
      <c r="A5" t="s">
        <v>4691</v>
      </c>
      <c r="B5" s="25">
        <v>2</v>
      </c>
      <c r="C5" s="25"/>
      <c r="D5" s="25"/>
      <c r="E5" s="25">
        <v>2</v>
      </c>
    </row>
    <row r="6" spans="1:5">
      <c r="A6" t="s">
        <v>4687</v>
      </c>
      <c r="B6" s="25">
        <v>1538</v>
      </c>
      <c r="C6" s="25">
        <v>307</v>
      </c>
      <c r="D6" s="25"/>
      <c r="E6" s="25">
        <v>1845</v>
      </c>
    </row>
    <row r="7" spans="1:5">
      <c r="A7" t="s">
        <v>4688</v>
      </c>
      <c r="B7" s="25">
        <v>404</v>
      </c>
      <c r="C7" s="25">
        <v>84</v>
      </c>
      <c r="D7" s="25"/>
      <c r="E7" s="25">
        <v>488</v>
      </c>
    </row>
    <row r="8" spans="1:5">
      <c r="A8" t="s">
        <v>4737</v>
      </c>
      <c r="B8" s="25"/>
      <c r="C8" s="25"/>
      <c r="D8" s="25"/>
      <c r="E8" s="25"/>
    </row>
    <row r="9" spans="1:5">
      <c r="A9" t="s">
        <v>4738</v>
      </c>
      <c r="B9" s="25">
        <v>1944</v>
      </c>
      <c r="C9" s="25">
        <v>391</v>
      </c>
      <c r="D9" s="25"/>
      <c r="E9" s="25">
        <v>2335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EE9-7661-40C9-B90E-8957979A6E2E}">
  <dimension ref="A3:B7"/>
  <sheetViews>
    <sheetView workbookViewId="0">
      <selection activeCell="A3" sqref="A3:B6"/>
    </sheetView>
  </sheetViews>
  <sheetFormatPr defaultRowHeight="15"/>
  <cols>
    <col min="1" max="1" width="18.7109375" bestFit="1" customWidth="1"/>
    <col min="2" max="2" width="24" bestFit="1" customWidth="1"/>
  </cols>
  <sheetData>
    <row r="3" spans="1:2">
      <c r="A3" s="24" t="s">
        <v>4681</v>
      </c>
      <c r="B3" t="s">
        <v>4739</v>
      </c>
    </row>
    <row r="4" spans="1:2">
      <c r="A4" t="s">
        <v>4687</v>
      </c>
      <c r="B4" s="25">
        <v>2191</v>
      </c>
    </row>
    <row r="5" spans="1:2">
      <c r="A5" t="s">
        <v>4688</v>
      </c>
      <c r="B5" s="25">
        <v>144</v>
      </c>
    </row>
    <row r="6" spans="1:2">
      <c r="A6" t="s">
        <v>4737</v>
      </c>
      <c r="B6" s="25"/>
    </row>
    <row r="7" spans="1:2">
      <c r="A7" t="s">
        <v>4738</v>
      </c>
      <c r="B7" s="25">
        <v>2335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E213-5418-4CDF-9F75-5358A44D29DC}">
  <dimension ref="A3:F8"/>
  <sheetViews>
    <sheetView workbookViewId="0">
      <selection activeCell="A3" sqref="A3:F7"/>
    </sheetView>
  </sheetViews>
  <sheetFormatPr defaultRowHeight="15"/>
  <cols>
    <col min="1" max="1" width="20.5703125" bestFit="1" customWidth="1"/>
    <col min="2" max="2" width="11" bestFit="1" customWidth="1"/>
    <col min="3" max="3" width="5.42578125" bestFit="1" customWidth="1"/>
    <col min="4" max="4" width="4.42578125" bestFit="1" customWidth="1"/>
    <col min="5" max="5" width="7.42578125" bestFit="1" customWidth="1"/>
    <col min="6" max="6" width="11.7109375" bestFit="1" customWidth="1"/>
  </cols>
  <sheetData>
    <row r="3" spans="1:6">
      <c r="A3" s="24" t="s">
        <v>4735</v>
      </c>
      <c r="B3" s="24" t="s">
        <v>4684</v>
      </c>
    </row>
    <row r="4" spans="1:6">
      <c r="A4" s="24" t="s">
        <v>4736</v>
      </c>
      <c r="B4" t="s">
        <v>4691</v>
      </c>
      <c r="C4" t="s">
        <v>4687</v>
      </c>
      <c r="D4" t="s">
        <v>4688</v>
      </c>
      <c r="E4" t="s">
        <v>4737</v>
      </c>
      <c r="F4" t="s">
        <v>4738</v>
      </c>
    </row>
    <row r="5" spans="1:6">
      <c r="A5" t="s">
        <v>4687</v>
      </c>
      <c r="B5" s="25">
        <v>2</v>
      </c>
      <c r="C5" s="25">
        <v>1538</v>
      </c>
      <c r="D5" s="25">
        <v>404</v>
      </c>
      <c r="E5" s="25"/>
      <c r="F5" s="25">
        <v>1944</v>
      </c>
    </row>
    <row r="6" spans="1:6">
      <c r="A6" t="s">
        <v>4690</v>
      </c>
      <c r="B6" s="25"/>
      <c r="C6" s="25">
        <v>307</v>
      </c>
      <c r="D6" s="25">
        <v>84</v>
      </c>
      <c r="E6" s="25"/>
      <c r="F6" s="25">
        <v>391</v>
      </c>
    </row>
    <row r="7" spans="1:6">
      <c r="A7" t="s">
        <v>4737</v>
      </c>
      <c r="B7" s="25"/>
      <c r="C7" s="25"/>
      <c r="D7" s="25"/>
      <c r="E7" s="25"/>
      <c r="F7" s="25"/>
    </row>
    <row r="8" spans="1:6">
      <c r="A8" t="s">
        <v>4738</v>
      </c>
      <c r="B8" s="25">
        <v>2</v>
      </c>
      <c r="C8" s="25">
        <v>1845</v>
      </c>
      <c r="D8" s="25">
        <v>488</v>
      </c>
      <c r="E8" s="25"/>
      <c r="F8" s="25">
        <v>2335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CBF5-6B2E-46F6-9532-E686EE156E1C}">
  <dimension ref="A3:C7"/>
  <sheetViews>
    <sheetView workbookViewId="0">
      <selection activeCell="A3" sqref="A3"/>
    </sheetView>
  </sheetViews>
  <sheetFormatPr defaultRowHeight="15"/>
  <cols>
    <col min="1" max="1" width="18.7109375" bestFit="1" customWidth="1"/>
    <col min="2" max="2" width="17.140625" bestFit="1" customWidth="1"/>
    <col min="3" max="3" width="31.5703125" bestFit="1" customWidth="1"/>
  </cols>
  <sheetData>
    <row r="3" spans="1:3">
      <c r="A3" s="24" t="s">
        <v>4681</v>
      </c>
      <c r="B3" t="s">
        <v>4740</v>
      </c>
      <c r="C3" t="s">
        <v>4741</v>
      </c>
    </row>
    <row r="4" spans="1:3">
      <c r="A4" t="s">
        <v>4687</v>
      </c>
      <c r="B4" s="25">
        <v>6.6704427202190848</v>
      </c>
      <c r="C4" s="25">
        <v>1417</v>
      </c>
    </row>
    <row r="5" spans="1:3">
      <c r="A5" t="s">
        <v>4688</v>
      </c>
      <c r="B5" s="25">
        <v>5.1876388888888894</v>
      </c>
      <c r="C5" s="25">
        <v>162</v>
      </c>
    </row>
    <row r="6" spans="1:3">
      <c r="A6" t="s">
        <v>4737</v>
      </c>
      <c r="B6" s="25"/>
      <c r="C6" s="25"/>
    </row>
    <row r="7" spans="1:3">
      <c r="A7" t="s">
        <v>4738</v>
      </c>
      <c r="B7" s="25">
        <v>6.578997858672385</v>
      </c>
      <c r="C7" s="25">
        <v>1579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09E4-F946-4318-8E05-353E4E6907CA}">
  <dimension ref="A3:F10"/>
  <sheetViews>
    <sheetView workbookViewId="0">
      <selection activeCell="M9" sqref="M9"/>
    </sheetView>
  </sheetViews>
  <sheetFormatPr defaultRowHeight="15"/>
  <cols>
    <col min="1" max="1" width="17" bestFit="1" customWidth="1"/>
    <col min="2" max="2" width="18.28515625" bestFit="1" customWidth="1"/>
    <col min="3" max="3" width="14.85546875" bestFit="1" customWidth="1"/>
    <col min="4" max="4" width="13.85546875" bestFit="1" customWidth="1"/>
    <col min="5" max="5" width="12" bestFit="1" customWidth="1"/>
    <col min="6" max="6" width="14.85546875" bestFit="1" customWidth="1"/>
  </cols>
  <sheetData>
    <row r="3" spans="1:6">
      <c r="A3" s="24" t="s">
        <v>4742</v>
      </c>
      <c r="B3" s="24" t="s">
        <v>4678</v>
      </c>
    </row>
    <row r="4" spans="1:6">
      <c r="A4" s="24" t="s">
        <v>4676</v>
      </c>
      <c r="B4" t="s">
        <v>4743</v>
      </c>
      <c r="C4" t="s">
        <v>4744</v>
      </c>
      <c r="D4" t="s">
        <v>4745</v>
      </c>
      <c r="E4" t="s">
        <v>4737</v>
      </c>
      <c r="F4" t="s">
        <v>4738</v>
      </c>
    </row>
    <row r="5" spans="1:6">
      <c r="A5" t="s">
        <v>4746</v>
      </c>
      <c r="B5" s="26">
        <v>1595715.8</v>
      </c>
      <c r="C5" s="26">
        <v>4437473</v>
      </c>
      <c r="D5" s="26">
        <v>1520343.0199999996</v>
      </c>
      <c r="E5" s="26"/>
      <c r="F5" s="26">
        <v>7553531.8199999994</v>
      </c>
    </row>
    <row r="6" spans="1:6">
      <c r="A6" t="s">
        <v>4747</v>
      </c>
      <c r="B6" s="26">
        <v>2997979.8</v>
      </c>
      <c r="C6" s="26">
        <v>6922656.8999999994</v>
      </c>
      <c r="D6" s="26">
        <v>2880287.0100000007</v>
      </c>
      <c r="E6" s="26"/>
      <c r="F6" s="26">
        <v>12800923.710000001</v>
      </c>
    </row>
    <row r="7" spans="1:6">
      <c r="A7" t="s">
        <v>4748</v>
      </c>
      <c r="B7" s="26">
        <v>1434182.14</v>
      </c>
      <c r="C7" s="26">
        <v>3629088.6099999994</v>
      </c>
      <c r="D7" s="26">
        <v>1781699.5100000002</v>
      </c>
      <c r="E7" s="26"/>
      <c r="F7" s="26">
        <v>6844970.2599999998</v>
      </c>
    </row>
    <row r="8" spans="1:6">
      <c r="A8" t="s">
        <v>4749</v>
      </c>
      <c r="B8" s="26">
        <v>1164338.5699999998</v>
      </c>
      <c r="C8" s="26">
        <v>2202772.36</v>
      </c>
      <c r="D8" s="26">
        <v>748905.08</v>
      </c>
      <c r="E8" s="26"/>
      <c r="F8" s="26">
        <v>4116016.01</v>
      </c>
    </row>
    <row r="9" spans="1:6">
      <c r="A9" t="s">
        <v>4737</v>
      </c>
      <c r="B9" s="26"/>
      <c r="C9" s="26"/>
      <c r="D9" s="26"/>
      <c r="E9" s="26">
        <v>453454.22</v>
      </c>
      <c r="F9" s="26">
        <v>453454.22</v>
      </c>
    </row>
    <row r="10" spans="1:6">
      <c r="A10" t="s">
        <v>4738</v>
      </c>
      <c r="B10" s="26">
        <v>7192216.3099999987</v>
      </c>
      <c r="C10" s="26">
        <v>17191990.869999997</v>
      </c>
      <c r="D10" s="26">
        <v>6931234.620000001</v>
      </c>
      <c r="E10" s="26">
        <v>453454.22</v>
      </c>
      <c r="F10" s="26">
        <v>31768896.019999996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608E-3203-4B40-92FA-72A8B5C77E97}">
  <dimension ref="A3:F8"/>
  <sheetViews>
    <sheetView workbookViewId="0">
      <selection activeCell="A3" sqref="A3:F8"/>
    </sheetView>
  </sheetViews>
  <sheetFormatPr defaultRowHeight="15"/>
  <cols>
    <col min="1" max="1" width="18.28515625" bestFit="1" customWidth="1"/>
    <col min="2" max="2" width="11.28515625" bestFit="1" customWidth="1"/>
    <col min="3" max="4" width="9.85546875" bestFit="1" customWidth="1"/>
    <col min="5" max="5" width="11" bestFit="1" customWidth="1"/>
    <col min="6" max="6" width="11.7109375" bestFit="1" customWidth="1"/>
  </cols>
  <sheetData>
    <row r="3" spans="1:6">
      <c r="A3" s="24" t="s">
        <v>4750</v>
      </c>
      <c r="B3" s="24" t="s">
        <v>4702</v>
      </c>
    </row>
    <row r="4" spans="1:6">
      <c r="A4" s="24" t="s">
        <v>4700</v>
      </c>
      <c r="B4" t="s">
        <v>4711</v>
      </c>
      <c r="C4" t="s">
        <v>4707</v>
      </c>
      <c r="D4" t="s">
        <v>4708</v>
      </c>
      <c r="E4" t="s">
        <v>4737</v>
      </c>
      <c r="F4" t="s">
        <v>4738</v>
      </c>
    </row>
    <row r="5" spans="1:6">
      <c r="A5" t="s">
        <v>4711</v>
      </c>
      <c r="B5" s="26">
        <v>4256.8100000000004</v>
      </c>
      <c r="C5" s="26">
        <v>3805.5450000000001</v>
      </c>
      <c r="D5" s="26">
        <v>3155.2466666666674</v>
      </c>
      <c r="E5" s="26">
        <v>31107.73442953021</v>
      </c>
      <c r="F5" s="26">
        <v>30132.419061488679</v>
      </c>
    </row>
    <row r="6" spans="1:6">
      <c r="A6" t="s">
        <v>4707</v>
      </c>
      <c r="B6" s="26">
        <v>2809.1318260869562</v>
      </c>
      <c r="C6" s="26">
        <v>2819.3633093525186</v>
      </c>
      <c r="D6" s="26">
        <v>2874.5643589743604</v>
      </c>
      <c r="E6" s="26">
        <v>15338.350413223125</v>
      </c>
      <c r="F6" s="26">
        <v>11873.628745332329</v>
      </c>
    </row>
    <row r="7" spans="1:6">
      <c r="A7" t="s">
        <v>4708</v>
      </c>
      <c r="B7" s="26">
        <v>1940.3454347826084</v>
      </c>
      <c r="C7" s="26">
        <v>1992.8488888888885</v>
      </c>
      <c r="D7" s="26">
        <v>2054.724509803922</v>
      </c>
      <c r="E7" s="26">
        <v>11348.037251356227</v>
      </c>
      <c r="F7" s="26">
        <v>9437.6829352517889</v>
      </c>
    </row>
    <row r="8" spans="1:6">
      <c r="A8" t="s">
        <v>4738</v>
      </c>
      <c r="B8" s="26">
        <v>2581.7157668711661</v>
      </c>
      <c r="C8" s="26">
        <v>2654.752473684212</v>
      </c>
      <c r="D8" s="26">
        <v>2634.9749707602359</v>
      </c>
      <c r="E8" s="26">
        <v>16708.682056074769</v>
      </c>
      <c r="F8" s="26">
        <v>13559.067870251807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CD45-DD69-40F2-8B08-4953C4B2D686}">
  <dimension ref="A1:P2360"/>
  <sheetViews>
    <sheetView topLeftCell="B13" workbookViewId="0">
      <selection activeCell="D1" sqref="D1:D1048576"/>
    </sheetView>
  </sheetViews>
  <sheetFormatPr defaultRowHeight="15"/>
  <cols>
    <col min="1" max="1" width="14.42578125" customWidth="1"/>
    <col min="2" max="2" width="16" style="10" customWidth="1"/>
    <col min="3" max="4" width="9.140625" style="10"/>
    <col min="5" max="5" width="16" style="10" customWidth="1"/>
    <col min="6" max="6" width="17.85546875" style="10" customWidth="1"/>
    <col min="7" max="7" width="16.5703125" style="10" customWidth="1"/>
    <col min="8" max="8" width="26.85546875" customWidth="1"/>
    <col min="9" max="9" width="10.140625" style="10" bestFit="1" customWidth="1"/>
    <col min="10" max="10" width="16.140625" style="10" customWidth="1"/>
    <col min="11" max="11" width="19" style="10" customWidth="1"/>
    <col min="12" max="12" width="13.42578125" customWidth="1"/>
    <col min="13" max="13" width="16.42578125" customWidth="1"/>
    <col min="14" max="14" width="11.85546875" customWidth="1"/>
    <col min="15" max="15" width="12.140625" customWidth="1"/>
  </cols>
  <sheetData>
    <row r="1" spans="1:16" ht="15.75">
      <c r="A1" s="16" t="s">
        <v>0</v>
      </c>
      <c r="B1" s="22" t="s">
        <v>2</v>
      </c>
      <c r="C1" s="23" t="s">
        <v>4675</v>
      </c>
      <c r="D1" s="23" t="s">
        <v>4705</v>
      </c>
      <c r="E1" s="23" t="s">
        <v>4679</v>
      </c>
      <c r="F1" s="16" t="s">
        <v>4681</v>
      </c>
      <c r="G1" s="23" t="s">
        <v>4736</v>
      </c>
      <c r="H1" s="17" t="s">
        <v>4683</v>
      </c>
      <c r="I1" s="16" t="s">
        <v>4684</v>
      </c>
      <c r="J1" s="16" t="s">
        <v>4676</v>
      </c>
      <c r="K1" s="16" t="s">
        <v>4678</v>
      </c>
      <c r="L1" s="18" t="s">
        <v>4699</v>
      </c>
      <c r="M1" s="19" t="s">
        <v>4700</v>
      </c>
      <c r="N1" s="19" t="s">
        <v>4701</v>
      </c>
      <c r="O1" s="19" t="s">
        <v>4702</v>
      </c>
      <c r="P1" s="3"/>
    </row>
    <row r="2" spans="1:16">
      <c r="A2" s="20" t="s">
        <v>5</v>
      </c>
      <c r="B2" s="10" t="str">
        <f>VLOOKUP($A2,'Customer Names'!$A:$C,3,FALSE)</f>
        <v>Hawks,</v>
      </c>
      <c r="C2" s="10">
        <f>VLOOKUP($A2,'Medical Examinations'!$A:$Z,2,FALSE)</f>
        <v>47.41</v>
      </c>
      <c r="D2" s="10">
        <f>VLOOKUP($A2,'Medical Examinations'!$A:$Z,MATCH(D$1,'Medical Examinations'!$A$1:$Z$1,0),FALSE)</f>
        <v>7.47</v>
      </c>
      <c r="E2" s="10" t="str">
        <f>VLOOKUP($A2,'Medical Examinations'!$A:$Z,MATCH(E$1,'Medical Examinations'!$A$1:$Z$1,0),FALSE)</f>
        <v>No</v>
      </c>
      <c r="F2" s="10" t="str">
        <f>VLOOKUP($A2,'Medical Examinations'!$A:$Z,MATCH(F$1,'Medical Examinations'!$A$1:$Z$1,0),FALSE)</f>
        <v>No</v>
      </c>
      <c r="G2" s="10" t="str">
        <f>VLOOKUP($A2,'Medical Examinations'!$A:$Z,MATCH(G$1,'Medical Examinations'!$A$1:$Z$1,0),FALSE)</f>
        <v>No</v>
      </c>
      <c r="H2" s="10">
        <f>VLOOKUP($A2,'Medical Examinations'!$A:$Z,MATCH(H$1,'Medical Examinations'!$A$1:$Z$1,0),FALSE)</f>
        <v>0</v>
      </c>
      <c r="I2" s="10" t="str">
        <f>VLOOKUP($A2,'Medical Examinations'!$A:$Z,MATCH(I$1,'Medical Examinations'!$A$1:$Z$1,0),FALSE)</f>
        <v>yes</v>
      </c>
      <c r="J2" s="10" t="str">
        <f>VLOOKUP($A2,'Medical Examinations'!$A:$Z,MATCH(J$1,'Medical Examinations'!$A$1:$Z$1,0),FALSE)</f>
        <v>Obesity</v>
      </c>
      <c r="K2" s="10" t="str">
        <f>VLOOKUP($A2,'Medical Examinations'!$A:$Z,MATCH(K$1,'Medical Examinations'!$A$1:$Z$1,0),FALSE)</f>
        <v>Diabetes</v>
      </c>
      <c r="L2" s="15">
        <v>563.84</v>
      </c>
      <c r="M2" s="10" t="s">
        <v>4707</v>
      </c>
      <c r="N2" s="10" t="s">
        <v>4708</v>
      </c>
      <c r="O2" s="10" t="str">
        <f>IF(N2="?","Unknown",N2)</f>
        <v>tier - 3</v>
      </c>
      <c r="P2" s="10"/>
    </row>
    <row r="3" spans="1:16">
      <c r="A3" s="21" t="s">
        <v>7</v>
      </c>
      <c r="B3" s="10" t="str">
        <f>VLOOKUP($A3,'Customer Names'!$A:$C,3,FALSE)</f>
        <v>Lehner,</v>
      </c>
      <c r="C3" s="10">
        <f>VLOOKUP($A3,'Medical Examinations'!$A:$Z,2,FALSE)</f>
        <v>30.36</v>
      </c>
      <c r="D3" s="10">
        <f>VLOOKUP($A3,'Medical Examinations'!$A:$Z,MATCH(D$1,'Medical Examinations'!$A$1:$Z$1,0),FALSE)</f>
        <v>5.77</v>
      </c>
      <c r="E3" s="10" t="str">
        <f>VLOOKUP($A3,'Medical Examinations'!$A:$Z,MATCH(E$1,'Medical Examinations'!$A$1:$Z$1,0),FALSE)</f>
        <v>No</v>
      </c>
      <c r="F3" s="10" t="str">
        <f>VLOOKUP($A3,'Medical Examinations'!$A:$Z,MATCH(F$1,'Medical Examinations'!$A$1:$Z$1,0),FALSE)</f>
        <v>No</v>
      </c>
      <c r="G3" s="10" t="str">
        <f>VLOOKUP($A3,'Medical Examinations'!$A:$Z,MATCH(G$1,'Medical Examinations'!$A$1:$Z$1,0),FALSE)</f>
        <v>No</v>
      </c>
      <c r="H3" s="10">
        <f>VLOOKUP($A3,'Medical Examinations'!$A:$Z,MATCH(H$1,'Medical Examinations'!$A$1:$Z$1,0),FALSE)</f>
        <v>0</v>
      </c>
      <c r="I3" s="10" t="str">
        <f>VLOOKUP($A3,'Medical Examinations'!$A:$Z,MATCH(I$1,'Medical Examinations'!$A$1:$Z$1,0),FALSE)</f>
        <v>yes</v>
      </c>
      <c r="J3" s="10" t="str">
        <f>VLOOKUP($A3,'Medical Examinations'!$A:$Z,MATCH(J$1,'Medical Examinations'!$A$1:$Z$1,0),FALSE)</f>
        <v>Obesity</v>
      </c>
      <c r="K3" s="10" t="str">
        <f>VLOOKUP($A3,'Medical Examinations'!$A:$Z,MATCH(K$1,'Medical Examinations'!$A$1:$Z$1,0),FALSE)</f>
        <v>Prediabetes</v>
      </c>
      <c r="L3" s="15">
        <v>570.62</v>
      </c>
      <c r="M3" s="10" t="s">
        <v>4707</v>
      </c>
      <c r="N3" s="10" t="s">
        <v>4711</v>
      </c>
      <c r="O3" s="10" t="str">
        <f>IF(N3="?","Unknown",N3)</f>
        <v>tier - 1</v>
      </c>
      <c r="P3" s="10"/>
    </row>
    <row r="4" spans="1:16">
      <c r="A4" s="20" t="s">
        <v>9</v>
      </c>
      <c r="B4" s="10" t="str">
        <f>VLOOKUP($A4,'Customer Names'!$A:$C,3,FALSE)</f>
        <v>Lu,</v>
      </c>
      <c r="C4" s="10">
        <f>VLOOKUP($A4,'Medical Examinations'!$A:$Z,2,FALSE)</f>
        <v>34.484999999999999</v>
      </c>
      <c r="D4" s="10">
        <f>VLOOKUP($A4,'Medical Examinations'!$A:$Z,MATCH(D$1,'Medical Examinations'!$A$1:$Z$1,0),FALSE)</f>
        <v>11.87</v>
      </c>
      <c r="E4" s="10" t="str">
        <f>VLOOKUP($A4,'Medical Examinations'!$A:$Z,MATCH(E$1,'Medical Examinations'!$A$1:$Z$1,0),FALSE)</f>
        <v>yes</v>
      </c>
      <c r="F4" s="10" t="str">
        <f>VLOOKUP($A4,'Medical Examinations'!$A:$Z,MATCH(F$1,'Medical Examinations'!$A$1:$Z$1,0),FALSE)</f>
        <v>No</v>
      </c>
      <c r="G4" s="10" t="str">
        <f>VLOOKUP($A4,'Medical Examinations'!$A:$Z,MATCH(G$1,'Medical Examinations'!$A$1:$Z$1,0),FALSE)</f>
        <v>No</v>
      </c>
      <c r="H4" s="10">
        <f>VLOOKUP($A4,'Medical Examinations'!$A:$Z,MATCH(H$1,'Medical Examinations'!$A$1:$Z$1,0),FALSE)</f>
        <v>2</v>
      </c>
      <c r="I4" s="10" t="str">
        <f>VLOOKUP($A4,'Medical Examinations'!$A:$Z,MATCH(I$1,'Medical Examinations'!$A$1:$Z$1,0),FALSE)</f>
        <v>yes</v>
      </c>
      <c r="J4" s="10" t="str">
        <f>VLOOKUP($A4,'Medical Examinations'!$A:$Z,MATCH(J$1,'Medical Examinations'!$A$1:$Z$1,0),FALSE)</f>
        <v>Obesity</v>
      </c>
      <c r="K4" s="10" t="str">
        <f>VLOOKUP($A4,'Medical Examinations'!$A:$Z,MATCH(K$1,'Medical Examinations'!$A$1:$Z$1,0),FALSE)</f>
        <v>Diabetes</v>
      </c>
      <c r="L4" s="15">
        <v>600</v>
      </c>
      <c r="M4" s="10" t="s">
        <v>4707</v>
      </c>
      <c r="N4" s="10" t="s">
        <v>4711</v>
      </c>
      <c r="O4" s="10" t="str">
        <f>IF(N4="?","Unknown",N4)</f>
        <v>tier - 1</v>
      </c>
      <c r="P4" s="10"/>
    </row>
    <row r="5" spans="1:16">
      <c r="A5" s="21" t="s">
        <v>11</v>
      </c>
      <c r="B5" s="10" t="str">
        <f>VLOOKUP($A5,'Customer Names'!$A:$C,3,FALSE)</f>
        <v>Osborne,</v>
      </c>
      <c r="C5" s="10">
        <f>VLOOKUP($A5,'Medical Examinations'!$A:$Z,2,FALSE)</f>
        <v>38.094999999999999</v>
      </c>
      <c r="D5" s="10">
        <f>VLOOKUP($A5,'Medical Examinations'!$A:$Z,MATCH(D$1,'Medical Examinations'!$A$1:$Z$1,0),FALSE)</f>
        <v>6.05</v>
      </c>
      <c r="E5" s="10" t="str">
        <f>VLOOKUP($A5,'Medical Examinations'!$A:$Z,MATCH(E$1,'Medical Examinations'!$A$1:$Z$1,0),FALSE)</f>
        <v>No</v>
      </c>
      <c r="F5" s="10" t="str">
        <f>VLOOKUP($A5,'Medical Examinations'!$A:$Z,MATCH(F$1,'Medical Examinations'!$A$1:$Z$1,0),FALSE)</f>
        <v>No</v>
      </c>
      <c r="G5" s="10" t="str">
        <f>VLOOKUP($A5,'Medical Examinations'!$A:$Z,MATCH(G$1,'Medical Examinations'!$A$1:$Z$1,0),FALSE)</f>
        <v>No</v>
      </c>
      <c r="H5" s="10">
        <f>VLOOKUP($A5,'Medical Examinations'!$A:$Z,MATCH(H$1,'Medical Examinations'!$A$1:$Z$1,0),FALSE)</f>
        <v>0</v>
      </c>
      <c r="I5" s="10" t="str">
        <f>VLOOKUP($A5,'Medical Examinations'!$A:$Z,MATCH(I$1,'Medical Examinations'!$A$1:$Z$1,0),FALSE)</f>
        <v>yes</v>
      </c>
      <c r="J5" s="10" t="str">
        <f>VLOOKUP($A5,'Medical Examinations'!$A:$Z,MATCH(J$1,'Medical Examinations'!$A$1:$Z$1,0),FALSE)</f>
        <v>Obesity</v>
      </c>
      <c r="K5" s="10" t="str">
        <f>VLOOKUP($A5,'Medical Examinations'!$A:$Z,MATCH(K$1,'Medical Examinations'!$A$1:$Z$1,0),FALSE)</f>
        <v>Prediabetes</v>
      </c>
      <c r="L5" s="15">
        <v>604.54</v>
      </c>
      <c r="M5" s="10" t="s">
        <v>4708</v>
      </c>
      <c r="N5" s="10" t="s">
        <v>4708</v>
      </c>
      <c r="O5" s="10" t="str">
        <f>IF(N5="?","Unknown",N5)</f>
        <v>tier - 3</v>
      </c>
      <c r="P5" s="10"/>
    </row>
    <row r="6" spans="1:16">
      <c r="A6" s="20" t="s">
        <v>13</v>
      </c>
      <c r="B6" s="10" t="str">
        <f>VLOOKUP($A6,'Customer Names'!$A:$C,3,FALSE)</f>
        <v>Kadala,</v>
      </c>
      <c r="C6" s="10">
        <f>VLOOKUP($A6,'Medical Examinations'!$A:$Z,2,FALSE)</f>
        <v>35.53</v>
      </c>
      <c r="D6" s="10">
        <f>VLOOKUP($A6,'Medical Examinations'!$A:$Z,MATCH(D$1,'Medical Examinations'!$A$1:$Z$1,0),FALSE)</f>
        <v>5.45</v>
      </c>
      <c r="E6" s="10" t="str">
        <f>VLOOKUP($A6,'Medical Examinations'!$A:$Z,MATCH(E$1,'Medical Examinations'!$A$1:$Z$1,0),FALSE)</f>
        <v>No</v>
      </c>
      <c r="F6" s="10" t="str">
        <f>VLOOKUP($A6,'Medical Examinations'!$A:$Z,MATCH(F$1,'Medical Examinations'!$A$1:$Z$1,0),FALSE)</f>
        <v>No</v>
      </c>
      <c r="G6" s="10" t="str">
        <f>VLOOKUP($A6,'Medical Examinations'!$A:$Z,MATCH(G$1,'Medical Examinations'!$A$1:$Z$1,0),FALSE)</f>
        <v>No</v>
      </c>
      <c r="H6" s="10">
        <f>VLOOKUP($A6,'Medical Examinations'!$A:$Z,MATCH(H$1,'Medical Examinations'!$A$1:$Z$1,0),FALSE)</f>
        <v>0</v>
      </c>
      <c r="I6" s="10" t="str">
        <f>VLOOKUP($A6,'Medical Examinations'!$A:$Z,MATCH(I$1,'Medical Examinations'!$A$1:$Z$1,0),FALSE)</f>
        <v>yes</v>
      </c>
      <c r="J6" s="10" t="str">
        <f>VLOOKUP($A6,'Medical Examinations'!$A:$Z,MATCH(J$1,'Medical Examinations'!$A$1:$Z$1,0),FALSE)</f>
        <v>Obesity</v>
      </c>
      <c r="K6" s="10" t="str">
        <f>VLOOKUP($A6,'Medical Examinations'!$A:$Z,MATCH(K$1,'Medical Examinations'!$A$1:$Z$1,0),FALSE)</f>
        <v>Normal</v>
      </c>
      <c r="L6" s="15">
        <v>637.26</v>
      </c>
      <c r="M6" s="10" t="s">
        <v>4708</v>
      </c>
      <c r="N6" s="10" t="s">
        <v>4708</v>
      </c>
      <c r="O6" s="10" t="str">
        <f>IF(N6="?","Unknown",N6)</f>
        <v>tier - 3</v>
      </c>
      <c r="P6" s="10"/>
    </row>
    <row r="7" spans="1:16">
      <c r="A7" s="21" t="s">
        <v>15</v>
      </c>
      <c r="B7" s="10" t="str">
        <f>VLOOKUP($A7,'Customer Names'!$A:$C,3,FALSE)</f>
        <v>Baker,</v>
      </c>
      <c r="C7" s="10">
        <f>VLOOKUP($A7,'Medical Examinations'!$A:$Z,2,FALSE)</f>
        <v>32.799999999999997</v>
      </c>
      <c r="D7" s="10">
        <f>VLOOKUP($A7,'Medical Examinations'!$A:$Z,MATCH(D$1,'Medical Examinations'!$A$1:$Z$1,0),FALSE)</f>
        <v>6.59</v>
      </c>
      <c r="E7" s="10" t="str">
        <f>VLOOKUP($A7,'Medical Examinations'!$A:$Z,MATCH(E$1,'Medical Examinations'!$A$1:$Z$1,0),FALSE)</f>
        <v>No</v>
      </c>
      <c r="F7" s="10" t="str">
        <f>VLOOKUP($A7,'Medical Examinations'!$A:$Z,MATCH(F$1,'Medical Examinations'!$A$1:$Z$1,0),FALSE)</f>
        <v>No</v>
      </c>
      <c r="G7" s="10" t="str">
        <f>VLOOKUP($A7,'Medical Examinations'!$A:$Z,MATCH(G$1,'Medical Examinations'!$A$1:$Z$1,0),FALSE)</f>
        <v>No</v>
      </c>
      <c r="H7" s="10">
        <f>VLOOKUP($A7,'Medical Examinations'!$A:$Z,MATCH(H$1,'Medical Examinations'!$A$1:$Z$1,0),FALSE)</f>
        <v>0</v>
      </c>
      <c r="I7" s="10" t="str">
        <f>VLOOKUP($A7,'Medical Examinations'!$A:$Z,MATCH(I$1,'Medical Examinations'!$A$1:$Z$1,0),FALSE)</f>
        <v>yes</v>
      </c>
      <c r="J7" s="10" t="str">
        <f>VLOOKUP($A7,'Medical Examinations'!$A:$Z,MATCH(J$1,'Medical Examinations'!$A$1:$Z$1,0),FALSE)</f>
        <v>Obesity</v>
      </c>
      <c r="K7" s="10" t="str">
        <f>VLOOKUP($A7,'Medical Examinations'!$A:$Z,MATCH(K$1,'Medical Examinations'!$A$1:$Z$1,0),FALSE)</f>
        <v>Diabetes</v>
      </c>
      <c r="L7" s="15">
        <v>646.14</v>
      </c>
      <c r="M7" s="10" t="s">
        <v>4708</v>
      </c>
      <c r="N7" s="10" t="s">
        <v>4708</v>
      </c>
      <c r="O7" s="10" t="str">
        <f>IF(N7="?","Unknown",N7)</f>
        <v>tier - 3</v>
      </c>
      <c r="P7" s="10"/>
    </row>
    <row r="8" spans="1:16">
      <c r="A8" s="20" t="s">
        <v>17</v>
      </c>
      <c r="B8" s="10" t="str">
        <f>VLOOKUP($A8,'Customer Names'!$A:$C,3,FALSE)</f>
        <v>Macpherson,</v>
      </c>
      <c r="C8" s="10">
        <f>VLOOKUP($A8,'Medical Examinations'!$A:$Z,2,FALSE)</f>
        <v>36.4</v>
      </c>
      <c r="D8" s="10">
        <f>VLOOKUP($A8,'Medical Examinations'!$A:$Z,MATCH(D$1,'Medical Examinations'!$A$1:$Z$1,0),FALSE)</f>
        <v>6.07</v>
      </c>
      <c r="E8" s="10" t="str">
        <f>VLOOKUP($A8,'Medical Examinations'!$A:$Z,MATCH(E$1,'Medical Examinations'!$A$1:$Z$1,0),FALSE)</f>
        <v>No</v>
      </c>
      <c r="F8" s="10" t="str">
        <f>VLOOKUP($A8,'Medical Examinations'!$A:$Z,MATCH(F$1,'Medical Examinations'!$A$1:$Z$1,0),FALSE)</f>
        <v>No</v>
      </c>
      <c r="G8" s="10" t="str">
        <f>VLOOKUP($A8,'Medical Examinations'!$A:$Z,MATCH(G$1,'Medical Examinations'!$A$1:$Z$1,0),FALSE)</f>
        <v>No</v>
      </c>
      <c r="H8" s="10">
        <f>VLOOKUP($A8,'Medical Examinations'!$A:$Z,MATCH(H$1,'Medical Examinations'!$A$1:$Z$1,0),FALSE)</f>
        <v>0</v>
      </c>
      <c r="I8" s="10" t="str">
        <f>VLOOKUP($A8,'Medical Examinations'!$A:$Z,MATCH(I$1,'Medical Examinations'!$A$1:$Z$1,0),FALSE)</f>
        <v>yes</v>
      </c>
      <c r="J8" s="10" t="str">
        <f>VLOOKUP($A8,'Medical Examinations'!$A:$Z,MATCH(J$1,'Medical Examinations'!$A$1:$Z$1,0),FALSE)</f>
        <v>Obesity</v>
      </c>
      <c r="K8" s="10" t="str">
        <f>VLOOKUP($A8,'Medical Examinations'!$A:$Z,MATCH(K$1,'Medical Examinations'!$A$1:$Z$1,0),FALSE)</f>
        <v>Prediabetes</v>
      </c>
      <c r="L8" s="15">
        <v>650</v>
      </c>
      <c r="M8" s="10" t="s">
        <v>4708</v>
      </c>
      <c r="N8" s="10" t="s">
        <v>4708</v>
      </c>
      <c r="O8" s="10" t="str">
        <f>IF(N8="?","Unknown",N8)</f>
        <v>tier - 3</v>
      </c>
      <c r="P8" s="10"/>
    </row>
    <row r="9" spans="1:16">
      <c r="A9" s="21" t="s">
        <v>19</v>
      </c>
      <c r="B9" s="10" t="str">
        <f>VLOOKUP($A9,'Customer Names'!$A:$C,3,FALSE)</f>
        <v>Hallman,</v>
      </c>
      <c r="C9" s="10">
        <f>VLOOKUP($A9,'Medical Examinations'!$A:$Z,2,FALSE)</f>
        <v>36.96</v>
      </c>
      <c r="D9" s="10">
        <f>VLOOKUP($A9,'Medical Examinations'!$A:$Z,MATCH(D$1,'Medical Examinations'!$A$1:$Z$1,0),FALSE)</f>
        <v>7.93</v>
      </c>
      <c r="E9" s="10" t="str">
        <f>VLOOKUP($A9,'Medical Examinations'!$A:$Z,MATCH(E$1,'Medical Examinations'!$A$1:$Z$1,0),FALSE)</f>
        <v>No</v>
      </c>
      <c r="F9" s="10" t="str">
        <f>VLOOKUP($A9,'Medical Examinations'!$A:$Z,MATCH(F$1,'Medical Examinations'!$A$1:$Z$1,0),FALSE)</f>
        <v>No</v>
      </c>
      <c r="G9" s="10" t="str">
        <f>VLOOKUP($A9,'Medical Examinations'!$A:$Z,MATCH(G$1,'Medical Examinations'!$A$1:$Z$1,0),FALSE)</f>
        <v>No</v>
      </c>
      <c r="H9" s="10">
        <f>VLOOKUP($A9,'Medical Examinations'!$A:$Z,MATCH(H$1,'Medical Examinations'!$A$1:$Z$1,0),FALSE)</f>
        <v>3</v>
      </c>
      <c r="I9" s="10" t="str">
        <f>VLOOKUP($A9,'Medical Examinations'!$A:$Z,MATCH(I$1,'Medical Examinations'!$A$1:$Z$1,0),FALSE)</f>
        <v>yes</v>
      </c>
      <c r="J9" s="10" t="str">
        <f>VLOOKUP($A9,'Medical Examinations'!$A:$Z,MATCH(J$1,'Medical Examinations'!$A$1:$Z$1,0),FALSE)</f>
        <v>Obesity</v>
      </c>
      <c r="K9" s="10" t="str">
        <f>VLOOKUP($A9,'Medical Examinations'!$A:$Z,MATCH(K$1,'Medical Examinations'!$A$1:$Z$1,0),FALSE)</f>
        <v>Diabetes</v>
      </c>
      <c r="L9" s="15">
        <v>650</v>
      </c>
      <c r="M9" s="10" t="s">
        <v>4708</v>
      </c>
      <c r="N9" s="10" t="s">
        <v>4708</v>
      </c>
      <c r="O9" s="10" t="str">
        <f>IF(N9="?","Unknown",N9)</f>
        <v>tier - 3</v>
      </c>
      <c r="P9" s="10"/>
    </row>
    <row r="10" spans="1:16">
      <c r="A10" s="20" t="s">
        <v>21</v>
      </c>
      <c r="B10" s="10" t="str">
        <f>VLOOKUP($A10,'Customer Names'!$A:$C,3,FALSE)</f>
        <v>Moran,</v>
      </c>
      <c r="C10" s="10">
        <f>VLOOKUP($A10,'Medical Examinations'!$A:$Z,2,FALSE)</f>
        <v>41.14</v>
      </c>
      <c r="D10" s="10">
        <f>VLOOKUP($A10,'Medical Examinations'!$A:$Z,MATCH(D$1,'Medical Examinations'!$A$1:$Z$1,0),FALSE)</f>
        <v>9.58</v>
      </c>
      <c r="E10" s="10" t="str">
        <f>VLOOKUP($A10,'Medical Examinations'!$A:$Z,MATCH(E$1,'Medical Examinations'!$A$1:$Z$1,0),FALSE)</f>
        <v>yes</v>
      </c>
      <c r="F10" s="10" t="str">
        <f>VLOOKUP($A10,'Medical Examinations'!$A:$Z,MATCH(F$1,'Medical Examinations'!$A$1:$Z$1,0),FALSE)</f>
        <v>No</v>
      </c>
      <c r="G10" s="10" t="str">
        <f>VLOOKUP($A10,'Medical Examinations'!$A:$Z,MATCH(G$1,'Medical Examinations'!$A$1:$Z$1,0),FALSE)</f>
        <v>Yes</v>
      </c>
      <c r="H10" s="10">
        <f>VLOOKUP($A10,'Medical Examinations'!$A:$Z,MATCH(H$1,'Medical Examinations'!$A$1:$Z$1,0),FALSE)</f>
        <v>1</v>
      </c>
      <c r="I10" s="10" t="str">
        <f>VLOOKUP($A10,'Medical Examinations'!$A:$Z,MATCH(I$1,'Medical Examinations'!$A$1:$Z$1,0),FALSE)</f>
        <v>yes</v>
      </c>
      <c r="J10" s="10" t="str">
        <f>VLOOKUP($A10,'Medical Examinations'!$A:$Z,MATCH(J$1,'Medical Examinations'!$A$1:$Z$1,0),FALSE)</f>
        <v>Obesity</v>
      </c>
      <c r="K10" s="10" t="str">
        <f>VLOOKUP($A10,'Medical Examinations'!$A:$Z,MATCH(K$1,'Medical Examinations'!$A$1:$Z$1,0),FALSE)</f>
        <v>Diabetes</v>
      </c>
      <c r="L10" s="15">
        <v>668</v>
      </c>
      <c r="M10" s="10" t="s">
        <v>4708</v>
      </c>
      <c r="N10" s="10" t="s">
        <v>4707</v>
      </c>
      <c r="O10" s="10" t="str">
        <f>IF(N10="?","Unknown",N10)</f>
        <v>tier - 2</v>
      </c>
      <c r="P10" s="10"/>
    </row>
    <row r="11" spans="1:16">
      <c r="A11" s="21" t="s">
        <v>23</v>
      </c>
      <c r="B11" s="10" t="str">
        <f>VLOOKUP($A11,'Customer Names'!$A:$C,3,FALSE)</f>
        <v>Benner,</v>
      </c>
      <c r="C11" s="10">
        <f>VLOOKUP($A11,'Medical Examinations'!$A:$Z,2,FALSE)</f>
        <v>38.06</v>
      </c>
      <c r="D11" s="10">
        <f>VLOOKUP($A11,'Medical Examinations'!$A:$Z,MATCH(D$1,'Medical Examinations'!$A$1:$Z$1,0),FALSE)</f>
        <v>10.79</v>
      </c>
      <c r="E11" s="10" t="str">
        <f>VLOOKUP($A11,'Medical Examinations'!$A:$Z,MATCH(E$1,'Medical Examinations'!$A$1:$Z$1,0),FALSE)</f>
        <v>No</v>
      </c>
      <c r="F11" s="10" t="str">
        <f>VLOOKUP($A11,'Medical Examinations'!$A:$Z,MATCH(F$1,'Medical Examinations'!$A$1:$Z$1,0),FALSE)</f>
        <v>No</v>
      </c>
      <c r="G11" s="10" t="str">
        <f>VLOOKUP($A11,'Medical Examinations'!$A:$Z,MATCH(G$1,'Medical Examinations'!$A$1:$Z$1,0),FALSE)</f>
        <v>No</v>
      </c>
      <c r="H11" s="10">
        <f>VLOOKUP($A11,'Medical Examinations'!$A:$Z,MATCH(H$1,'Medical Examinations'!$A$1:$Z$1,0),FALSE)</f>
        <v>0</v>
      </c>
      <c r="I11" s="10" t="str">
        <f>VLOOKUP($A11,'Medical Examinations'!$A:$Z,MATCH(I$1,'Medical Examinations'!$A$1:$Z$1,0),FALSE)</f>
        <v>yes</v>
      </c>
      <c r="J11" s="10" t="str">
        <f>VLOOKUP($A11,'Medical Examinations'!$A:$Z,MATCH(J$1,'Medical Examinations'!$A$1:$Z$1,0),FALSE)</f>
        <v>Obesity</v>
      </c>
      <c r="K11" s="10" t="str">
        <f>VLOOKUP($A11,'Medical Examinations'!$A:$Z,MATCH(K$1,'Medical Examinations'!$A$1:$Z$1,0),FALSE)</f>
        <v>Diabetes</v>
      </c>
      <c r="L11" s="15">
        <v>670</v>
      </c>
      <c r="M11" s="10" t="s">
        <v>4708</v>
      </c>
      <c r="N11" s="10" t="s">
        <v>4708</v>
      </c>
      <c r="O11" s="10" t="str">
        <f>IF(N11="?","Unknown",N11)</f>
        <v>tier - 3</v>
      </c>
      <c r="P11" s="10"/>
    </row>
    <row r="12" spans="1:16">
      <c r="A12" s="20" t="s">
        <v>25</v>
      </c>
      <c r="B12" s="10" t="str">
        <f>VLOOKUP($A12,'Customer Names'!$A:$C,3,FALSE)</f>
        <v>Fierro</v>
      </c>
      <c r="C12" s="10">
        <f>VLOOKUP($A12,'Medical Examinations'!$A:$Z,2,FALSE)</f>
        <v>37.700000000000003</v>
      </c>
      <c r="D12" s="10">
        <f>VLOOKUP($A12,'Medical Examinations'!$A:$Z,MATCH(D$1,'Medical Examinations'!$A$1:$Z$1,0),FALSE)</f>
        <v>5.96</v>
      </c>
      <c r="E12" s="10" t="str">
        <f>VLOOKUP($A12,'Medical Examinations'!$A:$Z,MATCH(E$1,'Medical Examinations'!$A$1:$Z$1,0),FALSE)</f>
        <v>yes</v>
      </c>
      <c r="F12" s="10" t="str">
        <f>VLOOKUP($A12,'Medical Examinations'!$A:$Z,MATCH(F$1,'Medical Examinations'!$A$1:$Z$1,0),FALSE)</f>
        <v>No</v>
      </c>
      <c r="G12" s="10" t="str">
        <f>VLOOKUP($A12,'Medical Examinations'!$A:$Z,MATCH(G$1,'Medical Examinations'!$A$1:$Z$1,0),FALSE)</f>
        <v>No</v>
      </c>
      <c r="H12" s="10">
        <f>VLOOKUP($A12,'Medical Examinations'!$A:$Z,MATCH(H$1,'Medical Examinations'!$A$1:$Z$1,0),FALSE)</f>
        <v>2</v>
      </c>
      <c r="I12" s="10" t="str">
        <f>VLOOKUP($A12,'Medical Examinations'!$A:$Z,MATCH(I$1,'Medical Examinations'!$A$1:$Z$1,0),FALSE)</f>
        <v>yes</v>
      </c>
      <c r="J12" s="10" t="str">
        <f>VLOOKUP($A12,'Medical Examinations'!$A:$Z,MATCH(J$1,'Medical Examinations'!$A$1:$Z$1,0),FALSE)</f>
        <v>Obesity</v>
      </c>
      <c r="K12" s="10" t="str">
        <f>VLOOKUP($A12,'Medical Examinations'!$A:$Z,MATCH(K$1,'Medical Examinations'!$A$1:$Z$1,0),FALSE)</f>
        <v>Prediabetes</v>
      </c>
      <c r="L12" s="15">
        <v>687.54</v>
      </c>
      <c r="M12" s="10" t="s">
        <v>4708</v>
      </c>
      <c r="N12" s="10" t="s">
        <v>4707</v>
      </c>
      <c r="O12" s="10" t="str">
        <f>IF(N12="?","Unknown",N12)</f>
        <v>tier - 2</v>
      </c>
      <c r="P12" s="10"/>
    </row>
    <row r="13" spans="1:16">
      <c r="A13" s="21" t="s">
        <v>27</v>
      </c>
      <c r="B13" s="10" t="str">
        <f>VLOOKUP($A13,'Customer Names'!$A:$C,3,FALSE)</f>
        <v>Franz,</v>
      </c>
      <c r="C13" s="10">
        <f>VLOOKUP($A13,'Medical Examinations'!$A:$Z,2,FALSE)</f>
        <v>42.13</v>
      </c>
      <c r="D13" s="10">
        <f>VLOOKUP($A13,'Medical Examinations'!$A:$Z,MATCH(D$1,'Medical Examinations'!$A$1:$Z$1,0),FALSE)</f>
        <v>11.9</v>
      </c>
      <c r="E13" s="10" t="str">
        <f>VLOOKUP($A13,'Medical Examinations'!$A:$Z,MATCH(E$1,'Medical Examinations'!$A$1:$Z$1,0),FALSE)</f>
        <v>No</v>
      </c>
      <c r="F13" s="10" t="str">
        <f>VLOOKUP($A13,'Medical Examinations'!$A:$Z,MATCH(F$1,'Medical Examinations'!$A$1:$Z$1,0),FALSE)</f>
        <v>No</v>
      </c>
      <c r="G13" s="10" t="str">
        <f>VLOOKUP($A13,'Medical Examinations'!$A:$Z,MATCH(G$1,'Medical Examinations'!$A$1:$Z$1,0),FALSE)</f>
        <v>No</v>
      </c>
      <c r="H13" s="10">
        <f>VLOOKUP($A13,'Medical Examinations'!$A:$Z,MATCH(H$1,'Medical Examinations'!$A$1:$Z$1,0),FALSE)</f>
        <v>0</v>
      </c>
      <c r="I13" s="10" t="str">
        <f>VLOOKUP($A13,'Medical Examinations'!$A:$Z,MATCH(I$1,'Medical Examinations'!$A$1:$Z$1,0),FALSE)</f>
        <v>yes</v>
      </c>
      <c r="J13" s="10" t="str">
        <f>VLOOKUP($A13,'Medical Examinations'!$A:$Z,MATCH(J$1,'Medical Examinations'!$A$1:$Z$1,0),FALSE)</f>
        <v>Obesity</v>
      </c>
      <c r="K13" s="10" t="str">
        <f>VLOOKUP($A13,'Medical Examinations'!$A:$Z,MATCH(K$1,'Medical Examinations'!$A$1:$Z$1,0),FALSE)</f>
        <v>Diabetes</v>
      </c>
      <c r="L13" s="15">
        <v>700</v>
      </c>
      <c r="M13" s="10" t="s">
        <v>4708</v>
      </c>
      <c r="N13" s="10" t="s">
        <v>4708</v>
      </c>
      <c r="O13" s="10" t="str">
        <f>IF(N13="?","Unknown",N13)</f>
        <v>tier - 3</v>
      </c>
      <c r="P13" s="10"/>
    </row>
    <row r="14" spans="1:16">
      <c r="A14" s="20" t="s">
        <v>29</v>
      </c>
      <c r="B14" s="10" t="str">
        <f>VLOOKUP($A14,'Customer Names'!$A:$C,3,FALSE)</f>
        <v>Foster,</v>
      </c>
      <c r="C14" s="10">
        <f>VLOOKUP($A14,'Medical Examinations'!$A:$Z,2,FALSE)</f>
        <v>40.92</v>
      </c>
      <c r="D14" s="10">
        <f>VLOOKUP($A14,'Medical Examinations'!$A:$Z,MATCH(D$1,'Medical Examinations'!$A$1:$Z$1,0),FALSE)</f>
        <v>8.41</v>
      </c>
      <c r="E14" s="10" t="str">
        <f>VLOOKUP($A14,'Medical Examinations'!$A:$Z,MATCH(E$1,'Medical Examinations'!$A$1:$Z$1,0),FALSE)</f>
        <v>No</v>
      </c>
      <c r="F14" s="10" t="str">
        <f>VLOOKUP($A14,'Medical Examinations'!$A:$Z,MATCH(F$1,'Medical Examinations'!$A$1:$Z$1,0),FALSE)</f>
        <v>No</v>
      </c>
      <c r="G14" s="10" t="str">
        <f>VLOOKUP($A14,'Medical Examinations'!$A:$Z,MATCH(G$1,'Medical Examinations'!$A$1:$Z$1,0),FALSE)</f>
        <v>No</v>
      </c>
      <c r="H14" s="10">
        <f>VLOOKUP($A14,'Medical Examinations'!$A:$Z,MATCH(H$1,'Medical Examinations'!$A$1:$Z$1,0),FALSE)</f>
        <v>0</v>
      </c>
      <c r="I14" s="10" t="str">
        <f>VLOOKUP($A14,'Medical Examinations'!$A:$Z,MATCH(I$1,'Medical Examinations'!$A$1:$Z$1,0),FALSE)</f>
        <v>yes</v>
      </c>
      <c r="J14" s="10" t="str">
        <f>VLOOKUP($A14,'Medical Examinations'!$A:$Z,MATCH(J$1,'Medical Examinations'!$A$1:$Z$1,0),FALSE)</f>
        <v>Obesity</v>
      </c>
      <c r="K14" s="10" t="str">
        <f>VLOOKUP($A14,'Medical Examinations'!$A:$Z,MATCH(K$1,'Medical Examinations'!$A$1:$Z$1,0),FALSE)</f>
        <v>Diabetes</v>
      </c>
      <c r="L14" s="15">
        <v>722.99</v>
      </c>
      <c r="M14" s="10" t="s">
        <v>4708</v>
      </c>
      <c r="N14" s="10" t="s">
        <v>4711</v>
      </c>
      <c r="O14" s="10" t="str">
        <f>IF(N14="?","Unknown",N14)</f>
        <v>tier - 1</v>
      </c>
      <c r="P14" s="10"/>
    </row>
    <row r="15" spans="1:16">
      <c r="A15" s="21" t="s">
        <v>31</v>
      </c>
      <c r="B15" s="10" t="str">
        <f>VLOOKUP($A15,'Customer Names'!$A:$C,3,FALSE)</f>
        <v>Tenorio,</v>
      </c>
      <c r="C15" s="10">
        <f>VLOOKUP($A15,'Medical Examinations'!$A:$Z,2,FALSE)</f>
        <v>40.564999999999998</v>
      </c>
      <c r="D15" s="10">
        <f>VLOOKUP($A15,'Medical Examinations'!$A:$Z,MATCH(D$1,'Medical Examinations'!$A$1:$Z$1,0),FALSE)</f>
        <v>7.02</v>
      </c>
      <c r="E15" s="10" t="str">
        <f>VLOOKUP($A15,'Medical Examinations'!$A:$Z,MATCH(E$1,'Medical Examinations'!$A$1:$Z$1,0),FALSE)</f>
        <v>No</v>
      </c>
      <c r="F15" s="10" t="str">
        <f>VLOOKUP($A15,'Medical Examinations'!$A:$Z,MATCH(F$1,'Medical Examinations'!$A$1:$Z$1,0),FALSE)</f>
        <v>No</v>
      </c>
      <c r="G15" s="10" t="str">
        <f>VLOOKUP($A15,'Medical Examinations'!$A:$Z,MATCH(G$1,'Medical Examinations'!$A$1:$Z$1,0),FALSE)</f>
        <v>No</v>
      </c>
      <c r="H15" s="10">
        <f>VLOOKUP($A15,'Medical Examinations'!$A:$Z,MATCH(H$1,'Medical Examinations'!$A$1:$Z$1,0),FALSE)</f>
        <v>0</v>
      </c>
      <c r="I15" s="10" t="str">
        <f>VLOOKUP($A15,'Medical Examinations'!$A:$Z,MATCH(I$1,'Medical Examinations'!$A$1:$Z$1,0),FALSE)</f>
        <v>yes</v>
      </c>
      <c r="J15" s="10" t="str">
        <f>VLOOKUP($A15,'Medical Examinations'!$A:$Z,MATCH(J$1,'Medical Examinations'!$A$1:$Z$1,0),FALSE)</f>
        <v>Obesity</v>
      </c>
      <c r="K15" s="10" t="str">
        <f>VLOOKUP($A15,'Medical Examinations'!$A:$Z,MATCH(K$1,'Medical Examinations'!$A$1:$Z$1,0),FALSE)</f>
        <v>Diabetes</v>
      </c>
      <c r="L15" s="15">
        <v>750</v>
      </c>
      <c r="M15" s="10" t="s">
        <v>4708</v>
      </c>
      <c r="N15" s="10" t="s">
        <v>4711</v>
      </c>
      <c r="O15" s="10" t="str">
        <f>IF(N15="?","Unknown",N15)</f>
        <v>tier - 1</v>
      </c>
      <c r="P15" s="10"/>
    </row>
    <row r="16" spans="1:16">
      <c r="A16" s="20" t="s">
        <v>33</v>
      </c>
      <c r="B16" s="10" t="str">
        <f>VLOOKUP($A16,'Customer Names'!$A:$C,3,FALSE)</f>
        <v>Rios,</v>
      </c>
      <c r="C16" s="10">
        <f>VLOOKUP($A16,'Medical Examinations'!$A:$Z,2,FALSE)</f>
        <v>36.384999999999998</v>
      </c>
      <c r="D16" s="10">
        <f>VLOOKUP($A16,'Medical Examinations'!$A:$Z,MATCH(D$1,'Medical Examinations'!$A$1:$Z$1,0),FALSE)</f>
        <v>7.59</v>
      </c>
      <c r="E16" s="10" t="str">
        <f>VLOOKUP($A16,'Medical Examinations'!$A:$Z,MATCH(E$1,'Medical Examinations'!$A$1:$Z$1,0),FALSE)</f>
        <v>yes</v>
      </c>
      <c r="F16" s="10" t="str">
        <f>VLOOKUP($A16,'Medical Examinations'!$A:$Z,MATCH(F$1,'Medical Examinations'!$A$1:$Z$1,0),FALSE)</f>
        <v>No</v>
      </c>
      <c r="G16" s="10" t="str">
        <f>VLOOKUP($A16,'Medical Examinations'!$A:$Z,MATCH(G$1,'Medical Examinations'!$A$1:$Z$1,0),FALSE)</f>
        <v>No</v>
      </c>
      <c r="H16" s="10">
        <f>VLOOKUP($A16,'Medical Examinations'!$A:$Z,MATCH(H$1,'Medical Examinations'!$A$1:$Z$1,0),FALSE)</f>
        <v>2</v>
      </c>
      <c r="I16" s="10" t="str">
        <f>VLOOKUP($A16,'Medical Examinations'!$A:$Z,MATCH(I$1,'Medical Examinations'!$A$1:$Z$1,0),FALSE)</f>
        <v>yes</v>
      </c>
      <c r="J16" s="10" t="str">
        <f>VLOOKUP($A16,'Medical Examinations'!$A:$Z,MATCH(J$1,'Medical Examinations'!$A$1:$Z$1,0),FALSE)</f>
        <v>Obesity</v>
      </c>
      <c r="K16" s="10" t="str">
        <f>VLOOKUP($A16,'Medical Examinations'!$A:$Z,MATCH(K$1,'Medical Examinations'!$A$1:$Z$1,0),FALSE)</f>
        <v>Diabetes</v>
      </c>
      <c r="L16" s="15">
        <v>760</v>
      </c>
      <c r="M16" s="10" t="s">
        <v>4708</v>
      </c>
      <c r="N16" s="10" t="s">
        <v>4711</v>
      </c>
      <c r="O16" s="10" t="str">
        <f>IF(N16="?","Unknown",N16)</f>
        <v>tier - 1</v>
      </c>
      <c r="P16" s="10"/>
    </row>
    <row r="17" spans="1:16">
      <c r="A17" s="21" t="s">
        <v>35</v>
      </c>
      <c r="B17" s="10" t="str">
        <f>VLOOKUP($A17,'Customer Names'!$A:$C,3,FALSE)</f>
        <v>Viau-Dupuis,</v>
      </c>
      <c r="C17" s="10">
        <f>VLOOKUP($A17,'Medical Examinations'!$A:$Z,2,FALSE)</f>
        <v>39.9</v>
      </c>
      <c r="D17" s="10">
        <f>VLOOKUP($A17,'Medical Examinations'!$A:$Z,MATCH(D$1,'Medical Examinations'!$A$1:$Z$1,0),FALSE)</f>
        <v>11.32</v>
      </c>
      <c r="E17" s="10" t="str">
        <f>VLOOKUP($A17,'Medical Examinations'!$A:$Z,MATCH(E$1,'Medical Examinations'!$A$1:$Z$1,0),FALSE)</f>
        <v>No</v>
      </c>
      <c r="F17" s="10" t="str">
        <f>VLOOKUP($A17,'Medical Examinations'!$A:$Z,MATCH(F$1,'Medical Examinations'!$A$1:$Z$1,0),FALSE)</f>
        <v>No</v>
      </c>
      <c r="G17" s="10" t="str">
        <f>VLOOKUP($A17,'Medical Examinations'!$A:$Z,MATCH(G$1,'Medical Examinations'!$A$1:$Z$1,0),FALSE)</f>
        <v>No</v>
      </c>
      <c r="H17" s="10">
        <f>VLOOKUP($A17,'Medical Examinations'!$A:$Z,MATCH(H$1,'Medical Examinations'!$A$1:$Z$1,0),FALSE)</f>
        <v>0</v>
      </c>
      <c r="I17" s="10" t="str">
        <f>VLOOKUP($A17,'Medical Examinations'!$A:$Z,MATCH(I$1,'Medical Examinations'!$A$1:$Z$1,0),FALSE)</f>
        <v>yes</v>
      </c>
      <c r="J17" s="10" t="str">
        <f>VLOOKUP($A17,'Medical Examinations'!$A:$Z,MATCH(J$1,'Medical Examinations'!$A$1:$Z$1,0),FALSE)</f>
        <v>Obesity</v>
      </c>
      <c r="K17" s="10" t="str">
        <f>VLOOKUP($A17,'Medical Examinations'!$A:$Z,MATCH(K$1,'Medical Examinations'!$A$1:$Z$1,0),FALSE)</f>
        <v>Diabetes</v>
      </c>
      <c r="L17" s="15">
        <v>760</v>
      </c>
      <c r="M17" s="10" t="s">
        <v>4708</v>
      </c>
      <c r="N17" s="10" t="s">
        <v>4708</v>
      </c>
      <c r="O17" s="10" t="str">
        <f>IF(N17="?","Unknown",N17)</f>
        <v>tier - 3</v>
      </c>
      <c r="P17" s="10"/>
    </row>
    <row r="18" spans="1:16">
      <c r="A18" s="20" t="s">
        <v>37</v>
      </c>
      <c r="B18" s="10" t="str">
        <f>VLOOKUP($A18,'Customer Names'!$A:$C,3,FALSE)</f>
        <v>Cronin,</v>
      </c>
      <c r="C18" s="10">
        <f>VLOOKUP($A18,'Medical Examinations'!$A:$Z,2,FALSE)</f>
        <v>33.799999999999997</v>
      </c>
      <c r="D18" s="10">
        <f>VLOOKUP($A18,'Medical Examinations'!$A:$Z,MATCH(D$1,'Medical Examinations'!$A$1:$Z$1,0),FALSE)</f>
        <v>7.67</v>
      </c>
      <c r="E18" s="10" t="str">
        <f>VLOOKUP($A18,'Medical Examinations'!$A:$Z,MATCH(E$1,'Medical Examinations'!$A$1:$Z$1,0),FALSE)</f>
        <v>No</v>
      </c>
      <c r="F18" s="10" t="str">
        <f>VLOOKUP($A18,'Medical Examinations'!$A:$Z,MATCH(F$1,'Medical Examinations'!$A$1:$Z$1,0),FALSE)</f>
        <v>No</v>
      </c>
      <c r="G18" s="10" t="str">
        <f>VLOOKUP($A18,'Medical Examinations'!$A:$Z,MATCH(G$1,'Medical Examinations'!$A$1:$Z$1,0),FALSE)</f>
        <v>No</v>
      </c>
      <c r="H18" s="10">
        <f>VLOOKUP($A18,'Medical Examinations'!$A:$Z,MATCH(H$1,'Medical Examinations'!$A$1:$Z$1,0),FALSE)</f>
        <v>3</v>
      </c>
      <c r="I18" s="10" t="str">
        <f>VLOOKUP($A18,'Medical Examinations'!$A:$Z,MATCH(I$1,'Medical Examinations'!$A$1:$Z$1,0),FALSE)</f>
        <v>yes</v>
      </c>
      <c r="J18" s="10" t="str">
        <f>VLOOKUP($A18,'Medical Examinations'!$A:$Z,MATCH(J$1,'Medical Examinations'!$A$1:$Z$1,0),FALSE)</f>
        <v>Obesity</v>
      </c>
      <c r="K18" s="10" t="str">
        <f>VLOOKUP($A18,'Medical Examinations'!$A:$Z,MATCH(K$1,'Medical Examinations'!$A$1:$Z$1,0),FALSE)</f>
        <v>Diabetes</v>
      </c>
      <c r="L18" s="15">
        <v>770</v>
      </c>
      <c r="M18" s="10" t="s">
        <v>4708</v>
      </c>
      <c r="N18" s="10" t="s">
        <v>4708</v>
      </c>
      <c r="O18" s="10" t="str">
        <f>IF(N18="?","Unknown",N18)</f>
        <v>tier - 3</v>
      </c>
      <c r="P18" s="10"/>
    </row>
    <row r="19" spans="1:16">
      <c r="A19" s="21" t="s">
        <v>39</v>
      </c>
      <c r="B19" s="10" t="str">
        <f>VLOOKUP($A19,'Customer Names'!$A:$C,3,FALSE)</f>
        <v>Noordstar,</v>
      </c>
      <c r="C19" s="10">
        <f>VLOOKUP($A19,'Medical Examinations'!$A:$Z,2,FALSE)</f>
        <v>36.765000000000001</v>
      </c>
      <c r="D19" s="10">
        <f>VLOOKUP($A19,'Medical Examinations'!$A:$Z,MATCH(D$1,'Medical Examinations'!$A$1:$Z$1,0),FALSE)</f>
        <v>7.29</v>
      </c>
      <c r="E19" s="10" t="str">
        <f>VLOOKUP($A19,'Medical Examinations'!$A:$Z,MATCH(E$1,'Medical Examinations'!$A$1:$Z$1,0),FALSE)</f>
        <v>yes</v>
      </c>
      <c r="F19" s="10" t="str">
        <f>VLOOKUP($A19,'Medical Examinations'!$A:$Z,MATCH(F$1,'Medical Examinations'!$A$1:$Z$1,0),FALSE)</f>
        <v>No</v>
      </c>
      <c r="G19" s="10" t="str">
        <f>VLOOKUP($A19,'Medical Examinations'!$A:$Z,MATCH(G$1,'Medical Examinations'!$A$1:$Z$1,0),FALSE)</f>
        <v>Yes</v>
      </c>
      <c r="H19" s="10">
        <f>VLOOKUP($A19,'Medical Examinations'!$A:$Z,MATCH(H$1,'Medical Examinations'!$A$1:$Z$1,0),FALSE)</f>
        <v>1</v>
      </c>
      <c r="I19" s="10" t="str">
        <f>VLOOKUP($A19,'Medical Examinations'!$A:$Z,MATCH(I$1,'Medical Examinations'!$A$1:$Z$1,0),FALSE)</f>
        <v>yes</v>
      </c>
      <c r="J19" s="10" t="str">
        <f>VLOOKUP($A19,'Medical Examinations'!$A:$Z,MATCH(J$1,'Medical Examinations'!$A$1:$Z$1,0),FALSE)</f>
        <v>Obesity</v>
      </c>
      <c r="K19" s="10" t="str">
        <f>VLOOKUP($A19,'Medical Examinations'!$A:$Z,MATCH(K$1,'Medical Examinations'!$A$1:$Z$1,0),FALSE)</f>
        <v>Diabetes</v>
      </c>
      <c r="L19" s="15">
        <v>770.38</v>
      </c>
      <c r="M19" s="10" t="s">
        <v>4708</v>
      </c>
      <c r="N19" s="10" t="s">
        <v>4708</v>
      </c>
      <c r="O19" s="10" t="str">
        <f>IF(N19="?","Unknown",N19)</f>
        <v>tier - 3</v>
      </c>
      <c r="P19" s="10"/>
    </row>
    <row r="20" spans="1:16">
      <c r="A20" s="20" t="s">
        <v>41</v>
      </c>
      <c r="B20" s="10" t="str">
        <f>VLOOKUP($A20,'Customer Names'!$A:$C,3,FALSE)</f>
        <v>Boudalia,</v>
      </c>
      <c r="C20" s="10">
        <f>VLOOKUP($A20,'Medical Examinations'!$A:$Z,2,FALSE)</f>
        <v>36.954999999999998</v>
      </c>
      <c r="D20" s="10">
        <f>VLOOKUP($A20,'Medical Examinations'!$A:$Z,MATCH(D$1,'Medical Examinations'!$A$1:$Z$1,0),FALSE)</f>
        <v>4.72</v>
      </c>
      <c r="E20" s="10" t="str">
        <f>VLOOKUP($A20,'Medical Examinations'!$A:$Z,MATCH(E$1,'Medical Examinations'!$A$1:$Z$1,0),FALSE)</f>
        <v>yes</v>
      </c>
      <c r="F20" s="10" t="str">
        <f>VLOOKUP($A20,'Medical Examinations'!$A:$Z,MATCH(F$1,'Medical Examinations'!$A$1:$Z$1,0),FALSE)</f>
        <v>No</v>
      </c>
      <c r="G20" s="10" t="str">
        <f>VLOOKUP($A20,'Medical Examinations'!$A:$Z,MATCH(G$1,'Medical Examinations'!$A$1:$Z$1,0),FALSE)</f>
        <v>No</v>
      </c>
      <c r="H20" s="10">
        <f>VLOOKUP($A20,'Medical Examinations'!$A:$Z,MATCH(H$1,'Medical Examinations'!$A$1:$Z$1,0),FALSE)</f>
        <v>1</v>
      </c>
      <c r="I20" s="10" t="str">
        <f>VLOOKUP($A20,'Medical Examinations'!$A:$Z,MATCH(I$1,'Medical Examinations'!$A$1:$Z$1,0),FALSE)</f>
        <v>yes</v>
      </c>
      <c r="J20" s="10" t="str">
        <f>VLOOKUP($A20,'Medical Examinations'!$A:$Z,MATCH(J$1,'Medical Examinations'!$A$1:$Z$1,0),FALSE)</f>
        <v>Obesity</v>
      </c>
      <c r="K20" s="10" t="str">
        <f>VLOOKUP($A20,'Medical Examinations'!$A:$Z,MATCH(K$1,'Medical Examinations'!$A$1:$Z$1,0),FALSE)</f>
        <v>Normal</v>
      </c>
      <c r="L20" s="15">
        <v>773.54</v>
      </c>
      <c r="M20" s="10" t="s">
        <v>4708</v>
      </c>
      <c r="N20" s="10" t="s">
        <v>4707</v>
      </c>
      <c r="O20" s="10" t="str">
        <f>IF(N20="?","Unknown",N20)</f>
        <v>tier - 2</v>
      </c>
      <c r="P20" s="10"/>
    </row>
    <row r="21" spans="1:16">
      <c r="A21" s="21" t="s">
        <v>43</v>
      </c>
      <c r="B21" s="10" t="str">
        <f>VLOOKUP($A21,'Customer Names'!$A:$C,3,FALSE)</f>
        <v>Flor,</v>
      </c>
      <c r="C21" s="10">
        <f>VLOOKUP($A21,'Medical Examinations'!$A:$Z,2,FALSE)</f>
        <v>42.9</v>
      </c>
      <c r="D21" s="10">
        <f>VLOOKUP($A21,'Medical Examinations'!$A:$Z,MATCH(D$1,'Medical Examinations'!$A$1:$Z$1,0),FALSE)</f>
        <v>11.41</v>
      </c>
      <c r="E21" s="10" t="str">
        <f>VLOOKUP($A21,'Medical Examinations'!$A:$Z,MATCH(E$1,'Medical Examinations'!$A$1:$Z$1,0),FALSE)</f>
        <v>No</v>
      </c>
      <c r="F21" s="10" t="str">
        <f>VLOOKUP($A21,'Medical Examinations'!$A:$Z,MATCH(F$1,'Medical Examinations'!$A$1:$Z$1,0),FALSE)</f>
        <v>No</v>
      </c>
      <c r="G21" s="10" t="str">
        <f>VLOOKUP($A21,'Medical Examinations'!$A:$Z,MATCH(G$1,'Medical Examinations'!$A$1:$Z$1,0),FALSE)</f>
        <v>No</v>
      </c>
      <c r="H21" s="10">
        <f>VLOOKUP($A21,'Medical Examinations'!$A:$Z,MATCH(H$1,'Medical Examinations'!$A$1:$Z$1,0),FALSE)</f>
        <v>0</v>
      </c>
      <c r="I21" s="10" t="str">
        <f>VLOOKUP($A21,'Medical Examinations'!$A:$Z,MATCH(I$1,'Medical Examinations'!$A$1:$Z$1,0),FALSE)</f>
        <v>yes</v>
      </c>
      <c r="J21" s="10" t="str">
        <f>VLOOKUP($A21,'Medical Examinations'!$A:$Z,MATCH(J$1,'Medical Examinations'!$A$1:$Z$1,0),FALSE)</f>
        <v>Obesity</v>
      </c>
      <c r="K21" s="10" t="str">
        <f>VLOOKUP($A21,'Medical Examinations'!$A:$Z,MATCH(K$1,'Medical Examinations'!$A$1:$Z$1,0),FALSE)</f>
        <v>Diabetes</v>
      </c>
      <c r="L21" s="15">
        <v>830.52</v>
      </c>
      <c r="M21" s="10" t="s">
        <v>4708</v>
      </c>
      <c r="N21" s="10" t="s">
        <v>4707</v>
      </c>
      <c r="O21" s="10" t="str">
        <f>IF(N21="?","Unknown",N21)</f>
        <v>tier - 2</v>
      </c>
      <c r="P21" s="10"/>
    </row>
    <row r="22" spans="1:16">
      <c r="A22" s="20" t="s">
        <v>45</v>
      </c>
      <c r="B22" s="10" t="str">
        <f>VLOOKUP($A22,'Customer Names'!$A:$C,3,FALSE)</f>
        <v>Fennon,</v>
      </c>
      <c r="C22" s="10">
        <f>VLOOKUP($A22,'Medical Examinations'!$A:$Z,2,FALSE)</f>
        <v>36.299999999999997</v>
      </c>
      <c r="D22" s="10">
        <f>VLOOKUP($A22,'Medical Examinations'!$A:$Z,MATCH(D$1,'Medical Examinations'!$A$1:$Z$1,0),FALSE)</f>
        <v>11.5</v>
      </c>
      <c r="E22" s="10" t="str">
        <f>VLOOKUP($A22,'Medical Examinations'!$A:$Z,MATCH(E$1,'Medical Examinations'!$A$1:$Z$1,0),FALSE)</f>
        <v>yes</v>
      </c>
      <c r="F22" s="10" t="str">
        <f>VLOOKUP($A22,'Medical Examinations'!$A:$Z,MATCH(F$1,'Medical Examinations'!$A$1:$Z$1,0),FALSE)</f>
        <v>No</v>
      </c>
      <c r="G22" s="10" t="str">
        <f>VLOOKUP($A22,'Medical Examinations'!$A:$Z,MATCH(G$1,'Medical Examinations'!$A$1:$Z$1,0),FALSE)</f>
        <v>No</v>
      </c>
      <c r="H22" s="10">
        <f>VLOOKUP($A22,'Medical Examinations'!$A:$Z,MATCH(H$1,'Medical Examinations'!$A$1:$Z$1,0),FALSE)</f>
        <v>2</v>
      </c>
      <c r="I22" s="10" t="str">
        <f>VLOOKUP($A22,'Medical Examinations'!$A:$Z,MATCH(I$1,'Medical Examinations'!$A$1:$Z$1,0),FALSE)</f>
        <v>yes</v>
      </c>
      <c r="J22" s="10" t="str">
        <f>VLOOKUP($A22,'Medical Examinations'!$A:$Z,MATCH(J$1,'Medical Examinations'!$A$1:$Z$1,0),FALSE)</f>
        <v>Obesity</v>
      </c>
      <c r="K22" s="10" t="str">
        <f>VLOOKUP($A22,'Medical Examinations'!$A:$Z,MATCH(K$1,'Medical Examinations'!$A$1:$Z$1,0),FALSE)</f>
        <v>Diabetes</v>
      </c>
      <c r="L22" s="15">
        <v>865.41</v>
      </c>
      <c r="M22" s="10" t="s">
        <v>4708</v>
      </c>
      <c r="N22" s="10" t="s">
        <v>4711</v>
      </c>
      <c r="O22" s="10" t="str">
        <f>IF(N22="?","Unknown",N22)</f>
        <v>tier - 1</v>
      </c>
      <c r="P22" s="10"/>
    </row>
    <row r="23" spans="1:16">
      <c r="A23" s="21" t="s">
        <v>47</v>
      </c>
      <c r="B23" s="10" t="str">
        <f>VLOOKUP($A23,'Customer Names'!$A:$C,3,FALSE)</f>
        <v>Hribar,</v>
      </c>
      <c r="C23" s="10">
        <f>VLOOKUP($A23,'Medical Examinations'!$A:$Z,2,FALSE)</f>
        <v>32.200000000000003</v>
      </c>
      <c r="D23" s="10">
        <f>VLOOKUP($A23,'Medical Examinations'!$A:$Z,MATCH(D$1,'Medical Examinations'!$A$1:$Z$1,0),FALSE)</f>
        <v>6.22</v>
      </c>
      <c r="E23" s="10" t="str">
        <f>VLOOKUP($A23,'Medical Examinations'!$A:$Z,MATCH(E$1,'Medical Examinations'!$A$1:$Z$1,0),FALSE)</f>
        <v>yes</v>
      </c>
      <c r="F23" s="10" t="str">
        <f>VLOOKUP($A23,'Medical Examinations'!$A:$Z,MATCH(F$1,'Medical Examinations'!$A$1:$Z$1,0),FALSE)</f>
        <v>No</v>
      </c>
      <c r="G23" s="10" t="str">
        <f>VLOOKUP($A23,'Medical Examinations'!$A:$Z,MATCH(G$1,'Medical Examinations'!$A$1:$Z$1,0),FALSE)</f>
        <v>No</v>
      </c>
      <c r="H23" s="10">
        <f>VLOOKUP($A23,'Medical Examinations'!$A:$Z,MATCH(H$1,'Medical Examinations'!$A$1:$Z$1,0),FALSE)</f>
        <v>2</v>
      </c>
      <c r="I23" s="10" t="str">
        <f>VLOOKUP($A23,'Medical Examinations'!$A:$Z,MATCH(I$1,'Medical Examinations'!$A$1:$Z$1,0),FALSE)</f>
        <v>yes</v>
      </c>
      <c r="J23" s="10" t="str">
        <f>VLOOKUP($A23,'Medical Examinations'!$A:$Z,MATCH(J$1,'Medical Examinations'!$A$1:$Z$1,0),FALSE)</f>
        <v>Obesity</v>
      </c>
      <c r="K23" s="10" t="str">
        <f>VLOOKUP($A23,'Medical Examinations'!$A:$Z,MATCH(K$1,'Medical Examinations'!$A$1:$Z$1,0),FALSE)</f>
        <v>Prediabetes</v>
      </c>
      <c r="L23" s="15">
        <v>896.21</v>
      </c>
      <c r="M23" s="10" t="s">
        <v>4708</v>
      </c>
      <c r="N23" s="10" t="s">
        <v>4711</v>
      </c>
      <c r="O23" s="10" t="str">
        <f>IF(N23="?","Unknown",N23)</f>
        <v>tier - 1</v>
      </c>
      <c r="P23" s="10"/>
    </row>
    <row r="24" spans="1:16">
      <c r="A24" s="20" t="s">
        <v>49</v>
      </c>
      <c r="B24" s="10" t="str">
        <f>VLOOKUP($A24,'Customer Names'!$A:$C,3,FALSE)</f>
        <v>Tassello,</v>
      </c>
      <c r="C24" s="10">
        <f>VLOOKUP($A24,'Medical Examinations'!$A:$Z,2,FALSE)</f>
        <v>31.3</v>
      </c>
      <c r="D24" s="10">
        <f>VLOOKUP($A24,'Medical Examinations'!$A:$Z,MATCH(D$1,'Medical Examinations'!$A$1:$Z$1,0),FALSE)</f>
        <v>11.38</v>
      </c>
      <c r="E24" s="10" t="str">
        <f>VLOOKUP($A24,'Medical Examinations'!$A:$Z,MATCH(E$1,'Medical Examinations'!$A$1:$Z$1,0),FALSE)</f>
        <v>No</v>
      </c>
      <c r="F24" s="10" t="str">
        <f>VLOOKUP($A24,'Medical Examinations'!$A:$Z,MATCH(F$1,'Medical Examinations'!$A$1:$Z$1,0),FALSE)</f>
        <v>No</v>
      </c>
      <c r="G24" s="10" t="str">
        <f>VLOOKUP($A24,'Medical Examinations'!$A:$Z,MATCH(G$1,'Medical Examinations'!$A$1:$Z$1,0),FALSE)</f>
        <v>No</v>
      </c>
      <c r="H24" s="10">
        <f>VLOOKUP($A24,'Medical Examinations'!$A:$Z,MATCH(H$1,'Medical Examinations'!$A$1:$Z$1,0),FALSE)</f>
        <v>3</v>
      </c>
      <c r="I24" s="10" t="str">
        <f>VLOOKUP($A24,'Medical Examinations'!$A:$Z,MATCH(I$1,'Medical Examinations'!$A$1:$Z$1,0),FALSE)</f>
        <v>yes</v>
      </c>
      <c r="J24" s="10" t="str">
        <f>VLOOKUP($A24,'Medical Examinations'!$A:$Z,MATCH(J$1,'Medical Examinations'!$A$1:$Z$1,0),FALSE)</f>
        <v>Obesity</v>
      </c>
      <c r="K24" s="10" t="str">
        <f>VLOOKUP($A24,'Medical Examinations'!$A:$Z,MATCH(K$1,'Medical Examinations'!$A$1:$Z$1,0),FALSE)</f>
        <v>Diabetes</v>
      </c>
      <c r="L24" s="15">
        <v>915.07</v>
      </c>
      <c r="M24" s="10" t="s">
        <v>4708</v>
      </c>
      <c r="N24" s="10" t="s">
        <v>4711</v>
      </c>
      <c r="O24" s="10" t="str">
        <f>IF(N24="?","Unknown",N24)</f>
        <v>tier - 1</v>
      </c>
      <c r="P24" s="10"/>
    </row>
    <row r="25" spans="1:16">
      <c r="A25" s="21" t="s">
        <v>51</v>
      </c>
      <c r="B25" s="10" t="str">
        <f>VLOOKUP($A25,'Customer Names'!$A:$C,3,FALSE)</f>
        <v>Mauricette,</v>
      </c>
      <c r="C25" s="10">
        <f>VLOOKUP($A25,'Medical Examinations'!$A:$Z,2,FALSE)</f>
        <v>41.8</v>
      </c>
      <c r="D25" s="10">
        <f>VLOOKUP($A25,'Medical Examinations'!$A:$Z,MATCH(D$1,'Medical Examinations'!$A$1:$Z$1,0),FALSE)</f>
        <v>7.89</v>
      </c>
      <c r="E25" s="10" t="str">
        <f>VLOOKUP($A25,'Medical Examinations'!$A:$Z,MATCH(E$1,'Medical Examinations'!$A$1:$Z$1,0),FALSE)</f>
        <v>yes</v>
      </c>
      <c r="F25" s="10" t="str">
        <f>VLOOKUP($A25,'Medical Examinations'!$A:$Z,MATCH(F$1,'Medical Examinations'!$A$1:$Z$1,0),FALSE)</f>
        <v>No</v>
      </c>
      <c r="G25" s="10" t="str">
        <f>VLOOKUP($A25,'Medical Examinations'!$A:$Z,MATCH(G$1,'Medical Examinations'!$A$1:$Z$1,0),FALSE)</f>
        <v>No</v>
      </c>
      <c r="H25" s="10">
        <f>VLOOKUP($A25,'Medical Examinations'!$A:$Z,MATCH(H$1,'Medical Examinations'!$A$1:$Z$1,0),FALSE)</f>
        <v>2</v>
      </c>
      <c r="I25" s="10" t="str">
        <f>VLOOKUP($A25,'Medical Examinations'!$A:$Z,MATCH(I$1,'Medical Examinations'!$A$1:$Z$1,0),FALSE)</f>
        <v>yes</v>
      </c>
      <c r="J25" s="10" t="str">
        <f>VLOOKUP($A25,'Medical Examinations'!$A:$Z,MATCH(J$1,'Medical Examinations'!$A$1:$Z$1,0),FALSE)</f>
        <v>Obesity</v>
      </c>
      <c r="K25" s="10" t="str">
        <f>VLOOKUP($A25,'Medical Examinations'!$A:$Z,MATCH(K$1,'Medical Examinations'!$A$1:$Z$1,0),FALSE)</f>
        <v>Diabetes</v>
      </c>
      <c r="L25" s="15">
        <v>928.59</v>
      </c>
      <c r="M25" s="10" t="s">
        <v>4708</v>
      </c>
      <c r="N25" s="10" t="s">
        <v>4711</v>
      </c>
      <c r="O25" s="10" t="str">
        <f>IF(N25="?","Unknown",N25)</f>
        <v>tier - 1</v>
      </c>
      <c r="P25" s="10"/>
    </row>
    <row r="26" spans="1:16">
      <c r="A26" s="20" t="s">
        <v>53</v>
      </c>
      <c r="B26" s="10" t="str">
        <f>VLOOKUP($A26,'Customer Names'!$A:$C,3,FALSE)</f>
        <v>Garcia,</v>
      </c>
      <c r="C26" s="10">
        <f>VLOOKUP($A26,'Medical Examinations'!$A:$Z,2,FALSE)</f>
        <v>35.090000000000003</v>
      </c>
      <c r="D26" s="10">
        <f>VLOOKUP($A26,'Medical Examinations'!$A:$Z,MATCH(D$1,'Medical Examinations'!$A$1:$Z$1,0),FALSE)</f>
        <v>4.38</v>
      </c>
      <c r="E26" s="10" t="str">
        <f>VLOOKUP($A26,'Medical Examinations'!$A:$Z,MATCH(E$1,'Medical Examinations'!$A$1:$Z$1,0),FALSE)</f>
        <v>yes</v>
      </c>
      <c r="F26" s="10" t="str">
        <f>VLOOKUP($A26,'Medical Examinations'!$A:$Z,MATCH(F$1,'Medical Examinations'!$A$1:$Z$1,0),FALSE)</f>
        <v>No</v>
      </c>
      <c r="G26" s="10" t="str">
        <f>VLOOKUP($A26,'Medical Examinations'!$A:$Z,MATCH(G$1,'Medical Examinations'!$A$1:$Z$1,0),FALSE)</f>
        <v>No</v>
      </c>
      <c r="H26" s="10">
        <f>VLOOKUP($A26,'Medical Examinations'!$A:$Z,MATCH(H$1,'Medical Examinations'!$A$1:$Z$1,0),FALSE)</f>
        <v>2</v>
      </c>
      <c r="I26" s="10" t="str">
        <f>VLOOKUP($A26,'Medical Examinations'!$A:$Z,MATCH(I$1,'Medical Examinations'!$A$1:$Z$1,0),FALSE)</f>
        <v>yes</v>
      </c>
      <c r="J26" s="10" t="str">
        <f>VLOOKUP($A26,'Medical Examinations'!$A:$Z,MATCH(J$1,'Medical Examinations'!$A$1:$Z$1,0),FALSE)</f>
        <v>Obesity</v>
      </c>
      <c r="K26" s="10" t="str">
        <f>VLOOKUP($A26,'Medical Examinations'!$A:$Z,MATCH(K$1,'Medical Examinations'!$A$1:$Z$1,0),FALSE)</f>
        <v>Normal</v>
      </c>
      <c r="L26" s="15">
        <v>964.71</v>
      </c>
      <c r="M26" s="10" t="s">
        <v>4708</v>
      </c>
      <c r="N26" s="10" t="s">
        <v>4707</v>
      </c>
      <c r="O26" s="10" t="str">
        <f>IF(N26="?","Unknown",N26)</f>
        <v>tier - 2</v>
      </c>
      <c r="P26" s="10"/>
    </row>
    <row r="27" spans="1:16">
      <c r="A27" s="21" t="s">
        <v>55</v>
      </c>
      <c r="B27" s="10" t="str">
        <f>VLOOKUP($A27,'Customer Names'!$A:$C,3,FALSE)</f>
        <v>Airoldi,</v>
      </c>
      <c r="C27" s="10">
        <f>VLOOKUP($A27,'Medical Examinations'!$A:$Z,2,FALSE)</f>
        <v>33.880000000000003</v>
      </c>
      <c r="D27" s="10">
        <f>VLOOKUP($A27,'Medical Examinations'!$A:$Z,MATCH(D$1,'Medical Examinations'!$A$1:$Z$1,0),FALSE)</f>
        <v>7.01</v>
      </c>
      <c r="E27" s="10" t="str">
        <f>VLOOKUP($A27,'Medical Examinations'!$A:$Z,MATCH(E$1,'Medical Examinations'!$A$1:$Z$1,0),FALSE)</f>
        <v>No</v>
      </c>
      <c r="F27" s="10" t="str">
        <f>VLOOKUP($A27,'Medical Examinations'!$A:$Z,MATCH(F$1,'Medical Examinations'!$A$1:$Z$1,0),FALSE)</f>
        <v>No</v>
      </c>
      <c r="G27" s="10" t="str">
        <f>VLOOKUP($A27,'Medical Examinations'!$A:$Z,MATCH(G$1,'Medical Examinations'!$A$1:$Z$1,0),FALSE)</f>
        <v>No</v>
      </c>
      <c r="H27" s="10">
        <f>VLOOKUP($A27,'Medical Examinations'!$A:$Z,MATCH(H$1,'Medical Examinations'!$A$1:$Z$1,0),FALSE)</f>
        <v>3</v>
      </c>
      <c r="I27" s="10" t="str">
        <f>VLOOKUP($A27,'Medical Examinations'!$A:$Z,MATCH(I$1,'Medical Examinations'!$A$1:$Z$1,0),FALSE)</f>
        <v>yes</v>
      </c>
      <c r="J27" s="10" t="str">
        <f>VLOOKUP($A27,'Medical Examinations'!$A:$Z,MATCH(J$1,'Medical Examinations'!$A$1:$Z$1,0),FALSE)</f>
        <v>Obesity</v>
      </c>
      <c r="K27" s="10" t="str">
        <f>VLOOKUP($A27,'Medical Examinations'!$A:$Z,MATCH(K$1,'Medical Examinations'!$A$1:$Z$1,0),FALSE)</f>
        <v>Diabetes</v>
      </c>
      <c r="L27" s="15">
        <v>1006.65</v>
      </c>
      <c r="M27" s="10" t="s">
        <v>4708</v>
      </c>
      <c r="N27" s="10" t="s">
        <v>4707</v>
      </c>
      <c r="O27" s="10" t="str">
        <f>IF(N27="?","Unknown",N27)</f>
        <v>tier - 2</v>
      </c>
      <c r="P27" s="10"/>
    </row>
    <row r="28" spans="1:16">
      <c r="A28" s="20" t="s">
        <v>57</v>
      </c>
      <c r="B28" s="10" t="str">
        <f>VLOOKUP($A28,'Customer Names'!$A:$C,3,FALSE)</f>
        <v>Cater-Cyker,</v>
      </c>
      <c r="C28" s="10">
        <f>VLOOKUP($A28,'Medical Examinations'!$A:$Z,2,FALSE)</f>
        <v>30.875</v>
      </c>
      <c r="D28" s="10">
        <f>VLOOKUP($A28,'Medical Examinations'!$A:$Z,MATCH(D$1,'Medical Examinations'!$A$1:$Z$1,0),FALSE)</f>
        <v>11.88</v>
      </c>
      <c r="E28" s="10" t="str">
        <f>VLOOKUP($A28,'Medical Examinations'!$A:$Z,MATCH(E$1,'Medical Examinations'!$A$1:$Z$1,0),FALSE)</f>
        <v>No</v>
      </c>
      <c r="F28" s="10" t="str">
        <f>VLOOKUP($A28,'Medical Examinations'!$A:$Z,MATCH(F$1,'Medical Examinations'!$A$1:$Z$1,0),FALSE)</f>
        <v>No</v>
      </c>
      <c r="G28" s="10" t="str">
        <f>VLOOKUP($A28,'Medical Examinations'!$A:$Z,MATCH(G$1,'Medical Examinations'!$A$1:$Z$1,0),FALSE)</f>
        <v>No</v>
      </c>
      <c r="H28" s="10">
        <f>VLOOKUP($A28,'Medical Examinations'!$A:$Z,MATCH(H$1,'Medical Examinations'!$A$1:$Z$1,0),FALSE)</f>
        <v>0</v>
      </c>
      <c r="I28" s="10" t="str">
        <f>VLOOKUP($A28,'Medical Examinations'!$A:$Z,MATCH(I$1,'Medical Examinations'!$A$1:$Z$1,0),FALSE)</f>
        <v>yes</v>
      </c>
      <c r="J28" s="10" t="str">
        <f>VLOOKUP($A28,'Medical Examinations'!$A:$Z,MATCH(J$1,'Medical Examinations'!$A$1:$Z$1,0),FALSE)</f>
        <v>Obesity</v>
      </c>
      <c r="K28" s="10" t="str">
        <f>VLOOKUP($A28,'Medical Examinations'!$A:$Z,MATCH(K$1,'Medical Examinations'!$A$1:$Z$1,0),FALSE)</f>
        <v>Diabetes</v>
      </c>
      <c r="L28" s="15">
        <v>1012</v>
      </c>
      <c r="M28" s="10" t="s">
        <v>4708</v>
      </c>
      <c r="N28" s="10" t="s">
        <v>4707</v>
      </c>
      <c r="O28" s="10" t="str">
        <f>IF(N28="?","Unknown",N28)</f>
        <v>tier - 2</v>
      </c>
      <c r="P28" s="10"/>
    </row>
    <row r="29" spans="1:16">
      <c r="A29" s="21" t="s">
        <v>59</v>
      </c>
      <c r="B29" s="10" t="str">
        <f>VLOOKUP($A29,'Customer Names'!$A:$C,3,FALSE)</f>
        <v>Hamm,</v>
      </c>
      <c r="C29" s="10">
        <f>VLOOKUP($A29,'Medical Examinations'!$A:$Z,2,FALSE)</f>
        <v>36.86</v>
      </c>
      <c r="D29" s="10">
        <f>VLOOKUP($A29,'Medical Examinations'!$A:$Z,MATCH(D$1,'Medical Examinations'!$A$1:$Z$1,0),FALSE)</f>
        <v>5.19</v>
      </c>
      <c r="E29" s="10" t="str">
        <f>VLOOKUP($A29,'Medical Examinations'!$A:$Z,MATCH(E$1,'Medical Examinations'!$A$1:$Z$1,0),FALSE)</f>
        <v>yes</v>
      </c>
      <c r="F29" s="10" t="str">
        <f>VLOOKUP($A29,'Medical Examinations'!$A:$Z,MATCH(F$1,'Medical Examinations'!$A$1:$Z$1,0),FALSE)</f>
        <v>No</v>
      </c>
      <c r="G29" s="10" t="str">
        <f>VLOOKUP($A29,'Medical Examinations'!$A:$Z,MATCH(G$1,'Medical Examinations'!$A$1:$Z$1,0),FALSE)</f>
        <v>Yes</v>
      </c>
      <c r="H29" s="10">
        <f>VLOOKUP($A29,'Medical Examinations'!$A:$Z,MATCH(H$1,'Medical Examinations'!$A$1:$Z$1,0),FALSE)</f>
        <v>1</v>
      </c>
      <c r="I29" s="10" t="str">
        <f>VLOOKUP($A29,'Medical Examinations'!$A:$Z,MATCH(I$1,'Medical Examinations'!$A$1:$Z$1,0),FALSE)</f>
        <v>yes</v>
      </c>
      <c r="J29" s="10" t="str">
        <f>VLOOKUP($A29,'Medical Examinations'!$A:$Z,MATCH(J$1,'Medical Examinations'!$A$1:$Z$1,0),FALSE)</f>
        <v>Obesity</v>
      </c>
      <c r="K29" s="10" t="str">
        <f>VLOOKUP($A29,'Medical Examinations'!$A:$Z,MATCH(K$1,'Medical Examinations'!$A$1:$Z$1,0),FALSE)</f>
        <v>Normal</v>
      </c>
      <c r="L29" s="15">
        <v>1019</v>
      </c>
      <c r="M29" s="10" t="s">
        <v>4708</v>
      </c>
      <c r="N29" s="10" t="s">
        <v>4707</v>
      </c>
      <c r="O29" s="10" t="str">
        <f>IF(N29="?","Unknown",N29)</f>
        <v>tier - 2</v>
      </c>
      <c r="P29" s="10"/>
    </row>
    <row r="30" spans="1:16">
      <c r="A30" s="20" t="s">
        <v>61</v>
      </c>
      <c r="B30" s="10" t="str">
        <f>VLOOKUP($A30,'Customer Names'!$A:$C,3,FALSE)</f>
        <v>Cox,</v>
      </c>
      <c r="C30" s="10">
        <f>VLOOKUP($A30,'Medical Examinations'!$A:$Z,2,FALSE)</f>
        <v>35.86</v>
      </c>
      <c r="D30" s="10">
        <f>VLOOKUP($A30,'Medical Examinations'!$A:$Z,MATCH(D$1,'Medical Examinations'!$A$1:$Z$1,0),FALSE)</f>
        <v>6.74</v>
      </c>
      <c r="E30" s="10" t="str">
        <f>VLOOKUP($A30,'Medical Examinations'!$A:$Z,MATCH(E$1,'Medical Examinations'!$A$1:$Z$1,0),FALSE)</f>
        <v>yes</v>
      </c>
      <c r="F30" s="10" t="str">
        <f>VLOOKUP($A30,'Medical Examinations'!$A:$Z,MATCH(F$1,'Medical Examinations'!$A$1:$Z$1,0),FALSE)</f>
        <v>No</v>
      </c>
      <c r="G30" s="10" t="str">
        <f>VLOOKUP($A30,'Medical Examinations'!$A:$Z,MATCH(G$1,'Medical Examinations'!$A$1:$Z$1,0),FALSE)</f>
        <v>No</v>
      </c>
      <c r="H30" s="10">
        <f>VLOOKUP($A30,'Medical Examinations'!$A:$Z,MATCH(H$1,'Medical Examinations'!$A$1:$Z$1,0),FALSE)</f>
        <v>2</v>
      </c>
      <c r="I30" s="10" t="str">
        <f>VLOOKUP($A30,'Medical Examinations'!$A:$Z,MATCH(I$1,'Medical Examinations'!$A$1:$Z$1,0),FALSE)</f>
        <v>yes</v>
      </c>
      <c r="J30" s="10" t="str">
        <f>VLOOKUP($A30,'Medical Examinations'!$A:$Z,MATCH(J$1,'Medical Examinations'!$A$1:$Z$1,0),FALSE)</f>
        <v>Obesity</v>
      </c>
      <c r="K30" s="10" t="str">
        <f>VLOOKUP($A30,'Medical Examinations'!$A:$Z,MATCH(K$1,'Medical Examinations'!$A$1:$Z$1,0),FALSE)</f>
        <v>Diabetes</v>
      </c>
      <c r="L30" s="15">
        <v>1033.74</v>
      </c>
      <c r="M30" s="10" t="s">
        <v>4708</v>
      </c>
      <c r="N30" s="10" t="s">
        <v>4711</v>
      </c>
      <c r="O30" s="10" t="str">
        <f>IF(N30="?","Unknown",N30)</f>
        <v>tier - 1</v>
      </c>
      <c r="P30" s="10"/>
    </row>
    <row r="31" spans="1:16">
      <c r="A31" s="21" t="s">
        <v>63</v>
      </c>
      <c r="B31" s="10" t="str">
        <f>VLOOKUP($A31,'Customer Names'!$A:$C,3,FALSE)</f>
        <v>Sachrajda,</v>
      </c>
      <c r="C31" s="10">
        <f>VLOOKUP($A31,'Medical Examinations'!$A:$Z,2,FALSE)</f>
        <v>37.049999999999997</v>
      </c>
      <c r="D31" s="10">
        <f>VLOOKUP($A31,'Medical Examinations'!$A:$Z,MATCH(D$1,'Medical Examinations'!$A$1:$Z$1,0),FALSE)</f>
        <v>8.44</v>
      </c>
      <c r="E31" s="10" t="str">
        <f>VLOOKUP($A31,'Medical Examinations'!$A:$Z,MATCH(E$1,'Medical Examinations'!$A$1:$Z$1,0),FALSE)</f>
        <v>No</v>
      </c>
      <c r="F31" s="10" t="str">
        <f>VLOOKUP($A31,'Medical Examinations'!$A:$Z,MATCH(F$1,'Medical Examinations'!$A$1:$Z$1,0),FALSE)</f>
        <v>No</v>
      </c>
      <c r="G31" s="10" t="str">
        <f>VLOOKUP($A31,'Medical Examinations'!$A:$Z,MATCH(G$1,'Medical Examinations'!$A$1:$Z$1,0),FALSE)</f>
        <v>No</v>
      </c>
      <c r="H31" s="10">
        <f>VLOOKUP($A31,'Medical Examinations'!$A:$Z,MATCH(H$1,'Medical Examinations'!$A$1:$Z$1,0),FALSE)</f>
        <v>0</v>
      </c>
      <c r="I31" s="10" t="str">
        <f>VLOOKUP($A31,'Medical Examinations'!$A:$Z,MATCH(I$1,'Medical Examinations'!$A$1:$Z$1,0),FALSE)</f>
        <v>yes</v>
      </c>
      <c r="J31" s="10" t="str">
        <f>VLOOKUP($A31,'Medical Examinations'!$A:$Z,MATCH(J$1,'Medical Examinations'!$A$1:$Z$1,0),FALSE)</f>
        <v>Obesity</v>
      </c>
      <c r="K31" s="10" t="str">
        <f>VLOOKUP($A31,'Medical Examinations'!$A:$Z,MATCH(K$1,'Medical Examinations'!$A$1:$Z$1,0),FALSE)</f>
        <v>Diabetes</v>
      </c>
      <c r="L31" s="15">
        <v>1044</v>
      </c>
      <c r="M31" s="10" t="s">
        <v>4708</v>
      </c>
      <c r="N31" s="10" t="s">
        <v>4707</v>
      </c>
      <c r="O31" s="10" t="str">
        <f>IF(N31="?","Unknown",N31)</f>
        <v>tier - 2</v>
      </c>
      <c r="P31" s="10"/>
    </row>
    <row r="32" spans="1:16">
      <c r="A32" s="20" t="s">
        <v>65</v>
      </c>
      <c r="B32" s="10" t="str">
        <f>VLOOKUP($A32,'Customer Names'!$A:$C,3,FALSE)</f>
        <v>Gareri,</v>
      </c>
      <c r="C32" s="10">
        <f>VLOOKUP($A32,'Medical Examinations'!$A:$Z,2,FALSE)</f>
        <v>43.89</v>
      </c>
      <c r="D32" s="10">
        <f>VLOOKUP($A32,'Medical Examinations'!$A:$Z,MATCH(D$1,'Medical Examinations'!$A$1:$Z$1,0),FALSE)</f>
        <v>8.7100000000000009</v>
      </c>
      <c r="E32" s="10" t="str">
        <f>VLOOKUP($A32,'Medical Examinations'!$A:$Z,MATCH(E$1,'Medical Examinations'!$A$1:$Z$1,0),FALSE)</f>
        <v>No</v>
      </c>
      <c r="F32" s="10" t="str">
        <f>VLOOKUP($A32,'Medical Examinations'!$A:$Z,MATCH(F$1,'Medical Examinations'!$A$1:$Z$1,0),FALSE)</f>
        <v>No</v>
      </c>
      <c r="G32" s="10" t="str">
        <f>VLOOKUP($A32,'Medical Examinations'!$A:$Z,MATCH(G$1,'Medical Examinations'!$A$1:$Z$1,0),FALSE)</f>
        <v>No</v>
      </c>
      <c r="H32" s="10">
        <f>VLOOKUP($A32,'Medical Examinations'!$A:$Z,MATCH(H$1,'Medical Examinations'!$A$1:$Z$1,0),FALSE)</f>
        <v>0</v>
      </c>
      <c r="I32" s="10" t="str">
        <f>VLOOKUP($A32,'Medical Examinations'!$A:$Z,MATCH(I$1,'Medical Examinations'!$A$1:$Z$1,0),FALSE)</f>
        <v>yes</v>
      </c>
      <c r="J32" s="10" t="str">
        <f>VLOOKUP($A32,'Medical Examinations'!$A:$Z,MATCH(J$1,'Medical Examinations'!$A$1:$Z$1,0),FALSE)</f>
        <v>Obesity</v>
      </c>
      <c r="K32" s="10" t="str">
        <f>VLOOKUP($A32,'Medical Examinations'!$A:$Z,MATCH(K$1,'Medical Examinations'!$A$1:$Z$1,0),FALSE)</f>
        <v>Diabetes</v>
      </c>
      <c r="L32" s="15">
        <v>1047</v>
      </c>
      <c r="M32" s="10" t="s">
        <v>4708</v>
      </c>
      <c r="N32" s="10" t="s">
        <v>4711</v>
      </c>
      <c r="O32" s="10" t="str">
        <f>IF(N32="?","Unknown",N32)</f>
        <v>tier - 1</v>
      </c>
      <c r="P32" s="10"/>
    </row>
    <row r="33" spans="1:16">
      <c r="A33" s="21" t="s">
        <v>67</v>
      </c>
      <c r="B33" s="10" t="str">
        <f>VLOOKUP($A33,'Customer Names'!$A:$C,3,FALSE)</f>
        <v>Welch,</v>
      </c>
      <c r="C33" s="10">
        <f>VLOOKUP($A33,'Medical Examinations'!$A:$Z,2,FALSE)</f>
        <v>42.35</v>
      </c>
      <c r="D33" s="10">
        <f>VLOOKUP($A33,'Medical Examinations'!$A:$Z,MATCH(D$1,'Medical Examinations'!$A$1:$Z$1,0),FALSE)</f>
        <v>5.08</v>
      </c>
      <c r="E33" s="10" t="str">
        <f>VLOOKUP($A33,'Medical Examinations'!$A:$Z,MATCH(E$1,'Medical Examinations'!$A$1:$Z$1,0),FALSE)</f>
        <v>yes</v>
      </c>
      <c r="F33" s="10" t="str">
        <f>VLOOKUP($A33,'Medical Examinations'!$A:$Z,MATCH(F$1,'Medical Examinations'!$A$1:$Z$1,0),FALSE)</f>
        <v>No</v>
      </c>
      <c r="G33" s="10" t="str">
        <f>VLOOKUP($A33,'Medical Examinations'!$A:$Z,MATCH(G$1,'Medical Examinations'!$A$1:$Z$1,0),FALSE)</f>
        <v>No</v>
      </c>
      <c r="H33" s="10">
        <f>VLOOKUP($A33,'Medical Examinations'!$A:$Z,MATCH(H$1,'Medical Examinations'!$A$1:$Z$1,0),FALSE)</f>
        <v>0</v>
      </c>
      <c r="I33" s="10" t="str">
        <f>VLOOKUP($A33,'Medical Examinations'!$A:$Z,MATCH(I$1,'Medical Examinations'!$A$1:$Z$1,0),FALSE)</f>
        <v>yes</v>
      </c>
      <c r="J33" s="10" t="str">
        <f>VLOOKUP($A33,'Medical Examinations'!$A:$Z,MATCH(J$1,'Medical Examinations'!$A$1:$Z$1,0),FALSE)</f>
        <v>Obesity</v>
      </c>
      <c r="K33" s="10" t="str">
        <f>VLOOKUP($A33,'Medical Examinations'!$A:$Z,MATCH(K$1,'Medical Examinations'!$A$1:$Z$1,0),FALSE)</f>
        <v>Normal</v>
      </c>
      <c r="L33" s="15">
        <v>1049</v>
      </c>
      <c r="M33" s="10" t="s">
        <v>4708</v>
      </c>
      <c r="N33" s="10" t="s">
        <v>4707</v>
      </c>
      <c r="O33" s="10" t="str">
        <f>IF(N33="?","Unknown",N33)</f>
        <v>tier - 2</v>
      </c>
      <c r="P33" s="10"/>
    </row>
    <row r="34" spans="1:16">
      <c r="A34" s="20" t="s">
        <v>69</v>
      </c>
      <c r="B34" s="10" t="str">
        <f>VLOOKUP($A34,'Customer Names'!$A:$C,3,FALSE)</f>
        <v>Prindiville,</v>
      </c>
      <c r="C34" s="10">
        <f>VLOOKUP($A34,'Medical Examinations'!$A:$Z,2,FALSE)</f>
        <v>31.35</v>
      </c>
      <c r="D34" s="10">
        <f>VLOOKUP($A34,'Medical Examinations'!$A:$Z,MATCH(D$1,'Medical Examinations'!$A$1:$Z$1,0),FALSE)</f>
        <v>6.86</v>
      </c>
      <c r="E34" s="10" t="str">
        <f>VLOOKUP($A34,'Medical Examinations'!$A:$Z,MATCH(E$1,'Medical Examinations'!$A$1:$Z$1,0),FALSE)</f>
        <v>No</v>
      </c>
      <c r="F34" s="10" t="str">
        <f>VLOOKUP($A34,'Medical Examinations'!$A:$Z,MATCH(F$1,'Medical Examinations'!$A$1:$Z$1,0),FALSE)</f>
        <v>No</v>
      </c>
      <c r="G34" s="10" t="str">
        <f>VLOOKUP($A34,'Medical Examinations'!$A:$Z,MATCH(G$1,'Medical Examinations'!$A$1:$Z$1,0),FALSE)</f>
        <v>No</v>
      </c>
      <c r="H34" s="10">
        <f>VLOOKUP($A34,'Medical Examinations'!$A:$Z,MATCH(H$1,'Medical Examinations'!$A$1:$Z$1,0),FALSE)</f>
        <v>0</v>
      </c>
      <c r="I34" s="10" t="str">
        <f>VLOOKUP($A34,'Medical Examinations'!$A:$Z,MATCH(I$1,'Medical Examinations'!$A$1:$Z$1,0),FALSE)</f>
        <v>yes</v>
      </c>
      <c r="J34" s="10" t="str">
        <f>VLOOKUP($A34,'Medical Examinations'!$A:$Z,MATCH(J$1,'Medical Examinations'!$A$1:$Z$1,0),FALSE)</f>
        <v>Obesity</v>
      </c>
      <c r="K34" s="10" t="str">
        <f>VLOOKUP($A34,'Medical Examinations'!$A:$Z,MATCH(K$1,'Medical Examinations'!$A$1:$Z$1,0),FALSE)</f>
        <v>Diabetes</v>
      </c>
      <c r="L34" s="15">
        <v>1056</v>
      </c>
      <c r="M34" s="10" t="s">
        <v>4708</v>
      </c>
      <c r="N34" s="10" t="s">
        <v>4707</v>
      </c>
      <c r="O34" s="10" t="str">
        <f>IF(N34="?","Unknown",N34)</f>
        <v>tier - 2</v>
      </c>
      <c r="P34" s="10"/>
    </row>
    <row r="35" spans="1:16">
      <c r="A35" s="21" t="s">
        <v>71</v>
      </c>
      <c r="B35" s="10" t="str">
        <f>VLOOKUP($A35,'Customer Names'!$A:$C,3,FALSE)</f>
        <v>Kincaid,</v>
      </c>
      <c r="C35" s="10">
        <f>VLOOKUP($A35,'Medical Examinations'!$A:$Z,2,FALSE)</f>
        <v>47.6</v>
      </c>
      <c r="D35" s="10">
        <f>VLOOKUP($A35,'Medical Examinations'!$A:$Z,MATCH(D$1,'Medical Examinations'!$A$1:$Z$1,0),FALSE)</f>
        <v>5.95</v>
      </c>
      <c r="E35" s="10" t="str">
        <f>VLOOKUP($A35,'Medical Examinations'!$A:$Z,MATCH(E$1,'Medical Examinations'!$A$1:$Z$1,0),FALSE)</f>
        <v>yes</v>
      </c>
      <c r="F35" s="10" t="str">
        <f>VLOOKUP($A35,'Medical Examinations'!$A:$Z,MATCH(F$1,'Medical Examinations'!$A$1:$Z$1,0),FALSE)</f>
        <v>No</v>
      </c>
      <c r="G35" s="10" t="str">
        <f>VLOOKUP($A35,'Medical Examinations'!$A:$Z,MATCH(G$1,'Medical Examinations'!$A$1:$Z$1,0),FALSE)</f>
        <v>No</v>
      </c>
      <c r="H35" s="10">
        <f>VLOOKUP($A35,'Medical Examinations'!$A:$Z,MATCH(H$1,'Medical Examinations'!$A$1:$Z$1,0),FALSE)</f>
        <v>0</v>
      </c>
      <c r="I35" s="10" t="str">
        <f>VLOOKUP($A35,'Medical Examinations'!$A:$Z,MATCH(I$1,'Medical Examinations'!$A$1:$Z$1,0),FALSE)</f>
        <v>yes</v>
      </c>
      <c r="J35" s="10" t="str">
        <f>VLOOKUP($A35,'Medical Examinations'!$A:$Z,MATCH(J$1,'Medical Examinations'!$A$1:$Z$1,0),FALSE)</f>
        <v>Obesity</v>
      </c>
      <c r="K35" s="10" t="str">
        <f>VLOOKUP($A35,'Medical Examinations'!$A:$Z,MATCH(K$1,'Medical Examinations'!$A$1:$Z$1,0),FALSE)</f>
        <v>Prediabetes</v>
      </c>
      <c r="L35" s="15">
        <v>1068</v>
      </c>
      <c r="M35" s="10" t="s">
        <v>4708</v>
      </c>
      <c r="N35" s="10" t="s">
        <v>4711</v>
      </c>
      <c r="O35" s="10" t="str">
        <f>IF(N35="?","Unknown",N35)</f>
        <v>tier - 1</v>
      </c>
      <c r="P35" s="10"/>
    </row>
    <row r="36" spans="1:16">
      <c r="A36" s="20" t="s">
        <v>73</v>
      </c>
      <c r="B36" s="10" t="str">
        <f>VLOOKUP($A36,'Customer Names'!$A:$C,3,FALSE)</f>
        <v>Bruestle,</v>
      </c>
      <c r="C36" s="10">
        <f>VLOOKUP($A36,'Medical Examinations'!$A:$Z,2,FALSE)</f>
        <v>46.2</v>
      </c>
      <c r="D36" s="10">
        <f>VLOOKUP($A36,'Medical Examinations'!$A:$Z,MATCH(D$1,'Medical Examinations'!$A$1:$Z$1,0),FALSE)</f>
        <v>6.09</v>
      </c>
      <c r="E36" s="10" t="str">
        <f>VLOOKUP($A36,'Medical Examinations'!$A:$Z,MATCH(E$1,'Medical Examinations'!$A$1:$Z$1,0),FALSE)</f>
        <v>No</v>
      </c>
      <c r="F36" s="10" t="str">
        <f>VLOOKUP($A36,'Medical Examinations'!$A:$Z,MATCH(F$1,'Medical Examinations'!$A$1:$Z$1,0),FALSE)</f>
        <v>No</v>
      </c>
      <c r="G36" s="10" t="str">
        <f>VLOOKUP($A36,'Medical Examinations'!$A:$Z,MATCH(G$1,'Medical Examinations'!$A$1:$Z$1,0),FALSE)</f>
        <v>Yes</v>
      </c>
      <c r="H36" s="10">
        <f>VLOOKUP($A36,'Medical Examinations'!$A:$Z,MATCH(H$1,'Medical Examinations'!$A$1:$Z$1,0),FALSE)</f>
        <v>1</v>
      </c>
      <c r="I36" s="10" t="str">
        <f>VLOOKUP($A36,'Medical Examinations'!$A:$Z,MATCH(I$1,'Medical Examinations'!$A$1:$Z$1,0),FALSE)</f>
        <v>yes</v>
      </c>
      <c r="J36" s="10" t="str">
        <f>VLOOKUP($A36,'Medical Examinations'!$A:$Z,MATCH(J$1,'Medical Examinations'!$A$1:$Z$1,0),FALSE)</f>
        <v>Obesity</v>
      </c>
      <c r="K36" s="10" t="str">
        <f>VLOOKUP($A36,'Medical Examinations'!$A:$Z,MATCH(K$1,'Medical Examinations'!$A$1:$Z$1,0),FALSE)</f>
        <v>Prediabetes</v>
      </c>
      <c r="L36" s="15">
        <v>1070</v>
      </c>
      <c r="M36" s="10" t="s">
        <v>4708</v>
      </c>
      <c r="N36" s="10" t="s">
        <v>4708</v>
      </c>
      <c r="O36" s="10" t="str">
        <f>IF(N36="?","Unknown",N36)</f>
        <v>tier - 3</v>
      </c>
      <c r="P36" s="10"/>
    </row>
    <row r="37" spans="1:16">
      <c r="A37" s="21" t="s">
        <v>75</v>
      </c>
      <c r="B37" s="10" t="str">
        <f>VLOOKUP($A37,'Customer Names'!$A:$C,3,FALSE)</f>
        <v>Lachance,</v>
      </c>
      <c r="C37" s="10">
        <f>VLOOKUP($A37,'Medical Examinations'!$A:$Z,2,FALSE)</f>
        <v>32.015000000000001</v>
      </c>
      <c r="D37" s="10">
        <f>VLOOKUP($A37,'Medical Examinations'!$A:$Z,MATCH(D$1,'Medical Examinations'!$A$1:$Z$1,0),FALSE)</f>
        <v>11.75</v>
      </c>
      <c r="E37" s="10" t="str">
        <f>VLOOKUP($A37,'Medical Examinations'!$A:$Z,MATCH(E$1,'Medical Examinations'!$A$1:$Z$1,0),FALSE)</f>
        <v>No</v>
      </c>
      <c r="F37" s="10" t="str">
        <f>VLOOKUP($A37,'Medical Examinations'!$A:$Z,MATCH(F$1,'Medical Examinations'!$A$1:$Z$1,0),FALSE)</f>
        <v>No</v>
      </c>
      <c r="G37" s="10" t="str">
        <f>VLOOKUP($A37,'Medical Examinations'!$A:$Z,MATCH(G$1,'Medical Examinations'!$A$1:$Z$1,0),FALSE)</f>
        <v>No</v>
      </c>
      <c r="H37" s="10">
        <f>VLOOKUP($A37,'Medical Examinations'!$A:$Z,MATCH(H$1,'Medical Examinations'!$A$1:$Z$1,0),FALSE)</f>
        <v>0</v>
      </c>
      <c r="I37" s="10" t="str">
        <f>VLOOKUP($A37,'Medical Examinations'!$A:$Z,MATCH(I$1,'Medical Examinations'!$A$1:$Z$1,0),FALSE)</f>
        <v>yes</v>
      </c>
      <c r="J37" s="10" t="str">
        <f>VLOOKUP($A37,'Medical Examinations'!$A:$Z,MATCH(J$1,'Medical Examinations'!$A$1:$Z$1,0),FALSE)</f>
        <v>Obesity</v>
      </c>
      <c r="K37" s="10" t="str">
        <f>VLOOKUP($A37,'Medical Examinations'!$A:$Z,MATCH(K$1,'Medical Examinations'!$A$1:$Z$1,0),FALSE)</f>
        <v>Diabetes</v>
      </c>
      <c r="L37" s="15">
        <v>1071</v>
      </c>
      <c r="M37" s="10" t="s">
        <v>4708</v>
      </c>
      <c r="N37" s="10" t="s">
        <v>4708</v>
      </c>
      <c r="O37" s="10" t="str">
        <f>IF(N37="?","Unknown",N37)</f>
        <v>tier - 3</v>
      </c>
      <c r="P37" s="10"/>
    </row>
    <row r="38" spans="1:16">
      <c r="A38" s="20" t="s">
        <v>77</v>
      </c>
      <c r="B38" s="10" t="str">
        <f>VLOOKUP($A38,'Customer Names'!$A:$C,3,FALSE)</f>
        <v>Eason,</v>
      </c>
      <c r="C38" s="10">
        <f>VLOOKUP($A38,'Medical Examinations'!$A:$Z,2,FALSE)</f>
        <v>40.564999999999998</v>
      </c>
      <c r="D38" s="10">
        <f>VLOOKUP($A38,'Medical Examinations'!$A:$Z,MATCH(D$1,'Medical Examinations'!$A$1:$Z$1,0),FALSE)</f>
        <v>7.37</v>
      </c>
      <c r="E38" s="10" t="str">
        <f>VLOOKUP($A38,'Medical Examinations'!$A:$Z,MATCH(E$1,'Medical Examinations'!$A$1:$Z$1,0),FALSE)</f>
        <v>No</v>
      </c>
      <c r="F38" s="10" t="str">
        <f>VLOOKUP($A38,'Medical Examinations'!$A:$Z,MATCH(F$1,'Medical Examinations'!$A$1:$Z$1,0),FALSE)</f>
        <v>No</v>
      </c>
      <c r="G38" s="10" t="str">
        <f>VLOOKUP($A38,'Medical Examinations'!$A:$Z,MATCH(G$1,'Medical Examinations'!$A$1:$Z$1,0),FALSE)</f>
        <v>No</v>
      </c>
      <c r="H38" s="10">
        <f>VLOOKUP($A38,'Medical Examinations'!$A:$Z,MATCH(H$1,'Medical Examinations'!$A$1:$Z$1,0),FALSE)</f>
        <v>0</v>
      </c>
      <c r="I38" s="10" t="str">
        <f>VLOOKUP($A38,'Medical Examinations'!$A:$Z,MATCH(I$1,'Medical Examinations'!$A$1:$Z$1,0),FALSE)</f>
        <v>yes</v>
      </c>
      <c r="J38" s="10" t="str">
        <f>VLOOKUP($A38,'Medical Examinations'!$A:$Z,MATCH(J$1,'Medical Examinations'!$A$1:$Z$1,0),FALSE)</f>
        <v>Obesity</v>
      </c>
      <c r="K38" s="10" t="str">
        <f>VLOOKUP($A38,'Medical Examinations'!$A:$Z,MATCH(K$1,'Medical Examinations'!$A$1:$Z$1,0),FALSE)</f>
        <v>Diabetes</v>
      </c>
      <c r="L38" s="15">
        <v>1082</v>
      </c>
      <c r="M38" s="10" t="s">
        <v>4708</v>
      </c>
      <c r="N38" s="10" t="s">
        <v>4707</v>
      </c>
      <c r="O38" s="10" t="str">
        <f>IF(N38="?","Unknown",N38)</f>
        <v>tier - 2</v>
      </c>
      <c r="P38" s="10"/>
    </row>
    <row r="39" spans="1:16">
      <c r="A39" s="21" t="s">
        <v>79</v>
      </c>
      <c r="B39" s="10" t="str">
        <f>VLOOKUP($A39,'Customer Names'!$A:$C,3,FALSE)</f>
        <v>Grummon,</v>
      </c>
      <c r="C39" s="10">
        <f>VLOOKUP($A39,'Medical Examinations'!$A:$Z,2,FALSE)</f>
        <v>32.450000000000003</v>
      </c>
      <c r="D39" s="10">
        <f>VLOOKUP($A39,'Medical Examinations'!$A:$Z,MATCH(D$1,'Medical Examinations'!$A$1:$Z$1,0),FALSE)</f>
        <v>11.91</v>
      </c>
      <c r="E39" s="10" t="str">
        <f>VLOOKUP($A39,'Medical Examinations'!$A:$Z,MATCH(E$1,'Medical Examinations'!$A$1:$Z$1,0),FALSE)</f>
        <v>No</v>
      </c>
      <c r="F39" s="10" t="str">
        <f>VLOOKUP($A39,'Medical Examinations'!$A:$Z,MATCH(F$1,'Medical Examinations'!$A$1:$Z$1,0),FALSE)</f>
        <v>No</v>
      </c>
      <c r="G39" s="10" t="str">
        <f>VLOOKUP($A39,'Medical Examinations'!$A:$Z,MATCH(G$1,'Medical Examinations'!$A$1:$Z$1,0),FALSE)</f>
        <v>No</v>
      </c>
      <c r="H39" s="10">
        <f>VLOOKUP($A39,'Medical Examinations'!$A:$Z,MATCH(H$1,'Medical Examinations'!$A$1:$Z$1,0),FALSE)</f>
        <v>0</v>
      </c>
      <c r="I39" s="10" t="str">
        <f>VLOOKUP($A39,'Medical Examinations'!$A:$Z,MATCH(I$1,'Medical Examinations'!$A$1:$Z$1,0),FALSE)</f>
        <v>yes</v>
      </c>
      <c r="J39" s="10" t="str">
        <f>VLOOKUP($A39,'Medical Examinations'!$A:$Z,MATCH(J$1,'Medical Examinations'!$A$1:$Z$1,0),FALSE)</f>
        <v>Obesity</v>
      </c>
      <c r="K39" s="10" t="str">
        <f>VLOOKUP($A39,'Medical Examinations'!$A:$Z,MATCH(K$1,'Medical Examinations'!$A$1:$Z$1,0),FALSE)</f>
        <v>Diabetes</v>
      </c>
      <c r="L39" s="15">
        <v>1086</v>
      </c>
      <c r="M39" s="10" t="s">
        <v>4708</v>
      </c>
      <c r="N39" s="10" t="s">
        <v>4708</v>
      </c>
      <c r="O39" s="10" t="str">
        <f>IF(N39="?","Unknown",N39)</f>
        <v>tier - 3</v>
      </c>
      <c r="P39" s="10"/>
    </row>
    <row r="40" spans="1:16">
      <c r="A40" s="20" t="s">
        <v>81</v>
      </c>
      <c r="B40" s="10" t="str">
        <f>VLOOKUP($A40,'Customer Names'!$A:$C,3,FALSE)</f>
        <v>Vanwechel,</v>
      </c>
      <c r="C40" s="10">
        <f>VLOOKUP($A40,'Medical Examinations'!$A:$Z,2,FALSE)</f>
        <v>34.96</v>
      </c>
      <c r="D40" s="10">
        <f>VLOOKUP($A40,'Medical Examinations'!$A:$Z,MATCH(D$1,'Medical Examinations'!$A$1:$Z$1,0),FALSE)</f>
        <v>6.52</v>
      </c>
      <c r="E40" s="10" t="str">
        <f>VLOOKUP($A40,'Medical Examinations'!$A:$Z,MATCH(E$1,'Medical Examinations'!$A$1:$Z$1,0),FALSE)</f>
        <v>No</v>
      </c>
      <c r="F40" s="10" t="str">
        <f>VLOOKUP($A40,'Medical Examinations'!$A:$Z,MATCH(F$1,'Medical Examinations'!$A$1:$Z$1,0),FALSE)</f>
        <v>No</v>
      </c>
      <c r="G40" s="10" t="str">
        <f>VLOOKUP($A40,'Medical Examinations'!$A:$Z,MATCH(G$1,'Medical Examinations'!$A$1:$Z$1,0),FALSE)</f>
        <v>No</v>
      </c>
      <c r="H40" s="10">
        <f>VLOOKUP($A40,'Medical Examinations'!$A:$Z,MATCH(H$1,'Medical Examinations'!$A$1:$Z$1,0),FALSE)</f>
        <v>0</v>
      </c>
      <c r="I40" s="10" t="str">
        <f>VLOOKUP($A40,'Medical Examinations'!$A:$Z,MATCH(I$1,'Medical Examinations'!$A$1:$Z$1,0),FALSE)</f>
        <v>yes</v>
      </c>
      <c r="J40" s="10" t="str">
        <f>VLOOKUP($A40,'Medical Examinations'!$A:$Z,MATCH(J$1,'Medical Examinations'!$A$1:$Z$1,0),FALSE)</f>
        <v>Obesity</v>
      </c>
      <c r="K40" s="10" t="str">
        <f>VLOOKUP($A40,'Medical Examinations'!$A:$Z,MATCH(K$1,'Medical Examinations'!$A$1:$Z$1,0),FALSE)</f>
        <v>Diabetes</v>
      </c>
      <c r="L40" s="15">
        <v>1121.8699999999999</v>
      </c>
      <c r="M40" s="10" t="s">
        <v>4708</v>
      </c>
      <c r="N40" s="10" t="s">
        <v>4711</v>
      </c>
      <c r="O40" s="10" t="str">
        <f>IF(N40="?","Unknown",N40)</f>
        <v>tier - 1</v>
      </c>
      <c r="P40" s="10"/>
    </row>
    <row r="41" spans="1:16">
      <c r="A41" s="21" t="s">
        <v>83</v>
      </c>
      <c r="B41" s="10" t="str">
        <f>VLOOKUP($A41,'Customer Names'!$A:$C,3,FALSE)</f>
        <v>Fisher,</v>
      </c>
      <c r="C41" s="10">
        <f>VLOOKUP($A41,'Medical Examinations'!$A:$Z,2,FALSE)</f>
        <v>35.5</v>
      </c>
      <c r="D41" s="10">
        <f>VLOOKUP($A41,'Medical Examinations'!$A:$Z,MATCH(D$1,'Medical Examinations'!$A$1:$Z$1,0),FALSE)</f>
        <v>5.14</v>
      </c>
      <c r="E41" s="10" t="str">
        <f>VLOOKUP($A41,'Medical Examinations'!$A:$Z,MATCH(E$1,'Medical Examinations'!$A$1:$Z$1,0),FALSE)</f>
        <v>No</v>
      </c>
      <c r="F41" s="10" t="str">
        <f>VLOOKUP($A41,'Medical Examinations'!$A:$Z,MATCH(F$1,'Medical Examinations'!$A$1:$Z$1,0),FALSE)</f>
        <v>No</v>
      </c>
      <c r="G41" s="10" t="str">
        <f>VLOOKUP($A41,'Medical Examinations'!$A:$Z,MATCH(G$1,'Medical Examinations'!$A$1:$Z$1,0),FALSE)</f>
        <v>Yes</v>
      </c>
      <c r="H41" s="10">
        <f>VLOOKUP($A41,'Medical Examinations'!$A:$Z,MATCH(H$1,'Medical Examinations'!$A$1:$Z$1,0),FALSE)</f>
        <v>1</v>
      </c>
      <c r="I41" s="10" t="str">
        <f>VLOOKUP($A41,'Medical Examinations'!$A:$Z,MATCH(I$1,'Medical Examinations'!$A$1:$Z$1,0),FALSE)</f>
        <v>yes</v>
      </c>
      <c r="J41" s="10" t="str">
        <f>VLOOKUP($A41,'Medical Examinations'!$A:$Z,MATCH(J$1,'Medical Examinations'!$A$1:$Z$1,0),FALSE)</f>
        <v>Obesity</v>
      </c>
      <c r="K41" s="10" t="str">
        <f>VLOOKUP($A41,'Medical Examinations'!$A:$Z,MATCH(K$1,'Medical Examinations'!$A$1:$Z$1,0),FALSE)</f>
        <v>Normal</v>
      </c>
      <c r="L41" s="15">
        <v>1131.51</v>
      </c>
      <c r="M41" s="10" t="s">
        <v>4708</v>
      </c>
      <c r="N41" s="10" t="s">
        <v>4711</v>
      </c>
      <c r="O41" s="10" t="str">
        <f>IF(N41="?","Unknown",N41)</f>
        <v>tier - 1</v>
      </c>
      <c r="P41" s="10"/>
    </row>
    <row r="42" spans="1:16">
      <c r="A42" s="20" t="s">
        <v>85</v>
      </c>
      <c r="B42" s="10" t="str">
        <f>VLOOKUP($A42,'Customer Names'!$A:$C,3,FALSE)</f>
        <v>Jenkins,</v>
      </c>
      <c r="C42" s="10">
        <f>VLOOKUP($A42,'Medical Examinations'!$A:$Z,2,FALSE)</f>
        <v>52.58</v>
      </c>
      <c r="D42" s="10">
        <f>VLOOKUP($A42,'Medical Examinations'!$A:$Z,MATCH(D$1,'Medical Examinations'!$A$1:$Z$1,0),FALSE)</f>
        <v>4.1900000000000004</v>
      </c>
      <c r="E42" s="10" t="str">
        <f>VLOOKUP($A42,'Medical Examinations'!$A:$Z,MATCH(E$1,'Medical Examinations'!$A$1:$Z$1,0),FALSE)</f>
        <v>No</v>
      </c>
      <c r="F42" s="10" t="str">
        <f>VLOOKUP($A42,'Medical Examinations'!$A:$Z,MATCH(F$1,'Medical Examinations'!$A$1:$Z$1,0),FALSE)</f>
        <v>yes</v>
      </c>
      <c r="G42" s="10" t="str">
        <f>VLOOKUP($A42,'Medical Examinations'!$A:$Z,MATCH(G$1,'Medical Examinations'!$A$1:$Z$1,0),FALSE)</f>
        <v>No</v>
      </c>
      <c r="H42" s="10">
        <f>VLOOKUP($A42,'Medical Examinations'!$A:$Z,MATCH(H$1,'Medical Examinations'!$A$1:$Z$1,0),FALSE)</f>
        <v>1</v>
      </c>
      <c r="I42" s="10" t="str">
        <f>VLOOKUP($A42,'Medical Examinations'!$A:$Z,MATCH(I$1,'Medical Examinations'!$A$1:$Z$1,0),FALSE)</f>
        <v>yes</v>
      </c>
      <c r="J42" s="10" t="str">
        <f>VLOOKUP($A42,'Medical Examinations'!$A:$Z,MATCH(J$1,'Medical Examinations'!$A$1:$Z$1,0),FALSE)</f>
        <v>Obesity</v>
      </c>
      <c r="K42" s="10" t="str">
        <f>VLOOKUP($A42,'Medical Examinations'!$A:$Z,MATCH(K$1,'Medical Examinations'!$A$1:$Z$1,0),FALSE)</f>
        <v>Normal</v>
      </c>
      <c r="L42" s="15">
        <v>1132</v>
      </c>
      <c r="M42" s="10" t="s">
        <v>4708</v>
      </c>
      <c r="N42" s="10" t="s">
        <v>4711</v>
      </c>
      <c r="O42" s="10" t="str">
        <f>IF(N42="?","Unknown",N42)</f>
        <v>tier - 1</v>
      </c>
      <c r="P42" s="10"/>
    </row>
    <row r="43" spans="1:16">
      <c r="A43" s="21" t="s">
        <v>87</v>
      </c>
      <c r="B43" s="10" t="str">
        <f>VLOOKUP($A43,'Customer Names'!$A:$C,3,FALSE)</f>
        <v>Peters,</v>
      </c>
      <c r="C43" s="10">
        <f>VLOOKUP($A43,'Medical Examinations'!$A:$Z,2,FALSE)</f>
        <v>35.200000000000003</v>
      </c>
      <c r="D43" s="10">
        <f>VLOOKUP($A43,'Medical Examinations'!$A:$Z,MATCH(D$1,'Medical Examinations'!$A$1:$Z$1,0),FALSE)</f>
        <v>11.68</v>
      </c>
      <c r="E43" s="10" t="str">
        <f>VLOOKUP($A43,'Medical Examinations'!$A:$Z,MATCH(E$1,'Medical Examinations'!$A$1:$Z$1,0),FALSE)</f>
        <v>yes</v>
      </c>
      <c r="F43" s="10" t="str">
        <f>VLOOKUP($A43,'Medical Examinations'!$A:$Z,MATCH(F$1,'Medical Examinations'!$A$1:$Z$1,0),FALSE)</f>
        <v>No</v>
      </c>
      <c r="G43" s="10" t="str">
        <f>VLOOKUP($A43,'Medical Examinations'!$A:$Z,MATCH(G$1,'Medical Examinations'!$A$1:$Z$1,0),FALSE)</f>
        <v>No</v>
      </c>
      <c r="H43" s="10">
        <f>VLOOKUP($A43,'Medical Examinations'!$A:$Z,MATCH(H$1,'Medical Examinations'!$A$1:$Z$1,0),FALSE)</f>
        <v>0</v>
      </c>
      <c r="I43" s="10" t="str">
        <f>VLOOKUP($A43,'Medical Examinations'!$A:$Z,MATCH(I$1,'Medical Examinations'!$A$1:$Z$1,0),FALSE)</f>
        <v>yes</v>
      </c>
      <c r="J43" s="10" t="str">
        <f>VLOOKUP($A43,'Medical Examinations'!$A:$Z,MATCH(J$1,'Medical Examinations'!$A$1:$Z$1,0),FALSE)</f>
        <v>Obesity</v>
      </c>
      <c r="K43" s="10" t="str">
        <f>VLOOKUP($A43,'Medical Examinations'!$A:$Z,MATCH(K$1,'Medical Examinations'!$A$1:$Z$1,0),FALSE)</f>
        <v>Diabetes</v>
      </c>
      <c r="L43" s="15">
        <v>1135</v>
      </c>
      <c r="M43" s="10" t="s">
        <v>4708</v>
      </c>
      <c r="N43" s="10" t="s">
        <v>4708</v>
      </c>
      <c r="O43" s="10" t="str">
        <f>IF(N43="?","Unknown",N43)</f>
        <v>tier - 3</v>
      </c>
      <c r="P43" s="10"/>
    </row>
    <row r="44" spans="1:16">
      <c r="A44" s="20" t="s">
        <v>89</v>
      </c>
      <c r="B44" s="10" t="str">
        <f>VLOOKUP($A44,'Customer Names'!$A:$C,3,FALSE)</f>
        <v>Aha,</v>
      </c>
      <c r="C44" s="10">
        <f>VLOOKUP($A44,'Medical Examinations'!$A:$Z,2,FALSE)</f>
        <v>38.06</v>
      </c>
      <c r="D44" s="10">
        <f>VLOOKUP($A44,'Medical Examinations'!$A:$Z,MATCH(D$1,'Medical Examinations'!$A$1:$Z$1,0),FALSE)</f>
        <v>6.98</v>
      </c>
      <c r="E44" s="10" t="str">
        <f>VLOOKUP($A44,'Medical Examinations'!$A:$Z,MATCH(E$1,'Medical Examinations'!$A$1:$Z$1,0),FALSE)</f>
        <v>No</v>
      </c>
      <c r="F44" s="10" t="str">
        <f>VLOOKUP($A44,'Medical Examinations'!$A:$Z,MATCH(F$1,'Medical Examinations'!$A$1:$Z$1,0),FALSE)</f>
        <v>No</v>
      </c>
      <c r="G44" s="10" t="str">
        <f>VLOOKUP($A44,'Medical Examinations'!$A:$Z,MATCH(G$1,'Medical Examinations'!$A$1:$Z$1,0),FALSE)</f>
        <v>No</v>
      </c>
      <c r="H44" s="10">
        <f>VLOOKUP($A44,'Medical Examinations'!$A:$Z,MATCH(H$1,'Medical Examinations'!$A$1:$Z$1,0),FALSE)</f>
        <v>0</v>
      </c>
      <c r="I44" s="10" t="str">
        <f>VLOOKUP($A44,'Medical Examinations'!$A:$Z,MATCH(I$1,'Medical Examinations'!$A$1:$Z$1,0),FALSE)</f>
        <v>yes</v>
      </c>
      <c r="J44" s="10" t="str">
        <f>VLOOKUP($A44,'Medical Examinations'!$A:$Z,MATCH(J$1,'Medical Examinations'!$A$1:$Z$1,0),FALSE)</f>
        <v>Obesity</v>
      </c>
      <c r="K44" s="10" t="str">
        <f>VLOOKUP($A44,'Medical Examinations'!$A:$Z,MATCH(K$1,'Medical Examinations'!$A$1:$Z$1,0),FALSE)</f>
        <v>Diabetes</v>
      </c>
      <c r="L44" s="15">
        <v>1135.94</v>
      </c>
      <c r="M44" s="10" t="s">
        <v>4708</v>
      </c>
      <c r="N44" s="10" t="s">
        <v>4708</v>
      </c>
      <c r="O44" s="10" t="str">
        <f>IF(N44="?","Unknown",N44)</f>
        <v>tier - 3</v>
      </c>
      <c r="P44" s="10"/>
    </row>
    <row r="45" spans="1:16">
      <c r="A45" s="21" t="s">
        <v>91</v>
      </c>
      <c r="B45" s="10" t="str">
        <f>VLOOKUP($A45,'Customer Names'!$A:$C,3,FALSE)</f>
        <v>McElwain,</v>
      </c>
      <c r="C45" s="10">
        <f>VLOOKUP($A45,'Medical Examinations'!$A:$Z,2,FALSE)</f>
        <v>34.21</v>
      </c>
      <c r="D45" s="10">
        <f>VLOOKUP($A45,'Medical Examinations'!$A:$Z,MATCH(D$1,'Medical Examinations'!$A$1:$Z$1,0),FALSE)</f>
        <v>8.34</v>
      </c>
      <c r="E45" s="10" t="str">
        <f>VLOOKUP($A45,'Medical Examinations'!$A:$Z,MATCH(E$1,'Medical Examinations'!$A$1:$Z$1,0),FALSE)</f>
        <v>No</v>
      </c>
      <c r="F45" s="10" t="str">
        <f>VLOOKUP($A45,'Medical Examinations'!$A:$Z,MATCH(F$1,'Medical Examinations'!$A$1:$Z$1,0),FALSE)</f>
        <v>No</v>
      </c>
      <c r="G45" s="10" t="str">
        <f>VLOOKUP($A45,'Medical Examinations'!$A:$Z,MATCH(G$1,'Medical Examinations'!$A$1:$Z$1,0),FALSE)</f>
        <v>No</v>
      </c>
      <c r="H45" s="10">
        <f>VLOOKUP($A45,'Medical Examinations'!$A:$Z,MATCH(H$1,'Medical Examinations'!$A$1:$Z$1,0),FALSE)</f>
        <v>0</v>
      </c>
      <c r="I45" s="10" t="str">
        <f>VLOOKUP($A45,'Medical Examinations'!$A:$Z,MATCH(I$1,'Medical Examinations'!$A$1:$Z$1,0),FALSE)</f>
        <v>yes</v>
      </c>
      <c r="J45" s="10" t="str">
        <f>VLOOKUP($A45,'Medical Examinations'!$A:$Z,MATCH(J$1,'Medical Examinations'!$A$1:$Z$1,0),FALSE)</f>
        <v>Obesity</v>
      </c>
      <c r="K45" s="10" t="str">
        <f>VLOOKUP($A45,'Medical Examinations'!$A:$Z,MATCH(K$1,'Medical Examinations'!$A$1:$Z$1,0),FALSE)</f>
        <v>Diabetes</v>
      </c>
      <c r="L45" s="15">
        <v>1136.4000000000001</v>
      </c>
      <c r="M45" s="10" t="s">
        <v>4708</v>
      </c>
      <c r="N45" s="10" t="s">
        <v>4708</v>
      </c>
      <c r="O45" s="10" t="str">
        <f>IF(N45="?","Unknown",N45)</f>
        <v>tier - 3</v>
      </c>
      <c r="P45" s="10"/>
    </row>
    <row r="46" spans="1:16">
      <c r="A46" s="20" t="s">
        <v>93</v>
      </c>
      <c r="B46" s="10" t="str">
        <f>VLOOKUP($A46,'Customer Names'!$A:$C,3,FALSE)</f>
        <v>Januszewski,</v>
      </c>
      <c r="C46" s="10">
        <f>VLOOKUP($A46,'Medical Examinations'!$A:$Z,2,FALSE)</f>
        <v>38.94</v>
      </c>
      <c r="D46" s="10">
        <f>VLOOKUP($A46,'Medical Examinations'!$A:$Z,MATCH(D$1,'Medical Examinations'!$A$1:$Z$1,0),FALSE)</f>
        <v>8.49</v>
      </c>
      <c r="E46" s="10" t="str">
        <f>VLOOKUP($A46,'Medical Examinations'!$A:$Z,MATCH(E$1,'Medical Examinations'!$A$1:$Z$1,0),FALSE)</f>
        <v>yes</v>
      </c>
      <c r="F46" s="10" t="str">
        <f>VLOOKUP($A46,'Medical Examinations'!$A:$Z,MATCH(F$1,'Medical Examinations'!$A$1:$Z$1,0),FALSE)</f>
        <v>No</v>
      </c>
      <c r="G46" s="10" t="str">
        <f>VLOOKUP($A46,'Medical Examinations'!$A:$Z,MATCH(G$1,'Medical Examinations'!$A$1:$Z$1,0),FALSE)</f>
        <v>No</v>
      </c>
      <c r="H46" s="10">
        <f>VLOOKUP($A46,'Medical Examinations'!$A:$Z,MATCH(H$1,'Medical Examinations'!$A$1:$Z$1,0),FALSE)</f>
        <v>1</v>
      </c>
      <c r="I46" s="10" t="str">
        <f>VLOOKUP($A46,'Medical Examinations'!$A:$Z,MATCH(I$1,'Medical Examinations'!$A$1:$Z$1,0),FALSE)</f>
        <v>yes</v>
      </c>
      <c r="J46" s="10" t="str">
        <f>VLOOKUP($A46,'Medical Examinations'!$A:$Z,MATCH(J$1,'Medical Examinations'!$A$1:$Z$1,0),FALSE)</f>
        <v>Obesity</v>
      </c>
      <c r="K46" s="10" t="str">
        <f>VLOOKUP($A46,'Medical Examinations'!$A:$Z,MATCH(K$1,'Medical Examinations'!$A$1:$Z$1,0),FALSE)</f>
        <v>Diabetes</v>
      </c>
      <c r="L46" s="15">
        <v>1137</v>
      </c>
      <c r="M46" s="10" t="s">
        <v>4708</v>
      </c>
      <c r="N46" s="10" t="s">
        <v>4711</v>
      </c>
      <c r="O46" s="10" t="str">
        <f>IF(N46="?","Unknown",N46)</f>
        <v>tier - 1</v>
      </c>
      <c r="P46" s="10"/>
    </row>
    <row r="47" spans="1:16">
      <c r="A47" s="21" t="s">
        <v>95</v>
      </c>
      <c r="B47" s="10" t="str">
        <f>VLOOKUP($A47,'Customer Names'!$A:$C,3,FALSE)</f>
        <v>Rohne,</v>
      </c>
      <c r="C47" s="10">
        <f>VLOOKUP($A47,'Medical Examinations'!$A:$Z,2,FALSE)</f>
        <v>30.21</v>
      </c>
      <c r="D47" s="10">
        <f>VLOOKUP($A47,'Medical Examinations'!$A:$Z,MATCH(D$1,'Medical Examinations'!$A$1:$Z$1,0),FALSE)</f>
        <v>5.34</v>
      </c>
      <c r="E47" s="10" t="str">
        <f>VLOOKUP($A47,'Medical Examinations'!$A:$Z,MATCH(E$1,'Medical Examinations'!$A$1:$Z$1,0),FALSE)</f>
        <v>yes</v>
      </c>
      <c r="F47" s="10" t="str">
        <f>VLOOKUP($A47,'Medical Examinations'!$A:$Z,MATCH(F$1,'Medical Examinations'!$A$1:$Z$1,0),FALSE)</f>
        <v>No</v>
      </c>
      <c r="G47" s="10" t="str">
        <f>VLOOKUP($A47,'Medical Examinations'!$A:$Z,MATCH(G$1,'Medical Examinations'!$A$1:$Z$1,0),FALSE)</f>
        <v>No</v>
      </c>
      <c r="H47" s="10">
        <f>VLOOKUP($A47,'Medical Examinations'!$A:$Z,MATCH(H$1,'Medical Examinations'!$A$1:$Z$1,0),FALSE)</f>
        <v>1</v>
      </c>
      <c r="I47" s="10" t="str">
        <f>VLOOKUP($A47,'Medical Examinations'!$A:$Z,MATCH(I$1,'Medical Examinations'!$A$1:$Z$1,0),FALSE)</f>
        <v>yes</v>
      </c>
      <c r="J47" s="10" t="str">
        <f>VLOOKUP($A47,'Medical Examinations'!$A:$Z,MATCH(J$1,'Medical Examinations'!$A$1:$Z$1,0),FALSE)</f>
        <v>Obesity</v>
      </c>
      <c r="K47" s="10" t="str">
        <f>VLOOKUP($A47,'Medical Examinations'!$A:$Z,MATCH(K$1,'Medical Examinations'!$A$1:$Z$1,0),FALSE)</f>
        <v>Normal</v>
      </c>
      <c r="L47" s="15">
        <v>1137.01</v>
      </c>
      <c r="M47" s="10" t="s">
        <v>4708</v>
      </c>
      <c r="N47" s="10" t="s">
        <v>4711</v>
      </c>
      <c r="O47" s="10" t="str">
        <f>IF(N47="?","Unknown",N47)</f>
        <v>tier - 1</v>
      </c>
      <c r="P47" s="10"/>
    </row>
    <row r="48" spans="1:16">
      <c r="A48" s="20" t="s">
        <v>97</v>
      </c>
      <c r="B48" s="10" t="str">
        <f>VLOOKUP($A48,'Customer Names'!$A:$C,3,FALSE)</f>
        <v>O'Grady,</v>
      </c>
      <c r="C48" s="10">
        <f>VLOOKUP($A48,'Medical Examinations'!$A:$Z,2,FALSE)</f>
        <v>33.630000000000003</v>
      </c>
      <c r="D48" s="10">
        <f>VLOOKUP($A48,'Medical Examinations'!$A:$Z,MATCH(D$1,'Medical Examinations'!$A$1:$Z$1,0),FALSE)</f>
        <v>4.43</v>
      </c>
      <c r="E48" s="10" t="str">
        <f>VLOOKUP($A48,'Medical Examinations'!$A:$Z,MATCH(E$1,'Medical Examinations'!$A$1:$Z$1,0),FALSE)</f>
        <v>yes</v>
      </c>
      <c r="F48" s="10" t="str">
        <f>VLOOKUP($A48,'Medical Examinations'!$A:$Z,MATCH(F$1,'Medical Examinations'!$A$1:$Z$1,0),FALSE)</f>
        <v>No</v>
      </c>
      <c r="G48" s="10" t="str">
        <f>VLOOKUP($A48,'Medical Examinations'!$A:$Z,MATCH(G$1,'Medical Examinations'!$A$1:$Z$1,0),FALSE)</f>
        <v>No</v>
      </c>
      <c r="H48" s="10">
        <f>VLOOKUP($A48,'Medical Examinations'!$A:$Z,MATCH(H$1,'Medical Examinations'!$A$1:$Z$1,0),FALSE)</f>
        <v>2</v>
      </c>
      <c r="I48" s="10" t="str">
        <f>VLOOKUP($A48,'Medical Examinations'!$A:$Z,MATCH(I$1,'Medical Examinations'!$A$1:$Z$1,0),FALSE)</f>
        <v>yes</v>
      </c>
      <c r="J48" s="10" t="str">
        <f>VLOOKUP($A48,'Medical Examinations'!$A:$Z,MATCH(J$1,'Medical Examinations'!$A$1:$Z$1,0),FALSE)</f>
        <v>Obesity</v>
      </c>
      <c r="K48" s="10" t="str">
        <f>VLOOKUP($A48,'Medical Examinations'!$A:$Z,MATCH(K$1,'Medical Examinations'!$A$1:$Z$1,0),FALSE)</f>
        <v>Normal</v>
      </c>
      <c r="L48" s="15">
        <v>1137.01</v>
      </c>
      <c r="M48" s="10" t="s">
        <v>4708</v>
      </c>
      <c r="N48" s="10" t="s">
        <v>4711</v>
      </c>
      <c r="O48" s="10" t="str">
        <f>IF(N48="?","Unknown",N48)</f>
        <v>tier - 1</v>
      </c>
      <c r="P48" s="10"/>
    </row>
    <row r="49" spans="1:16">
      <c r="A49" s="21" t="s">
        <v>99</v>
      </c>
      <c r="B49" s="10" t="str">
        <f>VLOOKUP($A49,'Customer Names'!$A:$C,3,FALSE)</f>
        <v>Peters,</v>
      </c>
      <c r="C49" s="10">
        <f>VLOOKUP($A49,'Medical Examinations'!$A:$Z,2,FALSE)</f>
        <v>40.369999999999997</v>
      </c>
      <c r="D49" s="10">
        <f>VLOOKUP($A49,'Medical Examinations'!$A:$Z,MATCH(D$1,'Medical Examinations'!$A$1:$Z$1,0),FALSE)</f>
        <v>4.47</v>
      </c>
      <c r="E49" s="10" t="str">
        <f>VLOOKUP($A49,'Medical Examinations'!$A:$Z,MATCH(E$1,'Medical Examinations'!$A$1:$Z$1,0),FALSE)</f>
        <v>No</v>
      </c>
      <c r="F49" s="10" t="str">
        <f>VLOOKUP($A49,'Medical Examinations'!$A:$Z,MATCH(F$1,'Medical Examinations'!$A$1:$Z$1,0),FALSE)</f>
        <v>No</v>
      </c>
      <c r="G49" s="10" t="str">
        <f>VLOOKUP($A49,'Medical Examinations'!$A:$Z,MATCH(G$1,'Medical Examinations'!$A$1:$Z$1,0),FALSE)</f>
        <v>No</v>
      </c>
      <c r="H49" s="10">
        <f>VLOOKUP($A49,'Medical Examinations'!$A:$Z,MATCH(H$1,'Medical Examinations'!$A$1:$Z$1,0),FALSE)</f>
        <v>0</v>
      </c>
      <c r="I49" s="10" t="str">
        <f>VLOOKUP($A49,'Medical Examinations'!$A:$Z,MATCH(I$1,'Medical Examinations'!$A$1:$Z$1,0),FALSE)</f>
        <v>yes</v>
      </c>
      <c r="J49" s="10" t="str">
        <f>VLOOKUP($A49,'Medical Examinations'!$A:$Z,MATCH(J$1,'Medical Examinations'!$A$1:$Z$1,0),FALSE)</f>
        <v>Obesity</v>
      </c>
      <c r="K49" s="10" t="str">
        <f>VLOOKUP($A49,'Medical Examinations'!$A:$Z,MATCH(K$1,'Medical Examinations'!$A$1:$Z$1,0),FALSE)</f>
        <v>Normal</v>
      </c>
      <c r="L49" s="15">
        <v>1137.47</v>
      </c>
      <c r="M49" s="10" t="s">
        <v>4708</v>
      </c>
      <c r="N49" s="10" t="s">
        <v>4707</v>
      </c>
      <c r="O49" s="10" t="str">
        <f>IF(N49="?","Unknown",N49)</f>
        <v>tier - 2</v>
      </c>
      <c r="P49" s="10"/>
    </row>
    <row r="50" spans="1:16">
      <c r="A50" s="20" t="s">
        <v>101</v>
      </c>
      <c r="B50" s="10" t="str">
        <f>VLOOKUP($A50,'Customer Names'!$A:$C,3,FALSE)</f>
        <v>De</v>
      </c>
      <c r="C50" s="10">
        <f>VLOOKUP($A50,'Medical Examinations'!$A:$Z,2,FALSE)</f>
        <v>53.09</v>
      </c>
      <c r="D50" s="10">
        <f>VLOOKUP($A50,'Medical Examinations'!$A:$Z,MATCH(D$1,'Medical Examinations'!$A$1:$Z$1,0),FALSE)</f>
        <v>4.82</v>
      </c>
      <c r="E50" s="10" t="str">
        <f>VLOOKUP($A50,'Medical Examinations'!$A:$Z,MATCH(E$1,'Medical Examinations'!$A$1:$Z$1,0),FALSE)</f>
        <v>yes</v>
      </c>
      <c r="F50" s="10" t="str">
        <f>VLOOKUP($A50,'Medical Examinations'!$A:$Z,MATCH(F$1,'Medical Examinations'!$A$1:$Z$1,0),FALSE)</f>
        <v>No</v>
      </c>
      <c r="G50" s="10" t="str">
        <f>VLOOKUP($A50,'Medical Examinations'!$A:$Z,MATCH(G$1,'Medical Examinations'!$A$1:$Z$1,0),FALSE)</f>
        <v>No</v>
      </c>
      <c r="H50" s="10">
        <f>VLOOKUP($A50,'Medical Examinations'!$A:$Z,MATCH(H$1,'Medical Examinations'!$A$1:$Z$1,0),FALSE)</f>
        <v>2</v>
      </c>
      <c r="I50" s="10" t="str">
        <f>VLOOKUP($A50,'Medical Examinations'!$A:$Z,MATCH(I$1,'Medical Examinations'!$A$1:$Z$1,0),FALSE)</f>
        <v>yes</v>
      </c>
      <c r="J50" s="10" t="str">
        <f>VLOOKUP($A50,'Medical Examinations'!$A:$Z,MATCH(J$1,'Medical Examinations'!$A$1:$Z$1,0),FALSE)</f>
        <v>Obesity</v>
      </c>
      <c r="K50" s="10" t="str">
        <f>VLOOKUP($A50,'Medical Examinations'!$A:$Z,MATCH(K$1,'Medical Examinations'!$A$1:$Z$1,0),FALSE)</f>
        <v>Normal</v>
      </c>
      <c r="L50" s="15">
        <v>1141</v>
      </c>
      <c r="M50" s="10" t="s">
        <v>4708</v>
      </c>
      <c r="N50" s="10" t="s">
        <v>4711</v>
      </c>
      <c r="O50" s="10" t="str">
        <f>IF(N50="?","Unknown",N50)</f>
        <v>tier - 1</v>
      </c>
      <c r="P50" s="10"/>
    </row>
    <row r="51" spans="1:16">
      <c r="A51" s="21" t="s">
        <v>103</v>
      </c>
      <c r="B51" s="10" t="str">
        <f>VLOOKUP($A51,'Customer Names'!$A:$C,3,FALSE)</f>
        <v>Beckett,</v>
      </c>
      <c r="C51" s="10">
        <f>VLOOKUP($A51,'Medical Examinations'!$A:$Z,2,FALSE)</f>
        <v>31.79</v>
      </c>
      <c r="D51" s="10">
        <f>VLOOKUP($A51,'Medical Examinations'!$A:$Z,MATCH(D$1,'Medical Examinations'!$A$1:$Z$1,0),FALSE)</f>
        <v>5.51</v>
      </c>
      <c r="E51" s="10" t="str">
        <f>VLOOKUP($A51,'Medical Examinations'!$A:$Z,MATCH(E$1,'Medical Examinations'!$A$1:$Z$1,0),FALSE)</f>
        <v>yes</v>
      </c>
      <c r="F51" s="10" t="str">
        <f>VLOOKUP($A51,'Medical Examinations'!$A:$Z,MATCH(F$1,'Medical Examinations'!$A$1:$Z$1,0),FALSE)</f>
        <v>No</v>
      </c>
      <c r="G51" s="10" t="str">
        <f>VLOOKUP($A51,'Medical Examinations'!$A:$Z,MATCH(G$1,'Medical Examinations'!$A$1:$Z$1,0),FALSE)</f>
        <v>No</v>
      </c>
      <c r="H51" s="10">
        <f>VLOOKUP($A51,'Medical Examinations'!$A:$Z,MATCH(H$1,'Medical Examinations'!$A$1:$Z$1,0),FALSE)</f>
        <v>2</v>
      </c>
      <c r="I51" s="10" t="str">
        <f>VLOOKUP($A51,'Medical Examinations'!$A:$Z,MATCH(I$1,'Medical Examinations'!$A$1:$Z$1,0),FALSE)</f>
        <v>yes</v>
      </c>
      <c r="J51" s="10" t="str">
        <f>VLOOKUP($A51,'Medical Examinations'!$A:$Z,MATCH(J$1,'Medical Examinations'!$A$1:$Z$1,0),FALSE)</f>
        <v>Obesity</v>
      </c>
      <c r="K51" s="10" t="str">
        <f>VLOOKUP($A51,'Medical Examinations'!$A:$Z,MATCH(K$1,'Medical Examinations'!$A$1:$Z$1,0),FALSE)</f>
        <v>Normal</v>
      </c>
      <c r="L51" s="15">
        <v>1141.45</v>
      </c>
      <c r="M51" s="10" t="s">
        <v>4708</v>
      </c>
      <c r="N51" s="10" t="s">
        <v>4708</v>
      </c>
      <c r="O51" s="10" t="str">
        <f>IF(N51="?","Unknown",N51)</f>
        <v>tier - 3</v>
      </c>
      <c r="P51" s="10"/>
    </row>
    <row r="52" spans="1:16">
      <c r="A52" s="20" t="s">
        <v>105</v>
      </c>
      <c r="B52" s="10" t="str">
        <f>VLOOKUP($A52,'Customer Names'!$A:$C,3,FALSE)</f>
        <v>Sobrilsky,</v>
      </c>
      <c r="C52" s="10">
        <f>VLOOKUP($A52,'Medical Examinations'!$A:$Z,2,FALSE)</f>
        <v>41.895000000000003</v>
      </c>
      <c r="D52" s="10">
        <f>VLOOKUP($A52,'Medical Examinations'!$A:$Z,MATCH(D$1,'Medical Examinations'!$A$1:$Z$1,0),FALSE)</f>
        <v>10.87</v>
      </c>
      <c r="E52" s="10" t="str">
        <f>VLOOKUP($A52,'Medical Examinations'!$A:$Z,MATCH(E$1,'Medical Examinations'!$A$1:$Z$1,0),FALSE)</f>
        <v>yes</v>
      </c>
      <c r="F52" s="10" t="str">
        <f>VLOOKUP($A52,'Medical Examinations'!$A:$Z,MATCH(F$1,'Medical Examinations'!$A$1:$Z$1,0),FALSE)</f>
        <v>No</v>
      </c>
      <c r="G52" s="10" t="str">
        <f>VLOOKUP($A52,'Medical Examinations'!$A:$Z,MATCH(G$1,'Medical Examinations'!$A$1:$Z$1,0),FALSE)</f>
        <v>No</v>
      </c>
      <c r="H52" s="10">
        <f>VLOOKUP($A52,'Medical Examinations'!$A:$Z,MATCH(H$1,'Medical Examinations'!$A$1:$Z$1,0),FALSE)</f>
        <v>1</v>
      </c>
      <c r="I52" s="10" t="str">
        <f>VLOOKUP($A52,'Medical Examinations'!$A:$Z,MATCH(I$1,'Medical Examinations'!$A$1:$Z$1,0),FALSE)</f>
        <v>yes</v>
      </c>
      <c r="J52" s="10" t="str">
        <f>VLOOKUP($A52,'Medical Examinations'!$A:$Z,MATCH(J$1,'Medical Examinations'!$A$1:$Z$1,0),FALSE)</f>
        <v>Obesity</v>
      </c>
      <c r="K52" s="10" t="str">
        <f>VLOOKUP($A52,'Medical Examinations'!$A:$Z,MATCH(K$1,'Medical Examinations'!$A$1:$Z$1,0),FALSE)</f>
        <v>Diabetes</v>
      </c>
      <c r="L52" s="15">
        <v>1142</v>
      </c>
      <c r="M52" s="10" t="s">
        <v>4708</v>
      </c>
      <c r="N52" s="10" t="s">
        <v>4707</v>
      </c>
      <c r="O52" s="10" t="str">
        <f>IF(N52="?","Unknown",N52)</f>
        <v>tier - 2</v>
      </c>
      <c r="P52" s="10"/>
    </row>
    <row r="53" spans="1:16">
      <c r="A53" s="21" t="s">
        <v>107</v>
      </c>
      <c r="B53" s="10" t="str">
        <f>VLOOKUP($A53,'Customer Names'!$A:$C,3,FALSE)</f>
        <v>Wang,</v>
      </c>
      <c r="C53" s="10">
        <f>VLOOKUP($A53,'Medical Examinations'!$A:$Z,2,FALSE)</f>
        <v>31.16</v>
      </c>
      <c r="D53" s="10">
        <f>VLOOKUP($A53,'Medical Examinations'!$A:$Z,MATCH(D$1,'Medical Examinations'!$A$1:$Z$1,0),FALSE)</f>
        <v>9.34</v>
      </c>
      <c r="E53" s="10" t="str">
        <f>VLOOKUP($A53,'Medical Examinations'!$A:$Z,MATCH(E$1,'Medical Examinations'!$A$1:$Z$1,0),FALSE)</f>
        <v>No</v>
      </c>
      <c r="F53" s="10" t="str">
        <f>VLOOKUP($A53,'Medical Examinations'!$A:$Z,MATCH(F$1,'Medical Examinations'!$A$1:$Z$1,0),FALSE)</f>
        <v>No</v>
      </c>
      <c r="G53" s="10" t="str">
        <f>VLOOKUP($A53,'Medical Examinations'!$A:$Z,MATCH(G$1,'Medical Examinations'!$A$1:$Z$1,0),FALSE)</f>
        <v>No</v>
      </c>
      <c r="H53" s="10">
        <f>VLOOKUP($A53,'Medical Examinations'!$A:$Z,MATCH(H$1,'Medical Examinations'!$A$1:$Z$1,0),FALSE)</f>
        <v>0</v>
      </c>
      <c r="I53" s="10" t="str">
        <f>VLOOKUP($A53,'Medical Examinations'!$A:$Z,MATCH(I$1,'Medical Examinations'!$A$1:$Z$1,0),FALSE)</f>
        <v>yes</v>
      </c>
      <c r="J53" s="10" t="str">
        <f>VLOOKUP($A53,'Medical Examinations'!$A:$Z,MATCH(J$1,'Medical Examinations'!$A$1:$Z$1,0),FALSE)</f>
        <v>Obesity</v>
      </c>
      <c r="K53" s="10" t="str">
        <f>VLOOKUP($A53,'Medical Examinations'!$A:$Z,MATCH(K$1,'Medical Examinations'!$A$1:$Z$1,0),FALSE)</f>
        <v>Diabetes</v>
      </c>
      <c r="L53" s="15">
        <v>1146.8</v>
      </c>
      <c r="M53" s="10" t="s">
        <v>4707</v>
      </c>
      <c r="N53" s="10" t="s">
        <v>4707</v>
      </c>
      <c r="O53" s="10" t="str">
        <f>IF(N53="?","Unknown",N53)</f>
        <v>tier - 2</v>
      </c>
      <c r="P53" s="10"/>
    </row>
    <row r="54" spans="1:16">
      <c r="A54" s="20" t="s">
        <v>109</v>
      </c>
      <c r="B54" s="10" t="str">
        <f>VLOOKUP($A54,'Customer Names'!$A:$C,3,FALSE)</f>
        <v>Campa,</v>
      </c>
      <c r="C54" s="10">
        <f>VLOOKUP($A54,'Medical Examinations'!$A:$Z,2,FALSE)</f>
        <v>34.104999999999997</v>
      </c>
      <c r="D54" s="10">
        <f>VLOOKUP($A54,'Medical Examinations'!$A:$Z,MATCH(D$1,'Medical Examinations'!$A$1:$Z$1,0),FALSE)</f>
        <v>5.03</v>
      </c>
      <c r="E54" s="10" t="str">
        <f>VLOOKUP($A54,'Medical Examinations'!$A:$Z,MATCH(E$1,'Medical Examinations'!$A$1:$Z$1,0),FALSE)</f>
        <v>yes</v>
      </c>
      <c r="F54" s="10" t="str">
        <f>VLOOKUP($A54,'Medical Examinations'!$A:$Z,MATCH(F$1,'Medical Examinations'!$A$1:$Z$1,0),FALSE)</f>
        <v>No</v>
      </c>
      <c r="G54" s="10" t="str">
        <f>VLOOKUP($A54,'Medical Examinations'!$A:$Z,MATCH(G$1,'Medical Examinations'!$A$1:$Z$1,0),FALSE)</f>
        <v>Yes</v>
      </c>
      <c r="H54" s="10">
        <f>VLOOKUP($A54,'Medical Examinations'!$A:$Z,MATCH(H$1,'Medical Examinations'!$A$1:$Z$1,0),FALSE)</f>
        <v>1</v>
      </c>
      <c r="I54" s="10" t="str">
        <f>VLOOKUP($A54,'Medical Examinations'!$A:$Z,MATCH(I$1,'Medical Examinations'!$A$1:$Z$1,0),FALSE)</f>
        <v>yes</v>
      </c>
      <c r="J54" s="10" t="str">
        <f>VLOOKUP($A54,'Medical Examinations'!$A:$Z,MATCH(J$1,'Medical Examinations'!$A$1:$Z$1,0),FALSE)</f>
        <v>Obesity</v>
      </c>
      <c r="K54" s="10" t="str">
        <f>VLOOKUP($A54,'Medical Examinations'!$A:$Z,MATCH(K$1,'Medical Examinations'!$A$1:$Z$1,0),FALSE)</f>
        <v>Normal</v>
      </c>
      <c r="L54" s="15">
        <v>1149</v>
      </c>
      <c r="M54" s="10" t="s">
        <v>4707</v>
      </c>
      <c r="N54" s="10" t="s">
        <v>4711</v>
      </c>
      <c r="O54" s="10" t="str">
        <f>IF(N54="?","Unknown",N54)</f>
        <v>tier - 1</v>
      </c>
      <c r="P54" s="10"/>
    </row>
    <row r="55" spans="1:16">
      <c r="A55" s="21" t="s">
        <v>111</v>
      </c>
      <c r="B55" s="10" t="str">
        <f>VLOOKUP($A55,'Customer Names'!$A:$C,3,FALSE)</f>
        <v>Clifford,</v>
      </c>
      <c r="C55" s="10">
        <f>VLOOKUP($A55,'Medical Examinations'!$A:$Z,2,FALSE)</f>
        <v>51.93</v>
      </c>
      <c r="D55" s="10">
        <f>VLOOKUP($A55,'Medical Examinations'!$A:$Z,MATCH(D$1,'Medical Examinations'!$A$1:$Z$1,0),FALSE)</f>
        <v>11.05</v>
      </c>
      <c r="E55" s="10" t="str">
        <f>VLOOKUP($A55,'Medical Examinations'!$A:$Z,MATCH(E$1,'Medical Examinations'!$A$1:$Z$1,0),FALSE)</f>
        <v>No</v>
      </c>
      <c r="F55" s="10" t="str">
        <f>VLOOKUP($A55,'Medical Examinations'!$A:$Z,MATCH(F$1,'Medical Examinations'!$A$1:$Z$1,0),FALSE)</f>
        <v>No</v>
      </c>
      <c r="G55" s="10" t="str">
        <f>VLOOKUP($A55,'Medical Examinations'!$A:$Z,MATCH(G$1,'Medical Examinations'!$A$1:$Z$1,0),FALSE)</f>
        <v>No</v>
      </c>
      <c r="H55" s="10">
        <f>VLOOKUP($A55,'Medical Examinations'!$A:$Z,MATCH(H$1,'Medical Examinations'!$A$1:$Z$1,0),FALSE)</f>
        <v>0</v>
      </c>
      <c r="I55" s="10" t="str">
        <f>VLOOKUP($A55,'Medical Examinations'!$A:$Z,MATCH(I$1,'Medical Examinations'!$A$1:$Z$1,0),FALSE)</f>
        <v>yes</v>
      </c>
      <c r="J55" s="10" t="str">
        <f>VLOOKUP($A55,'Medical Examinations'!$A:$Z,MATCH(J$1,'Medical Examinations'!$A$1:$Z$1,0),FALSE)</f>
        <v>Obesity</v>
      </c>
      <c r="K55" s="10" t="str">
        <f>VLOOKUP($A55,'Medical Examinations'!$A:$Z,MATCH(K$1,'Medical Examinations'!$A$1:$Z$1,0),FALSE)</f>
        <v>Diabetes</v>
      </c>
      <c r="L55" s="15">
        <v>1149.4000000000001</v>
      </c>
      <c r="M55" s="10" t="s">
        <v>4707</v>
      </c>
      <c r="N55" s="10" t="s">
        <v>4707</v>
      </c>
      <c r="O55" s="10" t="str">
        <f>IF(N55="?","Unknown",N55)</f>
        <v>tier - 2</v>
      </c>
      <c r="P55" s="10"/>
    </row>
    <row r="56" spans="1:16">
      <c r="A56" s="20" t="s">
        <v>113</v>
      </c>
      <c r="B56" s="10" t="str">
        <f>VLOOKUP($A56,'Customer Names'!$A:$C,3,FALSE)</f>
        <v>Dalmata,</v>
      </c>
      <c r="C56" s="10">
        <f>VLOOKUP($A56,'Medical Examinations'!$A:$Z,2,FALSE)</f>
        <v>38.950000000000003</v>
      </c>
      <c r="D56" s="10">
        <f>VLOOKUP($A56,'Medical Examinations'!$A:$Z,MATCH(D$1,'Medical Examinations'!$A$1:$Z$1,0),FALSE)</f>
        <v>11.95</v>
      </c>
      <c r="E56" s="10" t="str">
        <f>VLOOKUP($A56,'Medical Examinations'!$A:$Z,MATCH(E$1,'Medical Examinations'!$A$1:$Z$1,0),FALSE)</f>
        <v>No</v>
      </c>
      <c r="F56" s="10" t="str">
        <f>VLOOKUP($A56,'Medical Examinations'!$A:$Z,MATCH(F$1,'Medical Examinations'!$A$1:$Z$1,0),FALSE)</f>
        <v>No</v>
      </c>
      <c r="G56" s="10" t="str">
        <f>VLOOKUP($A56,'Medical Examinations'!$A:$Z,MATCH(G$1,'Medical Examinations'!$A$1:$Z$1,0),FALSE)</f>
        <v>No</v>
      </c>
      <c r="H56" s="10">
        <f>VLOOKUP($A56,'Medical Examinations'!$A:$Z,MATCH(H$1,'Medical Examinations'!$A$1:$Z$1,0),FALSE)</f>
        <v>0</v>
      </c>
      <c r="I56" s="10" t="str">
        <f>VLOOKUP($A56,'Medical Examinations'!$A:$Z,MATCH(I$1,'Medical Examinations'!$A$1:$Z$1,0),FALSE)</f>
        <v>yes</v>
      </c>
      <c r="J56" s="10" t="str">
        <f>VLOOKUP($A56,'Medical Examinations'!$A:$Z,MATCH(J$1,'Medical Examinations'!$A$1:$Z$1,0),FALSE)</f>
        <v>Obesity</v>
      </c>
      <c r="K56" s="10" t="str">
        <f>VLOOKUP($A56,'Medical Examinations'!$A:$Z,MATCH(K$1,'Medical Examinations'!$A$1:$Z$1,0),FALSE)</f>
        <v>Diabetes</v>
      </c>
      <c r="L56" s="15">
        <v>1158.32</v>
      </c>
      <c r="M56" s="10" t="s">
        <v>4707</v>
      </c>
      <c r="N56" s="10" t="s">
        <v>4711</v>
      </c>
      <c r="O56" s="10" t="str">
        <f>IF(N56="?","Unknown",N56)</f>
        <v>tier - 1</v>
      </c>
      <c r="P56" s="10"/>
    </row>
    <row r="57" spans="1:16">
      <c r="A57" s="21" t="s">
        <v>115</v>
      </c>
      <c r="B57" s="10" t="str">
        <f>VLOOKUP($A57,'Customer Names'!$A:$C,3,FALSE)</f>
        <v>Vishik,</v>
      </c>
      <c r="C57" s="10">
        <f>VLOOKUP($A57,'Medical Examinations'!$A:$Z,2,FALSE)</f>
        <v>36.630000000000003</v>
      </c>
      <c r="D57" s="10">
        <f>VLOOKUP($A57,'Medical Examinations'!$A:$Z,MATCH(D$1,'Medical Examinations'!$A$1:$Z$1,0),FALSE)</f>
        <v>7.72</v>
      </c>
      <c r="E57" s="10" t="str">
        <f>VLOOKUP($A57,'Medical Examinations'!$A:$Z,MATCH(E$1,'Medical Examinations'!$A$1:$Z$1,0),FALSE)</f>
        <v>yes</v>
      </c>
      <c r="F57" s="10" t="str">
        <f>VLOOKUP($A57,'Medical Examinations'!$A:$Z,MATCH(F$1,'Medical Examinations'!$A$1:$Z$1,0),FALSE)</f>
        <v>No</v>
      </c>
      <c r="G57" s="10" t="str">
        <f>VLOOKUP($A57,'Medical Examinations'!$A:$Z,MATCH(G$1,'Medical Examinations'!$A$1:$Z$1,0),FALSE)</f>
        <v>No</v>
      </c>
      <c r="H57" s="10">
        <f>VLOOKUP($A57,'Medical Examinations'!$A:$Z,MATCH(H$1,'Medical Examinations'!$A$1:$Z$1,0),FALSE)</f>
        <v>1</v>
      </c>
      <c r="I57" s="10" t="str">
        <f>VLOOKUP($A57,'Medical Examinations'!$A:$Z,MATCH(I$1,'Medical Examinations'!$A$1:$Z$1,0),FALSE)</f>
        <v>yes</v>
      </c>
      <c r="J57" s="10" t="str">
        <f>VLOOKUP($A57,'Medical Examinations'!$A:$Z,MATCH(J$1,'Medical Examinations'!$A$1:$Z$1,0),FALSE)</f>
        <v>Obesity</v>
      </c>
      <c r="K57" s="10" t="str">
        <f>VLOOKUP($A57,'Medical Examinations'!$A:$Z,MATCH(K$1,'Medical Examinations'!$A$1:$Z$1,0),FALSE)</f>
        <v>Diabetes</v>
      </c>
      <c r="L57" s="15">
        <v>1163.46</v>
      </c>
      <c r="M57" s="10" t="s">
        <v>4707</v>
      </c>
      <c r="N57" s="10" t="s">
        <v>4708</v>
      </c>
      <c r="O57" s="10" t="str">
        <f>IF(N57="?","Unknown",N57)</f>
        <v>tier - 3</v>
      </c>
      <c r="P57" s="10"/>
    </row>
    <row r="58" spans="1:16">
      <c r="A58" s="20" t="s">
        <v>117</v>
      </c>
      <c r="B58" s="10" t="str">
        <f>VLOOKUP($A58,'Customer Names'!$A:$C,3,FALSE)</f>
        <v>Schorr,</v>
      </c>
      <c r="C58" s="10">
        <f>VLOOKUP($A58,'Medical Examinations'!$A:$Z,2,FALSE)</f>
        <v>34.200000000000003</v>
      </c>
      <c r="D58" s="10">
        <f>VLOOKUP($A58,'Medical Examinations'!$A:$Z,MATCH(D$1,'Medical Examinations'!$A$1:$Z$1,0),FALSE)</f>
        <v>5.75</v>
      </c>
      <c r="E58" s="10" t="str">
        <f>VLOOKUP($A58,'Medical Examinations'!$A:$Z,MATCH(E$1,'Medical Examinations'!$A$1:$Z$1,0),FALSE)</f>
        <v>No</v>
      </c>
      <c r="F58" s="10" t="str">
        <f>VLOOKUP($A58,'Medical Examinations'!$A:$Z,MATCH(F$1,'Medical Examinations'!$A$1:$Z$1,0),FALSE)</f>
        <v>No</v>
      </c>
      <c r="G58" s="10" t="str">
        <f>VLOOKUP($A58,'Medical Examinations'!$A:$Z,MATCH(G$1,'Medical Examinations'!$A$1:$Z$1,0),FALSE)</f>
        <v>No</v>
      </c>
      <c r="H58" s="10">
        <f>VLOOKUP($A58,'Medical Examinations'!$A:$Z,MATCH(H$1,'Medical Examinations'!$A$1:$Z$1,0),FALSE)</f>
        <v>2</v>
      </c>
      <c r="I58" s="10" t="str">
        <f>VLOOKUP($A58,'Medical Examinations'!$A:$Z,MATCH(I$1,'Medical Examinations'!$A$1:$Z$1,0),FALSE)</f>
        <v>yes</v>
      </c>
      <c r="J58" s="10" t="str">
        <f>VLOOKUP($A58,'Medical Examinations'!$A:$Z,MATCH(J$1,'Medical Examinations'!$A$1:$Z$1,0),FALSE)</f>
        <v>Obesity</v>
      </c>
      <c r="K58" s="10" t="str">
        <f>VLOOKUP($A58,'Medical Examinations'!$A:$Z,MATCH(K$1,'Medical Examinations'!$A$1:$Z$1,0),FALSE)</f>
        <v>Prediabetes</v>
      </c>
      <c r="L58" s="15">
        <v>1165</v>
      </c>
      <c r="M58" s="10" t="s">
        <v>4707</v>
      </c>
      <c r="N58" s="10" t="s">
        <v>4708</v>
      </c>
      <c r="O58" s="10" t="str">
        <f>IF(N58="?","Unknown",N58)</f>
        <v>tier - 3</v>
      </c>
      <c r="P58" s="10"/>
    </row>
    <row r="59" spans="1:16">
      <c r="A59" s="21" t="s">
        <v>119</v>
      </c>
      <c r="B59" s="10" t="str">
        <f>VLOOKUP($A59,'Customer Names'!$A:$C,3,FALSE)</f>
        <v>Lusardi,</v>
      </c>
      <c r="C59" s="10">
        <f>VLOOKUP($A59,'Medical Examinations'!$A:$Z,2,FALSE)</f>
        <v>50.63</v>
      </c>
      <c r="D59" s="10">
        <f>VLOOKUP($A59,'Medical Examinations'!$A:$Z,MATCH(D$1,'Medical Examinations'!$A$1:$Z$1,0),FALSE)</f>
        <v>11.89</v>
      </c>
      <c r="E59" s="10" t="str">
        <f>VLOOKUP($A59,'Medical Examinations'!$A:$Z,MATCH(E$1,'Medical Examinations'!$A$1:$Z$1,0),FALSE)</f>
        <v>No</v>
      </c>
      <c r="F59" s="10" t="str">
        <f>VLOOKUP($A59,'Medical Examinations'!$A:$Z,MATCH(F$1,'Medical Examinations'!$A$1:$Z$1,0),FALSE)</f>
        <v>No</v>
      </c>
      <c r="G59" s="10" t="str">
        <f>VLOOKUP($A59,'Medical Examinations'!$A:$Z,MATCH(G$1,'Medical Examinations'!$A$1:$Z$1,0),FALSE)</f>
        <v>No</v>
      </c>
      <c r="H59" s="10">
        <f>VLOOKUP($A59,'Medical Examinations'!$A:$Z,MATCH(H$1,'Medical Examinations'!$A$1:$Z$1,0),FALSE)</f>
        <v>0</v>
      </c>
      <c r="I59" s="10" t="str">
        <f>VLOOKUP($A59,'Medical Examinations'!$A:$Z,MATCH(I$1,'Medical Examinations'!$A$1:$Z$1,0),FALSE)</f>
        <v>yes</v>
      </c>
      <c r="J59" s="10" t="str">
        <f>VLOOKUP($A59,'Medical Examinations'!$A:$Z,MATCH(J$1,'Medical Examinations'!$A$1:$Z$1,0),FALSE)</f>
        <v>Obesity</v>
      </c>
      <c r="K59" s="10" t="str">
        <f>VLOOKUP($A59,'Medical Examinations'!$A:$Z,MATCH(K$1,'Medical Examinations'!$A$1:$Z$1,0),FALSE)</f>
        <v>Diabetes</v>
      </c>
      <c r="L59" s="15">
        <v>1167</v>
      </c>
      <c r="M59" s="10" t="s">
        <v>4707</v>
      </c>
      <c r="N59" s="10" t="s">
        <v>4711</v>
      </c>
      <c r="O59" s="10" t="str">
        <f>IF(N59="?","Unknown",N59)</f>
        <v>tier - 1</v>
      </c>
      <c r="P59" s="10"/>
    </row>
    <row r="60" spans="1:16">
      <c r="A60" s="20" t="s">
        <v>121</v>
      </c>
      <c r="B60" s="10" t="str">
        <f>VLOOKUP($A60,'Customer Names'!$A:$C,3,FALSE)</f>
        <v>Rayner,</v>
      </c>
      <c r="C60" s="10">
        <f>VLOOKUP($A60,'Medical Examinations'!$A:$Z,2,FALSE)</f>
        <v>36.479999999999997</v>
      </c>
      <c r="D60" s="10">
        <f>VLOOKUP($A60,'Medical Examinations'!$A:$Z,MATCH(D$1,'Medical Examinations'!$A$1:$Z$1,0),FALSE)</f>
        <v>6.2</v>
      </c>
      <c r="E60" s="10" t="str">
        <f>VLOOKUP($A60,'Medical Examinations'!$A:$Z,MATCH(E$1,'Medical Examinations'!$A$1:$Z$1,0),FALSE)</f>
        <v>No</v>
      </c>
      <c r="F60" s="10" t="str">
        <f>VLOOKUP($A60,'Medical Examinations'!$A:$Z,MATCH(F$1,'Medical Examinations'!$A$1:$Z$1,0),FALSE)</f>
        <v>No</v>
      </c>
      <c r="G60" s="10" t="str">
        <f>VLOOKUP($A60,'Medical Examinations'!$A:$Z,MATCH(G$1,'Medical Examinations'!$A$1:$Z$1,0),FALSE)</f>
        <v>No</v>
      </c>
      <c r="H60" s="10">
        <f>VLOOKUP($A60,'Medical Examinations'!$A:$Z,MATCH(H$1,'Medical Examinations'!$A$1:$Z$1,0),FALSE)</f>
        <v>0</v>
      </c>
      <c r="I60" s="10" t="str">
        <f>VLOOKUP($A60,'Medical Examinations'!$A:$Z,MATCH(I$1,'Medical Examinations'!$A$1:$Z$1,0),FALSE)</f>
        <v>yes</v>
      </c>
      <c r="J60" s="10" t="str">
        <f>VLOOKUP($A60,'Medical Examinations'!$A:$Z,MATCH(J$1,'Medical Examinations'!$A$1:$Z$1,0),FALSE)</f>
        <v>Obesity</v>
      </c>
      <c r="K60" s="10" t="str">
        <f>VLOOKUP($A60,'Medical Examinations'!$A:$Z,MATCH(K$1,'Medical Examinations'!$A$1:$Z$1,0),FALSE)</f>
        <v>Prediabetes</v>
      </c>
      <c r="L60" s="15">
        <v>1178</v>
      </c>
      <c r="M60" s="10" t="s">
        <v>4707</v>
      </c>
      <c r="N60" s="10" t="s">
        <v>4708</v>
      </c>
      <c r="O60" s="10" t="str">
        <f>IF(N60="?","Unknown",N60)</f>
        <v>tier - 3</v>
      </c>
      <c r="P60" s="10"/>
    </row>
    <row r="61" spans="1:16">
      <c r="A61" s="21" t="s">
        <v>123</v>
      </c>
      <c r="B61" s="10" t="str">
        <f>VLOOKUP($A61,'Customer Names'!$A:$C,3,FALSE)</f>
        <v>Voghel,</v>
      </c>
      <c r="C61" s="10">
        <f>VLOOKUP($A61,'Medical Examinations'!$A:$Z,2,FALSE)</f>
        <v>54.82</v>
      </c>
      <c r="D61" s="10">
        <f>VLOOKUP($A61,'Medical Examinations'!$A:$Z,MATCH(D$1,'Medical Examinations'!$A$1:$Z$1,0),FALSE)</f>
        <v>10.61</v>
      </c>
      <c r="E61" s="10" t="str">
        <f>VLOOKUP($A61,'Medical Examinations'!$A:$Z,MATCH(E$1,'Medical Examinations'!$A$1:$Z$1,0),FALSE)</f>
        <v>No</v>
      </c>
      <c r="F61" s="10" t="str">
        <f>VLOOKUP($A61,'Medical Examinations'!$A:$Z,MATCH(F$1,'Medical Examinations'!$A$1:$Z$1,0),FALSE)</f>
        <v>No</v>
      </c>
      <c r="G61" s="10" t="str">
        <f>VLOOKUP($A61,'Medical Examinations'!$A:$Z,MATCH(G$1,'Medical Examinations'!$A$1:$Z$1,0),FALSE)</f>
        <v>No</v>
      </c>
      <c r="H61" s="10">
        <f>VLOOKUP($A61,'Medical Examinations'!$A:$Z,MATCH(H$1,'Medical Examinations'!$A$1:$Z$1,0),FALSE)</f>
        <v>0</v>
      </c>
      <c r="I61" s="10" t="str">
        <f>VLOOKUP($A61,'Medical Examinations'!$A:$Z,MATCH(I$1,'Medical Examinations'!$A$1:$Z$1,0),FALSE)</f>
        <v>yes</v>
      </c>
      <c r="J61" s="10" t="str">
        <f>VLOOKUP($A61,'Medical Examinations'!$A:$Z,MATCH(J$1,'Medical Examinations'!$A$1:$Z$1,0),FALSE)</f>
        <v>Obesity</v>
      </c>
      <c r="K61" s="10" t="str">
        <f>VLOOKUP($A61,'Medical Examinations'!$A:$Z,MATCH(K$1,'Medical Examinations'!$A$1:$Z$1,0),FALSE)</f>
        <v>Diabetes</v>
      </c>
      <c r="L61" s="15">
        <v>1178.07</v>
      </c>
      <c r="M61" s="10" t="s">
        <v>4707</v>
      </c>
      <c r="N61" s="10" t="s">
        <v>4707</v>
      </c>
      <c r="O61" s="10" t="str">
        <f>IF(N61="?","Unknown",N61)</f>
        <v>tier - 2</v>
      </c>
      <c r="P61" s="10"/>
    </row>
    <row r="62" spans="1:16">
      <c r="A62" s="20" t="s">
        <v>125</v>
      </c>
      <c r="B62" s="10" t="str">
        <f>VLOOKUP($A62,'Customer Names'!$A:$C,3,FALSE)</f>
        <v>Rieth,</v>
      </c>
      <c r="C62" s="10">
        <f>VLOOKUP($A62,'Medical Examinations'!$A:$Z,2,FALSE)</f>
        <v>38.06</v>
      </c>
      <c r="D62" s="10">
        <f>VLOOKUP($A62,'Medical Examinations'!$A:$Z,MATCH(D$1,'Medical Examinations'!$A$1:$Z$1,0),FALSE)</f>
        <v>6.04</v>
      </c>
      <c r="E62" s="10" t="str">
        <f>VLOOKUP($A62,'Medical Examinations'!$A:$Z,MATCH(E$1,'Medical Examinations'!$A$1:$Z$1,0),FALSE)</f>
        <v>No</v>
      </c>
      <c r="F62" s="10" t="str">
        <f>VLOOKUP($A62,'Medical Examinations'!$A:$Z,MATCH(F$1,'Medical Examinations'!$A$1:$Z$1,0),FALSE)</f>
        <v>No</v>
      </c>
      <c r="G62" s="10" t="str">
        <f>VLOOKUP($A62,'Medical Examinations'!$A:$Z,MATCH(G$1,'Medical Examinations'!$A$1:$Z$1,0),FALSE)</f>
        <v>Yes</v>
      </c>
      <c r="H62" s="10">
        <f>VLOOKUP($A62,'Medical Examinations'!$A:$Z,MATCH(H$1,'Medical Examinations'!$A$1:$Z$1,0),FALSE)</f>
        <v>1</v>
      </c>
      <c r="I62" s="10" t="str">
        <f>VLOOKUP($A62,'Medical Examinations'!$A:$Z,MATCH(I$1,'Medical Examinations'!$A$1:$Z$1,0),FALSE)</f>
        <v>yes</v>
      </c>
      <c r="J62" s="10" t="str">
        <f>VLOOKUP($A62,'Medical Examinations'!$A:$Z,MATCH(J$1,'Medical Examinations'!$A$1:$Z$1,0),FALSE)</f>
        <v>Obesity</v>
      </c>
      <c r="K62" s="10" t="str">
        <f>VLOOKUP($A62,'Medical Examinations'!$A:$Z,MATCH(K$1,'Medical Examinations'!$A$1:$Z$1,0),FALSE)</f>
        <v>Prediabetes</v>
      </c>
      <c r="L62" s="15">
        <v>1191</v>
      </c>
      <c r="M62" s="10" t="s">
        <v>4707</v>
      </c>
      <c r="N62" s="10" t="s">
        <v>4711</v>
      </c>
      <c r="O62" s="10" t="str">
        <f>IF(N62="?","Unknown",N62)</f>
        <v>tier - 1</v>
      </c>
      <c r="P62" s="10"/>
    </row>
    <row r="63" spans="1:16">
      <c r="A63" s="21" t="s">
        <v>127</v>
      </c>
      <c r="B63" s="10" t="str">
        <f>VLOOKUP($A63,'Customer Names'!$A:$C,3,FALSE)</f>
        <v>Gollotto,</v>
      </c>
      <c r="C63" s="10">
        <f>VLOOKUP($A63,'Medical Examinations'!$A:$Z,2,FALSE)</f>
        <v>51.48</v>
      </c>
      <c r="D63" s="10">
        <f>VLOOKUP($A63,'Medical Examinations'!$A:$Z,MATCH(D$1,'Medical Examinations'!$A$1:$Z$1,0),FALSE)</f>
        <v>9.33</v>
      </c>
      <c r="E63" s="10" t="str">
        <f>VLOOKUP($A63,'Medical Examinations'!$A:$Z,MATCH(E$1,'Medical Examinations'!$A$1:$Z$1,0),FALSE)</f>
        <v>yes</v>
      </c>
      <c r="F63" s="10" t="str">
        <f>VLOOKUP($A63,'Medical Examinations'!$A:$Z,MATCH(F$1,'Medical Examinations'!$A$1:$Z$1,0),FALSE)</f>
        <v>No</v>
      </c>
      <c r="G63" s="10" t="str">
        <f>VLOOKUP($A63,'Medical Examinations'!$A:$Z,MATCH(G$1,'Medical Examinations'!$A$1:$Z$1,0),FALSE)</f>
        <v>No</v>
      </c>
      <c r="H63" s="10">
        <f>VLOOKUP($A63,'Medical Examinations'!$A:$Z,MATCH(H$1,'Medical Examinations'!$A$1:$Z$1,0),FALSE)</f>
        <v>0</v>
      </c>
      <c r="I63" s="10" t="str">
        <f>VLOOKUP($A63,'Medical Examinations'!$A:$Z,MATCH(I$1,'Medical Examinations'!$A$1:$Z$1,0),FALSE)</f>
        <v>yes</v>
      </c>
      <c r="J63" s="10" t="str">
        <f>VLOOKUP($A63,'Medical Examinations'!$A:$Z,MATCH(J$1,'Medical Examinations'!$A$1:$Z$1,0),FALSE)</f>
        <v>Obesity</v>
      </c>
      <c r="K63" s="10" t="str">
        <f>VLOOKUP($A63,'Medical Examinations'!$A:$Z,MATCH(K$1,'Medical Examinations'!$A$1:$Z$1,0),FALSE)</f>
        <v>Diabetes</v>
      </c>
      <c r="L63" s="15">
        <v>1200</v>
      </c>
      <c r="M63" s="10" t="s">
        <v>4707</v>
      </c>
      <c r="N63" s="10" t="s">
        <v>4708</v>
      </c>
      <c r="O63" s="10" t="str">
        <f>IF(N63="?","Unknown",N63)</f>
        <v>tier - 3</v>
      </c>
      <c r="P63" s="10"/>
    </row>
    <row r="64" spans="1:16">
      <c r="A64" s="20" t="s">
        <v>129</v>
      </c>
      <c r="B64" s="10" t="str">
        <f>VLOOKUP($A64,'Customer Names'!$A:$C,3,FALSE)</f>
        <v>Dunn,</v>
      </c>
      <c r="C64" s="10">
        <f>VLOOKUP($A64,'Medical Examinations'!$A:$Z,2,FALSE)</f>
        <v>52.06</v>
      </c>
      <c r="D64" s="10">
        <f>VLOOKUP($A64,'Medical Examinations'!$A:$Z,MATCH(D$1,'Medical Examinations'!$A$1:$Z$1,0),FALSE)</f>
        <v>11.47</v>
      </c>
      <c r="E64" s="10" t="str">
        <f>VLOOKUP($A64,'Medical Examinations'!$A:$Z,MATCH(E$1,'Medical Examinations'!$A$1:$Z$1,0),FALSE)</f>
        <v>No</v>
      </c>
      <c r="F64" s="10" t="str">
        <f>VLOOKUP($A64,'Medical Examinations'!$A:$Z,MATCH(F$1,'Medical Examinations'!$A$1:$Z$1,0),FALSE)</f>
        <v>No</v>
      </c>
      <c r="G64" s="10" t="str">
        <f>VLOOKUP($A64,'Medical Examinations'!$A:$Z,MATCH(G$1,'Medical Examinations'!$A$1:$Z$1,0),FALSE)</f>
        <v>No</v>
      </c>
      <c r="H64" s="10">
        <f>VLOOKUP($A64,'Medical Examinations'!$A:$Z,MATCH(H$1,'Medical Examinations'!$A$1:$Z$1,0),FALSE)</f>
        <v>0</v>
      </c>
      <c r="I64" s="10" t="str">
        <f>VLOOKUP($A64,'Medical Examinations'!$A:$Z,MATCH(I$1,'Medical Examinations'!$A$1:$Z$1,0),FALSE)</f>
        <v>yes</v>
      </c>
      <c r="J64" s="10" t="str">
        <f>VLOOKUP($A64,'Medical Examinations'!$A:$Z,MATCH(J$1,'Medical Examinations'!$A$1:$Z$1,0),FALSE)</f>
        <v>Obesity</v>
      </c>
      <c r="K64" s="10" t="str">
        <f>VLOOKUP($A64,'Medical Examinations'!$A:$Z,MATCH(K$1,'Medical Examinations'!$A$1:$Z$1,0),FALSE)</f>
        <v>Diabetes</v>
      </c>
      <c r="L64" s="15">
        <v>1200.55</v>
      </c>
      <c r="M64" s="10" t="s">
        <v>4707</v>
      </c>
      <c r="N64" s="10" t="s">
        <v>4708</v>
      </c>
      <c r="O64" s="10" t="str">
        <f>IF(N64="?","Unknown",N64)</f>
        <v>tier - 3</v>
      </c>
      <c r="P64" s="10"/>
    </row>
    <row r="65" spans="1:16">
      <c r="A65" s="21" t="s">
        <v>131</v>
      </c>
      <c r="B65" s="10" t="str">
        <f>VLOOKUP($A65,'Customer Names'!$A:$C,3,FALSE)</f>
        <v>Blitzer,</v>
      </c>
      <c r="C65" s="10">
        <f>VLOOKUP($A65,'Medical Examinations'!$A:$Z,2,FALSE)</f>
        <v>30.684999999999999</v>
      </c>
      <c r="D65" s="10">
        <f>VLOOKUP($A65,'Medical Examinations'!$A:$Z,MATCH(D$1,'Medical Examinations'!$A$1:$Z$1,0),FALSE)</f>
        <v>7.02</v>
      </c>
      <c r="E65" s="10" t="str">
        <f>VLOOKUP($A65,'Medical Examinations'!$A:$Z,MATCH(E$1,'Medical Examinations'!$A$1:$Z$1,0),FALSE)</f>
        <v>yes</v>
      </c>
      <c r="F65" s="10" t="str">
        <f>VLOOKUP($A65,'Medical Examinations'!$A:$Z,MATCH(F$1,'Medical Examinations'!$A$1:$Z$1,0),FALSE)</f>
        <v>No</v>
      </c>
      <c r="G65" s="10" t="str">
        <f>VLOOKUP($A65,'Medical Examinations'!$A:$Z,MATCH(G$1,'Medical Examinations'!$A$1:$Z$1,0),FALSE)</f>
        <v>No</v>
      </c>
      <c r="H65" s="10">
        <f>VLOOKUP($A65,'Medical Examinations'!$A:$Z,MATCH(H$1,'Medical Examinations'!$A$1:$Z$1,0),FALSE)</f>
        <v>0</v>
      </c>
      <c r="I65" s="10" t="str">
        <f>VLOOKUP($A65,'Medical Examinations'!$A:$Z,MATCH(I$1,'Medical Examinations'!$A$1:$Z$1,0),FALSE)</f>
        <v>yes</v>
      </c>
      <c r="J65" s="10" t="str">
        <f>VLOOKUP($A65,'Medical Examinations'!$A:$Z,MATCH(J$1,'Medical Examinations'!$A$1:$Z$1,0),FALSE)</f>
        <v>Obesity</v>
      </c>
      <c r="K65" s="10" t="str">
        <f>VLOOKUP($A65,'Medical Examinations'!$A:$Z,MATCH(K$1,'Medical Examinations'!$A$1:$Z$1,0),FALSE)</f>
        <v>Diabetes</v>
      </c>
      <c r="L65" s="15">
        <v>1210</v>
      </c>
      <c r="M65" s="10" t="s">
        <v>4707</v>
      </c>
      <c r="N65" s="10" t="s">
        <v>4711</v>
      </c>
      <c r="O65" s="10" t="str">
        <f>IF(N65="?","Unknown",N65)</f>
        <v>tier - 1</v>
      </c>
      <c r="P65" s="10"/>
    </row>
    <row r="66" spans="1:16">
      <c r="A66" s="20" t="s">
        <v>133</v>
      </c>
      <c r="B66" s="10" t="str">
        <f>VLOOKUP($A66,'Customer Names'!$A:$C,3,FALSE)</f>
        <v>Smith,</v>
      </c>
      <c r="C66" s="10">
        <f>VLOOKUP($A66,'Medical Examinations'!$A:$Z,2,FALSE)</f>
        <v>36.08</v>
      </c>
      <c r="D66" s="10">
        <f>VLOOKUP($A66,'Medical Examinations'!$A:$Z,MATCH(D$1,'Medical Examinations'!$A$1:$Z$1,0),FALSE)</f>
        <v>8.8000000000000007</v>
      </c>
      <c r="E66" s="10" t="str">
        <f>VLOOKUP($A66,'Medical Examinations'!$A:$Z,MATCH(E$1,'Medical Examinations'!$A$1:$Z$1,0),FALSE)</f>
        <v>yes</v>
      </c>
      <c r="F66" s="10" t="str">
        <f>VLOOKUP($A66,'Medical Examinations'!$A:$Z,MATCH(F$1,'Medical Examinations'!$A$1:$Z$1,0),FALSE)</f>
        <v>No</v>
      </c>
      <c r="G66" s="10" t="str">
        <f>VLOOKUP($A66,'Medical Examinations'!$A:$Z,MATCH(G$1,'Medical Examinations'!$A$1:$Z$1,0),FALSE)</f>
        <v>No</v>
      </c>
      <c r="H66" s="10">
        <f>VLOOKUP($A66,'Medical Examinations'!$A:$Z,MATCH(H$1,'Medical Examinations'!$A$1:$Z$1,0),FALSE)</f>
        <v>1</v>
      </c>
      <c r="I66" s="10" t="str">
        <f>VLOOKUP($A66,'Medical Examinations'!$A:$Z,MATCH(I$1,'Medical Examinations'!$A$1:$Z$1,0),FALSE)</f>
        <v>yes</v>
      </c>
      <c r="J66" s="10" t="str">
        <f>VLOOKUP($A66,'Medical Examinations'!$A:$Z,MATCH(J$1,'Medical Examinations'!$A$1:$Z$1,0),FALSE)</f>
        <v>Obesity</v>
      </c>
      <c r="K66" s="10" t="str">
        <f>VLOOKUP($A66,'Medical Examinations'!$A:$Z,MATCH(K$1,'Medical Examinations'!$A$1:$Z$1,0),FALSE)</f>
        <v>Diabetes</v>
      </c>
      <c r="L66" s="15">
        <v>1220</v>
      </c>
      <c r="M66" s="10" t="s">
        <v>4707</v>
      </c>
      <c r="N66" s="10" t="s">
        <v>4708</v>
      </c>
      <c r="O66" s="10" t="str">
        <f>IF(N66="?","Unknown",N66)</f>
        <v>tier - 3</v>
      </c>
      <c r="P66" s="10"/>
    </row>
    <row r="67" spans="1:16">
      <c r="A67" s="21" t="s">
        <v>135</v>
      </c>
      <c r="B67" s="10" t="str">
        <f>VLOOKUP($A67,'Customer Names'!$A:$C,3,FALSE)</f>
        <v>Hyland,</v>
      </c>
      <c r="C67" s="10">
        <f>VLOOKUP($A67,'Medical Examinations'!$A:$Z,2,FALSE)</f>
        <v>54.99</v>
      </c>
      <c r="D67" s="10">
        <f>VLOOKUP($A67,'Medical Examinations'!$A:$Z,MATCH(D$1,'Medical Examinations'!$A$1:$Z$1,0),FALSE)</f>
        <v>8.68</v>
      </c>
      <c r="E67" s="10" t="str">
        <f>VLOOKUP($A67,'Medical Examinations'!$A:$Z,MATCH(E$1,'Medical Examinations'!$A$1:$Z$1,0),FALSE)</f>
        <v>No</v>
      </c>
      <c r="F67" s="10" t="str">
        <f>VLOOKUP($A67,'Medical Examinations'!$A:$Z,MATCH(F$1,'Medical Examinations'!$A$1:$Z$1,0),FALSE)</f>
        <v>No</v>
      </c>
      <c r="G67" s="10" t="str">
        <f>VLOOKUP($A67,'Medical Examinations'!$A:$Z,MATCH(G$1,'Medical Examinations'!$A$1:$Z$1,0),FALSE)</f>
        <v>No</v>
      </c>
      <c r="H67" s="10">
        <f>VLOOKUP($A67,'Medical Examinations'!$A:$Z,MATCH(H$1,'Medical Examinations'!$A$1:$Z$1,0),FALSE)</f>
        <v>2</v>
      </c>
      <c r="I67" s="10" t="str">
        <f>VLOOKUP($A67,'Medical Examinations'!$A:$Z,MATCH(I$1,'Medical Examinations'!$A$1:$Z$1,0),FALSE)</f>
        <v>yes</v>
      </c>
      <c r="J67" s="10" t="str">
        <f>VLOOKUP($A67,'Medical Examinations'!$A:$Z,MATCH(J$1,'Medical Examinations'!$A$1:$Z$1,0),FALSE)</f>
        <v>Obesity</v>
      </c>
      <c r="K67" s="10" t="str">
        <f>VLOOKUP($A67,'Medical Examinations'!$A:$Z,MATCH(K$1,'Medical Examinations'!$A$1:$Z$1,0),FALSE)</f>
        <v>Diabetes</v>
      </c>
      <c r="L67" s="15">
        <v>1224</v>
      </c>
      <c r="M67" s="10" t="s">
        <v>4707</v>
      </c>
      <c r="N67" s="10" t="s">
        <v>4711</v>
      </c>
      <c r="O67" s="10" t="str">
        <f>IF(N67="?","Unknown",N67)</f>
        <v>tier - 1</v>
      </c>
      <c r="P67" s="10"/>
    </row>
    <row r="68" spans="1:16">
      <c r="A68" s="20" t="s">
        <v>137</v>
      </c>
      <c r="B68" s="10" t="str">
        <f>VLOOKUP($A68,'Customer Names'!$A:$C,3,FALSE)</f>
        <v>Ducharme,</v>
      </c>
      <c r="C68" s="10">
        <f>VLOOKUP($A68,'Medical Examinations'!$A:$Z,2,FALSE)</f>
        <v>35.97</v>
      </c>
      <c r="D68" s="10">
        <f>VLOOKUP($A68,'Medical Examinations'!$A:$Z,MATCH(D$1,'Medical Examinations'!$A$1:$Z$1,0),FALSE)</f>
        <v>6.12</v>
      </c>
      <c r="E68" s="10" t="str">
        <f>VLOOKUP($A68,'Medical Examinations'!$A:$Z,MATCH(E$1,'Medical Examinations'!$A$1:$Z$1,0),FALSE)</f>
        <v>No</v>
      </c>
      <c r="F68" s="10" t="str">
        <f>VLOOKUP($A68,'Medical Examinations'!$A:$Z,MATCH(F$1,'Medical Examinations'!$A$1:$Z$1,0),FALSE)</f>
        <v>No</v>
      </c>
      <c r="G68" s="10" t="str">
        <f>VLOOKUP($A68,'Medical Examinations'!$A:$Z,MATCH(G$1,'Medical Examinations'!$A$1:$Z$1,0),FALSE)</f>
        <v>Yes</v>
      </c>
      <c r="H68" s="10">
        <f>VLOOKUP($A68,'Medical Examinations'!$A:$Z,MATCH(H$1,'Medical Examinations'!$A$1:$Z$1,0),FALSE)</f>
        <v>1</v>
      </c>
      <c r="I68" s="10" t="str">
        <f>VLOOKUP($A68,'Medical Examinations'!$A:$Z,MATCH(I$1,'Medical Examinations'!$A$1:$Z$1,0),FALSE)</f>
        <v>yes</v>
      </c>
      <c r="J68" s="10" t="str">
        <f>VLOOKUP($A68,'Medical Examinations'!$A:$Z,MATCH(J$1,'Medical Examinations'!$A$1:$Z$1,0),FALSE)</f>
        <v>Obesity</v>
      </c>
      <c r="K68" s="10" t="str">
        <f>VLOOKUP($A68,'Medical Examinations'!$A:$Z,MATCH(K$1,'Medical Examinations'!$A$1:$Z$1,0),FALSE)</f>
        <v>Prediabetes</v>
      </c>
      <c r="L68" s="15">
        <v>1228</v>
      </c>
      <c r="M68" s="10" t="s">
        <v>4707</v>
      </c>
      <c r="N68" s="10" t="s">
        <v>4711</v>
      </c>
      <c r="O68" s="10" t="str">
        <f>IF(N68="?","Unknown",N68)</f>
        <v>tier - 1</v>
      </c>
      <c r="P68" s="10"/>
    </row>
    <row r="69" spans="1:16">
      <c r="A69" s="21" t="s">
        <v>139</v>
      </c>
      <c r="B69" s="10" t="str">
        <f>VLOOKUP($A69,'Customer Names'!$A:$C,3,FALSE)</f>
        <v>Johnson,</v>
      </c>
      <c r="C69" s="10">
        <f>VLOOKUP($A69,'Medical Examinations'!$A:$Z,2,FALSE)</f>
        <v>45.54</v>
      </c>
      <c r="D69" s="10">
        <f>VLOOKUP($A69,'Medical Examinations'!$A:$Z,MATCH(D$1,'Medical Examinations'!$A$1:$Z$1,0),FALSE)</f>
        <v>5.4</v>
      </c>
      <c r="E69" s="10" t="str">
        <f>VLOOKUP($A69,'Medical Examinations'!$A:$Z,MATCH(E$1,'Medical Examinations'!$A$1:$Z$1,0),FALSE)</f>
        <v>yes</v>
      </c>
      <c r="F69" s="10" t="str">
        <f>VLOOKUP($A69,'Medical Examinations'!$A:$Z,MATCH(F$1,'Medical Examinations'!$A$1:$Z$1,0),FALSE)</f>
        <v>No</v>
      </c>
      <c r="G69" s="10" t="str">
        <f>VLOOKUP($A69,'Medical Examinations'!$A:$Z,MATCH(G$1,'Medical Examinations'!$A$1:$Z$1,0),FALSE)</f>
        <v>Yes</v>
      </c>
      <c r="H69" s="10">
        <f>VLOOKUP($A69,'Medical Examinations'!$A:$Z,MATCH(H$1,'Medical Examinations'!$A$1:$Z$1,0),FALSE)</f>
        <v>1</v>
      </c>
      <c r="I69" s="10" t="str">
        <f>VLOOKUP($A69,'Medical Examinations'!$A:$Z,MATCH(I$1,'Medical Examinations'!$A$1:$Z$1,0),FALSE)</f>
        <v>yes</v>
      </c>
      <c r="J69" s="10" t="str">
        <f>VLOOKUP($A69,'Medical Examinations'!$A:$Z,MATCH(J$1,'Medical Examinations'!$A$1:$Z$1,0),FALSE)</f>
        <v>Obesity</v>
      </c>
      <c r="K69" s="10" t="str">
        <f>VLOOKUP($A69,'Medical Examinations'!$A:$Z,MATCH(K$1,'Medical Examinations'!$A$1:$Z$1,0),FALSE)</f>
        <v>Normal</v>
      </c>
      <c r="L69" s="15">
        <v>1234</v>
      </c>
      <c r="M69" s="10" t="s">
        <v>4707</v>
      </c>
      <c r="N69" s="10" t="s">
        <v>4711</v>
      </c>
      <c r="O69" s="10" t="str">
        <f>IF(N69="?","Unknown",N69)</f>
        <v>tier - 1</v>
      </c>
      <c r="P69" s="10"/>
    </row>
    <row r="70" spans="1:16">
      <c r="A70" s="20" t="s">
        <v>141</v>
      </c>
      <c r="B70" s="10" t="str">
        <f>VLOOKUP($A70,'Customer Names'!$A:$C,3,FALSE)</f>
        <v>Mutz,</v>
      </c>
      <c r="C70" s="10">
        <f>VLOOKUP($A70,'Medical Examinations'!$A:$Z,2,FALSE)</f>
        <v>35.53</v>
      </c>
      <c r="D70" s="10">
        <f>VLOOKUP($A70,'Medical Examinations'!$A:$Z,MATCH(D$1,'Medical Examinations'!$A$1:$Z$1,0),FALSE)</f>
        <v>4.3600000000000003</v>
      </c>
      <c r="E70" s="10" t="str">
        <f>VLOOKUP($A70,'Medical Examinations'!$A:$Z,MATCH(E$1,'Medical Examinations'!$A$1:$Z$1,0),FALSE)</f>
        <v>yes</v>
      </c>
      <c r="F70" s="10" t="str">
        <f>VLOOKUP($A70,'Medical Examinations'!$A:$Z,MATCH(F$1,'Medical Examinations'!$A$1:$Z$1,0),FALSE)</f>
        <v>No</v>
      </c>
      <c r="G70" s="10" t="str">
        <f>VLOOKUP($A70,'Medical Examinations'!$A:$Z,MATCH(G$1,'Medical Examinations'!$A$1:$Z$1,0),FALSE)</f>
        <v>No</v>
      </c>
      <c r="H70" s="10">
        <f>VLOOKUP($A70,'Medical Examinations'!$A:$Z,MATCH(H$1,'Medical Examinations'!$A$1:$Z$1,0),FALSE)</f>
        <v>0</v>
      </c>
      <c r="I70" s="10" t="str">
        <f>VLOOKUP($A70,'Medical Examinations'!$A:$Z,MATCH(I$1,'Medical Examinations'!$A$1:$Z$1,0),FALSE)</f>
        <v>yes</v>
      </c>
      <c r="J70" s="10" t="str">
        <f>VLOOKUP($A70,'Medical Examinations'!$A:$Z,MATCH(J$1,'Medical Examinations'!$A$1:$Z$1,0),FALSE)</f>
        <v>Obesity</v>
      </c>
      <c r="K70" s="10" t="str">
        <f>VLOOKUP($A70,'Medical Examinations'!$A:$Z,MATCH(K$1,'Medical Examinations'!$A$1:$Z$1,0),FALSE)</f>
        <v>Normal</v>
      </c>
      <c r="L70" s="15">
        <v>1237</v>
      </c>
      <c r="M70" s="10" t="s">
        <v>4707</v>
      </c>
      <c r="N70" s="10" t="s">
        <v>4707</v>
      </c>
      <c r="O70" s="10" t="str">
        <f>IF(N70="?","Unknown",N70)</f>
        <v>tier - 2</v>
      </c>
      <c r="P70" s="10"/>
    </row>
    <row r="71" spans="1:16">
      <c r="A71" s="21" t="s">
        <v>143</v>
      </c>
      <c r="B71" s="10" t="str">
        <f>VLOOKUP($A71,'Customer Names'!$A:$C,3,FALSE)</f>
        <v>Lee,</v>
      </c>
      <c r="C71" s="10">
        <f>VLOOKUP($A71,'Medical Examinations'!$A:$Z,2,FALSE)</f>
        <v>30.8</v>
      </c>
      <c r="D71" s="10">
        <f>VLOOKUP($A71,'Medical Examinations'!$A:$Z,MATCH(D$1,'Medical Examinations'!$A$1:$Z$1,0),FALSE)</f>
        <v>9.77</v>
      </c>
      <c r="E71" s="10" t="str">
        <f>VLOOKUP($A71,'Medical Examinations'!$A:$Z,MATCH(E$1,'Medical Examinations'!$A$1:$Z$1,0),FALSE)</f>
        <v>No</v>
      </c>
      <c r="F71" s="10" t="str">
        <f>VLOOKUP($A71,'Medical Examinations'!$A:$Z,MATCH(F$1,'Medical Examinations'!$A$1:$Z$1,0),FALSE)</f>
        <v>No</v>
      </c>
      <c r="G71" s="10" t="str">
        <f>VLOOKUP($A71,'Medical Examinations'!$A:$Z,MATCH(G$1,'Medical Examinations'!$A$1:$Z$1,0),FALSE)</f>
        <v>No</v>
      </c>
      <c r="H71" s="10">
        <f>VLOOKUP($A71,'Medical Examinations'!$A:$Z,MATCH(H$1,'Medical Examinations'!$A$1:$Z$1,0),FALSE)</f>
        <v>0</v>
      </c>
      <c r="I71" s="10" t="str">
        <f>VLOOKUP($A71,'Medical Examinations'!$A:$Z,MATCH(I$1,'Medical Examinations'!$A$1:$Z$1,0),FALSE)</f>
        <v>yes</v>
      </c>
      <c r="J71" s="10" t="str">
        <f>VLOOKUP($A71,'Medical Examinations'!$A:$Z,MATCH(J$1,'Medical Examinations'!$A$1:$Z$1,0),FALSE)</f>
        <v>Obesity</v>
      </c>
      <c r="K71" s="10" t="str">
        <f>VLOOKUP($A71,'Medical Examinations'!$A:$Z,MATCH(K$1,'Medical Examinations'!$A$1:$Z$1,0),FALSE)</f>
        <v>Diabetes</v>
      </c>
      <c r="L71" s="15">
        <v>1240</v>
      </c>
      <c r="M71" s="10" t="s">
        <v>4707</v>
      </c>
      <c r="N71" s="10" t="s">
        <v>4711</v>
      </c>
      <c r="O71" s="10" t="str">
        <f>IF(N71="?","Unknown",N71)</f>
        <v>tier - 1</v>
      </c>
      <c r="P71" s="10"/>
    </row>
    <row r="72" spans="1:16">
      <c r="A72" s="20" t="s">
        <v>145</v>
      </c>
      <c r="B72" s="10" t="str">
        <f>VLOOKUP($A72,'Customer Names'!$A:$C,3,FALSE)</f>
        <v>Turner,</v>
      </c>
      <c r="C72" s="10">
        <f>VLOOKUP($A72,'Medical Examinations'!$A:$Z,2,FALSE)</f>
        <v>38.39</v>
      </c>
      <c r="D72" s="10">
        <f>VLOOKUP($A72,'Medical Examinations'!$A:$Z,MATCH(D$1,'Medical Examinations'!$A$1:$Z$1,0),FALSE)</f>
        <v>4.25</v>
      </c>
      <c r="E72" s="10" t="str">
        <f>VLOOKUP($A72,'Medical Examinations'!$A:$Z,MATCH(E$1,'Medical Examinations'!$A$1:$Z$1,0),FALSE)</f>
        <v>No</v>
      </c>
      <c r="F72" s="10" t="str">
        <f>VLOOKUP($A72,'Medical Examinations'!$A:$Z,MATCH(F$1,'Medical Examinations'!$A$1:$Z$1,0),FALSE)</f>
        <v>No</v>
      </c>
      <c r="G72" s="10" t="str">
        <f>VLOOKUP($A72,'Medical Examinations'!$A:$Z,MATCH(G$1,'Medical Examinations'!$A$1:$Z$1,0),FALSE)</f>
        <v>No</v>
      </c>
      <c r="H72" s="10">
        <f>VLOOKUP($A72,'Medical Examinations'!$A:$Z,MATCH(H$1,'Medical Examinations'!$A$1:$Z$1,0),FALSE)</f>
        <v>1</v>
      </c>
      <c r="I72" s="10" t="str">
        <f>VLOOKUP($A72,'Medical Examinations'!$A:$Z,MATCH(I$1,'Medical Examinations'!$A$1:$Z$1,0),FALSE)</f>
        <v>yes</v>
      </c>
      <c r="J72" s="10" t="str">
        <f>VLOOKUP($A72,'Medical Examinations'!$A:$Z,MATCH(J$1,'Medical Examinations'!$A$1:$Z$1,0),FALSE)</f>
        <v>Obesity</v>
      </c>
      <c r="K72" s="10" t="str">
        <f>VLOOKUP($A72,'Medical Examinations'!$A:$Z,MATCH(K$1,'Medical Examinations'!$A$1:$Z$1,0),FALSE)</f>
        <v>Normal</v>
      </c>
      <c r="L72" s="15">
        <v>1241</v>
      </c>
      <c r="M72" s="10" t="s">
        <v>4707</v>
      </c>
      <c r="N72" s="10" t="s">
        <v>4707</v>
      </c>
      <c r="O72" s="10" t="str">
        <f>IF(N72="?","Unknown",N72)</f>
        <v>tier - 2</v>
      </c>
      <c r="P72" s="10"/>
    </row>
    <row r="73" spans="1:16">
      <c r="A73" s="21" t="s">
        <v>147</v>
      </c>
      <c r="B73" s="10" t="str">
        <f>VLOOKUP($A73,'Customer Names'!$A:$C,3,FALSE)</f>
        <v>Rangel,</v>
      </c>
      <c r="C73" s="10">
        <f>VLOOKUP($A73,'Medical Examinations'!$A:$Z,2,FALSE)</f>
        <v>32.299999999999997</v>
      </c>
      <c r="D73" s="10">
        <f>VLOOKUP($A73,'Medical Examinations'!$A:$Z,MATCH(D$1,'Medical Examinations'!$A$1:$Z$1,0),FALSE)</f>
        <v>4.76</v>
      </c>
      <c r="E73" s="10" t="str">
        <f>VLOOKUP($A73,'Medical Examinations'!$A:$Z,MATCH(E$1,'Medical Examinations'!$A$1:$Z$1,0),FALSE)</f>
        <v>No</v>
      </c>
      <c r="F73" s="10" t="str">
        <f>VLOOKUP($A73,'Medical Examinations'!$A:$Z,MATCH(F$1,'Medical Examinations'!$A$1:$Z$1,0),FALSE)</f>
        <v>No</v>
      </c>
      <c r="G73" s="10" t="str">
        <f>VLOOKUP($A73,'Medical Examinations'!$A:$Z,MATCH(G$1,'Medical Examinations'!$A$1:$Z$1,0),FALSE)</f>
        <v>No</v>
      </c>
      <c r="H73" s="10">
        <f>VLOOKUP($A73,'Medical Examinations'!$A:$Z,MATCH(H$1,'Medical Examinations'!$A$1:$Z$1,0),FALSE)</f>
        <v>2</v>
      </c>
      <c r="I73" s="10" t="str">
        <f>VLOOKUP($A73,'Medical Examinations'!$A:$Z,MATCH(I$1,'Medical Examinations'!$A$1:$Z$1,0),FALSE)</f>
        <v>yes</v>
      </c>
      <c r="J73" s="10" t="str">
        <f>VLOOKUP($A73,'Medical Examinations'!$A:$Z,MATCH(J$1,'Medical Examinations'!$A$1:$Z$1,0),FALSE)</f>
        <v>Obesity</v>
      </c>
      <c r="K73" s="10" t="str">
        <f>VLOOKUP($A73,'Medical Examinations'!$A:$Z,MATCH(K$1,'Medical Examinations'!$A$1:$Z$1,0),FALSE)</f>
        <v>Normal</v>
      </c>
      <c r="L73" s="15">
        <v>1241.57</v>
      </c>
      <c r="M73" s="10" t="s">
        <v>4707</v>
      </c>
      <c r="N73" s="10" t="s">
        <v>4707</v>
      </c>
      <c r="O73" s="10" t="str">
        <f>IF(N73="?","Unknown",N73)</f>
        <v>tier - 2</v>
      </c>
      <c r="P73" s="10"/>
    </row>
    <row r="74" spans="1:16">
      <c r="A74" s="20" t="s">
        <v>149</v>
      </c>
      <c r="B74" s="10" t="str">
        <f>VLOOKUP($A74,'Customer Names'!$A:$C,3,FALSE)</f>
        <v>Lacey,</v>
      </c>
      <c r="C74" s="10">
        <f>VLOOKUP($A74,'Medical Examinations'!$A:$Z,2,FALSE)</f>
        <v>48.8</v>
      </c>
      <c r="D74" s="10">
        <f>VLOOKUP($A74,'Medical Examinations'!$A:$Z,MATCH(D$1,'Medical Examinations'!$A$1:$Z$1,0),FALSE)</f>
        <v>6.22</v>
      </c>
      <c r="E74" s="10" t="str">
        <f>VLOOKUP($A74,'Medical Examinations'!$A:$Z,MATCH(E$1,'Medical Examinations'!$A$1:$Z$1,0),FALSE)</f>
        <v>yes</v>
      </c>
      <c r="F74" s="10" t="str">
        <f>VLOOKUP($A74,'Medical Examinations'!$A:$Z,MATCH(F$1,'Medical Examinations'!$A$1:$Z$1,0),FALSE)</f>
        <v>No</v>
      </c>
      <c r="G74" s="10" t="str">
        <f>VLOOKUP($A74,'Medical Examinations'!$A:$Z,MATCH(G$1,'Medical Examinations'!$A$1:$Z$1,0),FALSE)</f>
        <v>No</v>
      </c>
      <c r="H74" s="10">
        <f>VLOOKUP($A74,'Medical Examinations'!$A:$Z,MATCH(H$1,'Medical Examinations'!$A$1:$Z$1,0),FALSE)</f>
        <v>2</v>
      </c>
      <c r="I74" s="10" t="str">
        <f>VLOOKUP($A74,'Medical Examinations'!$A:$Z,MATCH(I$1,'Medical Examinations'!$A$1:$Z$1,0),FALSE)</f>
        <v>yes</v>
      </c>
      <c r="J74" s="10" t="str">
        <f>VLOOKUP($A74,'Medical Examinations'!$A:$Z,MATCH(J$1,'Medical Examinations'!$A$1:$Z$1,0),FALSE)</f>
        <v>Obesity</v>
      </c>
      <c r="K74" s="10" t="str">
        <f>VLOOKUP($A74,'Medical Examinations'!$A:$Z,MATCH(K$1,'Medical Examinations'!$A$1:$Z$1,0),FALSE)</f>
        <v>Prediabetes</v>
      </c>
      <c r="L74" s="15">
        <v>1242.26</v>
      </c>
      <c r="M74" s="10" t="s">
        <v>4707</v>
      </c>
      <c r="N74" s="10" t="s">
        <v>4711</v>
      </c>
      <c r="O74" s="10" t="str">
        <f>IF(N74="?","Unknown",N74)</f>
        <v>tier - 1</v>
      </c>
      <c r="P74" s="10"/>
    </row>
    <row r="75" spans="1:16">
      <c r="A75" s="21" t="s">
        <v>151</v>
      </c>
      <c r="B75" s="10" t="str">
        <f>VLOOKUP($A75,'Customer Names'!$A:$C,3,FALSE)</f>
        <v>Stiger,</v>
      </c>
      <c r="C75" s="10">
        <f>VLOOKUP($A75,'Medical Examinations'!$A:$Z,2,FALSE)</f>
        <v>45.5</v>
      </c>
      <c r="D75" s="10">
        <f>VLOOKUP($A75,'Medical Examinations'!$A:$Z,MATCH(D$1,'Medical Examinations'!$A$1:$Z$1,0),FALSE)</f>
        <v>7.96</v>
      </c>
      <c r="E75" s="10" t="str">
        <f>VLOOKUP($A75,'Medical Examinations'!$A:$Z,MATCH(E$1,'Medical Examinations'!$A$1:$Z$1,0),FALSE)</f>
        <v>No</v>
      </c>
      <c r="F75" s="10" t="str">
        <f>VLOOKUP($A75,'Medical Examinations'!$A:$Z,MATCH(F$1,'Medical Examinations'!$A$1:$Z$1,0),FALSE)</f>
        <v>No</v>
      </c>
      <c r="G75" s="10" t="str">
        <f>VLOOKUP($A75,'Medical Examinations'!$A:$Z,MATCH(G$1,'Medical Examinations'!$A$1:$Z$1,0),FALSE)</f>
        <v>No</v>
      </c>
      <c r="H75" s="10">
        <f>VLOOKUP($A75,'Medical Examinations'!$A:$Z,MATCH(H$1,'Medical Examinations'!$A$1:$Z$1,0),FALSE)</f>
        <v>0</v>
      </c>
      <c r="I75" s="10" t="str">
        <f>VLOOKUP($A75,'Medical Examinations'!$A:$Z,MATCH(I$1,'Medical Examinations'!$A$1:$Z$1,0),FALSE)</f>
        <v>yes</v>
      </c>
      <c r="J75" s="10" t="str">
        <f>VLOOKUP($A75,'Medical Examinations'!$A:$Z,MATCH(J$1,'Medical Examinations'!$A$1:$Z$1,0),FALSE)</f>
        <v>Obesity</v>
      </c>
      <c r="K75" s="10" t="str">
        <f>VLOOKUP($A75,'Medical Examinations'!$A:$Z,MATCH(K$1,'Medical Examinations'!$A$1:$Z$1,0),FALSE)</f>
        <v>Diabetes</v>
      </c>
      <c r="L75" s="15">
        <v>1242.82</v>
      </c>
      <c r="M75" s="10" t="s">
        <v>4707</v>
      </c>
      <c r="N75" s="10" t="s">
        <v>4711</v>
      </c>
      <c r="O75" s="10" t="str">
        <f>IF(N75="?","Unknown",N75)</f>
        <v>tier - 1</v>
      </c>
      <c r="P75" s="10"/>
    </row>
    <row r="76" spans="1:16">
      <c r="A76" s="20" t="s">
        <v>153</v>
      </c>
      <c r="B76" s="10" t="str">
        <f>VLOOKUP($A76,'Customer Names'!$A:$C,3,FALSE)</f>
        <v>Caldwell,</v>
      </c>
      <c r="C76" s="10">
        <f>VLOOKUP($A76,'Medical Examinations'!$A:$Z,2,FALSE)</f>
        <v>53.61</v>
      </c>
      <c r="D76" s="10">
        <f>VLOOKUP($A76,'Medical Examinations'!$A:$Z,MATCH(D$1,'Medical Examinations'!$A$1:$Z$1,0),FALSE)</f>
        <v>10.92</v>
      </c>
      <c r="E76" s="10" t="str">
        <f>VLOOKUP($A76,'Medical Examinations'!$A:$Z,MATCH(E$1,'Medical Examinations'!$A$1:$Z$1,0),FALSE)</f>
        <v>yes</v>
      </c>
      <c r="F76" s="10" t="str">
        <f>VLOOKUP($A76,'Medical Examinations'!$A:$Z,MATCH(F$1,'Medical Examinations'!$A$1:$Z$1,0),FALSE)</f>
        <v>No</v>
      </c>
      <c r="G76" s="10" t="str">
        <f>VLOOKUP($A76,'Medical Examinations'!$A:$Z,MATCH(G$1,'Medical Examinations'!$A$1:$Z$1,0),FALSE)</f>
        <v>No</v>
      </c>
      <c r="H76" s="10">
        <f>VLOOKUP($A76,'Medical Examinations'!$A:$Z,MATCH(H$1,'Medical Examinations'!$A$1:$Z$1,0),FALSE)</f>
        <v>1</v>
      </c>
      <c r="I76" s="10" t="str">
        <f>VLOOKUP($A76,'Medical Examinations'!$A:$Z,MATCH(I$1,'Medical Examinations'!$A$1:$Z$1,0),FALSE)</f>
        <v>yes</v>
      </c>
      <c r="J76" s="10" t="str">
        <f>VLOOKUP($A76,'Medical Examinations'!$A:$Z,MATCH(J$1,'Medical Examinations'!$A$1:$Z$1,0),FALSE)</f>
        <v>Obesity</v>
      </c>
      <c r="K76" s="10" t="str">
        <f>VLOOKUP($A76,'Medical Examinations'!$A:$Z,MATCH(K$1,'Medical Examinations'!$A$1:$Z$1,0),FALSE)</f>
        <v>Diabetes</v>
      </c>
      <c r="L76" s="15">
        <v>1252.4100000000001</v>
      </c>
      <c r="M76" s="10" t="s">
        <v>4707</v>
      </c>
      <c r="N76" s="10" t="s">
        <v>4708</v>
      </c>
      <c r="O76" s="10" t="str">
        <f>IF(N76="?","Unknown",N76)</f>
        <v>tier - 3</v>
      </c>
      <c r="P76" s="10"/>
    </row>
    <row r="77" spans="1:16">
      <c r="A77" s="21" t="s">
        <v>155</v>
      </c>
      <c r="B77" s="10" t="str">
        <f>VLOOKUP($A77,'Customer Names'!$A:$C,3,FALSE)</f>
        <v>Marmillod,</v>
      </c>
      <c r="C77" s="10">
        <f>VLOOKUP($A77,'Medical Examinations'!$A:$Z,2,FALSE)</f>
        <v>36.19</v>
      </c>
      <c r="D77" s="10">
        <f>VLOOKUP($A77,'Medical Examinations'!$A:$Z,MATCH(D$1,'Medical Examinations'!$A$1:$Z$1,0),FALSE)</f>
        <v>11.51</v>
      </c>
      <c r="E77" s="10" t="str">
        <f>VLOOKUP($A77,'Medical Examinations'!$A:$Z,MATCH(E$1,'Medical Examinations'!$A$1:$Z$1,0),FALSE)</f>
        <v>yes</v>
      </c>
      <c r="F77" s="10" t="str">
        <f>VLOOKUP($A77,'Medical Examinations'!$A:$Z,MATCH(F$1,'Medical Examinations'!$A$1:$Z$1,0),FALSE)</f>
        <v>No</v>
      </c>
      <c r="G77" s="10" t="str">
        <f>VLOOKUP($A77,'Medical Examinations'!$A:$Z,MATCH(G$1,'Medical Examinations'!$A$1:$Z$1,0),FALSE)</f>
        <v>No</v>
      </c>
      <c r="H77" s="10">
        <f>VLOOKUP($A77,'Medical Examinations'!$A:$Z,MATCH(H$1,'Medical Examinations'!$A$1:$Z$1,0),FALSE)</f>
        <v>1</v>
      </c>
      <c r="I77" s="10" t="str">
        <f>VLOOKUP($A77,'Medical Examinations'!$A:$Z,MATCH(I$1,'Medical Examinations'!$A$1:$Z$1,0),FALSE)</f>
        <v>yes</v>
      </c>
      <c r="J77" s="10" t="str">
        <f>VLOOKUP($A77,'Medical Examinations'!$A:$Z,MATCH(J$1,'Medical Examinations'!$A$1:$Z$1,0),FALSE)</f>
        <v>Obesity</v>
      </c>
      <c r="K77" s="10" t="str">
        <f>VLOOKUP($A77,'Medical Examinations'!$A:$Z,MATCH(K$1,'Medical Examinations'!$A$1:$Z$1,0),FALSE)</f>
        <v>Diabetes</v>
      </c>
      <c r="L77" s="15">
        <v>1253</v>
      </c>
      <c r="M77" s="10" t="s">
        <v>4707</v>
      </c>
      <c r="N77" s="10" t="s">
        <v>4707</v>
      </c>
      <c r="O77" s="10" t="str">
        <f>IF(N77="?","Unknown",N77)</f>
        <v>tier - 2</v>
      </c>
      <c r="P77" s="10"/>
    </row>
    <row r="78" spans="1:16">
      <c r="A78" s="20" t="s">
        <v>157</v>
      </c>
      <c r="B78" s="10" t="str">
        <f>VLOOKUP($A78,'Customer Names'!$A:$C,3,FALSE)</f>
        <v>Cloutier-Simons,</v>
      </c>
      <c r="C78" s="10">
        <f>VLOOKUP($A78,'Medical Examinations'!$A:$Z,2,FALSE)</f>
        <v>34.6</v>
      </c>
      <c r="D78" s="10">
        <f>VLOOKUP($A78,'Medical Examinations'!$A:$Z,MATCH(D$1,'Medical Examinations'!$A$1:$Z$1,0),FALSE)</f>
        <v>5.99</v>
      </c>
      <c r="E78" s="10" t="str">
        <f>VLOOKUP($A78,'Medical Examinations'!$A:$Z,MATCH(E$1,'Medical Examinations'!$A$1:$Z$1,0),FALSE)</f>
        <v>yes</v>
      </c>
      <c r="F78" s="10" t="str">
        <f>VLOOKUP($A78,'Medical Examinations'!$A:$Z,MATCH(F$1,'Medical Examinations'!$A$1:$Z$1,0),FALSE)</f>
        <v>No</v>
      </c>
      <c r="G78" s="10" t="str">
        <f>VLOOKUP($A78,'Medical Examinations'!$A:$Z,MATCH(G$1,'Medical Examinations'!$A$1:$Z$1,0),FALSE)</f>
        <v>No</v>
      </c>
      <c r="H78" s="10">
        <f>VLOOKUP($A78,'Medical Examinations'!$A:$Z,MATCH(H$1,'Medical Examinations'!$A$1:$Z$1,0),FALSE)</f>
        <v>0</v>
      </c>
      <c r="I78" s="10" t="str">
        <f>VLOOKUP($A78,'Medical Examinations'!$A:$Z,MATCH(I$1,'Medical Examinations'!$A$1:$Z$1,0),FALSE)</f>
        <v>yes</v>
      </c>
      <c r="J78" s="10" t="str">
        <f>VLOOKUP($A78,'Medical Examinations'!$A:$Z,MATCH(J$1,'Medical Examinations'!$A$1:$Z$1,0),FALSE)</f>
        <v>Obesity</v>
      </c>
      <c r="K78" s="10" t="str">
        <f>VLOOKUP($A78,'Medical Examinations'!$A:$Z,MATCH(K$1,'Medical Examinations'!$A$1:$Z$1,0),FALSE)</f>
        <v>Prediabetes</v>
      </c>
      <c r="L78" s="15">
        <v>1253.94</v>
      </c>
      <c r="M78" s="10" t="s">
        <v>4707</v>
      </c>
      <c r="N78" s="10" t="s">
        <v>4707</v>
      </c>
      <c r="O78" s="10" t="str">
        <f>IF(N78="?","Unknown",N78)</f>
        <v>tier - 2</v>
      </c>
      <c r="P78" s="10"/>
    </row>
    <row r="79" spans="1:16">
      <c r="A79" s="21" t="s">
        <v>159</v>
      </c>
      <c r="B79" s="10" t="str">
        <f>VLOOKUP($A79,'Customer Names'!$A:$C,3,FALSE)</f>
        <v>Vegas,</v>
      </c>
      <c r="C79" s="10">
        <f>VLOOKUP($A79,'Medical Examinations'!$A:$Z,2,FALSE)</f>
        <v>54.12</v>
      </c>
      <c r="D79" s="10">
        <f>VLOOKUP($A79,'Medical Examinations'!$A:$Z,MATCH(D$1,'Medical Examinations'!$A$1:$Z$1,0),FALSE)</f>
        <v>11.57</v>
      </c>
      <c r="E79" s="10" t="str">
        <f>VLOOKUP($A79,'Medical Examinations'!$A:$Z,MATCH(E$1,'Medical Examinations'!$A$1:$Z$1,0),FALSE)</f>
        <v>No</v>
      </c>
      <c r="F79" s="10" t="str">
        <f>VLOOKUP($A79,'Medical Examinations'!$A:$Z,MATCH(F$1,'Medical Examinations'!$A$1:$Z$1,0),FALSE)</f>
        <v>No</v>
      </c>
      <c r="G79" s="10" t="str">
        <f>VLOOKUP($A79,'Medical Examinations'!$A:$Z,MATCH(G$1,'Medical Examinations'!$A$1:$Z$1,0),FALSE)</f>
        <v>No</v>
      </c>
      <c r="H79" s="10">
        <f>VLOOKUP($A79,'Medical Examinations'!$A:$Z,MATCH(H$1,'Medical Examinations'!$A$1:$Z$1,0),FALSE)</f>
        <v>0</v>
      </c>
      <c r="I79" s="10" t="str">
        <f>VLOOKUP($A79,'Medical Examinations'!$A:$Z,MATCH(I$1,'Medical Examinations'!$A$1:$Z$1,0),FALSE)</f>
        <v>yes</v>
      </c>
      <c r="J79" s="10" t="str">
        <f>VLOOKUP($A79,'Medical Examinations'!$A:$Z,MATCH(J$1,'Medical Examinations'!$A$1:$Z$1,0),FALSE)</f>
        <v>Obesity</v>
      </c>
      <c r="K79" s="10" t="str">
        <f>VLOOKUP($A79,'Medical Examinations'!$A:$Z,MATCH(K$1,'Medical Examinations'!$A$1:$Z$1,0),FALSE)</f>
        <v>Diabetes</v>
      </c>
      <c r="L79" s="15">
        <v>1256.3</v>
      </c>
      <c r="M79" s="10" t="s">
        <v>4707</v>
      </c>
      <c r="N79" s="10" t="s">
        <v>4708</v>
      </c>
      <c r="O79" s="10" t="str">
        <f>IF(N79="?","Unknown",N79)</f>
        <v>tier - 3</v>
      </c>
      <c r="P79" s="10"/>
    </row>
    <row r="80" spans="1:16">
      <c r="A80" s="20" t="s">
        <v>161</v>
      </c>
      <c r="B80" s="10" t="str">
        <f>VLOOKUP($A80,'Customer Names'!$A:$C,3,FALSE)</f>
        <v>Cochran,</v>
      </c>
      <c r="C80" s="10">
        <f>VLOOKUP($A80,'Medical Examinations'!$A:$Z,2,FALSE)</f>
        <v>48.82</v>
      </c>
      <c r="D80" s="10">
        <f>VLOOKUP($A80,'Medical Examinations'!$A:$Z,MATCH(D$1,'Medical Examinations'!$A$1:$Z$1,0),FALSE)</f>
        <v>6.67</v>
      </c>
      <c r="E80" s="10" t="str">
        <f>VLOOKUP($A80,'Medical Examinations'!$A:$Z,MATCH(E$1,'Medical Examinations'!$A$1:$Z$1,0),FALSE)</f>
        <v>yes</v>
      </c>
      <c r="F80" s="10" t="str">
        <f>VLOOKUP($A80,'Medical Examinations'!$A:$Z,MATCH(F$1,'Medical Examinations'!$A$1:$Z$1,0),FALSE)</f>
        <v>No</v>
      </c>
      <c r="G80" s="10" t="str">
        <f>VLOOKUP($A80,'Medical Examinations'!$A:$Z,MATCH(G$1,'Medical Examinations'!$A$1:$Z$1,0),FALSE)</f>
        <v>No</v>
      </c>
      <c r="H80" s="10">
        <f>VLOOKUP($A80,'Medical Examinations'!$A:$Z,MATCH(H$1,'Medical Examinations'!$A$1:$Z$1,0),FALSE)</f>
        <v>0</v>
      </c>
      <c r="I80" s="10" t="str">
        <f>VLOOKUP($A80,'Medical Examinations'!$A:$Z,MATCH(I$1,'Medical Examinations'!$A$1:$Z$1,0),FALSE)</f>
        <v>yes</v>
      </c>
      <c r="J80" s="10" t="str">
        <f>VLOOKUP($A80,'Medical Examinations'!$A:$Z,MATCH(J$1,'Medical Examinations'!$A$1:$Z$1,0),FALSE)</f>
        <v>Obesity</v>
      </c>
      <c r="K80" s="10" t="str">
        <f>VLOOKUP($A80,'Medical Examinations'!$A:$Z,MATCH(K$1,'Medical Examinations'!$A$1:$Z$1,0),FALSE)</f>
        <v>Diabetes</v>
      </c>
      <c r="L80" s="15">
        <v>1261.44</v>
      </c>
      <c r="M80" s="10" t="s">
        <v>4707</v>
      </c>
      <c r="N80" s="10" t="s">
        <v>4708</v>
      </c>
      <c r="O80" s="10" t="str">
        <f>IF(N80="?","Unknown",N80)</f>
        <v>tier - 3</v>
      </c>
      <c r="P80" s="10"/>
    </row>
    <row r="81" spans="1:16">
      <c r="A81" s="21" t="s">
        <v>163</v>
      </c>
      <c r="B81" s="10" t="str">
        <f>VLOOKUP($A81,'Customer Names'!$A:$C,3,FALSE)</f>
        <v>Holtzapple,</v>
      </c>
      <c r="C81" s="10">
        <f>VLOOKUP($A81,'Medical Examinations'!$A:$Z,2,FALSE)</f>
        <v>51.01</v>
      </c>
      <c r="D81" s="10">
        <f>VLOOKUP($A81,'Medical Examinations'!$A:$Z,MATCH(D$1,'Medical Examinations'!$A$1:$Z$1,0),FALSE)</f>
        <v>9.1999999999999993</v>
      </c>
      <c r="E81" s="10" t="str">
        <f>VLOOKUP($A81,'Medical Examinations'!$A:$Z,MATCH(E$1,'Medical Examinations'!$A$1:$Z$1,0),FALSE)</f>
        <v>No</v>
      </c>
      <c r="F81" s="10" t="str">
        <f>VLOOKUP($A81,'Medical Examinations'!$A:$Z,MATCH(F$1,'Medical Examinations'!$A$1:$Z$1,0),FALSE)</f>
        <v>No</v>
      </c>
      <c r="G81" s="10" t="str">
        <f>VLOOKUP($A81,'Medical Examinations'!$A:$Z,MATCH(G$1,'Medical Examinations'!$A$1:$Z$1,0),FALSE)</f>
        <v>No</v>
      </c>
      <c r="H81" s="10">
        <f>VLOOKUP($A81,'Medical Examinations'!$A:$Z,MATCH(H$1,'Medical Examinations'!$A$1:$Z$1,0),FALSE)</f>
        <v>0</v>
      </c>
      <c r="I81" s="10" t="str">
        <f>VLOOKUP($A81,'Medical Examinations'!$A:$Z,MATCH(I$1,'Medical Examinations'!$A$1:$Z$1,0),FALSE)</f>
        <v>yes</v>
      </c>
      <c r="J81" s="10" t="str">
        <f>VLOOKUP($A81,'Medical Examinations'!$A:$Z,MATCH(J$1,'Medical Examinations'!$A$1:$Z$1,0),FALSE)</f>
        <v>Obesity</v>
      </c>
      <c r="K81" s="10" t="str">
        <f>VLOOKUP($A81,'Medical Examinations'!$A:$Z,MATCH(K$1,'Medical Examinations'!$A$1:$Z$1,0),FALSE)</f>
        <v>Diabetes</v>
      </c>
      <c r="L81" s="15">
        <v>1261.8599999999999</v>
      </c>
      <c r="M81" s="10" t="s">
        <v>4707</v>
      </c>
      <c r="N81" s="10" t="s">
        <v>4708</v>
      </c>
      <c r="O81" s="10" t="str">
        <f>IF(N81="?","Unknown",N81)</f>
        <v>tier - 3</v>
      </c>
      <c r="P81" s="10"/>
    </row>
    <row r="82" spans="1:16">
      <c r="A82" s="20" t="s">
        <v>165</v>
      </c>
      <c r="B82" s="10" t="str">
        <f>VLOOKUP($A82,'Customer Names'!$A:$C,3,FALSE)</f>
        <v>Meyer,</v>
      </c>
      <c r="C82" s="10">
        <f>VLOOKUP($A82,'Medical Examinations'!$A:$Z,2,FALSE)</f>
        <v>45.65</v>
      </c>
      <c r="D82" s="10">
        <f>VLOOKUP($A82,'Medical Examinations'!$A:$Z,MATCH(D$1,'Medical Examinations'!$A$1:$Z$1,0),FALSE)</f>
        <v>5.1100000000000003</v>
      </c>
      <c r="E82" s="10" t="str">
        <f>VLOOKUP($A82,'Medical Examinations'!$A:$Z,MATCH(E$1,'Medical Examinations'!$A$1:$Z$1,0),FALSE)</f>
        <v>yes</v>
      </c>
      <c r="F82" s="10" t="str">
        <f>VLOOKUP($A82,'Medical Examinations'!$A:$Z,MATCH(F$1,'Medical Examinations'!$A$1:$Z$1,0),FALSE)</f>
        <v>No</v>
      </c>
      <c r="G82" s="10" t="str">
        <f>VLOOKUP($A82,'Medical Examinations'!$A:$Z,MATCH(G$1,'Medical Examinations'!$A$1:$Z$1,0),FALSE)</f>
        <v>No</v>
      </c>
      <c r="H82" s="10">
        <f>VLOOKUP($A82,'Medical Examinations'!$A:$Z,MATCH(H$1,'Medical Examinations'!$A$1:$Z$1,0),FALSE)</f>
        <v>1</v>
      </c>
      <c r="I82" s="10" t="str">
        <f>VLOOKUP($A82,'Medical Examinations'!$A:$Z,MATCH(I$1,'Medical Examinations'!$A$1:$Z$1,0),FALSE)</f>
        <v>yes</v>
      </c>
      <c r="J82" s="10" t="str">
        <f>VLOOKUP($A82,'Medical Examinations'!$A:$Z,MATCH(J$1,'Medical Examinations'!$A$1:$Z$1,0),FALSE)</f>
        <v>Obesity</v>
      </c>
      <c r="K82" s="10" t="str">
        <f>VLOOKUP($A82,'Medical Examinations'!$A:$Z,MATCH(K$1,'Medical Examinations'!$A$1:$Z$1,0),FALSE)</f>
        <v>Normal</v>
      </c>
      <c r="L82" s="15">
        <v>1263.25</v>
      </c>
      <c r="M82" s="10" t="s">
        <v>4707</v>
      </c>
      <c r="N82" s="10" t="s">
        <v>4708</v>
      </c>
      <c r="O82" s="10" t="str">
        <f>IF(N82="?","Unknown",N82)</f>
        <v>tier - 3</v>
      </c>
      <c r="P82" s="10"/>
    </row>
    <row r="83" spans="1:16">
      <c r="A83" s="21" t="s">
        <v>167</v>
      </c>
      <c r="B83" s="10" t="str">
        <f>VLOOKUP($A83,'Customer Names'!$A:$C,3,FALSE)</f>
        <v>Brickley,</v>
      </c>
      <c r="C83" s="10">
        <f>VLOOKUP($A83,'Medical Examinations'!$A:$Z,2,FALSE)</f>
        <v>52.9</v>
      </c>
      <c r="D83" s="10">
        <f>VLOOKUP($A83,'Medical Examinations'!$A:$Z,MATCH(D$1,'Medical Examinations'!$A$1:$Z$1,0),FALSE)</f>
        <v>5.34</v>
      </c>
      <c r="E83" s="10" t="str">
        <f>VLOOKUP($A83,'Medical Examinations'!$A:$Z,MATCH(E$1,'Medical Examinations'!$A$1:$Z$1,0),FALSE)</f>
        <v>No</v>
      </c>
      <c r="F83" s="10" t="str">
        <f>VLOOKUP($A83,'Medical Examinations'!$A:$Z,MATCH(F$1,'Medical Examinations'!$A$1:$Z$1,0),FALSE)</f>
        <v>No</v>
      </c>
      <c r="G83" s="10" t="str">
        <f>VLOOKUP($A83,'Medical Examinations'!$A:$Z,MATCH(G$1,'Medical Examinations'!$A$1:$Z$1,0),FALSE)</f>
        <v>No</v>
      </c>
      <c r="H83" s="10">
        <f>VLOOKUP($A83,'Medical Examinations'!$A:$Z,MATCH(H$1,'Medical Examinations'!$A$1:$Z$1,0),FALSE)</f>
        <v>0</v>
      </c>
      <c r="I83" s="10" t="str">
        <f>VLOOKUP($A83,'Medical Examinations'!$A:$Z,MATCH(I$1,'Medical Examinations'!$A$1:$Z$1,0),FALSE)</f>
        <v>yes</v>
      </c>
      <c r="J83" s="10" t="str">
        <f>VLOOKUP($A83,'Medical Examinations'!$A:$Z,MATCH(J$1,'Medical Examinations'!$A$1:$Z$1,0),FALSE)</f>
        <v>Obesity</v>
      </c>
      <c r="K83" s="10" t="str">
        <f>VLOOKUP($A83,'Medical Examinations'!$A:$Z,MATCH(K$1,'Medical Examinations'!$A$1:$Z$1,0),FALSE)</f>
        <v>Normal</v>
      </c>
      <c r="L83" s="15">
        <v>1267</v>
      </c>
      <c r="M83" s="10" t="s">
        <v>4707</v>
      </c>
      <c r="N83" s="10" t="s">
        <v>4711</v>
      </c>
      <c r="O83" s="10" t="str">
        <f>IF(N83="?","Unknown",N83)</f>
        <v>tier - 1</v>
      </c>
      <c r="P83" s="10"/>
    </row>
    <row r="84" spans="1:16">
      <c r="A84" s="20" t="s">
        <v>169</v>
      </c>
      <c r="B84" s="10" t="str">
        <f>VLOOKUP($A84,'Customer Names'!$A:$C,3,FALSE)</f>
        <v>Magee,</v>
      </c>
      <c r="C84" s="10">
        <f>VLOOKUP($A84,'Medical Examinations'!$A:$Z,2,FALSE)</f>
        <v>45.41</v>
      </c>
      <c r="D84" s="10">
        <f>VLOOKUP($A84,'Medical Examinations'!$A:$Z,MATCH(D$1,'Medical Examinations'!$A$1:$Z$1,0),FALSE)</f>
        <v>4.03</v>
      </c>
      <c r="E84" s="10" t="str">
        <f>VLOOKUP($A84,'Medical Examinations'!$A:$Z,MATCH(E$1,'Medical Examinations'!$A$1:$Z$1,0),FALSE)</f>
        <v>yes</v>
      </c>
      <c r="F84" s="10" t="str">
        <f>VLOOKUP($A84,'Medical Examinations'!$A:$Z,MATCH(F$1,'Medical Examinations'!$A$1:$Z$1,0),FALSE)</f>
        <v>No</v>
      </c>
      <c r="G84" s="10" t="str">
        <f>VLOOKUP($A84,'Medical Examinations'!$A:$Z,MATCH(G$1,'Medical Examinations'!$A$1:$Z$1,0),FALSE)</f>
        <v>No</v>
      </c>
      <c r="H84" s="10">
        <f>VLOOKUP($A84,'Medical Examinations'!$A:$Z,MATCH(H$1,'Medical Examinations'!$A$1:$Z$1,0),FALSE)</f>
        <v>1</v>
      </c>
      <c r="I84" s="10" t="str">
        <f>VLOOKUP($A84,'Medical Examinations'!$A:$Z,MATCH(I$1,'Medical Examinations'!$A$1:$Z$1,0),FALSE)</f>
        <v>yes</v>
      </c>
      <c r="J84" s="10" t="str">
        <f>VLOOKUP($A84,'Medical Examinations'!$A:$Z,MATCH(J$1,'Medical Examinations'!$A$1:$Z$1,0),FALSE)</f>
        <v>Obesity</v>
      </c>
      <c r="K84" s="10" t="str">
        <f>VLOOKUP($A84,'Medical Examinations'!$A:$Z,MATCH(K$1,'Medical Examinations'!$A$1:$Z$1,0),FALSE)</f>
        <v>Normal</v>
      </c>
      <c r="L84" s="15">
        <v>1276</v>
      </c>
      <c r="M84" s="10" t="s">
        <v>4707</v>
      </c>
      <c r="N84" s="10" t="s">
        <v>4707</v>
      </c>
      <c r="O84" s="10" t="str">
        <f>IF(N84="?","Unknown",N84)</f>
        <v>tier - 2</v>
      </c>
      <c r="P84" s="10"/>
    </row>
    <row r="85" spans="1:16">
      <c r="A85" s="21" t="s">
        <v>171</v>
      </c>
      <c r="B85" s="10" t="str">
        <f>VLOOKUP($A85,'Customer Names'!$A:$C,3,FALSE)</f>
        <v>Thoma,</v>
      </c>
      <c r="C85" s="10">
        <f>VLOOKUP($A85,'Medical Examinations'!$A:$Z,2,FALSE)</f>
        <v>49.41</v>
      </c>
      <c r="D85" s="10">
        <f>VLOOKUP($A85,'Medical Examinations'!$A:$Z,MATCH(D$1,'Medical Examinations'!$A$1:$Z$1,0),FALSE)</f>
        <v>4.2300000000000004</v>
      </c>
      <c r="E85" s="10" t="str">
        <f>VLOOKUP($A85,'Medical Examinations'!$A:$Z,MATCH(E$1,'Medical Examinations'!$A$1:$Z$1,0),FALSE)</f>
        <v>yes</v>
      </c>
      <c r="F85" s="10" t="str">
        <f>VLOOKUP($A85,'Medical Examinations'!$A:$Z,MATCH(F$1,'Medical Examinations'!$A$1:$Z$1,0),FALSE)</f>
        <v>No</v>
      </c>
      <c r="G85" s="10" t="str">
        <f>VLOOKUP($A85,'Medical Examinations'!$A:$Z,MATCH(G$1,'Medical Examinations'!$A$1:$Z$1,0),FALSE)</f>
        <v>Yes</v>
      </c>
      <c r="H85" s="10">
        <f>VLOOKUP($A85,'Medical Examinations'!$A:$Z,MATCH(H$1,'Medical Examinations'!$A$1:$Z$1,0),FALSE)</f>
        <v>1</v>
      </c>
      <c r="I85" s="10" t="str">
        <f>VLOOKUP($A85,'Medical Examinations'!$A:$Z,MATCH(I$1,'Medical Examinations'!$A$1:$Z$1,0),FALSE)</f>
        <v>yes</v>
      </c>
      <c r="J85" s="10" t="str">
        <f>VLOOKUP($A85,'Medical Examinations'!$A:$Z,MATCH(J$1,'Medical Examinations'!$A$1:$Z$1,0),FALSE)</f>
        <v>Obesity</v>
      </c>
      <c r="K85" s="10" t="str">
        <f>VLOOKUP($A85,'Medical Examinations'!$A:$Z,MATCH(K$1,'Medical Examinations'!$A$1:$Z$1,0),FALSE)</f>
        <v>Normal</v>
      </c>
      <c r="L85" s="15">
        <v>1283</v>
      </c>
      <c r="M85" s="10" t="s">
        <v>4707</v>
      </c>
      <c r="N85" s="10" t="s">
        <v>4711</v>
      </c>
      <c r="O85" s="10" t="str">
        <f>IF(N85="?","Unknown",N85)</f>
        <v>tier - 1</v>
      </c>
      <c r="P85" s="10"/>
    </row>
    <row r="86" spans="1:16">
      <c r="A86" s="20" t="s">
        <v>173</v>
      </c>
      <c r="B86" s="10" t="str">
        <f>VLOOKUP($A86,'Customer Names'!$A:$C,3,FALSE)</f>
        <v>Heagy,</v>
      </c>
      <c r="C86" s="10">
        <f>VLOOKUP($A86,'Medical Examinations'!$A:$Z,2,FALSE)</f>
        <v>31.824999999999999</v>
      </c>
      <c r="D86" s="10">
        <f>VLOOKUP($A86,'Medical Examinations'!$A:$Z,MATCH(D$1,'Medical Examinations'!$A$1:$Z$1,0),FALSE)</f>
        <v>4.0599999999999996</v>
      </c>
      <c r="E86" s="10" t="str">
        <f>VLOOKUP($A86,'Medical Examinations'!$A:$Z,MATCH(E$1,'Medical Examinations'!$A$1:$Z$1,0),FALSE)</f>
        <v>No</v>
      </c>
      <c r="F86" s="10" t="str">
        <f>VLOOKUP($A86,'Medical Examinations'!$A:$Z,MATCH(F$1,'Medical Examinations'!$A$1:$Z$1,0),FALSE)</f>
        <v>No</v>
      </c>
      <c r="G86" s="10" t="str">
        <f>VLOOKUP($A86,'Medical Examinations'!$A:$Z,MATCH(G$1,'Medical Examinations'!$A$1:$Z$1,0),FALSE)</f>
        <v>No</v>
      </c>
      <c r="H86" s="10">
        <f>VLOOKUP($A86,'Medical Examinations'!$A:$Z,MATCH(H$1,'Medical Examinations'!$A$1:$Z$1,0),FALSE)</f>
        <v>2</v>
      </c>
      <c r="I86" s="10" t="str">
        <f>VLOOKUP($A86,'Medical Examinations'!$A:$Z,MATCH(I$1,'Medical Examinations'!$A$1:$Z$1,0),FALSE)</f>
        <v>yes</v>
      </c>
      <c r="J86" s="10" t="str">
        <f>VLOOKUP($A86,'Medical Examinations'!$A:$Z,MATCH(J$1,'Medical Examinations'!$A$1:$Z$1,0),FALSE)</f>
        <v>Obesity</v>
      </c>
      <c r="K86" s="10" t="str">
        <f>VLOOKUP($A86,'Medical Examinations'!$A:$Z,MATCH(K$1,'Medical Examinations'!$A$1:$Z$1,0),FALSE)</f>
        <v>Normal</v>
      </c>
      <c r="L86" s="15">
        <v>1285</v>
      </c>
      <c r="M86" s="10" t="s">
        <v>4707</v>
      </c>
      <c r="N86" s="10" t="s">
        <v>4708</v>
      </c>
      <c r="O86" s="10" t="str">
        <f>IF(N86="?","Unknown",N86)</f>
        <v>tier - 3</v>
      </c>
      <c r="P86" s="10"/>
    </row>
    <row r="87" spans="1:16">
      <c r="A87" s="21" t="s">
        <v>175</v>
      </c>
      <c r="B87" s="10" t="str">
        <f>VLOOKUP($A87,'Customer Names'!$A:$C,3,FALSE)</f>
        <v>Regnier,</v>
      </c>
      <c r="C87" s="10">
        <f>VLOOKUP($A87,'Medical Examinations'!$A:$Z,2,FALSE)</f>
        <v>51.28</v>
      </c>
      <c r="D87" s="10">
        <f>VLOOKUP($A87,'Medical Examinations'!$A:$Z,MATCH(D$1,'Medical Examinations'!$A$1:$Z$1,0),FALSE)</f>
        <v>4.68</v>
      </c>
      <c r="E87" s="10" t="str">
        <f>VLOOKUP($A87,'Medical Examinations'!$A:$Z,MATCH(E$1,'Medical Examinations'!$A$1:$Z$1,0),FALSE)</f>
        <v>No</v>
      </c>
      <c r="F87" s="10" t="str">
        <f>VLOOKUP($A87,'Medical Examinations'!$A:$Z,MATCH(F$1,'Medical Examinations'!$A$1:$Z$1,0),FALSE)</f>
        <v>No</v>
      </c>
      <c r="G87" s="10" t="str">
        <f>VLOOKUP($A87,'Medical Examinations'!$A:$Z,MATCH(G$1,'Medical Examinations'!$A$1:$Z$1,0),FALSE)</f>
        <v>No</v>
      </c>
      <c r="H87" s="10">
        <f>VLOOKUP($A87,'Medical Examinations'!$A:$Z,MATCH(H$1,'Medical Examinations'!$A$1:$Z$1,0),FALSE)</f>
        <v>2</v>
      </c>
      <c r="I87" s="10" t="str">
        <f>VLOOKUP($A87,'Medical Examinations'!$A:$Z,MATCH(I$1,'Medical Examinations'!$A$1:$Z$1,0),FALSE)</f>
        <v>yes</v>
      </c>
      <c r="J87" s="10" t="str">
        <f>VLOOKUP($A87,'Medical Examinations'!$A:$Z,MATCH(J$1,'Medical Examinations'!$A$1:$Z$1,0),FALSE)</f>
        <v>Obesity</v>
      </c>
      <c r="K87" s="10" t="str">
        <f>VLOOKUP($A87,'Medical Examinations'!$A:$Z,MATCH(K$1,'Medical Examinations'!$A$1:$Z$1,0),FALSE)</f>
        <v>Normal</v>
      </c>
      <c r="L87" s="15">
        <v>1286</v>
      </c>
      <c r="M87" s="10" t="s">
        <v>4707</v>
      </c>
      <c r="N87" s="10" t="s">
        <v>4707</v>
      </c>
      <c r="O87" s="10" t="str">
        <f>IF(N87="?","Unknown",N87)</f>
        <v>tier - 2</v>
      </c>
      <c r="P87" s="10"/>
    </row>
    <row r="88" spans="1:16">
      <c r="A88" s="20" t="s">
        <v>177</v>
      </c>
      <c r="B88" s="10" t="str">
        <f>VLOOKUP($A88,'Customer Names'!$A:$C,3,FALSE)</f>
        <v>Parendo,</v>
      </c>
      <c r="C88" s="10">
        <f>VLOOKUP($A88,'Medical Examinations'!$A:$Z,2,FALSE)</f>
        <v>34.96</v>
      </c>
      <c r="D88" s="10">
        <f>VLOOKUP($A88,'Medical Examinations'!$A:$Z,MATCH(D$1,'Medical Examinations'!$A$1:$Z$1,0),FALSE)</f>
        <v>4.34</v>
      </c>
      <c r="E88" s="10" t="str">
        <f>VLOOKUP($A88,'Medical Examinations'!$A:$Z,MATCH(E$1,'Medical Examinations'!$A$1:$Z$1,0),FALSE)</f>
        <v>No</v>
      </c>
      <c r="F88" s="10" t="str">
        <f>VLOOKUP($A88,'Medical Examinations'!$A:$Z,MATCH(F$1,'Medical Examinations'!$A$1:$Z$1,0),FALSE)</f>
        <v>No</v>
      </c>
      <c r="G88" s="10" t="str">
        <f>VLOOKUP($A88,'Medical Examinations'!$A:$Z,MATCH(G$1,'Medical Examinations'!$A$1:$Z$1,0),FALSE)</f>
        <v>Yes</v>
      </c>
      <c r="H88" s="10">
        <f>VLOOKUP($A88,'Medical Examinations'!$A:$Z,MATCH(H$1,'Medical Examinations'!$A$1:$Z$1,0),FALSE)</f>
        <v>1</v>
      </c>
      <c r="I88" s="10" t="str">
        <f>VLOOKUP($A88,'Medical Examinations'!$A:$Z,MATCH(I$1,'Medical Examinations'!$A$1:$Z$1,0),FALSE)</f>
        <v>yes</v>
      </c>
      <c r="J88" s="10" t="str">
        <f>VLOOKUP($A88,'Medical Examinations'!$A:$Z,MATCH(J$1,'Medical Examinations'!$A$1:$Z$1,0),FALSE)</f>
        <v>Obesity</v>
      </c>
      <c r="K88" s="10" t="str">
        <f>VLOOKUP($A88,'Medical Examinations'!$A:$Z,MATCH(K$1,'Medical Examinations'!$A$1:$Z$1,0),FALSE)</f>
        <v>Normal</v>
      </c>
      <c r="L88" s="15">
        <v>1290.93</v>
      </c>
      <c r="M88" s="10" t="s">
        <v>4707</v>
      </c>
      <c r="N88" s="10" t="s">
        <v>4707</v>
      </c>
      <c r="O88" s="10" t="str">
        <f>IF(N88="?","Unknown",N88)</f>
        <v>tier - 2</v>
      </c>
      <c r="P88" s="10"/>
    </row>
    <row r="89" spans="1:16">
      <c r="A89" s="21" t="s">
        <v>179</v>
      </c>
      <c r="B89" s="10" t="str">
        <f>VLOOKUP($A89,'Customer Names'!$A:$C,3,FALSE)</f>
        <v>Schell,</v>
      </c>
      <c r="C89" s="10">
        <f>VLOOKUP($A89,'Medical Examinations'!$A:$Z,2,FALSE)</f>
        <v>33.11</v>
      </c>
      <c r="D89" s="10">
        <f>VLOOKUP($A89,'Medical Examinations'!$A:$Z,MATCH(D$1,'Medical Examinations'!$A$1:$Z$1,0),FALSE)</f>
        <v>10.51</v>
      </c>
      <c r="E89" s="10" t="str">
        <f>VLOOKUP($A89,'Medical Examinations'!$A:$Z,MATCH(E$1,'Medical Examinations'!$A$1:$Z$1,0),FALSE)</f>
        <v>No</v>
      </c>
      <c r="F89" s="10" t="str">
        <f>VLOOKUP($A89,'Medical Examinations'!$A:$Z,MATCH(F$1,'Medical Examinations'!$A$1:$Z$1,0),FALSE)</f>
        <v>No</v>
      </c>
      <c r="G89" s="10" t="str">
        <f>VLOOKUP($A89,'Medical Examinations'!$A:$Z,MATCH(G$1,'Medical Examinations'!$A$1:$Z$1,0),FALSE)</f>
        <v>No</v>
      </c>
      <c r="H89" s="10">
        <f>VLOOKUP($A89,'Medical Examinations'!$A:$Z,MATCH(H$1,'Medical Examinations'!$A$1:$Z$1,0),FALSE)</f>
        <v>0</v>
      </c>
      <c r="I89" s="10" t="str">
        <f>VLOOKUP($A89,'Medical Examinations'!$A:$Z,MATCH(I$1,'Medical Examinations'!$A$1:$Z$1,0),FALSE)</f>
        <v>yes</v>
      </c>
      <c r="J89" s="10" t="str">
        <f>VLOOKUP($A89,'Medical Examinations'!$A:$Z,MATCH(J$1,'Medical Examinations'!$A$1:$Z$1,0),FALSE)</f>
        <v>Obesity</v>
      </c>
      <c r="K89" s="10" t="str">
        <f>VLOOKUP($A89,'Medical Examinations'!$A:$Z,MATCH(K$1,'Medical Examinations'!$A$1:$Z$1,0),FALSE)</f>
        <v>Diabetes</v>
      </c>
      <c r="L89" s="15">
        <v>1293</v>
      </c>
      <c r="M89" s="10" t="s">
        <v>4707</v>
      </c>
      <c r="N89" s="10" t="s">
        <v>4708</v>
      </c>
      <c r="O89" s="10" t="str">
        <f>IF(N89="?","Unknown",N89)</f>
        <v>tier - 3</v>
      </c>
      <c r="P89" s="10"/>
    </row>
    <row r="90" spans="1:16">
      <c r="A90" s="20" t="s">
        <v>181</v>
      </c>
      <c r="B90" s="10" t="str">
        <f>VLOOKUP($A90,'Customer Names'!$A:$C,3,FALSE)</f>
        <v>Driscoll,</v>
      </c>
      <c r="C90" s="10">
        <f>VLOOKUP($A90,'Medical Examinations'!$A:$Z,2,FALSE)</f>
        <v>54.74</v>
      </c>
      <c r="D90" s="10">
        <f>VLOOKUP($A90,'Medical Examinations'!$A:$Z,MATCH(D$1,'Medical Examinations'!$A$1:$Z$1,0),FALSE)</f>
        <v>5.84</v>
      </c>
      <c r="E90" s="10" t="str">
        <f>VLOOKUP($A90,'Medical Examinations'!$A:$Z,MATCH(E$1,'Medical Examinations'!$A$1:$Z$1,0),FALSE)</f>
        <v>yes</v>
      </c>
      <c r="F90" s="10" t="str">
        <f>VLOOKUP($A90,'Medical Examinations'!$A:$Z,MATCH(F$1,'Medical Examinations'!$A$1:$Z$1,0),FALSE)</f>
        <v>No</v>
      </c>
      <c r="G90" s="10" t="str">
        <f>VLOOKUP($A90,'Medical Examinations'!$A:$Z,MATCH(G$1,'Medical Examinations'!$A$1:$Z$1,0),FALSE)</f>
        <v>Yes</v>
      </c>
      <c r="H90" s="10">
        <f>VLOOKUP($A90,'Medical Examinations'!$A:$Z,MATCH(H$1,'Medical Examinations'!$A$1:$Z$1,0),FALSE)</f>
        <v>1</v>
      </c>
      <c r="I90" s="10" t="str">
        <f>VLOOKUP($A90,'Medical Examinations'!$A:$Z,MATCH(I$1,'Medical Examinations'!$A$1:$Z$1,0),FALSE)</f>
        <v>yes</v>
      </c>
      <c r="J90" s="10" t="str">
        <f>VLOOKUP($A90,'Medical Examinations'!$A:$Z,MATCH(J$1,'Medical Examinations'!$A$1:$Z$1,0),FALSE)</f>
        <v>Obesity</v>
      </c>
      <c r="K90" s="10" t="str">
        <f>VLOOKUP($A90,'Medical Examinations'!$A:$Z,MATCH(K$1,'Medical Examinations'!$A$1:$Z$1,0),FALSE)</f>
        <v>Prediabetes</v>
      </c>
      <c r="L90" s="15">
        <v>1304</v>
      </c>
      <c r="M90" s="10" t="s">
        <v>4707</v>
      </c>
      <c r="N90" s="10" t="s">
        <v>4707</v>
      </c>
      <c r="O90" s="10" t="str">
        <f>IF(N90="?","Unknown",N90)</f>
        <v>tier - 2</v>
      </c>
      <c r="P90" s="10"/>
    </row>
    <row r="91" spans="1:16">
      <c r="A91" s="21" t="s">
        <v>183</v>
      </c>
      <c r="B91" s="10" t="str">
        <f>VLOOKUP($A91,'Customer Names'!$A:$C,3,FALSE)</f>
        <v>Mitchell,</v>
      </c>
      <c r="C91" s="10">
        <f>VLOOKUP($A91,'Medical Examinations'!$A:$Z,2,FALSE)</f>
        <v>32.56</v>
      </c>
      <c r="D91" s="10">
        <f>VLOOKUP($A91,'Medical Examinations'!$A:$Z,MATCH(D$1,'Medical Examinations'!$A$1:$Z$1,0),FALSE)</f>
        <v>5.41</v>
      </c>
      <c r="E91" s="10" t="str">
        <f>VLOOKUP($A91,'Medical Examinations'!$A:$Z,MATCH(E$1,'Medical Examinations'!$A$1:$Z$1,0),FALSE)</f>
        <v>No</v>
      </c>
      <c r="F91" s="10" t="str">
        <f>VLOOKUP($A91,'Medical Examinations'!$A:$Z,MATCH(F$1,'Medical Examinations'!$A$1:$Z$1,0),FALSE)</f>
        <v>No</v>
      </c>
      <c r="G91" s="10" t="str">
        <f>VLOOKUP($A91,'Medical Examinations'!$A:$Z,MATCH(G$1,'Medical Examinations'!$A$1:$Z$1,0),FALSE)</f>
        <v>Yes</v>
      </c>
      <c r="H91" s="10">
        <f>VLOOKUP($A91,'Medical Examinations'!$A:$Z,MATCH(H$1,'Medical Examinations'!$A$1:$Z$1,0),FALSE)</f>
        <v>1</v>
      </c>
      <c r="I91" s="10" t="str">
        <f>VLOOKUP($A91,'Medical Examinations'!$A:$Z,MATCH(I$1,'Medical Examinations'!$A$1:$Z$1,0),FALSE)</f>
        <v>yes</v>
      </c>
      <c r="J91" s="10" t="str">
        <f>VLOOKUP($A91,'Medical Examinations'!$A:$Z,MATCH(J$1,'Medical Examinations'!$A$1:$Z$1,0),FALSE)</f>
        <v>Obesity</v>
      </c>
      <c r="K91" s="10" t="str">
        <f>VLOOKUP($A91,'Medical Examinations'!$A:$Z,MATCH(K$1,'Medical Examinations'!$A$1:$Z$1,0),FALSE)</f>
        <v>Normal</v>
      </c>
      <c r="L91" s="15">
        <v>1304</v>
      </c>
      <c r="M91" s="10" t="s">
        <v>4707</v>
      </c>
      <c r="N91" s="10" t="s">
        <v>4707</v>
      </c>
      <c r="O91" s="10" t="str">
        <f>IF(N91="?","Unknown",N91)</f>
        <v>tier - 2</v>
      </c>
      <c r="P91" s="10"/>
    </row>
    <row r="92" spans="1:16">
      <c r="A92" s="20" t="s">
        <v>185</v>
      </c>
      <c r="B92" s="10" t="str">
        <f>VLOOKUP($A92,'Customer Names'!$A:$C,3,FALSE)</f>
        <v>Cutler,</v>
      </c>
      <c r="C92" s="10">
        <f>VLOOKUP($A92,'Medical Examinations'!$A:$Z,2,FALSE)</f>
        <v>39.049999999999997</v>
      </c>
      <c r="D92" s="10">
        <f>VLOOKUP($A92,'Medical Examinations'!$A:$Z,MATCH(D$1,'Medical Examinations'!$A$1:$Z$1,0),FALSE)</f>
        <v>6.06</v>
      </c>
      <c r="E92" s="10" t="str">
        <f>VLOOKUP($A92,'Medical Examinations'!$A:$Z,MATCH(E$1,'Medical Examinations'!$A$1:$Z$1,0),FALSE)</f>
        <v>No</v>
      </c>
      <c r="F92" s="10" t="str">
        <f>VLOOKUP($A92,'Medical Examinations'!$A:$Z,MATCH(F$1,'Medical Examinations'!$A$1:$Z$1,0),FALSE)</f>
        <v>No</v>
      </c>
      <c r="G92" s="10" t="str">
        <f>VLOOKUP($A92,'Medical Examinations'!$A:$Z,MATCH(G$1,'Medical Examinations'!$A$1:$Z$1,0),FALSE)</f>
        <v>No</v>
      </c>
      <c r="H92" s="10">
        <f>VLOOKUP($A92,'Medical Examinations'!$A:$Z,MATCH(H$1,'Medical Examinations'!$A$1:$Z$1,0),FALSE)</f>
        <v>1</v>
      </c>
      <c r="I92" s="10" t="str">
        <f>VLOOKUP($A92,'Medical Examinations'!$A:$Z,MATCH(I$1,'Medical Examinations'!$A$1:$Z$1,0),FALSE)</f>
        <v>yes</v>
      </c>
      <c r="J92" s="10" t="str">
        <f>VLOOKUP($A92,'Medical Examinations'!$A:$Z,MATCH(J$1,'Medical Examinations'!$A$1:$Z$1,0),FALSE)</f>
        <v>Obesity</v>
      </c>
      <c r="K92" s="10" t="str">
        <f>VLOOKUP($A92,'Medical Examinations'!$A:$Z,MATCH(K$1,'Medical Examinations'!$A$1:$Z$1,0),FALSE)</f>
        <v>Prediabetes</v>
      </c>
      <c r="L92" s="15">
        <v>1315</v>
      </c>
      <c r="M92" s="10" t="s">
        <v>4707</v>
      </c>
      <c r="N92" s="10" t="s">
        <v>4707</v>
      </c>
      <c r="O92" s="10" t="str">
        <f>IF(N92="?","Unknown",N92)</f>
        <v>tier - 2</v>
      </c>
      <c r="P92" s="10"/>
    </row>
    <row r="93" spans="1:16">
      <c r="A93" s="21" t="s">
        <v>187</v>
      </c>
      <c r="B93" s="10" t="str">
        <f>VLOOKUP($A93,'Customer Names'!$A:$C,3,FALSE)</f>
        <v>Derian,</v>
      </c>
      <c r="C93" s="10">
        <f>VLOOKUP($A93,'Medical Examinations'!$A:$Z,2,FALSE)</f>
        <v>42.75</v>
      </c>
      <c r="D93" s="10">
        <f>VLOOKUP($A93,'Medical Examinations'!$A:$Z,MATCH(D$1,'Medical Examinations'!$A$1:$Z$1,0),FALSE)</f>
        <v>4.22</v>
      </c>
      <c r="E93" s="10" t="str">
        <f>VLOOKUP($A93,'Medical Examinations'!$A:$Z,MATCH(E$1,'Medical Examinations'!$A$1:$Z$1,0),FALSE)</f>
        <v>No</v>
      </c>
      <c r="F93" s="10" t="str">
        <f>VLOOKUP($A93,'Medical Examinations'!$A:$Z,MATCH(F$1,'Medical Examinations'!$A$1:$Z$1,0),FALSE)</f>
        <v>No</v>
      </c>
      <c r="G93" s="10" t="str">
        <f>VLOOKUP($A93,'Medical Examinations'!$A:$Z,MATCH(G$1,'Medical Examinations'!$A$1:$Z$1,0),FALSE)</f>
        <v>No</v>
      </c>
      <c r="H93" s="10">
        <f>VLOOKUP($A93,'Medical Examinations'!$A:$Z,MATCH(H$1,'Medical Examinations'!$A$1:$Z$1,0),FALSE)</f>
        <v>0</v>
      </c>
      <c r="I93" s="10" t="str">
        <f>VLOOKUP($A93,'Medical Examinations'!$A:$Z,MATCH(I$1,'Medical Examinations'!$A$1:$Z$1,0),FALSE)</f>
        <v>yes</v>
      </c>
      <c r="J93" s="10" t="str">
        <f>VLOOKUP($A93,'Medical Examinations'!$A:$Z,MATCH(J$1,'Medical Examinations'!$A$1:$Z$1,0),FALSE)</f>
        <v>Obesity</v>
      </c>
      <c r="K93" s="10" t="str">
        <f>VLOOKUP($A93,'Medical Examinations'!$A:$Z,MATCH(K$1,'Medical Examinations'!$A$1:$Z$1,0),FALSE)</f>
        <v>Normal</v>
      </c>
      <c r="L93" s="15">
        <v>1329.17</v>
      </c>
      <c r="M93" s="10" t="s">
        <v>4707</v>
      </c>
      <c r="N93" s="10" t="s">
        <v>4708</v>
      </c>
      <c r="O93" s="10" t="str">
        <f>IF(N93="?","Unknown",N93)</f>
        <v>tier - 3</v>
      </c>
      <c r="P93" s="10"/>
    </row>
    <row r="94" spans="1:16">
      <c r="A94" s="20" t="s">
        <v>189</v>
      </c>
      <c r="B94" s="10" t="str">
        <f>VLOOKUP($A94,'Customer Names'!$A:$C,3,FALSE)</f>
        <v>Farina,</v>
      </c>
      <c r="C94" s="10">
        <f>VLOOKUP($A94,'Medical Examinations'!$A:$Z,2,FALSE)</f>
        <v>50.58</v>
      </c>
      <c r="D94" s="10">
        <f>VLOOKUP($A94,'Medical Examinations'!$A:$Z,MATCH(D$1,'Medical Examinations'!$A$1:$Z$1,0),FALSE)</f>
        <v>5.12</v>
      </c>
      <c r="E94" s="10" t="str">
        <f>VLOOKUP($A94,'Medical Examinations'!$A:$Z,MATCH(E$1,'Medical Examinations'!$A$1:$Z$1,0),FALSE)</f>
        <v>No</v>
      </c>
      <c r="F94" s="10" t="str">
        <f>VLOOKUP($A94,'Medical Examinations'!$A:$Z,MATCH(F$1,'Medical Examinations'!$A$1:$Z$1,0),FALSE)</f>
        <v>No</v>
      </c>
      <c r="G94" s="10" t="str">
        <f>VLOOKUP($A94,'Medical Examinations'!$A:$Z,MATCH(G$1,'Medical Examinations'!$A$1:$Z$1,0),FALSE)</f>
        <v>No</v>
      </c>
      <c r="H94" s="10">
        <f>VLOOKUP($A94,'Medical Examinations'!$A:$Z,MATCH(H$1,'Medical Examinations'!$A$1:$Z$1,0),FALSE)</f>
        <v>2</v>
      </c>
      <c r="I94" s="10" t="str">
        <f>VLOOKUP($A94,'Medical Examinations'!$A:$Z,MATCH(I$1,'Medical Examinations'!$A$1:$Z$1,0),FALSE)</f>
        <v>yes</v>
      </c>
      <c r="J94" s="10" t="str">
        <f>VLOOKUP($A94,'Medical Examinations'!$A:$Z,MATCH(J$1,'Medical Examinations'!$A$1:$Z$1,0),FALSE)</f>
        <v>Obesity</v>
      </c>
      <c r="K94" s="10" t="str">
        <f>VLOOKUP($A94,'Medical Examinations'!$A:$Z,MATCH(K$1,'Medical Examinations'!$A$1:$Z$1,0),FALSE)</f>
        <v>Normal</v>
      </c>
      <c r="L94" s="15">
        <v>1332.61</v>
      </c>
      <c r="M94" s="10" t="s">
        <v>4707</v>
      </c>
      <c r="N94" s="10" t="s">
        <v>4708</v>
      </c>
      <c r="O94" s="10" t="str">
        <f>IF(N94="?","Unknown",N94)</f>
        <v>tier - 3</v>
      </c>
      <c r="P94" s="10"/>
    </row>
    <row r="95" spans="1:16">
      <c r="A95" s="21" t="s">
        <v>191</v>
      </c>
      <c r="B95" s="10" t="str">
        <f>VLOOKUP($A95,'Customer Names'!$A:$C,3,FALSE)</f>
        <v>Saunders,</v>
      </c>
      <c r="C95" s="10">
        <f>VLOOKUP($A95,'Medical Examinations'!$A:$Z,2,FALSE)</f>
        <v>30.495000000000001</v>
      </c>
      <c r="D95" s="10">
        <f>VLOOKUP($A95,'Medical Examinations'!$A:$Z,MATCH(D$1,'Medical Examinations'!$A$1:$Z$1,0),FALSE)</f>
        <v>4.57</v>
      </c>
      <c r="E95" s="10" t="str">
        <f>VLOOKUP($A95,'Medical Examinations'!$A:$Z,MATCH(E$1,'Medical Examinations'!$A$1:$Z$1,0),FALSE)</f>
        <v>yes</v>
      </c>
      <c r="F95" s="10" t="str">
        <f>VLOOKUP($A95,'Medical Examinations'!$A:$Z,MATCH(F$1,'Medical Examinations'!$A$1:$Z$1,0),FALSE)</f>
        <v>No</v>
      </c>
      <c r="G95" s="10" t="str">
        <f>VLOOKUP($A95,'Medical Examinations'!$A:$Z,MATCH(G$1,'Medical Examinations'!$A$1:$Z$1,0),FALSE)</f>
        <v>No</v>
      </c>
      <c r="H95" s="10">
        <f>VLOOKUP($A95,'Medical Examinations'!$A:$Z,MATCH(H$1,'Medical Examinations'!$A$1:$Z$1,0),FALSE)</f>
        <v>0</v>
      </c>
      <c r="I95" s="10" t="str">
        <f>VLOOKUP($A95,'Medical Examinations'!$A:$Z,MATCH(I$1,'Medical Examinations'!$A$1:$Z$1,0),FALSE)</f>
        <v>yes</v>
      </c>
      <c r="J95" s="10" t="str">
        <f>VLOOKUP($A95,'Medical Examinations'!$A:$Z,MATCH(J$1,'Medical Examinations'!$A$1:$Z$1,0),FALSE)</f>
        <v>Obesity</v>
      </c>
      <c r="K95" s="10" t="str">
        <f>VLOOKUP($A95,'Medical Examinations'!$A:$Z,MATCH(K$1,'Medical Examinations'!$A$1:$Z$1,0),FALSE)</f>
        <v>Normal</v>
      </c>
      <c r="L95" s="15">
        <v>1338</v>
      </c>
      <c r="M95" s="10" t="s">
        <v>4707</v>
      </c>
      <c r="N95" s="10" t="s">
        <v>4708</v>
      </c>
      <c r="O95" s="10" t="str">
        <f>IF(N95="?","Unknown",N95)</f>
        <v>tier - 3</v>
      </c>
      <c r="P95" s="10"/>
    </row>
    <row r="96" spans="1:16">
      <c r="A96" s="20" t="s">
        <v>193</v>
      </c>
      <c r="B96" s="10" t="str">
        <f>VLOOKUP($A96,'Customer Names'!$A:$C,3,FALSE)</f>
        <v>Kratz,</v>
      </c>
      <c r="C96" s="10">
        <f>VLOOKUP($A96,'Medical Examinations'!$A:$Z,2,FALSE)</f>
        <v>48.31</v>
      </c>
      <c r="D96" s="10">
        <f>VLOOKUP($A96,'Medical Examinations'!$A:$Z,MATCH(D$1,'Medical Examinations'!$A$1:$Z$1,0),FALSE)</f>
        <v>9.58</v>
      </c>
      <c r="E96" s="10" t="str">
        <f>VLOOKUP($A96,'Medical Examinations'!$A:$Z,MATCH(E$1,'Medical Examinations'!$A$1:$Z$1,0),FALSE)</f>
        <v>yes</v>
      </c>
      <c r="F96" s="10" t="str">
        <f>VLOOKUP($A96,'Medical Examinations'!$A:$Z,MATCH(F$1,'Medical Examinations'!$A$1:$Z$1,0),FALSE)</f>
        <v>No</v>
      </c>
      <c r="G96" s="10" t="str">
        <f>VLOOKUP($A96,'Medical Examinations'!$A:$Z,MATCH(G$1,'Medical Examinations'!$A$1:$Z$1,0),FALSE)</f>
        <v>No</v>
      </c>
      <c r="H96" s="10">
        <f>VLOOKUP($A96,'Medical Examinations'!$A:$Z,MATCH(H$1,'Medical Examinations'!$A$1:$Z$1,0),FALSE)</f>
        <v>2</v>
      </c>
      <c r="I96" s="10" t="str">
        <f>VLOOKUP($A96,'Medical Examinations'!$A:$Z,MATCH(I$1,'Medical Examinations'!$A$1:$Z$1,0),FALSE)</f>
        <v>yes</v>
      </c>
      <c r="J96" s="10" t="str">
        <f>VLOOKUP($A96,'Medical Examinations'!$A:$Z,MATCH(J$1,'Medical Examinations'!$A$1:$Z$1,0),FALSE)</f>
        <v>Obesity</v>
      </c>
      <c r="K96" s="10" t="str">
        <f>VLOOKUP($A96,'Medical Examinations'!$A:$Z,MATCH(K$1,'Medical Examinations'!$A$1:$Z$1,0),FALSE)</f>
        <v>Diabetes</v>
      </c>
      <c r="L96" s="15">
        <v>1341.16</v>
      </c>
      <c r="M96" s="10" t="s">
        <v>4707</v>
      </c>
      <c r="N96" s="10" t="s">
        <v>4707</v>
      </c>
      <c r="O96" s="10" t="str">
        <f>IF(N96="?","Unknown",N96)</f>
        <v>tier - 2</v>
      </c>
      <c r="P96" s="10"/>
    </row>
    <row r="97" spans="1:16">
      <c r="A97" s="21" t="s">
        <v>195</v>
      </c>
      <c r="B97" s="10" t="str">
        <f>VLOOKUP($A97,'Customer Names'!$A:$C,3,FALSE)</f>
        <v>Boland,</v>
      </c>
      <c r="C97" s="10">
        <f>VLOOKUP($A97,'Medical Examinations'!$A:$Z,2,FALSE)</f>
        <v>48.99</v>
      </c>
      <c r="D97" s="10">
        <f>VLOOKUP($A97,'Medical Examinations'!$A:$Z,MATCH(D$1,'Medical Examinations'!$A$1:$Z$1,0),FALSE)</f>
        <v>9.7799999999999994</v>
      </c>
      <c r="E97" s="10" t="str">
        <f>VLOOKUP($A97,'Medical Examinations'!$A:$Z,MATCH(E$1,'Medical Examinations'!$A$1:$Z$1,0),FALSE)</f>
        <v>yes</v>
      </c>
      <c r="F97" s="10" t="str">
        <f>VLOOKUP($A97,'Medical Examinations'!$A:$Z,MATCH(F$1,'Medical Examinations'!$A$1:$Z$1,0),FALSE)</f>
        <v>No</v>
      </c>
      <c r="G97" s="10" t="str">
        <f>VLOOKUP($A97,'Medical Examinations'!$A:$Z,MATCH(G$1,'Medical Examinations'!$A$1:$Z$1,0),FALSE)</f>
        <v>No</v>
      </c>
      <c r="H97" s="10">
        <f>VLOOKUP($A97,'Medical Examinations'!$A:$Z,MATCH(H$1,'Medical Examinations'!$A$1:$Z$1,0),FALSE)</f>
        <v>1</v>
      </c>
      <c r="I97" s="10" t="str">
        <f>VLOOKUP($A97,'Medical Examinations'!$A:$Z,MATCH(I$1,'Medical Examinations'!$A$1:$Z$1,0),FALSE)</f>
        <v>yes</v>
      </c>
      <c r="J97" s="10" t="str">
        <f>VLOOKUP($A97,'Medical Examinations'!$A:$Z,MATCH(J$1,'Medical Examinations'!$A$1:$Z$1,0),FALSE)</f>
        <v>Obesity</v>
      </c>
      <c r="K97" s="10" t="str">
        <f>VLOOKUP($A97,'Medical Examinations'!$A:$Z,MATCH(K$1,'Medical Examinations'!$A$1:$Z$1,0),FALSE)</f>
        <v>Diabetes</v>
      </c>
      <c r="L97" s="15">
        <v>1359</v>
      </c>
      <c r="M97" s="10" t="s">
        <v>4707</v>
      </c>
      <c r="N97" s="10" t="s">
        <v>4711</v>
      </c>
      <c r="O97" s="10" t="str">
        <f>IF(N97="?","Unknown",N97)</f>
        <v>tier - 1</v>
      </c>
      <c r="P97" s="10"/>
    </row>
    <row r="98" spans="1:16">
      <c r="A98" s="20" t="s">
        <v>197</v>
      </c>
      <c r="B98" s="10" t="str">
        <f>VLOOKUP($A98,'Customer Names'!$A:$C,3,FALSE)</f>
        <v>Van</v>
      </c>
      <c r="C98" s="10">
        <f>VLOOKUP($A98,'Medical Examinations'!$A:$Z,2,FALSE)</f>
        <v>38.39</v>
      </c>
      <c r="D98" s="10">
        <f>VLOOKUP($A98,'Medical Examinations'!$A:$Z,MATCH(D$1,'Medical Examinations'!$A$1:$Z$1,0),FALSE)</f>
        <v>4.1100000000000003</v>
      </c>
      <c r="E98" s="10" t="str">
        <f>VLOOKUP($A98,'Medical Examinations'!$A:$Z,MATCH(E$1,'Medical Examinations'!$A$1:$Z$1,0),FALSE)</f>
        <v>yes</v>
      </c>
      <c r="F98" s="10" t="str">
        <f>VLOOKUP($A98,'Medical Examinations'!$A:$Z,MATCH(F$1,'Medical Examinations'!$A$1:$Z$1,0),FALSE)</f>
        <v>No</v>
      </c>
      <c r="G98" s="10" t="str">
        <f>VLOOKUP($A98,'Medical Examinations'!$A:$Z,MATCH(G$1,'Medical Examinations'!$A$1:$Z$1,0),FALSE)</f>
        <v>No</v>
      </c>
      <c r="H98" s="10">
        <f>VLOOKUP($A98,'Medical Examinations'!$A:$Z,MATCH(H$1,'Medical Examinations'!$A$1:$Z$1,0),FALSE)</f>
        <v>0</v>
      </c>
      <c r="I98" s="10" t="str">
        <f>VLOOKUP($A98,'Medical Examinations'!$A:$Z,MATCH(I$1,'Medical Examinations'!$A$1:$Z$1,0),FALSE)</f>
        <v>yes</v>
      </c>
      <c r="J98" s="10" t="str">
        <f>VLOOKUP($A98,'Medical Examinations'!$A:$Z,MATCH(J$1,'Medical Examinations'!$A$1:$Z$1,0),FALSE)</f>
        <v>Obesity</v>
      </c>
      <c r="K98" s="10" t="str">
        <f>VLOOKUP($A98,'Medical Examinations'!$A:$Z,MATCH(K$1,'Medical Examinations'!$A$1:$Z$1,0),FALSE)</f>
        <v>Normal</v>
      </c>
      <c r="L98" s="15">
        <v>1382</v>
      </c>
      <c r="M98" s="10" t="s">
        <v>4707</v>
      </c>
      <c r="N98" s="10" t="s">
        <v>4711</v>
      </c>
      <c r="O98" s="10" t="str">
        <f>IF(N98="?","Unknown",N98)</f>
        <v>tier - 1</v>
      </c>
      <c r="P98" s="10"/>
    </row>
    <row r="99" spans="1:16">
      <c r="A99" s="21" t="s">
        <v>199</v>
      </c>
      <c r="B99" s="10" t="str">
        <f>VLOOKUP($A99,'Customer Names'!$A:$C,3,FALSE)</f>
        <v>Ramsey,</v>
      </c>
      <c r="C99" s="10">
        <f>VLOOKUP($A99,'Medical Examinations'!$A:$Z,2,FALSE)</f>
        <v>44.34</v>
      </c>
      <c r="D99" s="10">
        <f>VLOOKUP($A99,'Medical Examinations'!$A:$Z,MATCH(D$1,'Medical Examinations'!$A$1:$Z$1,0),FALSE)</f>
        <v>4.0199999999999996</v>
      </c>
      <c r="E99" s="10" t="str">
        <f>VLOOKUP($A99,'Medical Examinations'!$A:$Z,MATCH(E$1,'Medical Examinations'!$A$1:$Z$1,0),FALSE)</f>
        <v>yes</v>
      </c>
      <c r="F99" s="10" t="str">
        <f>VLOOKUP($A99,'Medical Examinations'!$A:$Z,MATCH(F$1,'Medical Examinations'!$A$1:$Z$1,0),FALSE)</f>
        <v>No</v>
      </c>
      <c r="G99" s="10" t="str">
        <f>VLOOKUP($A99,'Medical Examinations'!$A:$Z,MATCH(G$1,'Medical Examinations'!$A$1:$Z$1,0),FALSE)</f>
        <v>No</v>
      </c>
      <c r="H99" s="10">
        <f>VLOOKUP($A99,'Medical Examinations'!$A:$Z,MATCH(H$1,'Medical Examinations'!$A$1:$Z$1,0),FALSE)</f>
        <v>2</v>
      </c>
      <c r="I99" s="10" t="str">
        <f>VLOOKUP($A99,'Medical Examinations'!$A:$Z,MATCH(I$1,'Medical Examinations'!$A$1:$Z$1,0),FALSE)</f>
        <v>yes</v>
      </c>
      <c r="J99" s="10" t="str">
        <f>VLOOKUP($A99,'Medical Examinations'!$A:$Z,MATCH(J$1,'Medical Examinations'!$A$1:$Z$1,0),FALSE)</f>
        <v>Obesity</v>
      </c>
      <c r="K99" s="10" t="str">
        <f>VLOOKUP($A99,'Medical Examinations'!$A:$Z,MATCH(K$1,'Medical Examinations'!$A$1:$Z$1,0),FALSE)</f>
        <v>Normal</v>
      </c>
      <c r="L99" s="15">
        <v>1389</v>
      </c>
      <c r="M99" s="10" t="s">
        <v>4707</v>
      </c>
      <c r="N99" s="10" t="s">
        <v>4707</v>
      </c>
      <c r="O99" s="10" t="str">
        <f>IF(N99="?","Unknown",N99)</f>
        <v>tier - 2</v>
      </c>
      <c r="P99" s="10"/>
    </row>
    <row r="100" spans="1:16">
      <c r="A100" s="20" t="s">
        <v>201</v>
      </c>
      <c r="B100" s="10" t="str">
        <f>VLOOKUP($A100,'Customer Names'!$A:$C,3,FALSE)</f>
        <v>Gage,</v>
      </c>
      <c r="C100" s="10">
        <f>VLOOKUP($A100,'Medical Examinations'!$A:$Z,2,FALSE)</f>
        <v>41.51</v>
      </c>
      <c r="D100" s="10">
        <f>VLOOKUP($A100,'Medical Examinations'!$A:$Z,MATCH(D$1,'Medical Examinations'!$A$1:$Z$1,0),FALSE)</f>
        <v>6.92</v>
      </c>
      <c r="E100" s="10" t="str">
        <f>VLOOKUP($A100,'Medical Examinations'!$A:$Z,MATCH(E$1,'Medical Examinations'!$A$1:$Z$1,0),FALSE)</f>
        <v>No</v>
      </c>
      <c r="F100" s="10" t="str">
        <f>VLOOKUP($A100,'Medical Examinations'!$A:$Z,MATCH(F$1,'Medical Examinations'!$A$1:$Z$1,0),FALSE)</f>
        <v>No</v>
      </c>
      <c r="G100" s="10" t="str">
        <f>VLOOKUP($A100,'Medical Examinations'!$A:$Z,MATCH(G$1,'Medical Examinations'!$A$1:$Z$1,0),FALSE)</f>
        <v>No</v>
      </c>
      <c r="H100" s="10">
        <f>VLOOKUP($A100,'Medical Examinations'!$A:$Z,MATCH(H$1,'Medical Examinations'!$A$1:$Z$1,0),FALSE)</f>
        <v>0</v>
      </c>
      <c r="I100" s="10" t="str">
        <f>VLOOKUP($A100,'Medical Examinations'!$A:$Z,MATCH(I$1,'Medical Examinations'!$A$1:$Z$1,0),FALSE)</f>
        <v>yes</v>
      </c>
      <c r="J100" s="10" t="str">
        <f>VLOOKUP($A100,'Medical Examinations'!$A:$Z,MATCH(J$1,'Medical Examinations'!$A$1:$Z$1,0),FALSE)</f>
        <v>Obesity</v>
      </c>
      <c r="K100" s="10" t="str">
        <f>VLOOKUP($A100,'Medical Examinations'!$A:$Z,MATCH(K$1,'Medical Examinations'!$A$1:$Z$1,0),FALSE)</f>
        <v>Diabetes</v>
      </c>
      <c r="L100" s="15">
        <v>1390</v>
      </c>
      <c r="M100" s="10" t="s">
        <v>4707</v>
      </c>
      <c r="N100" s="10" t="s">
        <v>4707</v>
      </c>
      <c r="O100" s="10" t="str">
        <f>IF(N100="?","Unknown",N100)</f>
        <v>tier - 2</v>
      </c>
      <c r="P100" s="10"/>
    </row>
    <row r="101" spans="1:16">
      <c r="A101" s="21" t="s">
        <v>203</v>
      </c>
      <c r="B101" s="10" t="str">
        <f>VLOOKUP($A101,'Customer Names'!$A:$C,3,FALSE)</f>
        <v>Gollins,</v>
      </c>
      <c r="C101" s="10">
        <f>VLOOKUP($A101,'Medical Examinations'!$A:$Z,2,FALSE)</f>
        <v>48.2</v>
      </c>
      <c r="D101" s="10">
        <f>VLOOKUP($A101,'Medical Examinations'!$A:$Z,MATCH(D$1,'Medical Examinations'!$A$1:$Z$1,0),FALSE)</f>
        <v>4.84</v>
      </c>
      <c r="E101" s="10" t="str">
        <f>VLOOKUP($A101,'Medical Examinations'!$A:$Z,MATCH(E$1,'Medical Examinations'!$A$1:$Z$1,0),FALSE)</f>
        <v>No</v>
      </c>
      <c r="F101" s="10" t="str">
        <f>VLOOKUP($A101,'Medical Examinations'!$A:$Z,MATCH(F$1,'Medical Examinations'!$A$1:$Z$1,0),FALSE)</f>
        <v>No</v>
      </c>
      <c r="G101" s="10" t="str">
        <f>VLOOKUP($A101,'Medical Examinations'!$A:$Z,MATCH(G$1,'Medical Examinations'!$A$1:$Z$1,0),FALSE)</f>
        <v>No</v>
      </c>
      <c r="H101" s="10">
        <f>VLOOKUP($A101,'Medical Examinations'!$A:$Z,MATCH(H$1,'Medical Examinations'!$A$1:$Z$1,0),FALSE)</f>
        <v>0</v>
      </c>
      <c r="I101" s="10" t="str">
        <f>VLOOKUP($A101,'Medical Examinations'!$A:$Z,MATCH(I$1,'Medical Examinations'!$A$1:$Z$1,0),FALSE)</f>
        <v>yes</v>
      </c>
      <c r="J101" s="10" t="str">
        <f>VLOOKUP($A101,'Medical Examinations'!$A:$Z,MATCH(J$1,'Medical Examinations'!$A$1:$Z$1,0),FALSE)</f>
        <v>Obesity</v>
      </c>
      <c r="K101" s="10" t="str">
        <f>VLOOKUP($A101,'Medical Examinations'!$A:$Z,MATCH(K$1,'Medical Examinations'!$A$1:$Z$1,0),FALSE)</f>
        <v>Normal</v>
      </c>
      <c r="L101" s="15">
        <v>1391.53</v>
      </c>
      <c r="M101" s="10" t="s">
        <v>4707</v>
      </c>
      <c r="N101" s="10" t="s">
        <v>4711</v>
      </c>
      <c r="O101" s="10" t="str">
        <f>IF(N101="?","Unknown",N101)</f>
        <v>tier - 1</v>
      </c>
      <c r="P101" s="10"/>
    </row>
    <row r="102" spans="1:16">
      <c r="A102" s="20" t="s">
        <v>205</v>
      </c>
      <c r="B102" s="10" t="str">
        <f>VLOOKUP($A102,'Customer Names'!$A:$C,3,FALSE)</f>
        <v>Benestad,</v>
      </c>
      <c r="C102" s="10">
        <f>VLOOKUP($A102,'Medical Examinations'!$A:$Z,2,FALSE)</f>
        <v>35.75</v>
      </c>
      <c r="D102" s="10">
        <f>VLOOKUP($A102,'Medical Examinations'!$A:$Z,MATCH(D$1,'Medical Examinations'!$A$1:$Z$1,0),FALSE)</f>
        <v>8</v>
      </c>
      <c r="E102" s="10" t="str">
        <f>VLOOKUP($A102,'Medical Examinations'!$A:$Z,MATCH(E$1,'Medical Examinations'!$A$1:$Z$1,0),FALSE)</f>
        <v>yes</v>
      </c>
      <c r="F102" s="10" t="str">
        <f>VLOOKUP($A102,'Medical Examinations'!$A:$Z,MATCH(F$1,'Medical Examinations'!$A$1:$Z$1,0),FALSE)</f>
        <v>No</v>
      </c>
      <c r="G102" s="10" t="str">
        <f>VLOOKUP($A102,'Medical Examinations'!$A:$Z,MATCH(G$1,'Medical Examinations'!$A$1:$Z$1,0),FALSE)</f>
        <v>No</v>
      </c>
      <c r="H102" s="10">
        <f>VLOOKUP($A102,'Medical Examinations'!$A:$Z,MATCH(H$1,'Medical Examinations'!$A$1:$Z$1,0),FALSE)</f>
        <v>0</v>
      </c>
      <c r="I102" s="10" t="str">
        <f>VLOOKUP($A102,'Medical Examinations'!$A:$Z,MATCH(I$1,'Medical Examinations'!$A$1:$Z$1,0),FALSE)</f>
        <v>yes</v>
      </c>
      <c r="J102" s="10" t="str">
        <f>VLOOKUP($A102,'Medical Examinations'!$A:$Z,MATCH(J$1,'Medical Examinations'!$A$1:$Z$1,0),FALSE)</f>
        <v>Obesity</v>
      </c>
      <c r="K102" s="10" t="str">
        <f>VLOOKUP($A102,'Medical Examinations'!$A:$Z,MATCH(K$1,'Medical Examinations'!$A$1:$Z$1,0),FALSE)</f>
        <v>Diabetes</v>
      </c>
      <c r="L102" s="15">
        <v>1400.44</v>
      </c>
      <c r="M102" s="10" t="s">
        <v>4707</v>
      </c>
      <c r="N102" s="10" t="s">
        <v>4707</v>
      </c>
      <c r="O102" s="10" t="str">
        <f>IF(N102="?","Unknown",N102)</f>
        <v>tier - 2</v>
      </c>
      <c r="P102" s="10"/>
    </row>
    <row r="103" spans="1:16">
      <c r="A103" s="21" t="s">
        <v>207</v>
      </c>
      <c r="B103" s="10" t="str">
        <f>VLOOKUP($A103,'Customer Names'!$A:$C,3,FALSE)</f>
        <v>Aviv,</v>
      </c>
      <c r="C103" s="10">
        <f>VLOOKUP($A103,'Medical Examinations'!$A:$Z,2,FALSE)</f>
        <v>53.81</v>
      </c>
      <c r="D103" s="10">
        <f>VLOOKUP($A103,'Medical Examinations'!$A:$Z,MATCH(D$1,'Medical Examinations'!$A$1:$Z$1,0),FALSE)</f>
        <v>8.77</v>
      </c>
      <c r="E103" s="10" t="str">
        <f>VLOOKUP($A103,'Medical Examinations'!$A:$Z,MATCH(E$1,'Medical Examinations'!$A$1:$Z$1,0),FALSE)</f>
        <v>yes</v>
      </c>
      <c r="F103" s="10" t="str">
        <f>VLOOKUP($A103,'Medical Examinations'!$A:$Z,MATCH(F$1,'Medical Examinations'!$A$1:$Z$1,0),FALSE)</f>
        <v>No</v>
      </c>
      <c r="G103" s="10" t="str">
        <f>VLOOKUP($A103,'Medical Examinations'!$A:$Z,MATCH(G$1,'Medical Examinations'!$A$1:$Z$1,0),FALSE)</f>
        <v>No</v>
      </c>
      <c r="H103" s="10">
        <f>VLOOKUP($A103,'Medical Examinations'!$A:$Z,MATCH(H$1,'Medical Examinations'!$A$1:$Z$1,0),FALSE)</f>
        <v>0</v>
      </c>
      <c r="I103" s="10" t="str">
        <f>VLOOKUP($A103,'Medical Examinations'!$A:$Z,MATCH(I$1,'Medical Examinations'!$A$1:$Z$1,0),FALSE)</f>
        <v>yes</v>
      </c>
      <c r="J103" s="10" t="str">
        <f>VLOOKUP($A103,'Medical Examinations'!$A:$Z,MATCH(J$1,'Medical Examinations'!$A$1:$Z$1,0),FALSE)</f>
        <v>Obesity</v>
      </c>
      <c r="K103" s="10" t="str">
        <f>VLOOKUP($A103,'Medical Examinations'!$A:$Z,MATCH(K$1,'Medical Examinations'!$A$1:$Z$1,0),FALSE)</f>
        <v>Diabetes</v>
      </c>
      <c r="L103" s="15">
        <v>1402</v>
      </c>
      <c r="M103" s="10" t="s">
        <v>4707</v>
      </c>
      <c r="N103" s="10" t="s">
        <v>4708</v>
      </c>
      <c r="O103" s="10" t="str">
        <f>IF(N103="?","Unknown",N103)</f>
        <v>tier - 3</v>
      </c>
      <c r="P103" s="10"/>
    </row>
    <row r="104" spans="1:16">
      <c r="A104" s="20" t="s">
        <v>209</v>
      </c>
      <c r="B104" s="10" t="str">
        <f>VLOOKUP($A104,'Customer Names'!$A:$C,3,FALSE)</f>
        <v>Burns,</v>
      </c>
      <c r="C104" s="10">
        <f>VLOOKUP($A104,'Medical Examinations'!$A:$Z,2,FALSE)</f>
        <v>49.48</v>
      </c>
      <c r="D104" s="10">
        <f>VLOOKUP($A104,'Medical Examinations'!$A:$Z,MATCH(D$1,'Medical Examinations'!$A$1:$Z$1,0),FALSE)</f>
        <v>4.96</v>
      </c>
      <c r="E104" s="10" t="str">
        <f>VLOOKUP($A104,'Medical Examinations'!$A:$Z,MATCH(E$1,'Medical Examinations'!$A$1:$Z$1,0),FALSE)</f>
        <v>No</v>
      </c>
      <c r="F104" s="10" t="str">
        <f>VLOOKUP($A104,'Medical Examinations'!$A:$Z,MATCH(F$1,'Medical Examinations'!$A$1:$Z$1,0),FALSE)</f>
        <v>No</v>
      </c>
      <c r="G104" s="10" t="str">
        <f>VLOOKUP($A104,'Medical Examinations'!$A:$Z,MATCH(G$1,'Medical Examinations'!$A$1:$Z$1,0),FALSE)</f>
        <v>Yes</v>
      </c>
      <c r="H104" s="10">
        <f>VLOOKUP($A104,'Medical Examinations'!$A:$Z,MATCH(H$1,'Medical Examinations'!$A$1:$Z$1,0),FALSE)</f>
        <v>1</v>
      </c>
      <c r="I104" s="10" t="str">
        <f>VLOOKUP($A104,'Medical Examinations'!$A:$Z,MATCH(I$1,'Medical Examinations'!$A$1:$Z$1,0),FALSE)</f>
        <v>yes</v>
      </c>
      <c r="J104" s="10" t="str">
        <f>VLOOKUP($A104,'Medical Examinations'!$A:$Z,MATCH(J$1,'Medical Examinations'!$A$1:$Z$1,0),FALSE)</f>
        <v>Obesity</v>
      </c>
      <c r="K104" s="10" t="str">
        <f>VLOOKUP($A104,'Medical Examinations'!$A:$Z,MATCH(K$1,'Medical Examinations'!$A$1:$Z$1,0),FALSE)</f>
        <v>Normal</v>
      </c>
      <c r="L104" s="15">
        <v>1417</v>
      </c>
      <c r="M104" s="10" t="s">
        <v>4707</v>
      </c>
      <c r="N104" s="10" t="s">
        <v>4708</v>
      </c>
      <c r="O104" s="10" t="str">
        <f>IF(N104="?","Unknown",N104)</f>
        <v>tier - 3</v>
      </c>
      <c r="P104" s="10"/>
    </row>
    <row r="105" spans="1:16">
      <c r="A105" s="21" t="s">
        <v>211</v>
      </c>
      <c r="B105" s="10" t="str">
        <f>VLOOKUP($A105,'Customer Names'!$A:$C,3,FALSE)</f>
        <v>Maldonado,</v>
      </c>
      <c r="C105" s="10">
        <f>VLOOKUP($A105,'Medical Examinations'!$A:$Z,2,FALSE)</f>
        <v>34.1</v>
      </c>
      <c r="D105" s="10">
        <f>VLOOKUP($A105,'Medical Examinations'!$A:$Z,MATCH(D$1,'Medical Examinations'!$A$1:$Z$1,0),FALSE)</f>
        <v>4.43</v>
      </c>
      <c r="E105" s="10" t="str">
        <f>VLOOKUP($A105,'Medical Examinations'!$A:$Z,MATCH(E$1,'Medical Examinations'!$A$1:$Z$1,0),FALSE)</f>
        <v>yes</v>
      </c>
      <c r="F105" s="10" t="str">
        <f>VLOOKUP($A105,'Medical Examinations'!$A:$Z,MATCH(F$1,'Medical Examinations'!$A$1:$Z$1,0),FALSE)</f>
        <v>No</v>
      </c>
      <c r="G105" s="10" t="str">
        <f>VLOOKUP($A105,'Medical Examinations'!$A:$Z,MATCH(G$1,'Medical Examinations'!$A$1:$Z$1,0),FALSE)</f>
        <v>No</v>
      </c>
      <c r="H105" s="10">
        <f>VLOOKUP($A105,'Medical Examinations'!$A:$Z,MATCH(H$1,'Medical Examinations'!$A$1:$Z$1,0),FALSE)</f>
        <v>0</v>
      </c>
      <c r="I105" s="10" t="str">
        <f>VLOOKUP($A105,'Medical Examinations'!$A:$Z,MATCH(I$1,'Medical Examinations'!$A$1:$Z$1,0),FALSE)</f>
        <v>yes</v>
      </c>
      <c r="J105" s="10" t="str">
        <f>VLOOKUP($A105,'Medical Examinations'!$A:$Z,MATCH(J$1,'Medical Examinations'!$A$1:$Z$1,0),FALSE)</f>
        <v>Obesity</v>
      </c>
      <c r="K105" s="10" t="str">
        <f>VLOOKUP($A105,'Medical Examinations'!$A:$Z,MATCH(K$1,'Medical Examinations'!$A$1:$Z$1,0),FALSE)</f>
        <v>Normal</v>
      </c>
      <c r="L105" s="15">
        <v>1421</v>
      </c>
      <c r="M105" s="10" t="s">
        <v>4707</v>
      </c>
      <c r="N105" s="10" t="s">
        <v>4707</v>
      </c>
      <c r="O105" s="10" t="str">
        <f>IF(N105="?","Unknown",N105)</f>
        <v>tier - 2</v>
      </c>
      <c r="P105" s="10"/>
    </row>
    <row r="106" spans="1:16">
      <c r="A106" s="20" t="s">
        <v>213</v>
      </c>
      <c r="B106" s="10" t="str">
        <f>VLOOKUP($A106,'Customer Names'!$A:$C,3,FALSE)</f>
        <v>Yitref,</v>
      </c>
      <c r="C106" s="10">
        <f>VLOOKUP($A106,'Medical Examinations'!$A:$Z,2,FALSE)</f>
        <v>35.299999999999997</v>
      </c>
      <c r="D106" s="10">
        <f>VLOOKUP($A106,'Medical Examinations'!$A:$Z,MATCH(D$1,'Medical Examinations'!$A$1:$Z$1,0),FALSE)</f>
        <v>5.82</v>
      </c>
      <c r="E106" s="10" t="str">
        <f>VLOOKUP($A106,'Medical Examinations'!$A:$Z,MATCH(E$1,'Medical Examinations'!$A$1:$Z$1,0),FALSE)</f>
        <v>yes</v>
      </c>
      <c r="F106" s="10" t="str">
        <f>VLOOKUP($A106,'Medical Examinations'!$A:$Z,MATCH(F$1,'Medical Examinations'!$A$1:$Z$1,0),FALSE)</f>
        <v>No</v>
      </c>
      <c r="G106" s="10" t="str">
        <f>VLOOKUP($A106,'Medical Examinations'!$A:$Z,MATCH(G$1,'Medical Examinations'!$A$1:$Z$1,0),FALSE)</f>
        <v>Yes</v>
      </c>
      <c r="H106" s="10">
        <f>VLOOKUP($A106,'Medical Examinations'!$A:$Z,MATCH(H$1,'Medical Examinations'!$A$1:$Z$1,0),FALSE)</f>
        <v>1</v>
      </c>
      <c r="I106" s="10" t="str">
        <f>VLOOKUP($A106,'Medical Examinations'!$A:$Z,MATCH(I$1,'Medical Examinations'!$A$1:$Z$1,0),FALSE)</f>
        <v>yes</v>
      </c>
      <c r="J106" s="10" t="str">
        <f>VLOOKUP($A106,'Medical Examinations'!$A:$Z,MATCH(J$1,'Medical Examinations'!$A$1:$Z$1,0),FALSE)</f>
        <v>Obesity</v>
      </c>
      <c r="K106" s="10" t="str">
        <f>VLOOKUP($A106,'Medical Examinations'!$A:$Z,MATCH(K$1,'Medical Examinations'!$A$1:$Z$1,0),FALSE)</f>
        <v>Prediabetes</v>
      </c>
      <c r="L106" s="15">
        <v>1422</v>
      </c>
      <c r="M106" s="10" t="s">
        <v>4707</v>
      </c>
      <c r="N106" s="10" t="s">
        <v>4707</v>
      </c>
      <c r="O106" s="10" t="str">
        <f>IF(N106="?","Unknown",N106)</f>
        <v>tier - 2</v>
      </c>
      <c r="P106" s="10"/>
    </row>
    <row r="107" spans="1:16">
      <c r="A107" s="21" t="s">
        <v>215</v>
      </c>
      <c r="B107" s="10" t="str">
        <f>VLOOKUP($A107,'Customer Names'!$A:$C,3,FALSE)</f>
        <v>Loudon-Brown,</v>
      </c>
      <c r="C107" s="10">
        <f>VLOOKUP($A107,'Medical Examinations'!$A:$Z,2,FALSE)</f>
        <v>43.83</v>
      </c>
      <c r="D107" s="10">
        <f>VLOOKUP($A107,'Medical Examinations'!$A:$Z,MATCH(D$1,'Medical Examinations'!$A$1:$Z$1,0),FALSE)</f>
        <v>6.03</v>
      </c>
      <c r="E107" s="10" t="str">
        <f>VLOOKUP($A107,'Medical Examinations'!$A:$Z,MATCH(E$1,'Medical Examinations'!$A$1:$Z$1,0),FALSE)</f>
        <v>yes</v>
      </c>
      <c r="F107" s="10" t="str">
        <f>VLOOKUP($A107,'Medical Examinations'!$A:$Z,MATCH(F$1,'Medical Examinations'!$A$1:$Z$1,0),FALSE)</f>
        <v>No</v>
      </c>
      <c r="G107" s="10" t="str">
        <f>VLOOKUP($A107,'Medical Examinations'!$A:$Z,MATCH(G$1,'Medical Examinations'!$A$1:$Z$1,0),FALSE)</f>
        <v>No</v>
      </c>
      <c r="H107" s="10">
        <f>VLOOKUP($A107,'Medical Examinations'!$A:$Z,MATCH(H$1,'Medical Examinations'!$A$1:$Z$1,0),FALSE)</f>
        <v>2</v>
      </c>
      <c r="I107" s="10" t="str">
        <f>VLOOKUP($A107,'Medical Examinations'!$A:$Z,MATCH(I$1,'Medical Examinations'!$A$1:$Z$1,0),FALSE)</f>
        <v>yes</v>
      </c>
      <c r="J107" s="10" t="str">
        <f>VLOOKUP($A107,'Medical Examinations'!$A:$Z,MATCH(J$1,'Medical Examinations'!$A$1:$Z$1,0),FALSE)</f>
        <v>Obesity</v>
      </c>
      <c r="K107" s="10" t="str">
        <f>VLOOKUP($A107,'Medical Examinations'!$A:$Z,MATCH(K$1,'Medical Examinations'!$A$1:$Z$1,0),FALSE)</f>
        <v>Prediabetes</v>
      </c>
      <c r="L107" s="15">
        <v>1438</v>
      </c>
      <c r="M107" s="10" t="s">
        <v>4707</v>
      </c>
      <c r="N107" s="10" t="s">
        <v>4707</v>
      </c>
      <c r="O107" s="10" t="str">
        <f>IF(N107="?","Unknown",N107)</f>
        <v>tier - 2</v>
      </c>
      <c r="P107" s="10"/>
    </row>
    <row r="108" spans="1:16">
      <c r="A108" s="20" t="s">
        <v>217</v>
      </c>
      <c r="B108" s="10" t="str">
        <f>VLOOKUP($A108,'Customer Names'!$A:$C,3,FALSE)</f>
        <v>Sugathadasa,</v>
      </c>
      <c r="C108" s="10">
        <f>VLOOKUP($A108,'Medical Examinations'!$A:$Z,2,FALSE)</f>
        <v>50.07</v>
      </c>
      <c r="D108" s="10">
        <f>VLOOKUP($A108,'Medical Examinations'!$A:$Z,MATCH(D$1,'Medical Examinations'!$A$1:$Z$1,0),FALSE)</f>
        <v>9.27</v>
      </c>
      <c r="E108" s="10" t="str">
        <f>VLOOKUP($A108,'Medical Examinations'!$A:$Z,MATCH(E$1,'Medical Examinations'!$A$1:$Z$1,0),FALSE)</f>
        <v>No</v>
      </c>
      <c r="F108" s="10" t="str">
        <f>VLOOKUP($A108,'Medical Examinations'!$A:$Z,MATCH(F$1,'Medical Examinations'!$A$1:$Z$1,0),FALSE)</f>
        <v>No</v>
      </c>
      <c r="G108" s="10" t="str">
        <f>VLOOKUP($A108,'Medical Examinations'!$A:$Z,MATCH(G$1,'Medical Examinations'!$A$1:$Z$1,0),FALSE)</f>
        <v>No</v>
      </c>
      <c r="H108" s="10">
        <f>VLOOKUP($A108,'Medical Examinations'!$A:$Z,MATCH(H$1,'Medical Examinations'!$A$1:$Z$1,0),FALSE)</f>
        <v>0</v>
      </c>
      <c r="I108" s="10" t="str">
        <f>VLOOKUP($A108,'Medical Examinations'!$A:$Z,MATCH(I$1,'Medical Examinations'!$A$1:$Z$1,0),FALSE)</f>
        <v>yes</v>
      </c>
      <c r="J108" s="10" t="str">
        <f>VLOOKUP($A108,'Medical Examinations'!$A:$Z,MATCH(J$1,'Medical Examinations'!$A$1:$Z$1,0),FALSE)</f>
        <v>Obesity</v>
      </c>
      <c r="K108" s="10" t="str">
        <f>VLOOKUP($A108,'Medical Examinations'!$A:$Z,MATCH(K$1,'Medical Examinations'!$A$1:$Z$1,0),FALSE)</f>
        <v>Diabetes</v>
      </c>
      <c r="L108" s="15">
        <v>1445</v>
      </c>
      <c r="M108" s="10" t="s">
        <v>4707</v>
      </c>
      <c r="N108" s="10" t="s">
        <v>4711</v>
      </c>
      <c r="O108" s="10" t="str">
        <f>IF(N108="?","Unknown",N108)</f>
        <v>tier - 1</v>
      </c>
      <c r="P108" s="10"/>
    </row>
    <row r="109" spans="1:16">
      <c r="A109" s="21" t="s">
        <v>219</v>
      </c>
      <c r="B109" s="10" t="str">
        <f>VLOOKUP($A109,'Customer Names'!$A:$C,3,FALSE)</f>
        <v>Ganley,</v>
      </c>
      <c r="C109" s="10">
        <f>VLOOKUP($A109,'Medical Examinations'!$A:$Z,2,FALSE)</f>
        <v>32.774999999999999</v>
      </c>
      <c r="D109" s="10">
        <f>VLOOKUP($A109,'Medical Examinations'!$A:$Z,MATCH(D$1,'Medical Examinations'!$A$1:$Z$1,0),FALSE)</f>
        <v>5.53</v>
      </c>
      <c r="E109" s="10" t="str">
        <f>VLOOKUP($A109,'Medical Examinations'!$A:$Z,MATCH(E$1,'Medical Examinations'!$A$1:$Z$1,0),FALSE)</f>
        <v>No</v>
      </c>
      <c r="F109" s="10" t="str">
        <f>VLOOKUP($A109,'Medical Examinations'!$A:$Z,MATCH(F$1,'Medical Examinations'!$A$1:$Z$1,0),FALSE)</f>
        <v>No</v>
      </c>
      <c r="G109" s="10" t="str">
        <f>VLOOKUP($A109,'Medical Examinations'!$A:$Z,MATCH(G$1,'Medical Examinations'!$A$1:$Z$1,0),FALSE)</f>
        <v>No</v>
      </c>
      <c r="H109" s="10">
        <f>VLOOKUP($A109,'Medical Examinations'!$A:$Z,MATCH(H$1,'Medical Examinations'!$A$1:$Z$1,0),FALSE)</f>
        <v>0</v>
      </c>
      <c r="I109" s="10" t="str">
        <f>VLOOKUP($A109,'Medical Examinations'!$A:$Z,MATCH(I$1,'Medical Examinations'!$A$1:$Z$1,0),FALSE)</f>
        <v>yes</v>
      </c>
      <c r="J109" s="10" t="str">
        <f>VLOOKUP($A109,'Medical Examinations'!$A:$Z,MATCH(J$1,'Medical Examinations'!$A$1:$Z$1,0),FALSE)</f>
        <v>Obesity</v>
      </c>
      <c r="K109" s="10" t="str">
        <f>VLOOKUP($A109,'Medical Examinations'!$A:$Z,MATCH(K$1,'Medical Examinations'!$A$1:$Z$1,0),FALSE)</f>
        <v>Normal</v>
      </c>
      <c r="L109" s="15">
        <v>1467</v>
      </c>
      <c r="M109" s="10" t="s">
        <v>4707</v>
      </c>
      <c r="N109" s="10" t="s">
        <v>4707</v>
      </c>
      <c r="O109" s="10" t="str">
        <f>IF(N109="?","Unknown",N109)</f>
        <v>tier - 2</v>
      </c>
      <c r="P109" s="10"/>
    </row>
    <row r="110" spans="1:16">
      <c r="A110" s="20" t="s">
        <v>221</v>
      </c>
      <c r="B110" s="10" t="str">
        <f>VLOOKUP($A110,'Customer Names'!$A:$C,3,FALSE)</f>
        <v>Potter,</v>
      </c>
      <c r="C110" s="10">
        <f>VLOOKUP($A110,'Medical Examinations'!$A:$Z,2,FALSE)</f>
        <v>34.104999999999997</v>
      </c>
      <c r="D110" s="10">
        <f>VLOOKUP($A110,'Medical Examinations'!$A:$Z,MATCH(D$1,'Medical Examinations'!$A$1:$Z$1,0),FALSE)</f>
        <v>5.07</v>
      </c>
      <c r="E110" s="10" t="str">
        <f>VLOOKUP($A110,'Medical Examinations'!$A:$Z,MATCH(E$1,'Medical Examinations'!$A$1:$Z$1,0),FALSE)</f>
        <v>No</v>
      </c>
      <c r="F110" s="10" t="str">
        <f>VLOOKUP($A110,'Medical Examinations'!$A:$Z,MATCH(F$1,'Medical Examinations'!$A$1:$Z$1,0),FALSE)</f>
        <v>No</v>
      </c>
      <c r="G110" s="10" t="str">
        <f>VLOOKUP($A110,'Medical Examinations'!$A:$Z,MATCH(G$1,'Medical Examinations'!$A$1:$Z$1,0),FALSE)</f>
        <v>No</v>
      </c>
      <c r="H110" s="10">
        <f>VLOOKUP($A110,'Medical Examinations'!$A:$Z,MATCH(H$1,'Medical Examinations'!$A$1:$Z$1,0),FALSE)</f>
        <v>1</v>
      </c>
      <c r="I110" s="10" t="str">
        <f>VLOOKUP($A110,'Medical Examinations'!$A:$Z,MATCH(I$1,'Medical Examinations'!$A$1:$Z$1,0),FALSE)</f>
        <v>yes</v>
      </c>
      <c r="J110" s="10" t="str">
        <f>VLOOKUP($A110,'Medical Examinations'!$A:$Z,MATCH(J$1,'Medical Examinations'!$A$1:$Z$1,0),FALSE)</f>
        <v>Obesity</v>
      </c>
      <c r="K110" s="10" t="str">
        <f>VLOOKUP($A110,'Medical Examinations'!$A:$Z,MATCH(K$1,'Medical Examinations'!$A$1:$Z$1,0),FALSE)</f>
        <v>Normal</v>
      </c>
      <c r="L110" s="15">
        <v>1477</v>
      </c>
      <c r="M110" s="10" t="s">
        <v>4707</v>
      </c>
      <c r="N110" s="10" t="s">
        <v>4711</v>
      </c>
      <c r="O110" s="10" t="str">
        <f>IF(N110="?","Unknown",N110)</f>
        <v>tier - 1</v>
      </c>
      <c r="P110" s="10"/>
    </row>
    <row r="111" spans="1:16">
      <c r="A111" s="21" t="s">
        <v>223</v>
      </c>
      <c r="B111" s="10" t="str">
        <f>VLOOKUP($A111,'Customer Names'!$A:$C,3,FALSE)</f>
        <v>Rasmussen,</v>
      </c>
      <c r="C111" s="10">
        <f>VLOOKUP($A111,'Medical Examinations'!$A:$Z,2,FALSE)</f>
        <v>48.93</v>
      </c>
      <c r="D111" s="10">
        <f>VLOOKUP($A111,'Medical Examinations'!$A:$Z,MATCH(D$1,'Medical Examinations'!$A$1:$Z$1,0),FALSE)</f>
        <v>11.17</v>
      </c>
      <c r="E111" s="10" t="str">
        <f>VLOOKUP($A111,'Medical Examinations'!$A:$Z,MATCH(E$1,'Medical Examinations'!$A$1:$Z$1,0),FALSE)</f>
        <v>yes</v>
      </c>
      <c r="F111" s="10" t="str">
        <f>VLOOKUP($A111,'Medical Examinations'!$A:$Z,MATCH(F$1,'Medical Examinations'!$A$1:$Z$1,0),FALSE)</f>
        <v>No</v>
      </c>
      <c r="G111" s="10" t="str">
        <f>VLOOKUP($A111,'Medical Examinations'!$A:$Z,MATCH(G$1,'Medical Examinations'!$A$1:$Z$1,0),FALSE)</f>
        <v>No</v>
      </c>
      <c r="H111" s="10">
        <f>VLOOKUP($A111,'Medical Examinations'!$A:$Z,MATCH(H$1,'Medical Examinations'!$A$1:$Z$1,0),FALSE)</f>
        <v>1</v>
      </c>
      <c r="I111" s="10" t="str">
        <f>VLOOKUP($A111,'Medical Examinations'!$A:$Z,MATCH(I$1,'Medical Examinations'!$A$1:$Z$1,0),FALSE)</f>
        <v>yes</v>
      </c>
      <c r="J111" s="10" t="str">
        <f>VLOOKUP($A111,'Medical Examinations'!$A:$Z,MATCH(J$1,'Medical Examinations'!$A$1:$Z$1,0),FALSE)</f>
        <v>Obesity</v>
      </c>
      <c r="K111" s="10" t="str">
        <f>VLOOKUP($A111,'Medical Examinations'!$A:$Z,MATCH(K$1,'Medical Examinations'!$A$1:$Z$1,0),FALSE)</f>
        <v>Diabetes</v>
      </c>
      <c r="L111" s="15">
        <v>1481</v>
      </c>
      <c r="M111" s="10" t="s">
        <v>4707</v>
      </c>
      <c r="N111" s="10" t="s">
        <v>4711</v>
      </c>
      <c r="O111" s="10" t="str">
        <f>IF(N111="?","Unknown",N111)</f>
        <v>tier - 1</v>
      </c>
      <c r="P111" s="10"/>
    </row>
    <row r="112" spans="1:16">
      <c r="A112" s="20" t="s">
        <v>225</v>
      </c>
      <c r="B112" s="10" t="str">
        <f>VLOOKUP($A112,'Customer Names'!$A:$C,3,FALSE)</f>
        <v>Robinson,</v>
      </c>
      <c r="C112" s="10">
        <f>VLOOKUP($A112,'Medical Examinations'!$A:$Z,2,FALSE)</f>
        <v>37.07</v>
      </c>
      <c r="D112" s="10">
        <f>VLOOKUP($A112,'Medical Examinations'!$A:$Z,MATCH(D$1,'Medical Examinations'!$A$1:$Z$1,0),FALSE)</f>
        <v>6.14</v>
      </c>
      <c r="E112" s="10" t="str">
        <f>VLOOKUP($A112,'Medical Examinations'!$A:$Z,MATCH(E$1,'Medical Examinations'!$A$1:$Z$1,0),FALSE)</f>
        <v>yes</v>
      </c>
      <c r="F112" s="10" t="str">
        <f>VLOOKUP($A112,'Medical Examinations'!$A:$Z,MATCH(F$1,'Medical Examinations'!$A$1:$Z$1,0),FALSE)</f>
        <v>No</v>
      </c>
      <c r="G112" s="10" t="str">
        <f>VLOOKUP($A112,'Medical Examinations'!$A:$Z,MATCH(G$1,'Medical Examinations'!$A$1:$Z$1,0),FALSE)</f>
        <v>No</v>
      </c>
      <c r="H112" s="10">
        <f>VLOOKUP($A112,'Medical Examinations'!$A:$Z,MATCH(H$1,'Medical Examinations'!$A$1:$Z$1,0),FALSE)</f>
        <v>0</v>
      </c>
      <c r="I112" s="10" t="str">
        <f>VLOOKUP($A112,'Medical Examinations'!$A:$Z,MATCH(I$1,'Medical Examinations'!$A$1:$Z$1,0),FALSE)</f>
        <v>yes</v>
      </c>
      <c r="J112" s="10" t="str">
        <f>VLOOKUP($A112,'Medical Examinations'!$A:$Z,MATCH(J$1,'Medical Examinations'!$A$1:$Z$1,0),FALSE)</f>
        <v>Obesity</v>
      </c>
      <c r="K112" s="10" t="str">
        <f>VLOOKUP($A112,'Medical Examinations'!$A:$Z,MATCH(K$1,'Medical Examinations'!$A$1:$Z$1,0),FALSE)</f>
        <v>Prediabetes</v>
      </c>
      <c r="L112" s="15">
        <v>1493</v>
      </c>
      <c r="M112" s="10" t="s">
        <v>4707</v>
      </c>
      <c r="N112" s="10" t="s">
        <v>4708</v>
      </c>
      <c r="O112" s="10" t="str">
        <f>IF(N112="?","Unknown",N112)</f>
        <v>tier - 3</v>
      </c>
      <c r="P112" s="10"/>
    </row>
    <row r="113" spans="1:16">
      <c r="A113" s="21" t="s">
        <v>227</v>
      </c>
      <c r="B113" s="10" t="str">
        <f>VLOOKUP($A113,'Customer Names'!$A:$C,3,FALSE)</f>
        <v>Antonopoulos,</v>
      </c>
      <c r="C113" s="10">
        <f>VLOOKUP($A113,'Medical Examinations'!$A:$Z,2,FALSE)</f>
        <v>51.51</v>
      </c>
      <c r="D113" s="10">
        <f>VLOOKUP($A113,'Medical Examinations'!$A:$Z,MATCH(D$1,'Medical Examinations'!$A$1:$Z$1,0),FALSE)</f>
        <v>6.26</v>
      </c>
      <c r="E113" s="10" t="str">
        <f>VLOOKUP($A113,'Medical Examinations'!$A:$Z,MATCH(E$1,'Medical Examinations'!$A$1:$Z$1,0),FALSE)</f>
        <v>yes</v>
      </c>
      <c r="F113" s="10" t="str">
        <f>VLOOKUP($A113,'Medical Examinations'!$A:$Z,MATCH(F$1,'Medical Examinations'!$A$1:$Z$1,0),FALSE)</f>
        <v>No</v>
      </c>
      <c r="G113" s="10" t="str">
        <f>VLOOKUP($A113,'Medical Examinations'!$A:$Z,MATCH(G$1,'Medical Examinations'!$A$1:$Z$1,0),FALSE)</f>
        <v>Yes</v>
      </c>
      <c r="H113" s="10">
        <f>VLOOKUP($A113,'Medical Examinations'!$A:$Z,MATCH(H$1,'Medical Examinations'!$A$1:$Z$1,0),FALSE)</f>
        <v>1</v>
      </c>
      <c r="I113" s="10" t="str">
        <f>VLOOKUP($A113,'Medical Examinations'!$A:$Z,MATCH(I$1,'Medical Examinations'!$A$1:$Z$1,0),FALSE)</f>
        <v>yes</v>
      </c>
      <c r="J113" s="10" t="str">
        <f>VLOOKUP($A113,'Medical Examinations'!$A:$Z,MATCH(J$1,'Medical Examinations'!$A$1:$Z$1,0),FALSE)</f>
        <v>Obesity</v>
      </c>
      <c r="K113" s="10" t="str">
        <f>VLOOKUP($A113,'Medical Examinations'!$A:$Z,MATCH(K$1,'Medical Examinations'!$A$1:$Z$1,0),FALSE)</f>
        <v>Prediabetes</v>
      </c>
      <c r="L113" s="15">
        <v>1497</v>
      </c>
      <c r="M113" s="10" t="s">
        <v>4707</v>
      </c>
      <c r="N113" s="10" t="s">
        <v>4707</v>
      </c>
      <c r="O113" s="10" t="str">
        <f>IF(N113="?","Unknown",N113)</f>
        <v>tier - 2</v>
      </c>
      <c r="P113" s="10"/>
    </row>
    <row r="114" spans="1:16">
      <c r="A114" s="20" t="s">
        <v>229</v>
      </c>
      <c r="B114" s="10" t="str">
        <f>VLOOKUP($A114,'Customer Names'!$A:$C,3,FALSE)</f>
        <v>Groner,</v>
      </c>
      <c r="C114" s="10">
        <f>VLOOKUP($A114,'Medical Examinations'!$A:$Z,2,FALSE)</f>
        <v>34.799999999999997</v>
      </c>
      <c r="D114" s="10">
        <f>VLOOKUP($A114,'Medical Examinations'!$A:$Z,MATCH(D$1,'Medical Examinations'!$A$1:$Z$1,0),FALSE)</f>
        <v>4.72</v>
      </c>
      <c r="E114" s="10" t="str">
        <f>VLOOKUP($A114,'Medical Examinations'!$A:$Z,MATCH(E$1,'Medical Examinations'!$A$1:$Z$1,0),FALSE)</f>
        <v>yes</v>
      </c>
      <c r="F114" s="10" t="str">
        <f>VLOOKUP($A114,'Medical Examinations'!$A:$Z,MATCH(F$1,'Medical Examinations'!$A$1:$Z$1,0),FALSE)</f>
        <v>No</v>
      </c>
      <c r="G114" s="10" t="str">
        <f>VLOOKUP($A114,'Medical Examinations'!$A:$Z,MATCH(G$1,'Medical Examinations'!$A$1:$Z$1,0),FALSE)</f>
        <v>No</v>
      </c>
      <c r="H114" s="10">
        <f>VLOOKUP($A114,'Medical Examinations'!$A:$Z,MATCH(H$1,'Medical Examinations'!$A$1:$Z$1,0),FALSE)</f>
        <v>0</v>
      </c>
      <c r="I114" s="10" t="str">
        <f>VLOOKUP($A114,'Medical Examinations'!$A:$Z,MATCH(I$1,'Medical Examinations'!$A$1:$Z$1,0),FALSE)</f>
        <v>yes</v>
      </c>
      <c r="J114" s="10" t="str">
        <f>VLOOKUP($A114,'Medical Examinations'!$A:$Z,MATCH(J$1,'Medical Examinations'!$A$1:$Z$1,0),FALSE)</f>
        <v>Obesity</v>
      </c>
      <c r="K114" s="10" t="str">
        <f>VLOOKUP($A114,'Medical Examinations'!$A:$Z,MATCH(K$1,'Medical Examinations'!$A$1:$Z$1,0),FALSE)</f>
        <v>Normal</v>
      </c>
      <c r="L114" s="15">
        <v>1515.34</v>
      </c>
      <c r="M114" s="10" t="s">
        <v>4707</v>
      </c>
      <c r="N114" s="10" t="s">
        <v>4708</v>
      </c>
      <c r="O114" s="10" t="str">
        <f>IF(N114="?","Unknown",N114)</f>
        <v>tier - 3</v>
      </c>
      <c r="P114" s="10"/>
    </row>
    <row r="115" spans="1:16">
      <c r="A115" s="21" t="s">
        <v>231</v>
      </c>
      <c r="B115" s="10" t="str">
        <f>VLOOKUP($A115,'Customer Names'!$A:$C,3,FALSE)</f>
        <v>Zywicki,</v>
      </c>
      <c r="C115" s="10">
        <f>VLOOKUP($A115,'Medical Examinations'!$A:$Z,2,FALSE)</f>
        <v>36.67</v>
      </c>
      <c r="D115" s="10">
        <f>VLOOKUP($A115,'Medical Examinations'!$A:$Z,MATCH(D$1,'Medical Examinations'!$A$1:$Z$1,0),FALSE)</f>
        <v>5.18</v>
      </c>
      <c r="E115" s="10" t="str">
        <f>VLOOKUP($A115,'Medical Examinations'!$A:$Z,MATCH(E$1,'Medical Examinations'!$A$1:$Z$1,0),FALSE)</f>
        <v>No</v>
      </c>
      <c r="F115" s="10" t="str">
        <f>VLOOKUP($A115,'Medical Examinations'!$A:$Z,MATCH(F$1,'Medical Examinations'!$A$1:$Z$1,0),FALSE)</f>
        <v>No</v>
      </c>
      <c r="G115" s="10" t="str">
        <f>VLOOKUP($A115,'Medical Examinations'!$A:$Z,MATCH(G$1,'Medical Examinations'!$A$1:$Z$1,0),FALSE)</f>
        <v>No</v>
      </c>
      <c r="H115" s="10">
        <f>VLOOKUP($A115,'Medical Examinations'!$A:$Z,MATCH(H$1,'Medical Examinations'!$A$1:$Z$1,0),FALSE)</f>
        <v>1</v>
      </c>
      <c r="I115" s="10" t="str">
        <f>VLOOKUP($A115,'Medical Examinations'!$A:$Z,MATCH(I$1,'Medical Examinations'!$A$1:$Z$1,0),FALSE)</f>
        <v>yes</v>
      </c>
      <c r="J115" s="10" t="str">
        <f>VLOOKUP($A115,'Medical Examinations'!$A:$Z,MATCH(J$1,'Medical Examinations'!$A$1:$Z$1,0),FALSE)</f>
        <v>Obesity</v>
      </c>
      <c r="K115" s="10" t="str">
        <f>VLOOKUP($A115,'Medical Examinations'!$A:$Z,MATCH(K$1,'Medical Examinations'!$A$1:$Z$1,0),FALSE)</f>
        <v>Normal</v>
      </c>
      <c r="L115" s="15">
        <v>1526.31</v>
      </c>
      <c r="M115" s="10" t="s">
        <v>4707</v>
      </c>
      <c r="N115" s="10" t="s">
        <v>4708</v>
      </c>
      <c r="O115" s="10" t="str">
        <f>IF(N115="?","Unknown",N115)</f>
        <v>tier - 3</v>
      </c>
      <c r="P115" s="10"/>
    </row>
    <row r="116" spans="1:16">
      <c r="A116" s="20" t="s">
        <v>233</v>
      </c>
      <c r="B116" s="10" t="str">
        <f>VLOOKUP($A116,'Customer Names'!$A:$C,3,FALSE)</f>
        <v>Cardinal,</v>
      </c>
      <c r="C116" s="10">
        <f>VLOOKUP($A116,'Medical Examinations'!$A:$Z,2,FALSE)</f>
        <v>30.9</v>
      </c>
      <c r="D116" s="10">
        <f>VLOOKUP($A116,'Medical Examinations'!$A:$Z,MATCH(D$1,'Medical Examinations'!$A$1:$Z$1,0),FALSE)</f>
        <v>9.4</v>
      </c>
      <c r="E116" s="10" t="str">
        <f>VLOOKUP($A116,'Medical Examinations'!$A:$Z,MATCH(E$1,'Medical Examinations'!$A$1:$Z$1,0),FALSE)</f>
        <v>No</v>
      </c>
      <c r="F116" s="10" t="str">
        <f>VLOOKUP($A116,'Medical Examinations'!$A:$Z,MATCH(F$1,'Medical Examinations'!$A$1:$Z$1,0),FALSE)</f>
        <v>No</v>
      </c>
      <c r="G116" s="10" t="str">
        <f>VLOOKUP($A116,'Medical Examinations'!$A:$Z,MATCH(G$1,'Medical Examinations'!$A$1:$Z$1,0),FALSE)</f>
        <v>No</v>
      </c>
      <c r="H116" s="10">
        <f>VLOOKUP($A116,'Medical Examinations'!$A:$Z,MATCH(H$1,'Medical Examinations'!$A$1:$Z$1,0),FALSE)</f>
        <v>2</v>
      </c>
      <c r="I116" s="10" t="str">
        <f>VLOOKUP($A116,'Medical Examinations'!$A:$Z,MATCH(I$1,'Medical Examinations'!$A$1:$Z$1,0),FALSE)</f>
        <v>yes</v>
      </c>
      <c r="J116" s="10" t="str">
        <f>VLOOKUP($A116,'Medical Examinations'!$A:$Z,MATCH(J$1,'Medical Examinations'!$A$1:$Z$1,0),FALSE)</f>
        <v>Obesity</v>
      </c>
      <c r="K116" s="10" t="str">
        <f>VLOOKUP($A116,'Medical Examinations'!$A:$Z,MATCH(K$1,'Medical Examinations'!$A$1:$Z$1,0),FALSE)</f>
        <v>Diabetes</v>
      </c>
      <c r="L116" s="15">
        <v>1532.47</v>
      </c>
      <c r="M116" s="10" t="s">
        <v>4707</v>
      </c>
      <c r="N116" s="10" t="s">
        <v>4707</v>
      </c>
      <c r="O116" s="10" t="str">
        <f>IF(N116="?","Unknown",N116)</f>
        <v>tier - 2</v>
      </c>
      <c r="P116" s="10"/>
    </row>
    <row r="117" spans="1:16">
      <c r="A117" s="21" t="s">
        <v>235</v>
      </c>
      <c r="B117" s="10" t="str">
        <f>VLOOKUP($A117,'Customer Names'!$A:$C,3,FALSE)</f>
        <v>Alleman,</v>
      </c>
      <c r="C117" s="10">
        <f>VLOOKUP($A117,'Medical Examinations'!$A:$Z,2,FALSE)</f>
        <v>30.495000000000001</v>
      </c>
      <c r="D117" s="10">
        <f>VLOOKUP($A117,'Medical Examinations'!$A:$Z,MATCH(D$1,'Medical Examinations'!$A$1:$Z$1,0),FALSE)</f>
        <v>6.29</v>
      </c>
      <c r="E117" s="10" t="str">
        <f>VLOOKUP($A117,'Medical Examinations'!$A:$Z,MATCH(E$1,'Medical Examinations'!$A$1:$Z$1,0),FALSE)</f>
        <v>No</v>
      </c>
      <c r="F117" s="10" t="str">
        <f>VLOOKUP($A117,'Medical Examinations'!$A:$Z,MATCH(F$1,'Medical Examinations'!$A$1:$Z$1,0),FALSE)</f>
        <v>No</v>
      </c>
      <c r="G117" s="10" t="str">
        <f>VLOOKUP($A117,'Medical Examinations'!$A:$Z,MATCH(G$1,'Medical Examinations'!$A$1:$Z$1,0),FALSE)</f>
        <v>No</v>
      </c>
      <c r="H117" s="10">
        <f>VLOOKUP($A117,'Medical Examinations'!$A:$Z,MATCH(H$1,'Medical Examinations'!$A$1:$Z$1,0),FALSE)</f>
        <v>0</v>
      </c>
      <c r="I117" s="10" t="str">
        <f>VLOOKUP($A117,'Medical Examinations'!$A:$Z,MATCH(I$1,'Medical Examinations'!$A$1:$Z$1,0),FALSE)</f>
        <v>yes</v>
      </c>
      <c r="J117" s="10" t="str">
        <f>VLOOKUP($A117,'Medical Examinations'!$A:$Z,MATCH(J$1,'Medical Examinations'!$A$1:$Z$1,0),FALSE)</f>
        <v>Obesity</v>
      </c>
      <c r="K117" s="10" t="str">
        <f>VLOOKUP($A117,'Medical Examinations'!$A:$Z,MATCH(K$1,'Medical Examinations'!$A$1:$Z$1,0),FALSE)</f>
        <v>Prediabetes</v>
      </c>
      <c r="L117" s="15">
        <v>1534.3</v>
      </c>
      <c r="M117" s="10" t="s">
        <v>4707</v>
      </c>
      <c r="N117" s="10" t="s">
        <v>4707</v>
      </c>
      <c r="O117" s="10" t="str">
        <f>IF(N117="?","Unknown",N117)</f>
        <v>tier - 2</v>
      </c>
      <c r="P117" s="10"/>
    </row>
    <row r="118" spans="1:16">
      <c r="A118" s="20" t="s">
        <v>237</v>
      </c>
      <c r="B118" s="10" t="str">
        <f>VLOOKUP($A118,'Customer Names'!$A:$C,3,FALSE)</f>
        <v>Stroffolino,</v>
      </c>
      <c r="C118" s="10">
        <f>VLOOKUP($A118,'Medical Examinations'!$A:$Z,2,FALSE)</f>
        <v>44.88</v>
      </c>
      <c r="D118" s="10">
        <f>VLOOKUP($A118,'Medical Examinations'!$A:$Z,MATCH(D$1,'Medical Examinations'!$A$1:$Z$1,0),FALSE)</f>
        <v>6.04</v>
      </c>
      <c r="E118" s="10" t="str">
        <f>VLOOKUP($A118,'Medical Examinations'!$A:$Z,MATCH(E$1,'Medical Examinations'!$A$1:$Z$1,0),FALSE)</f>
        <v>No</v>
      </c>
      <c r="F118" s="10" t="str">
        <f>VLOOKUP($A118,'Medical Examinations'!$A:$Z,MATCH(F$1,'Medical Examinations'!$A$1:$Z$1,0),FALSE)</f>
        <v>No</v>
      </c>
      <c r="G118" s="10" t="str">
        <f>VLOOKUP($A118,'Medical Examinations'!$A:$Z,MATCH(G$1,'Medical Examinations'!$A$1:$Z$1,0),FALSE)</f>
        <v>Yes</v>
      </c>
      <c r="H118" s="10">
        <f>VLOOKUP($A118,'Medical Examinations'!$A:$Z,MATCH(H$1,'Medical Examinations'!$A$1:$Z$1,0),FALSE)</f>
        <v>1</v>
      </c>
      <c r="I118" s="10" t="str">
        <f>VLOOKUP($A118,'Medical Examinations'!$A:$Z,MATCH(I$1,'Medical Examinations'!$A$1:$Z$1,0),FALSE)</f>
        <v>yes</v>
      </c>
      <c r="J118" s="10" t="str">
        <f>VLOOKUP($A118,'Medical Examinations'!$A:$Z,MATCH(J$1,'Medical Examinations'!$A$1:$Z$1,0),FALSE)</f>
        <v>Obesity</v>
      </c>
      <c r="K118" s="10" t="str">
        <f>VLOOKUP($A118,'Medical Examinations'!$A:$Z,MATCH(K$1,'Medical Examinations'!$A$1:$Z$1,0),FALSE)</f>
        <v>Prediabetes</v>
      </c>
      <c r="L118" s="15">
        <v>1566.88</v>
      </c>
      <c r="M118" s="10" t="s">
        <v>4707</v>
      </c>
      <c r="N118" s="10" t="s">
        <v>4711</v>
      </c>
      <c r="O118" s="10" t="str">
        <f>IF(N118="?","Unknown",N118)</f>
        <v>tier - 1</v>
      </c>
      <c r="P118" s="10"/>
    </row>
    <row r="119" spans="1:16">
      <c r="A119" s="21" t="s">
        <v>239</v>
      </c>
      <c r="B119" s="10" t="str">
        <f>VLOOKUP($A119,'Customer Names'!$A:$C,3,FALSE)</f>
        <v>Clubb,</v>
      </c>
      <c r="C119" s="10">
        <f>VLOOKUP($A119,'Medical Examinations'!$A:$Z,2,FALSE)</f>
        <v>44.32</v>
      </c>
      <c r="D119" s="10">
        <f>VLOOKUP($A119,'Medical Examinations'!$A:$Z,MATCH(D$1,'Medical Examinations'!$A$1:$Z$1,0),FALSE)</f>
        <v>10.55</v>
      </c>
      <c r="E119" s="10" t="str">
        <f>VLOOKUP($A119,'Medical Examinations'!$A:$Z,MATCH(E$1,'Medical Examinations'!$A$1:$Z$1,0),FALSE)</f>
        <v>No</v>
      </c>
      <c r="F119" s="10" t="str">
        <f>VLOOKUP($A119,'Medical Examinations'!$A:$Z,MATCH(F$1,'Medical Examinations'!$A$1:$Z$1,0),FALSE)</f>
        <v>No</v>
      </c>
      <c r="G119" s="10" t="str">
        <f>VLOOKUP($A119,'Medical Examinations'!$A:$Z,MATCH(G$1,'Medical Examinations'!$A$1:$Z$1,0),FALSE)</f>
        <v>No</v>
      </c>
      <c r="H119" s="10">
        <f>VLOOKUP($A119,'Medical Examinations'!$A:$Z,MATCH(H$1,'Medical Examinations'!$A$1:$Z$1,0),FALSE)</f>
        <v>0</v>
      </c>
      <c r="I119" s="10" t="str">
        <f>VLOOKUP($A119,'Medical Examinations'!$A:$Z,MATCH(I$1,'Medical Examinations'!$A$1:$Z$1,0),FALSE)</f>
        <v>yes</v>
      </c>
      <c r="J119" s="10" t="str">
        <f>VLOOKUP($A119,'Medical Examinations'!$A:$Z,MATCH(J$1,'Medical Examinations'!$A$1:$Z$1,0),FALSE)</f>
        <v>Obesity</v>
      </c>
      <c r="K119" s="10" t="str">
        <f>VLOOKUP($A119,'Medical Examinations'!$A:$Z,MATCH(K$1,'Medical Examinations'!$A$1:$Z$1,0),FALSE)</f>
        <v>Diabetes</v>
      </c>
      <c r="L119" s="15">
        <v>1607.51</v>
      </c>
      <c r="M119" s="10" t="s">
        <v>4707</v>
      </c>
      <c r="N119" s="10" t="s">
        <v>4708</v>
      </c>
      <c r="O119" s="10" t="str">
        <f>IF(N119="?","Unknown",N119)</f>
        <v>tier - 3</v>
      </c>
      <c r="P119" s="10"/>
    </row>
    <row r="120" spans="1:16">
      <c r="A120" s="20" t="s">
        <v>241</v>
      </c>
      <c r="B120" s="10" t="str">
        <f>VLOOKUP($A120,'Customer Names'!$A:$C,3,FALSE)</f>
        <v>McGoogan,</v>
      </c>
      <c r="C120" s="10">
        <f>VLOOKUP($A120,'Medical Examinations'!$A:$Z,2,FALSE)</f>
        <v>46.39</v>
      </c>
      <c r="D120" s="10">
        <f>VLOOKUP($A120,'Medical Examinations'!$A:$Z,MATCH(D$1,'Medical Examinations'!$A$1:$Z$1,0),FALSE)</f>
        <v>5.09</v>
      </c>
      <c r="E120" s="10" t="str">
        <f>VLOOKUP($A120,'Medical Examinations'!$A:$Z,MATCH(E$1,'Medical Examinations'!$A$1:$Z$1,0),FALSE)</f>
        <v>No</v>
      </c>
      <c r="F120" s="10" t="str">
        <f>VLOOKUP($A120,'Medical Examinations'!$A:$Z,MATCH(F$1,'Medical Examinations'!$A$1:$Z$1,0),FALSE)</f>
        <v>No</v>
      </c>
      <c r="G120" s="10" t="str">
        <f>VLOOKUP($A120,'Medical Examinations'!$A:$Z,MATCH(G$1,'Medical Examinations'!$A$1:$Z$1,0),FALSE)</f>
        <v>No</v>
      </c>
      <c r="H120" s="10">
        <f>VLOOKUP($A120,'Medical Examinations'!$A:$Z,MATCH(H$1,'Medical Examinations'!$A$1:$Z$1,0),FALSE)</f>
        <v>0</v>
      </c>
      <c r="I120" s="10" t="str">
        <f>VLOOKUP($A120,'Medical Examinations'!$A:$Z,MATCH(I$1,'Medical Examinations'!$A$1:$Z$1,0),FALSE)</f>
        <v>yes</v>
      </c>
      <c r="J120" s="10" t="str">
        <f>VLOOKUP($A120,'Medical Examinations'!$A:$Z,MATCH(J$1,'Medical Examinations'!$A$1:$Z$1,0),FALSE)</f>
        <v>Obesity</v>
      </c>
      <c r="K120" s="10" t="str">
        <f>VLOOKUP($A120,'Medical Examinations'!$A:$Z,MATCH(K$1,'Medical Examinations'!$A$1:$Z$1,0),FALSE)</f>
        <v>Normal</v>
      </c>
      <c r="L120" s="15">
        <v>1615.77</v>
      </c>
      <c r="M120" s="10" t="s">
        <v>4707</v>
      </c>
      <c r="N120" s="10" t="s">
        <v>4711</v>
      </c>
      <c r="O120" s="10" t="str">
        <f>IF(N120="?","Unknown",N120)</f>
        <v>tier - 1</v>
      </c>
      <c r="P120" s="10"/>
    </row>
    <row r="121" spans="1:16">
      <c r="A121" s="21" t="s">
        <v>243</v>
      </c>
      <c r="B121" s="10" t="str">
        <f>VLOOKUP($A121,'Customer Names'!$A:$C,3,FALSE)</f>
        <v>Keflezighi,</v>
      </c>
      <c r="C121" s="10">
        <f>VLOOKUP($A121,'Medical Examinations'!$A:$Z,2,FALSE)</f>
        <v>42.13</v>
      </c>
      <c r="D121" s="10">
        <f>VLOOKUP($A121,'Medical Examinations'!$A:$Z,MATCH(D$1,'Medical Examinations'!$A$1:$Z$1,0),FALSE)</f>
        <v>5.2</v>
      </c>
      <c r="E121" s="10" t="str">
        <f>VLOOKUP($A121,'Medical Examinations'!$A:$Z,MATCH(E$1,'Medical Examinations'!$A$1:$Z$1,0),FALSE)</f>
        <v>yes</v>
      </c>
      <c r="F121" s="10" t="str">
        <f>VLOOKUP($A121,'Medical Examinations'!$A:$Z,MATCH(F$1,'Medical Examinations'!$A$1:$Z$1,0),FALSE)</f>
        <v>No</v>
      </c>
      <c r="G121" s="10" t="str">
        <f>VLOOKUP($A121,'Medical Examinations'!$A:$Z,MATCH(G$1,'Medical Examinations'!$A$1:$Z$1,0),FALSE)</f>
        <v>No</v>
      </c>
      <c r="H121" s="10">
        <f>VLOOKUP($A121,'Medical Examinations'!$A:$Z,MATCH(H$1,'Medical Examinations'!$A$1:$Z$1,0),FALSE)</f>
        <v>1</v>
      </c>
      <c r="I121" s="10" t="str">
        <f>VLOOKUP($A121,'Medical Examinations'!$A:$Z,MATCH(I$1,'Medical Examinations'!$A$1:$Z$1,0),FALSE)</f>
        <v>yes</v>
      </c>
      <c r="J121" s="10" t="str">
        <f>VLOOKUP($A121,'Medical Examinations'!$A:$Z,MATCH(J$1,'Medical Examinations'!$A$1:$Z$1,0),FALSE)</f>
        <v>Obesity</v>
      </c>
      <c r="K121" s="10" t="str">
        <f>VLOOKUP($A121,'Medical Examinations'!$A:$Z,MATCH(K$1,'Medical Examinations'!$A$1:$Z$1,0),FALSE)</f>
        <v>Normal</v>
      </c>
      <c r="L121" s="15">
        <v>1617.16</v>
      </c>
      <c r="M121" s="10" t="s">
        <v>4707</v>
      </c>
      <c r="N121" s="10" t="s">
        <v>4711</v>
      </c>
      <c r="O121" s="10" t="str">
        <f>IF(N121="?","Unknown",N121)</f>
        <v>tier - 1</v>
      </c>
      <c r="P121" s="10"/>
    </row>
    <row r="122" spans="1:16">
      <c r="A122" s="20" t="s">
        <v>245</v>
      </c>
      <c r="B122" s="10" t="str">
        <f>VLOOKUP($A122,'Customer Names'!$A:$C,3,FALSE)</f>
        <v>Syed,</v>
      </c>
      <c r="C122" s="10">
        <f>VLOOKUP($A122,'Medical Examinations'!$A:$Z,2,FALSE)</f>
        <v>30.78</v>
      </c>
      <c r="D122" s="10">
        <f>VLOOKUP($A122,'Medical Examinations'!$A:$Z,MATCH(D$1,'Medical Examinations'!$A$1:$Z$1,0),FALSE)</f>
        <v>8.4499999999999993</v>
      </c>
      <c r="E122" s="10" t="str">
        <f>VLOOKUP($A122,'Medical Examinations'!$A:$Z,MATCH(E$1,'Medical Examinations'!$A$1:$Z$1,0),FALSE)</f>
        <v>yes</v>
      </c>
      <c r="F122" s="10" t="str">
        <f>VLOOKUP($A122,'Medical Examinations'!$A:$Z,MATCH(F$1,'Medical Examinations'!$A$1:$Z$1,0),FALSE)</f>
        <v>No</v>
      </c>
      <c r="G122" s="10" t="str">
        <f>VLOOKUP($A122,'Medical Examinations'!$A:$Z,MATCH(G$1,'Medical Examinations'!$A$1:$Z$1,0),FALSE)</f>
        <v>No</v>
      </c>
      <c r="H122" s="10">
        <f>VLOOKUP($A122,'Medical Examinations'!$A:$Z,MATCH(H$1,'Medical Examinations'!$A$1:$Z$1,0),FALSE)</f>
        <v>0</v>
      </c>
      <c r="I122" s="10" t="str">
        <f>VLOOKUP($A122,'Medical Examinations'!$A:$Z,MATCH(I$1,'Medical Examinations'!$A$1:$Z$1,0),FALSE)</f>
        <v>yes</v>
      </c>
      <c r="J122" s="10" t="str">
        <f>VLOOKUP($A122,'Medical Examinations'!$A:$Z,MATCH(J$1,'Medical Examinations'!$A$1:$Z$1,0),FALSE)</f>
        <v>Obesity</v>
      </c>
      <c r="K122" s="10" t="str">
        <f>VLOOKUP($A122,'Medical Examinations'!$A:$Z,MATCH(K$1,'Medical Examinations'!$A$1:$Z$1,0),FALSE)</f>
        <v>Diabetes</v>
      </c>
      <c r="L122" s="15">
        <v>1621.34</v>
      </c>
      <c r="M122" s="10" t="s">
        <v>4707</v>
      </c>
      <c r="N122" s="10" t="s">
        <v>4707</v>
      </c>
      <c r="O122" s="10" t="str">
        <f>IF(N122="?","Unknown",N122)</f>
        <v>tier - 2</v>
      </c>
      <c r="P122" s="10"/>
    </row>
    <row r="123" spans="1:16">
      <c r="A123" s="21" t="s">
        <v>247</v>
      </c>
      <c r="B123" s="10" t="str">
        <f>VLOOKUP($A123,'Customer Names'!$A:$C,3,FALSE)</f>
        <v>Segal,</v>
      </c>
      <c r="C123" s="10">
        <f>VLOOKUP($A123,'Medical Examinations'!$A:$Z,2,FALSE)</f>
        <v>31.35</v>
      </c>
      <c r="D123" s="10">
        <f>VLOOKUP($A123,'Medical Examinations'!$A:$Z,MATCH(D$1,'Medical Examinations'!$A$1:$Z$1,0),FALSE)</f>
        <v>9.5399999999999991</v>
      </c>
      <c r="E123" s="10" t="str">
        <f>VLOOKUP($A123,'Medical Examinations'!$A:$Z,MATCH(E$1,'Medical Examinations'!$A$1:$Z$1,0),FALSE)</f>
        <v>No</v>
      </c>
      <c r="F123" s="10" t="str">
        <f>VLOOKUP($A123,'Medical Examinations'!$A:$Z,MATCH(F$1,'Medical Examinations'!$A$1:$Z$1,0),FALSE)</f>
        <v>No</v>
      </c>
      <c r="G123" s="10" t="str">
        <f>VLOOKUP($A123,'Medical Examinations'!$A:$Z,MATCH(G$1,'Medical Examinations'!$A$1:$Z$1,0),FALSE)</f>
        <v>No</v>
      </c>
      <c r="H123" s="10">
        <f>VLOOKUP($A123,'Medical Examinations'!$A:$Z,MATCH(H$1,'Medical Examinations'!$A$1:$Z$1,0),FALSE)</f>
        <v>0</v>
      </c>
      <c r="I123" s="10" t="str">
        <f>VLOOKUP($A123,'Medical Examinations'!$A:$Z,MATCH(I$1,'Medical Examinations'!$A$1:$Z$1,0),FALSE)</f>
        <v>yes</v>
      </c>
      <c r="J123" s="10" t="str">
        <f>VLOOKUP($A123,'Medical Examinations'!$A:$Z,MATCH(J$1,'Medical Examinations'!$A$1:$Z$1,0),FALSE)</f>
        <v>Obesity</v>
      </c>
      <c r="K123" s="10" t="str">
        <f>VLOOKUP($A123,'Medical Examinations'!$A:$Z,MATCH(K$1,'Medical Examinations'!$A$1:$Z$1,0),FALSE)</f>
        <v>Diabetes</v>
      </c>
      <c r="L123" s="15">
        <v>1621.88</v>
      </c>
      <c r="M123" s="10" t="s">
        <v>4707</v>
      </c>
      <c r="N123" s="10" t="s">
        <v>4707</v>
      </c>
      <c r="O123" s="10" t="str">
        <f>IF(N123="?","Unknown",N123)</f>
        <v>tier - 2</v>
      </c>
      <c r="P123" s="10"/>
    </row>
    <row r="124" spans="1:16">
      <c r="A124" s="20" t="s">
        <v>249</v>
      </c>
      <c r="B124" s="10" t="str">
        <f>VLOOKUP($A124,'Customer Names'!$A:$C,3,FALSE)</f>
        <v>Defranco,</v>
      </c>
      <c r="C124" s="10">
        <f>VLOOKUP($A124,'Medical Examinations'!$A:$Z,2,FALSE)</f>
        <v>41.46</v>
      </c>
      <c r="D124" s="10">
        <f>VLOOKUP($A124,'Medical Examinations'!$A:$Z,MATCH(D$1,'Medical Examinations'!$A$1:$Z$1,0),FALSE)</f>
        <v>4.99</v>
      </c>
      <c r="E124" s="10" t="str">
        <f>VLOOKUP($A124,'Medical Examinations'!$A:$Z,MATCH(E$1,'Medical Examinations'!$A$1:$Z$1,0),FALSE)</f>
        <v>yes</v>
      </c>
      <c r="F124" s="10" t="str">
        <f>VLOOKUP($A124,'Medical Examinations'!$A:$Z,MATCH(F$1,'Medical Examinations'!$A$1:$Z$1,0),FALSE)</f>
        <v>No</v>
      </c>
      <c r="G124" s="10" t="str">
        <f>VLOOKUP($A124,'Medical Examinations'!$A:$Z,MATCH(G$1,'Medical Examinations'!$A$1:$Z$1,0),FALSE)</f>
        <v>No</v>
      </c>
      <c r="H124" s="10">
        <f>VLOOKUP($A124,'Medical Examinations'!$A:$Z,MATCH(H$1,'Medical Examinations'!$A$1:$Z$1,0),FALSE)</f>
        <v>2</v>
      </c>
      <c r="I124" s="10" t="str">
        <f>VLOOKUP($A124,'Medical Examinations'!$A:$Z,MATCH(I$1,'Medical Examinations'!$A$1:$Z$1,0),FALSE)</f>
        <v>yes</v>
      </c>
      <c r="J124" s="10" t="str">
        <f>VLOOKUP($A124,'Medical Examinations'!$A:$Z,MATCH(J$1,'Medical Examinations'!$A$1:$Z$1,0),FALSE)</f>
        <v>Obesity</v>
      </c>
      <c r="K124" s="10" t="str">
        <f>VLOOKUP($A124,'Medical Examinations'!$A:$Z,MATCH(K$1,'Medical Examinations'!$A$1:$Z$1,0),FALSE)</f>
        <v>Normal</v>
      </c>
      <c r="L124" s="15">
        <v>1622.19</v>
      </c>
      <c r="M124" s="10" t="s">
        <v>4707</v>
      </c>
      <c r="N124" s="10" t="s">
        <v>4711</v>
      </c>
      <c r="O124" s="10" t="str">
        <f>IF(N124="?","Unknown",N124)</f>
        <v>tier - 1</v>
      </c>
      <c r="P124" s="10"/>
    </row>
    <row r="125" spans="1:16">
      <c r="A125" s="21" t="s">
        <v>251</v>
      </c>
      <c r="B125" s="10" t="str">
        <f>VLOOKUP($A125,'Customer Names'!$A:$C,3,FALSE)</f>
        <v>Kells,</v>
      </c>
      <c r="C125" s="10">
        <f>VLOOKUP($A125,'Medical Examinations'!$A:$Z,2,FALSE)</f>
        <v>48</v>
      </c>
      <c r="D125" s="10">
        <f>VLOOKUP($A125,'Medical Examinations'!$A:$Z,MATCH(D$1,'Medical Examinations'!$A$1:$Z$1,0),FALSE)</f>
        <v>10.54</v>
      </c>
      <c r="E125" s="10" t="str">
        <f>VLOOKUP($A125,'Medical Examinations'!$A:$Z,MATCH(E$1,'Medical Examinations'!$A$1:$Z$1,0),FALSE)</f>
        <v>No</v>
      </c>
      <c r="F125" s="10" t="str">
        <f>VLOOKUP($A125,'Medical Examinations'!$A:$Z,MATCH(F$1,'Medical Examinations'!$A$1:$Z$1,0),FALSE)</f>
        <v>No</v>
      </c>
      <c r="G125" s="10" t="str">
        <f>VLOOKUP($A125,'Medical Examinations'!$A:$Z,MATCH(G$1,'Medical Examinations'!$A$1:$Z$1,0),FALSE)</f>
        <v>No</v>
      </c>
      <c r="H125" s="10">
        <f>VLOOKUP($A125,'Medical Examinations'!$A:$Z,MATCH(H$1,'Medical Examinations'!$A$1:$Z$1,0),FALSE)</f>
        <v>0</v>
      </c>
      <c r="I125" s="10" t="str">
        <f>VLOOKUP($A125,'Medical Examinations'!$A:$Z,MATCH(I$1,'Medical Examinations'!$A$1:$Z$1,0),FALSE)</f>
        <v>yes</v>
      </c>
      <c r="J125" s="10" t="str">
        <f>VLOOKUP($A125,'Medical Examinations'!$A:$Z,MATCH(J$1,'Medical Examinations'!$A$1:$Z$1,0),FALSE)</f>
        <v>Obesity</v>
      </c>
      <c r="K125" s="10" t="str">
        <f>VLOOKUP($A125,'Medical Examinations'!$A:$Z,MATCH(K$1,'Medical Examinations'!$A$1:$Z$1,0),FALSE)</f>
        <v>Diabetes</v>
      </c>
      <c r="L125" s="15">
        <v>1625.43</v>
      </c>
      <c r="M125" s="10" t="s">
        <v>4707</v>
      </c>
      <c r="N125" s="10" t="s">
        <v>4708</v>
      </c>
      <c r="O125" s="10" t="str">
        <f>IF(N125="?","Unknown",N125)</f>
        <v>tier - 3</v>
      </c>
      <c r="P125" s="10"/>
    </row>
    <row r="126" spans="1:16">
      <c r="A126" s="20" t="s">
        <v>253</v>
      </c>
      <c r="B126" s="10" t="str">
        <f>VLOOKUP($A126,'Customer Names'!$A:$C,3,FALSE)</f>
        <v>Lawton,</v>
      </c>
      <c r="C126" s="10">
        <f>VLOOKUP($A126,'Medical Examinations'!$A:$Z,2,FALSE)</f>
        <v>49.13</v>
      </c>
      <c r="D126" s="10">
        <f>VLOOKUP($A126,'Medical Examinations'!$A:$Z,MATCH(D$1,'Medical Examinations'!$A$1:$Z$1,0),FALSE)</f>
        <v>4.54</v>
      </c>
      <c r="E126" s="10" t="str">
        <f>VLOOKUP($A126,'Medical Examinations'!$A:$Z,MATCH(E$1,'Medical Examinations'!$A$1:$Z$1,0),FALSE)</f>
        <v>No</v>
      </c>
      <c r="F126" s="10" t="str">
        <f>VLOOKUP($A126,'Medical Examinations'!$A:$Z,MATCH(F$1,'Medical Examinations'!$A$1:$Z$1,0),FALSE)</f>
        <v>No</v>
      </c>
      <c r="G126" s="10" t="str">
        <f>VLOOKUP($A126,'Medical Examinations'!$A:$Z,MATCH(G$1,'Medical Examinations'!$A$1:$Z$1,0),FALSE)</f>
        <v>No</v>
      </c>
      <c r="H126" s="10">
        <f>VLOOKUP($A126,'Medical Examinations'!$A:$Z,MATCH(H$1,'Medical Examinations'!$A$1:$Z$1,0),FALSE)</f>
        <v>0</v>
      </c>
      <c r="I126" s="10" t="str">
        <f>VLOOKUP($A126,'Medical Examinations'!$A:$Z,MATCH(I$1,'Medical Examinations'!$A$1:$Z$1,0),FALSE)</f>
        <v>yes</v>
      </c>
      <c r="J126" s="10" t="str">
        <f>VLOOKUP($A126,'Medical Examinations'!$A:$Z,MATCH(J$1,'Medical Examinations'!$A$1:$Z$1,0),FALSE)</f>
        <v>Obesity</v>
      </c>
      <c r="K126" s="10" t="str">
        <f>VLOOKUP($A126,'Medical Examinations'!$A:$Z,MATCH(K$1,'Medical Examinations'!$A$1:$Z$1,0),FALSE)</f>
        <v>Normal</v>
      </c>
      <c r="L126" s="15">
        <v>1627.28</v>
      </c>
      <c r="M126" s="10" t="s">
        <v>4707</v>
      </c>
      <c r="N126" s="10" t="s">
        <v>4707</v>
      </c>
      <c r="O126" s="10" t="str">
        <f>IF(N126="?","Unknown",N126)</f>
        <v>tier - 2</v>
      </c>
      <c r="P126" s="10"/>
    </row>
    <row r="127" spans="1:16">
      <c r="A127" s="21" t="s">
        <v>255</v>
      </c>
      <c r="B127" s="10" t="str">
        <f>VLOOKUP($A127,'Customer Names'!$A:$C,3,FALSE)</f>
        <v>Bejar,</v>
      </c>
      <c r="C127" s="10">
        <f>VLOOKUP($A127,'Medical Examinations'!$A:$Z,2,FALSE)</f>
        <v>37.799999999999997</v>
      </c>
      <c r="D127" s="10">
        <f>VLOOKUP($A127,'Medical Examinations'!$A:$Z,MATCH(D$1,'Medical Examinations'!$A$1:$Z$1,0),FALSE)</f>
        <v>6.29</v>
      </c>
      <c r="E127" s="10" t="str">
        <f>VLOOKUP($A127,'Medical Examinations'!$A:$Z,MATCH(E$1,'Medical Examinations'!$A$1:$Z$1,0),FALSE)</f>
        <v>No</v>
      </c>
      <c r="F127" s="10" t="str">
        <f>VLOOKUP($A127,'Medical Examinations'!$A:$Z,MATCH(F$1,'Medical Examinations'!$A$1:$Z$1,0),FALSE)</f>
        <v>No</v>
      </c>
      <c r="G127" s="10" t="str">
        <f>VLOOKUP($A127,'Medical Examinations'!$A:$Z,MATCH(G$1,'Medical Examinations'!$A$1:$Z$1,0),FALSE)</f>
        <v>No</v>
      </c>
      <c r="H127" s="10">
        <f>VLOOKUP($A127,'Medical Examinations'!$A:$Z,MATCH(H$1,'Medical Examinations'!$A$1:$Z$1,0),FALSE)</f>
        <v>1</v>
      </c>
      <c r="I127" s="10" t="str">
        <f>VLOOKUP($A127,'Medical Examinations'!$A:$Z,MATCH(I$1,'Medical Examinations'!$A$1:$Z$1,0),FALSE)</f>
        <v>yes</v>
      </c>
      <c r="J127" s="10" t="str">
        <f>VLOOKUP($A127,'Medical Examinations'!$A:$Z,MATCH(J$1,'Medical Examinations'!$A$1:$Z$1,0),FALSE)</f>
        <v>Obesity</v>
      </c>
      <c r="K127" s="10" t="str">
        <f>VLOOKUP($A127,'Medical Examinations'!$A:$Z,MATCH(K$1,'Medical Examinations'!$A$1:$Z$1,0),FALSE)</f>
        <v>Prediabetes</v>
      </c>
      <c r="L127" s="15">
        <v>1628.47</v>
      </c>
      <c r="M127" s="10" t="s">
        <v>4707</v>
      </c>
      <c r="N127" s="10" t="s">
        <v>4711</v>
      </c>
      <c r="O127" s="10" t="str">
        <f>IF(N127="?","Unknown",N127)</f>
        <v>tier - 1</v>
      </c>
      <c r="P127" s="10"/>
    </row>
    <row r="128" spans="1:16">
      <c r="A128" s="20" t="s">
        <v>257</v>
      </c>
      <c r="B128" s="10" t="str">
        <f>VLOOKUP($A128,'Customer Names'!$A:$C,3,FALSE)</f>
        <v>Navarro</v>
      </c>
      <c r="C128" s="10">
        <f>VLOOKUP($A128,'Medical Examinations'!$A:$Z,2,FALSE)</f>
        <v>38.299999999999997</v>
      </c>
      <c r="D128" s="10">
        <f>VLOOKUP($A128,'Medical Examinations'!$A:$Z,MATCH(D$1,'Medical Examinations'!$A$1:$Z$1,0),FALSE)</f>
        <v>9.51</v>
      </c>
      <c r="E128" s="10" t="str">
        <f>VLOOKUP($A128,'Medical Examinations'!$A:$Z,MATCH(E$1,'Medical Examinations'!$A$1:$Z$1,0),FALSE)</f>
        <v>No</v>
      </c>
      <c r="F128" s="10" t="str">
        <f>VLOOKUP($A128,'Medical Examinations'!$A:$Z,MATCH(F$1,'Medical Examinations'!$A$1:$Z$1,0),FALSE)</f>
        <v>No</v>
      </c>
      <c r="G128" s="10" t="str">
        <f>VLOOKUP($A128,'Medical Examinations'!$A:$Z,MATCH(G$1,'Medical Examinations'!$A$1:$Z$1,0),FALSE)</f>
        <v>No</v>
      </c>
      <c r="H128" s="10">
        <f>VLOOKUP($A128,'Medical Examinations'!$A:$Z,MATCH(H$1,'Medical Examinations'!$A$1:$Z$1,0),FALSE)</f>
        <v>0</v>
      </c>
      <c r="I128" s="10" t="str">
        <f>VLOOKUP($A128,'Medical Examinations'!$A:$Z,MATCH(I$1,'Medical Examinations'!$A$1:$Z$1,0),FALSE)</f>
        <v>yes</v>
      </c>
      <c r="J128" s="10" t="str">
        <f>VLOOKUP($A128,'Medical Examinations'!$A:$Z,MATCH(J$1,'Medical Examinations'!$A$1:$Z$1,0),FALSE)</f>
        <v>Obesity</v>
      </c>
      <c r="K128" s="10" t="str">
        <f>VLOOKUP($A128,'Medical Examinations'!$A:$Z,MATCH(K$1,'Medical Examinations'!$A$1:$Z$1,0),FALSE)</f>
        <v>Diabetes</v>
      </c>
      <c r="L128" s="15">
        <v>1629.83</v>
      </c>
      <c r="M128" s="10" t="s">
        <v>4707</v>
      </c>
      <c r="N128" s="10" t="s">
        <v>4707</v>
      </c>
      <c r="O128" s="10" t="str">
        <f>IF(N128="?","Unknown",N128)</f>
        <v>tier - 2</v>
      </c>
      <c r="P128" s="10"/>
    </row>
    <row r="129" spans="1:16">
      <c r="A129" s="21" t="s">
        <v>259</v>
      </c>
      <c r="B129" s="10" t="str">
        <f>VLOOKUP($A129,'Customer Names'!$A:$C,3,FALSE)</f>
        <v>Tice,</v>
      </c>
      <c r="C129" s="10">
        <f>VLOOKUP($A129,'Medical Examinations'!$A:$Z,2,FALSE)</f>
        <v>32.774999999999999</v>
      </c>
      <c r="D129" s="10">
        <f>VLOOKUP($A129,'Medical Examinations'!$A:$Z,MATCH(D$1,'Medical Examinations'!$A$1:$Z$1,0),FALSE)</f>
        <v>4.72</v>
      </c>
      <c r="E129" s="10" t="str">
        <f>VLOOKUP($A129,'Medical Examinations'!$A:$Z,MATCH(E$1,'Medical Examinations'!$A$1:$Z$1,0),FALSE)</f>
        <v>No</v>
      </c>
      <c r="F129" s="10" t="str">
        <f>VLOOKUP($A129,'Medical Examinations'!$A:$Z,MATCH(F$1,'Medical Examinations'!$A$1:$Z$1,0),FALSE)</f>
        <v>No</v>
      </c>
      <c r="G129" s="10" t="str">
        <f>VLOOKUP($A129,'Medical Examinations'!$A:$Z,MATCH(G$1,'Medical Examinations'!$A$1:$Z$1,0),FALSE)</f>
        <v>No</v>
      </c>
      <c r="H129" s="10">
        <f>VLOOKUP($A129,'Medical Examinations'!$A:$Z,MATCH(H$1,'Medical Examinations'!$A$1:$Z$1,0),FALSE)</f>
        <v>0</v>
      </c>
      <c r="I129" s="10" t="str">
        <f>VLOOKUP($A129,'Medical Examinations'!$A:$Z,MATCH(I$1,'Medical Examinations'!$A$1:$Z$1,0),FALSE)</f>
        <v>yes</v>
      </c>
      <c r="J129" s="10" t="str">
        <f>VLOOKUP($A129,'Medical Examinations'!$A:$Z,MATCH(J$1,'Medical Examinations'!$A$1:$Z$1,0),FALSE)</f>
        <v>Obesity</v>
      </c>
      <c r="K129" s="10" t="str">
        <f>VLOOKUP($A129,'Medical Examinations'!$A:$Z,MATCH(K$1,'Medical Examinations'!$A$1:$Z$1,0),FALSE)</f>
        <v>Normal</v>
      </c>
      <c r="L129" s="15">
        <v>1631.67</v>
      </c>
      <c r="M129" s="10" t="s">
        <v>4707</v>
      </c>
      <c r="N129" s="10" t="s">
        <v>4708</v>
      </c>
      <c r="O129" s="10" t="str">
        <f>IF(N129="?","Unknown",N129)</f>
        <v>tier - 3</v>
      </c>
      <c r="P129" s="10"/>
    </row>
    <row r="130" spans="1:16">
      <c r="A130" s="20" t="s">
        <v>261</v>
      </c>
      <c r="B130" s="10" t="str">
        <f>VLOOKUP($A130,'Customer Names'!$A:$C,3,FALSE)</f>
        <v>Wolf,</v>
      </c>
      <c r="C130" s="10">
        <f>VLOOKUP($A130,'Medical Examinations'!$A:$Z,2,FALSE)</f>
        <v>34.200000000000003</v>
      </c>
      <c r="D130" s="10">
        <f>VLOOKUP($A130,'Medical Examinations'!$A:$Z,MATCH(D$1,'Medical Examinations'!$A$1:$Z$1,0),FALSE)</f>
        <v>5.91</v>
      </c>
      <c r="E130" s="10" t="str">
        <f>VLOOKUP($A130,'Medical Examinations'!$A:$Z,MATCH(E$1,'Medical Examinations'!$A$1:$Z$1,0),FALSE)</f>
        <v>yes</v>
      </c>
      <c r="F130" s="10" t="str">
        <f>VLOOKUP($A130,'Medical Examinations'!$A:$Z,MATCH(F$1,'Medical Examinations'!$A$1:$Z$1,0),FALSE)</f>
        <v>No</v>
      </c>
      <c r="G130" s="10" t="str">
        <f>VLOOKUP($A130,'Medical Examinations'!$A:$Z,MATCH(G$1,'Medical Examinations'!$A$1:$Z$1,0),FALSE)</f>
        <v>No</v>
      </c>
      <c r="H130" s="10">
        <f>VLOOKUP($A130,'Medical Examinations'!$A:$Z,MATCH(H$1,'Medical Examinations'!$A$1:$Z$1,0),FALSE)</f>
        <v>0</v>
      </c>
      <c r="I130" s="10" t="str">
        <f>VLOOKUP($A130,'Medical Examinations'!$A:$Z,MATCH(I$1,'Medical Examinations'!$A$1:$Z$1,0),FALSE)</f>
        <v>yes</v>
      </c>
      <c r="J130" s="10" t="str">
        <f>VLOOKUP($A130,'Medical Examinations'!$A:$Z,MATCH(J$1,'Medical Examinations'!$A$1:$Z$1,0),FALSE)</f>
        <v>Obesity</v>
      </c>
      <c r="K130" s="10" t="str">
        <f>VLOOKUP($A130,'Medical Examinations'!$A:$Z,MATCH(K$1,'Medical Examinations'!$A$1:$Z$1,0),FALSE)</f>
        <v>Prediabetes</v>
      </c>
      <c r="L130" s="15">
        <v>1631.82</v>
      </c>
      <c r="M130" s="10" t="s">
        <v>4707</v>
      </c>
      <c r="N130" s="10" t="s">
        <v>4711</v>
      </c>
      <c r="O130" s="10" t="str">
        <f>IF(N130="?","Unknown",N130)</f>
        <v>tier - 1</v>
      </c>
      <c r="P130" s="10"/>
    </row>
    <row r="131" spans="1:16">
      <c r="A131" s="21" t="s">
        <v>263</v>
      </c>
      <c r="B131" s="10" t="str">
        <f>VLOOKUP($A131,'Customer Names'!$A:$C,3,FALSE)</f>
        <v>Oppedal,</v>
      </c>
      <c r="C131" s="10">
        <f>VLOOKUP($A131,'Medical Examinations'!$A:$Z,2,FALSE)</f>
        <v>30.2</v>
      </c>
      <c r="D131" s="10">
        <f>VLOOKUP($A131,'Medical Examinations'!$A:$Z,MATCH(D$1,'Medical Examinations'!$A$1:$Z$1,0),FALSE)</f>
        <v>9.58</v>
      </c>
      <c r="E131" s="10" t="str">
        <f>VLOOKUP($A131,'Medical Examinations'!$A:$Z,MATCH(E$1,'Medical Examinations'!$A$1:$Z$1,0),FALSE)</f>
        <v>No</v>
      </c>
      <c r="F131" s="10" t="str">
        <f>VLOOKUP($A131,'Medical Examinations'!$A:$Z,MATCH(F$1,'Medical Examinations'!$A$1:$Z$1,0),FALSE)</f>
        <v>No</v>
      </c>
      <c r="G131" s="10" t="str">
        <f>VLOOKUP($A131,'Medical Examinations'!$A:$Z,MATCH(G$1,'Medical Examinations'!$A$1:$Z$1,0),FALSE)</f>
        <v>No</v>
      </c>
      <c r="H131" s="10">
        <f>VLOOKUP($A131,'Medical Examinations'!$A:$Z,MATCH(H$1,'Medical Examinations'!$A$1:$Z$1,0),FALSE)</f>
        <v>0</v>
      </c>
      <c r="I131" s="10" t="str">
        <f>VLOOKUP($A131,'Medical Examinations'!$A:$Z,MATCH(I$1,'Medical Examinations'!$A$1:$Z$1,0),FALSE)</f>
        <v>yes</v>
      </c>
      <c r="J131" s="10" t="str">
        <f>VLOOKUP($A131,'Medical Examinations'!$A:$Z,MATCH(J$1,'Medical Examinations'!$A$1:$Z$1,0),FALSE)</f>
        <v>Obesity</v>
      </c>
      <c r="K131" s="10" t="str">
        <f>VLOOKUP($A131,'Medical Examinations'!$A:$Z,MATCH(K$1,'Medical Examinations'!$A$1:$Z$1,0),FALSE)</f>
        <v>Diabetes</v>
      </c>
      <c r="L131" s="15">
        <v>1632.04</v>
      </c>
      <c r="M131" s="10" t="s">
        <v>4707</v>
      </c>
      <c r="N131" s="10" t="s">
        <v>4707</v>
      </c>
      <c r="O131" s="10" t="str">
        <f>IF(N131="?","Unknown",N131)</f>
        <v>tier - 2</v>
      </c>
      <c r="P131" s="10"/>
    </row>
    <row r="132" spans="1:16">
      <c r="A132" s="20" t="s">
        <v>265</v>
      </c>
      <c r="B132" s="10" t="str">
        <f>VLOOKUP($A132,'Customer Names'!$A:$C,3,FALSE)</f>
        <v>Wright,</v>
      </c>
      <c r="C132" s="10">
        <f>VLOOKUP($A132,'Medical Examinations'!$A:$Z,2,FALSE)</f>
        <v>48.32</v>
      </c>
      <c r="D132" s="10">
        <f>VLOOKUP($A132,'Medical Examinations'!$A:$Z,MATCH(D$1,'Medical Examinations'!$A$1:$Z$1,0),FALSE)</f>
        <v>5.77</v>
      </c>
      <c r="E132" s="10" t="str">
        <f>VLOOKUP($A132,'Medical Examinations'!$A:$Z,MATCH(E$1,'Medical Examinations'!$A$1:$Z$1,0),FALSE)</f>
        <v>No</v>
      </c>
      <c r="F132" s="10" t="str">
        <f>VLOOKUP($A132,'Medical Examinations'!$A:$Z,MATCH(F$1,'Medical Examinations'!$A$1:$Z$1,0),FALSE)</f>
        <v>No</v>
      </c>
      <c r="G132" s="10" t="str">
        <f>VLOOKUP($A132,'Medical Examinations'!$A:$Z,MATCH(G$1,'Medical Examinations'!$A$1:$Z$1,0),FALSE)</f>
        <v>No</v>
      </c>
      <c r="H132" s="10">
        <f>VLOOKUP($A132,'Medical Examinations'!$A:$Z,MATCH(H$1,'Medical Examinations'!$A$1:$Z$1,0),FALSE)</f>
        <v>0</v>
      </c>
      <c r="I132" s="10" t="str">
        <f>VLOOKUP($A132,'Medical Examinations'!$A:$Z,MATCH(I$1,'Medical Examinations'!$A$1:$Z$1,0),FALSE)</f>
        <v>yes</v>
      </c>
      <c r="J132" s="10" t="str">
        <f>VLOOKUP($A132,'Medical Examinations'!$A:$Z,MATCH(J$1,'Medical Examinations'!$A$1:$Z$1,0),FALSE)</f>
        <v>Obesity</v>
      </c>
      <c r="K132" s="10" t="str">
        <f>VLOOKUP($A132,'Medical Examinations'!$A:$Z,MATCH(K$1,'Medical Examinations'!$A$1:$Z$1,0),FALSE)</f>
        <v>Prediabetes</v>
      </c>
      <c r="L132" s="15">
        <v>1632.56</v>
      </c>
      <c r="M132" s="10" t="s">
        <v>4707</v>
      </c>
      <c r="N132" s="10" t="s">
        <v>4707</v>
      </c>
      <c r="O132" s="10" t="str">
        <f>IF(N132="?","Unknown",N132)</f>
        <v>tier - 2</v>
      </c>
      <c r="P132" s="10"/>
    </row>
    <row r="133" spans="1:16">
      <c r="A133" s="21" t="s">
        <v>267</v>
      </c>
      <c r="B133" s="10" t="str">
        <f>VLOOKUP($A133,'Customer Names'!$A:$C,3,FALSE)</f>
        <v>Ellis,</v>
      </c>
      <c r="C133" s="10">
        <f>VLOOKUP($A133,'Medical Examinations'!$A:$Z,2,FALSE)</f>
        <v>44.86</v>
      </c>
      <c r="D133" s="10">
        <f>VLOOKUP($A133,'Medical Examinations'!$A:$Z,MATCH(D$1,'Medical Examinations'!$A$1:$Z$1,0),FALSE)</f>
        <v>4.38</v>
      </c>
      <c r="E133" s="10" t="str">
        <f>VLOOKUP($A133,'Medical Examinations'!$A:$Z,MATCH(E$1,'Medical Examinations'!$A$1:$Z$1,0),FALSE)</f>
        <v>yes</v>
      </c>
      <c r="F133" s="10" t="str">
        <f>VLOOKUP($A133,'Medical Examinations'!$A:$Z,MATCH(F$1,'Medical Examinations'!$A$1:$Z$1,0),FALSE)</f>
        <v>No</v>
      </c>
      <c r="G133" s="10" t="str">
        <f>VLOOKUP($A133,'Medical Examinations'!$A:$Z,MATCH(G$1,'Medical Examinations'!$A$1:$Z$1,0),FALSE)</f>
        <v>No</v>
      </c>
      <c r="H133" s="10">
        <f>VLOOKUP($A133,'Medical Examinations'!$A:$Z,MATCH(H$1,'Medical Examinations'!$A$1:$Z$1,0),FALSE)</f>
        <v>0</v>
      </c>
      <c r="I133" s="10" t="str">
        <f>VLOOKUP($A133,'Medical Examinations'!$A:$Z,MATCH(I$1,'Medical Examinations'!$A$1:$Z$1,0),FALSE)</f>
        <v>yes</v>
      </c>
      <c r="J133" s="10" t="str">
        <f>VLOOKUP($A133,'Medical Examinations'!$A:$Z,MATCH(J$1,'Medical Examinations'!$A$1:$Z$1,0),FALSE)</f>
        <v>Obesity</v>
      </c>
      <c r="K133" s="10" t="str">
        <f>VLOOKUP($A133,'Medical Examinations'!$A:$Z,MATCH(K$1,'Medical Examinations'!$A$1:$Z$1,0),FALSE)</f>
        <v>Normal</v>
      </c>
      <c r="L133" s="15">
        <v>1633.04</v>
      </c>
      <c r="M133" s="10" t="s">
        <v>4707</v>
      </c>
      <c r="N133" s="10" t="s">
        <v>4707</v>
      </c>
      <c r="O133" s="10" t="str">
        <f>IF(N133="?","Unknown",N133)</f>
        <v>tier - 2</v>
      </c>
      <c r="P133" s="10"/>
    </row>
    <row r="134" spans="1:16">
      <c r="A134" s="20" t="s">
        <v>269</v>
      </c>
      <c r="B134" s="10" t="str">
        <f>VLOOKUP($A134,'Customer Names'!$A:$C,3,FALSE)</f>
        <v>Taormina,</v>
      </c>
      <c r="C134" s="10">
        <f>VLOOKUP($A134,'Medical Examinations'!$A:$Z,2,FALSE)</f>
        <v>52.15</v>
      </c>
      <c r="D134" s="10">
        <f>VLOOKUP($A134,'Medical Examinations'!$A:$Z,MATCH(D$1,'Medical Examinations'!$A$1:$Z$1,0),FALSE)</f>
        <v>5.65</v>
      </c>
      <c r="E134" s="10" t="str">
        <f>VLOOKUP($A134,'Medical Examinations'!$A:$Z,MATCH(E$1,'Medical Examinations'!$A$1:$Z$1,0),FALSE)</f>
        <v>No</v>
      </c>
      <c r="F134" s="10" t="str">
        <f>VLOOKUP($A134,'Medical Examinations'!$A:$Z,MATCH(F$1,'Medical Examinations'!$A$1:$Z$1,0),FALSE)</f>
        <v>No</v>
      </c>
      <c r="G134" s="10" t="str">
        <f>VLOOKUP($A134,'Medical Examinations'!$A:$Z,MATCH(G$1,'Medical Examinations'!$A$1:$Z$1,0),FALSE)</f>
        <v>No</v>
      </c>
      <c r="H134" s="10">
        <f>VLOOKUP($A134,'Medical Examinations'!$A:$Z,MATCH(H$1,'Medical Examinations'!$A$1:$Z$1,0),FALSE)</f>
        <v>1</v>
      </c>
      <c r="I134" s="10" t="str">
        <f>VLOOKUP($A134,'Medical Examinations'!$A:$Z,MATCH(I$1,'Medical Examinations'!$A$1:$Z$1,0),FALSE)</f>
        <v>yes</v>
      </c>
      <c r="J134" s="10" t="str">
        <f>VLOOKUP($A134,'Medical Examinations'!$A:$Z,MATCH(J$1,'Medical Examinations'!$A$1:$Z$1,0),FALSE)</f>
        <v>Obesity</v>
      </c>
      <c r="K134" s="10" t="str">
        <f>VLOOKUP($A134,'Medical Examinations'!$A:$Z,MATCH(K$1,'Medical Examinations'!$A$1:$Z$1,0),FALSE)</f>
        <v>Normal</v>
      </c>
      <c r="L134" s="15">
        <v>1633.96</v>
      </c>
      <c r="M134" s="10" t="s">
        <v>4707</v>
      </c>
      <c r="N134" s="10" t="s">
        <v>4711</v>
      </c>
      <c r="O134" s="10" t="str">
        <f>IF(N134="?","Unknown",N134)</f>
        <v>tier - 1</v>
      </c>
      <c r="P134" s="10"/>
    </row>
    <row r="135" spans="1:16">
      <c r="A135" s="21" t="s">
        <v>271</v>
      </c>
      <c r="B135" s="10" t="str">
        <f>VLOOKUP($A135,'Customer Names'!$A:$C,3,FALSE)</f>
        <v>Lynch,</v>
      </c>
      <c r="C135" s="10">
        <f>VLOOKUP($A135,'Medical Examinations'!$A:$Z,2,FALSE)</f>
        <v>41.12</v>
      </c>
      <c r="D135" s="10">
        <f>VLOOKUP($A135,'Medical Examinations'!$A:$Z,MATCH(D$1,'Medical Examinations'!$A$1:$Z$1,0),FALSE)</f>
        <v>7.54</v>
      </c>
      <c r="E135" s="10" t="str">
        <f>VLOOKUP($A135,'Medical Examinations'!$A:$Z,MATCH(E$1,'Medical Examinations'!$A$1:$Z$1,0),FALSE)</f>
        <v>yes</v>
      </c>
      <c r="F135" s="10" t="str">
        <f>VLOOKUP($A135,'Medical Examinations'!$A:$Z,MATCH(F$1,'Medical Examinations'!$A$1:$Z$1,0),FALSE)</f>
        <v>No</v>
      </c>
      <c r="G135" s="10" t="str">
        <f>VLOOKUP($A135,'Medical Examinations'!$A:$Z,MATCH(G$1,'Medical Examinations'!$A$1:$Z$1,0),FALSE)</f>
        <v>No</v>
      </c>
      <c r="H135" s="10">
        <f>VLOOKUP($A135,'Medical Examinations'!$A:$Z,MATCH(H$1,'Medical Examinations'!$A$1:$Z$1,0),FALSE)</f>
        <v>0</v>
      </c>
      <c r="I135" s="10" t="str">
        <f>VLOOKUP($A135,'Medical Examinations'!$A:$Z,MATCH(I$1,'Medical Examinations'!$A$1:$Z$1,0),FALSE)</f>
        <v>yes</v>
      </c>
      <c r="J135" s="10" t="str">
        <f>VLOOKUP($A135,'Medical Examinations'!$A:$Z,MATCH(J$1,'Medical Examinations'!$A$1:$Z$1,0),FALSE)</f>
        <v>Obesity</v>
      </c>
      <c r="K135" s="10" t="str">
        <f>VLOOKUP($A135,'Medical Examinations'!$A:$Z,MATCH(K$1,'Medical Examinations'!$A$1:$Z$1,0),FALSE)</f>
        <v>Diabetes</v>
      </c>
      <c r="L135" s="15">
        <v>1634.57</v>
      </c>
      <c r="M135" s="10" t="s">
        <v>4707</v>
      </c>
      <c r="N135" s="10" t="s">
        <v>4707</v>
      </c>
      <c r="O135" s="10" t="str">
        <f>IF(N135="?","Unknown",N135)</f>
        <v>tier - 2</v>
      </c>
      <c r="P135" s="10"/>
    </row>
    <row r="136" spans="1:16">
      <c r="A136" s="20" t="s">
        <v>273</v>
      </c>
      <c r="B136" s="10" t="str">
        <f>VLOOKUP($A136,'Customer Names'!$A:$C,3,FALSE)</f>
        <v>Tavella,</v>
      </c>
      <c r="C136" s="10">
        <f>VLOOKUP($A136,'Medical Examinations'!$A:$Z,2,FALSE)</f>
        <v>38.39</v>
      </c>
      <c r="D136" s="10">
        <f>VLOOKUP($A136,'Medical Examinations'!$A:$Z,MATCH(D$1,'Medical Examinations'!$A$1:$Z$1,0),FALSE)</f>
        <v>5.1100000000000003</v>
      </c>
      <c r="E136" s="10" t="str">
        <f>VLOOKUP($A136,'Medical Examinations'!$A:$Z,MATCH(E$1,'Medical Examinations'!$A$1:$Z$1,0),FALSE)</f>
        <v>yes</v>
      </c>
      <c r="F136" s="10" t="str">
        <f>VLOOKUP($A136,'Medical Examinations'!$A:$Z,MATCH(F$1,'Medical Examinations'!$A$1:$Z$1,0),FALSE)</f>
        <v>No</v>
      </c>
      <c r="G136" s="10" t="str">
        <f>VLOOKUP($A136,'Medical Examinations'!$A:$Z,MATCH(G$1,'Medical Examinations'!$A$1:$Z$1,0),FALSE)</f>
        <v>No</v>
      </c>
      <c r="H136" s="10">
        <f>VLOOKUP($A136,'Medical Examinations'!$A:$Z,MATCH(H$1,'Medical Examinations'!$A$1:$Z$1,0),FALSE)</f>
        <v>1</v>
      </c>
      <c r="I136" s="10" t="str">
        <f>VLOOKUP($A136,'Medical Examinations'!$A:$Z,MATCH(I$1,'Medical Examinations'!$A$1:$Z$1,0),FALSE)</f>
        <v>yes</v>
      </c>
      <c r="J136" s="10" t="str">
        <f>VLOOKUP($A136,'Medical Examinations'!$A:$Z,MATCH(J$1,'Medical Examinations'!$A$1:$Z$1,0),FALSE)</f>
        <v>Obesity</v>
      </c>
      <c r="K136" s="10" t="str">
        <f>VLOOKUP($A136,'Medical Examinations'!$A:$Z,MATCH(K$1,'Medical Examinations'!$A$1:$Z$1,0),FALSE)</f>
        <v>Normal</v>
      </c>
      <c r="L136" s="15">
        <v>1635.73</v>
      </c>
      <c r="M136" s="10" t="s">
        <v>4707</v>
      </c>
      <c r="N136" s="10" t="s">
        <v>4708</v>
      </c>
      <c r="O136" s="10" t="str">
        <f>IF(N136="?","Unknown",N136)</f>
        <v>tier - 3</v>
      </c>
      <c r="P136" s="10"/>
    </row>
    <row r="137" spans="1:16">
      <c r="A137" s="21" t="s">
        <v>275</v>
      </c>
      <c r="B137" s="10" t="str">
        <f>VLOOKUP($A137,'Customer Names'!$A:$C,3,FALSE)</f>
        <v>Neufeld,</v>
      </c>
      <c r="C137" s="10">
        <f>VLOOKUP($A137,'Medical Examinations'!$A:$Z,2,FALSE)</f>
        <v>46.85</v>
      </c>
      <c r="D137" s="10">
        <f>VLOOKUP($A137,'Medical Examinations'!$A:$Z,MATCH(D$1,'Medical Examinations'!$A$1:$Z$1,0),FALSE)</f>
        <v>4.25</v>
      </c>
      <c r="E137" s="10" t="str">
        <f>VLOOKUP($A137,'Medical Examinations'!$A:$Z,MATCH(E$1,'Medical Examinations'!$A$1:$Z$1,0),FALSE)</f>
        <v>No</v>
      </c>
      <c r="F137" s="10" t="str">
        <f>VLOOKUP($A137,'Medical Examinations'!$A:$Z,MATCH(F$1,'Medical Examinations'!$A$1:$Z$1,0),FALSE)</f>
        <v>No</v>
      </c>
      <c r="G137" s="10" t="str">
        <f>VLOOKUP($A137,'Medical Examinations'!$A:$Z,MATCH(G$1,'Medical Examinations'!$A$1:$Z$1,0),FALSE)</f>
        <v>Yes</v>
      </c>
      <c r="H137" s="10">
        <f>VLOOKUP($A137,'Medical Examinations'!$A:$Z,MATCH(H$1,'Medical Examinations'!$A$1:$Z$1,0),FALSE)</f>
        <v>1</v>
      </c>
      <c r="I137" s="10" t="str">
        <f>VLOOKUP($A137,'Medical Examinations'!$A:$Z,MATCH(I$1,'Medical Examinations'!$A$1:$Z$1,0),FALSE)</f>
        <v>yes</v>
      </c>
      <c r="J137" s="10" t="str">
        <f>VLOOKUP($A137,'Medical Examinations'!$A:$Z,MATCH(J$1,'Medical Examinations'!$A$1:$Z$1,0),FALSE)</f>
        <v>Obesity</v>
      </c>
      <c r="K137" s="10" t="str">
        <f>VLOOKUP($A137,'Medical Examinations'!$A:$Z,MATCH(K$1,'Medical Examinations'!$A$1:$Z$1,0),FALSE)</f>
        <v>Normal</v>
      </c>
      <c r="L137" s="15">
        <v>1639.56</v>
      </c>
      <c r="M137" s="10" t="s">
        <v>4707</v>
      </c>
      <c r="N137" s="10" t="s">
        <v>4707</v>
      </c>
      <c r="O137" s="10" t="str">
        <f>IF(N137="?","Unknown",N137)</f>
        <v>tier - 2</v>
      </c>
      <c r="P137" s="10"/>
    </row>
    <row r="138" spans="1:16">
      <c r="A138" s="20" t="s">
        <v>277</v>
      </c>
      <c r="B138" s="10" t="str">
        <f>VLOOKUP($A138,'Customer Names'!$A:$C,3,FALSE)</f>
        <v>Walhovd,</v>
      </c>
      <c r="C138" s="10">
        <f>VLOOKUP($A138,'Medical Examinations'!$A:$Z,2,FALSE)</f>
        <v>42.24</v>
      </c>
      <c r="D138" s="10">
        <f>VLOOKUP($A138,'Medical Examinations'!$A:$Z,MATCH(D$1,'Medical Examinations'!$A$1:$Z$1,0),FALSE)</f>
        <v>5.55</v>
      </c>
      <c r="E138" s="10" t="str">
        <f>VLOOKUP($A138,'Medical Examinations'!$A:$Z,MATCH(E$1,'Medical Examinations'!$A$1:$Z$1,0),FALSE)</f>
        <v>No</v>
      </c>
      <c r="F138" s="10" t="str">
        <f>VLOOKUP($A138,'Medical Examinations'!$A:$Z,MATCH(F$1,'Medical Examinations'!$A$1:$Z$1,0),FALSE)</f>
        <v>yes</v>
      </c>
      <c r="G138" s="10" t="str">
        <f>VLOOKUP($A138,'Medical Examinations'!$A:$Z,MATCH(G$1,'Medical Examinations'!$A$1:$Z$1,0),FALSE)</f>
        <v>No</v>
      </c>
      <c r="H138" s="10">
        <f>VLOOKUP($A138,'Medical Examinations'!$A:$Z,MATCH(H$1,'Medical Examinations'!$A$1:$Z$1,0),FALSE)</f>
        <v>1</v>
      </c>
      <c r="I138" s="10" t="str">
        <f>VLOOKUP($A138,'Medical Examinations'!$A:$Z,MATCH(I$1,'Medical Examinations'!$A$1:$Z$1,0),FALSE)</f>
        <v>yes</v>
      </c>
      <c r="J138" s="10" t="str">
        <f>VLOOKUP($A138,'Medical Examinations'!$A:$Z,MATCH(J$1,'Medical Examinations'!$A$1:$Z$1,0),FALSE)</f>
        <v>Obesity</v>
      </c>
      <c r="K138" s="10" t="str">
        <f>VLOOKUP($A138,'Medical Examinations'!$A:$Z,MATCH(K$1,'Medical Examinations'!$A$1:$Z$1,0),FALSE)</f>
        <v>Normal</v>
      </c>
      <c r="L138" s="15">
        <v>1639.56</v>
      </c>
      <c r="M138" s="10" t="s">
        <v>4707</v>
      </c>
      <c r="N138" s="10" t="s">
        <v>4707</v>
      </c>
      <c r="O138" s="10" t="str">
        <f>IF(N138="?","Unknown",N138)</f>
        <v>tier - 2</v>
      </c>
      <c r="P138" s="10"/>
    </row>
    <row r="139" spans="1:16">
      <c r="A139" s="21" t="s">
        <v>279</v>
      </c>
      <c r="B139" s="10" t="str">
        <f>VLOOKUP($A139,'Customer Names'!$A:$C,3,FALSE)</f>
        <v>Washburn,</v>
      </c>
      <c r="C139" s="10">
        <f>VLOOKUP($A139,'Medical Examinations'!$A:$Z,2,FALSE)</f>
        <v>34.39</v>
      </c>
      <c r="D139" s="10">
        <f>VLOOKUP($A139,'Medical Examinations'!$A:$Z,MATCH(D$1,'Medical Examinations'!$A$1:$Z$1,0),FALSE)</f>
        <v>5.78</v>
      </c>
      <c r="E139" s="10" t="str">
        <f>VLOOKUP($A139,'Medical Examinations'!$A:$Z,MATCH(E$1,'Medical Examinations'!$A$1:$Z$1,0),FALSE)</f>
        <v>No</v>
      </c>
      <c r="F139" s="10" t="str">
        <f>VLOOKUP($A139,'Medical Examinations'!$A:$Z,MATCH(F$1,'Medical Examinations'!$A$1:$Z$1,0),FALSE)</f>
        <v>No</v>
      </c>
      <c r="G139" s="10" t="str">
        <f>VLOOKUP($A139,'Medical Examinations'!$A:$Z,MATCH(G$1,'Medical Examinations'!$A$1:$Z$1,0),FALSE)</f>
        <v>No</v>
      </c>
      <c r="H139" s="10">
        <f>VLOOKUP($A139,'Medical Examinations'!$A:$Z,MATCH(H$1,'Medical Examinations'!$A$1:$Z$1,0),FALSE)</f>
        <v>0</v>
      </c>
      <c r="I139" s="10" t="str">
        <f>VLOOKUP($A139,'Medical Examinations'!$A:$Z,MATCH(I$1,'Medical Examinations'!$A$1:$Z$1,0),FALSE)</f>
        <v>yes</v>
      </c>
      <c r="J139" s="10" t="str">
        <f>VLOOKUP($A139,'Medical Examinations'!$A:$Z,MATCH(J$1,'Medical Examinations'!$A$1:$Z$1,0),FALSE)</f>
        <v>Obesity</v>
      </c>
      <c r="K139" s="10" t="str">
        <f>VLOOKUP($A139,'Medical Examinations'!$A:$Z,MATCH(K$1,'Medical Examinations'!$A$1:$Z$1,0),FALSE)</f>
        <v>Prediabetes</v>
      </c>
      <c r="L139" s="15">
        <v>1646.43</v>
      </c>
      <c r="M139" s="10" t="s">
        <v>4707</v>
      </c>
      <c r="N139" s="10" t="s">
        <v>4711</v>
      </c>
      <c r="O139" s="10" t="str">
        <f>IF(N139="?","Unknown",N139)</f>
        <v>tier - 1</v>
      </c>
      <c r="P139" s="10"/>
    </row>
    <row r="140" spans="1:16">
      <c r="A140" s="20" t="s">
        <v>281</v>
      </c>
      <c r="B140" s="10" t="str">
        <f>VLOOKUP($A140,'Customer Names'!$A:$C,3,FALSE)</f>
        <v>Mroz,</v>
      </c>
      <c r="C140" s="10">
        <f>VLOOKUP($A140,'Medical Examinations'!$A:$Z,2,FALSE)</f>
        <v>42.89</v>
      </c>
      <c r="D140" s="10">
        <f>VLOOKUP($A140,'Medical Examinations'!$A:$Z,MATCH(D$1,'Medical Examinations'!$A$1:$Z$1,0),FALSE)</f>
        <v>5.28</v>
      </c>
      <c r="E140" s="10" t="str">
        <f>VLOOKUP($A140,'Medical Examinations'!$A:$Z,MATCH(E$1,'Medical Examinations'!$A$1:$Z$1,0),FALSE)</f>
        <v>yes</v>
      </c>
      <c r="F140" s="10" t="str">
        <f>VLOOKUP($A140,'Medical Examinations'!$A:$Z,MATCH(F$1,'Medical Examinations'!$A$1:$Z$1,0),FALSE)</f>
        <v>No</v>
      </c>
      <c r="G140" s="10" t="str">
        <f>VLOOKUP($A140,'Medical Examinations'!$A:$Z,MATCH(G$1,'Medical Examinations'!$A$1:$Z$1,0),FALSE)</f>
        <v>No</v>
      </c>
      <c r="H140" s="10">
        <f>VLOOKUP($A140,'Medical Examinations'!$A:$Z,MATCH(H$1,'Medical Examinations'!$A$1:$Z$1,0),FALSE)</f>
        <v>0</v>
      </c>
      <c r="I140" s="10" t="str">
        <f>VLOOKUP($A140,'Medical Examinations'!$A:$Z,MATCH(I$1,'Medical Examinations'!$A$1:$Z$1,0),FALSE)</f>
        <v>yes</v>
      </c>
      <c r="J140" s="10" t="str">
        <f>VLOOKUP($A140,'Medical Examinations'!$A:$Z,MATCH(J$1,'Medical Examinations'!$A$1:$Z$1,0),FALSE)</f>
        <v>Obesity</v>
      </c>
      <c r="K140" s="10" t="str">
        <f>VLOOKUP($A140,'Medical Examinations'!$A:$Z,MATCH(K$1,'Medical Examinations'!$A$1:$Z$1,0),FALSE)</f>
        <v>Normal</v>
      </c>
      <c r="L140" s="15">
        <v>1665</v>
      </c>
      <c r="M140" s="10" t="s">
        <v>4707</v>
      </c>
      <c r="N140" s="10" t="s">
        <v>4707</v>
      </c>
      <c r="O140" s="10" t="str">
        <f>IF(N140="?","Unknown",N140)</f>
        <v>tier - 2</v>
      </c>
      <c r="P140" s="10"/>
    </row>
    <row r="141" spans="1:16">
      <c r="A141" s="21" t="s">
        <v>283</v>
      </c>
      <c r="B141" s="10" t="str">
        <f>VLOOKUP($A141,'Customer Names'!$A:$C,3,FALSE)</f>
        <v>Canaday,</v>
      </c>
      <c r="C141" s="10">
        <f>VLOOKUP($A141,'Medical Examinations'!$A:$Z,2,FALSE)</f>
        <v>36.299999999999997</v>
      </c>
      <c r="D141" s="10">
        <f>VLOOKUP($A141,'Medical Examinations'!$A:$Z,MATCH(D$1,'Medical Examinations'!$A$1:$Z$1,0),FALSE)</f>
        <v>5.39</v>
      </c>
      <c r="E141" s="10" t="str">
        <f>VLOOKUP($A141,'Medical Examinations'!$A:$Z,MATCH(E$1,'Medical Examinations'!$A$1:$Z$1,0),FALSE)</f>
        <v>No</v>
      </c>
      <c r="F141" s="10" t="str">
        <f>VLOOKUP($A141,'Medical Examinations'!$A:$Z,MATCH(F$1,'Medical Examinations'!$A$1:$Z$1,0),FALSE)</f>
        <v>No</v>
      </c>
      <c r="G141" s="10" t="str">
        <f>VLOOKUP($A141,'Medical Examinations'!$A:$Z,MATCH(G$1,'Medical Examinations'!$A$1:$Z$1,0),FALSE)</f>
        <v>No</v>
      </c>
      <c r="H141" s="10">
        <f>VLOOKUP($A141,'Medical Examinations'!$A:$Z,MATCH(H$1,'Medical Examinations'!$A$1:$Z$1,0),FALSE)</f>
        <v>0</v>
      </c>
      <c r="I141" s="10" t="str">
        <f>VLOOKUP($A141,'Medical Examinations'!$A:$Z,MATCH(I$1,'Medical Examinations'!$A$1:$Z$1,0),FALSE)</f>
        <v>yes</v>
      </c>
      <c r="J141" s="10" t="str">
        <f>VLOOKUP($A141,'Medical Examinations'!$A:$Z,MATCH(J$1,'Medical Examinations'!$A$1:$Z$1,0),FALSE)</f>
        <v>Obesity</v>
      </c>
      <c r="K141" s="10" t="str">
        <f>VLOOKUP($A141,'Medical Examinations'!$A:$Z,MATCH(K$1,'Medical Examinations'!$A$1:$Z$1,0),FALSE)</f>
        <v>Normal</v>
      </c>
      <c r="L141" s="15">
        <v>1674.63</v>
      </c>
      <c r="M141" s="10" t="s">
        <v>4707</v>
      </c>
      <c r="N141" s="10" t="s">
        <v>4707</v>
      </c>
      <c r="O141" s="10" t="str">
        <f>IF(N141="?","Unknown",N141)</f>
        <v>tier - 2</v>
      </c>
      <c r="P141" s="10"/>
    </row>
    <row r="142" spans="1:16">
      <c r="A142" s="20" t="s">
        <v>285</v>
      </c>
      <c r="B142" s="10" t="str">
        <f>VLOOKUP($A142,'Customer Names'!$A:$C,3,FALSE)</f>
        <v>Atkins,</v>
      </c>
      <c r="C142" s="10">
        <f>VLOOKUP($A142,'Medical Examinations'!$A:$Z,2,FALSE)</f>
        <v>35.200000000000003</v>
      </c>
      <c r="D142" s="10">
        <f>VLOOKUP($A142,'Medical Examinations'!$A:$Z,MATCH(D$1,'Medical Examinations'!$A$1:$Z$1,0),FALSE)</f>
        <v>8.01</v>
      </c>
      <c r="E142" s="10" t="str">
        <f>VLOOKUP($A142,'Medical Examinations'!$A:$Z,MATCH(E$1,'Medical Examinations'!$A$1:$Z$1,0),FALSE)</f>
        <v>yes</v>
      </c>
      <c r="F142" s="10" t="str">
        <f>VLOOKUP($A142,'Medical Examinations'!$A:$Z,MATCH(F$1,'Medical Examinations'!$A$1:$Z$1,0),FALSE)</f>
        <v>No</v>
      </c>
      <c r="G142" s="10" t="str">
        <f>VLOOKUP($A142,'Medical Examinations'!$A:$Z,MATCH(G$1,'Medical Examinations'!$A$1:$Z$1,0),FALSE)</f>
        <v>No</v>
      </c>
      <c r="H142" s="10">
        <f>VLOOKUP($A142,'Medical Examinations'!$A:$Z,MATCH(H$1,'Medical Examinations'!$A$1:$Z$1,0),FALSE)</f>
        <v>1</v>
      </c>
      <c r="I142" s="10" t="str">
        <f>VLOOKUP($A142,'Medical Examinations'!$A:$Z,MATCH(I$1,'Medical Examinations'!$A$1:$Z$1,0),FALSE)</f>
        <v>yes</v>
      </c>
      <c r="J142" s="10" t="str">
        <f>VLOOKUP($A142,'Medical Examinations'!$A:$Z,MATCH(J$1,'Medical Examinations'!$A$1:$Z$1,0),FALSE)</f>
        <v>Obesity</v>
      </c>
      <c r="K142" s="10" t="str">
        <f>VLOOKUP($A142,'Medical Examinations'!$A:$Z,MATCH(K$1,'Medical Examinations'!$A$1:$Z$1,0),FALSE)</f>
        <v>Diabetes</v>
      </c>
      <c r="L142" s="15">
        <v>1682.6</v>
      </c>
      <c r="M142" s="10" t="s">
        <v>4707</v>
      </c>
      <c r="N142" s="10" t="s">
        <v>4707</v>
      </c>
      <c r="O142" s="10" t="str">
        <f>IF(N142="?","Unknown",N142)</f>
        <v>tier - 2</v>
      </c>
      <c r="P142" s="10"/>
    </row>
    <row r="143" spans="1:16">
      <c r="A143" s="21" t="s">
        <v>287</v>
      </c>
      <c r="B143" s="10" t="str">
        <f>VLOOKUP($A143,'Customer Names'!$A:$C,3,FALSE)</f>
        <v>Kropelnicki,</v>
      </c>
      <c r="C143" s="10">
        <f>VLOOKUP($A143,'Medical Examinations'!$A:$Z,2,FALSE)</f>
        <v>53.62</v>
      </c>
      <c r="D143" s="10">
        <f>VLOOKUP($A143,'Medical Examinations'!$A:$Z,MATCH(D$1,'Medical Examinations'!$A$1:$Z$1,0),FALSE)</f>
        <v>5.21</v>
      </c>
      <c r="E143" s="10" t="str">
        <f>VLOOKUP($A143,'Medical Examinations'!$A:$Z,MATCH(E$1,'Medical Examinations'!$A$1:$Z$1,0),FALSE)</f>
        <v>No</v>
      </c>
      <c r="F143" s="10" t="str">
        <f>VLOOKUP($A143,'Medical Examinations'!$A:$Z,MATCH(F$1,'Medical Examinations'!$A$1:$Z$1,0),FALSE)</f>
        <v>No</v>
      </c>
      <c r="G143" s="10" t="str">
        <f>VLOOKUP($A143,'Medical Examinations'!$A:$Z,MATCH(G$1,'Medical Examinations'!$A$1:$Z$1,0),FALSE)</f>
        <v>No</v>
      </c>
      <c r="H143" s="10">
        <f>VLOOKUP($A143,'Medical Examinations'!$A:$Z,MATCH(H$1,'Medical Examinations'!$A$1:$Z$1,0),FALSE)</f>
        <v>0</v>
      </c>
      <c r="I143" s="10" t="str">
        <f>VLOOKUP($A143,'Medical Examinations'!$A:$Z,MATCH(I$1,'Medical Examinations'!$A$1:$Z$1,0),FALSE)</f>
        <v>yes</v>
      </c>
      <c r="J143" s="10" t="str">
        <f>VLOOKUP($A143,'Medical Examinations'!$A:$Z,MATCH(J$1,'Medical Examinations'!$A$1:$Z$1,0),FALSE)</f>
        <v>Obesity</v>
      </c>
      <c r="K143" s="10" t="str">
        <f>VLOOKUP($A143,'Medical Examinations'!$A:$Z,MATCH(K$1,'Medical Examinations'!$A$1:$Z$1,0),FALSE)</f>
        <v>Normal</v>
      </c>
      <c r="L143" s="15">
        <v>1694.8</v>
      </c>
      <c r="M143" s="10" t="s">
        <v>4707</v>
      </c>
      <c r="N143" s="10" t="s">
        <v>4707</v>
      </c>
      <c r="O143" s="10" t="str">
        <f>IF(N143="?","Unknown",N143)</f>
        <v>tier - 2</v>
      </c>
      <c r="P143" s="10"/>
    </row>
    <row r="144" spans="1:16">
      <c r="A144" s="20" t="s">
        <v>289</v>
      </c>
      <c r="B144" s="10" t="str">
        <f>VLOOKUP($A144,'Customer Names'!$A:$C,3,FALSE)</f>
        <v>Braund,</v>
      </c>
      <c r="C144" s="10">
        <f>VLOOKUP($A144,'Medical Examinations'!$A:$Z,2,FALSE)</f>
        <v>36.67</v>
      </c>
      <c r="D144" s="10">
        <f>VLOOKUP($A144,'Medical Examinations'!$A:$Z,MATCH(D$1,'Medical Examinations'!$A$1:$Z$1,0),FALSE)</f>
        <v>6.27</v>
      </c>
      <c r="E144" s="10" t="str">
        <f>VLOOKUP($A144,'Medical Examinations'!$A:$Z,MATCH(E$1,'Medical Examinations'!$A$1:$Z$1,0),FALSE)</f>
        <v>No</v>
      </c>
      <c r="F144" s="10" t="str">
        <f>VLOOKUP($A144,'Medical Examinations'!$A:$Z,MATCH(F$1,'Medical Examinations'!$A$1:$Z$1,0),FALSE)</f>
        <v>No</v>
      </c>
      <c r="G144" s="10" t="str">
        <f>VLOOKUP($A144,'Medical Examinations'!$A:$Z,MATCH(G$1,'Medical Examinations'!$A$1:$Z$1,0),FALSE)</f>
        <v>No</v>
      </c>
      <c r="H144" s="10">
        <f>VLOOKUP($A144,'Medical Examinations'!$A:$Z,MATCH(H$1,'Medical Examinations'!$A$1:$Z$1,0),FALSE)</f>
        <v>0</v>
      </c>
      <c r="I144" s="10" t="str">
        <f>VLOOKUP($A144,'Medical Examinations'!$A:$Z,MATCH(I$1,'Medical Examinations'!$A$1:$Z$1,0),FALSE)</f>
        <v>yes</v>
      </c>
      <c r="J144" s="10" t="str">
        <f>VLOOKUP($A144,'Medical Examinations'!$A:$Z,MATCH(J$1,'Medical Examinations'!$A$1:$Z$1,0),FALSE)</f>
        <v>Obesity</v>
      </c>
      <c r="K144" s="10" t="str">
        <f>VLOOKUP($A144,'Medical Examinations'!$A:$Z,MATCH(K$1,'Medical Examinations'!$A$1:$Z$1,0),FALSE)</f>
        <v>Prediabetes</v>
      </c>
      <c r="L144" s="15">
        <v>1702.46</v>
      </c>
      <c r="M144" s="10" t="s">
        <v>4707</v>
      </c>
      <c r="N144" s="10" t="s">
        <v>4708</v>
      </c>
      <c r="O144" s="10" t="str">
        <f>IF(N144="?","Unknown",N144)</f>
        <v>tier - 3</v>
      </c>
      <c r="P144" s="10"/>
    </row>
    <row r="145" spans="1:16">
      <c r="A145" s="21" t="s">
        <v>291</v>
      </c>
      <c r="B145" s="10" t="str">
        <f>VLOOKUP($A145,'Customer Names'!$A:$C,3,FALSE)</f>
        <v>Anderson,</v>
      </c>
      <c r="C145" s="10">
        <f>VLOOKUP($A145,'Medical Examinations'!$A:$Z,2,FALSE)</f>
        <v>33.4</v>
      </c>
      <c r="D145" s="10">
        <f>VLOOKUP($A145,'Medical Examinations'!$A:$Z,MATCH(D$1,'Medical Examinations'!$A$1:$Z$1,0),FALSE)</f>
        <v>10.73</v>
      </c>
      <c r="E145" s="10" t="str">
        <f>VLOOKUP($A145,'Medical Examinations'!$A:$Z,MATCH(E$1,'Medical Examinations'!$A$1:$Z$1,0),FALSE)</f>
        <v>yes</v>
      </c>
      <c r="F145" s="10" t="str">
        <f>VLOOKUP($A145,'Medical Examinations'!$A:$Z,MATCH(F$1,'Medical Examinations'!$A$1:$Z$1,0),FALSE)</f>
        <v>No</v>
      </c>
      <c r="G145" s="10" t="str">
        <f>VLOOKUP($A145,'Medical Examinations'!$A:$Z,MATCH(G$1,'Medical Examinations'!$A$1:$Z$1,0),FALSE)</f>
        <v>No</v>
      </c>
      <c r="H145" s="10">
        <f>VLOOKUP($A145,'Medical Examinations'!$A:$Z,MATCH(H$1,'Medical Examinations'!$A$1:$Z$1,0),FALSE)</f>
        <v>1</v>
      </c>
      <c r="I145" s="10" t="str">
        <f>VLOOKUP($A145,'Medical Examinations'!$A:$Z,MATCH(I$1,'Medical Examinations'!$A$1:$Z$1,0),FALSE)</f>
        <v>yes</v>
      </c>
      <c r="J145" s="10" t="str">
        <f>VLOOKUP($A145,'Medical Examinations'!$A:$Z,MATCH(J$1,'Medical Examinations'!$A$1:$Z$1,0),FALSE)</f>
        <v>Obesity</v>
      </c>
      <c r="K145" s="10" t="str">
        <f>VLOOKUP($A145,'Medical Examinations'!$A:$Z,MATCH(K$1,'Medical Examinations'!$A$1:$Z$1,0),FALSE)</f>
        <v>Diabetes</v>
      </c>
      <c r="L145" s="15">
        <v>1704.57</v>
      </c>
      <c r="M145" s="10" t="s">
        <v>4707</v>
      </c>
      <c r="N145" s="10" t="s">
        <v>4711</v>
      </c>
      <c r="O145" s="10" t="str">
        <f>IF(N145="?","Unknown",N145)</f>
        <v>tier - 1</v>
      </c>
      <c r="P145" s="10"/>
    </row>
    <row r="146" spans="1:16">
      <c r="A146" s="20" t="s">
        <v>293</v>
      </c>
      <c r="B146" s="10" t="str">
        <f>VLOOKUP($A146,'Customer Names'!$A:$C,3,FALSE)</f>
        <v>Bilbrey,</v>
      </c>
      <c r="C146" s="10">
        <f>VLOOKUP($A146,'Medical Examinations'!$A:$Z,2,FALSE)</f>
        <v>42.71</v>
      </c>
      <c r="D146" s="10">
        <f>VLOOKUP($A146,'Medical Examinations'!$A:$Z,MATCH(D$1,'Medical Examinations'!$A$1:$Z$1,0),FALSE)</f>
        <v>10.52</v>
      </c>
      <c r="E146" s="10" t="str">
        <f>VLOOKUP($A146,'Medical Examinations'!$A:$Z,MATCH(E$1,'Medical Examinations'!$A$1:$Z$1,0),FALSE)</f>
        <v>No</v>
      </c>
      <c r="F146" s="10" t="str">
        <f>VLOOKUP($A146,'Medical Examinations'!$A:$Z,MATCH(F$1,'Medical Examinations'!$A$1:$Z$1,0),FALSE)</f>
        <v>No</v>
      </c>
      <c r="G146" s="10" t="str">
        <f>VLOOKUP($A146,'Medical Examinations'!$A:$Z,MATCH(G$1,'Medical Examinations'!$A$1:$Z$1,0),FALSE)</f>
        <v>No</v>
      </c>
      <c r="H146" s="10">
        <f>VLOOKUP($A146,'Medical Examinations'!$A:$Z,MATCH(H$1,'Medical Examinations'!$A$1:$Z$1,0),FALSE)</f>
        <v>0</v>
      </c>
      <c r="I146" s="10" t="str">
        <f>VLOOKUP($A146,'Medical Examinations'!$A:$Z,MATCH(I$1,'Medical Examinations'!$A$1:$Z$1,0),FALSE)</f>
        <v>yes</v>
      </c>
      <c r="J146" s="10" t="str">
        <f>VLOOKUP($A146,'Medical Examinations'!$A:$Z,MATCH(J$1,'Medical Examinations'!$A$1:$Z$1,0),FALSE)</f>
        <v>Obesity</v>
      </c>
      <c r="K146" s="10" t="str">
        <f>VLOOKUP($A146,'Medical Examinations'!$A:$Z,MATCH(K$1,'Medical Examinations'!$A$1:$Z$1,0),FALSE)</f>
        <v>Diabetes</v>
      </c>
      <c r="L146" s="15">
        <v>1704.7</v>
      </c>
      <c r="M146" s="10" t="s">
        <v>4707</v>
      </c>
      <c r="N146" s="10" t="s">
        <v>4708</v>
      </c>
      <c r="O146" s="10" t="str">
        <f>IF(N146="?","Unknown",N146)</f>
        <v>tier - 3</v>
      </c>
      <c r="P146" s="10"/>
    </row>
    <row r="147" spans="1:16">
      <c r="A147" s="21" t="s">
        <v>295</v>
      </c>
      <c r="B147" s="10" t="str">
        <f>VLOOKUP($A147,'Customer Names'!$A:$C,3,FALSE)</f>
        <v>Curtis,</v>
      </c>
      <c r="C147" s="10">
        <f>VLOOKUP($A147,'Medical Examinations'!$A:$Z,2,FALSE)</f>
        <v>41.52</v>
      </c>
      <c r="D147" s="10">
        <f>VLOOKUP($A147,'Medical Examinations'!$A:$Z,MATCH(D$1,'Medical Examinations'!$A$1:$Z$1,0),FALSE)</f>
        <v>11.82</v>
      </c>
      <c r="E147" s="10" t="str">
        <f>VLOOKUP($A147,'Medical Examinations'!$A:$Z,MATCH(E$1,'Medical Examinations'!$A$1:$Z$1,0),FALSE)</f>
        <v>yes</v>
      </c>
      <c r="F147" s="10" t="str">
        <f>VLOOKUP($A147,'Medical Examinations'!$A:$Z,MATCH(F$1,'Medical Examinations'!$A$1:$Z$1,0),FALSE)</f>
        <v>No</v>
      </c>
      <c r="G147" s="10" t="str">
        <f>VLOOKUP($A147,'Medical Examinations'!$A:$Z,MATCH(G$1,'Medical Examinations'!$A$1:$Z$1,0),FALSE)</f>
        <v>No</v>
      </c>
      <c r="H147" s="10">
        <f>VLOOKUP($A147,'Medical Examinations'!$A:$Z,MATCH(H$1,'Medical Examinations'!$A$1:$Z$1,0),FALSE)</f>
        <v>2</v>
      </c>
      <c r="I147" s="10" t="str">
        <f>VLOOKUP($A147,'Medical Examinations'!$A:$Z,MATCH(I$1,'Medical Examinations'!$A$1:$Z$1,0),FALSE)</f>
        <v>yes</v>
      </c>
      <c r="J147" s="10" t="str">
        <f>VLOOKUP($A147,'Medical Examinations'!$A:$Z,MATCH(J$1,'Medical Examinations'!$A$1:$Z$1,0),FALSE)</f>
        <v>Obesity</v>
      </c>
      <c r="K147" s="10" t="str">
        <f>VLOOKUP($A147,'Medical Examinations'!$A:$Z,MATCH(K$1,'Medical Examinations'!$A$1:$Z$1,0),FALSE)</f>
        <v>Diabetes</v>
      </c>
      <c r="L147" s="15">
        <v>1705.62</v>
      </c>
      <c r="M147" s="10" t="s">
        <v>4707</v>
      </c>
      <c r="N147" s="10" t="s">
        <v>4707</v>
      </c>
      <c r="O147" s="10" t="str">
        <f>IF(N147="?","Unknown",N147)</f>
        <v>tier - 2</v>
      </c>
      <c r="P147" s="10"/>
    </row>
    <row r="148" spans="1:16">
      <c r="A148" s="20" t="s">
        <v>297</v>
      </c>
      <c r="B148" s="10" t="str">
        <f>VLOOKUP($A148,'Customer Names'!$A:$C,3,FALSE)</f>
        <v>Meyer,</v>
      </c>
      <c r="C148" s="10">
        <f>VLOOKUP($A148,'Medical Examinations'!$A:$Z,2,FALSE)</f>
        <v>39.4</v>
      </c>
      <c r="D148" s="10">
        <f>VLOOKUP($A148,'Medical Examinations'!$A:$Z,MATCH(D$1,'Medical Examinations'!$A$1:$Z$1,0),FALSE)</f>
        <v>6.76</v>
      </c>
      <c r="E148" s="10" t="str">
        <f>VLOOKUP($A148,'Medical Examinations'!$A:$Z,MATCH(E$1,'Medical Examinations'!$A$1:$Z$1,0),FALSE)</f>
        <v>No</v>
      </c>
      <c r="F148" s="10" t="str">
        <f>VLOOKUP($A148,'Medical Examinations'!$A:$Z,MATCH(F$1,'Medical Examinations'!$A$1:$Z$1,0),FALSE)</f>
        <v>No</v>
      </c>
      <c r="G148" s="10" t="str">
        <f>VLOOKUP($A148,'Medical Examinations'!$A:$Z,MATCH(G$1,'Medical Examinations'!$A$1:$Z$1,0),FALSE)</f>
        <v>No</v>
      </c>
      <c r="H148" s="10">
        <f>VLOOKUP($A148,'Medical Examinations'!$A:$Z,MATCH(H$1,'Medical Examinations'!$A$1:$Z$1,0),FALSE)</f>
        <v>0</v>
      </c>
      <c r="I148" s="10" t="str">
        <f>VLOOKUP($A148,'Medical Examinations'!$A:$Z,MATCH(I$1,'Medical Examinations'!$A$1:$Z$1,0),FALSE)</f>
        <v>yes</v>
      </c>
      <c r="J148" s="10" t="str">
        <f>VLOOKUP($A148,'Medical Examinations'!$A:$Z,MATCH(J$1,'Medical Examinations'!$A$1:$Z$1,0),FALSE)</f>
        <v>Obesity</v>
      </c>
      <c r="K148" s="10" t="str">
        <f>VLOOKUP($A148,'Medical Examinations'!$A:$Z,MATCH(K$1,'Medical Examinations'!$A$1:$Z$1,0),FALSE)</f>
        <v>Diabetes</v>
      </c>
      <c r="L148" s="15">
        <v>1708</v>
      </c>
      <c r="M148" s="10" t="s">
        <v>4708</v>
      </c>
      <c r="N148" s="10" t="s">
        <v>4707</v>
      </c>
      <c r="O148" s="10" t="str">
        <f>IF(N148="?","Unknown",N148)</f>
        <v>tier - 2</v>
      </c>
      <c r="P148" s="10"/>
    </row>
    <row r="149" spans="1:16">
      <c r="A149" s="21" t="s">
        <v>299</v>
      </c>
      <c r="B149" s="10" t="str">
        <f>VLOOKUP($A149,'Customer Names'!$A:$C,3,FALSE)</f>
        <v>Bardeesy,</v>
      </c>
      <c r="C149" s="10">
        <f>VLOOKUP($A149,'Medical Examinations'!$A:$Z,2,FALSE)</f>
        <v>46.45</v>
      </c>
      <c r="D149" s="10">
        <f>VLOOKUP($A149,'Medical Examinations'!$A:$Z,MATCH(D$1,'Medical Examinations'!$A$1:$Z$1,0),FALSE)</f>
        <v>5.62</v>
      </c>
      <c r="E149" s="10" t="str">
        <f>VLOOKUP($A149,'Medical Examinations'!$A:$Z,MATCH(E$1,'Medical Examinations'!$A$1:$Z$1,0),FALSE)</f>
        <v>No</v>
      </c>
      <c r="F149" s="10" t="str">
        <f>VLOOKUP($A149,'Medical Examinations'!$A:$Z,MATCH(F$1,'Medical Examinations'!$A$1:$Z$1,0),FALSE)</f>
        <v>No</v>
      </c>
      <c r="G149" s="10" t="str">
        <f>VLOOKUP($A149,'Medical Examinations'!$A:$Z,MATCH(G$1,'Medical Examinations'!$A$1:$Z$1,0),FALSE)</f>
        <v>No</v>
      </c>
      <c r="H149" s="10">
        <f>VLOOKUP($A149,'Medical Examinations'!$A:$Z,MATCH(H$1,'Medical Examinations'!$A$1:$Z$1,0),FALSE)</f>
        <v>0</v>
      </c>
      <c r="I149" s="10" t="str">
        <f>VLOOKUP($A149,'Medical Examinations'!$A:$Z,MATCH(I$1,'Medical Examinations'!$A$1:$Z$1,0),FALSE)</f>
        <v>yes</v>
      </c>
      <c r="J149" s="10" t="str">
        <f>VLOOKUP($A149,'Medical Examinations'!$A:$Z,MATCH(J$1,'Medical Examinations'!$A$1:$Z$1,0),FALSE)</f>
        <v>Obesity</v>
      </c>
      <c r="K149" s="10" t="str">
        <f>VLOOKUP($A149,'Medical Examinations'!$A:$Z,MATCH(K$1,'Medical Examinations'!$A$1:$Z$1,0),FALSE)</f>
        <v>Normal</v>
      </c>
      <c r="L149" s="15">
        <v>1708.93</v>
      </c>
      <c r="M149" s="10" t="s">
        <v>4708</v>
      </c>
      <c r="N149" s="10" t="s">
        <v>4711</v>
      </c>
      <c r="O149" s="10" t="str">
        <f>IF(N149="?","Unknown",N149)</f>
        <v>tier - 1</v>
      </c>
      <c r="P149" s="10"/>
    </row>
    <row r="150" spans="1:16">
      <c r="A150" s="20" t="s">
        <v>301</v>
      </c>
      <c r="B150" s="10" t="str">
        <f>VLOOKUP($A150,'Customer Names'!$A:$C,3,FALSE)</f>
        <v>Shanahan,</v>
      </c>
      <c r="C150" s="10">
        <f>VLOOKUP($A150,'Medical Examinations'!$A:$Z,2,FALSE)</f>
        <v>35.75</v>
      </c>
      <c r="D150" s="10">
        <f>VLOOKUP($A150,'Medical Examinations'!$A:$Z,MATCH(D$1,'Medical Examinations'!$A$1:$Z$1,0),FALSE)</f>
        <v>4.1900000000000004</v>
      </c>
      <c r="E150" s="10" t="str">
        <f>VLOOKUP($A150,'Medical Examinations'!$A:$Z,MATCH(E$1,'Medical Examinations'!$A$1:$Z$1,0),FALSE)</f>
        <v>No</v>
      </c>
      <c r="F150" s="10" t="str">
        <f>VLOOKUP($A150,'Medical Examinations'!$A:$Z,MATCH(F$1,'Medical Examinations'!$A$1:$Z$1,0),FALSE)</f>
        <v>No</v>
      </c>
      <c r="G150" s="10" t="str">
        <f>VLOOKUP($A150,'Medical Examinations'!$A:$Z,MATCH(G$1,'Medical Examinations'!$A$1:$Z$1,0),FALSE)</f>
        <v>No</v>
      </c>
      <c r="H150" s="10">
        <f>VLOOKUP($A150,'Medical Examinations'!$A:$Z,MATCH(H$1,'Medical Examinations'!$A$1:$Z$1,0),FALSE)</f>
        <v>0</v>
      </c>
      <c r="I150" s="10" t="str">
        <f>VLOOKUP($A150,'Medical Examinations'!$A:$Z,MATCH(I$1,'Medical Examinations'!$A$1:$Z$1,0),FALSE)</f>
        <v>yes</v>
      </c>
      <c r="J150" s="10" t="str">
        <f>VLOOKUP($A150,'Medical Examinations'!$A:$Z,MATCH(J$1,'Medical Examinations'!$A$1:$Z$1,0),FALSE)</f>
        <v>Obesity</v>
      </c>
      <c r="K150" s="10" t="str">
        <f>VLOOKUP($A150,'Medical Examinations'!$A:$Z,MATCH(K$1,'Medical Examinations'!$A$1:$Z$1,0),FALSE)</f>
        <v>Normal</v>
      </c>
      <c r="L150" s="15">
        <v>1711.03</v>
      </c>
      <c r="M150" s="10" t="s">
        <v>4708</v>
      </c>
      <c r="N150" s="10" t="s">
        <v>4708</v>
      </c>
      <c r="O150" s="10" t="str">
        <f>IF(N150="?","Unknown",N150)</f>
        <v>tier - 3</v>
      </c>
      <c r="P150" s="10"/>
    </row>
    <row r="151" spans="1:16">
      <c r="A151" s="21" t="s">
        <v>303</v>
      </c>
      <c r="B151" s="10" t="str">
        <f>VLOOKUP($A151,'Customer Names'!$A:$C,3,FALSE)</f>
        <v>Sutter,</v>
      </c>
      <c r="C151" s="10">
        <f>VLOOKUP($A151,'Medical Examinations'!$A:$Z,2,FALSE)</f>
        <v>26.07</v>
      </c>
      <c r="D151" s="10">
        <f>VLOOKUP($A151,'Medical Examinations'!$A:$Z,MATCH(D$1,'Medical Examinations'!$A$1:$Z$1,0),FALSE)</f>
        <v>5.32</v>
      </c>
      <c r="E151" s="10" t="str">
        <f>VLOOKUP($A151,'Medical Examinations'!$A:$Z,MATCH(E$1,'Medical Examinations'!$A$1:$Z$1,0),FALSE)</f>
        <v>No</v>
      </c>
      <c r="F151" s="10" t="str">
        <f>VLOOKUP($A151,'Medical Examinations'!$A:$Z,MATCH(F$1,'Medical Examinations'!$A$1:$Z$1,0),FALSE)</f>
        <v>No</v>
      </c>
      <c r="G151" s="10" t="str">
        <f>VLOOKUP($A151,'Medical Examinations'!$A:$Z,MATCH(G$1,'Medical Examinations'!$A$1:$Z$1,0),FALSE)</f>
        <v>No</v>
      </c>
      <c r="H151" s="10">
        <f>VLOOKUP($A151,'Medical Examinations'!$A:$Z,MATCH(H$1,'Medical Examinations'!$A$1:$Z$1,0),FALSE)</f>
        <v>0</v>
      </c>
      <c r="I151" s="10" t="str">
        <f>VLOOKUP($A151,'Medical Examinations'!$A:$Z,MATCH(I$1,'Medical Examinations'!$A$1:$Z$1,0),FALSE)</f>
        <v>yes</v>
      </c>
      <c r="J151" s="10" t="str">
        <f>VLOOKUP($A151,'Medical Examinations'!$A:$Z,MATCH(J$1,'Medical Examinations'!$A$1:$Z$1,0),FALSE)</f>
        <v>Overweight</v>
      </c>
      <c r="K151" s="10" t="str">
        <f>VLOOKUP($A151,'Medical Examinations'!$A:$Z,MATCH(K$1,'Medical Examinations'!$A$1:$Z$1,0),FALSE)</f>
        <v>Normal</v>
      </c>
      <c r="L151" s="15">
        <v>1712.23</v>
      </c>
      <c r="M151" s="10" t="s">
        <v>4708</v>
      </c>
      <c r="N151" s="10" t="s">
        <v>4711</v>
      </c>
      <c r="O151" s="10" t="str">
        <f>IF(N151="?","Unknown",N151)</f>
        <v>tier - 1</v>
      </c>
      <c r="P151" s="10"/>
    </row>
    <row r="152" spans="1:16">
      <c r="A152" s="20" t="s">
        <v>305</v>
      </c>
      <c r="B152" s="10" t="str">
        <f>VLOOKUP($A152,'Customer Names'!$A:$C,3,FALSE)</f>
        <v>Yesian,</v>
      </c>
      <c r="C152" s="10">
        <f>VLOOKUP($A152,'Medical Examinations'!$A:$Z,2,FALSE)</f>
        <v>36.54</v>
      </c>
      <c r="D152" s="10">
        <f>VLOOKUP($A152,'Medical Examinations'!$A:$Z,MATCH(D$1,'Medical Examinations'!$A$1:$Z$1,0),FALSE)</f>
        <v>4.46</v>
      </c>
      <c r="E152" s="10" t="str">
        <f>VLOOKUP($A152,'Medical Examinations'!$A:$Z,MATCH(E$1,'Medical Examinations'!$A$1:$Z$1,0),FALSE)</f>
        <v>yes</v>
      </c>
      <c r="F152" s="10" t="str">
        <f>VLOOKUP($A152,'Medical Examinations'!$A:$Z,MATCH(F$1,'Medical Examinations'!$A$1:$Z$1,0),FALSE)</f>
        <v>No</v>
      </c>
      <c r="G152" s="10" t="str">
        <f>VLOOKUP($A152,'Medical Examinations'!$A:$Z,MATCH(G$1,'Medical Examinations'!$A$1:$Z$1,0),FALSE)</f>
        <v>No</v>
      </c>
      <c r="H152" s="10">
        <f>VLOOKUP($A152,'Medical Examinations'!$A:$Z,MATCH(H$1,'Medical Examinations'!$A$1:$Z$1,0),FALSE)</f>
        <v>1</v>
      </c>
      <c r="I152" s="10" t="str">
        <f>VLOOKUP($A152,'Medical Examinations'!$A:$Z,MATCH(I$1,'Medical Examinations'!$A$1:$Z$1,0),FALSE)</f>
        <v>yes</v>
      </c>
      <c r="J152" s="10" t="str">
        <f>VLOOKUP($A152,'Medical Examinations'!$A:$Z,MATCH(J$1,'Medical Examinations'!$A$1:$Z$1,0),FALSE)</f>
        <v>Obesity</v>
      </c>
      <c r="K152" s="10" t="str">
        <f>VLOOKUP($A152,'Medical Examinations'!$A:$Z,MATCH(K$1,'Medical Examinations'!$A$1:$Z$1,0),FALSE)</f>
        <v>Normal</v>
      </c>
      <c r="L152" s="15">
        <v>1719.44</v>
      </c>
      <c r="M152" s="10" t="s">
        <v>4708</v>
      </c>
      <c r="N152" s="10" t="s">
        <v>4708</v>
      </c>
      <c r="O152" s="10" t="str">
        <f>IF(N152="?","Unknown",N152)</f>
        <v>tier - 3</v>
      </c>
      <c r="P152" s="10"/>
    </row>
    <row r="153" spans="1:16">
      <c r="A153" s="21" t="s">
        <v>307</v>
      </c>
      <c r="B153" s="10" t="str">
        <f>VLOOKUP($A153,'Customer Names'!$A:$C,3,FALSE)</f>
        <v>Meers,</v>
      </c>
      <c r="C153" s="10">
        <f>VLOOKUP($A153,'Medical Examinations'!$A:$Z,2,FALSE)</f>
        <v>51.64</v>
      </c>
      <c r="D153" s="10">
        <f>VLOOKUP($A153,'Medical Examinations'!$A:$Z,MATCH(D$1,'Medical Examinations'!$A$1:$Z$1,0),FALSE)</f>
        <v>5.65</v>
      </c>
      <c r="E153" s="10" t="str">
        <f>VLOOKUP($A153,'Medical Examinations'!$A:$Z,MATCH(E$1,'Medical Examinations'!$A$1:$Z$1,0),FALSE)</f>
        <v>No</v>
      </c>
      <c r="F153" s="10" t="str">
        <f>VLOOKUP($A153,'Medical Examinations'!$A:$Z,MATCH(F$1,'Medical Examinations'!$A$1:$Z$1,0),FALSE)</f>
        <v>No</v>
      </c>
      <c r="G153" s="10" t="str">
        <f>VLOOKUP($A153,'Medical Examinations'!$A:$Z,MATCH(G$1,'Medical Examinations'!$A$1:$Z$1,0),FALSE)</f>
        <v>No</v>
      </c>
      <c r="H153" s="10">
        <f>VLOOKUP($A153,'Medical Examinations'!$A:$Z,MATCH(H$1,'Medical Examinations'!$A$1:$Z$1,0),FALSE)</f>
        <v>0</v>
      </c>
      <c r="I153" s="10" t="str">
        <f>VLOOKUP($A153,'Medical Examinations'!$A:$Z,MATCH(I$1,'Medical Examinations'!$A$1:$Z$1,0),FALSE)</f>
        <v>yes</v>
      </c>
      <c r="J153" s="10" t="str">
        <f>VLOOKUP($A153,'Medical Examinations'!$A:$Z,MATCH(J$1,'Medical Examinations'!$A$1:$Z$1,0),FALSE)</f>
        <v>Obesity</v>
      </c>
      <c r="K153" s="10" t="str">
        <f>VLOOKUP($A153,'Medical Examinations'!$A:$Z,MATCH(K$1,'Medical Examinations'!$A$1:$Z$1,0),FALSE)</f>
        <v>Normal</v>
      </c>
      <c r="L153" s="15">
        <v>1720.35</v>
      </c>
      <c r="M153" s="10" t="s">
        <v>4708</v>
      </c>
      <c r="N153" s="10" t="s">
        <v>4708</v>
      </c>
      <c r="O153" s="10" t="str">
        <f>IF(N153="?","Unknown",N153)</f>
        <v>tier - 3</v>
      </c>
      <c r="P153" s="10"/>
    </row>
    <row r="154" spans="1:16">
      <c r="A154" s="20" t="s">
        <v>309</v>
      </c>
      <c r="B154" s="10" t="str">
        <f>VLOOKUP($A154,'Customer Names'!$A:$C,3,FALSE)</f>
        <v>Conlon,</v>
      </c>
      <c r="C154" s="10">
        <f>VLOOKUP($A154,'Medical Examinations'!$A:$Z,2,FALSE)</f>
        <v>42.83</v>
      </c>
      <c r="D154" s="10">
        <f>VLOOKUP($A154,'Medical Examinations'!$A:$Z,MATCH(D$1,'Medical Examinations'!$A$1:$Z$1,0),FALSE)</f>
        <v>6.04</v>
      </c>
      <c r="E154" s="10" t="str">
        <f>VLOOKUP($A154,'Medical Examinations'!$A:$Z,MATCH(E$1,'Medical Examinations'!$A$1:$Z$1,0),FALSE)</f>
        <v>No</v>
      </c>
      <c r="F154" s="10" t="str">
        <f>VLOOKUP($A154,'Medical Examinations'!$A:$Z,MATCH(F$1,'Medical Examinations'!$A$1:$Z$1,0),FALSE)</f>
        <v>No</v>
      </c>
      <c r="G154" s="10" t="str">
        <f>VLOOKUP($A154,'Medical Examinations'!$A:$Z,MATCH(G$1,'Medical Examinations'!$A$1:$Z$1,0),FALSE)</f>
        <v>No</v>
      </c>
      <c r="H154" s="10">
        <f>VLOOKUP($A154,'Medical Examinations'!$A:$Z,MATCH(H$1,'Medical Examinations'!$A$1:$Z$1,0),FALSE)</f>
        <v>2</v>
      </c>
      <c r="I154" s="10" t="str">
        <f>VLOOKUP($A154,'Medical Examinations'!$A:$Z,MATCH(I$1,'Medical Examinations'!$A$1:$Z$1,0),FALSE)</f>
        <v>yes</v>
      </c>
      <c r="J154" s="10" t="str">
        <f>VLOOKUP($A154,'Medical Examinations'!$A:$Z,MATCH(J$1,'Medical Examinations'!$A$1:$Z$1,0),FALSE)</f>
        <v>Obesity</v>
      </c>
      <c r="K154" s="10" t="str">
        <f>VLOOKUP($A154,'Medical Examinations'!$A:$Z,MATCH(K$1,'Medical Examinations'!$A$1:$Z$1,0),FALSE)</f>
        <v>Prediabetes</v>
      </c>
      <c r="L154" s="15">
        <v>1725.55</v>
      </c>
      <c r="M154" s="10" t="s">
        <v>4708</v>
      </c>
      <c r="N154" s="10" t="s">
        <v>4707</v>
      </c>
      <c r="O154" s="10" t="str">
        <f>IF(N154="?","Unknown",N154)</f>
        <v>tier - 2</v>
      </c>
      <c r="P154" s="10"/>
    </row>
    <row r="155" spans="1:16">
      <c r="A155" s="21" t="s">
        <v>311</v>
      </c>
      <c r="B155" s="10" t="str">
        <f>VLOOKUP($A155,'Customer Names'!$A:$C,3,FALSE)</f>
        <v>Arnstein,</v>
      </c>
      <c r="C155" s="10">
        <f>VLOOKUP($A155,'Medical Examinations'!$A:$Z,2,FALSE)</f>
        <v>40.15</v>
      </c>
      <c r="D155" s="10">
        <f>VLOOKUP($A155,'Medical Examinations'!$A:$Z,MATCH(D$1,'Medical Examinations'!$A$1:$Z$1,0),FALSE)</f>
        <v>5.76</v>
      </c>
      <c r="E155" s="10" t="str">
        <f>VLOOKUP($A155,'Medical Examinations'!$A:$Z,MATCH(E$1,'Medical Examinations'!$A$1:$Z$1,0),FALSE)</f>
        <v>No</v>
      </c>
      <c r="F155" s="10" t="str">
        <f>VLOOKUP($A155,'Medical Examinations'!$A:$Z,MATCH(F$1,'Medical Examinations'!$A$1:$Z$1,0),FALSE)</f>
        <v>No</v>
      </c>
      <c r="G155" s="10" t="str">
        <f>VLOOKUP($A155,'Medical Examinations'!$A:$Z,MATCH(G$1,'Medical Examinations'!$A$1:$Z$1,0),FALSE)</f>
        <v>No</v>
      </c>
      <c r="H155" s="10">
        <f>VLOOKUP($A155,'Medical Examinations'!$A:$Z,MATCH(H$1,'Medical Examinations'!$A$1:$Z$1,0),FALSE)</f>
        <v>1</v>
      </c>
      <c r="I155" s="10" t="str">
        <f>VLOOKUP($A155,'Medical Examinations'!$A:$Z,MATCH(I$1,'Medical Examinations'!$A$1:$Z$1,0),FALSE)</f>
        <v>yes</v>
      </c>
      <c r="J155" s="10" t="str">
        <f>VLOOKUP($A155,'Medical Examinations'!$A:$Z,MATCH(J$1,'Medical Examinations'!$A$1:$Z$1,0),FALSE)</f>
        <v>Obesity</v>
      </c>
      <c r="K155" s="10" t="str">
        <f>VLOOKUP($A155,'Medical Examinations'!$A:$Z,MATCH(K$1,'Medical Examinations'!$A$1:$Z$1,0),FALSE)</f>
        <v>Prediabetes</v>
      </c>
      <c r="L155" s="15">
        <v>1727.54</v>
      </c>
      <c r="M155" s="10" t="s">
        <v>4708</v>
      </c>
      <c r="N155" s="10" t="s">
        <v>4711</v>
      </c>
      <c r="O155" s="10" t="str">
        <f>IF(N155="?","Unknown",N155)</f>
        <v>tier - 1</v>
      </c>
      <c r="P155" s="10"/>
    </row>
    <row r="156" spans="1:16">
      <c r="A156" s="20" t="s">
        <v>313</v>
      </c>
      <c r="B156" s="10" t="str">
        <f>VLOOKUP($A156,'Customer Names'!$A:$C,3,FALSE)</f>
        <v>Jurek,</v>
      </c>
      <c r="C156" s="10">
        <f>VLOOKUP($A156,'Medical Examinations'!$A:$Z,2,FALSE)</f>
        <v>27.8</v>
      </c>
      <c r="D156" s="10">
        <f>VLOOKUP($A156,'Medical Examinations'!$A:$Z,MATCH(D$1,'Medical Examinations'!$A$1:$Z$1,0),FALSE)</f>
        <v>4.3600000000000003</v>
      </c>
      <c r="E156" s="10" t="str">
        <f>VLOOKUP($A156,'Medical Examinations'!$A:$Z,MATCH(E$1,'Medical Examinations'!$A$1:$Z$1,0),FALSE)</f>
        <v>No</v>
      </c>
      <c r="F156" s="10" t="str">
        <f>VLOOKUP($A156,'Medical Examinations'!$A:$Z,MATCH(F$1,'Medical Examinations'!$A$1:$Z$1,0),FALSE)</f>
        <v>No</v>
      </c>
      <c r="G156" s="10" t="str">
        <f>VLOOKUP($A156,'Medical Examinations'!$A:$Z,MATCH(G$1,'Medical Examinations'!$A$1:$Z$1,0),FALSE)</f>
        <v>Yes</v>
      </c>
      <c r="H156" s="10">
        <f>VLOOKUP($A156,'Medical Examinations'!$A:$Z,MATCH(H$1,'Medical Examinations'!$A$1:$Z$1,0),FALSE)</f>
        <v>1</v>
      </c>
      <c r="I156" s="10" t="str">
        <f>VLOOKUP($A156,'Medical Examinations'!$A:$Z,MATCH(I$1,'Medical Examinations'!$A$1:$Z$1,0),FALSE)</f>
        <v>yes</v>
      </c>
      <c r="J156" s="10" t="str">
        <f>VLOOKUP($A156,'Medical Examinations'!$A:$Z,MATCH(J$1,'Medical Examinations'!$A$1:$Z$1,0),FALSE)</f>
        <v>Overweight</v>
      </c>
      <c r="K156" s="10" t="str">
        <f>VLOOKUP($A156,'Medical Examinations'!$A:$Z,MATCH(K$1,'Medical Examinations'!$A$1:$Z$1,0),FALSE)</f>
        <v>Normal</v>
      </c>
      <c r="L156" s="15">
        <v>1727.79</v>
      </c>
      <c r="M156" s="10" t="s">
        <v>4708</v>
      </c>
      <c r="N156" s="10" t="s">
        <v>4708</v>
      </c>
      <c r="O156" s="10" t="str">
        <f>IF(N156="?","Unknown",N156)</f>
        <v>tier - 3</v>
      </c>
      <c r="P156" s="10"/>
    </row>
    <row r="157" spans="1:16">
      <c r="A157" s="21" t="s">
        <v>315</v>
      </c>
      <c r="B157" s="10" t="str">
        <f>VLOOKUP($A157,'Customer Names'!$A:$C,3,FALSE)</f>
        <v>Thill,</v>
      </c>
      <c r="C157" s="10">
        <f>VLOOKUP($A157,'Medical Examinations'!$A:$Z,2,FALSE)</f>
        <v>45.81</v>
      </c>
      <c r="D157" s="10">
        <f>VLOOKUP($A157,'Medical Examinations'!$A:$Z,MATCH(D$1,'Medical Examinations'!$A$1:$Z$1,0),FALSE)</f>
        <v>4.76</v>
      </c>
      <c r="E157" s="10" t="str">
        <f>VLOOKUP($A157,'Medical Examinations'!$A:$Z,MATCH(E$1,'Medical Examinations'!$A$1:$Z$1,0),FALSE)</f>
        <v>yes</v>
      </c>
      <c r="F157" s="10" t="str">
        <f>VLOOKUP($A157,'Medical Examinations'!$A:$Z,MATCH(F$1,'Medical Examinations'!$A$1:$Z$1,0),FALSE)</f>
        <v>No</v>
      </c>
      <c r="G157" s="10" t="str">
        <f>VLOOKUP($A157,'Medical Examinations'!$A:$Z,MATCH(G$1,'Medical Examinations'!$A$1:$Z$1,0),FALSE)</f>
        <v>Yes</v>
      </c>
      <c r="H157" s="10">
        <f>VLOOKUP($A157,'Medical Examinations'!$A:$Z,MATCH(H$1,'Medical Examinations'!$A$1:$Z$1,0),FALSE)</f>
        <v>1</v>
      </c>
      <c r="I157" s="10" t="str">
        <f>VLOOKUP($A157,'Medical Examinations'!$A:$Z,MATCH(I$1,'Medical Examinations'!$A$1:$Z$1,0),FALSE)</f>
        <v>yes</v>
      </c>
      <c r="J157" s="10" t="str">
        <f>VLOOKUP($A157,'Medical Examinations'!$A:$Z,MATCH(J$1,'Medical Examinations'!$A$1:$Z$1,0),FALSE)</f>
        <v>Obesity</v>
      </c>
      <c r="K157" s="10" t="str">
        <f>VLOOKUP($A157,'Medical Examinations'!$A:$Z,MATCH(K$1,'Medical Examinations'!$A$1:$Z$1,0),FALSE)</f>
        <v>Normal</v>
      </c>
      <c r="L157" s="15">
        <v>1728.9</v>
      </c>
      <c r="M157" s="10" t="s">
        <v>4708</v>
      </c>
      <c r="N157" s="10" t="s">
        <v>4707</v>
      </c>
      <c r="O157" s="10" t="str">
        <f>IF(N157="?","Unknown",N157)</f>
        <v>tier - 2</v>
      </c>
      <c r="P157" s="10"/>
    </row>
    <row r="158" spans="1:16">
      <c r="A158" s="20" t="s">
        <v>317</v>
      </c>
      <c r="B158" s="10" t="str">
        <f>VLOOKUP($A158,'Customer Names'!$A:$C,3,FALSE)</f>
        <v>Glaz,</v>
      </c>
      <c r="C158" s="10">
        <f>VLOOKUP($A158,'Medical Examinations'!$A:$Z,2,FALSE)</f>
        <v>34.43</v>
      </c>
      <c r="D158" s="10">
        <f>VLOOKUP($A158,'Medical Examinations'!$A:$Z,MATCH(D$1,'Medical Examinations'!$A$1:$Z$1,0),FALSE)</f>
        <v>10.82</v>
      </c>
      <c r="E158" s="10" t="str">
        <f>VLOOKUP($A158,'Medical Examinations'!$A:$Z,MATCH(E$1,'Medical Examinations'!$A$1:$Z$1,0),FALSE)</f>
        <v>yes</v>
      </c>
      <c r="F158" s="10" t="str">
        <f>VLOOKUP($A158,'Medical Examinations'!$A:$Z,MATCH(F$1,'Medical Examinations'!$A$1:$Z$1,0),FALSE)</f>
        <v>No</v>
      </c>
      <c r="G158" s="10" t="str">
        <f>VLOOKUP($A158,'Medical Examinations'!$A:$Z,MATCH(G$1,'Medical Examinations'!$A$1:$Z$1,0),FALSE)</f>
        <v>No</v>
      </c>
      <c r="H158" s="10">
        <f>VLOOKUP($A158,'Medical Examinations'!$A:$Z,MATCH(H$1,'Medical Examinations'!$A$1:$Z$1,0),FALSE)</f>
        <v>1</v>
      </c>
      <c r="I158" s="10" t="str">
        <f>VLOOKUP($A158,'Medical Examinations'!$A:$Z,MATCH(I$1,'Medical Examinations'!$A$1:$Z$1,0),FALSE)</f>
        <v>yes</v>
      </c>
      <c r="J158" s="10" t="str">
        <f>VLOOKUP($A158,'Medical Examinations'!$A:$Z,MATCH(J$1,'Medical Examinations'!$A$1:$Z$1,0),FALSE)</f>
        <v>Obesity</v>
      </c>
      <c r="K158" s="10" t="str">
        <f>VLOOKUP($A158,'Medical Examinations'!$A:$Z,MATCH(K$1,'Medical Examinations'!$A$1:$Z$1,0),FALSE)</f>
        <v>Diabetes</v>
      </c>
      <c r="L158" s="15">
        <v>1731.68</v>
      </c>
      <c r="M158" s="10" t="s">
        <v>4708</v>
      </c>
      <c r="N158" s="10" t="s">
        <v>4707</v>
      </c>
      <c r="O158" s="10" t="str">
        <f>IF(N158="?","Unknown",N158)</f>
        <v>tier - 2</v>
      </c>
      <c r="P158" s="10"/>
    </row>
    <row r="159" spans="1:16">
      <c r="A159" s="21" t="s">
        <v>319</v>
      </c>
      <c r="B159" s="10" t="str">
        <f>VLOOKUP($A159,'Customer Names'!$A:$C,3,FALSE)</f>
        <v>Sampson,</v>
      </c>
      <c r="C159" s="10">
        <f>VLOOKUP($A159,'Medical Examinations'!$A:$Z,2,FALSE)</f>
        <v>41.33</v>
      </c>
      <c r="D159" s="10">
        <f>VLOOKUP($A159,'Medical Examinations'!$A:$Z,MATCH(D$1,'Medical Examinations'!$A$1:$Z$1,0),FALSE)</f>
        <v>4.01</v>
      </c>
      <c r="E159" s="10" t="str">
        <f>VLOOKUP($A159,'Medical Examinations'!$A:$Z,MATCH(E$1,'Medical Examinations'!$A$1:$Z$1,0),FALSE)</f>
        <v>yes</v>
      </c>
      <c r="F159" s="10" t="str">
        <f>VLOOKUP($A159,'Medical Examinations'!$A:$Z,MATCH(F$1,'Medical Examinations'!$A$1:$Z$1,0),FALSE)</f>
        <v>No</v>
      </c>
      <c r="G159" s="10" t="str">
        <f>VLOOKUP($A159,'Medical Examinations'!$A:$Z,MATCH(G$1,'Medical Examinations'!$A$1:$Z$1,0),FALSE)</f>
        <v>No</v>
      </c>
      <c r="H159" s="10">
        <f>VLOOKUP($A159,'Medical Examinations'!$A:$Z,MATCH(H$1,'Medical Examinations'!$A$1:$Z$1,0),FALSE)</f>
        <v>0</v>
      </c>
      <c r="I159" s="10" t="str">
        <f>VLOOKUP($A159,'Medical Examinations'!$A:$Z,MATCH(I$1,'Medical Examinations'!$A$1:$Z$1,0),FALSE)</f>
        <v>yes</v>
      </c>
      <c r="J159" s="10" t="str">
        <f>VLOOKUP($A159,'Medical Examinations'!$A:$Z,MATCH(J$1,'Medical Examinations'!$A$1:$Z$1,0),FALSE)</f>
        <v>Obesity</v>
      </c>
      <c r="K159" s="10" t="str">
        <f>VLOOKUP($A159,'Medical Examinations'!$A:$Z,MATCH(K$1,'Medical Examinations'!$A$1:$Z$1,0),FALSE)</f>
        <v>Normal</v>
      </c>
      <c r="L159" s="15">
        <v>1737.38</v>
      </c>
      <c r="M159" s="10" t="s">
        <v>4708</v>
      </c>
      <c r="N159" s="10" t="s">
        <v>4707</v>
      </c>
      <c r="O159" s="10" t="str">
        <f>IF(N159="?","Unknown",N159)</f>
        <v>tier - 2</v>
      </c>
      <c r="P159" s="10"/>
    </row>
    <row r="160" spans="1:16">
      <c r="A160" s="20" t="s">
        <v>321</v>
      </c>
      <c r="B160" s="10" t="str">
        <f>VLOOKUP($A160,'Customer Names'!$A:$C,3,FALSE)</f>
        <v>Duliba,</v>
      </c>
      <c r="C160" s="10">
        <f>VLOOKUP($A160,'Medical Examinations'!$A:$Z,2,FALSE)</f>
        <v>31.92</v>
      </c>
      <c r="D160" s="10">
        <f>VLOOKUP($A160,'Medical Examinations'!$A:$Z,MATCH(D$1,'Medical Examinations'!$A$1:$Z$1,0),FALSE)</f>
        <v>5.12</v>
      </c>
      <c r="E160" s="10" t="str">
        <f>VLOOKUP($A160,'Medical Examinations'!$A:$Z,MATCH(E$1,'Medical Examinations'!$A$1:$Z$1,0),FALSE)</f>
        <v>yes</v>
      </c>
      <c r="F160" s="10" t="str">
        <f>VLOOKUP($A160,'Medical Examinations'!$A:$Z,MATCH(F$1,'Medical Examinations'!$A$1:$Z$1,0),FALSE)</f>
        <v>No</v>
      </c>
      <c r="G160" s="10" t="str">
        <f>VLOOKUP($A160,'Medical Examinations'!$A:$Z,MATCH(G$1,'Medical Examinations'!$A$1:$Z$1,0),FALSE)</f>
        <v>No</v>
      </c>
      <c r="H160" s="10">
        <f>VLOOKUP($A160,'Medical Examinations'!$A:$Z,MATCH(H$1,'Medical Examinations'!$A$1:$Z$1,0),FALSE)</f>
        <v>1</v>
      </c>
      <c r="I160" s="10" t="str">
        <f>VLOOKUP($A160,'Medical Examinations'!$A:$Z,MATCH(I$1,'Medical Examinations'!$A$1:$Z$1,0),FALSE)</f>
        <v>yes</v>
      </c>
      <c r="J160" s="10" t="str">
        <f>VLOOKUP($A160,'Medical Examinations'!$A:$Z,MATCH(J$1,'Medical Examinations'!$A$1:$Z$1,0),FALSE)</f>
        <v>Obesity</v>
      </c>
      <c r="K160" s="10" t="str">
        <f>VLOOKUP($A160,'Medical Examinations'!$A:$Z,MATCH(K$1,'Medical Examinations'!$A$1:$Z$1,0),FALSE)</f>
        <v>Normal</v>
      </c>
      <c r="L160" s="15">
        <v>1743.21</v>
      </c>
      <c r="M160" s="10" t="s">
        <v>4708</v>
      </c>
      <c r="N160" s="10" t="s">
        <v>4711</v>
      </c>
      <c r="O160" s="10" t="str">
        <f>IF(N160="?","Unknown",N160)</f>
        <v>tier - 1</v>
      </c>
      <c r="P160" s="10"/>
    </row>
    <row r="161" spans="1:16">
      <c r="A161" s="21" t="s">
        <v>323</v>
      </c>
      <c r="B161" s="10" t="str">
        <f>VLOOKUP($A161,'Customer Names'!$A:$C,3,FALSE)</f>
        <v>Tanguay,</v>
      </c>
      <c r="C161" s="10">
        <f>VLOOKUP($A161,'Medical Examinations'!$A:$Z,2,FALSE)</f>
        <v>39.799999999999997</v>
      </c>
      <c r="D161" s="10">
        <f>VLOOKUP($A161,'Medical Examinations'!$A:$Z,MATCH(D$1,'Medical Examinations'!$A$1:$Z$1,0),FALSE)</f>
        <v>10.54</v>
      </c>
      <c r="E161" s="10" t="str">
        <f>VLOOKUP($A161,'Medical Examinations'!$A:$Z,MATCH(E$1,'Medical Examinations'!$A$1:$Z$1,0),FALSE)</f>
        <v>yes</v>
      </c>
      <c r="F161" s="10" t="str">
        <f>VLOOKUP($A161,'Medical Examinations'!$A:$Z,MATCH(F$1,'Medical Examinations'!$A$1:$Z$1,0),FALSE)</f>
        <v>No</v>
      </c>
      <c r="G161" s="10" t="str">
        <f>VLOOKUP($A161,'Medical Examinations'!$A:$Z,MATCH(G$1,'Medical Examinations'!$A$1:$Z$1,0),FALSE)</f>
        <v>No</v>
      </c>
      <c r="H161" s="10">
        <f>VLOOKUP($A161,'Medical Examinations'!$A:$Z,MATCH(H$1,'Medical Examinations'!$A$1:$Z$1,0),FALSE)</f>
        <v>2</v>
      </c>
      <c r="I161" s="10" t="str">
        <f>VLOOKUP($A161,'Medical Examinations'!$A:$Z,MATCH(I$1,'Medical Examinations'!$A$1:$Z$1,0),FALSE)</f>
        <v>yes</v>
      </c>
      <c r="J161" s="10" t="str">
        <f>VLOOKUP($A161,'Medical Examinations'!$A:$Z,MATCH(J$1,'Medical Examinations'!$A$1:$Z$1,0),FALSE)</f>
        <v>Obesity</v>
      </c>
      <c r="K161" s="10" t="str">
        <f>VLOOKUP($A161,'Medical Examinations'!$A:$Z,MATCH(K$1,'Medical Examinations'!$A$1:$Z$1,0),FALSE)</f>
        <v>Diabetes</v>
      </c>
      <c r="L161" s="15">
        <v>1744.47</v>
      </c>
      <c r="M161" s="10" t="s">
        <v>4708</v>
      </c>
      <c r="N161" s="10" t="s">
        <v>4711</v>
      </c>
      <c r="O161" s="10" t="str">
        <f>IF(N161="?","Unknown",N161)</f>
        <v>tier - 1</v>
      </c>
      <c r="P161" s="10"/>
    </row>
    <row r="162" spans="1:16">
      <c r="A162" s="20" t="s">
        <v>325</v>
      </c>
      <c r="B162" s="10" t="str">
        <f>VLOOKUP($A162,'Customer Names'!$A:$C,3,FALSE)</f>
        <v>McClelland,</v>
      </c>
      <c r="C162" s="10">
        <f>VLOOKUP($A162,'Medical Examinations'!$A:$Z,2,FALSE)</f>
        <v>42.82</v>
      </c>
      <c r="D162" s="10">
        <f>VLOOKUP($A162,'Medical Examinations'!$A:$Z,MATCH(D$1,'Medical Examinations'!$A$1:$Z$1,0),FALSE)</f>
        <v>4.21</v>
      </c>
      <c r="E162" s="10" t="str">
        <f>VLOOKUP($A162,'Medical Examinations'!$A:$Z,MATCH(E$1,'Medical Examinations'!$A$1:$Z$1,0),FALSE)</f>
        <v>No</v>
      </c>
      <c r="F162" s="10" t="str">
        <f>VLOOKUP($A162,'Medical Examinations'!$A:$Z,MATCH(F$1,'Medical Examinations'!$A$1:$Z$1,0),FALSE)</f>
        <v>No</v>
      </c>
      <c r="G162" s="10" t="str">
        <f>VLOOKUP($A162,'Medical Examinations'!$A:$Z,MATCH(G$1,'Medical Examinations'!$A$1:$Z$1,0),FALSE)</f>
        <v>No</v>
      </c>
      <c r="H162" s="10">
        <f>VLOOKUP($A162,'Medical Examinations'!$A:$Z,MATCH(H$1,'Medical Examinations'!$A$1:$Z$1,0),FALSE)</f>
        <v>0</v>
      </c>
      <c r="I162" s="10" t="str">
        <f>VLOOKUP($A162,'Medical Examinations'!$A:$Z,MATCH(I$1,'Medical Examinations'!$A$1:$Z$1,0),FALSE)</f>
        <v>yes</v>
      </c>
      <c r="J162" s="10" t="str">
        <f>VLOOKUP($A162,'Medical Examinations'!$A:$Z,MATCH(J$1,'Medical Examinations'!$A$1:$Z$1,0),FALSE)</f>
        <v>Obesity</v>
      </c>
      <c r="K162" s="10" t="str">
        <f>VLOOKUP($A162,'Medical Examinations'!$A:$Z,MATCH(K$1,'Medical Examinations'!$A$1:$Z$1,0),FALSE)</f>
        <v>Normal</v>
      </c>
      <c r="L162" s="15">
        <v>1748.77</v>
      </c>
      <c r="M162" s="10" t="s">
        <v>4708</v>
      </c>
      <c r="N162" s="10" t="s">
        <v>4711</v>
      </c>
      <c r="O162" s="10" t="str">
        <f>IF(N162="?","Unknown",N162)</f>
        <v>tier - 1</v>
      </c>
      <c r="P162" s="10"/>
    </row>
    <row r="163" spans="1:16">
      <c r="A163" s="21" t="s">
        <v>327</v>
      </c>
      <c r="B163" s="10" t="str">
        <f>VLOOKUP($A163,'Customer Names'!$A:$C,3,FALSE)</f>
        <v>Gorman,</v>
      </c>
      <c r="C163" s="10">
        <f>VLOOKUP($A163,'Medical Examinations'!$A:$Z,2,FALSE)</f>
        <v>33.630000000000003</v>
      </c>
      <c r="D163" s="10">
        <f>VLOOKUP($A163,'Medical Examinations'!$A:$Z,MATCH(D$1,'Medical Examinations'!$A$1:$Z$1,0),FALSE)</f>
        <v>5.42</v>
      </c>
      <c r="E163" s="10" t="str">
        <f>VLOOKUP($A163,'Medical Examinations'!$A:$Z,MATCH(E$1,'Medical Examinations'!$A$1:$Z$1,0),FALSE)</f>
        <v>No</v>
      </c>
      <c r="F163" s="10" t="str">
        <f>VLOOKUP($A163,'Medical Examinations'!$A:$Z,MATCH(F$1,'Medical Examinations'!$A$1:$Z$1,0),FALSE)</f>
        <v>No</v>
      </c>
      <c r="G163" s="10" t="str">
        <f>VLOOKUP($A163,'Medical Examinations'!$A:$Z,MATCH(G$1,'Medical Examinations'!$A$1:$Z$1,0),FALSE)</f>
        <v>No</v>
      </c>
      <c r="H163" s="10">
        <f>VLOOKUP($A163,'Medical Examinations'!$A:$Z,MATCH(H$1,'Medical Examinations'!$A$1:$Z$1,0),FALSE)</f>
        <v>0</v>
      </c>
      <c r="I163" s="10" t="str">
        <f>VLOOKUP($A163,'Medical Examinations'!$A:$Z,MATCH(I$1,'Medical Examinations'!$A$1:$Z$1,0),FALSE)</f>
        <v>yes</v>
      </c>
      <c r="J163" s="10" t="str">
        <f>VLOOKUP($A163,'Medical Examinations'!$A:$Z,MATCH(J$1,'Medical Examinations'!$A$1:$Z$1,0),FALSE)</f>
        <v>Obesity</v>
      </c>
      <c r="K163" s="10" t="str">
        <f>VLOOKUP($A163,'Medical Examinations'!$A:$Z,MATCH(K$1,'Medical Examinations'!$A$1:$Z$1,0),FALSE)</f>
        <v>Normal</v>
      </c>
      <c r="L163" s="15">
        <v>1756.6</v>
      </c>
      <c r="M163" s="10" t="s">
        <v>4708</v>
      </c>
      <c r="N163" s="10" t="s">
        <v>4708</v>
      </c>
      <c r="O163" s="10" t="str">
        <f>IF(N163="?","Unknown",N163)</f>
        <v>tier - 3</v>
      </c>
      <c r="P163" s="10"/>
    </row>
    <row r="164" spans="1:16">
      <c r="A164" s="20" t="s">
        <v>329</v>
      </c>
      <c r="B164" s="10" t="str">
        <f>VLOOKUP($A164,'Customer Names'!$A:$C,3,FALSE)</f>
        <v>Nishimura,</v>
      </c>
      <c r="C164" s="10">
        <f>VLOOKUP($A164,'Medical Examinations'!$A:$Z,2,FALSE)</f>
        <v>37.07</v>
      </c>
      <c r="D164" s="10">
        <f>VLOOKUP($A164,'Medical Examinations'!$A:$Z,MATCH(D$1,'Medical Examinations'!$A$1:$Z$1,0),FALSE)</f>
        <v>4.28</v>
      </c>
      <c r="E164" s="10" t="str">
        <f>VLOOKUP($A164,'Medical Examinations'!$A:$Z,MATCH(E$1,'Medical Examinations'!$A$1:$Z$1,0),FALSE)</f>
        <v>No</v>
      </c>
      <c r="F164" s="10" t="str">
        <f>VLOOKUP($A164,'Medical Examinations'!$A:$Z,MATCH(F$1,'Medical Examinations'!$A$1:$Z$1,0),FALSE)</f>
        <v>yes</v>
      </c>
      <c r="G164" s="10" t="str">
        <f>VLOOKUP($A164,'Medical Examinations'!$A:$Z,MATCH(G$1,'Medical Examinations'!$A$1:$Z$1,0),FALSE)</f>
        <v>No</v>
      </c>
      <c r="H164" s="10">
        <f>VLOOKUP($A164,'Medical Examinations'!$A:$Z,MATCH(H$1,'Medical Examinations'!$A$1:$Z$1,0),FALSE)</f>
        <v>1</v>
      </c>
      <c r="I164" s="10" t="str">
        <f>VLOOKUP($A164,'Medical Examinations'!$A:$Z,MATCH(I$1,'Medical Examinations'!$A$1:$Z$1,0),FALSE)</f>
        <v>yes</v>
      </c>
      <c r="J164" s="10" t="str">
        <f>VLOOKUP($A164,'Medical Examinations'!$A:$Z,MATCH(J$1,'Medical Examinations'!$A$1:$Z$1,0),FALSE)</f>
        <v>Obesity</v>
      </c>
      <c r="K164" s="10" t="str">
        <f>VLOOKUP($A164,'Medical Examinations'!$A:$Z,MATCH(K$1,'Medical Examinations'!$A$1:$Z$1,0),FALSE)</f>
        <v>Normal</v>
      </c>
      <c r="L164" s="15">
        <v>1759.34</v>
      </c>
      <c r="M164" s="10" t="s">
        <v>4708</v>
      </c>
      <c r="N164" s="10" t="s">
        <v>4711</v>
      </c>
      <c r="O164" s="10" t="str">
        <f>IF(N164="?","Unknown",N164)</f>
        <v>tier - 1</v>
      </c>
      <c r="P164" s="10"/>
    </row>
    <row r="165" spans="1:16">
      <c r="A165" s="21" t="s">
        <v>331</v>
      </c>
      <c r="B165" s="10" t="str">
        <f>VLOOKUP($A165,'Customer Names'!$A:$C,3,FALSE)</f>
        <v>Brimble,</v>
      </c>
      <c r="C165" s="10">
        <f>VLOOKUP($A165,'Medical Examinations'!$A:$Z,2,FALSE)</f>
        <v>35.625</v>
      </c>
      <c r="D165" s="10">
        <f>VLOOKUP($A165,'Medical Examinations'!$A:$Z,MATCH(D$1,'Medical Examinations'!$A$1:$Z$1,0),FALSE)</f>
        <v>8.9</v>
      </c>
      <c r="E165" s="10" t="str">
        <f>VLOOKUP($A165,'Medical Examinations'!$A:$Z,MATCH(E$1,'Medical Examinations'!$A$1:$Z$1,0),FALSE)</f>
        <v>No</v>
      </c>
      <c r="F165" s="10" t="str">
        <f>VLOOKUP($A165,'Medical Examinations'!$A:$Z,MATCH(F$1,'Medical Examinations'!$A$1:$Z$1,0),FALSE)</f>
        <v>No</v>
      </c>
      <c r="G165" s="10" t="str">
        <f>VLOOKUP($A165,'Medical Examinations'!$A:$Z,MATCH(G$1,'Medical Examinations'!$A$1:$Z$1,0),FALSE)</f>
        <v>No</v>
      </c>
      <c r="H165" s="10">
        <f>VLOOKUP($A165,'Medical Examinations'!$A:$Z,MATCH(H$1,'Medical Examinations'!$A$1:$Z$1,0),FALSE)</f>
        <v>0</v>
      </c>
      <c r="I165" s="10" t="str">
        <f>VLOOKUP($A165,'Medical Examinations'!$A:$Z,MATCH(I$1,'Medical Examinations'!$A$1:$Z$1,0),FALSE)</f>
        <v>yes</v>
      </c>
      <c r="J165" s="10" t="str">
        <f>VLOOKUP($A165,'Medical Examinations'!$A:$Z,MATCH(J$1,'Medical Examinations'!$A$1:$Z$1,0),FALSE)</f>
        <v>Obesity</v>
      </c>
      <c r="K165" s="10" t="str">
        <f>VLOOKUP($A165,'Medical Examinations'!$A:$Z,MATCH(K$1,'Medical Examinations'!$A$1:$Z$1,0),FALSE)</f>
        <v>Diabetes</v>
      </c>
      <c r="L165" s="15">
        <v>1769.53</v>
      </c>
      <c r="M165" s="10" t="s">
        <v>4708</v>
      </c>
      <c r="N165" s="10" t="s">
        <v>4708</v>
      </c>
      <c r="O165" s="10" t="str">
        <f>IF(N165="?","Unknown",N165)</f>
        <v>tier - 3</v>
      </c>
      <c r="P165" s="10"/>
    </row>
    <row r="166" spans="1:16">
      <c r="A166" s="20" t="s">
        <v>333</v>
      </c>
      <c r="B166" s="10" t="str">
        <f>VLOOKUP($A166,'Customer Names'!$A:$C,3,FALSE)</f>
        <v>Trenk,</v>
      </c>
      <c r="C166" s="10">
        <f>VLOOKUP($A166,'Medical Examinations'!$A:$Z,2,FALSE)</f>
        <v>42.69</v>
      </c>
      <c r="D166" s="10">
        <f>VLOOKUP($A166,'Medical Examinations'!$A:$Z,MATCH(D$1,'Medical Examinations'!$A$1:$Z$1,0),FALSE)</f>
        <v>4.8899999999999997</v>
      </c>
      <c r="E166" s="10" t="str">
        <f>VLOOKUP($A166,'Medical Examinations'!$A:$Z,MATCH(E$1,'Medical Examinations'!$A$1:$Z$1,0),FALSE)</f>
        <v>No</v>
      </c>
      <c r="F166" s="10" t="str">
        <f>VLOOKUP($A166,'Medical Examinations'!$A:$Z,MATCH(F$1,'Medical Examinations'!$A$1:$Z$1,0),FALSE)</f>
        <v>No</v>
      </c>
      <c r="G166" s="10" t="str">
        <f>VLOOKUP($A166,'Medical Examinations'!$A:$Z,MATCH(G$1,'Medical Examinations'!$A$1:$Z$1,0),FALSE)</f>
        <v>Yes</v>
      </c>
      <c r="H166" s="10">
        <f>VLOOKUP($A166,'Medical Examinations'!$A:$Z,MATCH(H$1,'Medical Examinations'!$A$1:$Z$1,0),FALSE)</f>
        <v>1</v>
      </c>
      <c r="I166" s="10" t="str">
        <f>VLOOKUP($A166,'Medical Examinations'!$A:$Z,MATCH(I$1,'Medical Examinations'!$A$1:$Z$1,0),FALSE)</f>
        <v>yes</v>
      </c>
      <c r="J166" s="10" t="str">
        <f>VLOOKUP($A166,'Medical Examinations'!$A:$Z,MATCH(J$1,'Medical Examinations'!$A$1:$Z$1,0),FALSE)</f>
        <v>Obesity</v>
      </c>
      <c r="K166" s="10" t="str">
        <f>VLOOKUP($A166,'Medical Examinations'!$A:$Z,MATCH(K$1,'Medical Examinations'!$A$1:$Z$1,0),FALSE)</f>
        <v>Normal</v>
      </c>
      <c r="L166" s="15">
        <v>1815.88</v>
      </c>
      <c r="M166" s="10" t="s">
        <v>4708</v>
      </c>
      <c r="N166" s="10" t="s">
        <v>4708</v>
      </c>
      <c r="O166" s="10" t="str">
        <f>IF(N166="?","Unknown",N166)</f>
        <v>tier - 3</v>
      </c>
      <c r="P166" s="10"/>
    </row>
    <row r="167" spans="1:16">
      <c r="A167" s="21" t="s">
        <v>335</v>
      </c>
      <c r="B167" s="10" t="str">
        <f>VLOOKUP($A167,'Customer Names'!$A:$C,3,FALSE)</f>
        <v>Wittmann,</v>
      </c>
      <c r="C167" s="10">
        <f>VLOOKUP($A167,'Medical Examinations'!$A:$Z,2,FALSE)</f>
        <v>37.869999999999997</v>
      </c>
      <c r="D167" s="10">
        <f>VLOOKUP($A167,'Medical Examinations'!$A:$Z,MATCH(D$1,'Medical Examinations'!$A$1:$Z$1,0),FALSE)</f>
        <v>4.29</v>
      </c>
      <c r="E167" s="10" t="str">
        <f>VLOOKUP($A167,'Medical Examinations'!$A:$Z,MATCH(E$1,'Medical Examinations'!$A$1:$Z$1,0),FALSE)</f>
        <v>yes</v>
      </c>
      <c r="F167" s="10" t="str">
        <f>VLOOKUP($A167,'Medical Examinations'!$A:$Z,MATCH(F$1,'Medical Examinations'!$A$1:$Z$1,0),FALSE)</f>
        <v>No</v>
      </c>
      <c r="G167" s="10" t="str">
        <f>VLOOKUP($A167,'Medical Examinations'!$A:$Z,MATCH(G$1,'Medical Examinations'!$A$1:$Z$1,0),FALSE)</f>
        <v>Yes</v>
      </c>
      <c r="H167" s="10">
        <f>VLOOKUP($A167,'Medical Examinations'!$A:$Z,MATCH(H$1,'Medical Examinations'!$A$1:$Z$1,0),FALSE)</f>
        <v>1</v>
      </c>
      <c r="I167" s="10" t="str">
        <f>VLOOKUP($A167,'Medical Examinations'!$A:$Z,MATCH(I$1,'Medical Examinations'!$A$1:$Z$1,0),FALSE)</f>
        <v>yes</v>
      </c>
      <c r="J167" s="10" t="str">
        <f>VLOOKUP($A167,'Medical Examinations'!$A:$Z,MATCH(J$1,'Medical Examinations'!$A$1:$Z$1,0),FALSE)</f>
        <v>Obesity</v>
      </c>
      <c r="K167" s="10" t="str">
        <f>VLOOKUP($A167,'Medical Examinations'!$A:$Z,MATCH(K$1,'Medical Examinations'!$A$1:$Z$1,0),FALSE)</f>
        <v>Normal</v>
      </c>
      <c r="L167" s="15">
        <v>1822.54</v>
      </c>
      <c r="M167" s="10" t="s">
        <v>4708</v>
      </c>
      <c r="N167" s="10" t="s">
        <v>4711</v>
      </c>
      <c r="O167" s="10" t="str">
        <f>IF(N167="?","Unknown",N167)</f>
        <v>tier - 1</v>
      </c>
      <c r="P167" s="10"/>
    </row>
    <row r="168" spans="1:16">
      <c r="A168" s="20" t="s">
        <v>337</v>
      </c>
      <c r="B168" s="10" t="str">
        <f>VLOOKUP($A168,'Customer Names'!$A:$C,3,FALSE)</f>
        <v>Tremblay,</v>
      </c>
      <c r="C168" s="10">
        <f>VLOOKUP($A168,'Medical Examinations'!$A:$Z,2,FALSE)</f>
        <v>40.61</v>
      </c>
      <c r="D168" s="10">
        <f>VLOOKUP($A168,'Medical Examinations'!$A:$Z,MATCH(D$1,'Medical Examinations'!$A$1:$Z$1,0),FALSE)</f>
        <v>8</v>
      </c>
      <c r="E168" s="10" t="str">
        <f>VLOOKUP($A168,'Medical Examinations'!$A:$Z,MATCH(E$1,'Medical Examinations'!$A$1:$Z$1,0),FALSE)</f>
        <v>yes</v>
      </c>
      <c r="F168" s="10" t="str">
        <f>VLOOKUP($A168,'Medical Examinations'!$A:$Z,MATCH(F$1,'Medical Examinations'!$A$1:$Z$1,0),FALSE)</f>
        <v>No</v>
      </c>
      <c r="G168" s="10" t="str">
        <f>VLOOKUP($A168,'Medical Examinations'!$A:$Z,MATCH(G$1,'Medical Examinations'!$A$1:$Z$1,0),FALSE)</f>
        <v>No</v>
      </c>
      <c r="H168" s="10">
        <f>VLOOKUP($A168,'Medical Examinations'!$A:$Z,MATCH(H$1,'Medical Examinations'!$A$1:$Z$1,0),FALSE)</f>
        <v>1</v>
      </c>
      <c r="I168" s="10" t="str">
        <f>VLOOKUP($A168,'Medical Examinations'!$A:$Z,MATCH(I$1,'Medical Examinations'!$A$1:$Z$1,0),FALSE)</f>
        <v>yes</v>
      </c>
      <c r="J168" s="10" t="str">
        <f>VLOOKUP($A168,'Medical Examinations'!$A:$Z,MATCH(J$1,'Medical Examinations'!$A$1:$Z$1,0),FALSE)</f>
        <v>Obesity</v>
      </c>
      <c r="K168" s="10" t="str">
        <f>VLOOKUP($A168,'Medical Examinations'!$A:$Z,MATCH(K$1,'Medical Examinations'!$A$1:$Z$1,0),FALSE)</f>
        <v>Diabetes</v>
      </c>
      <c r="L168" s="15">
        <v>1824.29</v>
      </c>
      <c r="M168" s="10" t="s">
        <v>4708</v>
      </c>
      <c r="N168" s="10" t="s">
        <v>4708</v>
      </c>
      <c r="O168" s="10" t="str">
        <f>IF(N168="?","Unknown",N168)</f>
        <v>tier - 3</v>
      </c>
      <c r="P168" s="10"/>
    </row>
    <row r="169" spans="1:16">
      <c r="A169" s="21" t="s">
        <v>339</v>
      </c>
      <c r="B169" s="10" t="str">
        <f>VLOOKUP($A169,'Customer Names'!$A:$C,3,FALSE)</f>
        <v>Scofield,</v>
      </c>
      <c r="C169" s="10">
        <f>VLOOKUP($A169,'Medical Examinations'!$A:$Z,2,FALSE)</f>
        <v>30.78</v>
      </c>
      <c r="D169" s="10">
        <f>VLOOKUP($A169,'Medical Examinations'!$A:$Z,MATCH(D$1,'Medical Examinations'!$A$1:$Z$1,0),FALSE)</f>
        <v>4.67</v>
      </c>
      <c r="E169" s="10" t="str">
        <f>VLOOKUP($A169,'Medical Examinations'!$A:$Z,MATCH(E$1,'Medical Examinations'!$A$1:$Z$1,0),FALSE)</f>
        <v>yes</v>
      </c>
      <c r="F169" s="10" t="str">
        <f>VLOOKUP($A169,'Medical Examinations'!$A:$Z,MATCH(F$1,'Medical Examinations'!$A$1:$Z$1,0),FALSE)</f>
        <v>No</v>
      </c>
      <c r="G169" s="10" t="str">
        <f>VLOOKUP($A169,'Medical Examinations'!$A:$Z,MATCH(G$1,'Medical Examinations'!$A$1:$Z$1,0),FALSE)</f>
        <v>No</v>
      </c>
      <c r="H169" s="10">
        <f>VLOOKUP($A169,'Medical Examinations'!$A:$Z,MATCH(H$1,'Medical Examinations'!$A$1:$Z$1,0),FALSE)</f>
        <v>0</v>
      </c>
      <c r="I169" s="10" t="str">
        <f>VLOOKUP($A169,'Medical Examinations'!$A:$Z,MATCH(I$1,'Medical Examinations'!$A$1:$Z$1,0),FALSE)</f>
        <v>yes</v>
      </c>
      <c r="J169" s="10" t="str">
        <f>VLOOKUP($A169,'Medical Examinations'!$A:$Z,MATCH(J$1,'Medical Examinations'!$A$1:$Z$1,0),FALSE)</f>
        <v>Obesity</v>
      </c>
      <c r="K169" s="10" t="str">
        <f>VLOOKUP($A169,'Medical Examinations'!$A:$Z,MATCH(K$1,'Medical Examinations'!$A$1:$Z$1,0),FALSE)</f>
        <v>Normal</v>
      </c>
      <c r="L169" s="15">
        <v>1826.84</v>
      </c>
      <c r="M169" s="10" t="s">
        <v>4708</v>
      </c>
      <c r="N169" s="10" t="s">
        <v>4707</v>
      </c>
      <c r="O169" s="10" t="str">
        <f>IF(N169="?","Unknown",N169)</f>
        <v>tier - 2</v>
      </c>
      <c r="P169" s="10"/>
    </row>
    <row r="170" spans="1:16">
      <c r="A170" s="20" t="s">
        <v>341</v>
      </c>
      <c r="B170" s="10" t="str">
        <f>VLOOKUP($A170,'Customer Names'!$A:$C,3,FALSE)</f>
        <v>Yost,</v>
      </c>
      <c r="C170" s="10">
        <f>VLOOKUP($A170,'Medical Examinations'!$A:$Z,2,FALSE)</f>
        <v>49.49</v>
      </c>
      <c r="D170" s="10">
        <f>VLOOKUP($A170,'Medical Examinations'!$A:$Z,MATCH(D$1,'Medical Examinations'!$A$1:$Z$1,0),FALSE)</f>
        <v>4.5</v>
      </c>
      <c r="E170" s="10" t="str">
        <f>VLOOKUP($A170,'Medical Examinations'!$A:$Z,MATCH(E$1,'Medical Examinations'!$A$1:$Z$1,0),FALSE)</f>
        <v>No</v>
      </c>
      <c r="F170" s="10" t="str">
        <f>VLOOKUP($A170,'Medical Examinations'!$A:$Z,MATCH(F$1,'Medical Examinations'!$A$1:$Z$1,0),FALSE)</f>
        <v>No</v>
      </c>
      <c r="G170" s="10" t="str">
        <f>VLOOKUP($A170,'Medical Examinations'!$A:$Z,MATCH(G$1,'Medical Examinations'!$A$1:$Z$1,0),FALSE)</f>
        <v>No</v>
      </c>
      <c r="H170" s="10">
        <f>VLOOKUP($A170,'Medical Examinations'!$A:$Z,MATCH(H$1,'Medical Examinations'!$A$1:$Z$1,0),FALSE)</f>
        <v>0</v>
      </c>
      <c r="I170" s="10" t="str">
        <f>VLOOKUP($A170,'Medical Examinations'!$A:$Z,MATCH(I$1,'Medical Examinations'!$A$1:$Z$1,0),FALSE)</f>
        <v>yes</v>
      </c>
      <c r="J170" s="10" t="str">
        <f>VLOOKUP($A170,'Medical Examinations'!$A:$Z,MATCH(J$1,'Medical Examinations'!$A$1:$Z$1,0),FALSE)</f>
        <v>Obesity</v>
      </c>
      <c r="K170" s="10" t="str">
        <f>VLOOKUP($A170,'Medical Examinations'!$A:$Z,MATCH(K$1,'Medical Examinations'!$A$1:$Z$1,0),FALSE)</f>
        <v>Normal</v>
      </c>
      <c r="L170" s="15">
        <v>1832.09</v>
      </c>
      <c r="M170" s="10" t="s">
        <v>4708</v>
      </c>
      <c r="N170" s="10" t="s">
        <v>4708</v>
      </c>
      <c r="O170" s="10" t="str">
        <f>IF(N170="?","Unknown",N170)</f>
        <v>tier - 3</v>
      </c>
      <c r="P170" s="10"/>
    </row>
    <row r="171" spans="1:16">
      <c r="A171" s="21" t="s">
        <v>343</v>
      </c>
      <c r="B171" s="10" t="str">
        <f>VLOOKUP($A171,'Customer Names'!$A:$C,3,FALSE)</f>
        <v>Torphy,</v>
      </c>
      <c r="C171" s="10">
        <f>VLOOKUP($A171,'Medical Examinations'!$A:$Z,2,FALSE)</f>
        <v>37.619999999999997</v>
      </c>
      <c r="D171" s="10">
        <f>VLOOKUP($A171,'Medical Examinations'!$A:$Z,MATCH(D$1,'Medical Examinations'!$A$1:$Z$1,0),FALSE)</f>
        <v>6.32</v>
      </c>
      <c r="E171" s="10" t="str">
        <f>VLOOKUP($A171,'Medical Examinations'!$A:$Z,MATCH(E$1,'Medical Examinations'!$A$1:$Z$1,0),FALSE)</f>
        <v>yes</v>
      </c>
      <c r="F171" s="10" t="str">
        <f>VLOOKUP($A171,'Medical Examinations'!$A:$Z,MATCH(F$1,'Medical Examinations'!$A$1:$Z$1,0),FALSE)</f>
        <v>yes</v>
      </c>
      <c r="G171" s="10" t="str">
        <f>VLOOKUP($A171,'Medical Examinations'!$A:$Z,MATCH(G$1,'Medical Examinations'!$A$1:$Z$1,0),FALSE)</f>
        <v>No</v>
      </c>
      <c r="H171" s="10">
        <f>VLOOKUP($A171,'Medical Examinations'!$A:$Z,MATCH(H$1,'Medical Examinations'!$A$1:$Z$1,0),FALSE)</f>
        <v>2</v>
      </c>
      <c r="I171" s="10" t="str">
        <f>VLOOKUP($A171,'Medical Examinations'!$A:$Z,MATCH(I$1,'Medical Examinations'!$A$1:$Z$1,0),FALSE)</f>
        <v>yes</v>
      </c>
      <c r="J171" s="10" t="str">
        <f>VLOOKUP($A171,'Medical Examinations'!$A:$Z,MATCH(J$1,'Medical Examinations'!$A$1:$Z$1,0),FALSE)</f>
        <v>Obesity</v>
      </c>
      <c r="K171" s="10" t="str">
        <f>VLOOKUP($A171,'Medical Examinations'!$A:$Z,MATCH(K$1,'Medical Examinations'!$A$1:$Z$1,0),FALSE)</f>
        <v>Prediabetes</v>
      </c>
      <c r="L171" s="15">
        <v>1837.24</v>
      </c>
      <c r="M171" s="10" t="s">
        <v>4708</v>
      </c>
      <c r="N171" s="10" t="s">
        <v>4707</v>
      </c>
      <c r="O171" s="10" t="str">
        <f>IF(N171="?","Unknown",N171)</f>
        <v>tier - 2</v>
      </c>
      <c r="P171" s="10"/>
    </row>
    <row r="172" spans="1:16">
      <c r="A172" s="20" t="s">
        <v>345</v>
      </c>
      <c r="B172" s="10" t="str">
        <f>VLOOKUP($A172,'Customer Names'!$A:$C,3,FALSE)</f>
        <v>Busby,</v>
      </c>
      <c r="C172" s="10">
        <f>VLOOKUP($A172,'Medical Examinations'!$A:$Z,2,FALSE)</f>
        <v>36.08</v>
      </c>
      <c r="D172" s="10">
        <f>VLOOKUP($A172,'Medical Examinations'!$A:$Z,MATCH(D$1,'Medical Examinations'!$A$1:$Z$1,0),FALSE)</f>
        <v>6.1</v>
      </c>
      <c r="E172" s="10" t="str">
        <f>VLOOKUP($A172,'Medical Examinations'!$A:$Z,MATCH(E$1,'Medical Examinations'!$A$1:$Z$1,0),FALSE)</f>
        <v>yes</v>
      </c>
      <c r="F172" s="10" t="str">
        <f>VLOOKUP($A172,'Medical Examinations'!$A:$Z,MATCH(F$1,'Medical Examinations'!$A$1:$Z$1,0),FALSE)</f>
        <v>No</v>
      </c>
      <c r="G172" s="10" t="str">
        <f>VLOOKUP($A172,'Medical Examinations'!$A:$Z,MATCH(G$1,'Medical Examinations'!$A$1:$Z$1,0),FALSE)</f>
        <v>No</v>
      </c>
      <c r="H172" s="10">
        <f>VLOOKUP($A172,'Medical Examinations'!$A:$Z,MATCH(H$1,'Medical Examinations'!$A$1:$Z$1,0),FALSE)</f>
        <v>1</v>
      </c>
      <c r="I172" s="10" t="str">
        <f>VLOOKUP($A172,'Medical Examinations'!$A:$Z,MATCH(I$1,'Medical Examinations'!$A$1:$Z$1,0),FALSE)</f>
        <v>yes</v>
      </c>
      <c r="J172" s="10" t="str">
        <f>VLOOKUP($A172,'Medical Examinations'!$A:$Z,MATCH(J$1,'Medical Examinations'!$A$1:$Z$1,0),FALSE)</f>
        <v>Obesity</v>
      </c>
      <c r="K172" s="10" t="str">
        <f>VLOOKUP($A172,'Medical Examinations'!$A:$Z,MATCH(K$1,'Medical Examinations'!$A$1:$Z$1,0),FALSE)</f>
        <v>Prediabetes</v>
      </c>
      <c r="L172" s="15">
        <v>1837.28</v>
      </c>
      <c r="M172" s="10" t="s">
        <v>4708</v>
      </c>
      <c r="N172" s="10" t="s">
        <v>4707</v>
      </c>
      <c r="O172" s="10" t="str">
        <f>IF(N172="?","Unknown",N172)</f>
        <v>tier - 2</v>
      </c>
      <c r="P172" s="10"/>
    </row>
    <row r="173" spans="1:16">
      <c r="A173" s="21" t="s">
        <v>347</v>
      </c>
      <c r="B173" s="10" t="str">
        <f>VLOOKUP($A173,'Customer Names'!$A:$C,3,FALSE)</f>
        <v>Nguyen,</v>
      </c>
      <c r="C173" s="10">
        <f>VLOOKUP($A173,'Medical Examinations'!$A:$Z,2,FALSE)</f>
        <v>33.5</v>
      </c>
      <c r="D173" s="10">
        <f>VLOOKUP($A173,'Medical Examinations'!$A:$Z,MATCH(D$1,'Medical Examinations'!$A$1:$Z$1,0),FALSE)</f>
        <v>5.4</v>
      </c>
      <c r="E173" s="10" t="str">
        <f>VLOOKUP($A173,'Medical Examinations'!$A:$Z,MATCH(E$1,'Medical Examinations'!$A$1:$Z$1,0),FALSE)</f>
        <v>No</v>
      </c>
      <c r="F173" s="10" t="str">
        <f>VLOOKUP($A173,'Medical Examinations'!$A:$Z,MATCH(F$1,'Medical Examinations'!$A$1:$Z$1,0),FALSE)</f>
        <v>No</v>
      </c>
      <c r="G173" s="10" t="str">
        <f>VLOOKUP($A173,'Medical Examinations'!$A:$Z,MATCH(G$1,'Medical Examinations'!$A$1:$Z$1,0),FALSE)</f>
        <v>No</v>
      </c>
      <c r="H173" s="10">
        <f>VLOOKUP($A173,'Medical Examinations'!$A:$Z,MATCH(H$1,'Medical Examinations'!$A$1:$Z$1,0),FALSE)</f>
        <v>0</v>
      </c>
      <c r="I173" s="10" t="str">
        <f>VLOOKUP($A173,'Medical Examinations'!$A:$Z,MATCH(I$1,'Medical Examinations'!$A$1:$Z$1,0),FALSE)</f>
        <v>yes</v>
      </c>
      <c r="J173" s="10" t="str">
        <f>VLOOKUP($A173,'Medical Examinations'!$A:$Z,MATCH(J$1,'Medical Examinations'!$A$1:$Z$1,0),FALSE)</f>
        <v>Obesity</v>
      </c>
      <c r="K173" s="10" t="str">
        <f>VLOOKUP($A173,'Medical Examinations'!$A:$Z,MATCH(K$1,'Medical Examinations'!$A$1:$Z$1,0),FALSE)</f>
        <v>Normal</v>
      </c>
      <c r="L173" s="15">
        <v>1842.52</v>
      </c>
      <c r="M173" s="10" t="s">
        <v>4708</v>
      </c>
      <c r="N173" s="10" t="s">
        <v>4707</v>
      </c>
      <c r="O173" s="10" t="str">
        <f>IF(N173="?","Unknown",N173)</f>
        <v>tier - 2</v>
      </c>
      <c r="P173" s="10"/>
    </row>
    <row r="174" spans="1:16">
      <c r="A174" s="20" t="s">
        <v>349</v>
      </c>
      <c r="B174" s="10" t="str">
        <f>VLOOKUP($A174,'Customer Names'!$A:$C,3,FALSE)</f>
        <v>Hanley,</v>
      </c>
      <c r="C174" s="10">
        <f>VLOOKUP($A174,'Medical Examinations'!$A:$Z,2,FALSE)</f>
        <v>47.46</v>
      </c>
      <c r="D174" s="10">
        <f>VLOOKUP($A174,'Medical Examinations'!$A:$Z,MATCH(D$1,'Medical Examinations'!$A$1:$Z$1,0),FALSE)</f>
        <v>6.24</v>
      </c>
      <c r="E174" s="10" t="str">
        <f>VLOOKUP($A174,'Medical Examinations'!$A:$Z,MATCH(E$1,'Medical Examinations'!$A$1:$Z$1,0),FALSE)</f>
        <v>yes</v>
      </c>
      <c r="F174" s="10" t="str">
        <f>VLOOKUP($A174,'Medical Examinations'!$A:$Z,MATCH(F$1,'Medical Examinations'!$A$1:$Z$1,0),FALSE)</f>
        <v>No</v>
      </c>
      <c r="G174" s="10" t="str">
        <f>VLOOKUP($A174,'Medical Examinations'!$A:$Z,MATCH(G$1,'Medical Examinations'!$A$1:$Z$1,0),FALSE)</f>
        <v>No</v>
      </c>
      <c r="H174" s="10">
        <f>VLOOKUP($A174,'Medical Examinations'!$A:$Z,MATCH(H$1,'Medical Examinations'!$A$1:$Z$1,0),FALSE)</f>
        <v>1</v>
      </c>
      <c r="I174" s="10" t="str">
        <f>VLOOKUP($A174,'Medical Examinations'!$A:$Z,MATCH(I$1,'Medical Examinations'!$A$1:$Z$1,0),FALSE)</f>
        <v>yes</v>
      </c>
      <c r="J174" s="10" t="str">
        <f>VLOOKUP($A174,'Medical Examinations'!$A:$Z,MATCH(J$1,'Medical Examinations'!$A$1:$Z$1,0),FALSE)</f>
        <v>Obesity</v>
      </c>
      <c r="K174" s="10" t="str">
        <f>VLOOKUP($A174,'Medical Examinations'!$A:$Z,MATCH(K$1,'Medical Examinations'!$A$1:$Z$1,0),FALSE)</f>
        <v>Prediabetes</v>
      </c>
      <c r="L174" s="15">
        <v>1850.55</v>
      </c>
      <c r="M174" s="10" t="s">
        <v>4708</v>
      </c>
      <c r="N174" s="10" t="s">
        <v>4707</v>
      </c>
      <c r="O174" s="10" t="str">
        <f>IF(N174="?","Unknown",N174)</f>
        <v>tier - 2</v>
      </c>
      <c r="P174" s="10"/>
    </row>
    <row r="175" spans="1:16">
      <c r="A175" s="21" t="s">
        <v>351</v>
      </c>
      <c r="B175" s="10" t="str">
        <f>VLOOKUP($A175,'Customer Names'!$A:$C,3,FALSE)</f>
        <v>Scheer,</v>
      </c>
      <c r="C175" s="10">
        <f>VLOOKUP($A175,'Medical Examinations'!$A:$Z,2,FALSE)</f>
        <v>49.24</v>
      </c>
      <c r="D175" s="10">
        <f>VLOOKUP($A175,'Medical Examinations'!$A:$Z,MATCH(D$1,'Medical Examinations'!$A$1:$Z$1,0),FALSE)</f>
        <v>4.45</v>
      </c>
      <c r="E175" s="10" t="str">
        <f>VLOOKUP($A175,'Medical Examinations'!$A:$Z,MATCH(E$1,'Medical Examinations'!$A$1:$Z$1,0),FALSE)</f>
        <v>No</v>
      </c>
      <c r="F175" s="10" t="str">
        <f>VLOOKUP($A175,'Medical Examinations'!$A:$Z,MATCH(F$1,'Medical Examinations'!$A$1:$Z$1,0),FALSE)</f>
        <v>No</v>
      </c>
      <c r="G175" s="10" t="str">
        <f>VLOOKUP($A175,'Medical Examinations'!$A:$Z,MATCH(G$1,'Medical Examinations'!$A$1:$Z$1,0),FALSE)</f>
        <v>No</v>
      </c>
      <c r="H175" s="10">
        <f>VLOOKUP($A175,'Medical Examinations'!$A:$Z,MATCH(H$1,'Medical Examinations'!$A$1:$Z$1,0),FALSE)</f>
        <v>0</v>
      </c>
      <c r="I175" s="10" t="str">
        <f>VLOOKUP($A175,'Medical Examinations'!$A:$Z,MATCH(I$1,'Medical Examinations'!$A$1:$Z$1,0),FALSE)</f>
        <v>yes</v>
      </c>
      <c r="J175" s="10" t="str">
        <f>VLOOKUP($A175,'Medical Examinations'!$A:$Z,MATCH(J$1,'Medical Examinations'!$A$1:$Z$1,0),FALSE)</f>
        <v>Obesity</v>
      </c>
      <c r="K175" s="10" t="str">
        <f>VLOOKUP($A175,'Medical Examinations'!$A:$Z,MATCH(K$1,'Medical Examinations'!$A$1:$Z$1,0),FALSE)</f>
        <v>Normal</v>
      </c>
      <c r="L175" s="15">
        <v>1863.45</v>
      </c>
      <c r="M175" s="10" t="s">
        <v>4708</v>
      </c>
      <c r="N175" s="10" t="s">
        <v>4711</v>
      </c>
      <c r="O175" s="10" t="str">
        <f>IF(N175="?","Unknown",N175)</f>
        <v>tier - 1</v>
      </c>
      <c r="P175" s="10"/>
    </row>
    <row r="176" spans="1:16">
      <c r="A176" s="20" t="s">
        <v>353</v>
      </c>
      <c r="B176" s="10" t="str">
        <f>VLOOKUP($A176,'Customer Names'!$A:$C,3,FALSE)</f>
        <v>Rankin,</v>
      </c>
      <c r="C176" s="10">
        <f>VLOOKUP($A176,'Medical Examinations'!$A:$Z,2,FALSE)</f>
        <v>54.4</v>
      </c>
      <c r="D176" s="10">
        <f>VLOOKUP($A176,'Medical Examinations'!$A:$Z,MATCH(D$1,'Medical Examinations'!$A$1:$Z$1,0),FALSE)</f>
        <v>5.22</v>
      </c>
      <c r="E176" s="10" t="str">
        <f>VLOOKUP($A176,'Medical Examinations'!$A:$Z,MATCH(E$1,'Medical Examinations'!$A$1:$Z$1,0),FALSE)</f>
        <v>No</v>
      </c>
      <c r="F176" s="10" t="str">
        <f>VLOOKUP($A176,'Medical Examinations'!$A:$Z,MATCH(F$1,'Medical Examinations'!$A$1:$Z$1,0),FALSE)</f>
        <v>No</v>
      </c>
      <c r="G176" s="10" t="str">
        <f>VLOOKUP($A176,'Medical Examinations'!$A:$Z,MATCH(G$1,'Medical Examinations'!$A$1:$Z$1,0),FALSE)</f>
        <v>No</v>
      </c>
      <c r="H176" s="10">
        <f>VLOOKUP($A176,'Medical Examinations'!$A:$Z,MATCH(H$1,'Medical Examinations'!$A$1:$Z$1,0),FALSE)</f>
        <v>1</v>
      </c>
      <c r="I176" s="10" t="str">
        <f>VLOOKUP($A176,'Medical Examinations'!$A:$Z,MATCH(I$1,'Medical Examinations'!$A$1:$Z$1,0),FALSE)</f>
        <v>yes</v>
      </c>
      <c r="J176" s="10" t="str">
        <f>VLOOKUP($A176,'Medical Examinations'!$A:$Z,MATCH(J$1,'Medical Examinations'!$A$1:$Z$1,0),FALSE)</f>
        <v>Obesity</v>
      </c>
      <c r="K176" s="10" t="str">
        <f>VLOOKUP($A176,'Medical Examinations'!$A:$Z,MATCH(K$1,'Medical Examinations'!$A$1:$Z$1,0),FALSE)</f>
        <v>Normal</v>
      </c>
      <c r="L176" s="15">
        <v>1865.98</v>
      </c>
      <c r="M176" s="10" t="s">
        <v>4708</v>
      </c>
      <c r="N176" s="10" t="s">
        <v>4708</v>
      </c>
      <c r="O176" s="10" t="str">
        <f>IF(N176="?","Unknown",N176)</f>
        <v>tier - 3</v>
      </c>
      <c r="P176" s="10"/>
    </row>
    <row r="177" spans="1:16">
      <c r="A177" s="21" t="s">
        <v>355</v>
      </c>
      <c r="B177" s="10" t="str">
        <f>VLOOKUP($A177,'Customer Names'!$A:$C,3,FALSE)</f>
        <v>Ricardi,</v>
      </c>
      <c r="C177" s="10">
        <f>VLOOKUP($A177,'Medical Examinations'!$A:$Z,2,FALSE)</f>
        <v>35.53</v>
      </c>
      <c r="D177" s="10">
        <f>VLOOKUP($A177,'Medical Examinations'!$A:$Z,MATCH(D$1,'Medical Examinations'!$A$1:$Z$1,0),FALSE)</f>
        <v>4.6100000000000003</v>
      </c>
      <c r="E177" s="10" t="str">
        <f>VLOOKUP($A177,'Medical Examinations'!$A:$Z,MATCH(E$1,'Medical Examinations'!$A$1:$Z$1,0),FALSE)</f>
        <v>No</v>
      </c>
      <c r="F177" s="10" t="str">
        <f>VLOOKUP($A177,'Medical Examinations'!$A:$Z,MATCH(F$1,'Medical Examinations'!$A$1:$Z$1,0),FALSE)</f>
        <v>No</v>
      </c>
      <c r="G177" s="10" t="str">
        <f>VLOOKUP($A177,'Medical Examinations'!$A:$Z,MATCH(G$1,'Medical Examinations'!$A$1:$Z$1,0),FALSE)</f>
        <v>No</v>
      </c>
      <c r="H177" s="10">
        <f>VLOOKUP($A177,'Medical Examinations'!$A:$Z,MATCH(H$1,'Medical Examinations'!$A$1:$Z$1,0),FALSE)</f>
        <v>1</v>
      </c>
      <c r="I177" s="10" t="str">
        <f>VLOOKUP($A177,'Medical Examinations'!$A:$Z,MATCH(I$1,'Medical Examinations'!$A$1:$Z$1,0),FALSE)</f>
        <v>yes</v>
      </c>
      <c r="J177" s="10" t="str">
        <f>VLOOKUP($A177,'Medical Examinations'!$A:$Z,MATCH(J$1,'Medical Examinations'!$A$1:$Z$1,0),FALSE)</f>
        <v>Obesity</v>
      </c>
      <c r="K177" s="10" t="str">
        <f>VLOOKUP($A177,'Medical Examinations'!$A:$Z,MATCH(K$1,'Medical Examinations'!$A$1:$Z$1,0),FALSE)</f>
        <v>Normal</v>
      </c>
      <c r="L177" s="15">
        <v>1875.34</v>
      </c>
      <c r="M177" s="10" t="s">
        <v>4708</v>
      </c>
      <c r="N177" s="10" t="s">
        <v>4707</v>
      </c>
      <c r="O177" s="10" t="str">
        <f>IF(N177="?","Unknown",N177)</f>
        <v>tier - 2</v>
      </c>
      <c r="P177" s="10"/>
    </row>
    <row r="178" spans="1:16">
      <c r="A178" s="20" t="s">
        <v>357</v>
      </c>
      <c r="B178" s="10" t="str">
        <f>VLOOKUP($A178,'Customer Names'!$A:$C,3,FALSE)</f>
        <v>Karkos,</v>
      </c>
      <c r="C178" s="10">
        <f>VLOOKUP($A178,'Medical Examinations'!$A:$Z,2,FALSE)</f>
        <v>39.729999999999997</v>
      </c>
      <c r="D178" s="10">
        <f>VLOOKUP($A178,'Medical Examinations'!$A:$Z,MATCH(D$1,'Medical Examinations'!$A$1:$Z$1,0),FALSE)</f>
        <v>6.24</v>
      </c>
      <c r="E178" s="10" t="str">
        <f>VLOOKUP($A178,'Medical Examinations'!$A:$Z,MATCH(E$1,'Medical Examinations'!$A$1:$Z$1,0),FALSE)</f>
        <v>No</v>
      </c>
      <c r="F178" s="10" t="str">
        <f>VLOOKUP($A178,'Medical Examinations'!$A:$Z,MATCH(F$1,'Medical Examinations'!$A$1:$Z$1,0),FALSE)</f>
        <v>No</v>
      </c>
      <c r="G178" s="10" t="str">
        <f>VLOOKUP($A178,'Medical Examinations'!$A:$Z,MATCH(G$1,'Medical Examinations'!$A$1:$Z$1,0),FALSE)</f>
        <v>No</v>
      </c>
      <c r="H178" s="10">
        <f>VLOOKUP($A178,'Medical Examinations'!$A:$Z,MATCH(H$1,'Medical Examinations'!$A$1:$Z$1,0),FALSE)</f>
        <v>0</v>
      </c>
      <c r="I178" s="10" t="str">
        <f>VLOOKUP($A178,'Medical Examinations'!$A:$Z,MATCH(I$1,'Medical Examinations'!$A$1:$Z$1,0),FALSE)</f>
        <v>yes</v>
      </c>
      <c r="J178" s="10" t="str">
        <f>VLOOKUP($A178,'Medical Examinations'!$A:$Z,MATCH(J$1,'Medical Examinations'!$A$1:$Z$1,0),FALSE)</f>
        <v>Obesity</v>
      </c>
      <c r="K178" s="10" t="str">
        <f>VLOOKUP($A178,'Medical Examinations'!$A:$Z,MATCH(K$1,'Medical Examinations'!$A$1:$Z$1,0),FALSE)</f>
        <v>Prediabetes</v>
      </c>
      <c r="L178" s="15">
        <v>1877.93</v>
      </c>
      <c r="M178" s="10" t="s">
        <v>4708</v>
      </c>
      <c r="N178" s="10" t="s">
        <v>4711</v>
      </c>
      <c r="O178" s="10" t="str">
        <f>IF(N178="?","Unknown",N178)</f>
        <v>tier - 1</v>
      </c>
      <c r="P178" s="10"/>
    </row>
    <row r="179" spans="1:16">
      <c r="A179" s="21" t="s">
        <v>359</v>
      </c>
      <c r="B179" s="10" t="str">
        <f>VLOOKUP($A179,'Customer Names'!$A:$C,3,FALSE)</f>
        <v>Price-Dierksen,</v>
      </c>
      <c r="C179" s="10">
        <f>VLOOKUP($A179,'Medical Examinations'!$A:$Z,2,FALSE)</f>
        <v>35.68</v>
      </c>
      <c r="D179" s="10">
        <f>VLOOKUP($A179,'Medical Examinations'!$A:$Z,MATCH(D$1,'Medical Examinations'!$A$1:$Z$1,0),FALSE)</f>
        <v>10.039999999999999</v>
      </c>
      <c r="E179" s="10" t="str">
        <f>VLOOKUP($A179,'Medical Examinations'!$A:$Z,MATCH(E$1,'Medical Examinations'!$A$1:$Z$1,0),FALSE)</f>
        <v>No</v>
      </c>
      <c r="F179" s="10" t="str">
        <f>VLOOKUP($A179,'Medical Examinations'!$A:$Z,MATCH(F$1,'Medical Examinations'!$A$1:$Z$1,0),FALSE)</f>
        <v>No</v>
      </c>
      <c r="G179" s="10" t="str">
        <f>VLOOKUP($A179,'Medical Examinations'!$A:$Z,MATCH(G$1,'Medical Examinations'!$A$1:$Z$1,0),FALSE)</f>
        <v>No</v>
      </c>
      <c r="H179" s="10">
        <f>VLOOKUP($A179,'Medical Examinations'!$A:$Z,MATCH(H$1,'Medical Examinations'!$A$1:$Z$1,0),FALSE)</f>
        <v>0</v>
      </c>
      <c r="I179" s="10" t="str">
        <f>VLOOKUP($A179,'Medical Examinations'!$A:$Z,MATCH(I$1,'Medical Examinations'!$A$1:$Z$1,0),FALSE)</f>
        <v>yes</v>
      </c>
      <c r="J179" s="10" t="str">
        <f>VLOOKUP($A179,'Medical Examinations'!$A:$Z,MATCH(J$1,'Medical Examinations'!$A$1:$Z$1,0),FALSE)</f>
        <v>Obesity</v>
      </c>
      <c r="K179" s="10" t="str">
        <f>VLOOKUP($A179,'Medical Examinations'!$A:$Z,MATCH(K$1,'Medical Examinations'!$A$1:$Z$1,0),FALSE)</f>
        <v>Diabetes</v>
      </c>
      <c r="L179" s="15">
        <v>1880.07</v>
      </c>
      <c r="M179" s="10" t="s">
        <v>4708</v>
      </c>
      <c r="N179" s="10" t="s">
        <v>4707</v>
      </c>
      <c r="O179" s="10" t="str">
        <f>IF(N179="?","Unknown",N179)</f>
        <v>tier - 2</v>
      </c>
      <c r="P179" s="10"/>
    </row>
    <row r="180" spans="1:16">
      <c r="A180" s="20" t="s">
        <v>361</v>
      </c>
      <c r="B180" s="10" t="str">
        <f>VLOOKUP($A180,'Customer Names'!$A:$C,3,FALSE)</f>
        <v>Knispel,</v>
      </c>
      <c r="C180" s="10">
        <f>VLOOKUP($A180,'Medical Examinations'!$A:$Z,2,FALSE)</f>
        <v>48.86</v>
      </c>
      <c r="D180" s="10">
        <f>VLOOKUP($A180,'Medical Examinations'!$A:$Z,MATCH(D$1,'Medical Examinations'!$A$1:$Z$1,0),FALSE)</f>
        <v>6.09</v>
      </c>
      <c r="E180" s="10" t="str">
        <f>VLOOKUP($A180,'Medical Examinations'!$A:$Z,MATCH(E$1,'Medical Examinations'!$A$1:$Z$1,0),FALSE)</f>
        <v>No</v>
      </c>
      <c r="F180" s="10" t="str">
        <f>VLOOKUP($A180,'Medical Examinations'!$A:$Z,MATCH(F$1,'Medical Examinations'!$A$1:$Z$1,0),FALSE)</f>
        <v>No</v>
      </c>
      <c r="G180" s="10" t="str">
        <f>VLOOKUP($A180,'Medical Examinations'!$A:$Z,MATCH(G$1,'Medical Examinations'!$A$1:$Z$1,0),FALSE)</f>
        <v>No</v>
      </c>
      <c r="H180" s="10">
        <f>VLOOKUP($A180,'Medical Examinations'!$A:$Z,MATCH(H$1,'Medical Examinations'!$A$1:$Z$1,0),FALSE)</f>
        <v>0</v>
      </c>
      <c r="I180" s="10" t="str">
        <f>VLOOKUP($A180,'Medical Examinations'!$A:$Z,MATCH(I$1,'Medical Examinations'!$A$1:$Z$1,0),FALSE)</f>
        <v>yes</v>
      </c>
      <c r="J180" s="10" t="str">
        <f>VLOOKUP($A180,'Medical Examinations'!$A:$Z,MATCH(J$1,'Medical Examinations'!$A$1:$Z$1,0),FALSE)</f>
        <v>Obesity</v>
      </c>
      <c r="K180" s="10" t="str">
        <f>VLOOKUP($A180,'Medical Examinations'!$A:$Z,MATCH(K$1,'Medical Examinations'!$A$1:$Z$1,0),FALSE)</f>
        <v>Prediabetes</v>
      </c>
      <c r="L180" s="15">
        <v>1880.49</v>
      </c>
      <c r="M180" s="10" t="s">
        <v>4708</v>
      </c>
      <c r="N180" s="10" t="s">
        <v>4711</v>
      </c>
      <c r="O180" s="10" t="str">
        <f>IF(N180="?","Unknown",N180)</f>
        <v>tier - 1</v>
      </c>
      <c r="P180" s="10"/>
    </row>
    <row r="181" spans="1:16">
      <c r="A181" s="21" t="s">
        <v>363</v>
      </c>
      <c r="B181" s="10" t="str">
        <f>VLOOKUP($A181,'Customer Names'!$A:$C,3,FALSE)</f>
        <v>King,</v>
      </c>
      <c r="C181" s="10">
        <f>VLOOKUP($A181,'Medical Examinations'!$A:$Z,2,FALSE)</f>
        <v>34.799999999999997</v>
      </c>
      <c r="D181" s="10">
        <f>VLOOKUP($A181,'Medical Examinations'!$A:$Z,MATCH(D$1,'Medical Examinations'!$A$1:$Z$1,0),FALSE)</f>
        <v>11.4</v>
      </c>
      <c r="E181" s="10" t="str">
        <f>VLOOKUP($A181,'Medical Examinations'!$A:$Z,MATCH(E$1,'Medical Examinations'!$A$1:$Z$1,0),FALSE)</f>
        <v>yes</v>
      </c>
      <c r="F181" s="10" t="str">
        <f>VLOOKUP($A181,'Medical Examinations'!$A:$Z,MATCH(F$1,'Medical Examinations'!$A$1:$Z$1,0),FALSE)</f>
        <v>No</v>
      </c>
      <c r="G181" s="10" t="str">
        <f>VLOOKUP($A181,'Medical Examinations'!$A:$Z,MATCH(G$1,'Medical Examinations'!$A$1:$Z$1,0),FALSE)</f>
        <v>Yes</v>
      </c>
      <c r="H181" s="10">
        <f>VLOOKUP($A181,'Medical Examinations'!$A:$Z,MATCH(H$1,'Medical Examinations'!$A$1:$Z$1,0),FALSE)</f>
        <v>1</v>
      </c>
      <c r="I181" s="10" t="str">
        <f>VLOOKUP($A181,'Medical Examinations'!$A:$Z,MATCH(I$1,'Medical Examinations'!$A$1:$Z$1,0),FALSE)</f>
        <v>No</v>
      </c>
      <c r="J181" s="10" t="str">
        <f>VLOOKUP($A181,'Medical Examinations'!$A:$Z,MATCH(J$1,'Medical Examinations'!$A$1:$Z$1,0),FALSE)</f>
        <v>Obesity</v>
      </c>
      <c r="K181" s="10" t="str">
        <f>VLOOKUP($A181,'Medical Examinations'!$A:$Z,MATCH(K$1,'Medical Examinations'!$A$1:$Z$1,0),FALSE)</f>
        <v>Diabetes</v>
      </c>
      <c r="L181" s="15">
        <v>1906.36</v>
      </c>
      <c r="M181" s="10" t="s">
        <v>4708</v>
      </c>
      <c r="N181" s="10" t="s">
        <v>4711</v>
      </c>
      <c r="O181" s="10" t="str">
        <f>IF(N181="?","Unknown",N181)</f>
        <v>tier - 1</v>
      </c>
      <c r="P181" s="10"/>
    </row>
    <row r="182" spans="1:16">
      <c r="A182" s="20" t="s">
        <v>365</v>
      </c>
      <c r="B182" s="10" t="str">
        <f>VLOOKUP($A182,'Customer Names'!$A:$C,3,FALSE)</f>
        <v>Samuelson,</v>
      </c>
      <c r="C182" s="10">
        <f>VLOOKUP($A182,'Medical Examinations'!$A:$Z,2,FALSE)</f>
        <v>32.49</v>
      </c>
      <c r="D182" s="10">
        <f>VLOOKUP($A182,'Medical Examinations'!$A:$Z,MATCH(D$1,'Medical Examinations'!$A$1:$Z$1,0),FALSE)</f>
        <v>4.29</v>
      </c>
      <c r="E182" s="10" t="str">
        <f>VLOOKUP($A182,'Medical Examinations'!$A:$Z,MATCH(E$1,'Medical Examinations'!$A$1:$Z$1,0),FALSE)</f>
        <v>No</v>
      </c>
      <c r="F182" s="10" t="str">
        <f>VLOOKUP($A182,'Medical Examinations'!$A:$Z,MATCH(F$1,'Medical Examinations'!$A$1:$Z$1,0),FALSE)</f>
        <v>No</v>
      </c>
      <c r="G182" s="10" t="str">
        <f>VLOOKUP($A182,'Medical Examinations'!$A:$Z,MATCH(G$1,'Medical Examinations'!$A$1:$Z$1,0),FALSE)</f>
        <v>Yes</v>
      </c>
      <c r="H182" s="10">
        <f>VLOOKUP($A182,'Medical Examinations'!$A:$Z,MATCH(H$1,'Medical Examinations'!$A$1:$Z$1,0),FALSE)</f>
        <v>1</v>
      </c>
      <c r="I182" s="10" t="str">
        <f>VLOOKUP($A182,'Medical Examinations'!$A:$Z,MATCH(I$1,'Medical Examinations'!$A$1:$Z$1,0),FALSE)</f>
        <v>yes</v>
      </c>
      <c r="J182" s="10" t="str">
        <f>VLOOKUP($A182,'Medical Examinations'!$A:$Z,MATCH(J$1,'Medical Examinations'!$A$1:$Z$1,0),FALSE)</f>
        <v>Obesity</v>
      </c>
      <c r="K182" s="10" t="str">
        <f>VLOOKUP($A182,'Medical Examinations'!$A:$Z,MATCH(K$1,'Medical Examinations'!$A$1:$Z$1,0),FALSE)</f>
        <v>Normal</v>
      </c>
      <c r="L182" s="15">
        <v>1908.9</v>
      </c>
      <c r="M182" s="10" t="s">
        <v>4708</v>
      </c>
      <c r="N182" s="10" t="s">
        <v>4708</v>
      </c>
      <c r="O182" s="10" t="str">
        <f>IF(N182="?","Unknown",N182)</f>
        <v>tier - 3</v>
      </c>
      <c r="P182" s="10"/>
    </row>
    <row r="183" spans="1:16">
      <c r="A183" s="21" t="s">
        <v>367</v>
      </c>
      <c r="B183" s="10" t="str">
        <f>VLOOKUP($A183,'Customer Names'!$A:$C,3,FALSE)</f>
        <v>Fredsall,</v>
      </c>
      <c r="C183" s="10">
        <f>VLOOKUP($A183,'Medical Examinations'!$A:$Z,2,FALSE)</f>
        <v>39</v>
      </c>
      <c r="D183" s="10">
        <f>VLOOKUP($A183,'Medical Examinations'!$A:$Z,MATCH(D$1,'Medical Examinations'!$A$1:$Z$1,0),FALSE)</f>
        <v>5.7</v>
      </c>
      <c r="E183" s="10" t="str">
        <f>VLOOKUP($A183,'Medical Examinations'!$A:$Z,MATCH(E$1,'Medical Examinations'!$A$1:$Z$1,0),FALSE)</f>
        <v>No</v>
      </c>
      <c r="F183" s="10" t="str">
        <f>VLOOKUP($A183,'Medical Examinations'!$A:$Z,MATCH(F$1,'Medical Examinations'!$A$1:$Z$1,0),FALSE)</f>
        <v>No</v>
      </c>
      <c r="G183" s="10" t="str">
        <f>VLOOKUP($A183,'Medical Examinations'!$A:$Z,MATCH(G$1,'Medical Examinations'!$A$1:$Z$1,0),FALSE)</f>
        <v>No</v>
      </c>
      <c r="H183" s="10">
        <f>VLOOKUP($A183,'Medical Examinations'!$A:$Z,MATCH(H$1,'Medical Examinations'!$A$1:$Z$1,0),FALSE)</f>
        <v>2</v>
      </c>
      <c r="I183" s="10" t="str">
        <f>VLOOKUP($A183,'Medical Examinations'!$A:$Z,MATCH(I$1,'Medical Examinations'!$A$1:$Z$1,0),FALSE)</f>
        <v>yes</v>
      </c>
      <c r="J183" s="10" t="str">
        <f>VLOOKUP($A183,'Medical Examinations'!$A:$Z,MATCH(J$1,'Medical Examinations'!$A$1:$Z$1,0),FALSE)</f>
        <v>Obesity</v>
      </c>
      <c r="K183" s="10" t="str">
        <f>VLOOKUP($A183,'Medical Examinations'!$A:$Z,MATCH(K$1,'Medical Examinations'!$A$1:$Z$1,0),FALSE)</f>
        <v>Prediabetes</v>
      </c>
      <c r="L183" s="15">
        <v>1909.53</v>
      </c>
      <c r="M183" s="10" t="s">
        <v>4708</v>
      </c>
      <c r="N183" s="10" t="s">
        <v>4708</v>
      </c>
      <c r="O183" s="10" t="str">
        <f>IF(N183="?","Unknown",N183)</f>
        <v>tier - 3</v>
      </c>
      <c r="P183" s="10"/>
    </row>
    <row r="184" spans="1:16">
      <c r="A184" s="20" t="s">
        <v>369</v>
      </c>
      <c r="B184" s="10" t="str">
        <f>VLOOKUP($A184,'Customer Names'!$A:$C,3,FALSE)</f>
        <v>Eggleston,</v>
      </c>
      <c r="C184" s="10">
        <f>VLOOKUP($A184,'Medical Examinations'!$A:$Z,2,FALSE)</f>
        <v>35.299999999999997</v>
      </c>
      <c r="D184" s="10">
        <f>VLOOKUP($A184,'Medical Examinations'!$A:$Z,MATCH(D$1,'Medical Examinations'!$A$1:$Z$1,0),FALSE)</f>
        <v>6.09</v>
      </c>
      <c r="E184" s="10" t="str">
        <f>VLOOKUP($A184,'Medical Examinations'!$A:$Z,MATCH(E$1,'Medical Examinations'!$A$1:$Z$1,0),FALSE)</f>
        <v>No</v>
      </c>
      <c r="F184" s="10" t="str">
        <f>VLOOKUP($A184,'Medical Examinations'!$A:$Z,MATCH(F$1,'Medical Examinations'!$A$1:$Z$1,0),FALSE)</f>
        <v>No</v>
      </c>
      <c r="G184" s="10" t="str">
        <f>VLOOKUP($A184,'Medical Examinations'!$A:$Z,MATCH(G$1,'Medical Examinations'!$A$1:$Z$1,0),FALSE)</f>
        <v>No</v>
      </c>
      <c r="H184" s="10">
        <f>VLOOKUP($A184,'Medical Examinations'!$A:$Z,MATCH(H$1,'Medical Examinations'!$A$1:$Z$1,0),FALSE)</f>
        <v>1</v>
      </c>
      <c r="I184" s="10" t="str">
        <f>VLOOKUP($A184,'Medical Examinations'!$A:$Z,MATCH(I$1,'Medical Examinations'!$A$1:$Z$1,0),FALSE)</f>
        <v>yes</v>
      </c>
      <c r="J184" s="10" t="str">
        <f>VLOOKUP($A184,'Medical Examinations'!$A:$Z,MATCH(J$1,'Medical Examinations'!$A$1:$Z$1,0),FALSE)</f>
        <v>Obesity</v>
      </c>
      <c r="K184" s="10" t="str">
        <f>VLOOKUP($A184,'Medical Examinations'!$A:$Z,MATCH(K$1,'Medical Examinations'!$A$1:$Z$1,0),FALSE)</f>
        <v>Prediabetes</v>
      </c>
      <c r="L184" s="15">
        <v>1917.32</v>
      </c>
      <c r="M184" s="10" t="s">
        <v>4708</v>
      </c>
      <c r="N184" s="10" t="s">
        <v>4707</v>
      </c>
      <c r="O184" s="10" t="str">
        <f>IF(N184="?","Unknown",N184)</f>
        <v>tier - 2</v>
      </c>
      <c r="P184" s="10"/>
    </row>
    <row r="185" spans="1:16">
      <c r="A185" s="21" t="s">
        <v>371</v>
      </c>
      <c r="B185" s="10" t="str">
        <f>VLOOKUP($A185,'Customer Names'!$A:$C,3,FALSE)</f>
        <v>Palombaro,</v>
      </c>
      <c r="C185" s="10">
        <f>VLOOKUP($A185,'Medical Examinations'!$A:$Z,2,FALSE)</f>
        <v>33.42</v>
      </c>
      <c r="D185" s="10">
        <f>VLOOKUP($A185,'Medical Examinations'!$A:$Z,MATCH(D$1,'Medical Examinations'!$A$1:$Z$1,0),FALSE)</f>
        <v>10.67</v>
      </c>
      <c r="E185" s="10" t="str">
        <f>VLOOKUP($A185,'Medical Examinations'!$A:$Z,MATCH(E$1,'Medical Examinations'!$A$1:$Z$1,0),FALSE)</f>
        <v>No</v>
      </c>
      <c r="F185" s="10" t="str">
        <f>VLOOKUP($A185,'Medical Examinations'!$A:$Z,MATCH(F$1,'Medical Examinations'!$A$1:$Z$1,0),FALSE)</f>
        <v>No</v>
      </c>
      <c r="G185" s="10" t="str">
        <f>VLOOKUP($A185,'Medical Examinations'!$A:$Z,MATCH(G$1,'Medical Examinations'!$A$1:$Z$1,0),FALSE)</f>
        <v>No</v>
      </c>
      <c r="H185" s="10">
        <f>VLOOKUP($A185,'Medical Examinations'!$A:$Z,MATCH(H$1,'Medical Examinations'!$A$1:$Z$1,0),FALSE)</f>
        <v>0</v>
      </c>
      <c r="I185" s="10" t="str">
        <f>VLOOKUP($A185,'Medical Examinations'!$A:$Z,MATCH(I$1,'Medical Examinations'!$A$1:$Z$1,0),FALSE)</f>
        <v>yes</v>
      </c>
      <c r="J185" s="10" t="str">
        <f>VLOOKUP($A185,'Medical Examinations'!$A:$Z,MATCH(J$1,'Medical Examinations'!$A$1:$Z$1,0),FALSE)</f>
        <v>Obesity</v>
      </c>
      <c r="K185" s="10" t="str">
        <f>VLOOKUP($A185,'Medical Examinations'!$A:$Z,MATCH(K$1,'Medical Examinations'!$A$1:$Z$1,0),FALSE)</f>
        <v>Diabetes</v>
      </c>
      <c r="L185" s="15">
        <v>1964.78</v>
      </c>
      <c r="M185" s="10" t="s">
        <v>4708</v>
      </c>
      <c r="N185" s="10" t="s">
        <v>4711</v>
      </c>
      <c r="O185" s="10" t="str">
        <f>IF(N185="?","Unknown",N185)</f>
        <v>tier - 1</v>
      </c>
      <c r="P185" s="10"/>
    </row>
    <row r="186" spans="1:16">
      <c r="A186" s="20" t="s">
        <v>373</v>
      </c>
      <c r="B186" s="10" t="str">
        <f>VLOOKUP($A186,'Customer Names'!$A:$C,3,FALSE)</f>
        <v>Silva,</v>
      </c>
      <c r="C186" s="10">
        <f>VLOOKUP($A186,'Medical Examinations'!$A:$Z,2,FALSE)</f>
        <v>37.18</v>
      </c>
      <c r="D186" s="10">
        <f>VLOOKUP($A186,'Medical Examinations'!$A:$Z,MATCH(D$1,'Medical Examinations'!$A$1:$Z$1,0),FALSE)</f>
        <v>6.75</v>
      </c>
      <c r="E186" s="10" t="str">
        <f>VLOOKUP($A186,'Medical Examinations'!$A:$Z,MATCH(E$1,'Medical Examinations'!$A$1:$Z$1,0),FALSE)</f>
        <v>yes</v>
      </c>
      <c r="F186" s="10" t="str">
        <f>VLOOKUP($A186,'Medical Examinations'!$A:$Z,MATCH(F$1,'Medical Examinations'!$A$1:$Z$1,0),FALSE)</f>
        <v>No</v>
      </c>
      <c r="G186" s="10" t="str">
        <f>VLOOKUP($A186,'Medical Examinations'!$A:$Z,MATCH(G$1,'Medical Examinations'!$A$1:$Z$1,0),FALSE)</f>
        <v>No</v>
      </c>
      <c r="H186" s="10">
        <f>VLOOKUP($A186,'Medical Examinations'!$A:$Z,MATCH(H$1,'Medical Examinations'!$A$1:$Z$1,0),FALSE)</f>
        <v>2</v>
      </c>
      <c r="I186" s="10" t="str">
        <f>VLOOKUP($A186,'Medical Examinations'!$A:$Z,MATCH(I$1,'Medical Examinations'!$A$1:$Z$1,0),FALSE)</f>
        <v>yes</v>
      </c>
      <c r="J186" s="10" t="str">
        <f>VLOOKUP($A186,'Medical Examinations'!$A:$Z,MATCH(J$1,'Medical Examinations'!$A$1:$Z$1,0),FALSE)</f>
        <v>Obesity</v>
      </c>
      <c r="K186" s="10" t="str">
        <f>VLOOKUP($A186,'Medical Examinations'!$A:$Z,MATCH(K$1,'Medical Examinations'!$A$1:$Z$1,0),FALSE)</f>
        <v>Diabetes</v>
      </c>
      <c r="L186" s="15">
        <v>1967.02</v>
      </c>
      <c r="M186" s="10" t="s">
        <v>4708</v>
      </c>
      <c r="N186" s="10" t="s">
        <v>4707</v>
      </c>
      <c r="O186" s="10" t="str">
        <f>IF(N186="?","Unknown",N186)</f>
        <v>tier - 2</v>
      </c>
      <c r="P186" s="10"/>
    </row>
    <row r="187" spans="1:16">
      <c r="A187" s="21" t="s">
        <v>375</v>
      </c>
      <c r="B187" s="10" t="str">
        <f>VLOOKUP($A187,'Customer Names'!$A:$C,3,FALSE)</f>
        <v>Bugala,</v>
      </c>
      <c r="C187" s="10">
        <f>VLOOKUP($A187,'Medical Examinations'!$A:$Z,2,FALSE)</f>
        <v>33.33</v>
      </c>
      <c r="D187" s="10">
        <f>VLOOKUP($A187,'Medical Examinations'!$A:$Z,MATCH(D$1,'Medical Examinations'!$A$1:$Z$1,0),FALSE)</f>
        <v>9.26</v>
      </c>
      <c r="E187" s="10" t="str">
        <f>VLOOKUP($A187,'Medical Examinations'!$A:$Z,MATCH(E$1,'Medical Examinations'!$A$1:$Z$1,0),FALSE)</f>
        <v>yes</v>
      </c>
      <c r="F187" s="10" t="str">
        <f>VLOOKUP($A187,'Medical Examinations'!$A:$Z,MATCH(F$1,'Medical Examinations'!$A$1:$Z$1,0),FALSE)</f>
        <v>No</v>
      </c>
      <c r="G187" s="10" t="str">
        <f>VLOOKUP($A187,'Medical Examinations'!$A:$Z,MATCH(G$1,'Medical Examinations'!$A$1:$Z$1,0),FALSE)</f>
        <v>No</v>
      </c>
      <c r="H187" s="10">
        <f>VLOOKUP($A187,'Medical Examinations'!$A:$Z,MATCH(H$1,'Medical Examinations'!$A$1:$Z$1,0),FALSE)</f>
        <v>2</v>
      </c>
      <c r="I187" s="10" t="str">
        <f>VLOOKUP($A187,'Medical Examinations'!$A:$Z,MATCH(I$1,'Medical Examinations'!$A$1:$Z$1,0),FALSE)</f>
        <v>No</v>
      </c>
      <c r="J187" s="10" t="str">
        <f>VLOOKUP($A187,'Medical Examinations'!$A:$Z,MATCH(J$1,'Medical Examinations'!$A$1:$Z$1,0),FALSE)</f>
        <v>Obesity</v>
      </c>
      <c r="K187" s="10" t="str">
        <f>VLOOKUP($A187,'Medical Examinations'!$A:$Z,MATCH(K$1,'Medical Examinations'!$A$1:$Z$1,0),FALSE)</f>
        <v>Diabetes</v>
      </c>
      <c r="L187" s="15">
        <v>1969.61</v>
      </c>
      <c r="M187" s="10" t="s">
        <v>4708</v>
      </c>
      <c r="N187" s="10" t="s">
        <v>4708</v>
      </c>
      <c r="O187" s="10" t="str">
        <f>IF(N187="?","Unknown",N187)</f>
        <v>tier - 3</v>
      </c>
      <c r="P187" s="10"/>
    </row>
    <row r="188" spans="1:16">
      <c r="A188" s="20" t="s">
        <v>377</v>
      </c>
      <c r="B188" s="10" t="str">
        <f>VLOOKUP($A188,'Customer Names'!$A:$C,3,FALSE)</f>
        <v>Dublin,</v>
      </c>
      <c r="C188" s="10">
        <f>VLOOKUP($A188,'Medical Examinations'!$A:$Z,2,FALSE)</f>
        <v>53.21</v>
      </c>
      <c r="D188" s="10">
        <f>VLOOKUP($A188,'Medical Examinations'!$A:$Z,MATCH(D$1,'Medical Examinations'!$A$1:$Z$1,0),FALSE)</f>
        <v>4.2699999999999996</v>
      </c>
      <c r="E188" s="10" t="str">
        <f>VLOOKUP($A188,'Medical Examinations'!$A:$Z,MATCH(E$1,'Medical Examinations'!$A$1:$Z$1,0),FALSE)</f>
        <v>No</v>
      </c>
      <c r="F188" s="10" t="str">
        <f>VLOOKUP($A188,'Medical Examinations'!$A:$Z,MATCH(F$1,'Medical Examinations'!$A$1:$Z$1,0),FALSE)</f>
        <v>No</v>
      </c>
      <c r="G188" s="10" t="str">
        <f>VLOOKUP($A188,'Medical Examinations'!$A:$Z,MATCH(G$1,'Medical Examinations'!$A$1:$Z$1,0),FALSE)</f>
        <v>No</v>
      </c>
      <c r="H188" s="10">
        <f>VLOOKUP($A188,'Medical Examinations'!$A:$Z,MATCH(H$1,'Medical Examinations'!$A$1:$Z$1,0),FALSE)</f>
        <v>1</v>
      </c>
      <c r="I188" s="10" t="str">
        <f>VLOOKUP($A188,'Medical Examinations'!$A:$Z,MATCH(I$1,'Medical Examinations'!$A$1:$Z$1,0),FALSE)</f>
        <v>yes</v>
      </c>
      <c r="J188" s="10" t="str">
        <f>VLOOKUP($A188,'Medical Examinations'!$A:$Z,MATCH(J$1,'Medical Examinations'!$A$1:$Z$1,0),FALSE)</f>
        <v>Obesity</v>
      </c>
      <c r="K188" s="10" t="str">
        <f>VLOOKUP($A188,'Medical Examinations'!$A:$Z,MATCH(K$1,'Medical Examinations'!$A$1:$Z$1,0),FALSE)</f>
        <v>Normal</v>
      </c>
      <c r="L188" s="15">
        <v>1972.95</v>
      </c>
      <c r="M188" s="10" t="s">
        <v>4708</v>
      </c>
      <c r="N188" s="10" t="s">
        <v>4711</v>
      </c>
      <c r="O188" s="10" t="str">
        <f>IF(N188="?","Unknown",N188)</f>
        <v>tier - 1</v>
      </c>
      <c r="P188" s="10"/>
    </row>
    <row r="189" spans="1:16">
      <c r="A189" s="21" t="s">
        <v>379</v>
      </c>
      <c r="B189" s="10" t="str">
        <f>VLOOKUP($A189,'Customer Names'!$A:$C,3,FALSE)</f>
        <v>Cleland,</v>
      </c>
      <c r="C189" s="10">
        <f>VLOOKUP($A189,'Medical Examinations'!$A:$Z,2,FALSE)</f>
        <v>38.729999999999997</v>
      </c>
      <c r="D189" s="10">
        <f>VLOOKUP($A189,'Medical Examinations'!$A:$Z,MATCH(D$1,'Medical Examinations'!$A$1:$Z$1,0),FALSE)</f>
        <v>11.51</v>
      </c>
      <c r="E189" s="10" t="str">
        <f>VLOOKUP($A189,'Medical Examinations'!$A:$Z,MATCH(E$1,'Medical Examinations'!$A$1:$Z$1,0),FALSE)</f>
        <v>No</v>
      </c>
      <c r="F189" s="10" t="str">
        <f>VLOOKUP($A189,'Medical Examinations'!$A:$Z,MATCH(F$1,'Medical Examinations'!$A$1:$Z$1,0),FALSE)</f>
        <v>No</v>
      </c>
      <c r="G189" s="10" t="str">
        <f>VLOOKUP($A189,'Medical Examinations'!$A:$Z,MATCH(G$1,'Medical Examinations'!$A$1:$Z$1,0),FALSE)</f>
        <v>No</v>
      </c>
      <c r="H189" s="10">
        <f>VLOOKUP($A189,'Medical Examinations'!$A:$Z,MATCH(H$1,'Medical Examinations'!$A$1:$Z$1,0),FALSE)</f>
        <v>2</v>
      </c>
      <c r="I189" s="10" t="str">
        <f>VLOOKUP($A189,'Medical Examinations'!$A:$Z,MATCH(I$1,'Medical Examinations'!$A$1:$Z$1,0),FALSE)</f>
        <v>yes</v>
      </c>
      <c r="J189" s="10" t="str">
        <f>VLOOKUP($A189,'Medical Examinations'!$A:$Z,MATCH(J$1,'Medical Examinations'!$A$1:$Z$1,0),FALSE)</f>
        <v>Obesity</v>
      </c>
      <c r="K189" s="10" t="str">
        <f>VLOOKUP($A189,'Medical Examinations'!$A:$Z,MATCH(K$1,'Medical Examinations'!$A$1:$Z$1,0),FALSE)</f>
        <v>Diabetes</v>
      </c>
      <c r="L189" s="15">
        <v>1977.82</v>
      </c>
      <c r="M189" s="10" t="s">
        <v>4708</v>
      </c>
      <c r="N189" s="10" t="s">
        <v>4711</v>
      </c>
      <c r="O189" s="10" t="str">
        <f>IF(N189="?","Unknown",N189)</f>
        <v>tier - 1</v>
      </c>
      <c r="P189" s="10"/>
    </row>
    <row r="190" spans="1:16">
      <c r="A190" s="20" t="s">
        <v>381</v>
      </c>
      <c r="B190" s="10" t="str">
        <f>VLOOKUP($A190,'Customer Names'!$A:$C,3,FALSE)</f>
        <v>Evans,</v>
      </c>
      <c r="C190" s="10">
        <f>VLOOKUP($A190,'Medical Examinations'!$A:$Z,2,FALSE)</f>
        <v>29.73</v>
      </c>
      <c r="D190" s="10">
        <f>VLOOKUP($A190,'Medical Examinations'!$A:$Z,MATCH(D$1,'Medical Examinations'!$A$1:$Z$1,0),FALSE)</f>
        <v>7.22</v>
      </c>
      <c r="E190" s="10" t="str">
        <f>VLOOKUP($A190,'Medical Examinations'!$A:$Z,MATCH(E$1,'Medical Examinations'!$A$1:$Z$1,0),FALSE)</f>
        <v>No</v>
      </c>
      <c r="F190" s="10" t="str">
        <f>VLOOKUP($A190,'Medical Examinations'!$A:$Z,MATCH(F$1,'Medical Examinations'!$A$1:$Z$1,0),FALSE)</f>
        <v>No</v>
      </c>
      <c r="G190" s="10" t="str">
        <f>VLOOKUP($A190,'Medical Examinations'!$A:$Z,MATCH(G$1,'Medical Examinations'!$A$1:$Z$1,0),FALSE)</f>
        <v>No</v>
      </c>
      <c r="H190" s="10">
        <f>VLOOKUP($A190,'Medical Examinations'!$A:$Z,MATCH(H$1,'Medical Examinations'!$A$1:$Z$1,0),FALSE)</f>
        <v>0</v>
      </c>
      <c r="I190" s="10" t="str">
        <f>VLOOKUP($A190,'Medical Examinations'!$A:$Z,MATCH(I$1,'Medical Examinations'!$A$1:$Z$1,0),FALSE)</f>
        <v>yes</v>
      </c>
      <c r="J190" s="10" t="str">
        <f>VLOOKUP($A190,'Medical Examinations'!$A:$Z,MATCH(J$1,'Medical Examinations'!$A$1:$Z$1,0),FALSE)</f>
        <v>Overweight</v>
      </c>
      <c r="K190" s="10" t="str">
        <f>VLOOKUP($A190,'Medical Examinations'!$A:$Z,MATCH(K$1,'Medical Examinations'!$A$1:$Z$1,0),FALSE)</f>
        <v>Diabetes</v>
      </c>
      <c r="L190" s="15">
        <v>1980.07</v>
      </c>
      <c r="M190" s="10" t="s">
        <v>4708</v>
      </c>
      <c r="N190" s="10" t="s">
        <v>4708</v>
      </c>
      <c r="O190" s="10" t="str">
        <f>IF(N190="?","Unknown",N190)</f>
        <v>tier - 3</v>
      </c>
      <c r="P190" s="10"/>
    </row>
    <row r="191" spans="1:16">
      <c r="A191" s="21" t="s">
        <v>383</v>
      </c>
      <c r="B191" s="10" t="str">
        <f>VLOOKUP($A191,'Customer Names'!$A:$C,3,FALSE)</f>
        <v>Boyd,</v>
      </c>
      <c r="C191" s="10">
        <f>VLOOKUP($A191,'Medical Examinations'!$A:$Z,2,FALSE)</f>
        <v>34.700000000000003</v>
      </c>
      <c r="D191" s="10">
        <f>VLOOKUP($A191,'Medical Examinations'!$A:$Z,MATCH(D$1,'Medical Examinations'!$A$1:$Z$1,0),FALSE)</f>
        <v>4.37</v>
      </c>
      <c r="E191" s="10" t="str">
        <f>VLOOKUP($A191,'Medical Examinations'!$A:$Z,MATCH(E$1,'Medical Examinations'!$A$1:$Z$1,0),FALSE)</f>
        <v>No</v>
      </c>
      <c r="F191" s="10" t="str">
        <f>VLOOKUP($A191,'Medical Examinations'!$A:$Z,MATCH(F$1,'Medical Examinations'!$A$1:$Z$1,0),FALSE)</f>
        <v>No</v>
      </c>
      <c r="G191" s="10" t="str">
        <f>VLOOKUP($A191,'Medical Examinations'!$A:$Z,MATCH(G$1,'Medical Examinations'!$A$1:$Z$1,0),FALSE)</f>
        <v>Yes</v>
      </c>
      <c r="H191" s="10">
        <f>VLOOKUP($A191,'Medical Examinations'!$A:$Z,MATCH(H$1,'Medical Examinations'!$A$1:$Z$1,0),FALSE)</f>
        <v>1</v>
      </c>
      <c r="I191" s="10" t="str">
        <f>VLOOKUP($A191,'Medical Examinations'!$A:$Z,MATCH(I$1,'Medical Examinations'!$A$1:$Z$1,0),FALSE)</f>
        <v>yes</v>
      </c>
      <c r="J191" s="10" t="str">
        <f>VLOOKUP($A191,'Medical Examinations'!$A:$Z,MATCH(J$1,'Medical Examinations'!$A$1:$Z$1,0),FALSE)</f>
        <v>Obesity</v>
      </c>
      <c r="K191" s="10" t="str">
        <f>VLOOKUP($A191,'Medical Examinations'!$A:$Z,MATCH(K$1,'Medical Examinations'!$A$1:$Z$1,0),FALSE)</f>
        <v>Normal</v>
      </c>
      <c r="L191" s="15">
        <v>1981.58</v>
      </c>
      <c r="M191" s="10" t="s">
        <v>4708</v>
      </c>
      <c r="N191" s="10" t="s">
        <v>4711</v>
      </c>
      <c r="O191" s="10" t="str">
        <f>IF(N191="?","Unknown",N191)</f>
        <v>tier - 1</v>
      </c>
      <c r="P191" s="10"/>
    </row>
    <row r="192" spans="1:16">
      <c r="A192" s="20" t="s">
        <v>385</v>
      </c>
      <c r="B192" s="10" t="str">
        <f>VLOOKUP($A192,'Customer Names'!$A:$C,3,FALSE)</f>
        <v>Roulier,</v>
      </c>
      <c r="C192" s="10">
        <f>VLOOKUP($A192,'Medical Examinations'!$A:$Z,2,FALSE)</f>
        <v>38.28</v>
      </c>
      <c r="D192" s="10">
        <f>VLOOKUP($A192,'Medical Examinations'!$A:$Z,MATCH(D$1,'Medical Examinations'!$A$1:$Z$1,0),FALSE)</f>
        <v>11.56</v>
      </c>
      <c r="E192" s="10" t="str">
        <f>VLOOKUP($A192,'Medical Examinations'!$A:$Z,MATCH(E$1,'Medical Examinations'!$A$1:$Z$1,0),FALSE)</f>
        <v>yes</v>
      </c>
      <c r="F192" s="10" t="str">
        <f>VLOOKUP($A192,'Medical Examinations'!$A:$Z,MATCH(F$1,'Medical Examinations'!$A$1:$Z$1,0),FALSE)</f>
        <v>No</v>
      </c>
      <c r="G192" s="10" t="str">
        <f>VLOOKUP($A192,'Medical Examinations'!$A:$Z,MATCH(G$1,'Medical Examinations'!$A$1:$Z$1,0),FALSE)</f>
        <v>No</v>
      </c>
      <c r="H192" s="10">
        <f>VLOOKUP($A192,'Medical Examinations'!$A:$Z,MATCH(H$1,'Medical Examinations'!$A$1:$Z$1,0),FALSE)</f>
        <v>1</v>
      </c>
      <c r="I192" s="10" t="str">
        <f>VLOOKUP($A192,'Medical Examinations'!$A:$Z,MATCH(I$1,'Medical Examinations'!$A$1:$Z$1,0),FALSE)</f>
        <v>yes</v>
      </c>
      <c r="J192" s="10" t="str">
        <f>VLOOKUP($A192,'Medical Examinations'!$A:$Z,MATCH(J$1,'Medical Examinations'!$A$1:$Z$1,0),FALSE)</f>
        <v>Obesity</v>
      </c>
      <c r="K192" s="10" t="str">
        <f>VLOOKUP($A192,'Medical Examinations'!$A:$Z,MATCH(K$1,'Medical Examinations'!$A$1:$Z$1,0),FALSE)</f>
        <v>Diabetes</v>
      </c>
      <c r="L192" s="15">
        <v>1984.45</v>
      </c>
      <c r="M192" s="10" t="s">
        <v>4708</v>
      </c>
      <c r="N192" s="10" t="s">
        <v>4708</v>
      </c>
      <c r="O192" s="10" t="str">
        <f>IF(N192="?","Unknown",N192)</f>
        <v>tier - 3</v>
      </c>
      <c r="P192" s="10"/>
    </row>
    <row r="193" spans="1:16">
      <c r="A193" s="21" t="s">
        <v>387</v>
      </c>
      <c r="B193" s="10" t="str">
        <f>VLOOKUP($A193,'Customer Names'!$A:$C,3,FALSE)</f>
        <v>Mullins,</v>
      </c>
      <c r="C193" s="10">
        <f>VLOOKUP($A193,'Medical Examinations'!$A:$Z,2,FALSE)</f>
        <v>33.57</v>
      </c>
      <c r="D193" s="10">
        <f>VLOOKUP($A193,'Medical Examinations'!$A:$Z,MATCH(D$1,'Medical Examinations'!$A$1:$Z$1,0),FALSE)</f>
        <v>8.82</v>
      </c>
      <c r="E193" s="10" t="str">
        <f>VLOOKUP($A193,'Medical Examinations'!$A:$Z,MATCH(E$1,'Medical Examinations'!$A$1:$Z$1,0),FALSE)</f>
        <v>yes</v>
      </c>
      <c r="F193" s="10" t="str">
        <f>VLOOKUP($A193,'Medical Examinations'!$A:$Z,MATCH(F$1,'Medical Examinations'!$A$1:$Z$1,0),FALSE)</f>
        <v>No</v>
      </c>
      <c r="G193" s="10" t="str">
        <f>VLOOKUP($A193,'Medical Examinations'!$A:$Z,MATCH(G$1,'Medical Examinations'!$A$1:$Z$1,0),FALSE)</f>
        <v>No</v>
      </c>
      <c r="H193" s="10">
        <f>VLOOKUP($A193,'Medical Examinations'!$A:$Z,MATCH(H$1,'Medical Examinations'!$A$1:$Z$1,0),FALSE)</f>
        <v>0</v>
      </c>
      <c r="I193" s="10" t="str">
        <f>VLOOKUP($A193,'Medical Examinations'!$A:$Z,MATCH(I$1,'Medical Examinations'!$A$1:$Z$1,0),FALSE)</f>
        <v>yes</v>
      </c>
      <c r="J193" s="10" t="str">
        <f>VLOOKUP($A193,'Medical Examinations'!$A:$Z,MATCH(J$1,'Medical Examinations'!$A$1:$Z$1,0),FALSE)</f>
        <v>Obesity</v>
      </c>
      <c r="K193" s="10" t="str">
        <f>VLOOKUP($A193,'Medical Examinations'!$A:$Z,MATCH(K$1,'Medical Examinations'!$A$1:$Z$1,0),FALSE)</f>
        <v>Diabetes</v>
      </c>
      <c r="L193" s="15">
        <v>1986.93</v>
      </c>
      <c r="M193" s="10" t="s">
        <v>4708</v>
      </c>
      <c r="N193" s="10" t="s">
        <v>4707</v>
      </c>
      <c r="O193" s="10" t="str">
        <f>IF(N193="?","Unknown",N193)</f>
        <v>tier - 2</v>
      </c>
      <c r="P193" s="10"/>
    </row>
    <row r="194" spans="1:16">
      <c r="A194" s="20" t="s">
        <v>389</v>
      </c>
      <c r="B194" s="10" t="str">
        <f>VLOOKUP($A194,'Customer Names'!$A:$C,3,FALSE)</f>
        <v>Hofmann,</v>
      </c>
      <c r="C194" s="10">
        <f>VLOOKUP($A194,'Medical Examinations'!$A:$Z,2,FALSE)</f>
        <v>52.06</v>
      </c>
      <c r="D194" s="10">
        <f>VLOOKUP($A194,'Medical Examinations'!$A:$Z,MATCH(D$1,'Medical Examinations'!$A$1:$Z$1,0),FALSE)</f>
        <v>4.6900000000000004</v>
      </c>
      <c r="E194" s="10" t="str">
        <f>VLOOKUP($A194,'Medical Examinations'!$A:$Z,MATCH(E$1,'Medical Examinations'!$A$1:$Z$1,0),FALSE)</f>
        <v>No</v>
      </c>
      <c r="F194" s="10" t="str">
        <f>VLOOKUP($A194,'Medical Examinations'!$A:$Z,MATCH(F$1,'Medical Examinations'!$A$1:$Z$1,0),FALSE)</f>
        <v>No</v>
      </c>
      <c r="G194" s="10" t="str">
        <f>VLOOKUP($A194,'Medical Examinations'!$A:$Z,MATCH(G$1,'Medical Examinations'!$A$1:$Z$1,0),FALSE)</f>
        <v>No</v>
      </c>
      <c r="H194" s="10">
        <f>VLOOKUP($A194,'Medical Examinations'!$A:$Z,MATCH(H$1,'Medical Examinations'!$A$1:$Z$1,0),FALSE)</f>
        <v>1</v>
      </c>
      <c r="I194" s="10" t="str">
        <f>VLOOKUP($A194,'Medical Examinations'!$A:$Z,MATCH(I$1,'Medical Examinations'!$A$1:$Z$1,0),FALSE)</f>
        <v>yes</v>
      </c>
      <c r="J194" s="10" t="str">
        <f>VLOOKUP($A194,'Medical Examinations'!$A:$Z,MATCH(J$1,'Medical Examinations'!$A$1:$Z$1,0),FALSE)</f>
        <v>Obesity</v>
      </c>
      <c r="K194" s="10" t="str">
        <f>VLOOKUP($A194,'Medical Examinations'!$A:$Z,MATCH(K$1,'Medical Examinations'!$A$1:$Z$1,0),FALSE)</f>
        <v>Normal</v>
      </c>
      <c r="L194" s="15">
        <v>2007.95</v>
      </c>
      <c r="M194" s="10" t="s">
        <v>4708</v>
      </c>
      <c r="N194" s="10" t="s">
        <v>4707</v>
      </c>
      <c r="O194" s="10" t="str">
        <f>IF(N194="?","Unknown",N194)</f>
        <v>tier - 2</v>
      </c>
      <c r="P194" s="10"/>
    </row>
    <row r="195" spans="1:16">
      <c r="A195" s="21" t="s">
        <v>391</v>
      </c>
      <c r="B195" s="10" t="str">
        <f>VLOOKUP($A195,'Customer Names'!$A:$C,3,FALSE)</f>
        <v>Garcia</v>
      </c>
      <c r="C195" s="10">
        <f>VLOOKUP($A195,'Medical Examinations'!$A:$Z,2,FALSE)</f>
        <v>38.17</v>
      </c>
      <c r="D195" s="10">
        <f>VLOOKUP($A195,'Medical Examinations'!$A:$Z,MATCH(D$1,'Medical Examinations'!$A$1:$Z$1,0),FALSE)</f>
        <v>4.53</v>
      </c>
      <c r="E195" s="10" t="str">
        <f>VLOOKUP($A195,'Medical Examinations'!$A:$Z,MATCH(E$1,'Medical Examinations'!$A$1:$Z$1,0),FALSE)</f>
        <v>No</v>
      </c>
      <c r="F195" s="10" t="str">
        <f>VLOOKUP($A195,'Medical Examinations'!$A:$Z,MATCH(F$1,'Medical Examinations'!$A$1:$Z$1,0),FALSE)</f>
        <v>yes</v>
      </c>
      <c r="G195" s="10" t="str">
        <f>VLOOKUP($A195,'Medical Examinations'!$A:$Z,MATCH(G$1,'Medical Examinations'!$A$1:$Z$1,0),FALSE)</f>
        <v>No</v>
      </c>
      <c r="H195" s="10">
        <f>VLOOKUP($A195,'Medical Examinations'!$A:$Z,MATCH(H$1,'Medical Examinations'!$A$1:$Z$1,0),FALSE)</f>
        <v>1</v>
      </c>
      <c r="I195" s="10" t="str">
        <f>VLOOKUP($A195,'Medical Examinations'!$A:$Z,MATCH(I$1,'Medical Examinations'!$A$1:$Z$1,0),FALSE)</f>
        <v>yes</v>
      </c>
      <c r="J195" s="10" t="str">
        <f>VLOOKUP($A195,'Medical Examinations'!$A:$Z,MATCH(J$1,'Medical Examinations'!$A$1:$Z$1,0),FALSE)</f>
        <v>Obesity</v>
      </c>
      <c r="K195" s="10" t="str">
        <f>VLOOKUP($A195,'Medical Examinations'!$A:$Z,MATCH(K$1,'Medical Examinations'!$A$1:$Z$1,0),FALSE)</f>
        <v>Normal</v>
      </c>
      <c r="L195" s="15">
        <v>2020.18</v>
      </c>
      <c r="M195" s="10" t="s">
        <v>4708</v>
      </c>
      <c r="N195" s="10" t="s">
        <v>4711</v>
      </c>
      <c r="O195" s="10" t="str">
        <f>IF(N195="?","Unknown",N195)</f>
        <v>tier - 1</v>
      </c>
      <c r="P195" s="10"/>
    </row>
    <row r="196" spans="1:16">
      <c r="A196" s="20" t="s">
        <v>393</v>
      </c>
      <c r="B196" s="10" t="str">
        <f>VLOOKUP($A196,'Customer Names'!$A:$C,3,FALSE)</f>
        <v>Klecker,</v>
      </c>
      <c r="C196" s="10">
        <f>VLOOKUP($A196,'Medical Examinations'!$A:$Z,2,FALSE)</f>
        <v>36.954999999999998</v>
      </c>
      <c r="D196" s="10">
        <f>VLOOKUP($A196,'Medical Examinations'!$A:$Z,MATCH(D$1,'Medical Examinations'!$A$1:$Z$1,0),FALSE)</f>
        <v>5.84</v>
      </c>
      <c r="E196" s="10" t="str">
        <f>VLOOKUP($A196,'Medical Examinations'!$A:$Z,MATCH(E$1,'Medical Examinations'!$A$1:$Z$1,0),FALSE)</f>
        <v>No</v>
      </c>
      <c r="F196" s="10" t="str">
        <f>VLOOKUP($A196,'Medical Examinations'!$A:$Z,MATCH(F$1,'Medical Examinations'!$A$1:$Z$1,0),FALSE)</f>
        <v>No</v>
      </c>
      <c r="G196" s="10" t="str">
        <f>VLOOKUP($A196,'Medical Examinations'!$A:$Z,MATCH(G$1,'Medical Examinations'!$A$1:$Z$1,0),FALSE)</f>
        <v>Yes</v>
      </c>
      <c r="H196" s="10">
        <f>VLOOKUP($A196,'Medical Examinations'!$A:$Z,MATCH(H$1,'Medical Examinations'!$A$1:$Z$1,0),FALSE)</f>
        <v>1</v>
      </c>
      <c r="I196" s="10" t="str">
        <f>VLOOKUP($A196,'Medical Examinations'!$A:$Z,MATCH(I$1,'Medical Examinations'!$A$1:$Z$1,0),FALSE)</f>
        <v>yes</v>
      </c>
      <c r="J196" s="10" t="str">
        <f>VLOOKUP($A196,'Medical Examinations'!$A:$Z,MATCH(J$1,'Medical Examinations'!$A$1:$Z$1,0),FALSE)</f>
        <v>Obesity</v>
      </c>
      <c r="K196" s="10" t="str">
        <f>VLOOKUP($A196,'Medical Examinations'!$A:$Z,MATCH(K$1,'Medical Examinations'!$A$1:$Z$1,0),FALSE)</f>
        <v>Prediabetes</v>
      </c>
      <c r="L196" s="15">
        <v>2020.55</v>
      </c>
      <c r="M196" s="10" t="s">
        <v>4708</v>
      </c>
      <c r="N196" s="10" t="s">
        <v>4707</v>
      </c>
      <c r="O196" s="10" t="str">
        <f>IF(N196="?","Unknown",N196)</f>
        <v>tier - 2</v>
      </c>
      <c r="P196" s="10"/>
    </row>
    <row r="197" spans="1:16">
      <c r="A197" s="21" t="s">
        <v>395</v>
      </c>
      <c r="B197" s="10" t="str">
        <f>VLOOKUP($A197,'Customer Names'!$A:$C,3,FALSE)</f>
        <v>Cancre,</v>
      </c>
      <c r="C197" s="10">
        <f>VLOOKUP($A197,'Medical Examinations'!$A:$Z,2,FALSE)</f>
        <v>34.4</v>
      </c>
      <c r="D197" s="10">
        <f>VLOOKUP($A197,'Medical Examinations'!$A:$Z,MATCH(D$1,'Medical Examinations'!$A$1:$Z$1,0),FALSE)</f>
        <v>4.9000000000000004</v>
      </c>
      <c r="E197" s="10" t="str">
        <f>VLOOKUP($A197,'Medical Examinations'!$A:$Z,MATCH(E$1,'Medical Examinations'!$A$1:$Z$1,0),FALSE)</f>
        <v>No</v>
      </c>
      <c r="F197" s="10" t="str">
        <f>VLOOKUP($A197,'Medical Examinations'!$A:$Z,MATCH(F$1,'Medical Examinations'!$A$1:$Z$1,0),FALSE)</f>
        <v>No</v>
      </c>
      <c r="G197" s="10" t="str">
        <f>VLOOKUP($A197,'Medical Examinations'!$A:$Z,MATCH(G$1,'Medical Examinations'!$A$1:$Z$1,0),FALSE)</f>
        <v>Yes</v>
      </c>
      <c r="H197" s="10">
        <f>VLOOKUP($A197,'Medical Examinations'!$A:$Z,MATCH(H$1,'Medical Examinations'!$A$1:$Z$1,0),FALSE)</f>
        <v>1</v>
      </c>
      <c r="I197" s="10" t="str">
        <f>VLOOKUP($A197,'Medical Examinations'!$A:$Z,MATCH(I$1,'Medical Examinations'!$A$1:$Z$1,0),FALSE)</f>
        <v>yes</v>
      </c>
      <c r="J197" s="10" t="str">
        <f>VLOOKUP($A197,'Medical Examinations'!$A:$Z,MATCH(J$1,'Medical Examinations'!$A$1:$Z$1,0),FALSE)</f>
        <v>Obesity</v>
      </c>
      <c r="K197" s="10" t="str">
        <f>VLOOKUP($A197,'Medical Examinations'!$A:$Z,MATCH(K$1,'Medical Examinations'!$A$1:$Z$1,0),FALSE)</f>
        <v>Normal</v>
      </c>
      <c r="L197" s="15">
        <v>2026.97</v>
      </c>
      <c r="M197" s="10" t="s">
        <v>4708</v>
      </c>
      <c r="N197" s="10" t="s">
        <v>4707</v>
      </c>
      <c r="O197" s="10" t="str">
        <f>IF(N197="?","Unknown",N197)</f>
        <v>tier - 2</v>
      </c>
      <c r="P197" s="10"/>
    </row>
    <row r="198" spans="1:16">
      <c r="A198" s="20" t="s">
        <v>397</v>
      </c>
      <c r="B198" s="10" t="str">
        <f>VLOOKUP($A198,'Customer Names'!$A:$C,3,FALSE)</f>
        <v>Denucci,</v>
      </c>
      <c r="C198" s="10">
        <f>VLOOKUP($A198,'Medical Examinations'!$A:$Z,2,FALSE)</f>
        <v>31.73</v>
      </c>
      <c r="D198" s="10">
        <f>VLOOKUP($A198,'Medical Examinations'!$A:$Z,MATCH(D$1,'Medical Examinations'!$A$1:$Z$1,0),FALSE)</f>
        <v>4.3</v>
      </c>
      <c r="E198" s="10" t="str">
        <f>VLOOKUP($A198,'Medical Examinations'!$A:$Z,MATCH(E$1,'Medical Examinations'!$A$1:$Z$1,0),FALSE)</f>
        <v>No</v>
      </c>
      <c r="F198" s="10" t="str">
        <f>VLOOKUP($A198,'Medical Examinations'!$A:$Z,MATCH(F$1,'Medical Examinations'!$A$1:$Z$1,0),FALSE)</f>
        <v>No</v>
      </c>
      <c r="G198" s="10" t="str">
        <f>VLOOKUP($A198,'Medical Examinations'!$A:$Z,MATCH(G$1,'Medical Examinations'!$A$1:$Z$1,0),FALSE)</f>
        <v>No</v>
      </c>
      <c r="H198" s="10">
        <f>VLOOKUP($A198,'Medical Examinations'!$A:$Z,MATCH(H$1,'Medical Examinations'!$A$1:$Z$1,0),FALSE)</f>
        <v>0</v>
      </c>
      <c r="I198" s="10" t="str">
        <f>VLOOKUP($A198,'Medical Examinations'!$A:$Z,MATCH(I$1,'Medical Examinations'!$A$1:$Z$1,0),FALSE)</f>
        <v>yes</v>
      </c>
      <c r="J198" s="10" t="str">
        <f>VLOOKUP($A198,'Medical Examinations'!$A:$Z,MATCH(J$1,'Medical Examinations'!$A$1:$Z$1,0),FALSE)</f>
        <v>Obesity</v>
      </c>
      <c r="K198" s="10" t="str">
        <f>VLOOKUP($A198,'Medical Examinations'!$A:$Z,MATCH(K$1,'Medical Examinations'!$A$1:$Z$1,0),FALSE)</f>
        <v>Normal</v>
      </c>
      <c r="L198" s="15">
        <v>2045.69</v>
      </c>
      <c r="M198" s="10" t="s">
        <v>4708</v>
      </c>
      <c r="N198" s="10" t="s">
        <v>4708</v>
      </c>
      <c r="O198" s="10" t="str">
        <f>IF(N198="?","Unknown",N198)</f>
        <v>tier - 3</v>
      </c>
      <c r="P198" s="10"/>
    </row>
    <row r="199" spans="1:16">
      <c r="A199" s="21" t="s">
        <v>399</v>
      </c>
      <c r="B199" s="10" t="str">
        <f>VLOOKUP($A199,'Customer Names'!$A:$C,3,FALSE)</f>
        <v>Saldana,</v>
      </c>
      <c r="C199" s="10">
        <f>VLOOKUP($A199,'Medical Examinations'!$A:$Z,2,FALSE)</f>
        <v>36.64</v>
      </c>
      <c r="D199" s="10">
        <f>VLOOKUP($A199,'Medical Examinations'!$A:$Z,MATCH(D$1,'Medical Examinations'!$A$1:$Z$1,0),FALSE)</f>
        <v>11.34</v>
      </c>
      <c r="E199" s="10" t="str">
        <f>VLOOKUP($A199,'Medical Examinations'!$A:$Z,MATCH(E$1,'Medical Examinations'!$A$1:$Z$1,0),FALSE)</f>
        <v>No</v>
      </c>
      <c r="F199" s="10" t="str">
        <f>VLOOKUP($A199,'Medical Examinations'!$A:$Z,MATCH(F$1,'Medical Examinations'!$A$1:$Z$1,0),FALSE)</f>
        <v>No</v>
      </c>
      <c r="G199" s="10" t="str">
        <f>VLOOKUP($A199,'Medical Examinations'!$A:$Z,MATCH(G$1,'Medical Examinations'!$A$1:$Z$1,0),FALSE)</f>
        <v>No</v>
      </c>
      <c r="H199" s="10">
        <f>VLOOKUP($A199,'Medical Examinations'!$A:$Z,MATCH(H$1,'Medical Examinations'!$A$1:$Z$1,0),FALSE)</f>
        <v>0</v>
      </c>
      <c r="I199" s="10" t="str">
        <f>VLOOKUP($A199,'Medical Examinations'!$A:$Z,MATCH(I$1,'Medical Examinations'!$A$1:$Z$1,0),FALSE)</f>
        <v>yes</v>
      </c>
      <c r="J199" s="10" t="str">
        <f>VLOOKUP($A199,'Medical Examinations'!$A:$Z,MATCH(J$1,'Medical Examinations'!$A$1:$Z$1,0),FALSE)</f>
        <v>Obesity</v>
      </c>
      <c r="K199" s="10" t="str">
        <f>VLOOKUP($A199,'Medical Examinations'!$A:$Z,MATCH(K$1,'Medical Examinations'!$A$1:$Z$1,0),FALSE)</f>
        <v>Diabetes</v>
      </c>
      <c r="L199" s="15">
        <v>2055.3200000000002</v>
      </c>
      <c r="M199" s="10" t="s">
        <v>4708</v>
      </c>
      <c r="N199" s="10" t="s">
        <v>4708</v>
      </c>
      <c r="O199" s="10" t="str">
        <f>IF(N199="?","Unknown",N199)</f>
        <v>tier - 3</v>
      </c>
      <c r="P199" s="10"/>
    </row>
    <row r="200" spans="1:16">
      <c r="A200" s="20" t="s">
        <v>401</v>
      </c>
      <c r="B200" s="10" t="str">
        <f>VLOOKUP($A200,'Customer Names'!$A:$C,3,FALSE)</f>
        <v>Weinberg,</v>
      </c>
      <c r="C200" s="10">
        <f>VLOOKUP($A200,'Medical Examinations'!$A:$Z,2,FALSE)</f>
        <v>36.85</v>
      </c>
      <c r="D200" s="10">
        <f>VLOOKUP($A200,'Medical Examinations'!$A:$Z,MATCH(D$1,'Medical Examinations'!$A$1:$Z$1,0),FALSE)</f>
        <v>5.88</v>
      </c>
      <c r="E200" s="10" t="str">
        <f>VLOOKUP($A200,'Medical Examinations'!$A:$Z,MATCH(E$1,'Medical Examinations'!$A$1:$Z$1,0),FALSE)</f>
        <v>No</v>
      </c>
      <c r="F200" s="10" t="str">
        <f>VLOOKUP($A200,'Medical Examinations'!$A:$Z,MATCH(F$1,'Medical Examinations'!$A$1:$Z$1,0),FALSE)</f>
        <v>yes</v>
      </c>
      <c r="G200" s="10" t="str">
        <f>VLOOKUP($A200,'Medical Examinations'!$A:$Z,MATCH(G$1,'Medical Examinations'!$A$1:$Z$1,0),FALSE)</f>
        <v>No</v>
      </c>
      <c r="H200" s="10">
        <f>VLOOKUP($A200,'Medical Examinations'!$A:$Z,MATCH(H$1,'Medical Examinations'!$A$1:$Z$1,0),FALSE)</f>
        <v>1</v>
      </c>
      <c r="I200" s="10" t="str">
        <f>VLOOKUP($A200,'Medical Examinations'!$A:$Z,MATCH(I$1,'Medical Examinations'!$A$1:$Z$1,0),FALSE)</f>
        <v>yes</v>
      </c>
      <c r="J200" s="10" t="str">
        <f>VLOOKUP($A200,'Medical Examinations'!$A:$Z,MATCH(J$1,'Medical Examinations'!$A$1:$Z$1,0),FALSE)</f>
        <v>Obesity</v>
      </c>
      <c r="K200" s="10" t="str">
        <f>VLOOKUP($A200,'Medical Examinations'!$A:$Z,MATCH(K$1,'Medical Examinations'!$A$1:$Z$1,0),FALSE)</f>
        <v>Prediabetes</v>
      </c>
      <c r="L200" s="15">
        <v>2094.1</v>
      </c>
      <c r="M200" s="10" t="s">
        <v>4708</v>
      </c>
      <c r="N200" s="10" t="s">
        <v>4707</v>
      </c>
      <c r="O200" s="10" t="str">
        <f>IF(N200="?","Unknown",N200)</f>
        <v>tier - 2</v>
      </c>
      <c r="P200" s="10"/>
    </row>
    <row r="201" spans="1:16">
      <c r="A201" s="21" t="s">
        <v>403</v>
      </c>
      <c r="B201" s="10" t="str">
        <f>VLOOKUP($A201,'Customer Names'!$A:$C,3,FALSE)</f>
        <v>Walsh,</v>
      </c>
      <c r="C201" s="10">
        <f>VLOOKUP($A201,'Medical Examinations'!$A:$Z,2,FALSE)</f>
        <v>33.33</v>
      </c>
      <c r="D201" s="10">
        <f>VLOOKUP($A201,'Medical Examinations'!$A:$Z,MATCH(D$1,'Medical Examinations'!$A$1:$Z$1,0),FALSE)</f>
        <v>5.01</v>
      </c>
      <c r="E201" s="10" t="str">
        <f>VLOOKUP($A201,'Medical Examinations'!$A:$Z,MATCH(E$1,'Medical Examinations'!$A$1:$Z$1,0),FALSE)</f>
        <v>yes</v>
      </c>
      <c r="F201" s="10" t="str">
        <f>VLOOKUP($A201,'Medical Examinations'!$A:$Z,MATCH(F$1,'Medical Examinations'!$A$1:$Z$1,0),FALSE)</f>
        <v>No</v>
      </c>
      <c r="G201" s="10" t="str">
        <f>VLOOKUP($A201,'Medical Examinations'!$A:$Z,MATCH(G$1,'Medical Examinations'!$A$1:$Z$1,0),FALSE)</f>
        <v>Yes</v>
      </c>
      <c r="H201" s="10">
        <f>VLOOKUP($A201,'Medical Examinations'!$A:$Z,MATCH(H$1,'Medical Examinations'!$A$1:$Z$1,0),FALSE)</f>
        <v>1</v>
      </c>
      <c r="I201" s="10" t="str">
        <f>VLOOKUP($A201,'Medical Examinations'!$A:$Z,MATCH(I$1,'Medical Examinations'!$A$1:$Z$1,0),FALSE)</f>
        <v>yes</v>
      </c>
      <c r="J201" s="10" t="str">
        <f>VLOOKUP($A201,'Medical Examinations'!$A:$Z,MATCH(J$1,'Medical Examinations'!$A$1:$Z$1,0),FALSE)</f>
        <v>Obesity</v>
      </c>
      <c r="K201" s="10" t="str">
        <f>VLOOKUP($A201,'Medical Examinations'!$A:$Z,MATCH(K$1,'Medical Examinations'!$A$1:$Z$1,0),FALSE)</f>
        <v>Normal</v>
      </c>
      <c r="L201" s="15">
        <v>2102.2600000000002</v>
      </c>
      <c r="M201" s="10" t="s">
        <v>4708</v>
      </c>
      <c r="N201" s="10" t="s">
        <v>4707</v>
      </c>
      <c r="O201" s="10" t="str">
        <f>IF(N201="?","Unknown",N201)</f>
        <v>tier - 2</v>
      </c>
      <c r="P201" s="10"/>
    </row>
    <row r="202" spans="1:16">
      <c r="A202" s="20" t="s">
        <v>405</v>
      </c>
      <c r="B202" s="10" t="str">
        <f>VLOOKUP($A202,'Customer Names'!$A:$C,3,FALSE)</f>
        <v>Pasten,</v>
      </c>
      <c r="C202" s="10">
        <f>VLOOKUP($A202,'Medical Examinations'!$A:$Z,2,FALSE)</f>
        <v>39.14</v>
      </c>
      <c r="D202" s="10">
        <f>VLOOKUP($A202,'Medical Examinations'!$A:$Z,MATCH(D$1,'Medical Examinations'!$A$1:$Z$1,0),FALSE)</f>
        <v>4.4000000000000004</v>
      </c>
      <c r="E202" s="10" t="str">
        <f>VLOOKUP($A202,'Medical Examinations'!$A:$Z,MATCH(E$1,'Medical Examinations'!$A$1:$Z$1,0),FALSE)</f>
        <v>No</v>
      </c>
      <c r="F202" s="10" t="str">
        <f>VLOOKUP($A202,'Medical Examinations'!$A:$Z,MATCH(F$1,'Medical Examinations'!$A$1:$Z$1,0),FALSE)</f>
        <v>No</v>
      </c>
      <c r="G202" s="10" t="str">
        <f>VLOOKUP($A202,'Medical Examinations'!$A:$Z,MATCH(G$1,'Medical Examinations'!$A$1:$Z$1,0),FALSE)</f>
        <v>Yes</v>
      </c>
      <c r="H202" s="10">
        <f>VLOOKUP($A202,'Medical Examinations'!$A:$Z,MATCH(H$1,'Medical Examinations'!$A$1:$Z$1,0),FALSE)</f>
        <v>1</v>
      </c>
      <c r="I202" s="10" t="str">
        <f>VLOOKUP($A202,'Medical Examinations'!$A:$Z,MATCH(I$1,'Medical Examinations'!$A$1:$Z$1,0),FALSE)</f>
        <v>yes</v>
      </c>
      <c r="J202" s="10" t="str">
        <f>VLOOKUP($A202,'Medical Examinations'!$A:$Z,MATCH(J$1,'Medical Examinations'!$A$1:$Z$1,0),FALSE)</f>
        <v>Obesity</v>
      </c>
      <c r="K202" s="10" t="str">
        <f>VLOOKUP($A202,'Medical Examinations'!$A:$Z,MATCH(K$1,'Medical Examinations'!$A$1:$Z$1,0),FALSE)</f>
        <v>Normal</v>
      </c>
      <c r="L202" s="15">
        <v>2103.08</v>
      </c>
      <c r="M202" s="10" t="s">
        <v>4708</v>
      </c>
      <c r="N202" s="10" t="s">
        <v>4707</v>
      </c>
      <c r="O202" s="10" t="str">
        <f>IF(N202="?","Unknown",N202)</f>
        <v>tier - 2</v>
      </c>
      <c r="P202" s="10"/>
    </row>
    <row r="203" spans="1:16">
      <c r="A203" s="21" t="s">
        <v>407</v>
      </c>
      <c r="B203" s="10" t="str">
        <f>VLOOKUP($A203,'Customer Names'!$A:$C,3,FALSE)</f>
        <v>LaBelle,</v>
      </c>
      <c r="C203" s="10">
        <f>VLOOKUP($A203,'Medical Examinations'!$A:$Z,2,FALSE)</f>
        <v>32.9</v>
      </c>
      <c r="D203" s="10">
        <f>VLOOKUP($A203,'Medical Examinations'!$A:$Z,MATCH(D$1,'Medical Examinations'!$A$1:$Z$1,0),FALSE)</f>
        <v>6.26</v>
      </c>
      <c r="E203" s="10" t="str">
        <f>VLOOKUP($A203,'Medical Examinations'!$A:$Z,MATCH(E$1,'Medical Examinations'!$A$1:$Z$1,0),FALSE)</f>
        <v>yes</v>
      </c>
      <c r="F203" s="10" t="str">
        <f>VLOOKUP($A203,'Medical Examinations'!$A:$Z,MATCH(F$1,'Medical Examinations'!$A$1:$Z$1,0),FALSE)</f>
        <v>No</v>
      </c>
      <c r="G203" s="10" t="str">
        <f>VLOOKUP($A203,'Medical Examinations'!$A:$Z,MATCH(G$1,'Medical Examinations'!$A$1:$Z$1,0),FALSE)</f>
        <v>No</v>
      </c>
      <c r="H203" s="10">
        <f>VLOOKUP($A203,'Medical Examinations'!$A:$Z,MATCH(H$1,'Medical Examinations'!$A$1:$Z$1,0),FALSE)</f>
        <v>0</v>
      </c>
      <c r="I203" s="10" t="str">
        <f>VLOOKUP($A203,'Medical Examinations'!$A:$Z,MATCH(I$1,'Medical Examinations'!$A$1:$Z$1,0),FALSE)</f>
        <v>yes</v>
      </c>
      <c r="J203" s="10" t="str">
        <f>VLOOKUP($A203,'Medical Examinations'!$A:$Z,MATCH(J$1,'Medical Examinations'!$A$1:$Z$1,0),FALSE)</f>
        <v>Obesity</v>
      </c>
      <c r="K203" s="10" t="str">
        <f>VLOOKUP($A203,'Medical Examinations'!$A:$Z,MATCH(K$1,'Medical Examinations'!$A$1:$Z$1,0),FALSE)</f>
        <v>Prediabetes</v>
      </c>
      <c r="L203" s="15">
        <v>2104.11</v>
      </c>
      <c r="M203" s="10" t="s">
        <v>4707</v>
      </c>
      <c r="N203" s="10" t="s">
        <v>4711</v>
      </c>
      <c r="O203" s="10" t="str">
        <f>IF(N203="?","Unknown",N203)</f>
        <v>tier - 1</v>
      </c>
      <c r="P203" s="10"/>
    </row>
    <row r="204" spans="1:16">
      <c r="A204" s="20" t="s">
        <v>409</v>
      </c>
      <c r="B204" s="10" t="str">
        <f>VLOOKUP($A204,'Customer Names'!$A:$C,3,FALSE)</f>
        <v>Guzman,</v>
      </c>
      <c r="C204" s="10">
        <f>VLOOKUP($A204,'Medical Examinations'!$A:$Z,2,FALSE)</f>
        <v>29.78</v>
      </c>
      <c r="D204" s="10">
        <f>VLOOKUP($A204,'Medical Examinations'!$A:$Z,MATCH(D$1,'Medical Examinations'!$A$1:$Z$1,0),FALSE)</f>
        <v>10.27</v>
      </c>
      <c r="E204" s="10" t="str">
        <f>VLOOKUP($A204,'Medical Examinations'!$A:$Z,MATCH(E$1,'Medical Examinations'!$A$1:$Z$1,0),FALSE)</f>
        <v>yes</v>
      </c>
      <c r="F204" s="10" t="str">
        <f>VLOOKUP($A204,'Medical Examinations'!$A:$Z,MATCH(F$1,'Medical Examinations'!$A$1:$Z$1,0),FALSE)</f>
        <v>No</v>
      </c>
      <c r="G204" s="10" t="str">
        <f>VLOOKUP($A204,'Medical Examinations'!$A:$Z,MATCH(G$1,'Medical Examinations'!$A$1:$Z$1,0),FALSE)</f>
        <v>Yes</v>
      </c>
      <c r="H204" s="10">
        <f>VLOOKUP($A204,'Medical Examinations'!$A:$Z,MATCH(H$1,'Medical Examinations'!$A$1:$Z$1,0),FALSE)</f>
        <v>1</v>
      </c>
      <c r="I204" s="10" t="str">
        <f>VLOOKUP($A204,'Medical Examinations'!$A:$Z,MATCH(I$1,'Medical Examinations'!$A$1:$Z$1,0),FALSE)</f>
        <v>yes</v>
      </c>
      <c r="J204" s="10" t="str">
        <f>VLOOKUP($A204,'Medical Examinations'!$A:$Z,MATCH(J$1,'Medical Examinations'!$A$1:$Z$1,0),FALSE)</f>
        <v>Overweight</v>
      </c>
      <c r="K204" s="10" t="str">
        <f>VLOOKUP($A204,'Medical Examinations'!$A:$Z,MATCH(K$1,'Medical Examinations'!$A$1:$Z$1,0),FALSE)</f>
        <v>Diabetes</v>
      </c>
      <c r="L204" s="15">
        <v>2106.2600000000002</v>
      </c>
      <c r="M204" s="10" t="s">
        <v>4707</v>
      </c>
      <c r="N204" s="10" t="s">
        <v>4707</v>
      </c>
      <c r="O204" s="10" t="str">
        <f>IF(N204="?","Unknown",N204)</f>
        <v>tier - 2</v>
      </c>
      <c r="P204" s="10"/>
    </row>
    <row r="205" spans="1:16">
      <c r="A205" s="21" t="s">
        <v>411</v>
      </c>
      <c r="B205" s="10" t="str">
        <f>VLOOKUP($A205,'Customer Names'!$A:$C,3,FALSE)</f>
        <v>Turnbull,</v>
      </c>
      <c r="C205" s="10">
        <f>VLOOKUP($A205,'Medical Examinations'!$A:$Z,2,FALSE)</f>
        <v>32.78</v>
      </c>
      <c r="D205" s="10">
        <f>VLOOKUP($A205,'Medical Examinations'!$A:$Z,MATCH(D$1,'Medical Examinations'!$A$1:$Z$1,0),FALSE)</f>
        <v>5.27</v>
      </c>
      <c r="E205" s="10" t="str">
        <f>VLOOKUP($A205,'Medical Examinations'!$A:$Z,MATCH(E$1,'Medical Examinations'!$A$1:$Z$1,0),FALSE)</f>
        <v>No</v>
      </c>
      <c r="F205" s="10" t="str">
        <f>VLOOKUP($A205,'Medical Examinations'!$A:$Z,MATCH(F$1,'Medical Examinations'!$A$1:$Z$1,0),FALSE)</f>
        <v>No</v>
      </c>
      <c r="G205" s="10" t="str">
        <f>VLOOKUP($A205,'Medical Examinations'!$A:$Z,MATCH(G$1,'Medical Examinations'!$A$1:$Z$1,0),FALSE)</f>
        <v>No</v>
      </c>
      <c r="H205" s="10">
        <f>VLOOKUP($A205,'Medical Examinations'!$A:$Z,MATCH(H$1,'Medical Examinations'!$A$1:$Z$1,0),FALSE)</f>
        <v>0</v>
      </c>
      <c r="I205" s="10" t="str">
        <f>VLOOKUP($A205,'Medical Examinations'!$A:$Z,MATCH(I$1,'Medical Examinations'!$A$1:$Z$1,0),FALSE)</f>
        <v>yes</v>
      </c>
      <c r="J205" s="10" t="str">
        <f>VLOOKUP($A205,'Medical Examinations'!$A:$Z,MATCH(J$1,'Medical Examinations'!$A$1:$Z$1,0),FALSE)</f>
        <v>Obesity</v>
      </c>
      <c r="K205" s="10" t="str">
        <f>VLOOKUP($A205,'Medical Examinations'!$A:$Z,MATCH(K$1,'Medical Examinations'!$A$1:$Z$1,0),FALSE)</f>
        <v>Normal</v>
      </c>
      <c r="L205" s="15">
        <v>2117.34</v>
      </c>
      <c r="M205" s="10" t="s">
        <v>4707</v>
      </c>
      <c r="N205" s="10" t="s">
        <v>4708</v>
      </c>
      <c r="O205" s="10" t="str">
        <f>IF(N205="?","Unknown",N205)</f>
        <v>tier - 3</v>
      </c>
      <c r="P205" s="10"/>
    </row>
    <row r="206" spans="1:16">
      <c r="A206" s="20" t="s">
        <v>413</v>
      </c>
      <c r="B206" s="10" t="str">
        <f>VLOOKUP($A206,'Customer Names'!$A:$C,3,FALSE)</f>
        <v>Aguero,</v>
      </c>
      <c r="C206" s="10">
        <f>VLOOKUP($A206,'Medical Examinations'!$A:$Z,2,FALSE)</f>
        <v>41.65</v>
      </c>
      <c r="D206" s="10">
        <f>VLOOKUP($A206,'Medical Examinations'!$A:$Z,MATCH(D$1,'Medical Examinations'!$A$1:$Z$1,0),FALSE)</f>
        <v>10.73</v>
      </c>
      <c r="E206" s="10" t="str">
        <f>VLOOKUP($A206,'Medical Examinations'!$A:$Z,MATCH(E$1,'Medical Examinations'!$A$1:$Z$1,0),FALSE)</f>
        <v>yes</v>
      </c>
      <c r="F206" s="10" t="str">
        <f>VLOOKUP($A206,'Medical Examinations'!$A:$Z,MATCH(F$1,'Medical Examinations'!$A$1:$Z$1,0),FALSE)</f>
        <v>No</v>
      </c>
      <c r="G206" s="10" t="str">
        <f>VLOOKUP($A206,'Medical Examinations'!$A:$Z,MATCH(G$1,'Medical Examinations'!$A$1:$Z$1,0),FALSE)</f>
        <v>No</v>
      </c>
      <c r="H206" s="10">
        <f>VLOOKUP($A206,'Medical Examinations'!$A:$Z,MATCH(H$1,'Medical Examinations'!$A$1:$Z$1,0),FALSE)</f>
        <v>0</v>
      </c>
      <c r="I206" s="10" t="str">
        <f>VLOOKUP($A206,'Medical Examinations'!$A:$Z,MATCH(I$1,'Medical Examinations'!$A$1:$Z$1,0),FALSE)</f>
        <v>yes</v>
      </c>
      <c r="J206" s="10" t="str">
        <f>VLOOKUP($A206,'Medical Examinations'!$A:$Z,MATCH(J$1,'Medical Examinations'!$A$1:$Z$1,0),FALSE)</f>
        <v>Obesity</v>
      </c>
      <c r="K206" s="10" t="str">
        <f>VLOOKUP($A206,'Medical Examinations'!$A:$Z,MATCH(K$1,'Medical Examinations'!$A$1:$Z$1,0),FALSE)</f>
        <v>Diabetes</v>
      </c>
      <c r="L206" s="15">
        <v>2118.61</v>
      </c>
      <c r="M206" s="10" t="s">
        <v>4707</v>
      </c>
      <c r="N206" s="10" t="s">
        <v>4711</v>
      </c>
      <c r="O206" s="10" t="str">
        <f>IF(N206="?","Unknown",N206)</f>
        <v>tier - 1</v>
      </c>
      <c r="P206" s="10"/>
    </row>
    <row r="207" spans="1:16">
      <c r="A207" s="21" t="s">
        <v>415</v>
      </c>
      <c r="B207" s="10" t="str">
        <f>VLOOKUP($A207,'Customer Names'!$A:$C,3,FALSE)</f>
        <v>Woodward,</v>
      </c>
      <c r="C207" s="10">
        <f>VLOOKUP($A207,'Medical Examinations'!$A:$Z,2,FALSE)</f>
        <v>50.79</v>
      </c>
      <c r="D207" s="10">
        <f>VLOOKUP($A207,'Medical Examinations'!$A:$Z,MATCH(D$1,'Medical Examinations'!$A$1:$Z$1,0),FALSE)</f>
        <v>4.45</v>
      </c>
      <c r="E207" s="10" t="str">
        <f>VLOOKUP($A207,'Medical Examinations'!$A:$Z,MATCH(E$1,'Medical Examinations'!$A$1:$Z$1,0),FALSE)</f>
        <v>No</v>
      </c>
      <c r="F207" s="10" t="str">
        <f>VLOOKUP($A207,'Medical Examinations'!$A:$Z,MATCH(F$1,'Medical Examinations'!$A$1:$Z$1,0),FALSE)</f>
        <v>No</v>
      </c>
      <c r="G207" s="10" t="str">
        <f>VLOOKUP($A207,'Medical Examinations'!$A:$Z,MATCH(G$1,'Medical Examinations'!$A$1:$Z$1,0),FALSE)</f>
        <v>No</v>
      </c>
      <c r="H207" s="10">
        <f>VLOOKUP($A207,'Medical Examinations'!$A:$Z,MATCH(H$1,'Medical Examinations'!$A$1:$Z$1,0),FALSE)</f>
        <v>1</v>
      </c>
      <c r="I207" s="10" t="str">
        <f>VLOOKUP($A207,'Medical Examinations'!$A:$Z,MATCH(I$1,'Medical Examinations'!$A$1:$Z$1,0),FALSE)</f>
        <v>yes</v>
      </c>
      <c r="J207" s="10" t="str">
        <f>VLOOKUP($A207,'Medical Examinations'!$A:$Z,MATCH(J$1,'Medical Examinations'!$A$1:$Z$1,0),FALSE)</f>
        <v>Obesity</v>
      </c>
      <c r="K207" s="10" t="str">
        <f>VLOOKUP($A207,'Medical Examinations'!$A:$Z,MATCH(K$1,'Medical Examinations'!$A$1:$Z$1,0),FALSE)</f>
        <v>Normal</v>
      </c>
      <c r="L207" s="15">
        <v>2128.4299999999998</v>
      </c>
      <c r="M207" s="10" t="s">
        <v>4707</v>
      </c>
      <c r="N207" s="10" t="s">
        <v>4711</v>
      </c>
      <c r="O207" s="10" t="str">
        <f>IF(N207="?","Unknown",N207)</f>
        <v>tier - 1</v>
      </c>
      <c r="P207" s="10"/>
    </row>
    <row r="208" spans="1:16">
      <c r="A208" s="20" t="s">
        <v>417</v>
      </c>
      <c r="B208" s="10" t="str">
        <f>VLOOKUP($A208,'Customer Names'!$A:$C,3,FALSE)</f>
        <v>McElroy,</v>
      </c>
      <c r="C208" s="10">
        <f>VLOOKUP($A208,'Medical Examinations'!$A:$Z,2,FALSE)</f>
        <v>35.43</v>
      </c>
      <c r="D208" s="10">
        <f>VLOOKUP($A208,'Medical Examinations'!$A:$Z,MATCH(D$1,'Medical Examinations'!$A$1:$Z$1,0),FALSE)</f>
        <v>5.25</v>
      </c>
      <c r="E208" s="10" t="str">
        <f>VLOOKUP($A208,'Medical Examinations'!$A:$Z,MATCH(E$1,'Medical Examinations'!$A$1:$Z$1,0),FALSE)</f>
        <v>yes</v>
      </c>
      <c r="F208" s="10" t="str">
        <f>VLOOKUP($A208,'Medical Examinations'!$A:$Z,MATCH(F$1,'Medical Examinations'!$A$1:$Z$1,0),FALSE)</f>
        <v>No</v>
      </c>
      <c r="G208" s="10" t="str">
        <f>VLOOKUP($A208,'Medical Examinations'!$A:$Z,MATCH(G$1,'Medical Examinations'!$A$1:$Z$1,0),FALSE)</f>
        <v>No</v>
      </c>
      <c r="H208" s="10">
        <f>VLOOKUP($A208,'Medical Examinations'!$A:$Z,MATCH(H$1,'Medical Examinations'!$A$1:$Z$1,0),FALSE)</f>
        <v>0</v>
      </c>
      <c r="I208" s="10" t="str">
        <f>VLOOKUP($A208,'Medical Examinations'!$A:$Z,MATCH(I$1,'Medical Examinations'!$A$1:$Z$1,0),FALSE)</f>
        <v>yes</v>
      </c>
      <c r="J208" s="10" t="str">
        <f>VLOOKUP($A208,'Medical Examinations'!$A:$Z,MATCH(J$1,'Medical Examinations'!$A$1:$Z$1,0),FALSE)</f>
        <v>Obesity</v>
      </c>
      <c r="K208" s="10" t="str">
        <f>VLOOKUP($A208,'Medical Examinations'!$A:$Z,MATCH(K$1,'Medical Examinations'!$A$1:$Z$1,0),FALSE)</f>
        <v>Normal</v>
      </c>
      <c r="L208" s="15">
        <v>2130.6799999999998</v>
      </c>
      <c r="M208" s="10" t="s">
        <v>4707</v>
      </c>
      <c r="N208" s="10" t="s">
        <v>4708</v>
      </c>
      <c r="O208" s="10" t="str">
        <f>IF(N208="?","Unknown",N208)</f>
        <v>tier - 3</v>
      </c>
      <c r="P208" s="10"/>
    </row>
    <row r="209" spans="1:16">
      <c r="A209" s="21" t="s">
        <v>419</v>
      </c>
      <c r="B209" s="10" t="str">
        <f>VLOOKUP($A209,'Customer Names'!$A:$C,3,FALSE)</f>
        <v>Lopez,</v>
      </c>
      <c r="C209" s="10">
        <f>VLOOKUP($A209,'Medical Examinations'!$A:$Z,2,FALSE)</f>
        <v>35.25</v>
      </c>
      <c r="D209" s="10">
        <f>VLOOKUP($A209,'Medical Examinations'!$A:$Z,MATCH(D$1,'Medical Examinations'!$A$1:$Z$1,0),FALSE)</f>
        <v>9.51</v>
      </c>
      <c r="E209" s="10" t="str">
        <f>VLOOKUP($A209,'Medical Examinations'!$A:$Z,MATCH(E$1,'Medical Examinations'!$A$1:$Z$1,0),FALSE)</f>
        <v>No</v>
      </c>
      <c r="F209" s="10" t="str">
        <f>VLOOKUP($A209,'Medical Examinations'!$A:$Z,MATCH(F$1,'Medical Examinations'!$A$1:$Z$1,0),FALSE)</f>
        <v>No</v>
      </c>
      <c r="G209" s="10" t="str">
        <f>VLOOKUP($A209,'Medical Examinations'!$A:$Z,MATCH(G$1,'Medical Examinations'!$A$1:$Z$1,0),FALSE)</f>
        <v>No</v>
      </c>
      <c r="H209" s="10">
        <f>VLOOKUP($A209,'Medical Examinations'!$A:$Z,MATCH(H$1,'Medical Examinations'!$A$1:$Z$1,0),FALSE)</f>
        <v>0</v>
      </c>
      <c r="I209" s="10" t="str">
        <f>VLOOKUP($A209,'Medical Examinations'!$A:$Z,MATCH(I$1,'Medical Examinations'!$A$1:$Z$1,0),FALSE)</f>
        <v>yes</v>
      </c>
      <c r="J209" s="10" t="str">
        <f>VLOOKUP($A209,'Medical Examinations'!$A:$Z,MATCH(J$1,'Medical Examinations'!$A$1:$Z$1,0),FALSE)</f>
        <v>Obesity</v>
      </c>
      <c r="K209" s="10" t="str">
        <f>VLOOKUP($A209,'Medical Examinations'!$A:$Z,MATCH(K$1,'Medical Examinations'!$A$1:$Z$1,0),FALSE)</f>
        <v>Diabetes</v>
      </c>
      <c r="L209" s="15">
        <v>2134.9</v>
      </c>
      <c r="M209" s="10" t="s">
        <v>4707</v>
      </c>
      <c r="N209" s="10" t="s">
        <v>4708</v>
      </c>
      <c r="O209" s="10" t="str">
        <f>IF(N209="?","Unknown",N209)</f>
        <v>tier - 3</v>
      </c>
      <c r="P209" s="10"/>
    </row>
    <row r="210" spans="1:16">
      <c r="A210" s="20" t="s">
        <v>421</v>
      </c>
      <c r="B210" s="10" t="str">
        <f>VLOOKUP($A210,'Customer Names'!$A:$C,3,FALSE)</f>
        <v>Cardosi,</v>
      </c>
      <c r="C210" s="10">
        <f>VLOOKUP($A210,'Medical Examinations'!$A:$Z,2,FALSE)</f>
        <v>36.85</v>
      </c>
      <c r="D210" s="10">
        <f>VLOOKUP($A210,'Medical Examinations'!$A:$Z,MATCH(D$1,'Medical Examinations'!$A$1:$Z$1,0),FALSE)</f>
        <v>11.12</v>
      </c>
      <c r="E210" s="10" t="str">
        <f>VLOOKUP($A210,'Medical Examinations'!$A:$Z,MATCH(E$1,'Medical Examinations'!$A$1:$Z$1,0),FALSE)</f>
        <v>No</v>
      </c>
      <c r="F210" s="10" t="str">
        <f>VLOOKUP($A210,'Medical Examinations'!$A:$Z,MATCH(F$1,'Medical Examinations'!$A$1:$Z$1,0),FALSE)</f>
        <v>No</v>
      </c>
      <c r="G210" s="10" t="str">
        <f>VLOOKUP($A210,'Medical Examinations'!$A:$Z,MATCH(G$1,'Medical Examinations'!$A$1:$Z$1,0),FALSE)</f>
        <v>No</v>
      </c>
      <c r="H210" s="10">
        <f>VLOOKUP($A210,'Medical Examinations'!$A:$Z,MATCH(H$1,'Medical Examinations'!$A$1:$Z$1,0),FALSE)</f>
        <v>0</v>
      </c>
      <c r="I210" s="10" t="str">
        <f>VLOOKUP($A210,'Medical Examinations'!$A:$Z,MATCH(I$1,'Medical Examinations'!$A$1:$Z$1,0),FALSE)</f>
        <v>yes</v>
      </c>
      <c r="J210" s="10" t="str">
        <f>VLOOKUP($A210,'Medical Examinations'!$A:$Z,MATCH(J$1,'Medical Examinations'!$A$1:$Z$1,0),FALSE)</f>
        <v>Obesity</v>
      </c>
      <c r="K210" s="10" t="str">
        <f>VLOOKUP($A210,'Medical Examinations'!$A:$Z,MATCH(K$1,'Medical Examinations'!$A$1:$Z$1,0),FALSE)</f>
        <v>Diabetes</v>
      </c>
      <c r="L210" s="15">
        <v>2136.88</v>
      </c>
      <c r="M210" s="10" t="s">
        <v>4707</v>
      </c>
      <c r="N210" s="10" t="s">
        <v>4707</v>
      </c>
      <c r="O210" s="10" t="str">
        <f>IF(N210="?","Unknown",N210)</f>
        <v>tier - 2</v>
      </c>
      <c r="P210" s="10"/>
    </row>
    <row r="211" spans="1:16">
      <c r="A211" s="21" t="s">
        <v>423</v>
      </c>
      <c r="B211" s="10" t="str">
        <f>VLOOKUP($A211,'Customer Names'!$A:$C,3,FALSE)</f>
        <v>Looney,</v>
      </c>
      <c r="C211" s="10">
        <f>VLOOKUP($A211,'Medical Examinations'!$A:$Z,2,FALSE)</f>
        <v>31.02</v>
      </c>
      <c r="D211" s="10">
        <f>VLOOKUP($A211,'Medical Examinations'!$A:$Z,MATCH(D$1,'Medical Examinations'!$A$1:$Z$1,0),FALSE)</f>
        <v>4.5599999999999996</v>
      </c>
      <c r="E211" s="10" t="str">
        <f>VLOOKUP($A211,'Medical Examinations'!$A:$Z,MATCH(E$1,'Medical Examinations'!$A$1:$Z$1,0),FALSE)</f>
        <v>No</v>
      </c>
      <c r="F211" s="10" t="str">
        <f>VLOOKUP($A211,'Medical Examinations'!$A:$Z,MATCH(F$1,'Medical Examinations'!$A$1:$Z$1,0),FALSE)</f>
        <v>yes</v>
      </c>
      <c r="G211" s="10" t="str">
        <f>VLOOKUP($A211,'Medical Examinations'!$A:$Z,MATCH(G$1,'Medical Examinations'!$A$1:$Z$1,0),FALSE)</f>
        <v>No</v>
      </c>
      <c r="H211" s="10">
        <f>VLOOKUP($A211,'Medical Examinations'!$A:$Z,MATCH(H$1,'Medical Examinations'!$A$1:$Z$1,0),FALSE)</f>
        <v>1</v>
      </c>
      <c r="I211" s="10" t="str">
        <f>VLOOKUP($A211,'Medical Examinations'!$A:$Z,MATCH(I$1,'Medical Examinations'!$A$1:$Z$1,0),FALSE)</f>
        <v>yes</v>
      </c>
      <c r="J211" s="10" t="str">
        <f>VLOOKUP($A211,'Medical Examinations'!$A:$Z,MATCH(J$1,'Medical Examinations'!$A$1:$Z$1,0),FALSE)</f>
        <v>Obesity</v>
      </c>
      <c r="K211" s="10" t="str">
        <f>VLOOKUP($A211,'Medical Examinations'!$A:$Z,MATCH(K$1,'Medical Examinations'!$A$1:$Z$1,0),FALSE)</f>
        <v>Normal</v>
      </c>
      <c r="L211" s="15">
        <v>2137.65</v>
      </c>
      <c r="M211" s="10" t="s">
        <v>4708</v>
      </c>
      <c r="N211" s="10" t="s">
        <v>4711</v>
      </c>
      <c r="O211" s="10" t="str">
        <f>IF(N211="?","Unknown",N211)</f>
        <v>tier - 1</v>
      </c>
      <c r="P211" s="10"/>
    </row>
    <row r="212" spans="1:16">
      <c r="A212" s="20" t="s">
        <v>425</v>
      </c>
      <c r="B212" s="10" t="str">
        <f>VLOOKUP($A212,'Customer Names'!$A:$C,3,FALSE)</f>
        <v>Zyryanov,</v>
      </c>
      <c r="C212" s="10">
        <f>VLOOKUP($A212,'Medical Examinations'!$A:$Z,2,FALSE)</f>
        <v>35.6</v>
      </c>
      <c r="D212" s="10">
        <f>VLOOKUP($A212,'Medical Examinations'!$A:$Z,MATCH(D$1,'Medical Examinations'!$A$1:$Z$1,0),FALSE)</f>
        <v>4.0199999999999996</v>
      </c>
      <c r="E212" s="10" t="str">
        <f>VLOOKUP($A212,'Medical Examinations'!$A:$Z,MATCH(E$1,'Medical Examinations'!$A$1:$Z$1,0),FALSE)</f>
        <v>yes</v>
      </c>
      <c r="F212" s="10" t="str">
        <f>VLOOKUP($A212,'Medical Examinations'!$A:$Z,MATCH(F$1,'Medical Examinations'!$A$1:$Z$1,0),FALSE)</f>
        <v>yes</v>
      </c>
      <c r="G212" s="10" t="str">
        <f>VLOOKUP($A212,'Medical Examinations'!$A:$Z,MATCH(G$1,'Medical Examinations'!$A$1:$Z$1,0),FALSE)</f>
        <v>No</v>
      </c>
      <c r="H212" s="10">
        <f>VLOOKUP($A212,'Medical Examinations'!$A:$Z,MATCH(H$1,'Medical Examinations'!$A$1:$Z$1,0),FALSE)</f>
        <v>2</v>
      </c>
      <c r="I212" s="10" t="str">
        <f>VLOOKUP($A212,'Medical Examinations'!$A:$Z,MATCH(I$1,'Medical Examinations'!$A$1:$Z$1,0),FALSE)</f>
        <v>yes</v>
      </c>
      <c r="J212" s="10" t="str">
        <f>VLOOKUP($A212,'Medical Examinations'!$A:$Z,MATCH(J$1,'Medical Examinations'!$A$1:$Z$1,0),FALSE)</f>
        <v>Obesity</v>
      </c>
      <c r="K212" s="10" t="str">
        <f>VLOOKUP($A212,'Medical Examinations'!$A:$Z,MATCH(K$1,'Medical Examinations'!$A$1:$Z$1,0),FALSE)</f>
        <v>Normal</v>
      </c>
      <c r="L212" s="15">
        <v>2138.0700000000002</v>
      </c>
      <c r="M212" s="10" t="s">
        <v>4707</v>
      </c>
      <c r="N212" s="10" t="s">
        <v>4711</v>
      </c>
      <c r="O212" s="10" t="str">
        <f>IF(N212="?","Unknown",N212)</f>
        <v>tier - 1</v>
      </c>
      <c r="P212" s="10"/>
    </row>
    <row r="213" spans="1:16">
      <c r="A213" s="21" t="s">
        <v>427</v>
      </c>
      <c r="B213" s="10" t="str">
        <f>VLOOKUP($A213,'Customer Names'!$A:$C,3,FALSE)</f>
        <v>Gavin,</v>
      </c>
      <c r="C213" s="10">
        <f>VLOOKUP($A213,'Medical Examinations'!$A:$Z,2,FALSE)</f>
        <v>34.39</v>
      </c>
      <c r="D213" s="10">
        <f>VLOOKUP($A213,'Medical Examinations'!$A:$Z,MATCH(D$1,'Medical Examinations'!$A$1:$Z$1,0),FALSE)</f>
        <v>8.7200000000000006</v>
      </c>
      <c r="E213" s="10" t="str">
        <f>VLOOKUP($A213,'Medical Examinations'!$A:$Z,MATCH(E$1,'Medical Examinations'!$A$1:$Z$1,0),FALSE)</f>
        <v>No</v>
      </c>
      <c r="F213" s="10" t="str">
        <f>VLOOKUP($A213,'Medical Examinations'!$A:$Z,MATCH(F$1,'Medical Examinations'!$A$1:$Z$1,0),FALSE)</f>
        <v>No</v>
      </c>
      <c r="G213" s="10" t="str">
        <f>VLOOKUP($A213,'Medical Examinations'!$A:$Z,MATCH(G$1,'Medical Examinations'!$A$1:$Z$1,0),FALSE)</f>
        <v>No</v>
      </c>
      <c r="H213" s="10">
        <f>VLOOKUP($A213,'Medical Examinations'!$A:$Z,MATCH(H$1,'Medical Examinations'!$A$1:$Z$1,0),FALSE)</f>
        <v>0</v>
      </c>
      <c r="I213" s="10" t="str">
        <f>VLOOKUP($A213,'Medical Examinations'!$A:$Z,MATCH(I$1,'Medical Examinations'!$A$1:$Z$1,0),FALSE)</f>
        <v>yes</v>
      </c>
      <c r="J213" s="10" t="str">
        <f>VLOOKUP($A213,'Medical Examinations'!$A:$Z,MATCH(J$1,'Medical Examinations'!$A$1:$Z$1,0),FALSE)</f>
        <v>Obesity</v>
      </c>
      <c r="K213" s="10" t="str">
        <f>VLOOKUP($A213,'Medical Examinations'!$A:$Z,MATCH(K$1,'Medical Examinations'!$A$1:$Z$1,0),FALSE)</f>
        <v>Diabetes</v>
      </c>
      <c r="L213" s="15">
        <v>2144.85</v>
      </c>
      <c r="M213" s="10" t="s">
        <v>4707</v>
      </c>
      <c r="N213" s="10" t="s">
        <v>4711</v>
      </c>
      <c r="O213" s="10" t="str">
        <f>IF(N213="?","Unknown",N213)</f>
        <v>tier - 1</v>
      </c>
      <c r="P213" s="10"/>
    </row>
    <row r="214" spans="1:16">
      <c r="A214" s="20" t="s">
        <v>429</v>
      </c>
      <c r="B214" s="10" t="str">
        <f>VLOOKUP($A214,'Customer Names'!$A:$C,3,FALSE)</f>
        <v>Littlefield,</v>
      </c>
      <c r="C214" s="10">
        <f>VLOOKUP($A214,'Medical Examinations'!$A:$Z,2,FALSE)</f>
        <v>29.06</v>
      </c>
      <c r="D214" s="10">
        <f>VLOOKUP($A214,'Medical Examinations'!$A:$Z,MATCH(D$1,'Medical Examinations'!$A$1:$Z$1,0),FALSE)</f>
        <v>6.25</v>
      </c>
      <c r="E214" s="10" t="str">
        <f>VLOOKUP($A214,'Medical Examinations'!$A:$Z,MATCH(E$1,'Medical Examinations'!$A$1:$Z$1,0),FALSE)</f>
        <v>yes</v>
      </c>
      <c r="F214" s="10" t="str">
        <f>VLOOKUP($A214,'Medical Examinations'!$A:$Z,MATCH(F$1,'Medical Examinations'!$A$1:$Z$1,0),FALSE)</f>
        <v>No</v>
      </c>
      <c r="G214" s="10" t="str">
        <f>VLOOKUP($A214,'Medical Examinations'!$A:$Z,MATCH(G$1,'Medical Examinations'!$A$1:$Z$1,0),FALSE)</f>
        <v>No</v>
      </c>
      <c r="H214" s="10">
        <f>VLOOKUP($A214,'Medical Examinations'!$A:$Z,MATCH(H$1,'Medical Examinations'!$A$1:$Z$1,0),FALSE)</f>
        <v>1</v>
      </c>
      <c r="I214" s="10" t="str">
        <f>VLOOKUP($A214,'Medical Examinations'!$A:$Z,MATCH(I$1,'Medical Examinations'!$A$1:$Z$1,0),FALSE)</f>
        <v>yes</v>
      </c>
      <c r="J214" s="10" t="str">
        <f>VLOOKUP($A214,'Medical Examinations'!$A:$Z,MATCH(J$1,'Medical Examinations'!$A$1:$Z$1,0),FALSE)</f>
        <v>Overweight</v>
      </c>
      <c r="K214" s="10" t="str">
        <f>VLOOKUP($A214,'Medical Examinations'!$A:$Z,MATCH(K$1,'Medical Examinations'!$A$1:$Z$1,0),FALSE)</f>
        <v>Prediabetes</v>
      </c>
      <c r="L214" s="15">
        <v>2150.4699999999998</v>
      </c>
      <c r="M214" s="10" t="s">
        <v>4707</v>
      </c>
      <c r="N214" s="10" t="s">
        <v>4708</v>
      </c>
      <c r="O214" s="10" t="str">
        <f>IF(N214="?","Unknown",N214)</f>
        <v>tier - 3</v>
      </c>
      <c r="P214" s="10"/>
    </row>
    <row r="215" spans="1:16">
      <c r="A215" s="21" t="s">
        <v>431</v>
      </c>
      <c r="B215" s="10" t="str">
        <f>VLOOKUP($A215,'Customer Names'!$A:$C,3,FALSE)</f>
        <v>Shearer,</v>
      </c>
      <c r="C215" s="10">
        <f>VLOOKUP($A215,'Medical Examinations'!$A:$Z,2,FALSE)</f>
        <v>35.799999999999997</v>
      </c>
      <c r="D215" s="10">
        <f>VLOOKUP($A215,'Medical Examinations'!$A:$Z,MATCH(D$1,'Medical Examinations'!$A$1:$Z$1,0),FALSE)</f>
        <v>7.32</v>
      </c>
      <c r="E215" s="10" t="str">
        <f>VLOOKUP($A215,'Medical Examinations'!$A:$Z,MATCH(E$1,'Medical Examinations'!$A$1:$Z$1,0),FALSE)</f>
        <v>No</v>
      </c>
      <c r="F215" s="10" t="str">
        <f>VLOOKUP($A215,'Medical Examinations'!$A:$Z,MATCH(F$1,'Medical Examinations'!$A$1:$Z$1,0),FALSE)</f>
        <v>No</v>
      </c>
      <c r="G215" s="10" t="str">
        <f>VLOOKUP($A215,'Medical Examinations'!$A:$Z,MATCH(G$1,'Medical Examinations'!$A$1:$Z$1,0),FALSE)</f>
        <v>No</v>
      </c>
      <c r="H215" s="10">
        <f>VLOOKUP($A215,'Medical Examinations'!$A:$Z,MATCH(H$1,'Medical Examinations'!$A$1:$Z$1,0),FALSE)</f>
        <v>2</v>
      </c>
      <c r="I215" s="10" t="str">
        <f>VLOOKUP($A215,'Medical Examinations'!$A:$Z,MATCH(I$1,'Medical Examinations'!$A$1:$Z$1,0),FALSE)</f>
        <v>yes</v>
      </c>
      <c r="J215" s="10" t="str">
        <f>VLOOKUP($A215,'Medical Examinations'!$A:$Z,MATCH(J$1,'Medical Examinations'!$A$1:$Z$1,0),FALSE)</f>
        <v>Obesity</v>
      </c>
      <c r="K215" s="10" t="str">
        <f>VLOOKUP($A215,'Medical Examinations'!$A:$Z,MATCH(K$1,'Medical Examinations'!$A$1:$Z$1,0),FALSE)</f>
        <v>Diabetes</v>
      </c>
      <c r="L215" s="15">
        <v>2154.36</v>
      </c>
      <c r="M215" s="10" t="s">
        <v>4707</v>
      </c>
      <c r="N215" s="10" t="s">
        <v>4707</v>
      </c>
      <c r="O215" s="10" t="str">
        <f>IF(N215="?","Unknown",N215)</f>
        <v>tier - 2</v>
      </c>
      <c r="P215" s="10"/>
    </row>
    <row r="216" spans="1:16">
      <c r="A216" s="20" t="s">
        <v>433</v>
      </c>
      <c r="B216" s="10" t="str">
        <f>VLOOKUP($A216,'Customer Names'!$A:$C,3,FALSE)</f>
        <v>Armstrong,</v>
      </c>
      <c r="C216" s="10">
        <f>VLOOKUP($A216,'Medical Examinations'!$A:$Z,2,FALSE)</f>
        <v>49.8</v>
      </c>
      <c r="D216" s="10">
        <f>VLOOKUP($A216,'Medical Examinations'!$A:$Z,MATCH(D$1,'Medical Examinations'!$A$1:$Z$1,0),FALSE)</f>
        <v>4.24</v>
      </c>
      <c r="E216" s="10" t="str">
        <f>VLOOKUP($A216,'Medical Examinations'!$A:$Z,MATCH(E$1,'Medical Examinations'!$A$1:$Z$1,0),FALSE)</f>
        <v>No</v>
      </c>
      <c r="F216" s="10" t="str">
        <f>VLOOKUP($A216,'Medical Examinations'!$A:$Z,MATCH(F$1,'Medical Examinations'!$A$1:$Z$1,0),FALSE)</f>
        <v>No</v>
      </c>
      <c r="G216" s="10" t="str">
        <f>VLOOKUP($A216,'Medical Examinations'!$A:$Z,MATCH(G$1,'Medical Examinations'!$A$1:$Z$1,0),FALSE)</f>
        <v>No</v>
      </c>
      <c r="H216" s="10">
        <f>VLOOKUP($A216,'Medical Examinations'!$A:$Z,MATCH(H$1,'Medical Examinations'!$A$1:$Z$1,0),FALSE)</f>
        <v>1</v>
      </c>
      <c r="I216" s="10" t="str">
        <f>VLOOKUP($A216,'Medical Examinations'!$A:$Z,MATCH(I$1,'Medical Examinations'!$A$1:$Z$1,0),FALSE)</f>
        <v>yes</v>
      </c>
      <c r="J216" s="10" t="str">
        <f>VLOOKUP($A216,'Medical Examinations'!$A:$Z,MATCH(J$1,'Medical Examinations'!$A$1:$Z$1,0),FALSE)</f>
        <v>Obesity</v>
      </c>
      <c r="K216" s="10" t="str">
        <f>VLOOKUP($A216,'Medical Examinations'!$A:$Z,MATCH(K$1,'Medical Examinations'!$A$1:$Z$1,0),FALSE)</f>
        <v>Normal</v>
      </c>
      <c r="L216" s="15">
        <v>2155.6799999999998</v>
      </c>
      <c r="M216" s="10" t="s">
        <v>4707</v>
      </c>
      <c r="N216" s="10" t="s">
        <v>4708</v>
      </c>
      <c r="O216" s="10" t="str">
        <f>IF(N216="?","Unknown",N216)</f>
        <v>tier - 3</v>
      </c>
      <c r="P216" s="10"/>
    </row>
    <row r="217" spans="1:16">
      <c r="A217" s="21" t="s">
        <v>435</v>
      </c>
      <c r="B217" s="10" t="str">
        <f>VLOOKUP($A217,'Customer Names'!$A:$C,3,FALSE)</f>
        <v>Warriner,</v>
      </c>
      <c r="C217" s="10">
        <f>VLOOKUP($A217,'Medical Examinations'!$A:$Z,2,FALSE)</f>
        <v>35.71</v>
      </c>
      <c r="D217" s="10">
        <f>VLOOKUP($A217,'Medical Examinations'!$A:$Z,MATCH(D$1,'Medical Examinations'!$A$1:$Z$1,0),FALSE)</f>
        <v>6.84</v>
      </c>
      <c r="E217" s="10" t="str">
        <f>VLOOKUP($A217,'Medical Examinations'!$A:$Z,MATCH(E$1,'Medical Examinations'!$A$1:$Z$1,0),FALSE)</f>
        <v>No</v>
      </c>
      <c r="F217" s="10" t="str">
        <f>VLOOKUP($A217,'Medical Examinations'!$A:$Z,MATCH(F$1,'Medical Examinations'!$A$1:$Z$1,0),FALSE)</f>
        <v>No</v>
      </c>
      <c r="G217" s="10" t="str">
        <f>VLOOKUP($A217,'Medical Examinations'!$A:$Z,MATCH(G$1,'Medical Examinations'!$A$1:$Z$1,0),FALSE)</f>
        <v>No</v>
      </c>
      <c r="H217" s="10">
        <f>VLOOKUP($A217,'Medical Examinations'!$A:$Z,MATCH(H$1,'Medical Examinations'!$A$1:$Z$1,0),FALSE)</f>
        <v>2</v>
      </c>
      <c r="I217" s="10" t="str">
        <f>VLOOKUP($A217,'Medical Examinations'!$A:$Z,MATCH(I$1,'Medical Examinations'!$A$1:$Z$1,0),FALSE)</f>
        <v>yes</v>
      </c>
      <c r="J217" s="10" t="str">
        <f>VLOOKUP($A217,'Medical Examinations'!$A:$Z,MATCH(J$1,'Medical Examinations'!$A$1:$Z$1,0),FALSE)</f>
        <v>Obesity</v>
      </c>
      <c r="K217" s="10" t="str">
        <f>VLOOKUP($A217,'Medical Examinations'!$A:$Z,MATCH(K$1,'Medical Examinations'!$A$1:$Z$1,0),FALSE)</f>
        <v>Diabetes</v>
      </c>
      <c r="L217" s="15">
        <v>2156.75</v>
      </c>
      <c r="M217" s="10" t="s">
        <v>4707</v>
      </c>
      <c r="N217" s="10" t="s">
        <v>4707</v>
      </c>
      <c r="O217" s="10" t="str">
        <f>IF(N217="?","Unknown",N217)</f>
        <v>tier - 2</v>
      </c>
      <c r="P217" s="10"/>
    </row>
    <row r="218" spans="1:16">
      <c r="A218" s="20" t="s">
        <v>437</v>
      </c>
      <c r="B218" s="10" t="str">
        <f>VLOOKUP($A218,'Customer Names'!$A:$C,3,FALSE)</f>
        <v>White,</v>
      </c>
      <c r="C218" s="10">
        <f>VLOOKUP($A218,'Medical Examinations'!$A:$Z,2,FALSE)</f>
        <v>30.8</v>
      </c>
      <c r="D218" s="10">
        <f>VLOOKUP($A218,'Medical Examinations'!$A:$Z,MATCH(D$1,'Medical Examinations'!$A$1:$Z$1,0),FALSE)</f>
        <v>5.23</v>
      </c>
      <c r="E218" s="10" t="str">
        <f>VLOOKUP($A218,'Medical Examinations'!$A:$Z,MATCH(E$1,'Medical Examinations'!$A$1:$Z$1,0),FALSE)</f>
        <v>yes</v>
      </c>
      <c r="F218" s="10" t="str">
        <f>VLOOKUP($A218,'Medical Examinations'!$A:$Z,MATCH(F$1,'Medical Examinations'!$A$1:$Z$1,0),FALSE)</f>
        <v>No</v>
      </c>
      <c r="G218" s="10" t="str">
        <f>VLOOKUP($A218,'Medical Examinations'!$A:$Z,MATCH(G$1,'Medical Examinations'!$A$1:$Z$1,0),FALSE)</f>
        <v>No</v>
      </c>
      <c r="H218" s="10">
        <f>VLOOKUP($A218,'Medical Examinations'!$A:$Z,MATCH(H$1,'Medical Examinations'!$A$1:$Z$1,0),FALSE)</f>
        <v>1</v>
      </c>
      <c r="I218" s="10" t="str">
        <f>VLOOKUP($A218,'Medical Examinations'!$A:$Z,MATCH(I$1,'Medical Examinations'!$A$1:$Z$1,0),FALSE)</f>
        <v>yes</v>
      </c>
      <c r="J218" s="10" t="str">
        <f>VLOOKUP($A218,'Medical Examinations'!$A:$Z,MATCH(J$1,'Medical Examinations'!$A$1:$Z$1,0),FALSE)</f>
        <v>Obesity</v>
      </c>
      <c r="K218" s="10" t="str">
        <f>VLOOKUP($A218,'Medical Examinations'!$A:$Z,MATCH(K$1,'Medical Examinations'!$A$1:$Z$1,0),FALSE)</f>
        <v>Normal</v>
      </c>
      <c r="L218" s="15">
        <v>2166.73</v>
      </c>
      <c r="M218" s="10" t="s">
        <v>4707</v>
      </c>
      <c r="N218" s="10" t="s">
        <v>4707</v>
      </c>
      <c r="O218" s="10" t="str">
        <f>IF(N218="?","Unknown",N218)</f>
        <v>tier - 2</v>
      </c>
      <c r="P218" s="10"/>
    </row>
    <row r="219" spans="1:16">
      <c r="A219" s="21" t="s">
        <v>439</v>
      </c>
      <c r="B219" s="10" t="str">
        <f>VLOOKUP($A219,'Customer Names'!$A:$C,3,FALSE)</f>
        <v>Cordaro,</v>
      </c>
      <c r="C219" s="10">
        <f>VLOOKUP($A219,'Medical Examinations'!$A:$Z,2,FALSE)</f>
        <v>33.69</v>
      </c>
      <c r="D219" s="10">
        <f>VLOOKUP($A219,'Medical Examinations'!$A:$Z,MATCH(D$1,'Medical Examinations'!$A$1:$Z$1,0),FALSE)</f>
        <v>9.68</v>
      </c>
      <c r="E219" s="10" t="str">
        <f>VLOOKUP($A219,'Medical Examinations'!$A:$Z,MATCH(E$1,'Medical Examinations'!$A$1:$Z$1,0),FALSE)</f>
        <v>No</v>
      </c>
      <c r="F219" s="10" t="str">
        <f>VLOOKUP($A219,'Medical Examinations'!$A:$Z,MATCH(F$1,'Medical Examinations'!$A$1:$Z$1,0),FALSE)</f>
        <v>No</v>
      </c>
      <c r="G219" s="10" t="str">
        <f>VLOOKUP($A219,'Medical Examinations'!$A:$Z,MATCH(G$1,'Medical Examinations'!$A$1:$Z$1,0),FALSE)</f>
        <v>No</v>
      </c>
      <c r="H219" s="10">
        <f>VLOOKUP($A219,'Medical Examinations'!$A:$Z,MATCH(H$1,'Medical Examinations'!$A$1:$Z$1,0),FALSE)</f>
        <v>0</v>
      </c>
      <c r="I219" s="10" t="str">
        <f>VLOOKUP($A219,'Medical Examinations'!$A:$Z,MATCH(I$1,'Medical Examinations'!$A$1:$Z$1,0),FALSE)</f>
        <v>yes</v>
      </c>
      <c r="J219" s="10" t="str">
        <f>VLOOKUP($A219,'Medical Examinations'!$A:$Z,MATCH(J$1,'Medical Examinations'!$A$1:$Z$1,0),FALSE)</f>
        <v>Obesity</v>
      </c>
      <c r="K219" s="10" t="str">
        <f>VLOOKUP($A219,'Medical Examinations'!$A:$Z,MATCH(K$1,'Medical Examinations'!$A$1:$Z$1,0),FALSE)</f>
        <v>Diabetes</v>
      </c>
      <c r="L219" s="15">
        <v>2170.08</v>
      </c>
      <c r="M219" s="10" t="s">
        <v>4707</v>
      </c>
      <c r="N219" s="10" t="s">
        <v>4707</v>
      </c>
      <c r="O219" s="10" t="str">
        <f>IF(N219="?","Unknown",N219)</f>
        <v>tier - 2</v>
      </c>
      <c r="P219" s="10"/>
    </row>
    <row r="220" spans="1:16">
      <c r="A220" s="20" t="s">
        <v>441</v>
      </c>
      <c r="B220" s="10" t="str">
        <f>VLOOKUP($A220,'Customer Names'!$A:$C,3,FALSE)</f>
        <v>Hamilton,</v>
      </c>
      <c r="C220" s="10">
        <f>VLOOKUP($A220,'Medical Examinations'!$A:$Z,2,FALSE)</f>
        <v>42.27</v>
      </c>
      <c r="D220" s="10">
        <f>VLOOKUP($A220,'Medical Examinations'!$A:$Z,MATCH(D$1,'Medical Examinations'!$A$1:$Z$1,0),FALSE)</f>
        <v>6.05</v>
      </c>
      <c r="E220" s="10" t="str">
        <f>VLOOKUP($A220,'Medical Examinations'!$A:$Z,MATCH(E$1,'Medical Examinations'!$A$1:$Z$1,0),FALSE)</f>
        <v>yes</v>
      </c>
      <c r="F220" s="10" t="str">
        <f>VLOOKUP($A220,'Medical Examinations'!$A:$Z,MATCH(F$1,'Medical Examinations'!$A$1:$Z$1,0),FALSE)</f>
        <v>No</v>
      </c>
      <c r="G220" s="10" t="str">
        <f>VLOOKUP($A220,'Medical Examinations'!$A:$Z,MATCH(G$1,'Medical Examinations'!$A$1:$Z$1,0),FALSE)</f>
        <v>No</v>
      </c>
      <c r="H220" s="10">
        <f>VLOOKUP($A220,'Medical Examinations'!$A:$Z,MATCH(H$1,'Medical Examinations'!$A$1:$Z$1,0),FALSE)</f>
        <v>1</v>
      </c>
      <c r="I220" s="10" t="str">
        <f>VLOOKUP($A220,'Medical Examinations'!$A:$Z,MATCH(I$1,'Medical Examinations'!$A$1:$Z$1,0),FALSE)</f>
        <v>yes</v>
      </c>
      <c r="J220" s="10" t="str">
        <f>VLOOKUP($A220,'Medical Examinations'!$A:$Z,MATCH(J$1,'Medical Examinations'!$A$1:$Z$1,0),FALSE)</f>
        <v>Obesity</v>
      </c>
      <c r="K220" s="10" t="str">
        <f>VLOOKUP($A220,'Medical Examinations'!$A:$Z,MATCH(K$1,'Medical Examinations'!$A$1:$Z$1,0),FALSE)</f>
        <v>Prediabetes</v>
      </c>
      <c r="L220" s="15">
        <v>2193.1999999999998</v>
      </c>
      <c r="M220" s="10" t="s">
        <v>4707</v>
      </c>
      <c r="N220" s="10" t="s">
        <v>4707</v>
      </c>
      <c r="O220" s="10" t="str">
        <f>IF(N220="?","Unknown",N220)</f>
        <v>tier - 2</v>
      </c>
      <c r="P220" s="10"/>
    </row>
    <row r="221" spans="1:16">
      <c r="A221" s="21" t="s">
        <v>443</v>
      </c>
      <c r="B221" s="10" t="str">
        <f>VLOOKUP($A221,'Customer Names'!$A:$C,3,FALSE)</f>
        <v>Meyer,</v>
      </c>
      <c r="C221" s="10">
        <f>VLOOKUP($A221,'Medical Examinations'!$A:$Z,2,FALSE)</f>
        <v>53.25</v>
      </c>
      <c r="D221" s="10">
        <f>VLOOKUP($A221,'Medical Examinations'!$A:$Z,MATCH(D$1,'Medical Examinations'!$A$1:$Z$1,0),FALSE)</f>
        <v>6.11</v>
      </c>
      <c r="E221" s="10" t="str">
        <f>VLOOKUP($A221,'Medical Examinations'!$A:$Z,MATCH(E$1,'Medical Examinations'!$A$1:$Z$1,0),FALSE)</f>
        <v>yes</v>
      </c>
      <c r="F221" s="10" t="str">
        <f>VLOOKUP($A221,'Medical Examinations'!$A:$Z,MATCH(F$1,'Medical Examinations'!$A$1:$Z$1,0),FALSE)</f>
        <v>No</v>
      </c>
      <c r="G221" s="10" t="str">
        <f>VLOOKUP($A221,'Medical Examinations'!$A:$Z,MATCH(G$1,'Medical Examinations'!$A$1:$Z$1,0),FALSE)</f>
        <v>Yes</v>
      </c>
      <c r="H221" s="10">
        <f>VLOOKUP($A221,'Medical Examinations'!$A:$Z,MATCH(H$1,'Medical Examinations'!$A$1:$Z$1,0),FALSE)</f>
        <v>1</v>
      </c>
      <c r="I221" s="10" t="str">
        <f>VLOOKUP($A221,'Medical Examinations'!$A:$Z,MATCH(I$1,'Medical Examinations'!$A$1:$Z$1,0),FALSE)</f>
        <v>yes</v>
      </c>
      <c r="J221" s="10" t="str">
        <f>VLOOKUP($A221,'Medical Examinations'!$A:$Z,MATCH(J$1,'Medical Examinations'!$A$1:$Z$1,0),FALSE)</f>
        <v>Obesity</v>
      </c>
      <c r="K221" s="10" t="str">
        <f>VLOOKUP($A221,'Medical Examinations'!$A:$Z,MATCH(K$1,'Medical Examinations'!$A$1:$Z$1,0),FALSE)</f>
        <v>Prediabetes</v>
      </c>
      <c r="L221" s="15">
        <v>2196.4699999999998</v>
      </c>
      <c r="M221" s="10" t="s">
        <v>4707</v>
      </c>
      <c r="N221" s="10" t="s">
        <v>4708</v>
      </c>
      <c r="O221" s="10" t="str">
        <f>IF(N221="?","Unknown",N221)</f>
        <v>tier - 3</v>
      </c>
      <c r="P221" s="10"/>
    </row>
    <row r="222" spans="1:16">
      <c r="A222" s="20" t="s">
        <v>445</v>
      </c>
      <c r="B222" s="10" t="str">
        <f>VLOOKUP($A222,'Customer Names'!$A:$C,3,FALSE)</f>
        <v>Duke,</v>
      </c>
      <c r="C222" s="10">
        <f>VLOOKUP($A222,'Medical Examinations'!$A:$Z,2,FALSE)</f>
        <v>26.8</v>
      </c>
      <c r="D222" s="10">
        <f>VLOOKUP($A222,'Medical Examinations'!$A:$Z,MATCH(D$1,'Medical Examinations'!$A$1:$Z$1,0),FALSE)</f>
        <v>10.93</v>
      </c>
      <c r="E222" s="10" t="str">
        <f>VLOOKUP($A222,'Medical Examinations'!$A:$Z,MATCH(E$1,'Medical Examinations'!$A$1:$Z$1,0),FALSE)</f>
        <v>yes</v>
      </c>
      <c r="F222" s="10" t="str">
        <f>VLOOKUP($A222,'Medical Examinations'!$A:$Z,MATCH(F$1,'Medical Examinations'!$A$1:$Z$1,0),FALSE)</f>
        <v>No</v>
      </c>
      <c r="G222" s="10" t="str">
        <f>VLOOKUP($A222,'Medical Examinations'!$A:$Z,MATCH(G$1,'Medical Examinations'!$A$1:$Z$1,0),FALSE)</f>
        <v>No</v>
      </c>
      <c r="H222" s="10">
        <f>VLOOKUP($A222,'Medical Examinations'!$A:$Z,MATCH(H$1,'Medical Examinations'!$A$1:$Z$1,0),FALSE)</f>
        <v>0</v>
      </c>
      <c r="I222" s="10" t="str">
        <f>VLOOKUP($A222,'Medical Examinations'!$A:$Z,MATCH(I$1,'Medical Examinations'!$A$1:$Z$1,0),FALSE)</f>
        <v>No</v>
      </c>
      <c r="J222" s="10" t="str">
        <f>VLOOKUP($A222,'Medical Examinations'!$A:$Z,MATCH(J$1,'Medical Examinations'!$A$1:$Z$1,0),FALSE)</f>
        <v>Overweight</v>
      </c>
      <c r="K222" s="10" t="str">
        <f>VLOOKUP($A222,'Medical Examinations'!$A:$Z,MATCH(K$1,'Medical Examinations'!$A$1:$Z$1,0),FALSE)</f>
        <v>Diabetes</v>
      </c>
      <c r="L222" s="15">
        <v>2198.19</v>
      </c>
      <c r="M222" s="10" t="s">
        <v>4707</v>
      </c>
      <c r="N222" s="10" t="s">
        <v>4711</v>
      </c>
      <c r="O222" s="10" t="str">
        <f>IF(N222="?","Unknown",N222)</f>
        <v>tier - 1</v>
      </c>
      <c r="P222" s="10"/>
    </row>
    <row r="223" spans="1:16">
      <c r="A223" s="21" t="s">
        <v>447</v>
      </c>
      <c r="B223" s="10" t="str">
        <f>VLOOKUP($A223,'Customer Names'!$A:$C,3,FALSE)</f>
        <v>Malatesta,</v>
      </c>
      <c r="C223" s="10">
        <f>VLOOKUP($A223,'Medical Examinations'!$A:$Z,2,FALSE)</f>
        <v>28.5</v>
      </c>
      <c r="D223" s="10">
        <f>VLOOKUP($A223,'Medical Examinations'!$A:$Z,MATCH(D$1,'Medical Examinations'!$A$1:$Z$1,0),FALSE)</f>
        <v>5.12</v>
      </c>
      <c r="E223" s="10" t="str">
        <f>VLOOKUP($A223,'Medical Examinations'!$A:$Z,MATCH(E$1,'Medical Examinations'!$A$1:$Z$1,0),FALSE)</f>
        <v>No</v>
      </c>
      <c r="F223" s="10" t="str">
        <f>VLOOKUP($A223,'Medical Examinations'!$A:$Z,MATCH(F$1,'Medical Examinations'!$A$1:$Z$1,0),FALSE)</f>
        <v>No</v>
      </c>
      <c r="G223" s="10" t="str">
        <f>VLOOKUP($A223,'Medical Examinations'!$A:$Z,MATCH(G$1,'Medical Examinations'!$A$1:$Z$1,0),FALSE)</f>
        <v>No</v>
      </c>
      <c r="H223" s="10">
        <f>VLOOKUP($A223,'Medical Examinations'!$A:$Z,MATCH(H$1,'Medical Examinations'!$A$1:$Z$1,0),FALSE)</f>
        <v>1</v>
      </c>
      <c r="I223" s="10" t="str">
        <f>VLOOKUP($A223,'Medical Examinations'!$A:$Z,MATCH(I$1,'Medical Examinations'!$A$1:$Z$1,0),FALSE)</f>
        <v>yes</v>
      </c>
      <c r="J223" s="10" t="str">
        <f>VLOOKUP($A223,'Medical Examinations'!$A:$Z,MATCH(J$1,'Medical Examinations'!$A$1:$Z$1,0),FALSE)</f>
        <v>Overweight</v>
      </c>
      <c r="K223" s="10" t="str">
        <f>VLOOKUP($A223,'Medical Examinations'!$A:$Z,MATCH(K$1,'Medical Examinations'!$A$1:$Z$1,0),FALSE)</f>
        <v>Normal</v>
      </c>
      <c r="L223" s="15">
        <v>2200.83</v>
      </c>
      <c r="M223" s="10" t="s">
        <v>4707</v>
      </c>
      <c r="N223" s="10" t="s">
        <v>4707</v>
      </c>
      <c r="O223" s="10" t="str">
        <f>IF(N223="?","Unknown",N223)</f>
        <v>tier - 2</v>
      </c>
      <c r="P223" s="10"/>
    </row>
    <row r="224" spans="1:16">
      <c r="A224" s="20" t="s">
        <v>449</v>
      </c>
      <c r="B224" s="10" t="str">
        <f>VLOOKUP($A224,'Customer Names'!$A:$C,3,FALSE)</f>
        <v>Hinrichsen,</v>
      </c>
      <c r="C224" s="10">
        <f>VLOOKUP($A224,'Medical Examinations'!$A:$Z,2,FALSE)</f>
        <v>22.895</v>
      </c>
      <c r="D224" s="10">
        <f>VLOOKUP($A224,'Medical Examinations'!$A:$Z,MATCH(D$1,'Medical Examinations'!$A$1:$Z$1,0),FALSE)</f>
        <v>5.72</v>
      </c>
      <c r="E224" s="10" t="str">
        <f>VLOOKUP($A224,'Medical Examinations'!$A:$Z,MATCH(E$1,'Medical Examinations'!$A$1:$Z$1,0),FALSE)</f>
        <v>No</v>
      </c>
      <c r="F224" s="10" t="str">
        <f>VLOOKUP($A224,'Medical Examinations'!$A:$Z,MATCH(F$1,'Medical Examinations'!$A$1:$Z$1,0),FALSE)</f>
        <v>No</v>
      </c>
      <c r="G224" s="10" t="str">
        <f>VLOOKUP($A224,'Medical Examinations'!$A:$Z,MATCH(G$1,'Medical Examinations'!$A$1:$Z$1,0),FALSE)</f>
        <v>No</v>
      </c>
      <c r="H224" s="10">
        <f>VLOOKUP($A224,'Medical Examinations'!$A:$Z,MATCH(H$1,'Medical Examinations'!$A$1:$Z$1,0),FALSE)</f>
        <v>0</v>
      </c>
      <c r="I224" s="10" t="str">
        <f>VLOOKUP($A224,'Medical Examinations'!$A:$Z,MATCH(I$1,'Medical Examinations'!$A$1:$Z$1,0),FALSE)</f>
        <v>yes</v>
      </c>
      <c r="J224" s="10" t="str">
        <f>VLOOKUP($A224,'Medical Examinations'!$A:$Z,MATCH(J$1,'Medical Examinations'!$A$1:$Z$1,0),FALSE)</f>
        <v>Normal Weight</v>
      </c>
      <c r="K224" s="10" t="str">
        <f>VLOOKUP($A224,'Medical Examinations'!$A:$Z,MATCH(K$1,'Medical Examinations'!$A$1:$Z$1,0),FALSE)</f>
        <v>Prediabetes</v>
      </c>
      <c r="L224" s="15">
        <v>2201.1</v>
      </c>
      <c r="M224" s="10" t="s">
        <v>4707</v>
      </c>
      <c r="N224" s="10" t="s">
        <v>4708</v>
      </c>
      <c r="O224" s="10" t="str">
        <f>IF(N224="?","Unknown",N224)</f>
        <v>tier - 3</v>
      </c>
      <c r="P224" s="10"/>
    </row>
    <row r="225" spans="1:16">
      <c r="A225" s="21" t="s">
        <v>451</v>
      </c>
      <c r="B225" s="10" t="str">
        <f>VLOOKUP($A225,'Customer Names'!$A:$C,3,FALSE)</f>
        <v>Lucan,</v>
      </c>
      <c r="C225" s="10">
        <f>VLOOKUP($A225,'Medical Examinations'!$A:$Z,2,FALSE)</f>
        <v>34.06</v>
      </c>
      <c r="D225" s="10">
        <f>VLOOKUP($A225,'Medical Examinations'!$A:$Z,MATCH(D$1,'Medical Examinations'!$A$1:$Z$1,0),FALSE)</f>
        <v>11.83</v>
      </c>
      <c r="E225" s="10" t="str">
        <f>VLOOKUP($A225,'Medical Examinations'!$A:$Z,MATCH(E$1,'Medical Examinations'!$A$1:$Z$1,0),FALSE)</f>
        <v>yes</v>
      </c>
      <c r="F225" s="10" t="str">
        <f>VLOOKUP($A225,'Medical Examinations'!$A:$Z,MATCH(F$1,'Medical Examinations'!$A$1:$Z$1,0),FALSE)</f>
        <v>No</v>
      </c>
      <c r="G225" s="10" t="str">
        <f>VLOOKUP($A225,'Medical Examinations'!$A:$Z,MATCH(G$1,'Medical Examinations'!$A$1:$Z$1,0),FALSE)</f>
        <v>No</v>
      </c>
      <c r="H225" s="10">
        <f>VLOOKUP($A225,'Medical Examinations'!$A:$Z,MATCH(H$1,'Medical Examinations'!$A$1:$Z$1,0),FALSE)</f>
        <v>1</v>
      </c>
      <c r="I225" s="10" t="str">
        <f>VLOOKUP($A225,'Medical Examinations'!$A:$Z,MATCH(I$1,'Medical Examinations'!$A$1:$Z$1,0),FALSE)</f>
        <v>yes</v>
      </c>
      <c r="J225" s="10" t="str">
        <f>VLOOKUP($A225,'Medical Examinations'!$A:$Z,MATCH(J$1,'Medical Examinations'!$A$1:$Z$1,0),FALSE)</f>
        <v>Obesity</v>
      </c>
      <c r="K225" s="10" t="str">
        <f>VLOOKUP($A225,'Medical Examinations'!$A:$Z,MATCH(K$1,'Medical Examinations'!$A$1:$Z$1,0),FALSE)</f>
        <v>Diabetes</v>
      </c>
      <c r="L225" s="15">
        <v>2203.4699999999998</v>
      </c>
      <c r="M225" s="10" t="s">
        <v>4707</v>
      </c>
      <c r="N225" s="10" t="s">
        <v>4707</v>
      </c>
      <c r="O225" s="10" t="str">
        <f>IF(N225="?","Unknown",N225)</f>
        <v>tier - 2</v>
      </c>
      <c r="P225" s="10"/>
    </row>
    <row r="226" spans="1:16">
      <c r="A226" s="20" t="s">
        <v>453</v>
      </c>
      <c r="B226" s="10" t="str">
        <f>VLOOKUP($A226,'Customer Names'!$A:$C,3,FALSE)</f>
        <v>Koch,</v>
      </c>
      <c r="C226" s="10">
        <f>VLOOKUP($A226,'Medical Examinations'!$A:$Z,2,FALSE)</f>
        <v>36.409999999999997</v>
      </c>
      <c r="D226" s="10">
        <f>VLOOKUP($A226,'Medical Examinations'!$A:$Z,MATCH(D$1,'Medical Examinations'!$A$1:$Z$1,0),FALSE)</f>
        <v>4.55</v>
      </c>
      <c r="E226" s="10" t="str">
        <f>VLOOKUP($A226,'Medical Examinations'!$A:$Z,MATCH(E$1,'Medical Examinations'!$A$1:$Z$1,0),FALSE)</f>
        <v>No</v>
      </c>
      <c r="F226" s="10" t="str">
        <f>VLOOKUP($A226,'Medical Examinations'!$A:$Z,MATCH(F$1,'Medical Examinations'!$A$1:$Z$1,0),FALSE)</f>
        <v>No</v>
      </c>
      <c r="G226" s="10" t="str">
        <f>VLOOKUP($A226,'Medical Examinations'!$A:$Z,MATCH(G$1,'Medical Examinations'!$A$1:$Z$1,0),FALSE)</f>
        <v>No</v>
      </c>
      <c r="H226" s="10">
        <f>VLOOKUP($A226,'Medical Examinations'!$A:$Z,MATCH(H$1,'Medical Examinations'!$A$1:$Z$1,0),FALSE)</f>
        <v>0</v>
      </c>
      <c r="I226" s="10" t="str">
        <f>VLOOKUP($A226,'Medical Examinations'!$A:$Z,MATCH(I$1,'Medical Examinations'!$A$1:$Z$1,0),FALSE)</f>
        <v>yes</v>
      </c>
      <c r="J226" s="10" t="str">
        <f>VLOOKUP($A226,'Medical Examinations'!$A:$Z,MATCH(J$1,'Medical Examinations'!$A$1:$Z$1,0),FALSE)</f>
        <v>Obesity</v>
      </c>
      <c r="K226" s="10" t="str">
        <f>VLOOKUP($A226,'Medical Examinations'!$A:$Z,MATCH(K$1,'Medical Examinations'!$A$1:$Z$1,0),FALSE)</f>
        <v>Normal</v>
      </c>
      <c r="L226" s="15">
        <v>2203.7399999999998</v>
      </c>
      <c r="M226" s="10" t="s">
        <v>4707</v>
      </c>
      <c r="N226" s="10" t="s">
        <v>4707</v>
      </c>
      <c r="O226" s="10" t="str">
        <f>IF(N226="?","Unknown",N226)</f>
        <v>tier - 2</v>
      </c>
      <c r="P226" s="10"/>
    </row>
    <row r="227" spans="1:16">
      <c r="A227" s="21" t="s">
        <v>455</v>
      </c>
      <c r="B227" s="10" t="str">
        <f>VLOOKUP($A227,'Customer Names'!$A:$C,3,FALSE)</f>
        <v>Smith,</v>
      </c>
      <c r="C227" s="10">
        <f>VLOOKUP($A227,'Medical Examinations'!$A:$Z,2,FALSE)</f>
        <v>52.3</v>
      </c>
      <c r="D227" s="10">
        <f>VLOOKUP($A227,'Medical Examinations'!$A:$Z,MATCH(D$1,'Medical Examinations'!$A$1:$Z$1,0),FALSE)</f>
        <v>4.87</v>
      </c>
      <c r="E227" s="10" t="str">
        <f>VLOOKUP($A227,'Medical Examinations'!$A:$Z,MATCH(E$1,'Medical Examinations'!$A$1:$Z$1,0),FALSE)</f>
        <v>yes</v>
      </c>
      <c r="F227" s="10" t="str">
        <f>VLOOKUP($A227,'Medical Examinations'!$A:$Z,MATCH(F$1,'Medical Examinations'!$A$1:$Z$1,0),FALSE)</f>
        <v>No</v>
      </c>
      <c r="G227" s="10" t="str">
        <f>VLOOKUP($A227,'Medical Examinations'!$A:$Z,MATCH(G$1,'Medical Examinations'!$A$1:$Z$1,0),FALSE)</f>
        <v>Yes</v>
      </c>
      <c r="H227" s="10">
        <f>VLOOKUP($A227,'Medical Examinations'!$A:$Z,MATCH(H$1,'Medical Examinations'!$A$1:$Z$1,0),FALSE)</f>
        <v>1</v>
      </c>
      <c r="I227" s="10" t="str">
        <f>VLOOKUP($A227,'Medical Examinations'!$A:$Z,MATCH(I$1,'Medical Examinations'!$A$1:$Z$1,0),FALSE)</f>
        <v>yes</v>
      </c>
      <c r="J227" s="10" t="str">
        <f>VLOOKUP($A227,'Medical Examinations'!$A:$Z,MATCH(J$1,'Medical Examinations'!$A$1:$Z$1,0),FALSE)</f>
        <v>Obesity</v>
      </c>
      <c r="K227" s="10" t="str">
        <f>VLOOKUP($A227,'Medical Examinations'!$A:$Z,MATCH(K$1,'Medical Examinations'!$A$1:$Z$1,0),FALSE)</f>
        <v>Normal</v>
      </c>
      <c r="L227" s="15">
        <v>2205.98</v>
      </c>
      <c r="M227" s="10" t="s">
        <v>4707</v>
      </c>
      <c r="N227" s="10" t="s">
        <v>4708</v>
      </c>
      <c r="O227" s="10" t="str">
        <f>IF(N227="?","Unknown",N227)</f>
        <v>tier - 3</v>
      </c>
      <c r="P227" s="10"/>
    </row>
    <row r="228" spans="1:16">
      <c r="A228" s="20" t="s">
        <v>457</v>
      </c>
      <c r="B228" s="10" t="str">
        <f>VLOOKUP($A228,'Customer Names'!$A:$C,3,FALSE)</f>
        <v>O'Connor,</v>
      </c>
      <c r="C228" s="10">
        <f>VLOOKUP($A228,'Medical Examinations'!$A:$Z,2,FALSE)</f>
        <v>52.66</v>
      </c>
      <c r="D228" s="10">
        <f>VLOOKUP($A228,'Medical Examinations'!$A:$Z,MATCH(D$1,'Medical Examinations'!$A$1:$Z$1,0),FALSE)</f>
        <v>4.45</v>
      </c>
      <c r="E228" s="10" t="str">
        <f>VLOOKUP($A228,'Medical Examinations'!$A:$Z,MATCH(E$1,'Medical Examinations'!$A$1:$Z$1,0),FALSE)</f>
        <v>No</v>
      </c>
      <c r="F228" s="10" t="str">
        <f>VLOOKUP($A228,'Medical Examinations'!$A:$Z,MATCH(F$1,'Medical Examinations'!$A$1:$Z$1,0),FALSE)</f>
        <v>No</v>
      </c>
      <c r="G228" s="10" t="str">
        <f>VLOOKUP($A228,'Medical Examinations'!$A:$Z,MATCH(G$1,'Medical Examinations'!$A$1:$Z$1,0),FALSE)</f>
        <v>No</v>
      </c>
      <c r="H228" s="10">
        <f>VLOOKUP($A228,'Medical Examinations'!$A:$Z,MATCH(H$1,'Medical Examinations'!$A$1:$Z$1,0),FALSE)</f>
        <v>1</v>
      </c>
      <c r="I228" s="10" t="str">
        <f>VLOOKUP($A228,'Medical Examinations'!$A:$Z,MATCH(I$1,'Medical Examinations'!$A$1:$Z$1,0),FALSE)</f>
        <v>yes</v>
      </c>
      <c r="J228" s="10" t="str">
        <f>VLOOKUP($A228,'Medical Examinations'!$A:$Z,MATCH(J$1,'Medical Examinations'!$A$1:$Z$1,0),FALSE)</f>
        <v>Obesity</v>
      </c>
      <c r="K228" s="10" t="str">
        <f>VLOOKUP($A228,'Medical Examinations'!$A:$Z,MATCH(K$1,'Medical Examinations'!$A$1:$Z$1,0),FALSE)</f>
        <v>Normal</v>
      </c>
      <c r="L228" s="15">
        <v>2207.6999999999998</v>
      </c>
      <c r="M228" s="10" t="s">
        <v>4707</v>
      </c>
      <c r="N228" s="10" t="s">
        <v>4707</v>
      </c>
      <c r="O228" s="10" t="str">
        <f>IF(N228="?","Unknown",N228)</f>
        <v>tier - 2</v>
      </c>
      <c r="P228" s="10"/>
    </row>
    <row r="229" spans="1:16">
      <c r="A229" s="21" t="s">
        <v>459</v>
      </c>
      <c r="B229" s="10" t="str">
        <f>VLOOKUP($A229,'Customer Names'!$A:$C,3,FALSE)</f>
        <v>Kampwerth,</v>
      </c>
      <c r="C229" s="10">
        <f>VLOOKUP($A229,'Medical Examinations'!$A:$Z,2,FALSE)</f>
        <v>29.57</v>
      </c>
      <c r="D229" s="10">
        <f>VLOOKUP($A229,'Medical Examinations'!$A:$Z,MATCH(D$1,'Medical Examinations'!$A$1:$Z$1,0),FALSE)</f>
        <v>9.42</v>
      </c>
      <c r="E229" s="10" t="str">
        <f>VLOOKUP($A229,'Medical Examinations'!$A:$Z,MATCH(E$1,'Medical Examinations'!$A$1:$Z$1,0),FALSE)</f>
        <v>yes</v>
      </c>
      <c r="F229" s="10" t="str">
        <f>VLOOKUP($A229,'Medical Examinations'!$A:$Z,MATCH(F$1,'Medical Examinations'!$A$1:$Z$1,0),FALSE)</f>
        <v>No</v>
      </c>
      <c r="G229" s="10" t="str">
        <f>VLOOKUP($A229,'Medical Examinations'!$A:$Z,MATCH(G$1,'Medical Examinations'!$A$1:$Z$1,0),FALSE)</f>
        <v>No</v>
      </c>
      <c r="H229" s="10">
        <f>VLOOKUP($A229,'Medical Examinations'!$A:$Z,MATCH(H$1,'Medical Examinations'!$A$1:$Z$1,0),FALSE)</f>
        <v>0</v>
      </c>
      <c r="I229" s="10" t="str">
        <f>VLOOKUP($A229,'Medical Examinations'!$A:$Z,MATCH(I$1,'Medical Examinations'!$A$1:$Z$1,0),FALSE)</f>
        <v>yes</v>
      </c>
      <c r="J229" s="10" t="str">
        <f>VLOOKUP($A229,'Medical Examinations'!$A:$Z,MATCH(J$1,'Medical Examinations'!$A$1:$Z$1,0),FALSE)</f>
        <v>Overweight</v>
      </c>
      <c r="K229" s="10" t="str">
        <f>VLOOKUP($A229,'Medical Examinations'!$A:$Z,MATCH(K$1,'Medical Examinations'!$A$1:$Z$1,0),FALSE)</f>
        <v>Diabetes</v>
      </c>
      <c r="L229" s="15">
        <v>2211.13</v>
      </c>
      <c r="M229" s="10" t="s">
        <v>4707</v>
      </c>
      <c r="N229" s="10" t="s">
        <v>4707</v>
      </c>
      <c r="O229" s="10" t="str">
        <f>IF(N229="?","Unknown",N229)</f>
        <v>tier - 2</v>
      </c>
      <c r="P229" s="10"/>
    </row>
    <row r="230" spans="1:16">
      <c r="A230" s="20" t="s">
        <v>461</v>
      </c>
      <c r="B230" s="10" t="str">
        <f>VLOOKUP($A230,'Customer Names'!$A:$C,3,FALSE)</f>
        <v>Federoff,</v>
      </c>
      <c r="C230" s="10">
        <f>VLOOKUP($A230,'Medical Examinations'!$A:$Z,2,FALSE)</f>
        <v>36.99</v>
      </c>
      <c r="D230" s="10">
        <f>VLOOKUP($A230,'Medical Examinations'!$A:$Z,MATCH(D$1,'Medical Examinations'!$A$1:$Z$1,0),FALSE)</f>
        <v>5.37</v>
      </c>
      <c r="E230" s="10" t="str">
        <f>VLOOKUP($A230,'Medical Examinations'!$A:$Z,MATCH(E$1,'Medical Examinations'!$A$1:$Z$1,0),FALSE)</f>
        <v>yes</v>
      </c>
      <c r="F230" s="10" t="str">
        <f>VLOOKUP($A230,'Medical Examinations'!$A:$Z,MATCH(F$1,'Medical Examinations'!$A$1:$Z$1,0),FALSE)</f>
        <v>No</v>
      </c>
      <c r="G230" s="10" t="str">
        <f>VLOOKUP($A230,'Medical Examinations'!$A:$Z,MATCH(G$1,'Medical Examinations'!$A$1:$Z$1,0),FALSE)</f>
        <v>Yes</v>
      </c>
      <c r="H230" s="10">
        <f>VLOOKUP($A230,'Medical Examinations'!$A:$Z,MATCH(H$1,'Medical Examinations'!$A$1:$Z$1,0),FALSE)</f>
        <v>1</v>
      </c>
      <c r="I230" s="10" t="str">
        <f>VLOOKUP($A230,'Medical Examinations'!$A:$Z,MATCH(I$1,'Medical Examinations'!$A$1:$Z$1,0),FALSE)</f>
        <v>yes</v>
      </c>
      <c r="J230" s="10" t="str">
        <f>VLOOKUP($A230,'Medical Examinations'!$A:$Z,MATCH(J$1,'Medical Examinations'!$A$1:$Z$1,0),FALSE)</f>
        <v>Obesity</v>
      </c>
      <c r="K230" s="10" t="str">
        <f>VLOOKUP($A230,'Medical Examinations'!$A:$Z,MATCH(K$1,'Medical Examinations'!$A$1:$Z$1,0),FALSE)</f>
        <v>Normal</v>
      </c>
      <c r="L230" s="15">
        <v>2213.21</v>
      </c>
      <c r="M230" s="10" t="s">
        <v>4707</v>
      </c>
      <c r="N230" s="10" t="s">
        <v>4707</v>
      </c>
      <c r="O230" s="10" t="str">
        <f>IF(N230="?","Unknown",N230)</f>
        <v>tier - 2</v>
      </c>
      <c r="P230" s="10"/>
    </row>
    <row r="231" spans="1:16">
      <c r="A231" s="21" t="s">
        <v>463</v>
      </c>
      <c r="B231" s="10" t="str">
        <f>VLOOKUP($A231,'Customer Names'!$A:$C,3,FALSE)</f>
        <v>Goya,</v>
      </c>
      <c r="C231" s="10">
        <f>VLOOKUP($A231,'Medical Examinations'!$A:$Z,2,FALSE)</f>
        <v>31.4</v>
      </c>
      <c r="D231" s="10">
        <f>VLOOKUP($A231,'Medical Examinations'!$A:$Z,MATCH(D$1,'Medical Examinations'!$A$1:$Z$1,0),FALSE)</f>
        <v>4.5999999999999996</v>
      </c>
      <c r="E231" s="10" t="str">
        <f>VLOOKUP($A231,'Medical Examinations'!$A:$Z,MATCH(E$1,'Medical Examinations'!$A$1:$Z$1,0),FALSE)</f>
        <v>yes</v>
      </c>
      <c r="F231" s="10" t="str">
        <f>VLOOKUP($A231,'Medical Examinations'!$A:$Z,MATCH(F$1,'Medical Examinations'!$A$1:$Z$1,0),FALSE)</f>
        <v>No</v>
      </c>
      <c r="G231" s="10" t="str">
        <f>VLOOKUP($A231,'Medical Examinations'!$A:$Z,MATCH(G$1,'Medical Examinations'!$A$1:$Z$1,0),FALSE)</f>
        <v>No</v>
      </c>
      <c r="H231" s="10">
        <f>VLOOKUP($A231,'Medical Examinations'!$A:$Z,MATCH(H$1,'Medical Examinations'!$A$1:$Z$1,0),FALSE)</f>
        <v>1</v>
      </c>
      <c r="I231" s="10" t="str">
        <f>VLOOKUP($A231,'Medical Examinations'!$A:$Z,MATCH(I$1,'Medical Examinations'!$A$1:$Z$1,0),FALSE)</f>
        <v>yes</v>
      </c>
      <c r="J231" s="10" t="str">
        <f>VLOOKUP($A231,'Medical Examinations'!$A:$Z,MATCH(J$1,'Medical Examinations'!$A$1:$Z$1,0),FALSE)</f>
        <v>Obesity</v>
      </c>
      <c r="K231" s="10" t="str">
        <f>VLOOKUP($A231,'Medical Examinations'!$A:$Z,MATCH(K$1,'Medical Examinations'!$A$1:$Z$1,0),FALSE)</f>
        <v>Normal</v>
      </c>
      <c r="L231" s="15">
        <v>2217.4699999999998</v>
      </c>
      <c r="M231" s="10" t="s">
        <v>4707</v>
      </c>
      <c r="N231" s="10" t="s">
        <v>4711</v>
      </c>
      <c r="O231" s="10" t="str">
        <f>IF(N231="?","Unknown",N231)</f>
        <v>tier - 1</v>
      </c>
      <c r="P231" s="10"/>
    </row>
    <row r="232" spans="1:16">
      <c r="A232" s="20" t="s">
        <v>465</v>
      </c>
      <c r="B232" s="10" t="str">
        <f>VLOOKUP($A232,'Customer Names'!$A:$C,3,FALSE)</f>
        <v>Hodges,</v>
      </c>
      <c r="C232" s="10">
        <f>VLOOKUP($A232,'Medical Examinations'!$A:$Z,2,FALSE)</f>
        <v>34.9</v>
      </c>
      <c r="D232" s="10">
        <f>VLOOKUP($A232,'Medical Examinations'!$A:$Z,MATCH(D$1,'Medical Examinations'!$A$1:$Z$1,0),FALSE)</f>
        <v>6.22</v>
      </c>
      <c r="E232" s="10" t="str">
        <f>VLOOKUP($A232,'Medical Examinations'!$A:$Z,MATCH(E$1,'Medical Examinations'!$A$1:$Z$1,0),FALSE)</f>
        <v>No</v>
      </c>
      <c r="F232" s="10" t="str">
        <f>VLOOKUP($A232,'Medical Examinations'!$A:$Z,MATCH(F$1,'Medical Examinations'!$A$1:$Z$1,0),FALSE)</f>
        <v>No</v>
      </c>
      <c r="G232" s="10" t="str">
        <f>VLOOKUP($A232,'Medical Examinations'!$A:$Z,MATCH(G$1,'Medical Examinations'!$A$1:$Z$1,0),FALSE)</f>
        <v>Yes</v>
      </c>
      <c r="H232" s="10">
        <f>VLOOKUP($A232,'Medical Examinations'!$A:$Z,MATCH(H$1,'Medical Examinations'!$A$1:$Z$1,0),FALSE)</f>
        <v>1</v>
      </c>
      <c r="I232" s="10" t="str">
        <f>VLOOKUP($A232,'Medical Examinations'!$A:$Z,MATCH(I$1,'Medical Examinations'!$A$1:$Z$1,0),FALSE)</f>
        <v>yes</v>
      </c>
      <c r="J232" s="10" t="str">
        <f>VLOOKUP($A232,'Medical Examinations'!$A:$Z,MATCH(J$1,'Medical Examinations'!$A$1:$Z$1,0),FALSE)</f>
        <v>Obesity</v>
      </c>
      <c r="K232" s="10" t="str">
        <f>VLOOKUP($A232,'Medical Examinations'!$A:$Z,MATCH(K$1,'Medical Examinations'!$A$1:$Z$1,0),FALSE)</f>
        <v>Prediabetes</v>
      </c>
      <c r="L232" s="15">
        <v>2217.6</v>
      </c>
      <c r="M232" s="10" t="s">
        <v>4707</v>
      </c>
      <c r="N232" s="10" t="s">
        <v>4711</v>
      </c>
      <c r="O232" s="10" t="str">
        <f>IF(N232="?","Unknown",N232)</f>
        <v>tier - 1</v>
      </c>
      <c r="P232" s="10"/>
    </row>
    <row r="233" spans="1:16">
      <c r="A233" s="21" t="s">
        <v>467</v>
      </c>
      <c r="B233" s="10" t="str">
        <f>VLOOKUP($A233,'Customer Names'!$A:$C,3,FALSE)</f>
        <v>Erickson,</v>
      </c>
      <c r="C233" s="10">
        <f>VLOOKUP($A233,'Medical Examinations'!$A:$Z,2,FALSE)</f>
        <v>31.13</v>
      </c>
      <c r="D233" s="10">
        <f>VLOOKUP($A233,'Medical Examinations'!$A:$Z,MATCH(D$1,'Medical Examinations'!$A$1:$Z$1,0),FALSE)</f>
        <v>4.5199999999999996</v>
      </c>
      <c r="E233" s="10" t="str">
        <f>VLOOKUP($A233,'Medical Examinations'!$A:$Z,MATCH(E$1,'Medical Examinations'!$A$1:$Z$1,0),FALSE)</f>
        <v>yes</v>
      </c>
      <c r="F233" s="10" t="str">
        <f>VLOOKUP($A233,'Medical Examinations'!$A:$Z,MATCH(F$1,'Medical Examinations'!$A$1:$Z$1,0),FALSE)</f>
        <v>No</v>
      </c>
      <c r="G233" s="10" t="str">
        <f>VLOOKUP($A233,'Medical Examinations'!$A:$Z,MATCH(G$1,'Medical Examinations'!$A$1:$Z$1,0),FALSE)</f>
        <v>No</v>
      </c>
      <c r="H233" s="10">
        <f>VLOOKUP($A233,'Medical Examinations'!$A:$Z,MATCH(H$1,'Medical Examinations'!$A$1:$Z$1,0),FALSE)</f>
        <v>1</v>
      </c>
      <c r="I233" s="10" t="str">
        <f>VLOOKUP($A233,'Medical Examinations'!$A:$Z,MATCH(I$1,'Medical Examinations'!$A$1:$Z$1,0),FALSE)</f>
        <v>yes</v>
      </c>
      <c r="J233" s="10" t="str">
        <f>VLOOKUP($A233,'Medical Examinations'!$A:$Z,MATCH(J$1,'Medical Examinations'!$A$1:$Z$1,0),FALSE)</f>
        <v>Obesity</v>
      </c>
      <c r="K233" s="10" t="str">
        <f>VLOOKUP($A233,'Medical Examinations'!$A:$Z,MATCH(K$1,'Medical Examinations'!$A$1:$Z$1,0),FALSE)</f>
        <v>Normal</v>
      </c>
      <c r="L233" s="15">
        <v>2219.4499999999998</v>
      </c>
      <c r="M233" s="10" t="s">
        <v>4707</v>
      </c>
      <c r="N233" s="10" t="s">
        <v>4711</v>
      </c>
      <c r="O233" s="10" t="str">
        <f>IF(N233="?","Unknown",N233)</f>
        <v>tier - 1</v>
      </c>
      <c r="P233" s="10"/>
    </row>
    <row r="234" spans="1:16">
      <c r="A234" s="20" t="s">
        <v>469</v>
      </c>
      <c r="B234" s="10" t="str">
        <f>VLOOKUP($A234,'Customer Names'!$A:$C,3,FALSE)</f>
        <v>Welleck,</v>
      </c>
      <c r="C234" s="10">
        <f>VLOOKUP($A234,'Medical Examinations'!$A:$Z,2,FALSE)</f>
        <v>34.799999999999997</v>
      </c>
      <c r="D234" s="10">
        <f>VLOOKUP($A234,'Medical Examinations'!$A:$Z,MATCH(D$1,'Medical Examinations'!$A$1:$Z$1,0),FALSE)</f>
        <v>6.18</v>
      </c>
      <c r="E234" s="10" t="str">
        <f>VLOOKUP($A234,'Medical Examinations'!$A:$Z,MATCH(E$1,'Medical Examinations'!$A$1:$Z$1,0),FALSE)</f>
        <v>No</v>
      </c>
      <c r="F234" s="10" t="str">
        <f>VLOOKUP($A234,'Medical Examinations'!$A:$Z,MATCH(F$1,'Medical Examinations'!$A$1:$Z$1,0),FALSE)</f>
        <v>No</v>
      </c>
      <c r="G234" s="10" t="str">
        <f>VLOOKUP($A234,'Medical Examinations'!$A:$Z,MATCH(G$1,'Medical Examinations'!$A$1:$Z$1,0),FALSE)</f>
        <v>Yes</v>
      </c>
      <c r="H234" s="10">
        <f>VLOOKUP($A234,'Medical Examinations'!$A:$Z,MATCH(H$1,'Medical Examinations'!$A$1:$Z$1,0),FALSE)</f>
        <v>1</v>
      </c>
      <c r="I234" s="10" t="str">
        <f>VLOOKUP($A234,'Medical Examinations'!$A:$Z,MATCH(I$1,'Medical Examinations'!$A$1:$Z$1,0),FALSE)</f>
        <v>yes</v>
      </c>
      <c r="J234" s="10" t="str">
        <f>VLOOKUP($A234,'Medical Examinations'!$A:$Z,MATCH(J$1,'Medical Examinations'!$A$1:$Z$1,0),FALSE)</f>
        <v>Obesity</v>
      </c>
      <c r="K234" s="10" t="str">
        <f>VLOOKUP($A234,'Medical Examinations'!$A:$Z,MATCH(K$1,'Medical Examinations'!$A$1:$Z$1,0),FALSE)</f>
        <v>Prediabetes</v>
      </c>
      <c r="L234" s="15">
        <v>2221.56</v>
      </c>
      <c r="M234" s="10" t="s">
        <v>4707</v>
      </c>
      <c r="N234" s="10" t="s">
        <v>4708</v>
      </c>
      <c r="O234" s="10" t="str">
        <f>IF(N234="?","Unknown",N234)</f>
        <v>tier - 3</v>
      </c>
      <c r="P234" s="10"/>
    </row>
    <row r="235" spans="1:16">
      <c r="A235" s="21" t="s">
        <v>471</v>
      </c>
      <c r="B235" s="10" t="str">
        <f>VLOOKUP($A235,'Customer Names'!$A:$C,3,FALSE)</f>
        <v>Polen,</v>
      </c>
      <c r="C235" s="10">
        <f>VLOOKUP($A235,'Medical Examinations'!$A:$Z,2,FALSE)</f>
        <v>31.68</v>
      </c>
      <c r="D235" s="10">
        <f>VLOOKUP($A235,'Medical Examinations'!$A:$Z,MATCH(D$1,'Medical Examinations'!$A$1:$Z$1,0),FALSE)</f>
        <v>4.4000000000000004</v>
      </c>
      <c r="E235" s="10" t="str">
        <f>VLOOKUP($A235,'Medical Examinations'!$A:$Z,MATCH(E$1,'Medical Examinations'!$A$1:$Z$1,0),FALSE)</f>
        <v>No</v>
      </c>
      <c r="F235" s="10" t="str">
        <f>VLOOKUP($A235,'Medical Examinations'!$A:$Z,MATCH(F$1,'Medical Examinations'!$A$1:$Z$1,0),FALSE)</f>
        <v>No</v>
      </c>
      <c r="G235" s="10" t="str">
        <f>VLOOKUP($A235,'Medical Examinations'!$A:$Z,MATCH(G$1,'Medical Examinations'!$A$1:$Z$1,0),FALSE)</f>
        <v>No</v>
      </c>
      <c r="H235" s="10">
        <f>VLOOKUP($A235,'Medical Examinations'!$A:$Z,MATCH(H$1,'Medical Examinations'!$A$1:$Z$1,0),FALSE)</f>
        <v>0</v>
      </c>
      <c r="I235" s="10" t="str">
        <f>VLOOKUP($A235,'Medical Examinations'!$A:$Z,MATCH(I$1,'Medical Examinations'!$A$1:$Z$1,0),FALSE)</f>
        <v>yes</v>
      </c>
      <c r="J235" s="10" t="str">
        <f>VLOOKUP($A235,'Medical Examinations'!$A:$Z,MATCH(J$1,'Medical Examinations'!$A$1:$Z$1,0),FALSE)</f>
        <v>Obesity</v>
      </c>
      <c r="K235" s="10" t="str">
        <f>VLOOKUP($A235,'Medical Examinations'!$A:$Z,MATCH(K$1,'Medical Examinations'!$A$1:$Z$1,0),FALSE)</f>
        <v>Normal</v>
      </c>
      <c r="L235" s="15">
        <v>2250.84</v>
      </c>
      <c r="M235" s="10" t="s">
        <v>4707</v>
      </c>
      <c r="N235" s="10" t="s">
        <v>4707</v>
      </c>
      <c r="O235" s="10" t="str">
        <f>IF(N235="?","Unknown",N235)</f>
        <v>tier - 2</v>
      </c>
      <c r="P235" s="10"/>
    </row>
    <row r="236" spans="1:16">
      <c r="A236" s="20" t="s">
        <v>473</v>
      </c>
      <c r="B236" s="10" t="str">
        <f>VLOOKUP($A236,'Customer Names'!$A:$C,3,FALSE)</f>
        <v>Lynch,</v>
      </c>
      <c r="C236" s="10">
        <f>VLOOKUP($A236,'Medical Examinations'!$A:$Z,2,FALSE)</f>
        <v>33.534999999999997</v>
      </c>
      <c r="D236" s="10">
        <f>VLOOKUP($A236,'Medical Examinations'!$A:$Z,MATCH(D$1,'Medical Examinations'!$A$1:$Z$1,0),FALSE)</f>
        <v>6.23</v>
      </c>
      <c r="E236" s="10" t="str">
        <f>VLOOKUP($A236,'Medical Examinations'!$A:$Z,MATCH(E$1,'Medical Examinations'!$A$1:$Z$1,0),FALSE)</f>
        <v>No</v>
      </c>
      <c r="F236" s="10" t="str">
        <f>VLOOKUP($A236,'Medical Examinations'!$A:$Z,MATCH(F$1,'Medical Examinations'!$A$1:$Z$1,0),FALSE)</f>
        <v>yes</v>
      </c>
      <c r="G236" s="10" t="str">
        <f>VLOOKUP($A236,'Medical Examinations'!$A:$Z,MATCH(G$1,'Medical Examinations'!$A$1:$Z$1,0),FALSE)</f>
        <v>No</v>
      </c>
      <c r="H236" s="10">
        <f>VLOOKUP($A236,'Medical Examinations'!$A:$Z,MATCH(H$1,'Medical Examinations'!$A$1:$Z$1,0),FALSE)</f>
        <v>1</v>
      </c>
      <c r="I236" s="10" t="str">
        <f>VLOOKUP($A236,'Medical Examinations'!$A:$Z,MATCH(I$1,'Medical Examinations'!$A$1:$Z$1,0),FALSE)</f>
        <v>yes</v>
      </c>
      <c r="J236" s="10" t="str">
        <f>VLOOKUP($A236,'Medical Examinations'!$A:$Z,MATCH(J$1,'Medical Examinations'!$A$1:$Z$1,0),FALSE)</f>
        <v>Obesity</v>
      </c>
      <c r="K236" s="10" t="str">
        <f>VLOOKUP($A236,'Medical Examinations'!$A:$Z,MATCH(K$1,'Medical Examinations'!$A$1:$Z$1,0),FALSE)</f>
        <v>Prediabetes</v>
      </c>
      <c r="L236" s="15">
        <v>2254.8000000000002</v>
      </c>
      <c r="M236" s="10" t="s">
        <v>4707</v>
      </c>
      <c r="N236" s="10" t="s">
        <v>4708</v>
      </c>
      <c r="O236" s="10" t="str">
        <f>IF(N236="?","Unknown",N236)</f>
        <v>tier - 3</v>
      </c>
      <c r="P236" s="10"/>
    </row>
    <row r="237" spans="1:16">
      <c r="A237" s="21" t="s">
        <v>475</v>
      </c>
      <c r="B237" s="10" t="str">
        <f>VLOOKUP($A237,'Customer Names'!$A:$C,3,FALSE)</f>
        <v>Hufstader,</v>
      </c>
      <c r="C237" s="10">
        <f>VLOOKUP($A237,'Medical Examinations'!$A:$Z,2,FALSE)</f>
        <v>31.92</v>
      </c>
      <c r="D237" s="10">
        <f>VLOOKUP($A237,'Medical Examinations'!$A:$Z,MATCH(D$1,'Medical Examinations'!$A$1:$Z$1,0),FALSE)</f>
        <v>5.33</v>
      </c>
      <c r="E237" s="10" t="str">
        <f>VLOOKUP($A237,'Medical Examinations'!$A:$Z,MATCH(E$1,'Medical Examinations'!$A$1:$Z$1,0),FALSE)</f>
        <v>yes</v>
      </c>
      <c r="F237" s="10" t="str">
        <f>VLOOKUP($A237,'Medical Examinations'!$A:$Z,MATCH(F$1,'Medical Examinations'!$A$1:$Z$1,0),FALSE)</f>
        <v>No</v>
      </c>
      <c r="G237" s="10" t="str">
        <f>VLOOKUP($A237,'Medical Examinations'!$A:$Z,MATCH(G$1,'Medical Examinations'!$A$1:$Z$1,0),FALSE)</f>
        <v>No</v>
      </c>
      <c r="H237" s="10">
        <f>VLOOKUP($A237,'Medical Examinations'!$A:$Z,MATCH(H$1,'Medical Examinations'!$A$1:$Z$1,0),FALSE)</f>
        <v>0</v>
      </c>
      <c r="I237" s="10" t="str">
        <f>VLOOKUP($A237,'Medical Examinations'!$A:$Z,MATCH(I$1,'Medical Examinations'!$A$1:$Z$1,0),FALSE)</f>
        <v>yes</v>
      </c>
      <c r="J237" s="10" t="str">
        <f>VLOOKUP($A237,'Medical Examinations'!$A:$Z,MATCH(J$1,'Medical Examinations'!$A$1:$Z$1,0),FALSE)</f>
        <v>Obesity</v>
      </c>
      <c r="K237" s="10" t="str">
        <f>VLOOKUP($A237,'Medical Examinations'!$A:$Z,MATCH(K$1,'Medical Examinations'!$A$1:$Z$1,0),FALSE)</f>
        <v>Normal</v>
      </c>
      <c r="L237" s="15">
        <v>2257.48</v>
      </c>
      <c r="M237" s="10" t="s">
        <v>4707</v>
      </c>
      <c r="N237" s="10" t="s">
        <v>4711</v>
      </c>
      <c r="O237" s="10" t="str">
        <f>IF(N237="?","Unknown",N237)</f>
        <v>tier - 1</v>
      </c>
      <c r="P237" s="10"/>
    </row>
    <row r="238" spans="1:16">
      <c r="A238" s="20" t="s">
        <v>477</v>
      </c>
      <c r="B238" s="10" t="str">
        <f>VLOOKUP($A238,'Customer Names'!$A:$C,3,FALSE)</f>
        <v>Doak,</v>
      </c>
      <c r="C238" s="10">
        <f>VLOOKUP($A238,'Medical Examinations'!$A:$Z,2,FALSE)</f>
        <v>32.700000000000003</v>
      </c>
      <c r="D238" s="10">
        <f>VLOOKUP($A238,'Medical Examinations'!$A:$Z,MATCH(D$1,'Medical Examinations'!$A$1:$Z$1,0),FALSE)</f>
        <v>4.09</v>
      </c>
      <c r="E238" s="10" t="str">
        <f>VLOOKUP($A238,'Medical Examinations'!$A:$Z,MATCH(E$1,'Medical Examinations'!$A$1:$Z$1,0),FALSE)</f>
        <v>No</v>
      </c>
      <c r="F238" s="10" t="str">
        <f>VLOOKUP($A238,'Medical Examinations'!$A:$Z,MATCH(F$1,'Medical Examinations'!$A$1:$Z$1,0),FALSE)</f>
        <v>No</v>
      </c>
      <c r="G238" s="10" t="str">
        <f>VLOOKUP($A238,'Medical Examinations'!$A:$Z,MATCH(G$1,'Medical Examinations'!$A$1:$Z$1,0),FALSE)</f>
        <v>No</v>
      </c>
      <c r="H238" s="10">
        <f>VLOOKUP($A238,'Medical Examinations'!$A:$Z,MATCH(H$1,'Medical Examinations'!$A$1:$Z$1,0),FALSE)</f>
        <v>1</v>
      </c>
      <c r="I238" s="10" t="str">
        <f>VLOOKUP($A238,'Medical Examinations'!$A:$Z,MATCH(I$1,'Medical Examinations'!$A$1:$Z$1,0),FALSE)</f>
        <v>yes</v>
      </c>
      <c r="J238" s="10" t="str">
        <f>VLOOKUP($A238,'Medical Examinations'!$A:$Z,MATCH(J$1,'Medical Examinations'!$A$1:$Z$1,0),FALSE)</f>
        <v>Obesity</v>
      </c>
      <c r="K238" s="10" t="str">
        <f>VLOOKUP($A238,'Medical Examinations'!$A:$Z,MATCH(K$1,'Medical Examinations'!$A$1:$Z$1,0),FALSE)</f>
        <v>Normal</v>
      </c>
      <c r="L238" s="15">
        <v>2261.5700000000002</v>
      </c>
      <c r="M238" s="10" t="s">
        <v>4707</v>
      </c>
      <c r="N238" s="10" t="s">
        <v>4711</v>
      </c>
      <c r="O238" s="10" t="str">
        <f>IF(N238="?","Unknown",N238)</f>
        <v>tier - 1</v>
      </c>
      <c r="P238" s="10"/>
    </row>
    <row r="239" spans="1:16">
      <c r="A239" s="21" t="s">
        <v>479</v>
      </c>
      <c r="B239" s="10" t="str">
        <f>VLOOKUP($A239,'Customer Names'!$A:$C,3,FALSE)</f>
        <v>Noya,</v>
      </c>
      <c r="C239" s="10">
        <f>VLOOKUP($A239,'Medical Examinations'!$A:$Z,2,FALSE)</f>
        <v>41.25</v>
      </c>
      <c r="D239" s="10">
        <f>VLOOKUP($A239,'Medical Examinations'!$A:$Z,MATCH(D$1,'Medical Examinations'!$A$1:$Z$1,0),FALSE)</f>
        <v>5.19</v>
      </c>
      <c r="E239" s="10" t="str">
        <f>VLOOKUP($A239,'Medical Examinations'!$A:$Z,MATCH(E$1,'Medical Examinations'!$A$1:$Z$1,0),FALSE)</f>
        <v>No</v>
      </c>
      <c r="F239" s="10" t="str">
        <f>VLOOKUP($A239,'Medical Examinations'!$A:$Z,MATCH(F$1,'Medical Examinations'!$A$1:$Z$1,0),FALSE)</f>
        <v>No</v>
      </c>
      <c r="G239" s="10" t="str">
        <f>VLOOKUP($A239,'Medical Examinations'!$A:$Z,MATCH(G$1,'Medical Examinations'!$A$1:$Z$1,0),FALSE)</f>
        <v>No</v>
      </c>
      <c r="H239" s="10">
        <f>VLOOKUP($A239,'Medical Examinations'!$A:$Z,MATCH(H$1,'Medical Examinations'!$A$1:$Z$1,0),FALSE)</f>
        <v>0</v>
      </c>
      <c r="I239" s="10" t="str">
        <f>VLOOKUP($A239,'Medical Examinations'!$A:$Z,MATCH(I$1,'Medical Examinations'!$A$1:$Z$1,0),FALSE)</f>
        <v>yes</v>
      </c>
      <c r="J239" s="10" t="str">
        <f>VLOOKUP($A239,'Medical Examinations'!$A:$Z,MATCH(J$1,'Medical Examinations'!$A$1:$Z$1,0),FALSE)</f>
        <v>Obesity</v>
      </c>
      <c r="K239" s="10" t="str">
        <f>VLOOKUP($A239,'Medical Examinations'!$A:$Z,MATCH(K$1,'Medical Examinations'!$A$1:$Z$1,0),FALSE)</f>
        <v>Normal</v>
      </c>
      <c r="L239" s="15">
        <v>2277.7199999999998</v>
      </c>
      <c r="M239" s="10" t="s">
        <v>4707</v>
      </c>
      <c r="N239" s="10" t="s">
        <v>4711</v>
      </c>
      <c r="O239" s="10" t="str">
        <f>IF(N239="?","Unknown",N239)</f>
        <v>tier - 1</v>
      </c>
      <c r="P239" s="10"/>
    </row>
    <row r="240" spans="1:16">
      <c r="A240" s="20" t="s">
        <v>481</v>
      </c>
      <c r="B240" s="10" t="str">
        <f>VLOOKUP($A240,'Customer Names'!$A:$C,3,FALSE)</f>
        <v>Heninger,</v>
      </c>
      <c r="C240" s="10">
        <f>VLOOKUP($A240,'Medical Examinations'!$A:$Z,2,FALSE)</f>
        <v>33.11</v>
      </c>
      <c r="D240" s="10">
        <f>VLOOKUP($A240,'Medical Examinations'!$A:$Z,MATCH(D$1,'Medical Examinations'!$A$1:$Z$1,0),FALSE)</f>
        <v>4.12</v>
      </c>
      <c r="E240" s="10" t="str">
        <f>VLOOKUP($A240,'Medical Examinations'!$A:$Z,MATCH(E$1,'Medical Examinations'!$A$1:$Z$1,0),FALSE)</f>
        <v>No</v>
      </c>
      <c r="F240" s="10" t="str">
        <f>VLOOKUP($A240,'Medical Examinations'!$A:$Z,MATCH(F$1,'Medical Examinations'!$A$1:$Z$1,0),FALSE)</f>
        <v>No</v>
      </c>
      <c r="G240" s="10" t="str">
        <f>VLOOKUP($A240,'Medical Examinations'!$A:$Z,MATCH(G$1,'Medical Examinations'!$A$1:$Z$1,0),FALSE)</f>
        <v>Yes</v>
      </c>
      <c r="H240" s="10">
        <f>VLOOKUP($A240,'Medical Examinations'!$A:$Z,MATCH(H$1,'Medical Examinations'!$A$1:$Z$1,0),FALSE)</f>
        <v>1</v>
      </c>
      <c r="I240" s="10" t="str">
        <f>VLOOKUP($A240,'Medical Examinations'!$A:$Z,MATCH(I$1,'Medical Examinations'!$A$1:$Z$1,0),FALSE)</f>
        <v>yes</v>
      </c>
      <c r="J240" s="10" t="str">
        <f>VLOOKUP($A240,'Medical Examinations'!$A:$Z,MATCH(J$1,'Medical Examinations'!$A$1:$Z$1,0),FALSE)</f>
        <v>Obesity</v>
      </c>
      <c r="K240" s="10" t="str">
        <f>VLOOKUP($A240,'Medical Examinations'!$A:$Z,MATCH(K$1,'Medical Examinations'!$A$1:$Z$1,0),FALSE)</f>
        <v>Normal</v>
      </c>
      <c r="L240" s="15">
        <v>2295.2399999999998</v>
      </c>
      <c r="M240" s="10" t="s">
        <v>4707</v>
      </c>
      <c r="N240" s="10" t="s">
        <v>4711</v>
      </c>
      <c r="O240" s="10" t="str">
        <f>IF(N240="?","Unknown",N240)</f>
        <v>tier - 1</v>
      </c>
      <c r="P240" s="10"/>
    </row>
    <row r="241" spans="1:16">
      <c r="A241" s="21" t="s">
        <v>483</v>
      </c>
      <c r="B241" s="10" t="str">
        <f>VLOOKUP($A241,'Customer Names'!$A:$C,3,FALSE)</f>
        <v>Richardson,</v>
      </c>
      <c r="C241" s="10">
        <f>VLOOKUP($A241,'Medical Examinations'!$A:$Z,2,FALSE)</f>
        <v>36.159999999999997</v>
      </c>
      <c r="D241" s="10">
        <f>VLOOKUP($A241,'Medical Examinations'!$A:$Z,MATCH(D$1,'Medical Examinations'!$A$1:$Z$1,0),FALSE)</f>
        <v>5.0999999999999996</v>
      </c>
      <c r="E241" s="10" t="str">
        <f>VLOOKUP($A241,'Medical Examinations'!$A:$Z,MATCH(E$1,'Medical Examinations'!$A$1:$Z$1,0),FALSE)</f>
        <v>No</v>
      </c>
      <c r="F241" s="10" t="str">
        <f>VLOOKUP($A241,'Medical Examinations'!$A:$Z,MATCH(F$1,'Medical Examinations'!$A$1:$Z$1,0),FALSE)</f>
        <v>No</v>
      </c>
      <c r="G241" s="10" t="str">
        <f>VLOOKUP($A241,'Medical Examinations'!$A:$Z,MATCH(G$1,'Medical Examinations'!$A$1:$Z$1,0),FALSE)</f>
        <v>No</v>
      </c>
      <c r="H241" s="10">
        <f>VLOOKUP($A241,'Medical Examinations'!$A:$Z,MATCH(H$1,'Medical Examinations'!$A$1:$Z$1,0),FALSE)</f>
        <v>1</v>
      </c>
      <c r="I241" s="10" t="str">
        <f>VLOOKUP($A241,'Medical Examinations'!$A:$Z,MATCH(I$1,'Medical Examinations'!$A$1:$Z$1,0),FALSE)</f>
        <v>yes</v>
      </c>
      <c r="J241" s="10" t="str">
        <f>VLOOKUP($A241,'Medical Examinations'!$A:$Z,MATCH(J$1,'Medical Examinations'!$A$1:$Z$1,0),FALSE)</f>
        <v>Obesity</v>
      </c>
      <c r="K241" s="10" t="str">
        <f>VLOOKUP($A241,'Medical Examinations'!$A:$Z,MATCH(K$1,'Medical Examinations'!$A$1:$Z$1,0),FALSE)</f>
        <v>Normal</v>
      </c>
      <c r="L241" s="15">
        <v>2302.3000000000002</v>
      </c>
      <c r="M241" s="10" t="s">
        <v>4711</v>
      </c>
      <c r="N241" s="10" t="s">
        <v>4707</v>
      </c>
      <c r="O241" s="10" t="str">
        <f>IF(N241="?","Unknown",N241)</f>
        <v>tier - 2</v>
      </c>
      <c r="P241" s="10"/>
    </row>
    <row r="242" spans="1:16">
      <c r="A242" s="20" t="s">
        <v>485</v>
      </c>
      <c r="B242" s="10" t="str">
        <f>VLOOKUP($A242,'Customer Names'!$A:$C,3,FALSE)</f>
        <v>Deucher,</v>
      </c>
      <c r="C242" s="10">
        <f>VLOOKUP($A242,'Medical Examinations'!$A:$Z,2,FALSE)</f>
        <v>33.72</v>
      </c>
      <c r="D242" s="10">
        <f>VLOOKUP($A242,'Medical Examinations'!$A:$Z,MATCH(D$1,'Medical Examinations'!$A$1:$Z$1,0),FALSE)</f>
        <v>6.21</v>
      </c>
      <c r="E242" s="10" t="str">
        <f>VLOOKUP($A242,'Medical Examinations'!$A:$Z,MATCH(E$1,'Medical Examinations'!$A$1:$Z$1,0),FALSE)</f>
        <v>yes</v>
      </c>
      <c r="F242" s="10" t="str">
        <f>VLOOKUP($A242,'Medical Examinations'!$A:$Z,MATCH(F$1,'Medical Examinations'!$A$1:$Z$1,0),FALSE)</f>
        <v>No</v>
      </c>
      <c r="G242" s="10" t="str">
        <f>VLOOKUP($A242,'Medical Examinations'!$A:$Z,MATCH(G$1,'Medical Examinations'!$A$1:$Z$1,0),FALSE)</f>
        <v>Yes</v>
      </c>
      <c r="H242" s="10">
        <f>VLOOKUP($A242,'Medical Examinations'!$A:$Z,MATCH(H$1,'Medical Examinations'!$A$1:$Z$1,0),FALSE)</f>
        <v>1</v>
      </c>
      <c r="I242" s="10" t="str">
        <f>VLOOKUP($A242,'Medical Examinations'!$A:$Z,MATCH(I$1,'Medical Examinations'!$A$1:$Z$1,0),FALSE)</f>
        <v>yes</v>
      </c>
      <c r="J242" s="10" t="str">
        <f>VLOOKUP($A242,'Medical Examinations'!$A:$Z,MATCH(J$1,'Medical Examinations'!$A$1:$Z$1,0),FALSE)</f>
        <v>Obesity</v>
      </c>
      <c r="K242" s="10" t="str">
        <f>VLOOKUP($A242,'Medical Examinations'!$A:$Z,MATCH(K$1,'Medical Examinations'!$A$1:$Z$1,0),FALSE)</f>
        <v>Prediabetes</v>
      </c>
      <c r="L242" s="15">
        <v>2304</v>
      </c>
      <c r="M242" s="10" t="s">
        <v>4707</v>
      </c>
      <c r="N242" s="10" t="s">
        <v>4708</v>
      </c>
      <c r="O242" s="10" t="str">
        <f>IF(N242="?","Unknown",N242)</f>
        <v>tier - 3</v>
      </c>
      <c r="P242" s="10"/>
    </row>
    <row r="243" spans="1:16">
      <c r="A243" s="21" t="s">
        <v>487</v>
      </c>
      <c r="B243" s="10" t="str">
        <f>VLOOKUP($A243,'Customer Names'!$A:$C,3,FALSE)</f>
        <v>Wilson,</v>
      </c>
      <c r="C243" s="10">
        <f>VLOOKUP($A243,'Medical Examinations'!$A:$Z,2,FALSE)</f>
        <v>37.74</v>
      </c>
      <c r="D243" s="10">
        <f>VLOOKUP($A243,'Medical Examinations'!$A:$Z,MATCH(D$1,'Medical Examinations'!$A$1:$Z$1,0),FALSE)</f>
        <v>9.5299999999999994</v>
      </c>
      <c r="E243" s="10" t="str">
        <f>VLOOKUP($A243,'Medical Examinations'!$A:$Z,MATCH(E$1,'Medical Examinations'!$A$1:$Z$1,0),FALSE)</f>
        <v>yes</v>
      </c>
      <c r="F243" s="10" t="str">
        <f>VLOOKUP($A243,'Medical Examinations'!$A:$Z,MATCH(F$1,'Medical Examinations'!$A$1:$Z$1,0),FALSE)</f>
        <v>No</v>
      </c>
      <c r="G243" s="10" t="str">
        <f>VLOOKUP($A243,'Medical Examinations'!$A:$Z,MATCH(G$1,'Medical Examinations'!$A$1:$Z$1,0),FALSE)</f>
        <v>No</v>
      </c>
      <c r="H243" s="10">
        <f>VLOOKUP($A243,'Medical Examinations'!$A:$Z,MATCH(H$1,'Medical Examinations'!$A$1:$Z$1,0),FALSE)</f>
        <v>1</v>
      </c>
      <c r="I243" s="10" t="str">
        <f>VLOOKUP($A243,'Medical Examinations'!$A:$Z,MATCH(I$1,'Medical Examinations'!$A$1:$Z$1,0),FALSE)</f>
        <v>yes</v>
      </c>
      <c r="J243" s="10" t="str">
        <f>VLOOKUP($A243,'Medical Examinations'!$A:$Z,MATCH(J$1,'Medical Examinations'!$A$1:$Z$1,0),FALSE)</f>
        <v>Obesity</v>
      </c>
      <c r="K243" s="10" t="str">
        <f>VLOOKUP($A243,'Medical Examinations'!$A:$Z,MATCH(K$1,'Medical Examinations'!$A$1:$Z$1,0),FALSE)</f>
        <v>Diabetes</v>
      </c>
      <c r="L243" s="15">
        <v>2322.62</v>
      </c>
      <c r="M243" s="10" t="s">
        <v>4707</v>
      </c>
      <c r="N243" s="10" t="s">
        <v>4711</v>
      </c>
      <c r="O243" s="10" t="str">
        <f>IF(N243="?","Unknown",N243)</f>
        <v>tier - 1</v>
      </c>
      <c r="P243" s="10"/>
    </row>
    <row r="244" spans="1:16">
      <c r="A244" s="20" t="s">
        <v>489</v>
      </c>
      <c r="B244" s="10" t="str">
        <f>VLOOKUP($A244,'Customer Names'!$A:$C,3,FALSE)</f>
        <v>Hall,</v>
      </c>
      <c r="C244" s="10">
        <f>VLOOKUP($A244,'Medical Examinations'!$A:$Z,2,FALSE)</f>
        <v>48.75</v>
      </c>
      <c r="D244" s="10">
        <f>VLOOKUP($A244,'Medical Examinations'!$A:$Z,MATCH(D$1,'Medical Examinations'!$A$1:$Z$1,0),FALSE)</f>
        <v>4.6399999999999997</v>
      </c>
      <c r="E244" s="10" t="str">
        <f>VLOOKUP($A244,'Medical Examinations'!$A:$Z,MATCH(E$1,'Medical Examinations'!$A$1:$Z$1,0),FALSE)</f>
        <v>yes</v>
      </c>
      <c r="F244" s="10" t="str">
        <f>VLOOKUP($A244,'Medical Examinations'!$A:$Z,MATCH(F$1,'Medical Examinations'!$A$1:$Z$1,0),FALSE)</f>
        <v>No</v>
      </c>
      <c r="G244" s="10" t="str">
        <f>VLOOKUP($A244,'Medical Examinations'!$A:$Z,MATCH(G$1,'Medical Examinations'!$A$1:$Z$1,0),FALSE)</f>
        <v>No</v>
      </c>
      <c r="H244" s="10">
        <f>VLOOKUP($A244,'Medical Examinations'!$A:$Z,MATCH(H$1,'Medical Examinations'!$A$1:$Z$1,0),FALSE)</f>
        <v>1</v>
      </c>
      <c r="I244" s="10" t="str">
        <f>VLOOKUP($A244,'Medical Examinations'!$A:$Z,MATCH(I$1,'Medical Examinations'!$A$1:$Z$1,0),FALSE)</f>
        <v>yes</v>
      </c>
      <c r="J244" s="10" t="str">
        <f>VLOOKUP($A244,'Medical Examinations'!$A:$Z,MATCH(J$1,'Medical Examinations'!$A$1:$Z$1,0),FALSE)</f>
        <v>Obesity</v>
      </c>
      <c r="K244" s="10" t="str">
        <f>VLOOKUP($A244,'Medical Examinations'!$A:$Z,MATCH(K$1,'Medical Examinations'!$A$1:$Z$1,0),FALSE)</f>
        <v>Normal</v>
      </c>
      <c r="L244" s="15">
        <v>2331.52</v>
      </c>
      <c r="M244" s="10" t="s">
        <v>4707</v>
      </c>
      <c r="N244" s="10" t="s">
        <v>4708</v>
      </c>
      <c r="O244" s="10" t="str">
        <f>IF(N244="?","Unknown",N244)</f>
        <v>tier - 3</v>
      </c>
      <c r="P244" s="10"/>
    </row>
    <row r="245" spans="1:16">
      <c r="A245" s="21" t="s">
        <v>491</v>
      </c>
      <c r="B245" s="10" t="str">
        <f>VLOOKUP($A245,'Customer Names'!$A:$C,3,FALSE)</f>
        <v>Reed,</v>
      </c>
      <c r="C245" s="10">
        <f>VLOOKUP($A245,'Medical Examinations'!$A:$Z,2,FALSE)</f>
        <v>31.065000000000001</v>
      </c>
      <c r="D245" s="10">
        <f>VLOOKUP($A245,'Medical Examinations'!$A:$Z,MATCH(D$1,'Medical Examinations'!$A$1:$Z$1,0),FALSE)</f>
        <v>5.05</v>
      </c>
      <c r="E245" s="10" t="str">
        <f>VLOOKUP($A245,'Medical Examinations'!$A:$Z,MATCH(E$1,'Medical Examinations'!$A$1:$Z$1,0),FALSE)</f>
        <v>No</v>
      </c>
      <c r="F245" s="10" t="str">
        <f>VLOOKUP($A245,'Medical Examinations'!$A:$Z,MATCH(F$1,'Medical Examinations'!$A$1:$Z$1,0),FALSE)</f>
        <v>No</v>
      </c>
      <c r="G245" s="10" t="str">
        <f>VLOOKUP($A245,'Medical Examinations'!$A:$Z,MATCH(G$1,'Medical Examinations'!$A$1:$Z$1,0),FALSE)</f>
        <v>No</v>
      </c>
      <c r="H245" s="10">
        <f>VLOOKUP($A245,'Medical Examinations'!$A:$Z,MATCH(H$1,'Medical Examinations'!$A$1:$Z$1,0),FALSE)</f>
        <v>1</v>
      </c>
      <c r="I245" s="10" t="str">
        <f>VLOOKUP($A245,'Medical Examinations'!$A:$Z,MATCH(I$1,'Medical Examinations'!$A$1:$Z$1,0),FALSE)</f>
        <v>yes</v>
      </c>
      <c r="J245" s="10" t="str">
        <f>VLOOKUP($A245,'Medical Examinations'!$A:$Z,MATCH(J$1,'Medical Examinations'!$A$1:$Z$1,0),FALSE)</f>
        <v>Obesity</v>
      </c>
      <c r="K245" s="10" t="str">
        <f>VLOOKUP($A245,'Medical Examinations'!$A:$Z,MATCH(K$1,'Medical Examinations'!$A$1:$Z$1,0),FALSE)</f>
        <v>Normal</v>
      </c>
      <c r="L245" s="15">
        <v>2352.9699999999998</v>
      </c>
      <c r="M245" s="10" t="s">
        <v>4708</v>
      </c>
      <c r="N245" s="10" t="s">
        <v>4708</v>
      </c>
      <c r="O245" s="10" t="str">
        <f>IF(N245="?","Unknown",N245)</f>
        <v>tier - 3</v>
      </c>
      <c r="P245" s="10"/>
    </row>
    <row r="246" spans="1:16">
      <c r="A246" s="20" t="s">
        <v>493</v>
      </c>
      <c r="B246" s="10" t="str">
        <f>VLOOKUP($A246,'Customer Names'!$A:$C,3,FALSE)</f>
        <v>Frome,</v>
      </c>
      <c r="C246" s="10">
        <f>VLOOKUP($A246,'Medical Examinations'!$A:$Z,2,FALSE)</f>
        <v>23.55</v>
      </c>
      <c r="D246" s="10">
        <f>VLOOKUP($A246,'Medical Examinations'!$A:$Z,MATCH(D$1,'Medical Examinations'!$A$1:$Z$1,0),FALSE)</f>
        <v>10.38</v>
      </c>
      <c r="E246" s="10" t="str">
        <f>VLOOKUP($A246,'Medical Examinations'!$A:$Z,MATCH(E$1,'Medical Examinations'!$A$1:$Z$1,0),FALSE)</f>
        <v>No</v>
      </c>
      <c r="F246" s="10" t="str">
        <f>VLOOKUP($A246,'Medical Examinations'!$A:$Z,MATCH(F$1,'Medical Examinations'!$A$1:$Z$1,0),FALSE)</f>
        <v>No</v>
      </c>
      <c r="G246" s="10" t="str">
        <f>VLOOKUP($A246,'Medical Examinations'!$A:$Z,MATCH(G$1,'Medical Examinations'!$A$1:$Z$1,0),FALSE)</f>
        <v>No</v>
      </c>
      <c r="H246" s="10">
        <f>VLOOKUP($A246,'Medical Examinations'!$A:$Z,MATCH(H$1,'Medical Examinations'!$A$1:$Z$1,0),FALSE)</f>
        <v>0</v>
      </c>
      <c r="I246" s="10" t="str">
        <f>VLOOKUP($A246,'Medical Examinations'!$A:$Z,MATCH(I$1,'Medical Examinations'!$A$1:$Z$1,0),FALSE)</f>
        <v>yes</v>
      </c>
      <c r="J246" s="10" t="str">
        <f>VLOOKUP($A246,'Medical Examinations'!$A:$Z,MATCH(J$1,'Medical Examinations'!$A$1:$Z$1,0),FALSE)</f>
        <v>Normal Weight</v>
      </c>
      <c r="K246" s="10" t="str">
        <f>VLOOKUP($A246,'Medical Examinations'!$A:$Z,MATCH(K$1,'Medical Examinations'!$A$1:$Z$1,0),FALSE)</f>
        <v>Diabetes</v>
      </c>
      <c r="L246" s="15">
        <v>2362.23</v>
      </c>
      <c r="M246" s="10" t="s">
        <v>4707</v>
      </c>
      <c r="N246" s="10" t="s">
        <v>4711</v>
      </c>
      <c r="O246" s="10" t="str">
        <f>IF(N246="?","Unknown",N246)</f>
        <v>tier - 1</v>
      </c>
      <c r="P246" s="10"/>
    </row>
    <row r="247" spans="1:16">
      <c r="A247" s="21" t="s">
        <v>495</v>
      </c>
      <c r="B247" s="10" t="str">
        <f>VLOOKUP($A247,'Customer Names'!$A:$C,3,FALSE)</f>
        <v>Creasy,</v>
      </c>
      <c r="C247" s="10">
        <f>VLOOKUP($A247,'Medical Examinations'!$A:$Z,2,FALSE)</f>
        <v>30.18</v>
      </c>
      <c r="D247" s="10">
        <f>VLOOKUP($A247,'Medical Examinations'!$A:$Z,MATCH(D$1,'Medical Examinations'!$A$1:$Z$1,0),FALSE)</f>
        <v>8.31</v>
      </c>
      <c r="E247" s="10" t="str">
        <f>VLOOKUP($A247,'Medical Examinations'!$A:$Z,MATCH(E$1,'Medical Examinations'!$A$1:$Z$1,0),FALSE)</f>
        <v>yes</v>
      </c>
      <c r="F247" s="10" t="str">
        <f>VLOOKUP($A247,'Medical Examinations'!$A:$Z,MATCH(F$1,'Medical Examinations'!$A$1:$Z$1,0),FALSE)</f>
        <v>No</v>
      </c>
      <c r="G247" s="10" t="str">
        <f>VLOOKUP($A247,'Medical Examinations'!$A:$Z,MATCH(G$1,'Medical Examinations'!$A$1:$Z$1,0),FALSE)</f>
        <v>No</v>
      </c>
      <c r="H247" s="10">
        <f>VLOOKUP($A247,'Medical Examinations'!$A:$Z,MATCH(H$1,'Medical Examinations'!$A$1:$Z$1,0),FALSE)</f>
        <v>1</v>
      </c>
      <c r="I247" s="10" t="str">
        <f>VLOOKUP($A247,'Medical Examinations'!$A:$Z,MATCH(I$1,'Medical Examinations'!$A$1:$Z$1,0),FALSE)</f>
        <v>yes</v>
      </c>
      <c r="J247" s="10" t="str">
        <f>VLOOKUP($A247,'Medical Examinations'!$A:$Z,MATCH(J$1,'Medical Examinations'!$A$1:$Z$1,0),FALSE)</f>
        <v>Obesity</v>
      </c>
      <c r="K247" s="10" t="str">
        <f>VLOOKUP($A247,'Medical Examinations'!$A:$Z,MATCH(K$1,'Medical Examinations'!$A$1:$Z$1,0),FALSE)</f>
        <v>Diabetes</v>
      </c>
      <c r="L247" s="15">
        <v>2373.3000000000002</v>
      </c>
      <c r="M247" s="10" t="s">
        <v>4707</v>
      </c>
      <c r="N247" s="10" t="s">
        <v>4707</v>
      </c>
      <c r="O247" s="10" t="str">
        <f>IF(N247="?","Unknown",N247)</f>
        <v>tier - 2</v>
      </c>
      <c r="P247" s="10"/>
    </row>
    <row r="248" spans="1:16">
      <c r="A248" s="20" t="s">
        <v>497</v>
      </c>
      <c r="B248" s="10" t="str">
        <f>VLOOKUP($A248,'Customer Names'!$A:$C,3,FALSE)</f>
        <v>Latimer,</v>
      </c>
      <c r="C248" s="10">
        <f>VLOOKUP($A248,'Medical Examinations'!$A:$Z,2,FALSE)</f>
        <v>29.94</v>
      </c>
      <c r="D248" s="10">
        <f>VLOOKUP($A248,'Medical Examinations'!$A:$Z,MATCH(D$1,'Medical Examinations'!$A$1:$Z$1,0),FALSE)</f>
        <v>7.59</v>
      </c>
      <c r="E248" s="10" t="str">
        <f>VLOOKUP($A248,'Medical Examinations'!$A:$Z,MATCH(E$1,'Medical Examinations'!$A$1:$Z$1,0),FALSE)</f>
        <v>No</v>
      </c>
      <c r="F248" s="10" t="str">
        <f>VLOOKUP($A248,'Medical Examinations'!$A:$Z,MATCH(F$1,'Medical Examinations'!$A$1:$Z$1,0),FALSE)</f>
        <v>No</v>
      </c>
      <c r="G248" s="10" t="str">
        <f>VLOOKUP($A248,'Medical Examinations'!$A:$Z,MATCH(G$1,'Medical Examinations'!$A$1:$Z$1,0),FALSE)</f>
        <v>No</v>
      </c>
      <c r="H248" s="10">
        <f>VLOOKUP($A248,'Medical Examinations'!$A:$Z,MATCH(H$1,'Medical Examinations'!$A$1:$Z$1,0),FALSE)</f>
        <v>0</v>
      </c>
      <c r="I248" s="10" t="str">
        <f>VLOOKUP($A248,'Medical Examinations'!$A:$Z,MATCH(I$1,'Medical Examinations'!$A$1:$Z$1,0),FALSE)</f>
        <v>yes</v>
      </c>
      <c r="J248" s="10" t="str">
        <f>VLOOKUP($A248,'Medical Examinations'!$A:$Z,MATCH(J$1,'Medical Examinations'!$A$1:$Z$1,0),FALSE)</f>
        <v>Overweight</v>
      </c>
      <c r="K248" s="10" t="str">
        <f>VLOOKUP($A248,'Medical Examinations'!$A:$Z,MATCH(K$1,'Medical Examinations'!$A$1:$Z$1,0),FALSE)</f>
        <v>Diabetes</v>
      </c>
      <c r="L248" s="15">
        <v>2395.17</v>
      </c>
      <c r="M248" s="10" t="s">
        <v>4707</v>
      </c>
      <c r="N248" s="10" t="s">
        <v>4711</v>
      </c>
      <c r="O248" s="10" t="str">
        <f>IF(N248="?","Unknown",N248)</f>
        <v>tier - 1</v>
      </c>
      <c r="P248" s="10"/>
    </row>
    <row r="249" spans="1:16">
      <c r="A249" s="21" t="s">
        <v>499</v>
      </c>
      <c r="B249" s="10" t="str">
        <f>VLOOKUP($A249,'Customer Names'!$A:$C,3,FALSE)</f>
        <v>Wei,</v>
      </c>
      <c r="C249" s="10">
        <f>VLOOKUP($A249,'Medical Examinations'!$A:$Z,2,FALSE)</f>
        <v>31.4</v>
      </c>
      <c r="D249" s="10">
        <f>VLOOKUP($A249,'Medical Examinations'!$A:$Z,MATCH(D$1,'Medical Examinations'!$A$1:$Z$1,0),FALSE)</f>
        <v>5.49</v>
      </c>
      <c r="E249" s="10" t="str">
        <f>VLOOKUP($A249,'Medical Examinations'!$A:$Z,MATCH(E$1,'Medical Examinations'!$A$1:$Z$1,0),FALSE)</f>
        <v>No</v>
      </c>
      <c r="F249" s="10" t="str">
        <f>VLOOKUP($A249,'Medical Examinations'!$A:$Z,MATCH(F$1,'Medical Examinations'!$A$1:$Z$1,0),FALSE)</f>
        <v>No</v>
      </c>
      <c r="G249" s="10" t="str">
        <f>VLOOKUP($A249,'Medical Examinations'!$A:$Z,MATCH(G$1,'Medical Examinations'!$A$1:$Z$1,0),FALSE)</f>
        <v>No</v>
      </c>
      <c r="H249" s="10">
        <f>VLOOKUP($A249,'Medical Examinations'!$A:$Z,MATCH(H$1,'Medical Examinations'!$A$1:$Z$1,0),FALSE)</f>
        <v>0</v>
      </c>
      <c r="I249" s="10" t="str">
        <f>VLOOKUP($A249,'Medical Examinations'!$A:$Z,MATCH(I$1,'Medical Examinations'!$A$1:$Z$1,0),FALSE)</f>
        <v>yes</v>
      </c>
      <c r="J249" s="10" t="str">
        <f>VLOOKUP($A249,'Medical Examinations'!$A:$Z,MATCH(J$1,'Medical Examinations'!$A$1:$Z$1,0),FALSE)</f>
        <v>Obesity</v>
      </c>
      <c r="K249" s="10" t="str">
        <f>VLOOKUP($A249,'Medical Examinations'!$A:$Z,MATCH(K$1,'Medical Examinations'!$A$1:$Z$1,0),FALSE)</f>
        <v>Normal</v>
      </c>
      <c r="L249" s="15">
        <v>2396.1</v>
      </c>
      <c r="M249" s="10" t="s">
        <v>4707</v>
      </c>
      <c r="N249" s="10" t="s">
        <v>4711</v>
      </c>
      <c r="O249" s="10" t="str">
        <f>IF(N249="?","Unknown",N249)</f>
        <v>tier - 1</v>
      </c>
      <c r="P249" s="10"/>
    </row>
    <row r="250" spans="1:16">
      <c r="A250" s="20" t="s">
        <v>501</v>
      </c>
      <c r="B250" s="10" t="str">
        <f>VLOOKUP($A250,'Customer Names'!$A:$C,3,FALSE)</f>
        <v>Hayes,</v>
      </c>
      <c r="C250" s="10">
        <f>VLOOKUP($A250,'Medical Examinations'!$A:$Z,2,FALSE)</f>
        <v>53.06</v>
      </c>
      <c r="D250" s="10">
        <f>VLOOKUP($A250,'Medical Examinations'!$A:$Z,MATCH(D$1,'Medical Examinations'!$A$1:$Z$1,0),FALSE)</f>
        <v>11.68</v>
      </c>
      <c r="E250" s="10" t="str">
        <f>VLOOKUP($A250,'Medical Examinations'!$A:$Z,MATCH(E$1,'Medical Examinations'!$A$1:$Z$1,0),FALSE)</f>
        <v>No</v>
      </c>
      <c r="F250" s="10" t="str">
        <f>VLOOKUP($A250,'Medical Examinations'!$A:$Z,MATCH(F$1,'Medical Examinations'!$A$1:$Z$1,0),FALSE)</f>
        <v>No</v>
      </c>
      <c r="G250" s="10" t="str">
        <f>VLOOKUP($A250,'Medical Examinations'!$A:$Z,MATCH(G$1,'Medical Examinations'!$A$1:$Z$1,0),FALSE)</f>
        <v>No</v>
      </c>
      <c r="H250" s="10">
        <f>VLOOKUP($A250,'Medical Examinations'!$A:$Z,MATCH(H$1,'Medical Examinations'!$A$1:$Z$1,0),FALSE)</f>
        <v>0</v>
      </c>
      <c r="I250" s="10" t="str">
        <f>VLOOKUP($A250,'Medical Examinations'!$A:$Z,MATCH(I$1,'Medical Examinations'!$A$1:$Z$1,0),FALSE)</f>
        <v>yes</v>
      </c>
      <c r="J250" s="10" t="str">
        <f>VLOOKUP($A250,'Medical Examinations'!$A:$Z,MATCH(J$1,'Medical Examinations'!$A$1:$Z$1,0),FALSE)</f>
        <v>Obesity</v>
      </c>
      <c r="K250" s="10" t="str">
        <f>VLOOKUP($A250,'Medical Examinations'!$A:$Z,MATCH(K$1,'Medical Examinations'!$A$1:$Z$1,0),FALSE)</f>
        <v>Diabetes</v>
      </c>
      <c r="L250" s="15">
        <v>2404.73</v>
      </c>
      <c r="M250" s="10" t="s">
        <v>4707</v>
      </c>
      <c r="N250" s="10" t="s">
        <v>4708</v>
      </c>
      <c r="O250" s="10" t="str">
        <f>IF(N250="?","Unknown",N250)</f>
        <v>tier - 3</v>
      </c>
      <c r="P250" s="10"/>
    </row>
    <row r="251" spans="1:16">
      <c r="A251" s="21" t="s">
        <v>503</v>
      </c>
      <c r="B251" s="10" t="str">
        <f>VLOOKUP($A251,'Customer Names'!$A:$C,3,FALSE)</f>
        <v>Velardo,</v>
      </c>
      <c r="C251" s="10">
        <f>VLOOKUP($A251,'Medical Examinations'!$A:$Z,2,FALSE)</f>
        <v>30.25</v>
      </c>
      <c r="D251" s="10">
        <f>VLOOKUP($A251,'Medical Examinations'!$A:$Z,MATCH(D$1,'Medical Examinations'!$A$1:$Z$1,0),FALSE)</f>
        <v>4.1900000000000004</v>
      </c>
      <c r="E251" s="10" t="str">
        <f>VLOOKUP($A251,'Medical Examinations'!$A:$Z,MATCH(E$1,'Medical Examinations'!$A$1:$Z$1,0),FALSE)</f>
        <v>No</v>
      </c>
      <c r="F251" s="10" t="str">
        <f>VLOOKUP($A251,'Medical Examinations'!$A:$Z,MATCH(F$1,'Medical Examinations'!$A$1:$Z$1,0),FALSE)</f>
        <v>No</v>
      </c>
      <c r="G251" s="10" t="str">
        <f>VLOOKUP($A251,'Medical Examinations'!$A:$Z,MATCH(G$1,'Medical Examinations'!$A$1:$Z$1,0),FALSE)</f>
        <v>No</v>
      </c>
      <c r="H251" s="10">
        <f>VLOOKUP($A251,'Medical Examinations'!$A:$Z,MATCH(H$1,'Medical Examinations'!$A$1:$Z$1,0),FALSE)</f>
        <v>2</v>
      </c>
      <c r="I251" s="10" t="str">
        <f>VLOOKUP($A251,'Medical Examinations'!$A:$Z,MATCH(I$1,'Medical Examinations'!$A$1:$Z$1,0),FALSE)</f>
        <v>yes</v>
      </c>
      <c r="J251" s="10" t="str">
        <f>VLOOKUP($A251,'Medical Examinations'!$A:$Z,MATCH(J$1,'Medical Examinations'!$A$1:$Z$1,0),FALSE)</f>
        <v>Obesity</v>
      </c>
      <c r="K251" s="10" t="str">
        <f>VLOOKUP($A251,'Medical Examinations'!$A:$Z,MATCH(K$1,'Medical Examinations'!$A$1:$Z$1,0),FALSE)</f>
        <v>Normal</v>
      </c>
      <c r="L251" s="15">
        <v>2416.96</v>
      </c>
      <c r="M251" s="10" t="s">
        <v>4707</v>
      </c>
      <c r="N251" s="10" t="s">
        <v>4707</v>
      </c>
      <c r="O251" s="10" t="str">
        <f>IF(N251="?","Unknown",N251)</f>
        <v>tier - 2</v>
      </c>
      <c r="P251" s="10"/>
    </row>
    <row r="252" spans="1:16">
      <c r="A252" s="20" t="s">
        <v>505</v>
      </c>
      <c r="B252" s="10" t="str">
        <f>VLOOKUP($A252,'Customer Names'!$A:$C,3,FALSE)</f>
        <v>Kastes,</v>
      </c>
      <c r="C252" s="10">
        <f>VLOOKUP($A252,'Medical Examinations'!$A:$Z,2,FALSE)</f>
        <v>46.68</v>
      </c>
      <c r="D252" s="10">
        <f>VLOOKUP($A252,'Medical Examinations'!$A:$Z,MATCH(D$1,'Medical Examinations'!$A$1:$Z$1,0),FALSE)</f>
        <v>4.01</v>
      </c>
      <c r="E252" s="10" t="str">
        <f>VLOOKUP($A252,'Medical Examinations'!$A:$Z,MATCH(E$1,'Medical Examinations'!$A$1:$Z$1,0),FALSE)</f>
        <v>No</v>
      </c>
      <c r="F252" s="10" t="str">
        <f>VLOOKUP($A252,'Medical Examinations'!$A:$Z,MATCH(F$1,'Medical Examinations'!$A$1:$Z$1,0),FALSE)</f>
        <v>No</v>
      </c>
      <c r="G252" s="10" t="str">
        <f>VLOOKUP($A252,'Medical Examinations'!$A:$Z,MATCH(G$1,'Medical Examinations'!$A$1:$Z$1,0),FALSE)</f>
        <v>No</v>
      </c>
      <c r="H252" s="10">
        <f>VLOOKUP($A252,'Medical Examinations'!$A:$Z,MATCH(H$1,'Medical Examinations'!$A$1:$Z$1,0),FALSE)</f>
        <v>0</v>
      </c>
      <c r="I252" s="10" t="str">
        <f>VLOOKUP($A252,'Medical Examinations'!$A:$Z,MATCH(I$1,'Medical Examinations'!$A$1:$Z$1,0),FALSE)</f>
        <v>yes</v>
      </c>
      <c r="J252" s="10" t="str">
        <f>VLOOKUP($A252,'Medical Examinations'!$A:$Z,MATCH(J$1,'Medical Examinations'!$A$1:$Z$1,0),FALSE)</f>
        <v>Obesity</v>
      </c>
      <c r="K252" s="10" t="str">
        <f>VLOOKUP($A252,'Medical Examinations'!$A:$Z,MATCH(K$1,'Medical Examinations'!$A$1:$Z$1,0),FALSE)</f>
        <v>Normal</v>
      </c>
      <c r="L252" s="15">
        <v>2438.06</v>
      </c>
      <c r="M252" s="10" t="s">
        <v>4707</v>
      </c>
      <c r="N252" s="10" t="s">
        <v>4707</v>
      </c>
      <c r="O252" s="10" t="str">
        <f>IF(N252="?","Unknown",N252)</f>
        <v>tier - 2</v>
      </c>
      <c r="P252" s="10"/>
    </row>
    <row r="253" spans="1:16">
      <c r="A253" s="21" t="s">
        <v>507</v>
      </c>
      <c r="B253" s="10" t="str">
        <f>VLOOKUP($A253,'Customer Names'!$A:$C,3,FALSE)</f>
        <v>Escorcia,</v>
      </c>
      <c r="C253" s="10">
        <f>VLOOKUP($A253,'Medical Examinations'!$A:$Z,2,FALSE)</f>
        <v>30.4</v>
      </c>
      <c r="D253" s="10">
        <f>VLOOKUP($A253,'Medical Examinations'!$A:$Z,MATCH(D$1,'Medical Examinations'!$A$1:$Z$1,0),FALSE)</f>
        <v>5.91</v>
      </c>
      <c r="E253" s="10" t="str">
        <f>VLOOKUP($A253,'Medical Examinations'!$A:$Z,MATCH(E$1,'Medical Examinations'!$A$1:$Z$1,0),FALSE)</f>
        <v>No</v>
      </c>
      <c r="F253" s="10" t="str">
        <f>VLOOKUP($A253,'Medical Examinations'!$A:$Z,MATCH(F$1,'Medical Examinations'!$A$1:$Z$1,0),FALSE)</f>
        <v>yes</v>
      </c>
      <c r="G253" s="10" t="str">
        <f>VLOOKUP($A253,'Medical Examinations'!$A:$Z,MATCH(G$1,'Medical Examinations'!$A$1:$Z$1,0),FALSE)</f>
        <v>No</v>
      </c>
      <c r="H253" s="10">
        <f>VLOOKUP($A253,'Medical Examinations'!$A:$Z,MATCH(H$1,'Medical Examinations'!$A$1:$Z$1,0),FALSE)</f>
        <v>2</v>
      </c>
      <c r="I253" s="10" t="str">
        <f>VLOOKUP($A253,'Medical Examinations'!$A:$Z,MATCH(I$1,'Medical Examinations'!$A$1:$Z$1,0),FALSE)</f>
        <v>yes</v>
      </c>
      <c r="J253" s="10" t="str">
        <f>VLOOKUP($A253,'Medical Examinations'!$A:$Z,MATCH(J$1,'Medical Examinations'!$A$1:$Z$1,0),FALSE)</f>
        <v>Obesity</v>
      </c>
      <c r="K253" s="10" t="str">
        <f>VLOOKUP($A253,'Medical Examinations'!$A:$Z,MATCH(K$1,'Medical Examinations'!$A$1:$Z$1,0),FALSE)</f>
        <v>Prediabetes</v>
      </c>
      <c r="L253" s="15">
        <v>2457.21</v>
      </c>
      <c r="M253" s="10" t="s">
        <v>4707</v>
      </c>
      <c r="N253" s="10" t="s">
        <v>4711</v>
      </c>
      <c r="O253" s="10" t="str">
        <f>IF(N253="?","Unknown",N253)</f>
        <v>tier - 1</v>
      </c>
      <c r="P253" s="10"/>
    </row>
    <row r="254" spans="1:16">
      <c r="A254" s="20" t="s">
        <v>509</v>
      </c>
      <c r="B254" s="10" t="str">
        <f>VLOOKUP($A254,'Customer Names'!$A:$C,3,FALSE)</f>
        <v>Larscheid,</v>
      </c>
      <c r="C254" s="10">
        <f>VLOOKUP($A254,'Medical Examinations'!$A:$Z,2,FALSE)</f>
        <v>30.2</v>
      </c>
      <c r="D254" s="10">
        <f>VLOOKUP($A254,'Medical Examinations'!$A:$Z,MATCH(D$1,'Medical Examinations'!$A$1:$Z$1,0),FALSE)</f>
        <v>4.47</v>
      </c>
      <c r="E254" s="10" t="str">
        <f>VLOOKUP($A254,'Medical Examinations'!$A:$Z,MATCH(E$1,'Medical Examinations'!$A$1:$Z$1,0),FALSE)</f>
        <v>yes</v>
      </c>
      <c r="F254" s="10" t="str">
        <f>VLOOKUP($A254,'Medical Examinations'!$A:$Z,MATCH(F$1,'Medical Examinations'!$A$1:$Z$1,0),FALSE)</f>
        <v>No</v>
      </c>
      <c r="G254" s="10" t="str">
        <f>VLOOKUP($A254,'Medical Examinations'!$A:$Z,MATCH(G$1,'Medical Examinations'!$A$1:$Z$1,0),FALSE)</f>
        <v>Yes</v>
      </c>
      <c r="H254" s="10">
        <f>VLOOKUP($A254,'Medical Examinations'!$A:$Z,MATCH(H$1,'Medical Examinations'!$A$1:$Z$1,0),FALSE)</f>
        <v>1</v>
      </c>
      <c r="I254" s="10" t="str">
        <f>VLOOKUP($A254,'Medical Examinations'!$A:$Z,MATCH(I$1,'Medical Examinations'!$A$1:$Z$1,0),FALSE)</f>
        <v>yes</v>
      </c>
      <c r="J254" s="10" t="str">
        <f>VLOOKUP($A254,'Medical Examinations'!$A:$Z,MATCH(J$1,'Medical Examinations'!$A$1:$Z$1,0),FALSE)</f>
        <v>Obesity</v>
      </c>
      <c r="K254" s="10" t="str">
        <f>VLOOKUP($A254,'Medical Examinations'!$A:$Z,MATCH(K$1,'Medical Examinations'!$A$1:$Z$1,0),FALSE)</f>
        <v>Normal</v>
      </c>
      <c r="L254" s="15">
        <v>2457.5</v>
      </c>
      <c r="M254" s="10" t="s">
        <v>4707</v>
      </c>
      <c r="N254" s="10" t="s">
        <v>4711</v>
      </c>
      <c r="O254" s="10" t="str">
        <f>IF(N254="?","Unknown",N254)</f>
        <v>tier - 1</v>
      </c>
      <c r="P254" s="10"/>
    </row>
    <row r="255" spans="1:16">
      <c r="A255" s="21" t="s">
        <v>511</v>
      </c>
      <c r="B255" s="10" t="str">
        <f>VLOOKUP($A255,'Customer Names'!$A:$C,3,FALSE)</f>
        <v>O'Bannon,</v>
      </c>
      <c r="C255" s="10">
        <f>VLOOKUP($A255,'Medical Examinations'!$A:$Z,2,FALSE)</f>
        <v>51.18</v>
      </c>
      <c r="D255" s="10">
        <f>VLOOKUP($A255,'Medical Examinations'!$A:$Z,MATCH(D$1,'Medical Examinations'!$A$1:$Z$1,0),FALSE)</f>
        <v>4.5599999999999996</v>
      </c>
      <c r="E255" s="10" t="str">
        <f>VLOOKUP($A255,'Medical Examinations'!$A:$Z,MATCH(E$1,'Medical Examinations'!$A$1:$Z$1,0),FALSE)</f>
        <v>yes</v>
      </c>
      <c r="F255" s="10" t="str">
        <f>VLOOKUP($A255,'Medical Examinations'!$A:$Z,MATCH(F$1,'Medical Examinations'!$A$1:$Z$1,0),FALSE)</f>
        <v>yes</v>
      </c>
      <c r="G255" s="10" t="str">
        <f>VLOOKUP($A255,'Medical Examinations'!$A:$Z,MATCH(G$1,'Medical Examinations'!$A$1:$Z$1,0),FALSE)</f>
        <v>No</v>
      </c>
      <c r="H255" s="10">
        <f>VLOOKUP($A255,'Medical Examinations'!$A:$Z,MATCH(H$1,'Medical Examinations'!$A$1:$Z$1,0),FALSE)</f>
        <v>2</v>
      </c>
      <c r="I255" s="10" t="str">
        <f>VLOOKUP($A255,'Medical Examinations'!$A:$Z,MATCH(I$1,'Medical Examinations'!$A$1:$Z$1,0),FALSE)</f>
        <v>yes</v>
      </c>
      <c r="J255" s="10" t="str">
        <f>VLOOKUP($A255,'Medical Examinations'!$A:$Z,MATCH(J$1,'Medical Examinations'!$A$1:$Z$1,0),FALSE)</f>
        <v>Obesity</v>
      </c>
      <c r="K255" s="10" t="str">
        <f>VLOOKUP($A255,'Medical Examinations'!$A:$Z,MATCH(K$1,'Medical Examinations'!$A$1:$Z$1,0),FALSE)</f>
        <v>Normal</v>
      </c>
      <c r="L255" s="15">
        <v>2459.7199999999998</v>
      </c>
      <c r="M255" s="10" t="s">
        <v>4707</v>
      </c>
      <c r="N255" s="10" t="s">
        <v>4707</v>
      </c>
      <c r="O255" s="10" t="str">
        <f>IF(N255="?","Unknown",N255)</f>
        <v>tier - 2</v>
      </c>
      <c r="P255" s="10"/>
    </row>
    <row r="256" spans="1:16">
      <c r="A256" s="20" t="s">
        <v>513</v>
      </c>
      <c r="B256" s="10" t="str">
        <f>VLOOKUP($A256,'Customer Names'!$A:$C,3,FALSE)</f>
        <v>Ridgway,</v>
      </c>
      <c r="C256" s="10">
        <f>VLOOKUP($A256,'Medical Examinations'!$A:$Z,2,FALSE)</f>
        <v>22.18</v>
      </c>
      <c r="D256" s="10">
        <f>VLOOKUP($A256,'Medical Examinations'!$A:$Z,MATCH(D$1,'Medical Examinations'!$A$1:$Z$1,0),FALSE)</f>
        <v>9.9</v>
      </c>
      <c r="E256" s="10" t="str">
        <f>VLOOKUP($A256,'Medical Examinations'!$A:$Z,MATCH(E$1,'Medical Examinations'!$A$1:$Z$1,0),FALSE)</f>
        <v>No</v>
      </c>
      <c r="F256" s="10" t="str">
        <f>VLOOKUP($A256,'Medical Examinations'!$A:$Z,MATCH(F$1,'Medical Examinations'!$A$1:$Z$1,0),FALSE)</f>
        <v>No</v>
      </c>
      <c r="G256" s="10" t="str">
        <f>VLOOKUP($A256,'Medical Examinations'!$A:$Z,MATCH(G$1,'Medical Examinations'!$A$1:$Z$1,0),FALSE)</f>
        <v>No</v>
      </c>
      <c r="H256" s="10">
        <f>VLOOKUP($A256,'Medical Examinations'!$A:$Z,MATCH(H$1,'Medical Examinations'!$A$1:$Z$1,0),FALSE)</f>
        <v>0</v>
      </c>
      <c r="I256" s="10" t="str">
        <f>VLOOKUP($A256,'Medical Examinations'!$A:$Z,MATCH(I$1,'Medical Examinations'!$A$1:$Z$1,0),FALSE)</f>
        <v>yes</v>
      </c>
      <c r="J256" s="10" t="str">
        <f>VLOOKUP($A256,'Medical Examinations'!$A:$Z,MATCH(J$1,'Medical Examinations'!$A$1:$Z$1,0),FALSE)</f>
        <v>Normal Weight</v>
      </c>
      <c r="K256" s="10" t="str">
        <f>VLOOKUP($A256,'Medical Examinations'!$A:$Z,MATCH(K$1,'Medical Examinations'!$A$1:$Z$1,0),FALSE)</f>
        <v>Diabetes</v>
      </c>
      <c r="L256" s="15">
        <v>2464.62</v>
      </c>
      <c r="M256" s="10" t="s">
        <v>4707</v>
      </c>
      <c r="N256" s="10" t="s">
        <v>4708</v>
      </c>
      <c r="O256" s="10" t="str">
        <f>IF(N256="?","Unknown",N256)</f>
        <v>tier - 3</v>
      </c>
      <c r="P256" s="10"/>
    </row>
    <row r="257" spans="1:16">
      <c r="A257" s="21" t="s">
        <v>515</v>
      </c>
      <c r="B257" s="10" t="str">
        <f>VLOOKUP($A257,'Customer Names'!$A:$C,3,FALSE)</f>
        <v>Black,</v>
      </c>
      <c r="C257" s="10">
        <f>VLOOKUP($A257,'Medical Examinations'!$A:$Z,2,FALSE)</f>
        <v>31.92</v>
      </c>
      <c r="D257" s="10">
        <f>VLOOKUP($A257,'Medical Examinations'!$A:$Z,MATCH(D$1,'Medical Examinations'!$A$1:$Z$1,0),FALSE)</f>
        <v>5.1100000000000003</v>
      </c>
      <c r="E257" s="10" t="str">
        <f>VLOOKUP($A257,'Medical Examinations'!$A:$Z,MATCH(E$1,'Medical Examinations'!$A$1:$Z$1,0),FALSE)</f>
        <v>No</v>
      </c>
      <c r="F257" s="10" t="str">
        <f>VLOOKUP($A257,'Medical Examinations'!$A:$Z,MATCH(F$1,'Medical Examinations'!$A$1:$Z$1,0),FALSE)</f>
        <v>No</v>
      </c>
      <c r="G257" s="10" t="str">
        <f>VLOOKUP($A257,'Medical Examinations'!$A:$Z,MATCH(G$1,'Medical Examinations'!$A$1:$Z$1,0),FALSE)</f>
        <v>Yes</v>
      </c>
      <c r="H257" s="10">
        <f>VLOOKUP($A257,'Medical Examinations'!$A:$Z,MATCH(H$1,'Medical Examinations'!$A$1:$Z$1,0),FALSE)</f>
        <v>1</v>
      </c>
      <c r="I257" s="10" t="str">
        <f>VLOOKUP($A257,'Medical Examinations'!$A:$Z,MATCH(I$1,'Medical Examinations'!$A$1:$Z$1,0),FALSE)</f>
        <v>yes</v>
      </c>
      <c r="J257" s="10" t="str">
        <f>VLOOKUP($A257,'Medical Examinations'!$A:$Z,MATCH(J$1,'Medical Examinations'!$A$1:$Z$1,0),FALSE)</f>
        <v>Obesity</v>
      </c>
      <c r="K257" s="10" t="str">
        <f>VLOOKUP($A257,'Medical Examinations'!$A:$Z,MATCH(K$1,'Medical Examinations'!$A$1:$Z$1,0),FALSE)</f>
        <v>Normal</v>
      </c>
      <c r="L257" s="15">
        <v>2473.33</v>
      </c>
      <c r="M257" s="10" t="s">
        <v>4707</v>
      </c>
      <c r="N257" s="10" t="s">
        <v>4708</v>
      </c>
      <c r="O257" s="10" t="str">
        <f>IF(N257="?","Unknown",N257)</f>
        <v>tier - 3</v>
      </c>
      <c r="P257" s="10"/>
    </row>
    <row r="258" spans="1:16">
      <c r="A258" s="20" t="s">
        <v>517</v>
      </c>
      <c r="B258" s="10" t="str">
        <f>VLOOKUP($A258,'Customer Names'!$A:$C,3,FALSE)</f>
        <v>Canton,</v>
      </c>
      <c r="C258" s="10">
        <f>VLOOKUP($A258,'Medical Examinations'!$A:$Z,2,FALSE)</f>
        <v>31.73</v>
      </c>
      <c r="D258" s="10">
        <f>VLOOKUP($A258,'Medical Examinations'!$A:$Z,MATCH(D$1,'Medical Examinations'!$A$1:$Z$1,0),FALSE)</f>
        <v>5.73</v>
      </c>
      <c r="E258" s="10" t="str">
        <f>VLOOKUP($A258,'Medical Examinations'!$A:$Z,MATCH(E$1,'Medical Examinations'!$A$1:$Z$1,0),FALSE)</f>
        <v>No</v>
      </c>
      <c r="F258" s="10" t="str">
        <f>VLOOKUP($A258,'Medical Examinations'!$A:$Z,MATCH(F$1,'Medical Examinations'!$A$1:$Z$1,0),FALSE)</f>
        <v>yes</v>
      </c>
      <c r="G258" s="10" t="str">
        <f>VLOOKUP($A258,'Medical Examinations'!$A:$Z,MATCH(G$1,'Medical Examinations'!$A$1:$Z$1,0),FALSE)</f>
        <v>No</v>
      </c>
      <c r="H258" s="10">
        <f>VLOOKUP($A258,'Medical Examinations'!$A:$Z,MATCH(H$1,'Medical Examinations'!$A$1:$Z$1,0),FALSE)</f>
        <v>1</v>
      </c>
      <c r="I258" s="10" t="str">
        <f>VLOOKUP($A258,'Medical Examinations'!$A:$Z,MATCH(I$1,'Medical Examinations'!$A$1:$Z$1,0),FALSE)</f>
        <v>yes</v>
      </c>
      <c r="J258" s="10" t="str">
        <f>VLOOKUP($A258,'Medical Examinations'!$A:$Z,MATCH(J$1,'Medical Examinations'!$A$1:$Z$1,0),FALSE)</f>
        <v>Obesity</v>
      </c>
      <c r="K258" s="10" t="str">
        <f>VLOOKUP($A258,'Medical Examinations'!$A:$Z,MATCH(K$1,'Medical Examinations'!$A$1:$Z$1,0),FALSE)</f>
        <v>Prediabetes</v>
      </c>
      <c r="L258" s="15">
        <v>2480.98</v>
      </c>
      <c r="M258" s="10" t="s">
        <v>4707</v>
      </c>
      <c r="N258" s="10" t="s">
        <v>4707</v>
      </c>
      <c r="O258" s="10" t="str">
        <f>IF(N258="?","Unknown",N258)</f>
        <v>tier - 2</v>
      </c>
      <c r="P258" s="10"/>
    </row>
    <row r="259" spans="1:16">
      <c r="A259" s="21" t="s">
        <v>519</v>
      </c>
      <c r="B259" s="10" t="str">
        <f>VLOOKUP($A259,'Customer Names'!$A:$C,3,FALSE)</f>
        <v>Fine,</v>
      </c>
      <c r="C259" s="10">
        <f>VLOOKUP($A259,'Medical Examinations'!$A:$Z,2,FALSE)</f>
        <v>45.52</v>
      </c>
      <c r="D259" s="10">
        <f>VLOOKUP($A259,'Medical Examinations'!$A:$Z,MATCH(D$1,'Medical Examinations'!$A$1:$Z$1,0),FALSE)</f>
        <v>6.04</v>
      </c>
      <c r="E259" s="10" t="str">
        <f>VLOOKUP($A259,'Medical Examinations'!$A:$Z,MATCH(E$1,'Medical Examinations'!$A$1:$Z$1,0),FALSE)</f>
        <v>No</v>
      </c>
      <c r="F259" s="10" t="str">
        <f>VLOOKUP($A259,'Medical Examinations'!$A:$Z,MATCH(F$1,'Medical Examinations'!$A$1:$Z$1,0),FALSE)</f>
        <v>No</v>
      </c>
      <c r="G259" s="10" t="str">
        <f>VLOOKUP($A259,'Medical Examinations'!$A:$Z,MATCH(G$1,'Medical Examinations'!$A$1:$Z$1,0),FALSE)</f>
        <v>Yes</v>
      </c>
      <c r="H259" s="10">
        <f>VLOOKUP($A259,'Medical Examinations'!$A:$Z,MATCH(H$1,'Medical Examinations'!$A$1:$Z$1,0),FALSE)</f>
        <v>1</v>
      </c>
      <c r="I259" s="10" t="str">
        <f>VLOOKUP($A259,'Medical Examinations'!$A:$Z,MATCH(I$1,'Medical Examinations'!$A$1:$Z$1,0),FALSE)</f>
        <v>yes</v>
      </c>
      <c r="J259" s="10" t="str">
        <f>VLOOKUP($A259,'Medical Examinations'!$A:$Z,MATCH(J$1,'Medical Examinations'!$A$1:$Z$1,0),FALSE)</f>
        <v>Obesity</v>
      </c>
      <c r="K259" s="10" t="str">
        <f>VLOOKUP($A259,'Medical Examinations'!$A:$Z,MATCH(K$1,'Medical Examinations'!$A$1:$Z$1,0),FALSE)</f>
        <v>Prediabetes</v>
      </c>
      <c r="L259" s="15">
        <v>2483.7399999999998</v>
      </c>
      <c r="M259" s="10" t="s">
        <v>4708</v>
      </c>
      <c r="N259" s="10" t="s">
        <v>4707</v>
      </c>
      <c r="O259" s="10" t="str">
        <f>IF(N259="?","Unknown",N259)</f>
        <v>tier - 2</v>
      </c>
      <c r="P259" s="10"/>
    </row>
    <row r="260" spans="1:16">
      <c r="A260" s="20" t="s">
        <v>521</v>
      </c>
      <c r="B260" s="10" t="str">
        <f>VLOOKUP($A260,'Customer Names'!$A:$C,3,FALSE)</f>
        <v>Bui,</v>
      </c>
      <c r="C260" s="10">
        <f>VLOOKUP($A260,'Medical Examinations'!$A:$Z,2,FALSE)</f>
        <v>52.81</v>
      </c>
      <c r="D260" s="10">
        <f>VLOOKUP($A260,'Medical Examinations'!$A:$Z,MATCH(D$1,'Medical Examinations'!$A$1:$Z$1,0),FALSE)</f>
        <v>5.19</v>
      </c>
      <c r="E260" s="10" t="str">
        <f>VLOOKUP($A260,'Medical Examinations'!$A:$Z,MATCH(E$1,'Medical Examinations'!$A$1:$Z$1,0),FALSE)</f>
        <v>No</v>
      </c>
      <c r="F260" s="10" t="str">
        <f>VLOOKUP($A260,'Medical Examinations'!$A:$Z,MATCH(F$1,'Medical Examinations'!$A$1:$Z$1,0),FALSE)</f>
        <v>No</v>
      </c>
      <c r="G260" s="10" t="str">
        <f>VLOOKUP($A260,'Medical Examinations'!$A:$Z,MATCH(G$1,'Medical Examinations'!$A$1:$Z$1,0),FALSE)</f>
        <v>Yes</v>
      </c>
      <c r="H260" s="10">
        <f>VLOOKUP($A260,'Medical Examinations'!$A:$Z,MATCH(H$1,'Medical Examinations'!$A$1:$Z$1,0),FALSE)</f>
        <v>1</v>
      </c>
      <c r="I260" s="10" t="str">
        <f>VLOOKUP($A260,'Medical Examinations'!$A:$Z,MATCH(I$1,'Medical Examinations'!$A$1:$Z$1,0),FALSE)</f>
        <v>yes</v>
      </c>
      <c r="J260" s="10" t="str">
        <f>VLOOKUP($A260,'Medical Examinations'!$A:$Z,MATCH(J$1,'Medical Examinations'!$A$1:$Z$1,0),FALSE)</f>
        <v>Obesity</v>
      </c>
      <c r="K260" s="10" t="str">
        <f>VLOOKUP($A260,'Medical Examinations'!$A:$Z,MATCH(K$1,'Medical Examinations'!$A$1:$Z$1,0),FALSE)</f>
        <v>Normal</v>
      </c>
      <c r="L260" s="15">
        <v>2494.02</v>
      </c>
      <c r="M260" s="10" t="s">
        <v>4708</v>
      </c>
      <c r="N260" s="10" t="s">
        <v>4711</v>
      </c>
      <c r="O260" s="10" t="str">
        <f>IF(N260="?","Unknown",N260)</f>
        <v>tier - 1</v>
      </c>
      <c r="P260" s="10"/>
    </row>
    <row r="261" spans="1:16">
      <c r="A261" s="21" t="s">
        <v>523</v>
      </c>
      <c r="B261" s="10" t="str">
        <f>VLOOKUP($A261,'Customer Names'!$A:$C,3,FALSE)</f>
        <v>Riepma,</v>
      </c>
      <c r="C261" s="10">
        <f>VLOOKUP($A261,'Medical Examinations'!$A:$Z,2,FALSE)</f>
        <v>33.58</v>
      </c>
      <c r="D261" s="10">
        <f>VLOOKUP($A261,'Medical Examinations'!$A:$Z,MATCH(D$1,'Medical Examinations'!$A$1:$Z$1,0),FALSE)</f>
        <v>5.56</v>
      </c>
      <c r="E261" s="10" t="str">
        <f>VLOOKUP($A261,'Medical Examinations'!$A:$Z,MATCH(E$1,'Medical Examinations'!$A$1:$Z$1,0),FALSE)</f>
        <v>No</v>
      </c>
      <c r="F261" s="10" t="str">
        <f>VLOOKUP($A261,'Medical Examinations'!$A:$Z,MATCH(F$1,'Medical Examinations'!$A$1:$Z$1,0),FALSE)</f>
        <v>No</v>
      </c>
      <c r="G261" s="10" t="str">
        <f>VLOOKUP($A261,'Medical Examinations'!$A:$Z,MATCH(G$1,'Medical Examinations'!$A$1:$Z$1,0),FALSE)</f>
        <v>No</v>
      </c>
      <c r="H261" s="10">
        <f>VLOOKUP($A261,'Medical Examinations'!$A:$Z,MATCH(H$1,'Medical Examinations'!$A$1:$Z$1,0),FALSE)</f>
        <v>1</v>
      </c>
      <c r="I261" s="10" t="str">
        <f>VLOOKUP($A261,'Medical Examinations'!$A:$Z,MATCH(I$1,'Medical Examinations'!$A$1:$Z$1,0),FALSE)</f>
        <v>yes</v>
      </c>
      <c r="J261" s="10" t="str">
        <f>VLOOKUP($A261,'Medical Examinations'!$A:$Z,MATCH(J$1,'Medical Examinations'!$A$1:$Z$1,0),FALSE)</f>
        <v>Obesity</v>
      </c>
      <c r="K261" s="10" t="str">
        <f>VLOOKUP($A261,'Medical Examinations'!$A:$Z,MATCH(K$1,'Medical Examinations'!$A$1:$Z$1,0),FALSE)</f>
        <v>Normal</v>
      </c>
      <c r="L261" s="15">
        <v>2497.04</v>
      </c>
      <c r="M261" s="10" t="s">
        <v>4708</v>
      </c>
      <c r="N261" s="10" t="s">
        <v>4708</v>
      </c>
      <c r="O261" s="10" t="str">
        <f>IF(N261="?","Unknown",N261)</f>
        <v>tier - 3</v>
      </c>
      <c r="P261" s="10"/>
    </row>
    <row r="262" spans="1:16">
      <c r="A262" s="20" t="s">
        <v>525</v>
      </c>
      <c r="B262" s="10" t="str">
        <f>VLOOKUP($A262,'Customer Names'!$A:$C,3,FALSE)</f>
        <v>Inman,</v>
      </c>
      <c r="C262" s="10">
        <f>VLOOKUP($A262,'Medical Examinations'!$A:$Z,2,FALSE)</f>
        <v>30.684999999999999</v>
      </c>
      <c r="D262" s="10">
        <f>VLOOKUP($A262,'Medical Examinations'!$A:$Z,MATCH(D$1,'Medical Examinations'!$A$1:$Z$1,0),FALSE)</f>
        <v>8.23</v>
      </c>
      <c r="E262" s="10" t="str">
        <f>VLOOKUP($A262,'Medical Examinations'!$A:$Z,MATCH(E$1,'Medical Examinations'!$A$1:$Z$1,0),FALSE)</f>
        <v>No</v>
      </c>
      <c r="F262" s="10" t="str">
        <f>VLOOKUP($A262,'Medical Examinations'!$A:$Z,MATCH(F$1,'Medical Examinations'!$A$1:$Z$1,0),FALSE)</f>
        <v>No</v>
      </c>
      <c r="G262" s="10" t="str">
        <f>VLOOKUP($A262,'Medical Examinations'!$A:$Z,MATCH(G$1,'Medical Examinations'!$A$1:$Z$1,0),FALSE)</f>
        <v>No</v>
      </c>
      <c r="H262" s="10">
        <f>VLOOKUP($A262,'Medical Examinations'!$A:$Z,MATCH(H$1,'Medical Examinations'!$A$1:$Z$1,0),FALSE)</f>
        <v>0</v>
      </c>
      <c r="I262" s="10" t="str">
        <f>VLOOKUP($A262,'Medical Examinations'!$A:$Z,MATCH(I$1,'Medical Examinations'!$A$1:$Z$1,0),FALSE)</f>
        <v>yes</v>
      </c>
      <c r="J262" s="10" t="str">
        <f>VLOOKUP($A262,'Medical Examinations'!$A:$Z,MATCH(J$1,'Medical Examinations'!$A$1:$Z$1,0),FALSE)</f>
        <v>Obesity</v>
      </c>
      <c r="K262" s="10" t="str">
        <f>VLOOKUP($A262,'Medical Examinations'!$A:$Z,MATCH(K$1,'Medical Examinations'!$A$1:$Z$1,0),FALSE)</f>
        <v>Diabetes</v>
      </c>
      <c r="L262" s="15">
        <v>2498.41</v>
      </c>
      <c r="M262" s="10" t="s">
        <v>4708</v>
      </c>
      <c r="N262" s="10" t="s">
        <v>4708</v>
      </c>
      <c r="O262" s="10" t="str">
        <f>IF(N262="?","Unknown",N262)</f>
        <v>tier - 3</v>
      </c>
      <c r="P262" s="10"/>
    </row>
    <row r="263" spans="1:16">
      <c r="A263" s="21" t="s">
        <v>527</v>
      </c>
      <c r="B263" s="10" t="str">
        <f>VLOOKUP($A263,'Customer Names'!$A:$C,3,FALSE)</f>
        <v>Kruzel,</v>
      </c>
      <c r="C263" s="10">
        <f>VLOOKUP($A263,'Medical Examinations'!$A:$Z,2,FALSE)</f>
        <v>37.524999999999999</v>
      </c>
      <c r="D263" s="10">
        <f>VLOOKUP($A263,'Medical Examinations'!$A:$Z,MATCH(D$1,'Medical Examinations'!$A$1:$Z$1,0),FALSE)</f>
        <v>9.0299999999999994</v>
      </c>
      <c r="E263" s="10" t="str">
        <f>VLOOKUP($A263,'Medical Examinations'!$A:$Z,MATCH(E$1,'Medical Examinations'!$A$1:$Z$1,0),FALSE)</f>
        <v>yes</v>
      </c>
      <c r="F263" s="10" t="str">
        <f>VLOOKUP($A263,'Medical Examinations'!$A:$Z,MATCH(F$1,'Medical Examinations'!$A$1:$Z$1,0),FALSE)</f>
        <v>No</v>
      </c>
      <c r="G263" s="10" t="str">
        <f>VLOOKUP($A263,'Medical Examinations'!$A:$Z,MATCH(G$1,'Medical Examinations'!$A$1:$Z$1,0),FALSE)</f>
        <v>No</v>
      </c>
      <c r="H263" s="10">
        <f>VLOOKUP($A263,'Medical Examinations'!$A:$Z,MATCH(H$1,'Medical Examinations'!$A$1:$Z$1,0),FALSE)</f>
        <v>2</v>
      </c>
      <c r="I263" s="10" t="str">
        <f>VLOOKUP($A263,'Medical Examinations'!$A:$Z,MATCH(I$1,'Medical Examinations'!$A$1:$Z$1,0),FALSE)</f>
        <v>No</v>
      </c>
      <c r="J263" s="10" t="str">
        <f>VLOOKUP($A263,'Medical Examinations'!$A:$Z,MATCH(J$1,'Medical Examinations'!$A$1:$Z$1,0),FALSE)</f>
        <v>Obesity</v>
      </c>
      <c r="K263" s="10" t="str">
        <f>VLOOKUP($A263,'Medical Examinations'!$A:$Z,MATCH(K$1,'Medical Examinations'!$A$1:$Z$1,0),FALSE)</f>
        <v>Diabetes</v>
      </c>
      <c r="L263" s="15">
        <v>2500.9299999999998</v>
      </c>
      <c r="M263" s="10" t="s">
        <v>4707</v>
      </c>
      <c r="N263" s="10" t="s">
        <v>4707</v>
      </c>
      <c r="O263" s="10" t="str">
        <f>IF(N263="?","Unknown",N263)</f>
        <v>tier - 2</v>
      </c>
      <c r="P263" s="10"/>
    </row>
    <row r="264" spans="1:16">
      <c r="A264" s="20" t="s">
        <v>529</v>
      </c>
      <c r="B264" s="10" t="str">
        <f>VLOOKUP($A264,'Customer Names'!$A:$C,3,FALSE)</f>
        <v>Lindsay,</v>
      </c>
      <c r="C264" s="10">
        <f>VLOOKUP($A264,'Medical Examinations'!$A:$Z,2,FALSE)</f>
        <v>34.5</v>
      </c>
      <c r="D264" s="10">
        <f>VLOOKUP($A264,'Medical Examinations'!$A:$Z,MATCH(D$1,'Medical Examinations'!$A$1:$Z$1,0),FALSE)</f>
        <v>4.07</v>
      </c>
      <c r="E264" s="10" t="str">
        <f>VLOOKUP($A264,'Medical Examinations'!$A:$Z,MATCH(E$1,'Medical Examinations'!$A$1:$Z$1,0),FALSE)</f>
        <v>yes</v>
      </c>
      <c r="F264" s="10" t="str">
        <f>VLOOKUP($A264,'Medical Examinations'!$A:$Z,MATCH(F$1,'Medical Examinations'!$A$1:$Z$1,0),FALSE)</f>
        <v>No</v>
      </c>
      <c r="G264" s="10" t="str">
        <f>VLOOKUP($A264,'Medical Examinations'!$A:$Z,MATCH(G$1,'Medical Examinations'!$A$1:$Z$1,0),FALSE)</f>
        <v>No</v>
      </c>
      <c r="H264" s="10">
        <f>VLOOKUP($A264,'Medical Examinations'!$A:$Z,MATCH(H$1,'Medical Examinations'!$A$1:$Z$1,0),FALSE)</f>
        <v>0</v>
      </c>
      <c r="I264" s="10" t="str">
        <f>VLOOKUP($A264,'Medical Examinations'!$A:$Z,MATCH(I$1,'Medical Examinations'!$A$1:$Z$1,0),FALSE)</f>
        <v>yes</v>
      </c>
      <c r="J264" s="10" t="str">
        <f>VLOOKUP($A264,'Medical Examinations'!$A:$Z,MATCH(J$1,'Medical Examinations'!$A$1:$Z$1,0),FALSE)</f>
        <v>Obesity</v>
      </c>
      <c r="K264" s="10" t="str">
        <f>VLOOKUP($A264,'Medical Examinations'!$A:$Z,MATCH(K$1,'Medical Examinations'!$A$1:$Z$1,0),FALSE)</f>
        <v>Normal</v>
      </c>
      <c r="L264" s="15">
        <v>2510.79</v>
      </c>
      <c r="M264" s="10" t="s">
        <v>4707</v>
      </c>
      <c r="N264" s="10" t="s">
        <v>4711</v>
      </c>
      <c r="O264" s="10" t="str">
        <f>IF(N264="?","Unknown",N264)</f>
        <v>tier - 1</v>
      </c>
      <c r="P264" s="10"/>
    </row>
    <row r="265" spans="1:16">
      <c r="A265" s="21" t="s">
        <v>531</v>
      </c>
      <c r="B265" s="10" t="str">
        <f>VLOOKUP($A265,'Customer Names'!$A:$C,3,FALSE)</f>
        <v>Land,</v>
      </c>
      <c r="C265" s="10">
        <f>VLOOKUP($A265,'Medical Examinations'!$A:$Z,2,FALSE)</f>
        <v>28.16</v>
      </c>
      <c r="D265" s="10">
        <f>VLOOKUP($A265,'Medical Examinations'!$A:$Z,MATCH(D$1,'Medical Examinations'!$A$1:$Z$1,0),FALSE)</f>
        <v>5.77</v>
      </c>
      <c r="E265" s="10" t="str">
        <f>VLOOKUP($A265,'Medical Examinations'!$A:$Z,MATCH(E$1,'Medical Examinations'!$A$1:$Z$1,0),FALSE)</f>
        <v>No</v>
      </c>
      <c r="F265" s="10" t="str">
        <f>VLOOKUP($A265,'Medical Examinations'!$A:$Z,MATCH(F$1,'Medical Examinations'!$A$1:$Z$1,0),FALSE)</f>
        <v>No</v>
      </c>
      <c r="G265" s="10" t="str">
        <f>VLOOKUP($A265,'Medical Examinations'!$A:$Z,MATCH(G$1,'Medical Examinations'!$A$1:$Z$1,0),FALSE)</f>
        <v>No</v>
      </c>
      <c r="H265" s="10">
        <f>VLOOKUP($A265,'Medical Examinations'!$A:$Z,MATCH(H$1,'Medical Examinations'!$A$1:$Z$1,0),FALSE)</f>
        <v>2</v>
      </c>
      <c r="I265" s="10" t="str">
        <f>VLOOKUP($A265,'Medical Examinations'!$A:$Z,MATCH(I$1,'Medical Examinations'!$A$1:$Z$1,0),FALSE)</f>
        <v>yes</v>
      </c>
      <c r="J265" s="10" t="str">
        <f>VLOOKUP($A265,'Medical Examinations'!$A:$Z,MATCH(J$1,'Medical Examinations'!$A$1:$Z$1,0),FALSE)</f>
        <v>Overweight</v>
      </c>
      <c r="K265" s="10" t="str">
        <f>VLOOKUP($A265,'Medical Examinations'!$A:$Z,MATCH(K$1,'Medical Examinations'!$A$1:$Z$1,0),FALSE)</f>
        <v>Prediabetes</v>
      </c>
      <c r="L265" s="15">
        <v>2523.17</v>
      </c>
      <c r="M265" s="10" t="s">
        <v>4708</v>
      </c>
      <c r="N265" s="10" t="s">
        <v>4711</v>
      </c>
      <c r="O265" s="10" t="str">
        <f>IF(N265="?","Unknown",N265)</f>
        <v>tier - 1</v>
      </c>
      <c r="P265" s="10"/>
    </row>
    <row r="266" spans="1:16">
      <c r="A266" s="20" t="s">
        <v>533</v>
      </c>
      <c r="B266" s="10" t="str">
        <f>VLOOKUP($A266,'Customer Names'!$A:$C,3,FALSE)</f>
        <v>Brecher,</v>
      </c>
      <c r="C266" s="10">
        <f>VLOOKUP($A266,'Medical Examinations'!$A:$Z,2,FALSE)</f>
        <v>30.02</v>
      </c>
      <c r="D266" s="10">
        <f>VLOOKUP($A266,'Medical Examinations'!$A:$Z,MATCH(D$1,'Medical Examinations'!$A$1:$Z$1,0),FALSE)</f>
        <v>5.98</v>
      </c>
      <c r="E266" s="10" t="str">
        <f>VLOOKUP($A266,'Medical Examinations'!$A:$Z,MATCH(E$1,'Medical Examinations'!$A$1:$Z$1,0),FALSE)</f>
        <v>No</v>
      </c>
      <c r="F266" s="10" t="str">
        <f>VLOOKUP($A266,'Medical Examinations'!$A:$Z,MATCH(F$1,'Medical Examinations'!$A$1:$Z$1,0),FALSE)</f>
        <v>No</v>
      </c>
      <c r="G266" s="10" t="str">
        <f>VLOOKUP($A266,'Medical Examinations'!$A:$Z,MATCH(G$1,'Medical Examinations'!$A$1:$Z$1,0),FALSE)</f>
        <v>Yes</v>
      </c>
      <c r="H266" s="10">
        <f>VLOOKUP($A266,'Medical Examinations'!$A:$Z,MATCH(H$1,'Medical Examinations'!$A$1:$Z$1,0),FALSE)</f>
        <v>1</v>
      </c>
      <c r="I266" s="10" t="str">
        <f>VLOOKUP($A266,'Medical Examinations'!$A:$Z,MATCH(I$1,'Medical Examinations'!$A$1:$Z$1,0),FALSE)</f>
        <v>yes</v>
      </c>
      <c r="J266" s="10" t="str">
        <f>VLOOKUP($A266,'Medical Examinations'!$A:$Z,MATCH(J$1,'Medical Examinations'!$A$1:$Z$1,0),FALSE)</f>
        <v>Obesity</v>
      </c>
      <c r="K266" s="10" t="str">
        <f>VLOOKUP($A266,'Medical Examinations'!$A:$Z,MATCH(K$1,'Medical Examinations'!$A$1:$Z$1,0),FALSE)</f>
        <v>Prediabetes</v>
      </c>
      <c r="L266" s="15">
        <v>2527.8200000000002</v>
      </c>
      <c r="M266" s="10" t="s">
        <v>4707</v>
      </c>
      <c r="N266" s="10" t="s">
        <v>4708</v>
      </c>
      <c r="O266" s="10" t="str">
        <f>IF(N266="?","Unknown",N266)</f>
        <v>tier - 3</v>
      </c>
      <c r="P266" s="10"/>
    </row>
    <row r="267" spans="1:16">
      <c r="A267" s="21" t="s">
        <v>535</v>
      </c>
      <c r="B267" s="10" t="str">
        <f>VLOOKUP($A267,'Customer Names'!$A:$C,3,FALSE)</f>
        <v>Debolt,</v>
      </c>
      <c r="C267" s="10">
        <f>VLOOKUP($A267,'Medical Examinations'!$A:$Z,2,FALSE)</f>
        <v>37.82</v>
      </c>
      <c r="D267" s="10">
        <f>VLOOKUP($A267,'Medical Examinations'!$A:$Z,MATCH(D$1,'Medical Examinations'!$A$1:$Z$1,0),FALSE)</f>
        <v>6.01</v>
      </c>
      <c r="E267" s="10" t="str">
        <f>VLOOKUP($A267,'Medical Examinations'!$A:$Z,MATCH(E$1,'Medical Examinations'!$A$1:$Z$1,0),FALSE)</f>
        <v>No</v>
      </c>
      <c r="F267" s="10" t="str">
        <f>VLOOKUP($A267,'Medical Examinations'!$A:$Z,MATCH(F$1,'Medical Examinations'!$A$1:$Z$1,0),FALSE)</f>
        <v>No</v>
      </c>
      <c r="G267" s="10" t="str">
        <f>VLOOKUP($A267,'Medical Examinations'!$A:$Z,MATCH(G$1,'Medical Examinations'!$A$1:$Z$1,0),FALSE)</f>
        <v>No</v>
      </c>
      <c r="H267" s="10">
        <f>VLOOKUP($A267,'Medical Examinations'!$A:$Z,MATCH(H$1,'Medical Examinations'!$A$1:$Z$1,0),FALSE)</f>
        <v>0</v>
      </c>
      <c r="I267" s="10" t="str">
        <f>VLOOKUP($A267,'Medical Examinations'!$A:$Z,MATCH(I$1,'Medical Examinations'!$A$1:$Z$1,0),FALSE)</f>
        <v>yes</v>
      </c>
      <c r="J267" s="10" t="str">
        <f>VLOOKUP($A267,'Medical Examinations'!$A:$Z,MATCH(J$1,'Medical Examinations'!$A$1:$Z$1,0),FALSE)</f>
        <v>Obesity</v>
      </c>
      <c r="K267" s="10" t="str">
        <f>VLOOKUP($A267,'Medical Examinations'!$A:$Z,MATCH(K$1,'Medical Examinations'!$A$1:$Z$1,0),FALSE)</f>
        <v>Prediabetes</v>
      </c>
      <c r="L267" s="15">
        <v>2534.39</v>
      </c>
      <c r="M267" s="10" t="s">
        <v>4708</v>
      </c>
      <c r="N267" s="10" t="s">
        <v>4708</v>
      </c>
      <c r="O267" s="10" t="str">
        <f>IF(N267="?","Unknown",N267)</f>
        <v>tier - 3</v>
      </c>
      <c r="P267" s="10"/>
    </row>
    <row r="268" spans="1:16">
      <c r="A268" s="20" t="s">
        <v>537</v>
      </c>
      <c r="B268" s="10" t="str">
        <f>VLOOKUP($A268,'Customer Names'!$A:$C,3,FALSE)</f>
        <v>Oswalt,</v>
      </c>
      <c r="C268" s="10">
        <f>VLOOKUP($A268,'Medical Examinations'!$A:$Z,2,FALSE)</f>
        <v>33.14</v>
      </c>
      <c r="D268" s="10">
        <f>VLOOKUP($A268,'Medical Examinations'!$A:$Z,MATCH(D$1,'Medical Examinations'!$A$1:$Z$1,0),FALSE)</f>
        <v>5.67</v>
      </c>
      <c r="E268" s="10" t="str">
        <f>VLOOKUP($A268,'Medical Examinations'!$A:$Z,MATCH(E$1,'Medical Examinations'!$A$1:$Z$1,0),FALSE)</f>
        <v>yes</v>
      </c>
      <c r="F268" s="10" t="str">
        <f>VLOOKUP($A268,'Medical Examinations'!$A:$Z,MATCH(F$1,'Medical Examinations'!$A$1:$Z$1,0),FALSE)</f>
        <v>No</v>
      </c>
      <c r="G268" s="10" t="str">
        <f>VLOOKUP($A268,'Medical Examinations'!$A:$Z,MATCH(G$1,'Medical Examinations'!$A$1:$Z$1,0),FALSE)</f>
        <v>No</v>
      </c>
      <c r="H268" s="10">
        <f>VLOOKUP($A268,'Medical Examinations'!$A:$Z,MATCH(H$1,'Medical Examinations'!$A$1:$Z$1,0),FALSE)</f>
        <v>0</v>
      </c>
      <c r="I268" s="10" t="str">
        <f>VLOOKUP($A268,'Medical Examinations'!$A:$Z,MATCH(I$1,'Medical Examinations'!$A$1:$Z$1,0),FALSE)</f>
        <v>yes</v>
      </c>
      <c r="J268" s="10" t="str">
        <f>VLOOKUP($A268,'Medical Examinations'!$A:$Z,MATCH(J$1,'Medical Examinations'!$A$1:$Z$1,0),FALSE)</f>
        <v>Obesity</v>
      </c>
      <c r="K268" s="10" t="str">
        <f>VLOOKUP($A268,'Medical Examinations'!$A:$Z,MATCH(K$1,'Medical Examinations'!$A$1:$Z$1,0),FALSE)</f>
        <v>Normal</v>
      </c>
      <c r="L268" s="15">
        <v>2540.39</v>
      </c>
      <c r="M268" s="10" t="s">
        <v>4707</v>
      </c>
      <c r="N268" s="10" t="s">
        <v>4707</v>
      </c>
      <c r="O268" s="10" t="str">
        <f>IF(N268="?","Unknown",N268)</f>
        <v>tier - 2</v>
      </c>
      <c r="P268" s="10"/>
    </row>
    <row r="269" spans="1:16">
      <c r="A269" s="21" t="s">
        <v>539</v>
      </c>
      <c r="B269" s="10" t="str">
        <f>VLOOKUP($A269,'Customer Names'!$A:$C,3,FALSE)</f>
        <v>Boyd,</v>
      </c>
      <c r="C269" s="10">
        <f>VLOOKUP($A269,'Medical Examinations'!$A:$Z,2,FALSE)</f>
        <v>25.14</v>
      </c>
      <c r="D269" s="10">
        <f>VLOOKUP($A269,'Medical Examinations'!$A:$Z,MATCH(D$1,'Medical Examinations'!$A$1:$Z$1,0),FALSE)</f>
        <v>6.02</v>
      </c>
      <c r="E269" s="10" t="str">
        <f>VLOOKUP($A269,'Medical Examinations'!$A:$Z,MATCH(E$1,'Medical Examinations'!$A$1:$Z$1,0),FALSE)</f>
        <v>yes</v>
      </c>
      <c r="F269" s="10" t="str">
        <f>VLOOKUP($A269,'Medical Examinations'!$A:$Z,MATCH(F$1,'Medical Examinations'!$A$1:$Z$1,0),FALSE)</f>
        <v>No</v>
      </c>
      <c r="G269" s="10" t="str">
        <f>VLOOKUP($A269,'Medical Examinations'!$A:$Z,MATCH(G$1,'Medical Examinations'!$A$1:$Z$1,0),FALSE)</f>
        <v>Yes</v>
      </c>
      <c r="H269" s="10">
        <f>VLOOKUP($A269,'Medical Examinations'!$A:$Z,MATCH(H$1,'Medical Examinations'!$A$1:$Z$1,0),FALSE)</f>
        <v>1</v>
      </c>
      <c r="I269" s="10" t="str">
        <f>VLOOKUP($A269,'Medical Examinations'!$A:$Z,MATCH(I$1,'Medical Examinations'!$A$1:$Z$1,0),FALSE)</f>
        <v>yes</v>
      </c>
      <c r="J269" s="10" t="str">
        <f>VLOOKUP($A269,'Medical Examinations'!$A:$Z,MATCH(J$1,'Medical Examinations'!$A$1:$Z$1,0),FALSE)</f>
        <v>Overweight</v>
      </c>
      <c r="K269" s="10" t="str">
        <f>VLOOKUP($A269,'Medical Examinations'!$A:$Z,MATCH(K$1,'Medical Examinations'!$A$1:$Z$1,0),FALSE)</f>
        <v>Prediabetes</v>
      </c>
      <c r="L269" s="15">
        <v>2545.6799999999998</v>
      </c>
      <c r="M269" s="10" t="s">
        <v>4707</v>
      </c>
      <c r="N269" s="10" t="s">
        <v>4711</v>
      </c>
      <c r="O269" s="10" t="str">
        <f>IF(N269="?","Unknown",N269)</f>
        <v>tier - 1</v>
      </c>
      <c r="P269" s="10"/>
    </row>
    <row r="270" spans="1:16">
      <c r="A270" s="20" t="s">
        <v>541</v>
      </c>
      <c r="B270" s="10" t="str">
        <f>VLOOKUP($A270,'Customer Names'!$A:$C,3,FALSE)</f>
        <v>Bulewich,</v>
      </c>
      <c r="C270" s="10">
        <f>VLOOKUP($A270,'Medical Examinations'!$A:$Z,2,FALSE)</f>
        <v>20.18</v>
      </c>
      <c r="D270" s="10">
        <f>VLOOKUP($A270,'Medical Examinations'!$A:$Z,MATCH(D$1,'Medical Examinations'!$A$1:$Z$1,0),FALSE)</f>
        <v>11.19</v>
      </c>
      <c r="E270" s="10" t="str">
        <f>VLOOKUP($A270,'Medical Examinations'!$A:$Z,MATCH(E$1,'Medical Examinations'!$A$1:$Z$1,0),FALSE)</f>
        <v>No</v>
      </c>
      <c r="F270" s="10" t="str">
        <f>VLOOKUP($A270,'Medical Examinations'!$A:$Z,MATCH(F$1,'Medical Examinations'!$A$1:$Z$1,0),FALSE)</f>
        <v>No</v>
      </c>
      <c r="G270" s="10" t="str">
        <f>VLOOKUP($A270,'Medical Examinations'!$A:$Z,MATCH(G$1,'Medical Examinations'!$A$1:$Z$1,0),FALSE)</f>
        <v>No</v>
      </c>
      <c r="H270" s="10">
        <f>VLOOKUP($A270,'Medical Examinations'!$A:$Z,MATCH(H$1,'Medical Examinations'!$A$1:$Z$1,0),FALSE)</f>
        <v>0</v>
      </c>
      <c r="I270" s="10" t="str">
        <f>VLOOKUP($A270,'Medical Examinations'!$A:$Z,MATCH(I$1,'Medical Examinations'!$A$1:$Z$1,0),FALSE)</f>
        <v>yes</v>
      </c>
      <c r="J270" s="10" t="str">
        <f>VLOOKUP($A270,'Medical Examinations'!$A:$Z,MATCH(J$1,'Medical Examinations'!$A$1:$Z$1,0),FALSE)</f>
        <v>Normal Weight</v>
      </c>
      <c r="K270" s="10" t="str">
        <f>VLOOKUP($A270,'Medical Examinations'!$A:$Z,MATCH(K$1,'Medical Examinations'!$A$1:$Z$1,0),FALSE)</f>
        <v>Diabetes</v>
      </c>
      <c r="L270" s="15">
        <v>2566.4699999999998</v>
      </c>
      <c r="M270" s="10" t="s">
        <v>4707</v>
      </c>
      <c r="N270" s="10" t="s">
        <v>4708</v>
      </c>
      <c r="O270" s="10" t="str">
        <f>IF(N270="?","Unknown",N270)</f>
        <v>tier - 3</v>
      </c>
      <c r="P270" s="10"/>
    </row>
    <row r="271" spans="1:16">
      <c r="A271" s="21" t="s">
        <v>543</v>
      </c>
      <c r="B271" s="10" t="str">
        <f>VLOOKUP($A271,'Customer Names'!$A:$C,3,FALSE)</f>
        <v>Fukuda,</v>
      </c>
      <c r="C271" s="10">
        <f>VLOOKUP($A271,'Medical Examinations'!$A:$Z,2,FALSE)</f>
        <v>44.36</v>
      </c>
      <c r="D271" s="10">
        <f>VLOOKUP($A271,'Medical Examinations'!$A:$Z,MATCH(D$1,'Medical Examinations'!$A$1:$Z$1,0),FALSE)</f>
        <v>5.1100000000000003</v>
      </c>
      <c r="E271" s="10" t="str">
        <f>VLOOKUP($A271,'Medical Examinations'!$A:$Z,MATCH(E$1,'Medical Examinations'!$A$1:$Z$1,0),FALSE)</f>
        <v>No</v>
      </c>
      <c r="F271" s="10" t="str">
        <f>VLOOKUP($A271,'Medical Examinations'!$A:$Z,MATCH(F$1,'Medical Examinations'!$A$1:$Z$1,0),FALSE)</f>
        <v>No</v>
      </c>
      <c r="G271" s="10" t="str">
        <f>VLOOKUP($A271,'Medical Examinations'!$A:$Z,MATCH(G$1,'Medical Examinations'!$A$1:$Z$1,0),FALSE)</f>
        <v>No</v>
      </c>
      <c r="H271" s="10">
        <f>VLOOKUP($A271,'Medical Examinations'!$A:$Z,MATCH(H$1,'Medical Examinations'!$A$1:$Z$1,0),FALSE)</f>
        <v>0</v>
      </c>
      <c r="I271" s="10" t="str">
        <f>VLOOKUP($A271,'Medical Examinations'!$A:$Z,MATCH(I$1,'Medical Examinations'!$A$1:$Z$1,0),FALSE)</f>
        <v>yes</v>
      </c>
      <c r="J271" s="10" t="str">
        <f>VLOOKUP($A271,'Medical Examinations'!$A:$Z,MATCH(J$1,'Medical Examinations'!$A$1:$Z$1,0),FALSE)</f>
        <v>Obesity</v>
      </c>
      <c r="K271" s="10" t="str">
        <f>VLOOKUP($A271,'Medical Examinations'!$A:$Z,MATCH(K$1,'Medical Examinations'!$A$1:$Z$1,0),FALSE)</f>
        <v>Normal</v>
      </c>
      <c r="L271" s="15">
        <v>2585.04</v>
      </c>
      <c r="M271" s="10" t="s">
        <v>4707</v>
      </c>
      <c r="N271" s="10" t="s">
        <v>4707</v>
      </c>
      <c r="O271" s="10" t="str">
        <f>IF(N271="?","Unknown",N271)</f>
        <v>tier - 2</v>
      </c>
      <c r="P271" s="10"/>
    </row>
    <row r="272" spans="1:16">
      <c r="A272" s="20" t="s">
        <v>545</v>
      </c>
      <c r="B272" s="10" t="str">
        <f>VLOOKUP($A272,'Customer Names'!$A:$C,3,FALSE)</f>
        <v>Phillips,</v>
      </c>
      <c r="C272" s="10">
        <f>VLOOKUP($A272,'Medical Examinations'!$A:$Z,2,FALSE)</f>
        <v>23.82</v>
      </c>
      <c r="D272" s="10">
        <f>VLOOKUP($A272,'Medical Examinations'!$A:$Z,MATCH(D$1,'Medical Examinations'!$A$1:$Z$1,0),FALSE)</f>
        <v>10.85</v>
      </c>
      <c r="E272" s="10" t="str">
        <f>VLOOKUP($A272,'Medical Examinations'!$A:$Z,MATCH(E$1,'Medical Examinations'!$A$1:$Z$1,0),FALSE)</f>
        <v>yes</v>
      </c>
      <c r="F272" s="10" t="str">
        <f>VLOOKUP($A272,'Medical Examinations'!$A:$Z,MATCH(F$1,'Medical Examinations'!$A$1:$Z$1,0),FALSE)</f>
        <v>No</v>
      </c>
      <c r="G272" s="10" t="str">
        <f>VLOOKUP($A272,'Medical Examinations'!$A:$Z,MATCH(G$1,'Medical Examinations'!$A$1:$Z$1,0),FALSE)</f>
        <v>No</v>
      </c>
      <c r="H272" s="10">
        <f>VLOOKUP($A272,'Medical Examinations'!$A:$Z,MATCH(H$1,'Medical Examinations'!$A$1:$Z$1,0),FALSE)</f>
        <v>0</v>
      </c>
      <c r="I272" s="10" t="str">
        <f>VLOOKUP($A272,'Medical Examinations'!$A:$Z,MATCH(I$1,'Medical Examinations'!$A$1:$Z$1,0),FALSE)</f>
        <v>yes</v>
      </c>
      <c r="J272" s="10" t="str">
        <f>VLOOKUP($A272,'Medical Examinations'!$A:$Z,MATCH(J$1,'Medical Examinations'!$A$1:$Z$1,0),FALSE)</f>
        <v>Normal Weight</v>
      </c>
      <c r="K272" s="10" t="str">
        <f>VLOOKUP($A272,'Medical Examinations'!$A:$Z,MATCH(K$1,'Medical Examinations'!$A$1:$Z$1,0),FALSE)</f>
        <v>Diabetes</v>
      </c>
      <c r="L272" s="15">
        <v>2585.27</v>
      </c>
      <c r="M272" s="10" t="s">
        <v>4707</v>
      </c>
      <c r="N272" s="10" t="s">
        <v>4708</v>
      </c>
      <c r="O272" s="10" t="str">
        <f>IF(N272="?","Unknown",N272)</f>
        <v>tier - 3</v>
      </c>
      <c r="P272" s="10"/>
    </row>
    <row r="273" spans="1:16">
      <c r="A273" s="21" t="s">
        <v>547</v>
      </c>
      <c r="B273" s="10" t="str">
        <f>VLOOKUP($A273,'Customer Names'!$A:$C,3,FALSE)</f>
        <v>Maddison,</v>
      </c>
      <c r="C273" s="10">
        <f>VLOOKUP($A273,'Medical Examinations'!$A:$Z,2,FALSE)</f>
        <v>45</v>
      </c>
      <c r="D273" s="10">
        <f>VLOOKUP($A273,'Medical Examinations'!$A:$Z,MATCH(D$1,'Medical Examinations'!$A$1:$Z$1,0),FALSE)</f>
        <v>5.24</v>
      </c>
      <c r="E273" s="10" t="str">
        <f>VLOOKUP($A273,'Medical Examinations'!$A:$Z,MATCH(E$1,'Medical Examinations'!$A$1:$Z$1,0),FALSE)</f>
        <v>yes</v>
      </c>
      <c r="F273" s="10" t="str">
        <f>VLOOKUP($A273,'Medical Examinations'!$A:$Z,MATCH(F$1,'Medical Examinations'!$A$1:$Z$1,0),FALSE)</f>
        <v>No</v>
      </c>
      <c r="G273" s="10" t="str">
        <f>VLOOKUP($A273,'Medical Examinations'!$A:$Z,MATCH(G$1,'Medical Examinations'!$A$1:$Z$1,0),FALSE)</f>
        <v>No</v>
      </c>
      <c r="H273" s="10">
        <f>VLOOKUP($A273,'Medical Examinations'!$A:$Z,MATCH(H$1,'Medical Examinations'!$A$1:$Z$1,0),FALSE)</f>
        <v>1</v>
      </c>
      <c r="I273" s="10" t="str">
        <f>VLOOKUP($A273,'Medical Examinations'!$A:$Z,MATCH(I$1,'Medical Examinations'!$A$1:$Z$1,0),FALSE)</f>
        <v>yes</v>
      </c>
      <c r="J273" s="10" t="str">
        <f>VLOOKUP($A273,'Medical Examinations'!$A:$Z,MATCH(J$1,'Medical Examinations'!$A$1:$Z$1,0),FALSE)</f>
        <v>Obesity</v>
      </c>
      <c r="K273" s="10" t="str">
        <f>VLOOKUP($A273,'Medical Examinations'!$A:$Z,MATCH(K$1,'Medical Examinations'!$A$1:$Z$1,0),FALSE)</f>
        <v>Normal</v>
      </c>
      <c r="L273" s="15">
        <v>2585.85</v>
      </c>
      <c r="M273" s="10" t="s">
        <v>4707</v>
      </c>
      <c r="N273" s="10" t="s">
        <v>4707</v>
      </c>
      <c r="O273" s="10" t="str">
        <f>IF(N273="?","Unknown",N273)</f>
        <v>tier - 2</v>
      </c>
      <c r="P273" s="10"/>
    </row>
    <row r="274" spans="1:16">
      <c r="A274" s="20" t="s">
        <v>549</v>
      </c>
      <c r="B274" s="10" t="str">
        <f>VLOOKUP($A274,'Customer Names'!$A:$C,3,FALSE)</f>
        <v>Lockwood,</v>
      </c>
      <c r="C274" s="10">
        <f>VLOOKUP($A274,'Medical Examinations'!$A:$Z,2,FALSE)</f>
        <v>26.62</v>
      </c>
      <c r="D274" s="10">
        <f>VLOOKUP($A274,'Medical Examinations'!$A:$Z,MATCH(D$1,'Medical Examinations'!$A$1:$Z$1,0),FALSE)</f>
        <v>10.08</v>
      </c>
      <c r="E274" s="10" t="str">
        <f>VLOOKUP($A274,'Medical Examinations'!$A:$Z,MATCH(E$1,'Medical Examinations'!$A$1:$Z$1,0),FALSE)</f>
        <v>No</v>
      </c>
      <c r="F274" s="10" t="str">
        <f>VLOOKUP($A274,'Medical Examinations'!$A:$Z,MATCH(F$1,'Medical Examinations'!$A$1:$Z$1,0),FALSE)</f>
        <v>No</v>
      </c>
      <c r="G274" s="10" t="str">
        <f>VLOOKUP($A274,'Medical Examinations'!$A:$Z,MATCH(G$1,'Medical Examinations'!$A$1:$Z$1,0),FALSE)</f>
        <v>No</v>
      </c>
      <c r="H274" s="10">
        <f>VLOOKUP($A274,'Medical Examinations'!$A:$Z,MATCH(H$1,'Medical Examinations'!$A$1:$Z$1,0),FALSE)</f>
        <v>0</v>
      </c>
      <c r="I274" s="10" t="str">
        <f>VLOOKUP($A274,'Medical Examinations'!$A:$Z,MATCH(I$1,'Medical Examinations'!$A$1:$Z$1,0),FALSE)</f>
        <v>yes</v>
      </c>
      <c r="J274" s="10" t="str">
        <f>VLOOKUP($A274,'Medical Examinations'!$A:$Z,MATCH(J$1,'Medical Examinations'!$A$1:$Z$1,0),FALSE)</f>
        <v>Overweight</v>
      </c>
      <c r="K274" s="10" t="str">
        <f>VLOOKUP($A274,'Medical Examinations'!$A:$Z,MATCH(K$1,'Medical Examinations'!$A$1:$Z$1,0),FALSE)</f>
        <v>Diabetes</v>
      </c>
      <c r="L274" s="15">
        <v>2597.7800000000002</v>
      </c>
      <c r="M274" s="10" t="s">
        <v>4707</v>
      </c>
      <c r="N274" s="10" t="s">
        <v>4711</v>
      </c>
      <c r="O274" s="10" t="str">
        <f>IF(N274="?","Unknown",N274)</f>
        <v>tier - 1</v>
      </c>
      <c r="P274" s="10"/>
    </row>
    <row r="275" spans="1:16">
      <c r="A275" s="21" t="s">
        <v>551</v>
      </c>
      <c r="B275" s="10" t="str">
        <f>VLOOKUP($A275,'Customer Names'!$A:$C,3,FALSE)</f>
        <v>Defilippi,</v>
      </c>
      <c r="C275" s="10">
        <f>VLOOKUP($A275,'Medical Examinations'!$A:$Z,2,FALSE)</f>
        <v>32.67</v>
      </c>
      <c r="D275" s="10">
        <f>VLOOKUP($A275,'Medical Examinations'!$A:$Z,MATCH(D$1,'Medical Examinations'!$A$1:$Z$1,0),FALSE)</f>
        <v>10.97</v>
      </c>
      <c r="E275" s="10" t="str">
        <f>VLOOKUP($A275,'Medical Examinations'!$A:$Z,MATCH(E$1,'Medical Examinations'!$A$1:$Z$1,0),FALSE)</f>
        <v>yes</v>
      </c>
      <c r="F275" s="10" t="str">
        <f>VLOOKUP($A275,'Medical Examinations'!$A:$Z,MATCH(F$1,'Medical Examinations'!$A$1:$Z$1,0),FALSE)</f>
        <v>No</v>
      </c>
      <c r="G275" s="10" t="str">
        <f>VLOOKUP($A275,'Medical Examinations'!$A:$Z,MATCH(G$1,'Medical Examinations'!$A$1:$Z$1,0),FALSE)</f>
        <v>No</v>
      </c>
      <c r="H275" s="10">
        <f>VLOOKUP($A275,'Medical Examinations'!$A:$Z,MATCH(H$1,'Medical Examinations'!$A$1:$Z$1,0),FALSE)</f>
        <v>0</v>
      </c>
      <c r="I275" s="10" t="str">
        <f>VLOOKUP($A275,'Medical Examinations'!$A:$Z,MATCH(I$1,'Medical Examinations'!$A$1:$Z$1,0),FALSE)</f>
        <v>yes</v>
      </c>
      <c r="J275" s="10" t="str">
        <f>VLOOKUP($A275,'Medical Examinations'!$A:$Z,MATCH(J$1,'Medical Examinations'!$A$1:$Z$1,0),FALSE)</f>
        <v>Obesity</v>
      </c>
      <c r="K275" s="10" t="str">
        <f>VLOOKUP($A275,'Medical Examinations'!$A:$Z,MATCH(K$1,'Medical Examinations'!$A$1:$Z$1,0),FALSE)</f>
        <v>Diabetes</v>
      </c>
      <c r="L275" s="15">
        <v>2632.99</v>
      </c>
      <c r="M275" s="10" t="s">
        <v>4707</v>
      </c>
      <c r="N275" s="10" t="s">
        <v>4711</v>
      </c>
      <c r="O275" s="10" t="str">
        <f>IF(N275="?","Unknown",N275)</f>
        <v>tier - 1</v>
      </c>
      <c r="P275" s="10"/>
    </row>
    <row r="276" spans="1:16">
      <c r="A276" s="20" t="s">
        <v>553</v>
      </c>
      <c r="B276" s="10" t="str">
        <f>VLOOKUP($A276,'Customer Names'!$A:$C,3,FALSE)</f>
        <v>Jackson,</v>
      </c>
      <c r="C276" s="10">
        <f>VLOOKUP($A276,'Medical Examinations'!$A:$Z,2,FALSE)</f>
        <v>44.44</v>
      </c>
      <c r="D276" s="10">
        <f>VLOOKUP($A276,'Medical Examinations'!$A:$Z,MATCH(D$1,'Medical Examinations'!$A$1:$Z$1,0),FALSE)</f>
        <v>4.9000000000000004</v>
      </c>
      <c r="E276" s="10" t="str">
        <f>VLOOKUP($A276,'Medical Examinations'!$A:$Z,MATCH(E$1,'Medical Examinations'!$A$1:$Z$1,0),FALSE)</f>
        <v>yes</v>
      </c>
      <c r="F276" s="10" t="str">
        <f>VLOOKUP($A276,'Medical Examinations'!$A:$Z,MATCH(F$1,'Medical Examinations'!$A$1:$Z$1,0),FALSE)</f>
        <v>No</v>
      </c>
      <c r="G276" s="10" t="str">
        <f>VLOOKUP($A276,'Medical Examinations'!$A:$Z,MATCH(G$1,'Medical Examinations'!$A$1:$Z$1,0),FALSE)</f>
        <v>No</v>
      </c>
      <c r="H276" s="10">
        <f>VLOOKUP($A276,'Medical Examinations'!$A:$Z,MATCH(H$1,'Medical Examinations'!$A$1:$Z$1,0),FALSE)</f>
        <v>1</v>
      </c>
      <c r="I276" s="10" t="str">
        <f>VLOOKUP($A276,'Medical Examinations'!$A:$Z,MATCH(I$1,'Medical Examinations'!$A$1:$Z$1,0),FALSE)</f>
        <v>yes</v>
      </c>
      <c r="J276" s="10" t="str">
        <f>VLOOKUP($A276,'Medical Examinations'!$A:$Z,MATCH(J$1,'Medical Examinations'!$A$1:$Z$1,0),FALSE)</f>
        <v>Obesity</v>
      </c>
      <c r="K276" s="10" t="str">
        <f>VLOOKUP($A276,'Medical Examinations'!$A:$Z,MATCH(K$1,'Medical Examinations'!$A$1:$Z$1,0),FALSE)</f>
        <v>Normal</v>
      </c>
      <c r="L276" s="15">
        <v>2639.04</v>
      </c>
      <c r="M276" s="10" t="s">
        <v>4707</v>
      </c>
      <c r="N276" s="10" t="s">
        <v>4707</v>
      </c>
      <c r="O276" s="10" t="str">
        <f>IF(N276="?","Unknown",N276)</f>
        <v>tier - 2</v>
      </c>
      <c r="P276" s="10"/>
    </row>
    <row r="277" spans="1:16">
      <c r="A277" s="21" t="s">
        <v>555</v>
      </c>
      <c r="B277" s="10" t="str">
        <f>VLOOKUP($A277,'Customer Names'!$A:$C,3,FALSE)</f>
        <v>Ozahowski,</v>
      </c>
      <c r="C277" s="10">
        <f>VLOOKUP($A277,'Medical Examinations'!$A:$Z,2,FALSE)</f>
        <v>28.31</v>
      </c>
      <c r="D277" s="10">
        <f>VLOOKUP($A277,'Medical Examinations'!$A:$Z,MATCH(D$1,'Medical Examinations'!$A$1:$Z$1,0),FALSE)</f>
        <v>5.33</v>
      </c>
      <c r="E277" s="10" t="str">
        <f>VLOOKUP($A277,'Medical Examinations'!$A:$Z,MATCH(E$1,'Medical Examinations'!$A$1:$Z$1,0),FALSE)</f>
        <v>No</v>
      </c>
      <c r="F277" s="10" t="str">
        <f>VLOOKUP($A277,'Medical Examinations'!$A:$Z,MATCH(F$1,'Medical Examinations'!$A$1:$Z$1,0),FALSE)</f>
        <v>No</v>
      </c>
      <c r="G277" s="10" t="str">
        <f>VLOOKUP($A277,'Medical Examinations'!$A:$Z,MATCH(G$1,'Medical Examinations'!$A$1:$Z$1,0),FALSE)</f>
        <v>No</v>
      </c>
      <c r="H277" s="10">
        <f>VLOOKUP($A277,'Medical Examinations'!$A:$Z,MATCH(H$1,'Medical Examinations'!$A$1:$Z$1,0),FALSE)</f>
        <v>0</v>
      </c>
      <c r="I277" s="10" t="str">
        <f>VLOOKUP($A277,'Medical Examinations'!$A:$Z,MATCH(I$1,'Medical Examinations'!$A$1:$Z$1,0),FALSE)</f>
        <v>yes</v>
      </c>
      <c r="J277" s="10" t="str">
        <f>VLOOKUP($A277,'Medical Examinations'!$A:$Z,MATCH(J$1,'Medical Examinations'!$A$1:$Z$1,0),FALSE)</f>
        <v>Overweight</v>
      </c>
      <c r="K277" s="10" t="str">
        <f>VLOOKUP($A277,'Medical Examinations'!$A:$Z,MATCH(K$1,'Medical Examinations'!$A$1:$Z$1,0),FALSE)</f>
        <v>Normal</v>
      </c>
      <c r="L277" s="15">
        <v>2643.27</v>
      </c>
      <c r="M277" s="10" t="s">
        <v>4707</v>
      </c>
      <c r="N277" s="10" t="s">
        <v>4711</v>
      </c>
      <c r="O277" s="10" t="str">
        <f>IF(N277="?","Unknown",N277)</f>
        <v>tier - 1</v>
      </c>
      <c r="P277" s="10"/>
    </row>
    <row r="278" spans="1:16">
      <c r="A278" s="20" t="s">
        <v>557</v>
      </c>
      <c r="B278" s="10" t="str">
        <f>VLOOKUP($A278,'Customer Names'!$A:$C,3,FALSE)</f>
        <v>Guthals,</v>
      </c>
      <c r="C278" s="10">
        <f>VLOOKUP($A278,'Medical Examinations'!$A:$Z,2,FALSE)</f>
        <v>25.05</v>
      </c>
      <c r="D278" s="10">
        <f>VLOOKUP($A278,'Medical Examinations'!$A:$Z,MATCH(D$1,'Medical Examinations'!$A$1:$Z$1,0),FALSE)</f>
        <v>4.6100000000000003</v>
      </c>
      <c r="E278" s="10" t="str">
        <f>VLOOKUP($A278,'Medical Examinations'!$A:$Z,MATCH(E$1,'Medical Examinations'!$A$1:$Z$1,0),FALSE)</f>
        <v>No</v>
      </c>
      <c r="F278" s="10" t="str">
        <f>VLOOKUP($A278,'Medical Examinations'!$A:$Z,MATCH(F$1,'Medical Examinations'!$A$1:$Z$1,0),FALSE)</f>
        <v>No</v>
      </c>
      <c r="G278" s="10" t="str">
        <f>VLOOKUP($A278,'Medical Examinations'!$A:$Z,MATCH(G$1,'Medical Examinations'!$A$1:$Z$1,0),FALSE)</f>
        <v>No</v>
      </c>
      <c r="H278" s="10">
        <f>VLOOKUP($A278,'Medical Examinations'!$A:$Z,MATCH(H$1,'Medical Examinations'!$A$1:$Z$1,0),FALSE)</f>
        <v>2</v>
      </c>
      <c r="I278" s="10" t="str">
        <f>VLOOKUP($A278,'Medical Examinations'!$A:$Z,MATCH(I$1,'Medical Examinations'!$A$1:$Z$1,0),FALSE)</f>
        <v>yes</v>
      </c>
      <c r="J278" s="10" t="str">
        <f>VLOOKUP($A278,'Medical Examinations'!$A:$Z,MATCH(J$1,'Medical Examinations'!$A$1:$Z$1,0),FALSE)</f>
        <v>Overweight</v>
      </c>
      <c r="K278" s="10" t="str">
        <f>VLOOKUP($A278,'Medical Examinations'!$A:$Z,MATCH(K$1,'Medical Examinations'!$A$1:$Z$1,0),FALSE)</f>
        <v>Normal</v>
      </c>
      <c r="L278" s="15">
        <v>2680.95</v>
      </c>
      <c r="M278" s="10" t="s">
        <v>4708</v>
      </c>
      <c r="N278" s="10" t="s">
        <v>4707</v>
      </c>
      <c r="O278" s="10" t="str">
        <f>IF(N278="?","Unknown",N278)</f>
        <v>tier - 2</v>
      </c>
      <c r="P278" s="10"/>
    </row>
    <row r="279" spans="1:16">
      <c r="A279" s="21" t="s">
        <v>559</v>
      </c>
      <c r="B279" s="10" t="str">
        <f>VLOOKUP($A279,'Customer Names'!$A:$C,3,FALSE)</f>
        <v>Yates,</v>
      </c>
      <c r="C279" s="10">
        <f>VLOOKUP($A279,'Medical Examinations'!$A:$Z,2,FALSE)</f>
        <v>28.34</v>
      </c>
      <c r="D279" s="10">
        <f>VLOOKUP($A279,'Medical Examinations'!$A:$Z,MATCH(D$1,'Medical Examinations'!$A$1:$Z$1,0),FALSE)</f>
        <v>8.18</v>
      </c>
      <c r="E279" s="10" t="str">
        <f>VLOOKUP($A279,'Medical Examinations'!$A:$Z,MATCH(E$1,'Medical Examinations'!$A$1:$Z$1,0),FALSE)</f>
        <v>No</v>
      </c>
      <c r="F279" s="10" t="str">
        <f>VLOOKUP($A279,'Medical Examinations'!$A:$Z,MATCH(F$1,'Medical Examinations'!$A$1:$Z$1,0),FALSE)</f>
        <v>No</v>
      </c>
      <c r="G279" s="10" t="str">
        <f>VLOOKUP($A279,'Medical Examinations'!$A:$Z,MATCH(G$1,'Medical Examinations'!$A$1:$Z$1,0),FALSE)</f>
        <v>No</v>
      </c>
      <c r="H279" s="10">
        <f>VLOOKUP($A279,'Medical Examinations'!$A:$Z,MATCH(H$1,'Medical Examinations'!$A$1:$Z$1,0),FALSE)</f>
        <v>0</v>
      </c>
      <c r="I279" s="10" t="str">
        <f>VLOOKUP($A279,'Medical Examinations'!$A:$Z,MATCH(I$1,'Medical Examinations'!$A$1:$Z$1,0),FALSE)</f>
        <v>yes</v>
      </c>
      <c r="J279" s="10" t="str">
        <f>VLOOKUP($A279,'Medical Examinations'!$A:$Z,MATCH(J$1,'Medical Examinations'!$A$1:$Z$1,0),FALSE)</f>
        <v>Overweight</v>
      </c>
      <c r="K279" s="10" t="str">
        <f>VLOOKUP($A279,'Medical Examinations'!$A:$Z,MATCH(K$1,'Medical Examinations'!$A$1:$Z$1,0),FALSE)</f>
        <v>Diabetes</v>
      </c>
      <c r="L279" s="15">
        <v>2684.69</v>
      </c>
      <c r="M279" s="10" t="s">
        <v>4707</v>
      </c>
      <c r="N279" s="10" t="s">
        <v>4707</v>
      </c>
      <c r="O279" s="10" t="str">
        <f>IF(N279="?","Unknown",N279)</f>
        <v>tier - 2</v>
      </c>
      <c r="P279" s="10"/>
    </row>
    <row r="280" spans="1:16">
      <c r="A280" s="20" t="s">
        <v>561</v>
      </c>
      <c r="B280" s="10" t="str">
        <f>VLOOKUP($A280,'Customer Names'!$A:$C,3,FALSE)</f>
        <v>Samuelson,</v>
      </c>
      <c r="C280" s="10">
        <f>VLOOKUP($A280,'Medical Examinations'!$A:$Z,2,FALSE)</f>
        <v>17.765000000000001</v>
      </c>
      <c r="D280" s="10">
        <f>VLOOKUP($A280,'Medical Examinations'!$A:$Z,MATCH(D$1,'Medical Examinations'!$A$1:$Z$1,0),FALSE)</f>
        <v>5.62</v>
      </c>
      <c r="E280" s="10" t="str">
        <f>VLOOKUP($A280,'Medical Examinations'!$A:$Z,MATCH(E$1,'Medical Examinations'!$A$1:$Z$1,0),FALSE)</f>
        <v>No</v>
      </c>
      <c r="F280" s="10" t="str">
        <f>VLOOKUP($A280,'Medical Examinations'!$A:$Z,MATCH(F$1,'Medical Examinations'!$A$1:$Z$1,0),FALSE)</f>
        <v>No</v>
      </c>
      <c r="G280" s="10" t="str">
        <f>VLOOKUP($A280,'Medical Examinations'!$A:$Z,MATCH(G$1,'Medical Examinations'!$A$1:$Z$1,0),FALSE)</f>
        <v>No</v>
      </c>
      <c r="H280" s="10">
        <f>VLOOKUP($A280,'Medical Examinations'!$A:$Z,MATCH(H$1,'Medical Examinations'!$A$1:$Z$1,0),FALSE)</f>
        <v>0</v>
      </c>
      <c r="I280" s="10" t="str">
        <f>VLOOKUP($A280,'Medical Examinations'!$A:$Z,MATCH(I$1,'Medical Examinations'!$A$1:$Z$1,0),FALSE)</f>
        <v>yes</v>
      </c>
      <c r="J280" s="10" t="str">
        <f>VLOOKUP($A280,'Medical Examinations'!$A:$Z,MATCH(J$1,'Medical Examinations'!$A$1:$Z$1,0),FALSE)</f>
        <v>Underweight</v>
      </c>
      <c r="K280" s="10" t="str">
        <f>VLOOKUP($A280,'Medical Examinations'!$A:$Z,MATCH(K$1,'Medical Examinations'!$A$1:$Z$1,0),FALSE)</f>
        <v>Normal</v>
      </c>
      <c r="L280" s="15">
        <v>2689.5</v>
      </c>
      <c r="M280" s="10" t="s">
        <v>4708</v>
      </c>
      <c r="N280" s="10" t="s">
        <v>4707</v>
      </c>
      <c r="O280" s="10" t="str">
        <f>IF(N280="?","Unknown",N280)</f>
        <v>tier - 2</v>
      </c>
      <c r="P280" s="10"/>
    </row>
    <row r="281" spans="1:16">
      <c r="A281" s="21" t="s">
        <v>563</v>
      </c>
      <c r="B281" s="10" t="str">
        <f>VLOOKUP($A281,'Customer Names'!$A:$C,3,FALSE)</f>
        <v>Lemos,</v>
      </c>
      <c r="C281" s="10">
        <f>VLOOKUP($A281,'Medical Examinations'!$A:$Z,2,FALSE)</f>
        <v>36.119999999999997</v>
      </c>
      <c r="D281" s="10">
        <f>VLOOKUP($A281,'Medical Examinations'!$A:$Z,MATCH(D$1,'Medical Examinations'!$A$1:$Z$1,0),FALSE)</f>
        <v>5.82</v>
      </c>
      <c r="E281" s="10" t="str">
        <f>VLOOKUP($A281,'Medical Examinations'!$A:$Z,MATCH(E$1,'Medical Examinations'!$A$1:$Z$1,0),FALSE)</f>
        <v>No</v>
      </c>
      <c r="F281" s="10" t="str">
        <f>VLOOKUP($A281,'Medical Examinations'!$A:$Z,MATCH(F$1,'Medical Examinations'!$A$1:$Z$1,0),FALSE)</f>
        <v>No</v>
      </c>
      <c r="G281" s="10" t="str">
        <f>VLOOKUP($A281,'Medical Examinations'!$A:$Z,MATCH(G$1,'Medical Examinations'!$A$1:$Z$1,0),FALSE)</f>
        <v>No</v>
      </c>
      <c r="H281" s="10">
        <f>VLOOKUP($A281,'Medical Examinations'!$A:$Z,MATCH(H$1,'Medical Examinations'!$A$1:$Z$1,0),FALSE)</f>
        <v>0</v>
      </c>
      <c r="I281" s="10" t="str">
        <f>VLOOKUP($A281,'Medical Examinations'!$A:$Z,MATCH(I$1,'Medical Examinations'!$A$1:$Z$1,0),FALSE)</f>
        <v>yes</v>
      </c>
      <c r="J281" s="10" t="str">
        <f>VLOOKUP($A281,'Medical Examinations'!$A:$Z,MATCH(J$1,'Medical Examinations'!$A$1:$Z$1,0),FALSE)</f>
        <v>Obesity</v>
      </c>
      <c r="K281" s="10" t="str">
        <f>VLOOKUP($A281,'Medical Examinations'!$A:$Z,MATCH(K$1,'Medical Examinations'!$A$1:$Z$1,0),FALSE)</f>
        <v>Prediabetes</v>
      </c>
      <c r="L281" s="15">
        <v>2690.11</v>
      </c>
      <c r="M281" s="10" t="s">
        <v>4707</v>
      </c>
      <c r="N281" s="10" t="s">
        <v>4707</v>
      </c>
      <c r="O281" s="10" t="str">
        <f>IF(N281="?","Unknown",N281)</f>
        <v>tier - 2</v>
      </c>
      <c r="P281" s="10"/>
    </row>
    <row r="282" spans="1:16">
      <c r="A282" s="20" t="s">
        <v>565</v>
      </c>
      <c r="B282" s="10" t="str">
        <f>VLOOKUP($A282,'Customer Names'!$A:$C,3,FALSE)</f>
        <v>Seynders,</v>
      </c>
      <c r="C282" s="10">
        <f>VLOOKUP($A282,'Medical Examinations'!$A:$Z,2,FALSE)</f>
        <v>23.19</v>
      </c>
      <c r="D282" s="10">
        <f>VLOOKUP($A282,'Medical Examinations'!$A:$Z,MATCH(D$1,'Medical Examinations'!$A$1:$Z$1,0),FALSE)</f>
        <v>7.66</v>
      </c>
      <c r="E282" s="10" t="str">
        <f>VLOOKUP($A282,'Medical Examinations'!$A:$Z,MATCH(E$1,'Medical Examinations'!$A$1:$Z$1,0),FALSE)</f>
        <v>No</v>
      </c>
      <c r="F282" s="10" t="str">
        <f>VLOOKUP($A282,'Medical Examinations'!$A:$Z,MATCH(F$1,'Medical Examinations'!$A$1:$Z$1,0),FALSE)</f>
        <v>No</v>
      </c>
      <c r="G282" s="10" t="str">
        <f>VLOOKUP($A282,'Medical Examinations'!$A:$Z,MATCH(G$1,'Medical Examinations'!$A$1:$Z$1,0),FALSE)</f>
        <v>No</v>
      </c>
      <c r="H282" s="10">
        <f>VLOOKUP($A282,'Medical Examinations'!$A:$Z,MATCH(H$1,'Medical Examinations'!$A$1:$Z$1,0),FALSE)</f>
        <v>0</v>
      </c>
      <c r="I282" s="10" t="str">
        <f>VLOOKUP($A282,'Medical Examinations'!$A:$Z,MATCH(I$1,'Medical Examinations'!$A$1:$Z$1,0),FALSE)</f>
        <v>yes</v>
      </c>
      <c r="J282" s="10" t="str">
        <f>VLOOKUP($A282,'Medical Examinations'!$A:$Z,MATCH(J$1,'Medical Examinations'!$A$1:$Z$1,0),FALSE)</f>
        <v>Normal Weight</v>
      </c>
      <c r="K282" s="10" t="str">
        <f>VLOOKUP($A282,'Medical Examinations'!$A:$Z,MATCH(K$1,'Medical Examinations'!$A$1:$Z$1,0),FALSE)</f>
        <v>Diabetes</v>
      </c>
      <c r="L282" s="15">
        <v>2699.57</v>
      </c>
      <c r="M282" s="10" t="s">
        <v>4707</v>
      </c>
      <c r="N282" s="10" t="s">
        <v>4711</v>
      </c>
      <c r="O282" s="10" t="str">
        <f>IF(N282="?","Unknown",N282)</f>
        <v>tier - 1</v>
      </c>
      <c r="P282" s="10"/>
    </row>
    <row r="283" spans="1:16">
      <c r="A283" s="21" t="s">
        <v>567</v>
      </c>
      <c r="B283" s="10" t="str">
        <f>VLOOKUP($A283,'Customer Names'!$A:$C,3,FALSE)</f>
        <v>Saunders,</v>
      </c>
      <c r="C283" s="10">
        <f>VLOOKUP($A283,'Medical Examinations'!$A:$Z,2,FALSE)</f>
        <v>35.99</v>
      </c>
      <c r="D283" s="10">
        <f>VLOOKUP($A283,'Medical Examinations'!$A:$Z,MATCH(D$1,'Medical Examinations'!$A$1:$Z$1,0),FALSE)</f>
        <v>4.2300000000000004</v>
      </c>
      <c r="E283" s="10" t="str">
        <f>VLOOKUP($A283,'Medical Examinations'!$A:$Z,MATCH(E$1,'Medical Examinations'!$A$1:$Z$1,0),FALSE)</f>
        <v>No</v>
      </c>
      <c r="F283" s="10" t="str">
        <f>VLOOKUP($A283,'Medical Examinations'!$A:$Z,MATCH(F$1,'Medical Examinations'!$A$1:$Z$1,0),FALSE)</f>
        <v>No</v>
      </c>
      <c r="G283" s="10" t="str">
        <f>VLOOKUP($A283,'Medical Examinations'!$A:$Z,MATCH(G$1,'Medical Examinations'!$A$1:$Z$1,0),FALSE)</f>
        <v>No</v>
      </c>
      <c r="H283" s="10">
        <f>VLOOKUP($A283,'Medical Examinations'!$A:$Z,MATCH(H$1,'Medical Examinations'!$A$1:$Z$1,0),FALSE)</f>
        <v>0</v>
      </c>
      <c r="I283" s="10" t="str">
        <f>VLOOKUP($A283,'Medical Examinations'!$A:$Z,MATCH(I$1,'Medical Examinations'!$A$1:$Z$1,0),FALSE)</f>
        <v>yes</v>
      </c>
      <c r="J283" s="10" t="str">
        <f>VLOOKUP($A283,'Medical Examinations'!$A:$Z,MATCH(J$1,'Medical Examinations'!$A$1:$Z$1,0),FALSE)</f>
        <v>Obesity</v>
      </c>
      <c r="K283" s="10" t="str">
        <f>VLOOKUP($A283,'Medical Examinations'!$A:$Z,MATCH(K$1,'Medical Examinations'!$A$1:$Z$1,0),FALSE)</f>
        <v>Normal</v>
      </c>
      <c r="L283" s="15">
        <v>2709.11</v>
      </c>
      <c r="M283" s="10" t="s">
        <v>4707</v>
      </c>
      <c r="N283" s="10" t="s">
        <v>4707</v>
      </c>
      <c r="O283" s="10" t="str">
        <f>IF(N283="?","Unknown",N283)</f>
        <v>tier - 2</v>
      </c>
      <c r="P283" s="10"/>
    </row>
    <row r="284" spans="1:16">
      <c r="A284" s="20" t="s">
        <v>569</v>
      </c>
      <c r="B284" s="10" t="str">
        <f>VLOOKUP($A284,'Customer Names'!$A:$C,3,FALSE)</f>
        <v>Walker,</v>
      </c>
      <c r="C284" s="10">
        <f>VLOOKUP($A284,'Medical Examinations'!$A:$Z,2,FALSE)</f>
        <v>30.25</v>
      </c>
      <c r="D284" s="10">
        <f>VLOOKUP($A284,'Medical Examinations'!$A:$Z,MATCH(D$1,'Medical Examinations'!$A$1:$Z$1,0),FALSE)</f>
        <v>5.58</v>
      </c>
      <c r="E284" s="10" t="str">
        <f>VLOOKUP($A284,'Medical Examinations'!$A:$Z,MATCH(E$1,'Medical Examinations'!$A$1:$Z$1,0),FALSE)</f>
        <v>No</v>
      </c>
      <c r="F284" s="10" t="str">
        <f>VLOOKUP($A284,'Medical Examinations'!$A:$Z,MATCH(F$1,'Medical Examinations'!$A$1:$Z$1,0),FALSE)</f>
        <v>No</v>
      </c>
      <c r="G284" s="10" t="str">
        <f>VLOOKUP($A284,'Medical Examinations'!$A:$Z,MATCH(G$1,'Medical Examinations'!$A$1:$Z$1,0),FALSE)</f>
        <v>Yes</v>
      </c>
      <c r="H284" s="10">
        <f>VLOOKUP($A284,'Medical Examinations'!$A:$Z,MATCH(H$1,'Medical Examinations'!$A$1:$Z$1,0),FALSE)</f>
        <v>1</v>
      </c>
      <c r="I284" s="10" t="str">
        <f>VLOOKUP($A284,'Medical Examinations'!$A:$Z,MATCH(I$1,'Medical Examinations'!$A$1:$Z$1,0),FALSE)</f>
        <v>yes</v>
      </c>
      <c r="J284" s="10" t="str">
        <f>VLOOKUP($A284,'Medical Examinations'!$A:$Z,MATCH(J$1,'Medical Examinations'!$A$1:$Z$1,0),FALSE)</f>
        <v>Obesity</v>
      </c>
      <c r="K284" s="10" t="str">
        <f>VLOOKUP($A284,'Medical Examinations'!$A:$Z,MATCH(K$1,'Medical Examinations'!$A$1:$Z$1,0),FALSE)</f>
        <v>Normal</v>
      </c>
      <c r="L284" s="15">
        <v>2709.24</v>
      </c>
      <c r="M284" s="10" t="s">
        <v>4707</v>
      </c>
      <c r="N284" s="10" t="s">
        <v>4707</v>
      </c>
      <c r="O284" s="10" t="str">
        <f>IF(N284="?","Unknown",N284)</f>
        <v>tier - 2</v>
      </c>
      <c r="P284" s="10"/>
    </row>
    <row r="285" spans="1:16">
      <c r="A285" s="21" t="s">
        <v>571</v>
      </c>
      <c r="B285" s="10" t="str">
        <f>VLOOKUP($A285,'Customer Names'!$A:$C,3,FALSE)</f>
        <v>Lam,</v>
      </c>
      <c r="C285" s="10">
        <f>VLOOKUP($A285,'Medical Examinations'!$A:$Z,2,FALSE)</f>
        <v>26.24</v>
      </c>
      <c r="D285" s="10">
        <f>VLOOKUP($A285,'Medical Examinations'!$A:$Z,MATCH(D$1,'Medical Examinations'!$A$1:$Z$1,0),FALSE)</f>
        <v>6.26</v>
      </c>
      <c r="E285" s="10" t="str">
        <f>VLOOKUP($A285,'Medical Examinations'!$A:$Z,MATCH(E$1,'Medical Examinations'!$A$1:$Z$1,0),FALSE)</f>
        <v>yes</v>
      </c>
      <c r="F285" s="10" t="str">
        <f>VLOOKUP($A285,'Medical Examinations'!$A:$Z,MATCH(F$1,'Medical Examinations'!$A$1:$Z$1,0),FALSE)</f>
        <v>No</v>
      </c>
      <c r="G285" s="10" t="str">
        <f>VLOOKUP($A285,'Medical Examinations'!$A:$Z,MATCH(G$1,'Medical Examinations'!$A$1:$Z$1,0),FALSE)</f>
        <v>No</v>
      </c>
      <c r="H285" s="10">
        <f>VLOOKUP($A285,'Medical Examinations'!$A:$Z,MATCH(H$1,'Medical Examinations'!$A$1:$Z$1,0),FALSE)</f>
        <v>0</v>
      </c>
      <c r="I285" s="10" t="str">
        <f>VLOOKUP($A285,'Medical Examinations'!$A:$Z,MATCH(I$1,'Medical Examinations'!$A$1:$Z$1,0),FALSE)</f>
        <v>yes</v>
      </c>
      <c r="J285" s="10" t="str">
        <f>VLOOKUP($A285,'Medical Examinations'!$A:$Z,MATCH(J$1,'Medical Examinations'!$A$1:$Z$1,0),FALSE)</f>
        <v>Overweight</v>
      </c>
      <c r="K285" s="10" t="str">
        <f>VLOOKUP($A285,'Medical Examinations'!$A:$Z,MATCH(K$1,'Medical Examinations'!$A$1:$Z$1,0),FALSE)</f>
        <v>Prediabetes</v>
      </c>
      <c r="L285" s="15">
        <v>2710.83</v>
      </c>
      <c r="M285" s="10" t="s">
        <v>4707</v>
      </c>
      <c r="N285" s="10" t="s">
        <v>4708</v>
      </c>
      <c r="O285" s="10" t="str">
        <f>IF(N285="?","Unknown",N285)</f>
        <v>tier - 3</v>
      </c>
      <c r="P285" s="10"/>
    </row>
    <row r="286" spans="1:16">
      <c r="A286" s="20" t="s">
        <v>573</v>
      </c>
      <c r="B286" s="10" t="str">
        <f>VLOOKUP($A286,'Customer Names'!$A:$C,3,FALSE)</f>
        <v>Sweigart,</v>
      </c>
      <c r="C286" s="10">
        <f>VLOOKUP($A286,'Medical Examinations'!$A:$Z,2,FALSE)</f>
        <v>31.36</v>
      </c>
      <c r="D286" s="10">
        <f>VLOOKUP($A286,'Medical Examinations'!$A:$Z,MATCH(D$1,'Medical Examinations'!$A$1:$Z$1,0),FALSE)</f>
        <v>10.6</v>
      </c>
      <c r="E286" s="10" t="str">
        <f>VLOOKUP($A286,'Medical Examinations'!$A:$Z,MATCH(E$1,'Medical Examinations'!$A$1:$Z$1,0),FALSE)</f>
        <v>yes</v>
      </c>
      <c r="F286" s="10" t="str">
        <f>VLOOKUP($A286,'Medical Examinations'!$A:$Z,MATCH(F$1,'Medical Examinations'!$A$1:$Z$1,0),FALSE)</f>
        <v>No</v>
      </c>
      <c r="G286" s="10" t="str">
        <f>VLOOKUP($A286,'Medical Examinations'!$A:$Z,MATCH(G$1,'Medical Examinations'!$A$1:$Z$1,0),FALSE)</f>
        <v>No</v>
      </c>
      <c r="H286" s="10">
        <f>VLOOKUP($A286,'Medical Examinations'!$A:$Z,MATCH(H$1,'Medical Examinations'!$A$1:$Z$1,0),FALSE)</f>
        <v>0</v>
      </c>
      <c r="I286" s="10" t="str">
        <f>VLOOKUP($A286,'Medical Examinations'!$A:$Z,MATCH(I$1,'Medical Examinations'!$A$1:$Z$1,0),FALSE)</f>
        <v>yes</v>
      </c>
      <c r="J286" s="10" t="str">
        <f>VLOOKUP($A286,'Medical Examinations'!$A:$Z,MATCH(J$1,'Medical Examinations'!$A$1:$Z$1,0),FALSE)</f>
        <v>Obesity</v>
      </c>
      <c r="K286" s="10" t="str">
        <f>VLOOKUP($A286,'Medical Examinations'!$A:$Z,MATCH(K$1,'Medical Examinations'!$A$1:$Z$1,0),FALSE)</f>
        <v>Diabetes</v>
      </c>
      <c r="L286" s="15">
        <v>2719.28</v>
      </c>
      <c r="M286" s="10" t="s">
        <v>4707</v>
      </c>
      <c r="N286" s="10" t="s">
        <v>4707</v>
      </c>
      <c r="O286" s="10" t="str">
        <f>IF(N286="?","Unknown",N286)</f>
        <v>tier - 2</v>
      </c>
      <c r="P286" s="10"/>
    </row>
    <row r="287" spans="1:16">
      <c r="A287" s="21" t="s">
        <v>575</v>
      </c>
      <c r="B287" s="10" t="str">
        <f>VLOOKUP($A287,'Customer Names'!$A:$C,3,FALSE)</f>
        <v>Sieczkowski,</v>
      </c>
      <c r="C287" s="10">
        <f>VLOOKUP($A287,'Medical Examinations'!$A:$Z,2,FALSE)</f>
        <v>25.69</v>
      </c>
      <c r="D287" s="10">
        <f>VLOOKUP($A287,'Medical Examinations'!$A:$Z,MATCH(D$1,'Medical Examinations'!$A$1:$Z$1,0),FALSE)</f>
        <v>4.78</v>
      </c>
      <c r="E287" s="10" t="str">
        <f>VLOOKUP($A287,'Medical Examinations'!$A:$Z,MATCH(E$1,'Medical Examinations'!$A$1:$Z$1,0),FALSE)</f>
        <v>yes</v>
      </c>
      <c r="F287" s="10" t="str">
        <f>VLOOKUP($A287,'Medical Examinations'!$A:$Z,MATCH(F$1,'Medical Examinations'!$A$1:$Z$1,0),FALSE)</f>
        <v>No</v>
      </c>
      <c r="G287" s="10" t="str">
        <f>VLOOKUP($A287,'Medical Examinations'!$A:$Z,MATCH(G$1,'Medical Examinations'!$A$1:$Z$1,0),FALSE)</f>
        <v>No</v>
      </c>
      <c r="H287" s="10">
        <f>VLOOKUP($A287,'Medical Examinations'!$A:$Z,MATCH(H$1,'Medical Examinations'!$A$1:$Z$1,0),FALSE)</f>
        <v>0</v>
      </c>
      <c r="I287" s="10" t="str">
        <f>VLOOKUP($A287,'Medical Examinations'!$A:$Z,MATCH(I$1,'Medical Examinations'!$A$1:$Z$1,0),FALSE)</f>
        <v>yes</v>
      </c>
      <c r="J287" s="10" t="str">
        <f>VLOOKUP($A287,'Medical Examinations'!$A:$Z,MATCH(J$1,'Medical Examinations'!$A$1:$Z$1,0),FALSE)</f>
        <v>Overweight</v>
      </c>
      <c r="K287" s="10" t="str">
        <f>VLOOKUP($A287,'Medical Examinations'!$A:$Z,MATCH(K$1,'Medical Examinations'!$A$1:$Z$1,0),FALSE)</f>
        <v>Normal</v>
      </c>
      <c r="L287" s="15">
        <v>2721.32</v>
      </c>
      <c r="M287" s="10" t="s">
        <v>4711</v>
      </c>
      <c r="N287" s="10" t="s">
        <v>4708</v>
      </c>
      <c r="O287" s="10" t="str">
        <f>IF(N287="?","Unknown",N287)</f>
        <v>tier - 3</v>
      </c>
      <c r="P287" s="10"/>
    </row>
    <row r="288" spans="1:16">
      <c r="A288" s="20" t="s">
        <v>577</v>
      </c>
      <c r="B288" s="10" t="str">
        <f>VLOOKUP($A288,'Customer Names'!$A:$C,3,FALSE)</f>
        <v>Jurgens,</v>
      </c>
      <c r="C288" s="10">
        <f>VLOOKUP($A288,'Medical Examinations'!$A:$Z,2,FALSE)</f>
        <v>25.46</v>
      </c>
      <c r="D288" s="10">
        <f>VLOOKUP($A288,'Medical Examinations'!$A:$Z,MATCH(D$1,'Medical Examinations'!$A$1:$Z$1,0),FALSE)</f>
        <v>6.03</v>
      </c>
      <c r="E288" s="10" t="str">
        <f>VLOOKUP($A288,'Medical Examinations'!$A:$Z,MATCH(E$1,'Medical Examinations'!$A$1:$Z$1,0),FALSE)</f>
        <v>No</v>
      </c>
      <c r="F288" s="10" t="str">
        <f>VLOOKUP($A288,'Medical Examinations'!$A:$Z,MATCH(F$1,'Medical Examinations'!$A$1:$Z$1,0),FALSE)</f>
        <v>No</v>
      </c>
      <c r="G288" s="10" t="str">
        <f>VLOOKUP($A288,'Medical Examinations'!$A:$Z,MATCH(G$1,'Medical Examinations'!$A$1:$Z$1,0),FALSE)</f>
        <v>No</v>
      </c>
      <c r="H288" s="10">
        <f>VLOOKUP($A288,'Medical Examinations'!$A:$Z,MATCH(H$1,'Medical Examinations'!$A$1:$Z$1,0),FALSE)</f>
        <v>2</v>
      </c>
      <c r="I288" s="10" t="str">
        <f>VLOOKUP($A288,'Medical Examinations'!$A:$Z,MATCH(I$1,'Medical Examinations'!$A$1:$Z$1,0),FALSE)</f>
        <v>yes</v>
      </c>
      <c r="J288" s="10" t="str">
        <f>VLOOKUP($A288,'Medical Examinations'!$A:$Z,MATCH(J$1,'Medical Examinations'!$A$1:$Z$1,0),FALSE)</f>
        <v>Overweight</v>
      </c>
      <c r="K288" s="10" t="str">
        <f>VLOOKUP($A288,'Medical Examinations'!$A:$Z,MATCH(K$1,'Medical Examinations'!$A$1:$Z$1,0),FALSE)</f>
        <v>Prediabetes</v>
      </c>
      <c r="L288" s="15">
        <v>2726.06</v>
      </c>
      <c r="M288" s="10" t="s">
        <v>4707</v>
      </c>
      <c r="N288" s="10" t="s">
        <v>4707</v>
      </c>
      <c r="O288" s="10" t="str">
        <f>IF(N288="?","Unknown",N288)</f>
        <v>tier - 2</v>
      </c>
      <c r="P288" s="10"/>
    </row>
    <row r="289" spans="1:16">
      <c r="A289" s="21" t="s">
        <v>579</v>
      </c>
      <c r="B289" s="10" t="str">
        <f>VLOOKUP($A289,'Customer Names'!$A:$C,3,FALSE)</f>
        <v>Hackman,</v>
      </c>
      <c r="C289" s="10">
        <f>VLOOKUP($A289,'Medical Examinations'!$A:$Z,2,FALSE)</f>
        <v>31.83</v>
      </c>
      <c r="D289" s="10">
        <f>VLOOKUP($A289,'Medical Examinations'!$A:$Z,MATCH(D$1,'Medical Examinations'!$A$1:$Z$1,0),FALSE)</f>
        <v>11.55</v>
      </c>
      <c r="E289" s="10" t="str">
        <f>VLOOKUP($A289,'Medical Examinations'!$A:$Z,MATCH(E$1,'Medical Examinations'!$A$1:$Z$1,0),FALSE)</f>
        <v>yes</v>
      </c>
      <c r="F289" s="10" t="str">
        <f>VLOOKUP($A289,'Medical Examinations'!$A:$Z,MATCH(F$1,'Medical Examinations'!$A$1:$Z$1,0),FALSE)</f>
        <v>No</v>
      </c>
      <c r="G289" s="10" t="str">
        <f>VLOOKUP($A289,'Medical Examinations'!$A:$Z,MATCH(G$1,'Medical Examinations'!$A$1:$Z$1,0),FALSE)</f>
        <v>No</v>
      </c>
      <c r="H289" s="10">
        <f>VLOOKUP($A289,'Medical Examinations'!$A:$Z,MATCH(H$1,'Medical Examinations'!$A$1:$Z$1,0),FALSE)</f>
        <v>1</v>
      </c>
      <c r="I289" s="10" t="str">
        <f>VLOOKUP($A289,'Medical Examinations'!$A:$Z,MATCH(I$1,'Medical Examinations'!$A$1:$Z$1,0),FALSE)</f>
        <v>yes</v>
      </c>
      <c r="J289" s="10" t="str">
        <f>VLOOKUP($A289,'Medical Examinations'!$A:$Z,MATCH(J$1,'Medical Examinations'!$A$1:$Z$1,0),FALSE)</f>
        <v>Obesity</v>
      </c>
      <c r="K289" s="10" t="str">
        <f>VLOOKUP($A289,'Medical Examinations'!$A:$Z,MATCH(K$1,'Medical Examinations'!$A$1:$Z$1,0),FALSE)</f>
        <v>Diabetes</v>
      </c>
      <c r="L289" s="15">
        <v>2727.4</v>
      </c>
      <c r="M289" s="10" t="s">
        <v>4708</v>
      </c>
      <c r="N289" s="10" t="s">
        <v>4708</v>
      </c>
      <c r="O289" s="10" t="str">
        <f>IF(N289="?","Unknown",N289)</f>
        <v>tier - 3</v>
      </c>
      <c r="P289" s="10"/>
    </row>
    <row r="290" spans="1:16">
      <c r="A290" s="20" t="s">
        <v>581</v>
      </c>
      <c r="B290" s="10" t="str">
        <f>VLOOKUP($A290,'Customer Names'!$A:$C,3,FALSE)</f>
        <v>Klarich,</v>
      </c>
      <c r="C290" s="10">
        <f>VLOOKUP($A290,'Medical Examinations'!$A:$Z,2,FALSE)</f>
        <v>24.43</v>
      </c>
      <c r="D290" s="10">
        <f>VLOOKUP($A290,'Medical Examinations'!$A:$Z,MATCH(D$1,'Medical Examinations'!$A$1:$Z$1,0),FALSE)</f>
        <v>7.59</v>
      </c>
      <c r="E290" s="10" t="str">
        <f>VLOOKUP($A290,'Medical Examinations'!$A:$Z,MATCH(E$1,'Medical Examinations'!$A$1:$Z$1,0),FALSE)</f>
        <v>yes</v>
      </c>
      <c r="F290" s="10" t="str">
        <f>VLOOKUP($A290,'Medical Examinations'!$A:$Z,MATCH(F$1,'Medical Examinations'!$A$1:$Z$1,0),FALSE)</f>
        <v>No</v>
      </c>
      <c r="G290" s="10" t="str">
        <f>VLOOKUP($A290,'Medical Examinations'!$A:$Z,MATCH(G$1,'Medical Examinations'!$A$1:$Z$1,0),FALSE)</f>
        <v>No</v>
      </c>
      <c r="H290" s="10">
        <f>VLOOKUP($A290,'Medical Examinations'!$A:$Z,MATCH(H$1,'Medical Examinations'!$A$1:$Z$1,0),FALSE)</f>
        <v>1</v>
      </c>
      <c r="I290" s="10" t="str">
        <f>VLOOKUP($A290,'Medical Examinations'!$A:$Z,MATCH(I$1,'Medical Examinations'!$A$1:$Z$1,0),FALSE)</f>
        <v>yes</v>
      </c>
      <c r="J290" s="10" t="str">
        <f>VLOOKUP($A290,'Medical Examinations'!$A:$Z,MATCH(J$1,'Medical Examinations'!$A$1:$Z$1,0),FALSE)</f>
        <v>Normal Weight</v>
      </c>
      <c r="K290" s="10" t="str">
        <f>VLOOKUP($A290,'Medical Examinations'!$A:$Z,MATCH(K$1,'Medical Examinations'!$A$1:$Z$1,0),FALSE)</f>
        <v>Diabetes</v>
      </c>
      <c r="L290" s="15">
        <v>2730.11</v>
      </c>
      <c r="M290" s="10" t="s">
        <v>4707</v>
      </c>
      <c r="N290" s="10" t="s">
        <v>4708</v>
      </c>
      <c r="O290" s="10" t="str">
        <f>IF(N290="?","Unknown",N290)</f>
        <v>tier - 3</v>
      </c>
      <c r="P290" s="10"/>
    </row>
    <row r="291" spans="1:16">
      <c r="A291" s="21" t="s">
        <v>583</v>
      </c>
      <c r="B291" s="10" t="str">
        <f>VLOOKUP($A291,'Customer Names'!$A:$C,3,FALSE)</f>
        <v>Schulten,</v>
      </c>
      <c r="C291" s="10">
        <f>VLOOKUP($A291,'Medical Examinations'!$A:$Z,2,FALSE)</f>
        <v>41.9</v>
      </c>
      <c r="D291" s="10">
        <f>VLOOKUP($A291,'Medical Examinations'!$A:$Z,MATCH(D$1,'Medical Examinations'!$A$1:$Z$1,0),FALSE)</f>
        <v>4.26</v>
      </c>
      <c r="E291" s="10" t="str">
        <f>VLOOKUP($A291,'Medical Examinations'!$A:$Z,MATCH(E$1,'Medical Examinations'!$A$1:$Z$1,0),FALSE)</f>
        <v>No</v>
      </c>
      <c r="F291" s="10" t="str">
        <f>VLOOKUP($A291,'Medical Examinations'!$A:$Z,MATCH(F$1,'Medical Examinations'!$A$1:$Z$1,0),FALSE)</f>
        <v>No</v>
      </c>
      <c r="G291" s="10" t="str">
        <f>VLOOKUP($A291,'Medical Examinations'!$A:$Z,MATCH(G$1,'Medical Examinations'!$A$1:$Z$1,0),FALSE)</f>
        <v>No</v>
      </c>
      <c r="H291" s="10">
        <f>VLOOKUP($A291,'Medical Examinations'!$A:$Z,MATCH(H$1,'Medical Examinations'!$A$1:$Z$1,0),FALSE)</f>
        <v>0</v>
      </c>
      <c r="I291" s="10" t="str">
        <f>VLOOKUP($A291,'Medical Examinations'!$A:$Z,MATCH(I$1,'Medical Examinations'!$A$1:$Z$1,0),FALSE)</f>
        <v>yes</v>
      </c>
      <c r="J291" s="10" t="str">
        <f>VLOOKUP($A291,'Medical Examinations'!$A:$Z,MATCH(J$1,'Medical Examinations'!$A$1:$Z$1,0),FALSE)</f>
        <v>Obesity</v>
      </c>
      <c r="K291" s="10" t="str">
        <f>VLOOKUP($A291,'Medical Examinations'!$A:$Z,MATCH(K$1,'Medical Examinations'!$A$1:$Z$1,0),FALSE)</f>
        <v>Normal</v>
      </c>
      <c r="L291" s="15">
        <v>2731.91</v>
      </c>
      <c r="M291" s="10" t="s">
        <v>4707</v>
      </c>
      <c r="N291" s="10" t="s">
        <v>4708</v>
      </c>
      <c r="O291" s="10" t="str">
        <f>IF(N291="?","Unknown",N291)</f>
        <v>tier - 3</v>
      </c>
      <c r="P291" s="10"/>
    </row>
    <row r="292" spans="1:16">
      <c r="A292" s="20" t="s">
        <v>585</v>
      </c>
      <c r="B292" s="10" t="str">
        <f>VLOOKUP($A292,'Customer Names'!$A:$C,3,FALSE)</f>
        <v>Fagerstrom,</v>
      </c>
      <c r="C292" s="10">
        <f>VLOOKUP($A292,'Medical Examinations'!$A:$Z,2,FALSE)</f>
        <v>22.88</v>
      </c>
      <c r="D292" s="10">
        <f>VLOOKUP($A292,'Medical Examinations'!$A:$Z,MATCH(D$1,'Medical Examinations'!$A$1:$Z$1,0),FALSE)</f>
        <v>5.9</v>
      </c>
      <c r="E292" s="10" t="str">
        <f>VLOOKUP($A292,'Medical Examinations'!$A:$Z,MATCH(E$1,'Medical Examinations'!$A$1:$Z$1,0),FALSE)</f>
        <v>yes</v>
      </c>
      <c r="F292" s="10" t="str">
        <f>VLOOKUP($A292,'Medical Examinations'!$A:$Z,MATCH(F$1,'Medical Examinations'!$A$1:$Z$1,0),FALSE)</f>
        <v>No</v>
      </c>
      <c r="G292" s="10" t="str">
        <f>VLOOKUP($A292,'Medical Examinations'!$A:$Z,MATCH(G$1,'Medical Examinations'!$A$1:$Z$1,0),FALSE)</f>
        <v>Yes</v>
      </c>
      <c r="H292" s="10">
        <f>VLOOKUP($A292,'Medical Examinations'!$A:$Z,MATCH(H$1,'Medical Examinations'!$A$1:$Z$1,0),FALSE)</f>
        <v>1</v>
      </c>
      <c r="I292" s="10" t="str">
        <f>VLOOKUP($A292,'Medical Examinations'!$A:$Z,MATCH(I$1,'Medical Examinations'!$A$1:$Z$1,0),FALSE)</f>
        <v>yes</v>
      </c>
      <c r="J292" s="10" t="str">
        <f>VLOOKUP($A292,'Medical Examinations'!$A:$Z,MATCH(J$1,'Medical Examinations'!$A$1:$Z$1,0),FALSE)</f>
        <v>Normal Weight</v>
      </c>
      <c r="K292" s="10" t="str">
        <f>VLOOKUP($A292,'Medical Examinations'!$A:$Z,MATCH(K$1,'Medical Examinations'!$A$1:$Z$1,0),FALSE)</f>
        <v>Prediabetes</v>
      </c>
      <c r="L292" s="15">
        <v>2741.95</v>
      </c>
      <c r="M292" s="10" t="s">
        <v>4707</v>
      </c>
      <c r="N292" s="10" t="s">
        <v>4708</v>
      </c>
      <c r="O292" s="10" t="str">
        <f>IF(N292="?","Unknown",N292)</f>
        <v>tier - 3</v>
      </c>
      <c r="P292" s="10"/>
    </row>
    <row r="293" spans="1:16">
      <c r="A293" s="21" t="s">
        <v>587</v>
      </c>
      <c r="B293" s="10" t="str">
        <f>VLOOKUP($A293,'Customer Names'!$A:$C,3,FALSE)</f>
        <v>Bien,</v>
      </c>
      <c r="C293" s="10">
        <f>VLOOKUP($A293,'Medical Examinations'!$A:$Z,2,FALSE)</f>
        <v>29.734999999999999</v>
      </c>
      <c r="D293" s="10">
        <f>VLOOKUP($A293,'Medical Examinations'!$A:$Z,MATCH(D$1,'Medical Examinations'!$A$1:$Z$1,0),FALSE)</f>
        <v>7.79</v>
      </c>
      <c r="E293" s="10" t="str">
        <f>VLOOKUP($A293,'Medical Examinations'!$A:$Z,MATCH(E$1,'Medical Examinations'!$A$1:$Z$1,0),FALSE)</f>
        <v>No</v>
      </c>
      <c r="F293" s="10" t="str">
        <f>VLOOKUP($A293,'Medical Examinations'!$A:$Z,MATCH(F$1,'Medical Examinations'!$A$1:$Z$1,0),FALSE)</f>
        <v>No</v>
      </c>
      <c r="G293" s="10" t="str">
        <f>VLOOKUP($A293,'Medical Examinations'!$A:$Z,MATCH(G$1,'Medical Examinations'!$A$1:$Z$1,0),FALSE)</f>
        <v>No</v>
      </c>
      <c r="H293" s="10">
        <f>VLOOKUP($A293,'Medical Examinations'!$A:$Z,MATCH(H$1,'Medical Examinations'!$A$1:$Z$1,0),FALSE)</f>
        <v>0</v>
      </c>
      <c r="I293" s="10" t="str">
        <f>VLOOKUP($A293,'Medical Examinations'!$A:$Z,MATCH(I$1,'Medical Examinations'!$A$1:$Z$1,0),FALSE)</f>
        <v>No</v>
      </c>
      <c r="J293" s="10" t="str">
        <f>VLOOKUP($A293,'Medical Examinations'!$A:$Z,MATCH(J$1,'Medical Examinations'!$A$1:$Z$1,0),FALSE)</f>
        <v>Overweight</v>
      </c>
      <c r="K293" s="10" t="str">
        <f>VLOOKUP($A293,'Medical Examinations'!$A:$Z,MATCH(K$1,'Medical Examinations'!$A$1:$Z$1,0),FALSE)</f>
        <v>Diabetes</v>
      </c>
      <c r="L293" s="15">
        <v>2755.02</v>
      </c>
      <c r="M293" s="10" t="s">
        <v>4707</v>
      </c>
      <c r="N293" s="10" t="s">
        <v>4711</v>
      </c>
      <c r="O293" s="10" t="str">
        <f>IF(N293="?","Unknown",N293)</f>
        <v>tier - 1</v>
      </c>
      <c r="P293" s="10"/>
    </row>
    <row r="294" spans="1:16">
      <c r="A294" s="20" t="s">
        <v>589</v>
      </c>
      <c r="B294" s="10" t="str">
        <f>VLOOKUP($A294,'Customer Names'!$A:$C,3,FALSE)</f>
        <v>Hess,</v>
      </c>
      <c r="C294" s="10">
        <f>VLOOKUP($A294,'Medical Examinations'!$A:$Z,2,FALSE)</f>
        <v>40.74</v>
      </c>
      <c r="D294" s="10">
        <f>VLOOKUP($A294,'Medical Examinations'!$A:$Z,MATCH(D$1,'Medical Examinations'!$A$1:$Z$1,0),FALSE)</f>
        <v>5.28</v>
      </c>
      <c r="E294" s="10" t="str">
        <f>VLOOKUP($A294,'Medical Examinations'!$A:$Z,MATCH(E$1,'Medical Examinations'!$A$1:$Z$1,0),FALSE)</f>
        <v>No</v>
      </c>
      <c r="F294" s="10" t="str">
        <f>VLOOKUP($A294,'Medical Examinations'!$A:$Z,MATCH(F$1,'Medical Examinations'!$A$1:$Z$1,0),FALSE)</f>
        <v>No</v>
      </c>
      <c r="G294" s="10" t="str">
        <f>VLOOKUP($A294,'Medical Examinations'!$A:$Z,MATCH(G$1,'Medical Examinations'!$A$1:$Z$1,0),FALSE)</f>
        <v>Yes</v>
      </c>
      <c r="H294" s="10">
        <f>VLOOKUP($A294,'Medical Examinations'!$A:$Z,MATCH(H$1,'Medical Examinations'!$A$1:$Z$1,0),FALSE)</f>
        <v>1</v>
      </c>
      <c r="I294" s="10" t="str">
        <f>VLOOKUP($A294,'Medical Examinations'!$A:$Z,MATCH(I$1,'Medical Examinations'!$A$1:$Z$1,0),FALSE)</f>
        <v>yes</v>
      </c>
      <c r="J294" s="10" t="str">
        <f>VLOOKUP($A294,'Medical Examinations'!$A:$Z,MATCH(J$1,'Medical Examinations'!$A$1:$Z$1,0),FALSE)</f>
        <v>Obesity</v>
      </c>
      <c r="K294" s="10" t="str">
        <f>VLOOKUP($A294,'Medical Examinations'!$A:$Z,MATCH(K$1,'Medical Examinations'!$A$1:$Z$1,0),FALSE)</f>
        <v>Normal</v>
      </c>
      <c r="L294" s="15">
        <v>2758.99</v>
      </c>
      <c r="M294" s="10" t="s">
        <v>4707</v>
      </c>
      <c r="N294" s="10" t="s">
        <v>4711</v>
      </c>
      <c r="O294" s="10" t="str">
        <f>IF(N294="?","Unknown",N294)</f>
        <v>tier - 1</v>
      </c>
      <c r="P294" s="10"/>
    </row>
    <row r="295" spans="1:16">
      <c r="A295" s="21" t="s">
        <v>591</v>
      </c>
      <c r="B295" s="10" t="str">
        <f>VLOOKUP($A295,'Customer Names'!$A:$C,3,FALSE)</f>
        <v>Shaw,</v>
      </c>
      <c r="C295" s="10">
        <f>VLOOKUP($A295,'Medical Examinations'!$A:$Z,2,FALSE)</f>
        <v>24.14</v>
      </c>
      <c r="D295" s="10">
        <f>VLOOKUP($A295,'Medical Examinations'!$A:$Z,MATCH(D$1,'Medical Examinations'!$A$1:$Z$1,0),FALSE)</f>
        <v>5.87</v>
      </c>
      <c r="E295" s="10" t="str">
        <f>VLOOKUP($A295,'Medical Examinations'!$A:$Z,MATCH(E$1,'Medical Examinations'!$A$1:$Z$1,0),FALSE)</f>
        <v>No</v>
      </c>
      <c r="F295" s="10" t="str">
        <f>VLOOKUP($A295,'Medical Examinations'!$A:$Z,MATCH(F$1,'Medical Examinations'!$A$1:$Z$1,0),FALSE)</f>
        <v>No</v>
      </c>
      <c r="G295" s="10" t="str">
        <f>VLOOKUP($A295,'Medical Examinations'!$A:$Z,MATCH(G$1,'Medical Examinations'!$A$1:$Z$1,0),FALSE)</f>
        <v>No</v>
      </c>
      <c r="H295" s="10">
        <f>VLOOKUP($A295,'Medical Examinations'!$A:$Z,MATCH(H$1,'Medical Examinations'!$A$1:$Z$1,0),FALSE)</f>
        <v>2</v>
      </c>
      <c r="I295" s="10" t="str">
        <f>VLOOKUP($A295,'Medical Examinations'!$A:$Z,MATCH(I$1,'Medical Examinations'!$A$1:$Z$1,0),FALSE)</f>
        <v>yes</v>
      </c>
      <c r="J295" s="10" t="str">
        <f>VLOOKUP($A295,'Medical Examinations'!$A:$Z,MATCH(J$1,'Medical Examinations'!$A$1:$Z$1,0),FALSE)</f>
        <v>Normal Weight</v>
      </c>
      <c r="K295" s="10" t="str">
        <f>VLOOKUP($A295,'Medical Examinations'!$A:$Z,MATCH(K$1,'Medical Examinations'!$A$1:$Z$1,0),FALSE)</f>
        <v>Prediabetes</v>
      </c>
      <c r="L295" s="15">
        <v>2773.46</v>
      </c>
      <c r="M295" s="10" t="s">
        <v>4707</v>
      </c>
      <c r="N295" s="10" t="s">
        <v>4711</v>
      </c>
      <c r="O295" s="10" t="str">
        <f>IF(N295="?","Unknown",N295)</f>
        <v>tier - 1</v>
      </c>
      <c r="P295" s="10"/>
    </row>
    <row r="296" spans="1:16">
      <c r="A296" s="20" t="s">
        <v>593</v>
      </c>
      <c r="B296" s="10" t="str">
        <f>VLOOKUP($A296,'Customer Names'!$A:$C,3,FALSE)</f>
        <v>Williams,</v>
      </c>
      <c r="C296" s="10">
        <f>VLOOKUP($A296,'Medical Examinations'!$A:$Z,2,FALSE)</f>
        <v>25.15</v>
      </c>
      <c r="D296" s="10">
        <f>VLOOKUP($A296,'Medical Examinations'!$A:$Z,MATCH(D$1,'Medical Examinations'!$A$1:$Z$1,0),FALSE)</f>
        <v>9.08</v>
      </c>
      <c r="E296" s="10" t="str">
        <f>VLOOKUP($A296,'Medical Examinations'!$A:$Z,MATCH(E$1,'Medical Examinations'!$A$1:$Z$1,0),FALSE)</f>
        <v>yes</v>
      </c>
      <c r="F296" s="10" t="str">
        <f>VLOOKUP($A296,'Medical Examinations'!$A:$Z,MATCH(F$1,'Medical Examinations'!$A$1:$Z$1,0),FALSE)</f>
        <v>No</v>
      </c>
      <c r="G296" s="10" t="str">
        <f>VLOOKUP($A296,'Medical Examinations'!$A:$Z,MATCH(G$1,'Medical Examinations'!$A$1:$Z$1,0),FALSE)</f>
        <v>No</v>
      </c>
      <c r="H296" s="10">
        <f>VLOOKUP($A296,'Medical Examinations'!$A:$Z,MATCH(H$1,'Medical Examinations'!$A$1:$Z$1,0),FALSE)</f>
        <v>1</v>
      </c>
      <c r="I296" s="10" t="str">
        <f>VLOOKUP($A296,'Medical Examinations'!$A:$Z,MATCH(I$1,'Medical Examinations'!$A$1:$Z$1,0),FALSE)</f>
        <v>yes</v>
      </c>
      <c r="J296" s="10" t="str">
        <f>VLOOKUP($A296,'Medical Examinations'!$A:$Z,MATCH(J$1,'Medical Examinations'!$A$1:$Z$1,0),FALSE)</f>
        <v>Overweight</v>
      </c>
      <c r="K296" s="10" t="str">
        <f>VLOOKUP($A296,'Medical Examinations'!$A:$Z,MATCH(K$1,'Medical Examinations'!$A$1:$Z$1,0),FALSE)</f>
        <v>Diabetes</v>
      </c>
      <c r="L296" s="15">
        <v>2775.19</v>
      </c>
      <c r="M296" s="10" t="s">
        <v>4707</v>
      </c>
      <c r="N296" s="10" t="s">
        <v>4711</v>
      </c>
      <c r="O296" s="10" t="str">
        <f>IF(N296="?","Unknown",N296)</f>
        <v>tier - 1</v>
      </c>
      <c r="P296" s="10"/>
    </row>
    <row r="297" spans="1:16">
      <c r="A297" s="21" t="s">
        <v>595</v>
      </c>
      <c r="B297" s="10" t="str">
        <f>VLOOKUP($A297,'Customer Names'!$A:$C,3,FALSE)</f>
        <v>Menzies,</v>
      </c>
      <c r="C297" s="10">
        <f>VLOOKUP($A297,'Medical Examinations'!$A:$Z,2,FALSE)</f>
        <v>28.71</v>
      </c>
      <c r="D297" s="10">
        <f>VLOOKUP($A297,'Medical Examinations'!$A:$Z,MATCH(D$1,'Medical Examinations'!$A$1:$Z$1,0),FALSE)</f>
        <v>5.2</v>
      </c>
      <c r="E297" s="10" t="str">
        <f>VLOOKUP($A297,'Medical Examinations'!$A:$Z,MATCH(E$1,'Medical Examinations'!$A$1:$Z$1,0),FALSE)</f>
        <v>No</v>
      </c>
      <c r="F297" s="10" t="str">
        <f>VLOOKUP($A297,'Medical Examinations'!$A:$Z,MATCH(F$1,'Medical Examinations'!$A$1:$Z$1,0),FALSE)</f>
        <v>No</v>
      </c>
      <c r="G297" s="10" t="str">
        <f>VLOOKUP($A297,'Medical Examinations'!$A:$Z,MATCH(G$1,'Medical Examinations'!$A$1:$Z$1,0),FALSE)</f>
        <v>No</v>
      </c>
      <c r="H297" s="10">
        <f>VLOOKUP($A297,'Medical Examinations'!$A:$Z,MATCH(H$1,'Medical Examinations'!$A$1:$Z$1,0),FALSE)</f>
        <v>1</v>
      </c>
      <c r="I297" s="10" t="str">
        <f>VLOOKUP($A297,'Medical Examinations'!$A:$Z,MATCH(I$1,'Medical Examinations'!$A$1:$Z$1,0),FALSE)</f>
        <v>yes</v>
      </c>
      <c r="J297" s="10" t="str">
        <f>VLOOKUP($A297,'Medical Examinations'!$A:$Z,MATCH(J$1,'Medical Examinations'!$A$1:$Z$1,0),FALSE)</f>
        <v>Overweight</v>
      </c>
      <c r="K297" s="10" t="str">
        <f>VLOOKUP($A297,'Medical Examinations'!$A:$Z,MATCH(K$1,'Medical Examinations'!$A$1:$Z$1,0),FALSE)</f>
        <v>Normal</v>
      </c>
      <c r="L297" s="15">
        <v>2775.19</v>
      </c>
      <c r="M297" s="10" t="s">
        <v>4707</v>
      </c>
      <c r="N297" s="10" t="s">
        <v>4711</v>
      </c>
      <c r="O297" s="10" t="str">
        <f>IF(N297="?","Unknown",N297)</f>
        <v>tier - 1</v>
      </c>
      <c r="P297" s="10"/>
    </row>
    <row r="298" spans="1:16">
      <c r="A298" s="20" t="s">
        <v>597</v>
      </c>
      <c r="B298" s="10" t="str">
        <f>VLOOKUP($A298,'Customer Names'!$A:$C,3,FALSE)</f>
        <v>Buehler,</v>
      </c>
      <c r="C298" s="10">
        <f>VLOOKUP($A298,'Medical Examinations'!$A:$Z,2,FALSE)</f>
        <v>23</v>
      </c>
      <c r="D298" s="10">
        <f>VLOOKUP($A298,'Medical Examinations'!$A:$Z,MATCH(D$1,'Medical Examinations'!$A$1:$Z$1,0),FALSE)</f>
        <v>5.48</v>
      </c>
      <c r="E298" s="10" t="str">
        <f>VLOOKUP($A298,'Medical Examinations'!$A:$Z,MATCH(E$1,'Medical Examinations'!$A$1:$Z$1,0),FALSE)</f>
        <v>No</v>
      </c>
      <c r="F298" s="10" t="str">
        <f>VLOOKUP($A298,'Medical Examinations'!$A:$Z,MATCH(F$1,'Medical Examinations'!$A$1:$Z$1,0),FALSE)</f>
        <v>No</v>
      </c>
      <c r="G298" s="10" t="str">
        <f>VLOOKUP($A298,'Medical Examinations'!$A:$Z,MATCH(G$1,'Medical Examinations'!$A$1:$Z$1,0),FALSE)</f>
        <v>No</v>
      </c>
      <c r="H298" s="10">
        <f>VLOOKUP($A298,'Medical Examinations'!$A:$Z,MATCH(H$1,'Medical Examinations'!$A$1:$Z$1,0),FALSE)</f>
        <v>0</v>
      </c>
      <c r="I298" s="10" t="str">
        <f>VLOOKUP($A298,'Medical Examinations'!$A:$Z,MATCH(I$1,'Medical Examinations'!$A$1:$Z$1,0),FALSE)</f>
        <v>yes</v>
      </c>
      <c r="J298" s="10" t="str">
        <f>VLOOKUP($A298,'Medical Examinations'!$A:$Z,MATCH(J$1,'Medical Examinations'!$A$1:$Z$1,0),FALSE)</f>
        <v>Normal Weight</v>
      </c>
      <c r="K298" s="10" t="str">
        <f>VLOOKUP($A298,'Medical Examinations'!$A:$Z,MATCH(K$1,'Medical Examinations'!$A$1:$Z$1,0),FALSE)</f>
        <v>Normal</v>
      </c>
      <c r="L298" s="15">
        <v>2789.06</v>
      </c>
      <c r="M298" s="10" t="s">
        <v>4707</v>
      </c>
      <c r="N298" s="10" t="s">
        <v>4708</v>
      </c>
      <c r="O298" s="10" t="str">
        <f>IF(N298="?","Unknown",N298)</f>
        <v>tier - 3</v>
      </c>
      <c r="P298" s="10"/>
    </row>
    <row r="299" spans="1:16">
      <c r="A299" s="21" t="s">
        <v>599</v>
      </c>
      <c r="B299" s="10" t="str">
        <f>VLOOKUP($A299,'Customer Names'!$A:$C,3,FALSE)</f>
        <v>Degen,</v>
      </c>
      <c r="C299" s="10">
        <f>VLOOKUP($A299,'Medical Examinations'!$A:$Z,2,FALSE)</f>
        <v>36.86</v>
      </c>
      <c r="D299" s="10">
        <f>VLOOKUP($A299,'Medical Examinations'!$A:$Z,MATCH(D$1,'Medical Examinations'!$A$1:$Z$1,0),FALSE)</f>
        <v>11.95</v>
      </c>
      <c r="E299" s="10" t="str">
        <f>VLOOKUP($A299,'Medical Examinations'!$A:$Z,MATCH(E$1,'Medical Examinations'!$A$1:$Z$1,0),FALSE)</f>
        <v>No</v>
      </c>
      <c r="F299" s="10" t="str">
        <f>VLOOKUP($A299,'Medical Examinations'!$A:$Z,MATCH(F$1,'Medical Examinations'!$A$1:$Z$1,0),FALSE)</f>
        <v>No</v>
      </c>
      <c r="G299" s="10" t="str">
        <f>VLOOKUP($A299,'Medical Examinations'!$A:$Z,MATCH(G$1,'Medical Examinations'!$A$1:$Z$1,0),FALSE)</f>
        <v>No</v>
      </c>
      <c r="H299" s="10">
        <f>VLOOKUP($A299,'Medical Examinations'!$A:$Z,MATCH(H$1,'Medical Examinations'!$A$1:$Z$1,0),FALSE)</f>
        <v>0</v>
      </c>
      <c r="I299" s="10" t="str">
        <f>VLOOKUP($A299,'Medical Examinations'!$A:$Z,MATCH(I$1,'Medical Examinations'!$A$1:$Z$1,0),FALSE)</f>
        <v>No</v>
      </c>
      <c r="J299" s="10" t="str">
        <f>VLOOKUP($A299,'Medical Examinations'!$A:$Z,MATCH(J$1,'Medical Examinations'!$A$1:$Z$1,0),FALSE)</f>
        <v>Obesity</v>
      </c>
      <c r="K299" s="10" t="str">
        <f>VLOOKUP($A299,'Medical Examinations'!$A:$Z,MATCH(K$1,'Medical Examinations'!$A$1:$Z$1,0),FALSE)</f>
        <v>Diabetes</v>
      </c>
      <c r="L299" s="15">
        <v>2801.26</v>
      </c>
      <c r="M299" s="10" t="s">
        <v>4707</v>
      </c>
      <c r="N299" s="10" t="s">
        <v>4708</v>
      </c>
      <c r="O299" s="10" t="str">
        <f>IF(N299="?","Unknown",N299)</f>
        <v>tier - 3</v>
      </c>
      <c r="P299" s="10"/>
    </row>
    <row r="300" spans="1:16">
      <c r="A300" s="20" t="s">
        <v>601</v>
      </c>
      <c r="B300" s="10" t="str">
        <f>VLOOKUP($A300,'Customer Names'!$A:$C,3,FALSE)</f>
        <v>Arsenault,</v>
      </c>
      <c r="C300" s="10">
        <f>VLOOKUP($A300,'Medical Examinations'!$A:$Z,2,FALSE)</f>
        <v>24.25</v>
      </c>
      <c r="D300" s="10">
        <f>VLOOKUP($A300,'Medical Examinations'!$A:$Z,MATCH(D$1,'Medical Examinations'!$A$1:$Z$1,0),FALSE)</f>
        <v>8.6999999999999993</v>
      </c>
      <c r="E300" s="10" t="str">
        <f>VLOOKUP($A300,'Medical Examinations'!$A:$Z,MATCH(E$1,'Medical Examinations'!$A$1:$Z$1,0),FALSE)</f>
        <v>yes</v>
      </c>
      <c r="F300" s="10" t="str">
        <f>VLOOKUP($A300,'Medical Examinations'!$A:$Z,MATCH(F$1,'Medical Examinations'!$A$1:$Z$1,0),FALSE)</f>
        <v>No</v>
      </c>
      <c r="G300" s="10" t="str">
        <f>VLOOKUP($A300,'Medical Examinations'!$A:$Z,MATCH(G$1,'Medical Examinations'!$A$1:$Z$1,0),FALSE)</f>
        <v>No</v>
      </c>
      <c r="H300" s="10">
        <f>VLOOKUP($A300,'Medical Examinations'!$A:$Z,MATCH(H$1,'Medical Examinations'!$A$1:$Z$1,0),FALSE)</f>
        <v>1</v>
      </c>
      <c r="I300" s="10" t="str">
        <f>VLOOKUP($A300,'Medical Examinations'!$A:$Z,MATCH(I$1,'Medical Examinations'!$A$1:$Z$1,0),FALSE)</f>
        <v>yes</v>
      </c>
      <c r="J300" s="10" t="str">
        <f>VLOOKUP($A300,'Medical Examinations'!$A:$Z,MATCH(J$1,'Medical Examinations'!$A$1:$Z$1,0),FALSE)</f>
        <v>Normal Weight</v>
      </c>
      <c r="K300" s="10" t="str">
        <f>VLOOKUP($A300,'Medical Examinations'!$A:$Z,MATCH(K$1,'Medical Examinations'!$A$1:$Z$1,0),FALSE)</f>
        <v>Diabetes</v>
      </c>
      <c r="L300" s="15">
        <v>2803.7</v>
      </c>
      <c r="M300" s="10" t="s">
        <v>4707</v>
      </c>
      <c r="N300" s="10" t="s">
        <v>4711</v>
      </c>
      <c r="O300" s="10" t="str">
        <f>IF(N300="?","Unknown",N300)</f>
        <v>tier - 1</v>
      </c>
      <c r="P300" s="10"/>
    </row>
    <row r="301" spans="1:16">
      <c r="A301" s="21" t="s">
        <v>603</v>
      </c>
      <c r="B301" s="10" t="str">
        <f>VLOOKUP($A301,'Customer Names'!$A:$C,3,FALSE)</f>
        <v>Hoff,</v>
      </c>
      <c r="C301" s="10">
        <f>VLOOKUP($A301,'Medical Examinations'!$A:$Z,2,FALSE)</f>
        <v>23.85</v>
      </c>
      <c r="D301" s="10">
        <f>VLOOKUP($A301,'Medical Examinations'!$A:$Z,MATCH(D$1,'Medical Examinations'!$A$1:$Z$1,0),FALSE)</f>
        <v>7.84</v>
      </c>
      <c r="E301" s="10" t="str">
        <f>VLOOKUP($A301,'Medical Examinations'!$A:$Z,MATCH(E$1,'Medical Examinations'!$A$1:$Z$1,0),FALSE)</f>
        <v>No</v>
      </c>
      <c r="F301" s="10" t="str">
        <f>VLOOKUP($A301,'Medical Examinations'!$A:$Z,MATCH(F$1,'Medical Examinations'!$A$1:$Z$1,0),FALSE)</f>
        <v>No</v>
      </c>
      <c r="G301" s="10" t="str">
        <f>VLOOKUP($A301,'Medical Examinations'!$A:$Z,MATCH(G$1,'Medical Examinations'!$A$1:$Z$1,0),FALSE)</f>
        <v>No</v>
      </c>
      <c r="H301" s="10">
        <f>VLOOKUP($A301,'Medical Examinations'!$A:$Z,MATCH(H$1,'Medical Examinations'!$A$1:$Z$1,0),FALSE)</f>
        <v>0</v>
      </c>
      <c r="I301" s="10" t="str">
        <f>VLOOKUP($A301,'Medical Examinations'!$A:$Z,MATCH(I$1,'Medical Examinations'!$A$1:$Z$1,0),FALSE)</f>
        <v>yes</v>
      </c>
      <c r="J301" s="10" t="str">
        <f>VLOOKUP($A301,'Medical Examinations'!$A:$Z,MATCH(J$1,'Medical Examinations'!$A$1:$Z$1,0),FALSE)</f>
        <v>Normal Weight</v>
      </c>
      <c r="K301" s="10" t="str">
        <f>VLOOKUP($A301,'Medical Examinations'!$A:$Z,MATCH(K$1,'Medical Examinations'!$A$1:$Z$1,0),FALSE)</f>
        <v>Diabetes</v>
      </c>
      <c r="L301" s="15">
        <v>2819.51</v>
      </c>
      <c r="M301" s="10" t="s">
        <v>4707</v>
      </c>
      <c r="N301" s="10" t="s">
        <v>4708</v>
      </c>
      <c r="O301" s="10" t="str">
        <f>IF(N301="?","Unknown",N301)</f>
        <v>tier - 3</v>
      </c>
      <c r="P301" s="10"/>
    </row>
    <row r="302" spans="1:16">
      <c r="A302" s="20" t="s">
        <v>605</v>
      </c>
      <c r="B302" s="10" t="str">
        <f>VLOOKUP($A302,'Customer Names'!$A:$C,3,FALSE)</f>
        <v>Hall,</v>
      </c>
      <c r="C302" s="10">
        <f>VLOOKUP($A302,'Medical Examinations'!$A:$Z,2,FALSE)</f>
        <v>40.020000000000003</v>
      </c>
      <c r="D302" s="10">
        <f>VLOOKUP($A302,'Medical Examinations'!$A:$Z,MATCH(D$1,'Medical Examinations'!$A$1:$Z$1,0),FALSE)</f>
        <v>5.19</v>
      </c>
      <c r="E302" s="10" t="str">
        <f>VLOOKUP($A302,'Medical Examinations'!$A:$Z,MATCH(E$1,'Medical Examinations'!$A$1:$Z$1,0),FALSE)</f>
        <v>yes</v>
      </c>
      <c r="F302" s="10" t="str">
        <f>VLOOKUP($A302,'Medical Examinations'!$A:$Z,MATCH(F$1,'Medical Examinations'!$A$1:$Z$1,0),FALSE)</f>
        <v>No</v>
      </c>
      <c r="G302" s="10" t="str">
        <f>VLOOKUP($A302,'Medical Examinations'!$A:$Z,MATCH(G$1,'Medical Examinations'!$A$1:$Z$1,0),FALSE)</f>
        <v>No</v>
      </c>
      <c r="H302" s="10">
        <f>VLOOKUP($A302,'Medical Examinations'!$A:$Z,MATCH(H$1,'Medical Examinations'!$A$1:$Z$1,0),FALSE)</f>
        <v>1</v>
      </c>
      <c r="I302" s="10" t="str">
        <f>VLOOKUP($A302,'Medical Examinations'!$A:$Z,MATCH(I$1,'Medical Examinations'!$A$1:$Z$1,0),FALSE)</f>
        <v>yes</v>
      </c>
      <c r="J302" s="10" t="str">
        <f>VLOOKUP($A302,'Medical Examinations'!$A:$Z,MATCH(J$1,'Medical Examinations'!$A$1:$Z$1,0),FALSE)</f>
        <v>Obesity</v>
      </c>
      <c r="K302" s="10" t="str">
        <f>VLOOKUP($A302,'Medical Examinations'!$A:$Z,MATCH(K$1,'Medical Examinations'!$A$1:$Z$1,0),FALSE)</f>
        <v>Normal</v>
      </c>
      <c r="L302" s="15">
        <v>2842.76</v>
      </c>
      <c r="M302" s="10" t="s">
        <v>4707</v>
      </c>
      <c r="N302" s="10" t="s">
        <v>4708</v>
      </c>
      <c r="O302" s="10" t="str">
        <f>IF(N302="?","Unknown",N302)</f>
        <v>tier - 3</v>
      </c>
      <c r="P302" s="10"/>
    </row>
    <row r="303" spans="1:16">
      <c r="A303" s="21" t="s">
        <v>607</v>
      </c>
      <c r="B303" s="10" t="str">
        <f>VLOOKUP($A303,'Customer Names'!$A:$C,3,FALSE)</f>
        <v>Ashley,</v>
      </c>
      <c r="C303" s="10">
        <f>VLOOKUP($A303,'Medical Examinations'!$A:$Z,2,FALSE)</f>
        <v>19.170000000000002</v>
      </c>
      <c r="D303" s="10">
        <f>VLOOKUP($A303,'Medical Examinations'!$A:$Z,MATCH(D$1,'Medical Examinations'!$A$1:$Z$1,0),FALSE)</f>
        <v>8.41</v>
      </c>
      <c r="E303" s="10" t="str">
        <f>VLOOKUP($A303,'Medical Examinations'!$A:$Z,MATCH(E$1,'Medical Examinations'!$A$1:$Z$1,0),FALSE)</f>
        <v>No</v>
      </c>
      <c r="F303" s="10" t="str">
        <f>VLOOKUP($A303,'Medical Examinations'!$A:$Z,MATCH(F$1,'Medical Examinations'!$A$1:$Z$1,0),FALSE)</f>
        <v>No</v>
      </c>
      <c r="G303" s="10" t="str">
        <f>VLOOKUP($A303,'Medical Examinations'!$A:$Z,MATCH(G$1,'Medical Examinations'!$A$1:$Z$1,0),FALSE)</f>
        <v>No</v>
      </c>
      <c r="H303" s="10">
        <f>VLOOKUP($A303,'Medical Examinations'!$A:$Z,MATCH(H$1,'Medical Examinations'!$A$1:$Z$1,0),FALSE)</f>
        <v>0</v>
      </c>
      <c r="I303" s="10" t="str">
        <f>VLOOKUP($A303,'Medical Examinations'!$A:$Z,MATCH(I$1,'Medical Examinations'!$A$1:$Z$1,0),FALSE)</f>
        <v>yes</v>
      </c>
      <c r="J303" s="10" t="str">
        <f>VLOOKUP($A303,'Medical Examinations'!$A:$Z,MATCH(J$1,'Medical Examinations'!$A$1:$Z$1,0),FALSE)</f>
        <v>Normal Weight</v>
      </c>
      <c r="K303" s="10" t="str">
        <f>VLOOKUP($A303,'Medical Examinations'!$A:$Z,MATCH(K$1,'Medical Examinations'!$A$1:$Z$1,0),FALSE)</f>
        <v>Diabetes</v>
      </c>
      <c r="L303" s="15">
        <v>2850.68</v>
      </c>
      <c r="M303" s="10" t="s">
        <v>4707</v>
      </c>
      <c r="N303" s="10" t="s">
        <v>4708</v>
      </c>
      <c r="O303" s="10" t="str">
        <f>IF(N303="?","Unknown",N303)</f>
        <v>tier - 3</v>
      </c>
      <c r="P303" s="10"/>
    </row>
    <row r="304" spans="1:16">
      <c r="A304" s="20" t="s">
        <v>609</v>
      </c>
      <c r="B304" s="10" t="str">
        <f>VLOOKUP($A304,'Customer Names'!$A:$C,3,FALSE)</f>
        <v>Rindahl,</v>
      </c>
      <c r="C304" s="10">
        <f>VLOOKUP($A304,'Medical Examinations'!$A:$Z,2,FALSE)</f>
        <v>43.53</v>
      </c>
      <c r="D304" s="10">
        <f>VLOOKUP($A304,'Medical Examinations'!$A:$Z,MATCH(D$1,'Medical Examinations'!$A$1:$Z$1,0),FALSE)</f>
        <v>5.86</v>
      </c>
      <c r="E304" s="10" t="str">
        <f>VLOOKUP($A304,'Medical Examinations'!$A:$Z,MATCH(E$1,'Medical Examinations'!$A$1:$Z$1,0),FALSE)</f>
        <v>yes</v>
      </c>
      <c r="F304" s="10" t="str">
        <f>VLOOKUP($A304,'Medical Examinations'!$A:$Z,MATCH(F$1,'Medical Examinations'!$A$1:$Z$1,0),FALSE)</f>
        <v>yes</v>
      </c>
      <c r="G304" s="10" t="str">
        <f>VLOOKUP($A304,'Medical Examinations'!$A:$Z,MATCH(G$1,'Medical Examinations'!$A$1:$Z$1,0),FALSE)</f>
        <v>No</v>
      </c>
      <c r="H304" s="10">
        <f>VLOOKUP($A304,'Medical Examinations'!$A:$Z,MATCH(H$1,'Medical Examinations'!$A$1:$Z$1,0),FALSE)</f>
        <v>2</v>
      </c>
      <c r="I304" s="10" t="str">
        <f>VLOOKUP($A304,'Medical Examinations'!$A:$Z,MATCH(I$1,'Medical Examinations'!$A$1:$Z$1,0),FALSE)</f>
        <v>yes</v>
      </c>
      <c r="J304" s="10" t="str">
        <f>VLOOKUP($A304,'Medical Examinations'!$A:$Z,MATCH(J$1,'Medical Examinations'!$A$1:$Z$1,0),FALSE)</f>
        <v>Obesity</v>
      </c>
      <c r="K304" s="10" t="str">
        <f>VLOOKUP($A304,'Medical Examinations'!$A:$Z,MATCH(K$1,'Medical Examinations'!$A$1:$Z$1,0),FALSE)</f>
        <v>Prediabetes</v>
      </c>
      <c r="L304" s="15">
        <v>2855.44</v>
      </c>
      <c r="M304" s="10" t="s">
        <v>4707</v>
      </c>
      <c r="N304" s="10" t="s">
        <v>4708</v>
      </c>
      <c r="O304" s="10" t="str">
        <f>IF(N304="?","Unknown",N304)</f>
        <v>tier - 3</v>
      </c>
      <c r="P304" s="10"/>
    </row>
    <row r="305" spans="1:16">
      <c r="A305" s="21" t="s">
        <v>611</v>
      </c>
      <c r="B305" s="10" t="str">
        <f>VLOOKUP($A305,'Customer Names'!$A:$C,3,FALSE)</f>
        <v>Clark,</v>
      </c>
      <c r="C305" s="10">
        <f>VLOOKUP($A305,'Medical Examinations'!$A:$Z,2,FALSE)</f>
        <v>46.06</v>
      </c>
      <c r="D305" s="10">
        <f>VLOOKUP($A305,'Medical Examinations'!$A:$Z,MATCH(D$1,'Medical Examinations'!$A$1:$Z$1,0),FALSE)</f>
        <v>4.18</v>
      </c>
      <c r="E305" s="10" t="str">
        <f>VLOOKUP($A305,'Medical Examinations'!$A:$Z,MATCH(E$1,'Medical Examinations'!$A$1:$Z$1,0),FALSE)</f>
        <v>No</v>
      </c>
      <c r="F305" s="10" t="str">
        <f>VLOOKUP($A305,'Medical Examinations'!$A:$Z,MATCH(F$1,'Medical Examinations'!$A$1:$Z$1,0),FALSE)</f>
        <v>yes</v>
      </c>
      <c r="G305" s="10" t="str">
        <f>VLOOKUP($A305,'Medical Examinations'!$A:$Z,MATCH(G$1,'Medical Examinations'!$A$1:$Z$1,0),FALSE)</f>
        <v>No</v>
      </c>
      <c r="H305" s="10">
        <f>VLOOKUP($A305,'Medical Examinations'!$A:$Z,MATCH(H$1,'Medical Examinations'!$A$1:$Z$1,0),FALSE)</f>
        <v>1</v>
      </c>
      <c r="I305" s="10" t="str">
        <f>VLOOKUP($A305,'Medical Examinations'!$A:$Z,MATCH(I$1,'Medical Examinations'!$A$1:$Z$1,0),FALSE)</f>
        <v>yes</v>
      </c>
      <c r="J305" s="10" t="str">
        <f>VLOOKUP($A305,'Medical Examinations'!$A:$Z,MATCH(J$1,'Medical Examinations'!$A$1:$Z$1,0),FALSE)</f>
        <v>Obesity</v>
      </c>
      <c r="K305" s="10" t="str">
        <f>VLOOKUP($A305,'Medical Examinations'!$A:$Z,MATCH(K$1,'Medical Examinations'!$A$1:$Z$1,0),FALSE)</f>
        <v>Normal</v>
      </c>
      <c r="L305" s="15">
        <v>2866.09</v>
      </c>
      <c r="M305" s="10" t="s">
        <v>4708</v>
      </c>
      <c r="N305" s="10" t="s">
        <v>4708</v>
      </c>
      <c r="O305" s="10" t="str">
        <f>IF(N305="?","Unknown",N305)</f>
        <v>tier - 3</v>
      </c>
      <c r="P305" s="10"/>
    </row>
    <row r="306" spans="1:16">
      <c r="A306" s="20" t="s">
        <v>613</v>
      </c>
      <c r="B306" s="10" t="str">
        <f>VLOOKUP($A306,'Customer Names'!$A:$C,3,FALSE)</f>
        <v>Irish,</v>
      </c>
      <c r="C306" s="10">
        <f>VLOOKUP($A306,'Medical Examinations'!$A:$Z,2,FALSE)</f>
        <v>29.92</v>
      </c>
      <c r="D306" s="10">
        <f>VLOOKUP($A306,'Medical Examinations'!$A:$Z,MATCH(D$1,'Medical Examinations'!$A$1:$Z$1,0),FALSE)</f>
        <v>11.99</v>
      </c>
      <c r="E306" s="10" t="str">
        <f>VLOOKUP($A306,'Medical Examinations'!$A:$Z,MATCH(E$1,'Medical Examinations'!$A$1:$Z$1,0),FALSE)</f>
        <v>yes</v>
      </c>
      <c r="F306" s="10" t="str">
        <f>VLOOKUP($A306,'Medical Examinations'!$A:$Z,MATCH(F$1,'Medical Examinations'!$A$1:$Z$1,0),FALSE)</f>
        <v>No</v>
      </c>
      <c r="G306" s="10" t="str">
        <f>VLOOKUP($A306,'Medical Examinations'!$A:$Z,MATCH(G$1,'Medical Examinations'!$A$1:$Z$1,0),FALSE)</f>
        <v>No</v>
      </c>
      <c r="H306" s="10">
        <f>VLOOKUP($A306,'Medical Examinations'!$A:$Z,MATCH(H$1,'Medical Examinations'!$A$1:$Z$1,0),FALSE)</f>
        <v>2</v>
      </c>
      <c r="I306" s="10" t="str">
        <f>VLOOKUP($A306,'Medical Examinations'!$A:$Z,MATCH(I$1,'Medical Examinations'!$A$1:$Z$1,0),FALSE)</f>
        <v>yes</v>
      </c>
      <c r="J306" s="10" t="str">
        <f>VLOOKUP($A306,'Medical Examinations'!$A:$Z,MATCH(J$1,'Medical Examinations'!$A$1:$Z$1,0),FALSE)</f>
        <v>Overweight</v>
      </c>
      <c r="K306" s="10" t="str">
        <f>VLOOKUP($A306,'Medical Examinations'!$A:$Z,MATCH(K$1,'Medical Examinations'!$A$1:$Z$1,0),FALSE)</f>
        <v>Diabetes</v>
      </c>
      <c r="L306" s="15">
        <v>2867.12</v>
      </c>
      <c r="M306" s="10" t="s">
        <v>4711</v>
      </c>
      <c r="N306" s="10" t="s">
        <v>4708</v>
      </c>
      <c r="O306" s="10" t="str">
        <f>IF(N306="?","Unknown",N306)</f>
        <v>tier - 3</v>
      </c>
      <c r="P306" s="10"/>
    </row>
    <row r="307" spans="1:16">
      <c r="A307" s="21" t="s">
        <v>615</v>
      </c>
      <c r="B307" s="10" t="str">
        <f>VLOOKUP($A307,'Customer Names'!$A:$C,3,FALSE)</f>
        <v>Richardson,</v>
      </c>
      <c r="C307" s="10">
        <f>VLOOKUP($A307,'Medical Examinations'!$A:$Z,2,FALSE)</f>
        <v>28.46</v>
      </c>
      <c r="D307" s="10">
        <f>VLOOKUP($A307,'Medical Examinations'!$A:$Z,MATCH(D$1,'Medical Examinations'!$A$1:$Z$1,0),FALSE)</f>
        <v>4.8499999999999996</v>
      </c>
      <c r="E307" s="10" t="str">
        <f>VLOOKUP($A307,'Medical Examinations'!$A:$Z,MATCH(E$1,'Medical Examinations'!$A$1:$Z$1,0),FALSE)</f>
        <v>yes</v>
      </c>
      <c r="F307" s="10" t="str">
        <f>VLOOKUP($A307,'Medical Examinations'!$A:$Z,MATCH(F$1,'Medical Examinations'!$A$1:$Z$1,0),FALSE)</f>
        <v>No</v>
      </c>
      <c r="G307" s="10" t="str">
        <f>VLOOKUP($A307,'Medical Examinations'!$A:$Z,MATCH(G$1,'Medical Examinations'!$A$1:$Z$1,0),FALSE)</f>
        <v>No</v>
      </c>
      <c r="H307" s="10">
        <f>VLOOKUP($A307,'Medical Examinations'!$A:$Z,MATCH(H$1,'Medical Examinations'!$A$1:$Z$1,0),FALSE)</f>
        <v>1</v>
      </c>
      <c r="I307" s="10" t="str">
        <f>VLOOKUP($A307,'Medical Examinations'!$A:$Z,MATCH(I$1,'Medical Examinations'!$A$1:$Z$1,0),FALSE)</f>
        <v>yes</v>
      </c>
      <c r="J307" s="10" t="str">
        <f>VLOOKUP($A307,'Medical Examinations'!$A:$Z,MATCH(J$1,'Medical Examinations'!$A$1:$Z$1,0),FALSE)</f>
        <v>Overweight</v>
      </c>
      <c r="K307" s="10" t="str">
        <f>VLOOKUP($A307,'Medical Examinations'!$A:$Z,MATCH(K$1,'Medical Examinations'!$A$1:$Z$1,0),FALSE)</f>
        <v>Normal</v>
      </c>
      <c r="L307" s="15">
        <v>2897.32</v>
      </c>
      <c r="M307" s="10" t="s">
        <v>4708</v>
      </c>
      <c r="N307" s="10" t="s">
        <v>4708</v>
      </c>
      <c r="O307" s="10" t="str">
        <f>IF(N307="?","Unknown",N307)</f>
        <v>tier - 3</v>
      </c>
      <c r="P307" s="10"/>
    </row>
    <row r="308" spans="1:16">
      <c r="A308" s="20" t="s">
        <v>617</v>
      </c>
      <c r="B308" s="10" t="str">
        <f>VLOOKUP($A308,'Customer Names'!$A:$C,3,FALSE)</f>
        <v>Dewitt,</v>
      </c>
      <c r="C308" s="10">
        <f>VLOOKUP($A308,'Medical Examinations'!$A:$Z,2,FALSE)</f>
        <v>24.56</v>
      </c>
      <c r="D308" s="10">
        <f>VLOOKUP($A308,'Medical Examinations'!$A:$Z,MATCH(D$1,'Medical Examinations'!$A$1:$Z$1,0),FALSE)</f>
        <v>6.18</v>
      </c>
      <c r="E308" s="10" t="str">
        <f>VLOOKUP($A308,'Medical Examinations'!$A:$Z,MATCH(E$1,'Medical Examinations'!$A$1:$Z$1,0),FALSE)</f>
        <v>yes</v>
      </c>
      <c r="F308" s="10" t="str">
        <f>VLOOKUP($A308,'Medical Examinations'!$A:$Z,MATCH(F$1,'Medical Examinations'!$A$1:$Z$1,0),FALSE)</f>
        <v>No</v>
      </c>
      <c r="G308" s="10" t="str">
        <f>VLOOKUP($A308,'Medical Examinations'!$A:$Z,MATCH(G$1,'Medical Examinations'!$A$1:$Z$1,0),FALSE)</f>
        <v>Yes</v>
      </c>
      <c r="H308" s="10">
        <f>VLOOKUP($A308,'Medical Examinations'!$A:$Z,MATCH(H$1,'Medical Examinations'!$A$1:$Z$1,0),FALSE)</f>
        <v>1</v>
      </c>
      <c r="I308" s="10" t="str">
        <f>VLOOKUP($A308,'Medical Examinations'!$A:$Z,MATCH(I$1,'Medical Examinations'!$A$1:$Z$1,0),FALSE)</f>
        <v>yes</v>
      </c>
      <c r="J308" s="10" t="str">
        <f>VLOOKUP($A308,'Medical Examinations'!$A:$Z,MATCH(J$1,'Medical Examinations'!$A$1:$Z$1,0),FALSE)</f>
        <v>Normal Weight</v>
      </c>
      <c r="K308" s="10" t="str">
        <f>VLOOKUP($A308,'Medical Examinations'!$A:$Z,MATCH(K$1,'Medical Examinations'!$A$1:$Z$1,0),FALSE)</f>
        <v>Prediabetes</v>
      </c>
      <c r="L308" s="15">
        <v>2897.46</v>
      </c>
      <c r="M308" s="10" t="s">
        <v>4707</v>
      </c>
      <c r="N308" s="10" t="s">
        <v>4711</v>
      </c>
      <c r="O308" s="10" t="str">
        <f>IF(N308="?","Unknown",N308)</f>
        <v>tier - 1</v>
      </c>
      <c r="P308" s="10"/>
    </row>
    <row r="309" spans="1:16">
      <c r="A309" s="21" t="s">
        <v>619</v>
      </c>
      <c r="B309" s="10" t="str">
        <f>VLOOKUP($A309,'Customer Names'!$A:$C,3,FALSE)</f>
        <v>Hickman,</v>
      </c>
      <c r="C309" s="10">
        <f>VLOOKUP($A309,'Medical Examinations'!$A:$Z,2,FALSE)</f>
        <v>41.19</v>
      </c>
      <c r="D309" s="10">
        <f>VLOOKUP($A309,'Medical Examinations'!$A:$Z,MATCH(D$1,'Medical Examinations'!$A$1:$Z$1,0),FALSE)</f>
        <v>6.37</v>
      </c>
      <c r="E309" s="10" t="str">
        <f>VLOOKUP($A309,'Medical Examinations'!$A:$Z,MATCH(E$1,'Medical Examinations'!$A$1:$Z$1,0),FALSE)</f>
        <v>No</v>
      </c>
      <c r="F309" s="10" t="str">
        <f>VLOOKUP($A309,'Medical Examinations'!$A:$Z,MATCH(F$1,'Medical Examinations'!$A$1:$Z$1,0),FALSE)</f>
        <v>No</v>
      </c>
      <c r="G309" s="10" t="str">
        <f>VLOOKUP($A309,'Medical Examinations'!$A:$Z,MATCH(G$1,'Medical Examinations'!$A$1:$Z$1,0),FALSE)</f>
        <v>No</v>
      </c>
      <c r="H309" s="10">
        <f>VLOOKUP($A309,'Medical Examinations'!$A:$Z,MATCH(H$1,'Medical Examinations'!$A$1:$Z$1,0),FALSE)</f>
        <v>0</v>
      </c>
      <c r="I309" s="10" t="str">
        <f>VLOOKUP($A309,'Medical Examinations'!$A:$Z,MATCH(I$1,'Medical Examinations'!$A$1:$Z$1,0),FALSE)</f>
        <v>yes</v>
      </c>
      <c r="J309" s="10" t="str">
        <f>VLOOKUP($A309,'Medical Examinations'!$A:$Z,MATCH(J$1,'Medical Examinations'!$A$1:$Z$1,0),FALSE)</f>
        <v>Obesity</v>
      </c>
      <c r="K309" s="10" t="str">
        <f>VLOOKUP($A309,'Medical Examinations'!$A:$Z,MATCH(K$1,'Medical Examinations'!$A$1:$Z$1,0),FALSE)</f>
        <v>Prediabetes</v>
      </c>
      <c r="L309" s="15">
        <v>2899.49</v>
      </c>
      <c r="M309" s="10" t="s">
        <v>4707</v>
      </c>
      <c r="N309" s="10" t="s">
        <v>4707</v>
      </c>
      <c r="O309" s="10" t="str">
        <f>IF(N309="?","Unknown",N309)</f>
        <v>tier - 2</v>
      </c>
      <c r="P309" s="10"/>
    </row>
    <row r="310" spans="1:16">
      <c r="A310" s="20" t="s">
        <v>621</v>
      </c>
      <c r="B310" s="10" t="str">
        <f>VLOOKUP($A310,'Customer Names'!$A:$C,3,FALSE)</f>
        <v>Gonzalez,</v>
      </c>
      <c r="C310" s="10">
        <f>VLOOKUP($A310,'Medical Examinations'!$A:$Z,2,FALSE)</f>
        <v>18.63</v>
      </c>
      <c r="D310" s="10">
        <f>VLOOKUP($A310,'Medical Examinations'!$A:$Z,MATCH(D$1,'Medical Examinations'!$A$1:$Z$1,0),FALSE)</f>
        <v>9.81</v>
      </c>
      <c r="E310" s="10" t="str">
        <f>VLOOKUP($A310,'Medical Examinations'!$A:$Z,MATCH(E$1,'Medical Examinations'!$A$1:$Z$1,0),FALSE)</f>
        <v>yes</v>
      </c>
      <c r="F310" s="10" t="str">
        <f>VLOOKUP($A310,'Medical Examinations'!$A:$Z,MATCH(F$1,'Medical Examinations'!$A$1:$Z$1,0),FALSE)</f>
        <v>No</v>
      </c>
      <c r="G310" s="10" t="str">
        <f>VLOOKUP($A310,'Medical Examinations'!$A:$Z,MATCH(G$1,'Medical Examinations'!$A$1:$Z$1,0),FALSE)</f>
        <v>No</v>
      </c>
      <c r="H310" s="10">
        <f>VLOOKUP($A310,'Medical Examinations'!$A:$Z,MATCH(H$1,'Medical Examinations'!$A$1:$Z$1,0),FALSE)</f>
        <v>2</v>
      </c>
      <c r="I310" s="10" t="str">
        <f>VLOOKUP($A310,'Medical Examinations'!$A:$Z,MATCH(I$1,'Medical Examinations'!$A$1:$Z$1,0),FALSE)</f>
        <v>yes</v>
      </c>
      <c r="J310" s="10" t="str">
        <f>VLOOKUP($A310,'Medical Examinations'!$A:$Z,MATCH(J$1,'Medical Examinations'!$A$1:$Z$1,0),FALSE)</f>
        <v>Normal Weight</v>
      </c>
      <c r="K310" s="10" t="str">
        <f>VLOOKUP($A310,'Medical Examinations'!$A:$Z,MATCH(K$1,'Medical Examinations'!$A$1:$Z$1,0),FALSE)</f>
        <v>Diabetes</v>
      </c>
      <c r="L310" s="15">
        <v>2902.91</v>
      </c>
      <c r="M310" s="10" t="s">
        <v>4707</v>
      </c>
      <c r="N310" s="10" t="s">
        <v>4707</v>
      </c>
      <c r="O310" s="10" t="str">
        <f>IF(N310="?","Unknown",N310)</f>
        <v>tier - 2</v>
      </c>
      <c r="P310" s="10"/>
    </row>
    <row r="311" spans="1:16">
      <c r="A311" s="21" t="s">
        <v>623</v>
      </c>
      <c r="B311" s="10" t="str">
        <f>VLOOKUP($A311,'Customer Names'!$A:$C,3,FALSE)</f>
        <v>Difani,</v>
      </c>
      <c r="C311" s="10">
        <f>VLOOKUP($A311,'Medical Examinations'!$A:$Z,2,FALSE)</f>
        <v>26.26</v>
      </c>
      <c r="D311" s="10">
        <f>VLOOKUP($A311,'Medical Examinations'!$A:$Z,MATCH(D$1,'Medical Examinations'!$A$1:$Z$1,0),FALSE)</f>
        <v>11.8</v>
      </c>
      <c r="E311" s="10" t="str">
        <f>VLOOKUP($A311,'Medical Examinations'!$A:$Z,MATCH(E$1,'Medical Examinations'!$A$1:$Z$1,0),FALSE)</f>
        <v>yes</v>
      </c>
      <c r="F311" s="10" t="str">
        <f>VLOOKUP($A311,'Medical Examinations'!$A:$Z,MATCH(F$1,'Medical Examinations'!$A$1:$Z$1,0),FALSE)</f>
        <v>No</v>
      </c>
      <c r="G311" s="10" t="str">
        <f>VLOOKUP($A311,'Medical Examinations'!$A:$Z,MATCH(G$1,'Medical Examinations'!$A$1:$Z$1,0),FALSE)</f>
        <v>No</v>
      </c>
      <c r="H311" s="10">
        <f>VLOOKUP($A311,'Medical Examinations'!$A:$Z,MATCH(H$1,'Medical Examinations'!$A$1:$Z$1,0),FALSE)</f>
        <v>1</v>
      </c>
      <c r="I311" s="10" t="str">
        <f>VLOOKUP($A311,'Medical Examinations'!$A:$Z,MATCH(I$1,'Medical Examinations'!$A$1:$Z$1,0),FALSE)</f>
        <v>yes</v>
      </c>
      <c r="J311" s="10" t="str">
        <f>VLOOKUP($A311,'Medical Examinations'!$A:$Z,MATCH(J$1,'Medical Examinations'!$A$1:$Z$1,0),FALSE)</f>
        <v>Overweight</v>
      </c>
      <c r="K311" s="10" t="str">
        <f>VLOOKUP($A311,'Medical Examinations'!$A:$Z,MATCH(K$1,'Medical Examinations'!$A$1:$Z$1,0),FALSE)</f>
        <v>Diabetes</v>
      </c>
      <c r="L311" s="15">
        <v>2904.09</v>
      </c>
      <c r="M311" s="10" t="s">
        <v>4707</v>
      </c>
      <c r="N311" s="10" t="s">
        <v>4707</v>
      </c>
      <c r="O311" s="10" t="str">
        <f>IF(N311="?","Unknown",N311)</f>
        <v>tier - 2</v>
      </c>
      <c r="P311" s="10"/>
    </row>
    <row r="312" spans="1:16">
      <c r="A312" s="20" t="s">
        <v>625</v>
      </c>
      <c r="B312" s="10" t="str">
        <f>VLOOKUP($A312,'Customer Names'!$A:$C,3,FALSE)</f>
        <v>Turner,</v>
      </c>
      <c r="C312" s="10">
        <f>VLOOKUP($A312,'Medical Examinations'!$A:$Z,2,FALSE)</f>
        <v>22.37</v>
      </c>
      <c r="D312" s="10">
        <f>VLOOKUP($A312,'Medical Examinations'!$A:$Z,MATCH(D$1,'Medical Examinations'!$A$1:$Z$1,0),FALSE)</f>
        <v>5.86</v>
      </c>
      <c r="E312" s="10" t="str">
        <f>VLOOKUP($A312,'Medical Examinations'!$A:$Z,MATCH(E$1,'Medical Examinations'!$A$1:$Z$1,0),FALSE)</f>
        <v>yes</v>
      </c>
      <c r="F312" s="10" t="str">
        <f>VLOOKUP($A312,'Medical Examinations'!$A:$Z,MATCH(F$1,'Medical Examinations'!$A$1:$Z$1,0),FALSE)</f>
        <v>No</v>
      </c>
      <c r="G312" s="10" t="str">
        <f>VLOOKUP($A312,'Medical Examinations'!$A:$Z,MATCH(G$1,'Medical Examinations'!$A$1:$Z$1,0),FALSE)</f>
        <v>Yes</v>
      </c>
      <c r="H312" s="10">
        <f>VLOOKUP($A312,'Medical Examinations'!$A:$Z,MATCH(H$1,'Medical Examinations'!$A$1:$Z$1,0),FALSE)</f>
        <v>1</v>
      </c>
      <c r="I312" s="10" t="str">
        <f>VLOOKUP($A312,'Medical Examinations'!$A:$Z,MATCH(I$1,'Medical Examinations'!$A$1:$Z$1,0),FALSE)</f>
        <v>yes</v>
      </c>
      <c r="J312" s="10" t="str">
        <f>VLOOKUP($A312,'Medical Examinations'!$A:$Z,MATCH(J$1,'Medical Examinations'!$A$1:$Z$1,0),FALSE)</f>
        <v>Normal Weight</v>
      </c>
      <c r="K312" s="10" t="str">
        <f>VLOOKUP($A312,'Medical Examinations'!$A:$Z,MATCH(K$1,'Medical Examinations'!$A$1:$Z$1,0),FALSE)</f>
        <v>Prediabetes</v>
      </c>
      <c r="L312" s="15">
        <v>2913.57</v>
      </c>
      <c r="M312" s="10" t="s">
        <v>4707</v>
      </c>
      <c r="N312" s="10" t="s">
        <v>4707</v>
      </c>
      <c r="O312" s="10" t="str">
        <f>IF(N312="?","Unknown",N312)</f>
        <v>tier - 2</v>
      </c>
      <c r="P312" s="10"/>
    </row>
    <row r="313" spans="1:16">
      <c r="A313" s="21" t="s">
        <v>627</v>
      </c>
      <c r="B313" s="10" t="str">
        <f>VLOOKUP($A313,'Customer Names'!$A:$C,3,FALSE)</f>
        <v>Widmann,</v>
      </c>
      <c r="C313" s="10">
        <f>VLOOKUP($A313,'Medical Examinations'!$A:$Z,2,FALSE)</f>
        <v>39.619999999999997</v>
      </c>
      <c r="D313" s="10">
        <f>VLOOKUP($A313,'Medical Examinations'!$A:$Z,MATCH(D$1,'Medical Examinations'!$A$1:$Z$1,0),FALSE)</f>
        <v>4.28</v>
      </c>
      <c r="E313" s="10" t="str">
        <f>VLOOKUP($A313,'Medical Examinations'!$A:$Z,MATCH(E$1,'Medical Examinations'!$A$1:$Z$1,0),FALSE)</f>
        <v>No</v>
      </c>
      <c r="F313" s="10" t="str">
        <f>VLOOKUP($A313,'Medical Examinations'!$A:$Z,MATCH(F$1,'Medical Examinations'!$A$1:$Z$1,0),FALSE)</f>
        <v>No</v>
      </c>
      <c r="G313" s="10" t="str">
        <f>VLOOKUP($A313,'Medical Examinations'!$A:$Z,MATCH(G$1,'Medical Examinations'!$A$1:$Z$1,0),FALSE)</f>
        <v>No</v>
      </c>
      <c r="H313" s="10">
        <f>VLOOKUP($A313,'Medical Examinations'!$A:$Z,MATCH(H$1,'Medical Examinations'!$A$1:$Z$1,0),FALSE)</f>
        <v>1</v>
      </c>
      <c r="I313" s="10" t="str">
        <f>VLOOKUP($A313,'Medical Examinations'!$A:$Z,MATCH(I$1,'Medical Examinations'!$A$1:$Z$1,0),FALSE)</f>
        <v>yes</v>
      </c>
      <c r="J313" s="10" t="str">
        <f>VLOOKUP($A313,'Medical Examinations'!$A:$Z,MATCH(J$1,'Medical Examinations'!$A$1:$Z$1,0),FALSE)</f>
        <v>Obesity</v>
      </c>
      <c r="K313" s="10" t="str">
        <f>VLOOKUP($A313,'Medical Examinations'!$A:$Z,MATCH(K$1,'Medical Examinations'!$A$1:$Z$1,0),FALSE)</f>
        <v>Normal</v>
      </c>
      <c r="L313" s="15">
        <v>2927.06</v>
      </c>
      <c r="M313" s="10" t="s">
        <v>4707</v>
      </c>
      <c r="N313" s="10" t="s">
        <v>4707</v>
      </c>
      <c r="O313" s="10" t="str">
        <f>IF(N313="?","Unknown",N313)</f>
        <v>tier - 2</v>
      </c>
      <c r="P313" s="10"/>
    </row>
    <row r="314" spans="1:16">
      <c r="A314" s="20" t="s">
        <v>629</v>
      </c>
      <c r="B314" s="10" t="str">
        <f>VLOOKUP($A314,'Customer Names'!$A:$C,3,FALSE)</f>
        <v>Tunney,</v>
      </c>
      <c r="C314" s="10">
        <f>VLOOKUP($A314,'Medical Examinations'!$A:$Z,2,FALSE)</f>
        <v>18.329999999999998</v>
      </c>
      <c r="D314" s="10">
        <f>VLOOKUP($A314,'Medical Examinations'!$A:$Z,MATCH(D$1,'Medical Examinations'!$A$1:$Z$1,0),FALSE)</f>
        <v>4.16</v>
      </c>
      <c r="E314" s="10" t="str">
        <f>VLOOKUP($A314,'Medical Examinations'!$A:$Z,MATCH(E$1,'Medical Examinations'!$A$1:$Z$1,0),FALSE)</f>
        <v>yes</v>
      </c>
      <c r="F314" s="10" t="str">
        <f>VLOOKUP($A314,'Medical Examinations'!$A:$Z,MATCH(F$1,'Medical Examinations'!$A$1:$Z$1,0),FALSE)</f>
        <v>No</v>
      </c>
      <c r="G314" s="10" t="str">
        <f>VLOOKUP($A314,'Medical Examinations'!$A:$Z,MATCH(G$1,'Medical Examinations'!$A$1:$Z$1,0),FALSE)</f>
        <v>No</v>
      </c>
      <c r="H314" s="10">
        <f>VLOOKUP($A314,'Medical Examinations'!$A:$Z,MATCH(H$1,'Medical Examinations'!$A$1:$Z$1,0),FALSE)</f>
        <v>0</v>
      </c>
      <c r="I314" s="10" t="str">
        <f>VLOOKUP($A314,'Medical Examinations'!$A:$Z,MATCH(I$1,'Medical Examinations'!$A$1:$Z$1,0),FALSE)</f>
        <v>yes</v>
      </c>
      <c r="J314" s="10" t="str">
        <f>VLOOKUP($A314,'Medical Examinations'!$A:$Z,MATCH(J$1,'Medical Examinations'!$A$1:$Z$1,0),FALSE)</f>
        <v>Underweight</v>
      </c>
      <c r="K314" s="10" t="str">
        <f>VLOOKUP($A314,'Medical Examinations'!$A:$Z,MATCH(K$1,'Medical Examinations'!$A$1:$Z$1,0),FALSE)</f>
        <v>Normal</v>
      </c>
      <c r="L314" s="15">
        <v>2943.41</v>
      </c>
      <c r="M314" s="10" t="s">
        <v>4707</v>
      </c>
      <c r="N314" s="10" t="s">
        <v>4708</v>
      </c>
      <c r="O314" s="10" t="str">
        <f>IF(N314="?","Unknown",N314)</f>
        <v>tier - 3</v>
      </c>
      <c r="P314" s="10"/>
    </row>
    <row r="315" spans="1:16">
      <c r="A315" s="21" t="s">
        <v>631</v>
      </c>
      <c r="B315" s="10" t="str">
        <f>VLOOKUP($A315,'Customer Names'!$A:$C,3,FALSE)</f>
        <v>San</v>
      </c>
      <c r="C315" s="10">
        <f>VLOOKUP($A315,'Medical Examinations'!$A:$Z,2,FALSE)</f>
        <v>17.11</v>
      </c>
      <c r="D315" s="10">
        <f>VLOOKUP($A315,'Medical Examinations'!$A:$Z,MATCH(D$1,'Medical Examinations'!$A$1:$Z$1,0),FALSE)</f>
        <v>4.9800000000000004</v>
      </c>
      <c r="E315" s="10" t="str">
        <f>VLOOKUP($A315,'Medical Examinations'!$A:$Z,MATCH(E$1,'Medical Examinations'!$A$1:$Z$1,0),FALSE)</f>
        <v>yes</v>
      </c>
      <c r="F315" s="10" t="str">
        <f>VLOOKUP($A315,'Medical Examinations'!$A:$Z,MATCH(F$1,'Medical Examinations'!$A$1:$Z$1,0),FALSE)</f>
        <v>No</v>
      </c>
      <c r="G315" s="10" t="str">
        <f>VLOOKUP($A315,'Medical Examinations'!$A:$Z,MATCH(G$1,'Medical Examinations'!$A$1:$Z$1,0),FALSE)</f>
        <v>Yes</v>
      </c>
      <c r="H315" s="10">
        <f>VLOOKUP($A315,'Medical Examinations'!$A:$Z,MATCH(H$1,'Medical Examinations'!$A$1:$Z$1,0),FALSE)</f>
        <v>1</v>
      </c>
      <c r="I315" s="10" t="str">
        <f>VLOOKUP($A315,'Medical Examinations'!$A:$Z,MATCH(I$1,'Medical Examinations'!$A$1:$Z$1,0),FALSE)</f>
        <v>yes</v>
      </c>
      <c r="J315" s="10" t="str">
        <f>VLOOKUP($A315,'Medical Examinations'!$A:$Z,MATCH(J$1,'Medical Examinations'!$A$1:$Z$1,0),FALSE)</f>
        <v>Underweight</v>
      </c>
      <c r="K315" s="10" t="str">
        <f>VLOOKUP($A315,'Medical Examinations'!$A:$Z,MATCH(K$1,'Medical Examinations'!$A$1:$Z$1,0),FALSE)</f>
        <v>Normal</v>
      </c>
      <c r="L315" s="15">
        <v>2974.13</v>
      </c>
      <c r="M315" s="10" t="s">
        <v>4707</v>
      </c>
      <c r="N315" s="10" t="s">
        <v>4711</v>
      </c>
      <c r="O315" s="10" t="str">
        <f>IF(N315="?","Unknown",N315)</f>
        <v>tier - 1</v>
      </c>
      <c r="P315" s="10"/>
    </row>
    <row r="316" spans="1:16">
      <c r="A316" s="20" t="s">
        <v>633</v>
      </c>
      <c r="B316" s="10" t="str">
        <f>VLOOKUP($A316,'Customer Names'!$A:$C,3,FALSE)</f>
        <v>Croll,</v>
      </c>
      <c r="C316" s="10">
        <f>VLOOKUP($A316,'Medical Examinations'!$A:$Z,2,FALSE)</f>
        <v>43.5</v>
      </c>
      <c r="D316" s="10">
        <f>VLOOKUP($A316,'Medical Examinations'!$A:$Z,MATCH(D$1,'Medical Examinations'!$A$1:$Z$1,0),FALSE)</f>
        <v>6.38</v>
      </c>
      <c r="E316" s="10" t="str">
        <f>VLOOKUP($A316,'Medical Examinations'!$A:$Z,MATCH(E$1,'Medical Examinations'!$A$1:$Z$1,0),FALSE)</f>
        <v>No</v>
      </c>
      <c r="F316" s="10" t="str">
        <f>VLOOKUP($A316,'Medical Examinations'!$A:$Z,MATCH(F$1,'Medical Examinations'!$A$1:$Z$1,0),FALSE)</f>
        <v>yes</v>
      </c>
      <c r="G316" s="10" t="str">
        <f>VLOOKUP($A316,'Medical Examinations'!$A:$Z,MATCH(G$1,'Medical Examinations'!$A$1:$Z$1,0),FALSE)</f>
        <v>No</v>
      </c>
      <c r="H316" s="10">
        <f>VLOOKUP($A316,'Medical Examinations'!$A:$Z,MATCH(H$1,'Medical Examinations'!$A$1:$Z$1,0),FALSE)</f>
        <v>1</v>
      </c>
      <c r="I316" s="10" t="str">
        <f>VLOOKUP($A316,'Medical Examinations'!$A:$Z,MATCH(I$1,'Medical Examinations'!$A$1:$Z$1,0),FALSE)</f>
        <v>yes</v>
      </c>
      <c r="J316" s="10" t="str">
        <f>VLOOKUP($A316,'Medical Examinations'!$A:$Z,MATCH(J$1,'Medical Examinations'!$A$1:$Z$1,0),FALSE)</f>
        <v>Obesity</v>
      </c>
      <c r="K316" s="10" t="str">
        <f>VLOOKUP($A316,'Medical Examinations'!$A:$Z,MATCH(K$1,'Medical Examinations'!$A$1:$Z$1,0),FALSE)</f>
        <v>Prediabetes</v>
      </c>
      <c r="L316" s="15">
        <v>2979.52</v>
      </c>
      <c r="M316" s="10" t="s">
        <v>4707</v>
      </c>
      <c r="N316" s="10" t="s">
        <v>4708</v>
      </c>
      <c r="O316" s="10" t="str">
        <f>IF(N316="?","Unknown",N316)</f>
        <v>tier - 3</v>
      </c>
      <c r="P316" s="10"/>
    </row>
    <row r="317" spans="1:16">
      <c r="A317" s="21" t="s">
        <v>635</v>
      </c>
      <c r="B317" s="10" t="str">
        <f>VLOOKUP($A317,'Customer Names'!$A:$C,3,FALSE)</f>
        <v>Rolfes,</v>
      </c>
      <c r="C317" s="10">
        <f>VLOOKUP($A317,'Medical Examinations'!$A:$Z,2,FALSE)</f>
        <v>25.364999999999998</v>
      </c>
      <c r="D317" s="10">
        <f>VLOOKUP($A317,'Medical Examinations'!$A:$Z,MATCH(D$1,'Medical Examinations'!$A$1:$Z$1,0),FALSE)</f>
        <v>5.19</v>
      </c>
      <c r="E317" s="10" t="str">
        <f>VLOOKUP($A317,'Medical Examinations'!$A:$Z,MATCH(E$1,'Medical Examinations'!$A$1:$Z$1,0),FALSE)</f>
        <v>No</v>
      </c>
      <c r="F317" s="10" t="str">
        <f>VLOOKUP($A317,'Medical Examinations'!$A:$Z,MATCH(F$1,'Medical Examinations'!$A$1:$Z$1,0),FALSE)</f>
        <v>No</v>
      </c>
      <c r="G317" s="10" t="str">
        <f>VLOOKUP($A317,'Medical Examinations'!$A:$Z,MATCH(G$1,'Medical Examinations'!$A$1:$Z$1,0),FALSE)</f>
        <v>No</v>
      </c>
      <c r="H317" s="10">
        <f>VLOOKUP($A317,'Medical Examinations'!$A:$Z,MATCH(H$1,'Medical Examinations'!$A$1:$Z$1,0),FALSE)</f>
        <v>2</v>
      </c>
      <c r="I317" s="10" t="str">
        <f>VLOOKUP($A317,'Medical Examinations'!$A:$Z,MATCH(I$1,'Medical Examinations'!$A$1:$Z$1,0),FALSE)</f>
        <v>No</v>
      </c>
      <c r="J317" s="10" t="str">
        <f>VLOOKUP($A317,'Medical Examinations'!$A:$Z,MATCH(J$1,'Medical Examinations'!$A$1:$Z$1,0),FALSE)</f>
        <v>Overweight</v>
      </c>
      <c r="K317" s="10" t="str">
        <f>VLOOKUP($A317,'Medical Examinations'!$A:$Z,MATCH(K$1,'Medical Examinations'!$A$1:$Z$1,0),FALSE)</f>
        <v>Normal</v>
      </c>
      <c r="L317" s="15">
        <v>2985.67</v>
      </c>
      <c r="M317" s="10" t="s">
        <v>4707</v>
      </c>
      <c r="N317" s="10" t="s">
        <v>4707</v>
      </c>
      <c r="O317" s="10" t="str">
        <f>IF(N317="?","Unknown",N317)</f>
        <v>tier - 2</v>
      </c>
      <c r="P317" s="10"/>
    </row>
    <row r="318" spans="1:16">
      <c r="A318" s="20" t="s">
        <v>637</v>
      </c>
      <c r="B318" s="10" t="str">
        <f>VLOOKUP($A318,'Customer Names'!$A:$C,3,FALSE)</f>
        <v>Hinkle,</v>
      </c>
      <c r="C318" s="10">
        <f>VLOOKUP($A318,'Medical Examinations'!$A:$Z,2,FALSE)</f>
        <v>28.594999999999999</v>
      </c>
      <c r="D318" s="10">
        <f>VLOOKUP($A318,'Medical Examinations'!$A:$Z,MATCH(D$1,'Medical Examinations'!$A$1:$Z$1,0),FALSE)</f>
        <v>10.210000000000001</v>
      </c>
      <c r="E318" s="10" t="str">
        <f>VLOOKUP($A318,'Medical Examinations'!$A:$Z,MATCH(E$1,'Medical Examinations'!$A$1:$Z$1,0),FALSE)</f>
        <v>No</v>
      </c>
      <c r="F318" s="10" t="str">
        <f>VLOOKUP($A318,'Medical Examinations'!$A:$Z,MATCH(F$1,'Medical Examinations'!$A$1:$Z$1,0),FALSE)</f>
        <v>No</v>
      </c>
      <c r="G318" s="10" t="str">
        <f>VLOOKUP($A318,'Medical Examinations'!$A:$Z,MATCH(G$1,'Medical Examinations'!$A$1:$Z$1,0),FALSE)</f>
        <v>No</v>
      </c>
      <c r="H318" s="10">
        <f>VLOOKUP($A318,'Medical Examinations'!$A:$Z,MATCH(H$1,'Medical Examinations'!$A$1:$Z$1,0),FALSE)</f>
        <v>0</v>
      </c>
      <c r="I318" s="10" t="str">
        <f>VLOOKUP($A318,'Medical Examinations'!$A:$Z,MATCH(I$1,'Medical Examinations'!$A$1:$Z$1,0),FALSE)</f>
        <v>No</v>
      </c>
      <c r="J318" s="10" t="str">
        <f>VLOOKUP($A318,'Medical Examinations'!$A:$Z,MATCH(J$1,'Medical Examinations'!$A$1:$Z$1,0),FALSE)</f>
        <v>Overweight</v>
      </c>
      <c r="K318" s="10" t="str">
        <f>VLOOKUP($A318,'Medical Examinations'!$A:$Z,MATCH(K$1,'Medical Examinations'!$A$1:$Z$1,0),FALSE)</f>
        <v>Diabetes</v>
      </c>
      <c r="L318" s="15">
        <v>3012.22</v>
      </c>
      <c r="M318" s="10" t="s">
        <v>4707</v>
      </c>
      <c r="N318" s="10" t="s">
        <v>4708</v>
      </c>
      <c r="O318" s="10" t="str">
        <f>IF(N318="?","Unknown",N318)</f>
        <v>tier - 3</v>
      </c>
      <c r="P318" s="10"/>
    </row>
    <row r="319" spans="1:16">
      <c r="A319" s="21" t="s">
        <v>639</v>
      </c>
      <c r="B319" s="10" t="str">
        <f>VLOOKUP($A319,'Customer Names'!$A:$C,3,FALSE)</f>
        <v>Leuchanka,</v>
      </c>
      <c r="C319" s="10">
        <f>VLOOKUP($A319,'Medical Examinations'!$A:$Z,2,FALSE)</f>
        <v>29.83</v>
      </c>
      <c r="D319" s="10">
        <f>VLOOKUP($A319,'Medical Examinations'!$A:$Z,MATCH(D$1,'Medical Examinations'!$A$1:$Z$1,0),FALSE)</f>
        <v>9.6999999999999993</v>
      </c>
      <c r="E319" s="10" t="str">
        <f>VLOOKUP($A319,'Medical Examinations'!$A:$Z,MATCH(E$1,'Medical Examinations'!$A$1:$Z$1,0),FALSE)</f>
        <v>yes</v>
      </c>
      <c r="F319" s="10" t="str">
        <f>VLOOKUP($A319,'Medical Examinations'!$A:$Z,MATCH(F$1,'Medical Examinations'!$A$1:$Z$1,0),FALSE)</f>
        <v>No</v>
      </c>
      <c r="G319" s="10" t="str">
        <f>VLOOKUP($A319,'Medical Examinations'!$A:$Z,MATCH(G$1,'Medical Examinations'!$A$1:$Z$1,0),FALSE)</f>
        <v>Yes</v>
      </c>
      <c r="H319" s="10">
        <f>VLOOKUP($A319,'Medical Examinations'!$A:$Z,MATCH(H$1,'Medical Examinations'!$A$1:$Z$1,0),FALSE)</f>
        <v>1</v>
      </c>
      <c r="I319" s="10" t="str">
        <f>VLOOKUP($A319,'Medical Examinations'!$A:$Z,MATCH(I$1,'Medical Examinations'!$A$1:$Z$1,0),FALSE)</f>
        <v>yes</v>
      </c>
      <c r="J319" s="10" t="str">
        <f>VLOOKUP($A319,'Medical Examinations'!$A:$Z,MATCH(J$1,'Medical Examinations'!$A$1:$Z$1,0),FALSE)</f>
        <v>Overweight</v>
      </c>
      <c r="K319" s="10" t="str">
        <f>VLOOKUP($A319,'Medical Examinations'!$A:$Z,MATCH(K$1,'Medical Examinations'!$A$1:$Z$1,0),FALSE)</f>
        <v>Diabetes</v>
      </c>
      <c r="L319" s="15">
        <v>3018.04</v>
      </c>
      <c r="M319" s="10" t="s">
        <v>4707</v>
      </c>
      <c r="N319" s="10" t="s">
        <v>4707</v>
      </c>
      <c r="O319" s="10" t="str">
        <f>IF(N319="?","Unknown",N319)</f>
        <v>tier - 2</v>
      </c>
      <c r="P319" s="10"/>
    </row>
    <row r="320" spans="1:16">
      <c r="A320" s="20" t="s">
        <v>641</v>
      </c>
      <c r="B320" s="10" t="str">
        <f>VLOOKUP($A320,'Customer Names'!$A:$C,3,FALSE)</f>
        <v>Ayr,</v>
      </c>
      <c r="C320" s="10">
        <f>VLOOKUP($A320,'Medical Examinations'!$A:$Z,2,FALSE)</f>
        <v>24.7</v>
      </c>
      <c r="D320" s="10">
        <f>VLOOKUP($A320,'Medical Examinations'!$A:$Z,MATCH(D$1,'Medical Examinations'!$A$1:$Z$1,0),FALSE)</f>
        <v>10.25</v>
      </c>
      <c r="E320" s="10" t="str">
        <f>VLOOKUP($A320,'Medical Examinations'!$A:$Z,MATCH(E$1,'Medical Examinations'!$A$1:$Z$1,0),FALSE)</f>
        <v>No</v>
      </c>
      <c r="F320" s="10" t="str">
        <f>VLOOKUP($A320,'Medical Examinations'!$A:$Z,MATCH(F$1,'Medical Examinations'!$A$1:$Z$1,0),FALSE)</f>
        <v>No</v>
      </c>
      <c r="G320" s="10" t="str">
        <f>VLOOKUP($A320,'Medical Examinations'!$A:$Z,MATCH(G$1,'Medical Examinations'!$A$1:$Z$1,0),FALSE)</f>
        <v>No</v>
      </c>
      <c r="H320" s="10">
        <f>VLOOKUP($A320,'Medical Examinations'!$A:$Z,MATCH(H$1,'Medical Examinations'!$A$1:$Z$1,0),FALSE)</f>
        <v>3</v>
      </c>
      <c r="I320" s="10" t="str">
        <f>VLOOKUP($A320,'Medical Examinations'!$A:$Z,MATCH(I$1,'Medical Examinations'!$A$1:$Z$1,0),FALSE)</f>
        <v>No</v>
      </c>
      <c r="J320" s="10" t="str">
        <f>VLOOKUP($A320,'Medical Examinations'!$A:$Z,MATCH(J$1,'Medical Examinations'!$A$1:$Z$1,0),FALSE)</f>
        <v>Normal Weight</v>
      </c>
      <c r="K320" s="10" t="str">
        <f>VLOOKUP($A320,'Medical Examinations'!$A:$Z,MATCH(K$1,'Medical Examinations'!$A$1:$Z$1,0),FALSE)</f>
        <v>Diabetes</v>
      </c>
      <c r="L320" s="15">
        <v>3021.81</v>
      </c>
      <c r="M320" s="10" t="s">
        <v>4707</v>
      </c>
      <c r="N320" s="10" t="s">
        <v>4708</v>
      </c>
      <c r="O320" s="10" t="str">
        <f>IF(N320="?","Unknown",N320)</f>
        <v>tier - 3</v>
      </c>
      <c r="P320" s="10"/>
    </row>
    <row r="321" spans="1:16">
      <c r="A321" s="21" t="s">
        <v>643</v>
      </c>
      <c r="B321" s="10" t="str">
        <f>VLOOKUP($A321,'Customer Names'!$A:$C,3,FALSE)</f>
        <v>Siegel,</v>
      </c>
      <c r="C321" s="10">
        <f>VLOOKUP($A321,'Medical Examinations'!$A:$Z,2,FALSE)</f>
        <v>17.940000000000001</v>
      </c>
      <c r="D321" s="10">
        <f>VLOOKUP($A321,'Medical Examinations'!$A:$Z,MATCH(D$1,'Medical Examinations'!$A$1:$Z$1,0),FALSE)</f>
        <v>9.77</v>
      </c>
      <c r="E321" s="10" t="str">
        <f>VLOOKUP($A321,'Medical Examinations'!$A:$Z,MATCH(E$1,'Medical Examinations'!$A$1:$Z$1,0),FALSE)</f>
        <v>No</v>
      </c>
      <c r="F321" s="10" t="str">
        <f>VLOOKUP($A321,'Medical Examinations'!$A:$Z,MATCH(F$1,'Medical Examinations'!$A$1:$Z$1,0),FALSE)</f>
        <v>No</v>
      </c>
      <c r="G321" s="10" t="str">
        <f>VLOOKUP($A321,'Medical Examinations'!$A:$Z,MATCH(G$1,'Medical Examinations'!$A$1:$Z$1,0),FALSE)</f>
        <v>No</v>
      </c>
      <c r="H321" s="10">
        <f>VLOOKUP($A321,'Medical Examinations'!$A:$Z,MATCH(H$1,'Medical Examinations'!$A$1:$Z$1,0),FALSE)</f>
        <v>0</v>
      </c>
      <c r="I321" s="10" t="str">
        <f>VLOOKUP($A321,'Medical Examinations'!$A:$Z,MATCH(I$1,'Medical Examinations'!$A$1:$Z$1,0),FALSE)</f>
        <v>yes</v>
      </c>
      <c r="J321" s="10" t="str">
        <f>VLOOKUP($A321,'Medical Examinations'!$A:$Z,MATCH(J$1,'Medical Examinations'!$A$1:$Z$1,0),FALSE)</f>
        <v>Underweight</v>
      </c>
      <c r="K321" s="10" t="str">
        <f>VLOOKUP($A321,'Medical Examinations'!$A:$Z,MATCH(K$1,'Medical Examinations'!$A$1:$Z$1,0),FALSE)</f>
        <v>Diabetes</v>
      </c>
      <c r="L321" s="15">
        <v>3044.21</v>
      </c>
      <c r="M321" s="10" t="s">
        <v>4707</v>
      </c>
      <c r="N321" s="10" t="s">
        <v>4708</v>
      </c>
      <c r="O321" s="10" t="str">
        <f>IF(N321="?","Unknown",N321)</f>
        <v>tier - 3</v>
      </c>
      <c r="P321" s="10"/>
    </row>
    <row r="322" spans="1:16">
      <c r="A322" s="20" t="s">
        <v>645</v>
      </c>
      <c r="B322" s="10" t="str">
        <f>VLOOKUP($A322,'Customer Names'!$A:$C,3,FALSE)</f>
        <v>Penrose,</v>
      </c>
      <c r="C322" s="10">
        <f>VLOOKUP($A322,'Medical Examinations'!$A:$Z,2,FALSE)</f>
        <v>21.08</v>
      </c>
      <c r="D322" s="10">
        <f>VLOOKUP($A322,'Medical Examinations'!$A:$Z,MATCH(D$1,'Medical Examinations'!$A$1:$Z$1,0),FALSE)</f>
        <v>4.83</v>
      </c>
      <c r="E322" s="10" t="str">
        <f>VLOOKUP($A322,'Medical Examinations'!$A:$Z,MATCH(E$1,'Medical Examinations'!$A$1:$Z$1,0),FALSE)</f>
        <v>No</v>
      </c>
      <c r="F322" s="10" t="str">
        <f>VLOOKUP($A322,'Medical Examinations'!$A:$Z,MATCH(F$1,'Medical Examinations'!$A$1:$Z$1,0),FALSE)</f>
        <v>No</v>
      </c>
      <c r="G322" s="10" t="str">
        <f>VLOOKUP($A322,'Medical Examinations'!$A:$Z,MATCH(G$1,'Medical Examinations'!$A$1:$Z$1,0),FALSE)</f>
        <v>Yes</v>
      </c>
      <c r="H322" s="10">
        <f>VLOOKUP($A322,'Medical Examinations'!$A:$Z,MATCH(H$1,'Medical Examinations'!$A$1:$Z$1,0),FALSE)</f>
        <v>1</v>
      </c>
      <c r="I322" s="10" t="str">
        <f>VLOOKUP($A322,'Medical Examinations'!$A:$Z,MATCH(I$1,'Medical Examinations'!$A$1:$Z$1,0),FALSE)</f>
        <v>yes</v>
      </c>
      <c r="J322" s="10" t="str">
        <f>VLOOKUP($A322,'Medical Examinations'!$A:$Z,MATCH(J$1,'Medical Examinations'!$A$1:$Z$1,0),FALSE)</f>
        <v>Normal Weight</v>
      </c>
      <c r="K322" s="10" t="str">
        <f>VLOOKUP($A322,'Medical Examinations'!$A:$Z,MATCH(K$1,'Medical Examinations'!$A$1:$Z$1,0),FALSE)</f>
        <v>Normal</v>
      </c>
      <c r="L322" s="15">
        <v>3046.06</v>
      </c>
      <c r="M322" s="10" t="s">
        <v>4707</v>
      </c>
      <c r="N322" s="10" t="s">
        <v>4711</v>
      </c>
      <c r="O322" s="10" t="str">
        <f>IF(N322="?","Unknown",N322)</f>
        <v>tier - 1</v>
      </c>
      <c r="P322" s="10"/>
    </row>
    <row r="323" spans="1:16">
      <c r="A323" s="21" t="s">
        <v>647</v>
      </c>
      <c r="B323" s="10" t="str">
        <f>VLOOKUP($A323,'Customer Names'!$A:$C,3,FALSE)</f>
        <v>Schuler,</v>
      </c>
      <c r="C323" s="10">
        <f>VLOOKUP($A323,'Medical Examinations'!$A:$Z,2,FALSE)</f>
        <v>37.715000000000003</v>
      </c>
      <c r="D323" s="10">
        <f>VLOOKUP($A323,'Medical Examinations'!$A:$Z,MATCH(D$1,'Medical Examinations'!$A$1:$Z$1,0),FALSE)</f>
        <v>10.86</v>
      </c>
      <c r="E323" s="10" t="str">
        <f>VLOOKUP($A323,'Medical Examinations'!$A:$Z,MATCH(E$1,'Medical Examinations'!$A$1:$Z$1,0),FALSE)</f>
        <v>yes</v>
      </c>
      <c r="F323" s="10" t="str">
        <f>VLOOKUP($A323,'Medical Examinations'!$A:$Z,MATCH(F$1,'Medical Examinations'!$A$1:$Z$1,0),FALSE)</f>
        <v>No</v>
      </c>
      <c r="G323" s="10" t="str">
        <f>VLOOKUP($A323,'Medical Examinations'!$A:$Z,MATCH(G$1,'Medical Examinations'!$A$1:$Z$1,0),FALSE)</f>
        <v>No</v>
      </c>
      <c r="H323" s="10">
        <f>VLOOKUP($A323,'Medical Examinations'!$A:$Z,MATCH(H$1,'Medical Examinations'!$A$1:$Z$1,0),FALSE)</f>
        <v>0</v>
      </c>
      <c r="I323" s="10" t="str">
        <f>VLOOKUP($A323,'Medical Examinations'!$A:$Z,MATCH(I$1,'Medical Examinations'!$A$1:$Z$1,0),FALSE)</f>
        <v>No</v>
      </c>
      <c r="J323" s="10" t="str">
        <f>VLOOKUP($A323,'Medical Examinations'!$A:$Z,MATCH(J$1,'Medical Examinations'!$A$1:$Z$1,0),FALSE)</f>
        <v>Obesity</v>
      </c>
      <c r="K323" s="10" t="str">
        <f>VLOOKUP($A323,'Medical Examinations'!$A:$Z,MATCH(K$1,'Medical Examinations'!$A$1:$Z$1,0),FALSE)</f>
        <v>Diabetes</v>
      </c>
      <c r="L323" s="15">
        <v>3051.73</v>
      </c>
      <c r="M323" s="10" t="s">
        <v>4707</v>
      </c>
      <c r="N323" s="10" t="s">
        <v>4707</v>
      </c>
      <c r="O323" s="10" t="str">
        <f>IF(N323="?","Unknown",N323)</f>
        <v>tier - 2</v>
      </c>
      <c r="P323" s="10"/>
    </row>
    <row r="324" spans="1:16">
      <c r="A324" s="20" t="s">
        <v>649</v>
      </c>
      <c r="B324" s="10" t="str">
        <f>VLOOKUP($A324,'Customer Names'!$A:$C,3,FALSE)</f>
        <v>Walker,</v>
      </c>
      <c r="C324" s="10">
        <f>VLOOKUP($A324,'Medical Examinations'!$A:$Z,2,FALSE)</f>
        <v>22.39</v>
      </c>
      <c r="D324" s="10">
        <f>VLOOKUP($A324,'Medical Examinations'!$A:$Z,MATCH(D$1,'Medical Examinations'!$A$1:$Z$1,0),FALSE)</f>
        <v>9.5299999999999994</v>
      </c>
      <c r="E324" s="10" t="str">
        <f>VLOOKUP($A324,'Medical Examinations'!$A:$Z,MATCH(E$1,'Medical Examinations'!$A$1:$Z$1,0),FALSE)</f>
        <v>yes</v>
      </c>
      <c r="F324" s="10" t="str">
        <f>VLOOKUP($A324,'Medical Examinations'!$A:$Z,MATCH(F$1,'Medical Examinations'!$A$1:$Z$1,0),FALSE)</f>
        <v>No</v>
      </c>
      <c r="G324" s="10" t="str">
        <f>VLOOKUP($A324,'Medical Examinations'!$A:$Z,MATCH(G$1,'Medical Examinations'!$A$1:$Z$1,0),FALSE)</f>
        <v>No</v>
      </c>
      <c r="H324" s="10">
        <f>VLOOKUP($A324,'Medical Examinations'!$A:$Z,MATCH(H$1,'Medical Examinations'!$A$1:$Z$1,0),FALSE)</f>
        <v>0</v>
      </c>
      <c r="I324" s="10" t="str">
        <f>VLOOKUP($A324,'Medical Examinations'!$A:$Z,MATCH(I$1,'Medical Examinations'!$A$1:$Z$1,0),FALSE)</f>
        <v>yes</v>
      </c>
      <c r="J324" s="10" t="str">
        <f>VLOOKUP($A324,'Medical Examinations'!$A:$Z,MATCH(J$1,'Medical Examinations'!$A$1:$Z$1,0),FALSE)</f>
        <v>Normal Weight</v>
      </c>
      <c r="K324" s="10" t="str">
        <f>VLOOKUP($A324,'Medical Examinations'!$A:$Z,MATCH(K$1,'Medical Examinations'!$A$1:$Z$1,0),FALSE)</f>
        <v>Diabetes</v>
      </c>
      <c r="L324" s="15">
        <v>3056.39</v>
      </c>
      <c r="M324" s="10" t="s">
        <v>4707</v>
      </c>
      <c r="N324" s="10" t="s">
        <v>4708</v>
      </c>
      <c r="O324" s="10" t="str">
        <f>IF(N324="?","Unknown",N324)</f>
        <v>tier - 3</v>
      </c>
      <c r="P324" s="10"/>
    </row>
    <row r="325" spans="1:16">
      <c r="A325" s="21" t="s">
        <v>651</v>
      </c>
      <c r="B325" s="10" t="str">
        <f>VLOOKUP($A325,'Customer Names'!$A:$C,3,FALSE)</f>
        <v>Stange,</v>
      </c>
      <c r="C325" s="10">
        <f>VLOOKUP($A325,'Medical Examinations'!$A:$Z,2,FALSE)</f>
        <v>28.78</v>
      </c>
      <c r="D325" s="10">
        <f>VLOOKUP($A325,'Medical Examinations'!$A:$Z,MATCH(D$1,'Medical Examinations'!$A$1:$Z$1,0),FALSE)</f>
        <v>5.68</v>
      </c>
      <c r="E325" s="10" t="str">
        <f>VLOOKUP($A325,'Medical Examinations'!$A:$Z,MATCH(E$1,'Medical Examinations'!$A$1:$Z$1,0),FALSE)</f>
        <v>No</v>
      </c>
      <c r="F325" s="10" t="str">
        <f>VLOOKUP($A325,'Medical Examinations'!$A:$Z,MATCH(F$1,'Medical Examinations'!$A$1:$Z$1,0),FALSE)</f>
        <v>No</v>
      </c>
      <c r="G325" s="10" t="str">
        <f>VLOOKUP($A325,'Medical Examinations'!$A:$Z,MATCH(G$1,'Medical Examinations'!$A$1:$Z$1,0),FALSE)</f>
        <v>No</v>
      </c>
      <c r="H325" s="10">
        <f>VLOOKUP($A325,'Medical Examinations'!$A:$Z,MATCH(H$1,'Medical Examinations'!$A$1:$Z$1,0),FALSE)</f>
        <v>0</v>
      </c>
      <c r="I325" s="10" t="str">
        <f>VLOOKUP($A325,'Medical Examinations'!$A:$Z,MATCH(I$1,'Medical Examinations'!$A$1:$Z$1,0),FALSE)</f>
        <v>yes</v>
      </c>
      <c r="J325" s="10" t="str">
        <f>VLOOKUP($A325,'Medical Examinations'!$A:$Z,MATCH(J$1,'Medical Examinations'!$A$1:$Z$1,0),FALSE)</f>
        <v>Overweight</v>
      </c>
      <c r="K325" s="10" t="str">
        <f>VLOOKUP($A325,'Medical Examinations'!$A:$Z,MATCH(K$1,'Medical Examinations'!$A$1:$Z$1,0),FALSE)</f>
        <v>Normal</v>
      </c>
      <c r="L325" s="15">
        <v>3062.51</v>
      </c>
      <c r="M325" s="10" t="s">
        <v>4708</v>
      </c>
      <c r="N325" s="10" t="s">
        <v>4711</v>
      </c>
      <c r="O325" s="10" t="str">
        <f>IF(N325="?","Unknown",N325)</f>
        <v>tier - 1</v>
      </c>
      <c r="P325" s="10"/>
    </row>
    <row r="326" spans="1:16">
      <c r="A326" s="20" t="s">
        <v>653</v>
      </c>
      <c r="B326" s="10" t="str">
        <f>VLOOKUP($A326,'Customer Names'!$A:$C,3,FALSE)</f>
        <v>Roy,</v>
      </c>
      <c r="C326" s="10">
        <f>VLOOKUP($A326,'Medical Examinations'!$A:$Z,2,FALSE)</f>
        <v>18.329999999999998</v>
      </c>
      <c r="D326" s="10">
        <f>VLOOKUP($A326,'Medical Examinations'!$A:$Z,MATCH(D$1,'Medical Examinations'!$A$1:$Z$1,0),FALSE)</f>
        <v>5.57</v>
      </c>
      <c r="E326" s="10" t="str">
        <f>VLOOKUP($A326,'Medical Examinations'!$A:$Z,MATCH(E$1,'Medical Examinations'!$A$1:$Z$1,0),FALSE)</f>
        <v>yes</v>
      </c>
      <c r="F326" s="10" t="str">
        <f>VLOOKUP($A326,'Medical Examinations'!$A:$Z,MATCH(F$1,'Medical Examinations'!$A$1:$Z$1,0),FALSE)</f>
        <v>No</v>
      </c>
      <c r="G326" s="10" t="str">
        <f>VLOOKUP($A326,'Medical Examinations'!$A:$Z,MATCH(G$1,'Medical Examinations'!$A$1:$Z$1,0),FALSE)</f>
        <v>No</v>
      </c>
      <c r="H326" s="10">
        <f>VLOOKUP($A326,'Medical Examinations'!$A:$Z,MATCH(H$1,'Medical Examinations'!$A$1:$Z$1,0),FALSE)</f>
        <v>0</v>
      </c>
      <c r="I326" s="10" t="str">
        <f>VLOOKUP($A326,'Medical Examinations'!$A:$Z,MATCH(I$1,'Medical Examinations'!$A$1:$Z$1,0),FALSE)</f>
        <v>yes</v>
      </c>
      <c r="J326" s="10" t="str">
        <f>VLOOKUP($A326,'Medical Examinations'!$A:$Z,MATCH(J$1,'Medical Examinations'!$A$1:$Z$1,0),FALSE)</f>
        <v>Underweight</v>
      </c>
      <c r="K326" s="10" t="str">
        <f>VLOOKUP($A326,'Medical Examinations'!$A:$Z,MATCH(K$1,'Medical Examinations'!$A$1:$Z$1,0),FALSE)</f>
        <v>Normal</v>
      </c>
      <c r="L326" s="15">
        <v>3065.49</v>
      </c>
      <c r="M326" s="10" t="s">
        <v>4707</v>
      </c>
      <c r="N326" s="10" t="s">
        <v>4711</v>
      </c>
      <c r="O326" s="10" t="str">
        <f>IF(N326="?","Unknown",N326)</f>
        <v>tier - 1</v>
      </c>
      <c r="P326" s="10"/>
    </row>
    <row r="327" spans="1:16">
      <c r="A327" s="21" t="s">
        <v>655</v>
      </c>
      <c r="B327" s="10" t="str">
        <f>VLOOKUP($A327,'Customer Names'!$A:$C,3,FALSE)</f>
        <v>Potere,</v>
      </c>
      <c r="C327" s="10">
        <f>VLOOKUP($A327,'Medical Examinations'!$A:$Z,2,FALSE)</f>
        <v>26.39</v>
      </c>
      <c r="D327" s="10">
        <f>VLOOKUP($A327,'Medical Examinations'!$A:$Z,MATCH(D$1,'Medical Examinations'!$A$1:$Z$1,0),FALSE)</f>
        <v>4.58</v>
      </c>
      <c r="E327" s="10" t="str">
        <f>VLOOKUP($A327,'Medical Examinations'!$A:$Z,MATCH(E$1,'Medical Examinations'!$A$1:$Z$1,0),FALSE)</f>
        <v>yes</v>
      </c>
      <c r="F327" s="10" t="str">
        <f>VLOOKUP($A327,'Medical Examinations'!$A:$Z,MATCH(F$1,'Medical Examinations'!$A$1:$Z$1,0),FALSE)</f>
        <v>No</v>
      </c>
      <c r="G327" s="10" t="str">
        <f>VLOOKUP($A327,'Medical Examinations'!$A:$Z,MATCH(G$1,'Medical Examinations'!$A$1:$Z$1,0),FALSE)</f>
        <v>No</v>
      </c>
      <c r="H327" s="10">
        <f>VLOOKUP($A327,'Medical Examinations'!$A:$Z,MATCH(H$1,'Medical Examinations'!$A$1:$Z$1,0),FALSE)</f>
        <v>1</v>
      </c>
      <c r="I327" s="10" t="str">
        <f>VLOOKUP($A327,'Medical Examinations'!$A:$Z,MATCH(I$1,'Medical Examinations'!$A$1:$Z$1,0),FALSE)</f>
        <v>yes</v>
      </c>
      <c r="J327" s="10" t="str">
        <f>VLOOKUP($A327,'Medical Examinations'!$A:$Z,MATCH(J$1,'Medical Examinations'!$A$1:$Z$1,0),FALSE)</f>
        <v>Overweight</v>
      </c>
      <c r="K327" s="10" t="str">
        <f>VLOOKUP($A327,'Medical Examinations'!$A:$Z,MATCH(K$1,'Medical Examinations'!$A$1:$Z$1,0),FALSE)</f>
        <v>Normal</v>
      </c>
      <c r="L327" s="15">
        <v>3070.81</v>
      </c>
      <c r="M327" s="10" t="s">
        <v>4708</v>
      </c>
      <c r="N327" s="10" t="s">
        <v>4711</v>
      </c>
      <c r="O327" s="10" t="str">
        <f>IF(N327="?","Unknown",N327)</f>
        <v>tier - 1</v>
      </c>
      <c r="P327" s="10"/>
    </row>
    <row r="328" spans="1:16">
      <c r="A328" s="20" t="s">
        <v>657</v>
      </c>
      <c r="B328" s="10" t="str">
        <f>VLOOKUP($A328,'Customer Names'!$A:$C,3,FALSE)</f>
        <v>Podgurski,</v>
      </c>
      <c r="C328" s="10">
        <f>VLOOKUP($A328,'Medical Examinations'!$A:$Z,2,FALSE)</f>
        <v>19.260000000000002</v>
      </c>
      <c r="D328" s="10">
        <f>VLOOKUP($A328,'Medical Examinations'!$A:$Z,MATCH(D$1,'Medical Examinations'!$A$1:$Z$1,0),FALSE)</f>
        <v>8.9600000000000009</v>
      </c>
      <c r="E328" s="10" t="str">
        <f>VLOOKUP($A328,'Medical Examinations'!$A:$Z,MATCH(E$1,'Medical Examinations'!$A$1:$Z$1,0),FALSE)</f>
        <v>yes</v>
      </c>
      <c r="F328" s="10" t="str">
        <f>VLOOKUP($A328,'Medical Examinations'!$A:$Z,MATCH(F$1,'Medical Examinations'!$A$1:$Z$1,0),FALSE)</f>
        <v>No</v>
      </c>
      <c r="G328" s="10" t="str">
        <f>VLOOKUP($A328,'Medical Examinations'!$A:$Z,MATCH(G$1,'Medical Examinations'!$A$1:$Z$1,0),FALSE)</f>
        <v>No</v>
      </c>
      <c r="H328" s="10">
        <f>VLOOKUP($A328,'Medical Examinations'!$A:$Z,MATCH(H$1,'Medical Examinations'!$A$1:$Z$1,0),FALSE)</f>
        <v>1</v>
      </c>
      <c r="I328" s="10" t="str">
        <f>VLOOKUP($A328,'Medical Examinations'!$A:$Z,MATCH(I$1,'Medical Examinations'!$A$1:$Z$1,0),FALSE)</f>
        <v>yes</v>
      </c>
      <c r="J328" s="10" t="str">
        <f>VLOOKUP($A328,'Medical Examinations'!$A:$Z,MATCH(J$1,'Medical Examinations'!$A$1:$Z$1,0),FALSE)</f>
        <v>Normal Weight</v>
      </c>
      <c r="K328" s="10" t="str">
        <f>VLOOKUP($A328,'Medical Examinations'!$A:$Z,MATCH(K$1,'Medical Examinations'!$A$1:$Z$1,0),FALSE)</f>
        <v>Diabetes</v>
      </c>
      <c r="L328" s="15">
        <v>3077.1</v>
      </c>
      <c r="M328" s="10" t="s">
        <v>4707</v>
      </c>
      <c r="N328" s="10" t="s">
        <v>4711</v>
      </c>
      <c r="O328" s="10" t="str">
        <f>IF(N328="?","Unknown",N328)</f>
        <v>tier - 1</v>
      </c>
      <c r="P328" s="10"/>
    </row>
    <row r="329" spans="1:16">
      <c r="A329" s="21" t="s">
        <v>659</v>
      </c>
      <c r="B329" s="10" t="str">
        <f>VLOOKUP($A329,'Customer Names'!$A:$C,3,FALSE)</f>
        <v>Diamond,</v>
      </c>
      <c r="C329" s="10">
        <f>VLOOKUP($A329,'Medical Examinations'!$A:$Z,2,FALSE)</f>
        <v>26.92</v>
      </c>
      <c r="D329" s="10">
        <f>VLOOKUP($A329,'Medical Examinations'!$A:$Z,MATCH(D$1,'Medical Examinations'!$A$1:$Z$1,0),FALSE)</f>
        <v>6.09</v>
      </c>
      <c r="E329" s="10" t="str">
        <f>VLOOKUP($A329,'Medical Examinations'!$A:$Z,MATCH(E$1,'Medical Examinations'!$A$1:$Z$1,0),FALSE)</f>
        <v>No</v>
      </c>
      <c r="F329" s="10" t="str">
        <f>VLOOKUP($A329,'Medical Examinations'!$A:$Z,MATCH(F$1,'Medical Examinations'!$A$1:$Z$1,0),FALSE)</f>
        <v>No</v>
      </c>
      <c r="G329" s="10" t="str">
        <f>VLOOKUP($A329,'Medical Examinations'!$A:$Z,MATCH(G$1,'Medical Examinations'!$A$1:$Z$1,0),FALSE)</f>
        <v>No</v>
      </c>
      <c r="H329" s="10">
        <f>VLOOKUP($A329,'Medical Examinations'!$A:$Z,MATCH(H$1,'Medical Examinations'!$A$1:$Z$1,0),FALSE)</f>
        <v>0</v>
      </c>
      <c r="I329" s="10" t="str">
        <f>VLOOKUP($A329,'Medical Examinations'!$A:$Z,MATCH(I$1,'Medical Examinations'!$A$1:$Z$1,0),FALSE)</f>
        <v>yes</v>
      </c>
      <c r="J329" s="10" t="str">
        <f>VLOOKUP($A329,'Medical Examinations'!$A:$Z,MATCH(J$1,'Medical Examinations'!$A$1:$Z$1,0),FALSE)</f>
        <v>Overweight</v>
      </c>
      <c r="K329" s="10" t="str">
        <f>VLOOKUP($A329,'Medical Examinations'!$A:$Z,MATCH(K$1,'Medical Examinations'!$A$1:$Z$1,0),FALSE)</f>
        <v>Prediabetes</v>
      </c>
      <c r="L329" s="15">
        <v>3088.06</v>
      </c>
      <c r="M329" s="10" t="s">
        <v>4707</v>
      </c>
      <c r="N329" s="10" t="s">
        <v>4707</v>
      </c>
      <c r="O329" s="10" t="str">
        <f>IF(N329="?","Unknown",N329)</f>
        <v>tier - 2</v>
      </c>
      <c r="P329" s="10"/>
    </row>
    <row r="330" spans="1:16">
      <c r="A330" s="20" t="s">
        <v>661</v>
      </c>
      <c r="B330" s="10" t="str">
        <f>VLOOKUP($A330,'Customer Names'!$A:$C,3,FALSE)</f>
        <v>Sallade,</v>
      </c>
      <c r="C330" s="10">
        <f>VLOOKUP($A330,'Medical Examinations'!$A:$Z,2,FALSE)</f>
        <v>19.73</v>
      </c>
      <c r="D330" s="10">
        <f>VLOOKUP($A330,'Medical Examinations'!$A:$Z,MATCH(D$1,'Medical Examinations'!$A$1:$Z$1,0),FALSE)</f>
        <v>4.3600000000000003</v>
      </c>
      <c r="E330" s="10" t="str">
        <f>VLOOKUP($A330,'Medical Examinations'!$A:$Z,MATCH(E$1,'Medical Examinations'!$A$1:$Z$1,0),FALSE)</f>
        <v>No</v>
      </c>
      <c r="F330" s="10" t="str">
        <f>VLOOKUP($A330,'Medical Examinations'!$A:$Z,MATCH(F$1,'Medical Examinations'!$A$1:$Z$1,0),FALSE)</f>
        <v>No</v>
      </c>
      <c r="G330" s="10" t="str">
        <f>VLOOKUP($A330,'Medical Examinations'!$A:$Z,MATCH(G$1,'Medical Examinations'!$A$1:$Z$1,0),FALSE)</f>
        <v>No</v>
      </c>
      <c r="H330" s="10">
        <f>VLOOKUP($A330,'Medical Examinations'!$A:$Z,MATCH(H$1,'Medical Examinations'!$A$1:$Z$1,0),FALSE)</f>
        <v>0</v>
      </c>
      <c r="I330" s="10" t="str">
        <f>VLOOKUP($A330,'Medical Examinations'!$A:$Z,MATCH(I$1,'Medical Examinations'!$A$1:$Z$1,0),FALSE)</f>
        <v>yes</v>
      </c>
      <c r="J330" s="10" t="str">
        <f>VLOOKUP($A330,'Medical Examinations'!$A:$Z,MATCH(J$1,'Medical Examinations'!$A$1:$Z$1,0),FALSE)</f>
        <v>Normal Weight</v>
      </c>
      <c r="K330" s="10" t="str">
        <f>VLOOKUP($A330,'Medical Examinations'!$A:$Z,MATCH(K$1,'Medical Examinations'!$A$1:$Z$1,0),FALSE)</f>
        <v>Normal</v>
      </c>
      <c r="L330" s="15">
        <v>3128.35</v>
      </c>
      <c r="M330" s="10" t="s">
        <v>4707</v>
      </c>
      <c r="N330" s="10" t="s">
        <v>4708</v>
      </c>
      <c r="O330" s="10" t="str">
        <f>IF(N330="?","Unknown",N330)</f>
        <v>tier - 3</v>
      </c>
      <c r="P330" s="10"/>
    </row>
    <row r="331" spans="1:16">
      <c r="A331" s="21" t="s">
        <v>663</v>
      </c>
      <c r="B331" s="10" t="str">
        <f>VLOOKUP($A331,'Customer Names'!$A:$C,3,FALSE)</f>
        <v>Zhang,</v>
      </c>
      <c r="C331" s="10">
        <f>VLOOKUP($A331,'Medical Examinations'!$A:$Z,2,FALSE)</f>
        <v>23.56</v>
      </c>
      <c r="D331" s="10">
        <f>VLOOKUP($A331,'Medical Examinations'!$A:$Z,MATCH(D$1,'Medical Examinations'!$A$1:$Z$1,0),FALSE)</f>
        <v>11.74</v>
      </c>
      <c r="E331" s="10" t="str">
        <f>VLOOKUP($A331,'Medical Examinations'!$A:$Z,MATCH(E$1,'Medical Examinations'!$A$1:$Z$1,0),FALSE)</f>
        <v>yes</v>
      </c>
      <c r="F331" s="10" t="str">
        <f>VLOOKUP($A331,'Medical Examinations'!$A:$Z,MATCH(F$1,'Medical Examinations'!$A$1:$Z$1,0),FALSE)</f>
        <v>No</v>
      </c>
      <c r="G331" s="10" t="str">
        <f>VLOOKUP($A331,'Medical Examinations'!$A:$Z,MATCH(G$1,'Medical Examinations'!$A$1:$Z$1,0),FALSE)</f>
        <v>No</v>
      </c>
      <c r="H331" s="10">
        <f>VLOOKUP($A331,'Medical Examinations'!$A:$Z,MATCH(H$1,'Medical Examinations'!$A$1:$Z$1,0),FALSE)</f>
        <v>0</v>
      </c>
      <c r="I331" s="10" t="str">
        <f>VLOOKUP($A331,'Medical Examinations'!$A:$Z,MATCH(I$1,'Medical Examinations'!$A$1:$Z$1,0),FALSE)</f>
        <v>yes</v>
      </c>
      <c r="J331" s="10" t="str">
        <f>VLOOKUP($A331,'Medical Examinations'!$A:$Z,MATCH(J$1,'Medical Examinations'!$A$1:$Z$1,0),FALSE)</f>
        <v>Normal Weight</v>
      </c>
      <c r="K331" s="10" t="str">
        <f>VLOOKUP($A331,'Medical Examinations'!$A:$Z,MATCH(K$1,'Medical Examinations'!$A$1:$Z$1,0),FALSE)</f>
        <v>Diabetes</v>
      </c>
      <c r="L331" s="15">
        <v>3161.45</v>
      </c>
      <c r="M331" s="10" t="s">
        <v>4707</v>
      </c>
      <c r="N331" s="10" t="s">
        <v>4711</v>
      </c>
      <c r="O331" s="10" t="str">
        <f>IF(N331="?","Unknown",N331)</f>
        <v>tier - 1</v>
      </c>
      <c r="P331" s="10"/>
    </row>
    <row r="332" spans="1:16">
      <c r="A332" s="20" t="s">
        <v>665</v>
      </c>
      <c r="B332" s="10" t="str">
        <f>VLOOKUP($A332,'Customer Names'!$A:$C,3,FALSE)</f>
        <v>Chatfield,</v>
      </c>
      <c r="C332" s="10">
        <f>VLOOKUP($A332,'Medical Examinations'!$A:$Z,2,FALSE)</f>
        <v>37.67</v>
      </c>
      <c r="D332" s="10">
        <f>VLOOKUP($A332,'Medical Examinations'!$A:$Z,MATCH(D$1,'Medical Examinations'!$A$1:$Z$1,0),FALSE)</f>
        <v>5.89</v>
      </c>
      <c r="E332" s="10" t="str">
        <f>VLOOKUP($A332,'Medical Examinations'!$A:$Z,MATCH(E$1,'Medical Examinations'!$A$1:$Z$1,0),FALSE)</f>
        <v>No</v>
      </c>
      <c r="F332" s="10" t="str">
        <f>VLOOKUP($A332,'Medical Examinations'!$A:$Z,MATCH(F$1,'Medical Examinations'!$A$1:$Z$1,0),FALSE)</f>
        <v>No</v>
      </c>
      <c r="G332" s="10" t="str">
        <f>VLOOKUP($A332,'Medical Examinations'!$A:$Z,MATCH(G$1,'Medical Examinations'!$A$1:$Z$1,0),FALSE)</f>
        <v>No</v>
      </c>
      <c r="H332" s="10">
        <f>VLOOKUP($A332,'Medical Examinations'!$A:$Z,MATCH(H$1,'Medical Examinations'!$A$1:$Z$1,0),FALSE)</f>
        <v>1</v>
      </c>
      <c r="I332" s="10" t="str">
        <f>VLOOKUP($A332,'Medical Examinations'!$A:$Z,MATCH(I$1,'Medical Examinations'!$A$1:$Z$1,0),FALSE)</f>
        <v>yes</v>
      </c>
      <c r="J332" s="10" t="str">
        <f>VLOOKUP($A332,'Medical Examinations'!$A:$Z,MATCH(J$1,'Medical Examinations'!$A$1:$Z$1,0),FALSE)</f>
        <v>Obesity</v>
      </c>
      <c r="K332" s="10" t="str">
        <f>VLOOKUP($A332,'Medical Examinations'!$A:$Z,MATCH(K$1,'Medical Examinations'!$A$1:$Z$1,0),FALSE)</f>
        <v>Prediabetes</v>
      </c>
      <c r="L332" s="15">
        <v>3162.02</v>
      </c>
      <c r="M332" s="10" t="s">
        <v>4707</v>
      </c>
      <c r="N332" s="10" t="s">
        <v>4708</v>
      </c>
      <c r="O332" s="10" t="str">
        <f>IF(N332="?","Unknown",N332)</f>
        <v>tier - 3</v>
      </c>
      <c r="P332" s="10"/>
    </row>
    <row r="333" spans="1:16">
      <c r="A333" s="21" t="s">
        <v>667</v>
      </c>
      <c r="B333" s="10" t="str">
        <f>VLOOKUP($A333,'Customer Names'!$A:$C,3,FALSE)</f>
        <v>Bruns,</v>
      </c>
      <c r="C333" s="10">
        <f>VLOOKUP($A333,'Medical Examinations'!$A:$Z,2,FALSE)</f>
        <v>18.73</v>
      </c>
      <c r="D333" s="10">
        <f>VLOOKUP($A333,'Medical Examinations'!$A:$Z,MATCH(D$1,'Medical Examinations'!$A$1:$Z$1,0),FALSE)</f>
        <v>10.64</v>
      </c>
      <c r="E333" s="10" t="str">
        <f>VLOOKUP($A333,'Medical Examinations'!$A:$Z,MATCH(E$1,'Medical Examinations'!$A$1:$Z$1,0),FALSE)</f>
        <v>No</v>
      </c>
      <c r="F333" s="10" t="str">
        <f>VLOOKUP($A333,'Medical Examinations'!$A:$Z,MATCH(F$1,'Medical Examinations'!$A$1:$Z$1,0),FALSE)</f>
        <v>No</v>
      </c>
      <c r="G333" s="10" t="str">
        <f>VLOOKUP($A333,'Medical Examinations'!$A:$Z,MATCH(G$1,'Medical Examinations'!$A$1:$Z$1,0),FALSE)</f>
        <v>No</v>
      </c>
      <c r="H333" s="10">
        <f>VLOOKUP($A333,'Medical Examinations'!$A:$Z,MATCH(H$1,'Medical Examinations'!$A$1:$Z$1,0),FALSE)</f>
        <v>2</v>
      </c>
      <c r="I333" s="10" t="str">
        <f>VLOOKUP($A333,'Medical Examinations'!$A:$Z,MATCH(I$1,'Medical Examinations'!$A$1:$Z$1,0),FALSE)</f>
        <v>yes</v>
      </c>
      <c r="J333" s="10" t="str">
        <f>VLOOKUP($A333,'Medical Examinations'!$A:$Z,MATCH(J$1,'Medical Examinations'!$A$1:$Z$1,0),FALSE)</f>
        <v>Normal Weight</v>
      </c>
      <c r="K333" s="10" t="str">
        <f>VLOOKUP($A333,'Medical Examinations'!$A:$Z,MATCH(K$1,'Medical Examinations'!$A$1:$Z$1,0),FALSE)</f>
        <v>Diabetes</v>
      </c>
      <c r="L333" s="15">
        <v>3167.46</v>
      </c>
      <c r="M333" s="10" t="s">
        <v>4707</v>
      </c>
      <c r="N333" s="10" t="s">
        <v>4708</v>
      </c>
      <c r="O333" s="10" t="str">
        <f>IF(N333="?","Unknown",N333)</f>
        <v>tier - 3</v>
      </c>
      <c r="P333" s="10"/>
    </row>
    <row r="334" spans="1:16">
      <c r="A334" s="20" t="s">
        <v>669</v>
      </c>
      <c r="B334" s="10" t="str">
        <f>VLOOKUP($A334,'Customer Names'!$A:$C,3,FALSE)</f>
        <v>Yochum,</v>
      </c>
      <c r="C334" s="10">
        <f>VLOOKUP($A334,'Medical Examinations'!$A:$Z,2,FALSE)</f>
        <v>33.090000000000003</v>
      </c>
      <c r="D334" s="10">
        <f>VLOOKUP($A334,'Medical Examinations'!$A:$Z,MATCH(D$1,'Medical Examinations'!$A$1:$Z$1,0),FALSE)</f>
        <v>6.06</v>
      </c>
      <c r="E334" s="10" t="str">
        <f>VLOOKUP($A334,'Medical Examinations'!$A:$Z,MATCH(E$1,'Medical Examinations'!$A$1:$Z$1,0),FALSE)</f>
        <v>No</v>
      </c>
      <c r="F334" s="10" t="str">
        <f>VLOOKUP($A334,'Medical Examinations'!$A:$Z,MATCH(F$1,'Medical Examinations'!$A$1:$Z$1,0),FALSE)</f>
        <v>No</v>
      </c>
      <c r="G334" s="10" t="str">
        <f>VLOOKUP($A334,'Medical Examinations'!$A:$Z,MATCH(G$1,'Medical Examinations'!$A$1:$Z$1,0),FALSE)</f>
        <v>Yes</v>
      </c>
      <c r="H334" s="10">
        <f>VLOOKUP($A334,'Medical Examinations'!$A:$Z,MATCH(H$1,'Medical Examinations'!$A$1:$Z$1,0),FALSE)</f>
        <v>1</v>
      </c>
      <c r="I334" s="10" t="str">
        <f>VLOOKUP($A334,'Medical Examinations'!$A:$Z,MATCH(I$1,'Medical Examinations'!$A$1:$Z$1,0),FALSE)</f>
        <v>yes</v>
      </c>
      <c r="J334" s="10" t="str">
        <f>VLOOKUP($A334,'Medical Examinations'!$A:$Z,MATCH(J$1,'Medical Examinations'!$A$1:$Z$1,0),FALSE)</f>
        <v>Obesity</v>
      </c>
      <c r="K334" s="10" t="str">
        <f>VLOOKUP($A334,'Medical Examinations'!$A:$Z,MATCH(K$1,'Medical Examinations'!$A$1:$Z$1,0),FALSE)</f>
        <v>Prediabetes</v>
      </c>
      <c r="L334" s="15">
        <v>3171.61</v>
      </c>
      <c r="M334" s="10" t="s">
        <v>4707</v>
      </c>
      <c r="N334" s="10" t="s">
        <v>4708</v>
      </c>
      <c r="O334" s="10" t="str">
        <f>IF(N334="?","Unknown",N334)</f>
        <v>tier - 3</v>
      </c>
      <c r="P334" s="10"/>
    </row>
    <row r="335" spans="1:16">
      <c r="A335" s="21" t="s">
        <v>671</v>
      </c>
      <c r="B335" s="10" t="str">
        <f>VLOOKUP($A335,'Customer Names'!$A:$C,3,FALSE)</f>
        <v>Freeburn,</v>
      </c>
      <c r="C335" s="10">
        <f>VLOOKUP($A335,'Medical Examinations'!$A:$Z,2,FALSE)</f>
        <v>18.329999999999998</v>
      </c>
      <c r="D335" s="10">
        <f>VLOOKUP($A335,'Medical Examinations'!$A:$Z,MATCH(D$1,'Medical Examinations'!$A$1:$Z$1,0),FALSE)</f>
        <v>7.46</v>
      </c>
      <c r="E335" s="10" t="str">
        <f>VLOOKUP($A335,'Medical Examinations'!$A:$Z,MATCH(E$1,'Medical Examinations'!$A$1:$Z$1,0),FALSE)</f>
        <v>yes</v>
      </c>
      <c r="F335" s="10" t="str">
        <f>VLOOKUP($A335,'Medical Examinations'!$A:$Z,MATCH(F$1,'Medical Examinations'!$A$1:$Z$1,0),FALSE)</f>
        <v>No</v>
      </c>
      <c r="G335" s="10" t="str">
        <f>VLOOKUP($A335,'Medical Examinations'!$A:$Z,MATCH(G$1,'Medical Examinations'!$A$1:$Z$1,0),FALSE)</f>
        <v>No</v>
      </c>
      <c r="H335" s="10">
        <f>VLOOKUP($A335,'Medical Examinations'!$A:$Z,MATCH(H$1,'Medical Examinations'!$A$1:$Z$1,0),FALSE)</f>
        <v>1</v>
      </c>
      <c r="I335" s="10" t="str">
        <f>VLOOKUP($A335,'Medical Examinations'!$A:$Z,MATCH(I$1,'Medical Examinations'!$A$1:$Z$1,0),FALSE)</f>
        <v>yes</v>
      </c>
      <c r="J335" s="10" t="str">
        <f>VLOOKUP($A335,'Medical Examinations'!$A:$Z,MATCH(J$1,'Medical Examinations'!$A$1:$Z$1,0),FALSE)</f>
        <v>Underweight</v>
      </c>
      <c r="K335" s="10" t="str">
        <f>VLOOKUP($A335,'Medical Examinations'!$A:$Z,MATCH(K$1,'Medical Examinations'!$A$1:$Z$1,0),FALSE)</f>
        <v>Diabetes</v>
      </c>
      <c r="L335" s="15">
        <v>3172.02</v>
      </c>
      <c r="M335" s="10" t="s">
        <v>4707</v>
      </c>
      <c r="N335" s="10" t="s">
        <v>4711</v>
      </c>
      <c r="O335" s="10" t="str">
        <f>IF(N335="?","Unknown",N335)</f>
        <v>tier - 1</v>
      </c>
      <c r="P335" s="10"/>
    </row>
    <row r="336" spans="1:16">
      <c r="A336" s="20" t="s">
        <v>673</v>
      </c>
      <c r="B336" s="10" t="str">
        <f>VLOOKUP($A336,'Customer Names'!$A:$C,3,FALSE)</f>
        <v>Spencer,</v>
      </c>
      <c r="C336" s="10">
        <f>VLOOKUP($A336,'Medical Examinations'!$A:$Z,2,FALSE)</f>
        <v>27.74</v>
      </c>
      <c r="D336" s="10">
        <f>VLOOKUP($A336,'Medical Examinations'!$A:$Z,MATCH(D$1,'Medical Examinations'!$A$1:$Z$1,0),FALSE)</f>
        <v>4.68</v>
      </c>
      <c r="E336" s="10" t="str">
        <f>VLOOKUP($A336,'Medical Examinations'!$A:$Z,MATCH(E$1,'Medical Examinations'!$A$1:$Z$1,0),FALSE)</f>
        <v>yes</v>
      </c>
      <c r="F336" s="10" t="str">
        <f>VLOOKUP($A336,'Medical Examinations'!$A:$Z,MATCH(F$1,'Medical Examinations'!$A$1:$Z$1,0),FALSE)</f>
        <v>No</v>
      </c>
      <c r="G336" s="10" t="str">
        <f>VLOOKUP($A336,'Medical Examinations'!$A:$Z,MATCH(G$1,'Medical Examinations'!$A$1:$Z$1,0),FALSE)</f>
        <v>No</v>
      </c>
      <c r="H336" s="10">
        <f>VLOOKUP($A336,'Medical Examinations'!$A:$Z,MATCH(H$1,'Medical Examinations'!$A$1:$Z$1,0),FALSE)</f>
        <v>2</v>
      </c>
      <c r="I336" s="10" t="str">
        <f>VLOOKUP($A336,'Medical Examinations'!$A:$Z,MATCH(I$1,'Medical Examinations'!$A$1:$Z$1,0),FALSE)</f>
        <v>yes</v>
      </c>
      <c r="J336" s="10" t="str">
        <f>VLOOKUP($A336,'Medical Examinations'!$A:$Z,MATCH(J$1,'Medical Examinations'!$A$1:$Z$1,0),FALSE)</f>
        <v>Overweight</v>
      </c>
      <c r="K336" s="10" t="str">
        <f>VLOOKUP($A336,'Medical Examinations'!$A:$Z,MATCH(K$1,'Medical Examinations'!$A$1:$Z$1,0),FALSE)</f>
        <v>Normal</v>
      </c>
      <c r="L336" s="15">
        <v>3176.29</v>
      </c>
      <c r="M336" s="10" t="s">
        <v>4707</v>
      </c>
      <c r="N336" s="10" t="s">
        <v>4707</v>
      </c>
      <c r="O336" s="10" t="str">
        <f>IF(N336="?","Unknown",N336)</f>
        <v>tier - 2</v>
      </c>
      <c r="P336" s="10"/>
    </row>
    <row r="337" spans="1:16">
      <c r="A337" s="21" t="s">
        <v>675</v>
      </c>
      <c r="B337" s="10" t="str">
        <f>VLOOKUP($A337,'Customer Names'!$A:$C,3,FALSE)</f>
        <v>Jarosik,</v>
      </c>
      <c r="C337" s="10">
        <f>VLOOKUP($A337,'Medical Examinations'!$A:$Z,2,FALSE)</f>
        <v>24.2</v>
      </c>
      <c r="D337" s="10">
        <f>VLOOKUP($A337,'Medical Examinations'!$A:$Z,MATCH(D$1,'Medical Examinations'!$A$1:$Z$1,0),FALSE)</f>
        <v>6.15</v>
      </c>
      <c r="E337" s="10" t="str">
        <f>VLOOKUP($A337,'Medical Examinations'!$A:$Z,MATCH(E$1,'Medical Examinations'!$A$1:$Z$1,0),FALSE)</f>
        <v>No</v>
      </c>
      <c r="F337" s="10" t="str">
        <f>VLOOKUP($A337,'Medical Examinations'!$A:$Z,MATCH(F$1,'Medical Examinations'!$A$1:$Z$1,0),FALSE)</f>
        <v>No</v>
      </c>
      <c r="G337" s="10" t="str">
        <f>VLOOKUP($A337,'Medical Examinations'!$A:$Z,MATCH(G$1,'Medical Examinations'!$A$1:$Z$1,0),FALSE)</f>
        <v>No</v>
      </c>
      <c r="H337" s="10">
        <f>VLOOKUP($A337,'Medical Examinations'!$A:$Z,MATCH(H$1,'Medical Examinations'!$A$1:$Z$1,0),FALSE)</f>
        <v>1</v>
      </c>
      <c r="I337" s="10" t="str">
        <f>VLOOKUP($A337,'Medical Examinations'!$A:$Z,MATCH(I$1,'Medical Examinations'!$A$1:$Z$1,0),FALSE)</f>
        <v>yes</v>
      </c>
      <c r="J337" s="10" t="str">
        <f>VLOOKUP($A337,'Medical Examinations'!$A:$Z,MATCH(J$1,'Medical Examinations'!$A$1:$Z$1,0),FALSE)</f>
        <v>Normal Weight</v>
      </c>
      <c r="K337" s="10" t="str">
        <f>VLOOKUP($A337,'Medical Examinations'!$A:$Z,MATCH(K$1,'Medical Examinations'!$A$1:$Z$1,0),FALSE)</f>
        <v>Prediabetes</v>
      </c>
      <c r="L337" s="15">
        <v>3176.82</v>
      </c>
      <c r="M337" s="10" t="s">
        <v>4707</v>
      </c>
      <c r="N337" s="10" t="s">
        <v>4711</v>
      </c>
      <c r="O337" s="10" t="str">
        <f>IF(N337="?","Unknown",N337)</f>
        <v>tier - 1</v>
      </c>
      <c r="P337" s="10"/>
    </row>
    <row r="338" spans="1:16">
      <c r="A338" s="20" t="s">
        <v>677</v>
      </c>
      <c r="B338" s="10" t="str">
        <f>VLOOKUP($A338,'Customer Names'!$A:$C,3,FALSE)</f>
        <v>Heinzen,</v>
      </c>
      <c r="C338" s="10">
        <f>VLOOKUP($A338,'Medical Examinations'!$A:$Z,2,FALSE)</f>
        <v>22.03</v>
      </c>
      <c r="D338" s="10">
        <f>VLOOKUP($A338,'Medical Examinations'!$A:$Z,MATCH(D$1,'Medical Examinations'!$A$1:$Z$1,0),FALSE)</f>
        <v>4.28</v>
      </c>
      <c r="E338" s="10" t="str">
        <f>VLOOKUP($A338,'Medical Examinations'!$A:$Z,MATCH(E$1,'Medical Examinations'!$A$1:$Z$1,0),FALSE)</f>
        <v>yes</v>
      </c>
      <c r="F338" s="10" t="str">
        <f>VLOOKUP($A338,'Medical Examinations'!$A:$Z,MATCH(F$1,'Medical Examinations'!$A$1:$Z$1,0),FALSE)</f>
        <v>No</v>
      </c>
      <c r="G338" s="10" t="str">
        <f>VLOOKUP($A338,'Medical Examinations'!$A:$Z,MATCH(G$1,'Medical Examinations'!$A$1:$Z$1,0),FALSE)</f>
        <v>No</v>
      </c>
      <c r="H338" s="10">
        <f>VLOOKUP($A338,'Medical Examinations'!$A:$Z,MATCH(H$1,'Medical Examinations'!$A$1:$Z$1,0),FALSE)</f>
        <v>0</v>
      </c>
      <c r="I338" s="10" t="str">
        <f>VLOOKUP($A338,'Medical Examinations'!$A:$Z,MATCH(I$1,'Medical Examinations'!$A$1:$Z$1,0),FALSE)</f>
        <v>yes</v>
      </c>
      <c r="J338" s="10" t="str">
        <f>VLOOKUP($A338,'Medical Examinations'!$A:$Z,MATCH(J$1,'Medical Examinations'!$A$1:$Z$1,0),FALSE)</f>
        <v>Normal Weight</v>
      </c>
      <c r="K338" s="10" t="str">
        <f>VLOOKUP($A338,'Medical Examinations'!$A:$Z,MATCH(K$1,'Medical Examinations'!$A$1:$Z$1,0),FALSE)</f>
        <v>Normal</v>
      </c>
      <c r="L338" s="15">
        <v>3179.96</v>
      </c>
      <c r="M338" s="10" t="s">
        <v>4707</v>
      </c>
      <c r="N338" s="10" t="s">
        <v>4707</v>
      </c>
      <c r="O338" s="10" t="str">
        <f>IF(N338="?","Unknown",N338)</f>
        <v>tier - 2</v>
      </c>
      <c r="P338" s="10"/>
    </row>
    <row r="339" spans="1:16">
      <c r="A339" s="21" t="s">
        <v>679</v>
      </c>
      <c r="B339" s="10" t="str">
        <f>VLOOKUP($A339,'Customer Names'!$A:$C,3,FALSE)</f>
        <v>Kelley,</v>
      </c>
      <c r="C339" s="10">
        <f>VLOOKUP($A339,'Medical Examinations'!$A:$Z,2,FALSE)</f>
        <v>26.885000000000002</v>
      </c>
      <c r="D339" s="10">
        <f>VLOOKUP($A339,'Medical Examinations'!$A:$Z,MATCH(D$1,'Medical Examinations'!$A$1:$Z$1,0),FALSE)</f>
        <v>9.86</v>
      </c>
      <c r="E339" s="10" t="str">
        <f>VLOOKUP($A339,'Medical Examinations'!$A:$Z,MATCH(E$1,'Medical Examinations'!$A$1:$Z$1,0),FALSE)</f>
        <v>No</v>
      </c>
      <c r="F339" s="10" t="str">
        <f>VLOOKUP($A339,'Medical Examinations'!$A:$Z,MATCH(F$1,'Medical Examinations'!$A$1:$Z$1,0),FALSE)</f>
        <v>No</v>
      </c>
      <c r="G339" s="10" t="str">
        <f>VLOOKUP($A339,'Medical Examinations'!$A:$Z,MATCH(G$1,'Medical Examinations'!$A$1:$Z$1,0),FALSE)</f>
        <v>No</v>
      </c>
      <c r="H339" s="10">
        <f>VLOOKUP($A339,'Medical Examinations'!$A:$Z,MATCH(H$1,'Medical Examinations'!$A$1:$Z$1,0),FALSE)</f>
        <v>3</v>
      </c>
      <c r="I339" s="10" t="str">
        <f>VLOOKUP($A339,'Medical Examinations'!$A:$Z,MATCH(I$1,'Medical Examinations'!$A$1:$Z$1,0),FALSE)</f>
        <v>yes</v>
      </c>
      <c r="J339" s="10" t="str">
        <f>VLOOKUP($A339,'Medical Examinations'!$A:$Z,MATCH(J$1,'Medical Examinations'!$A$1:$Z$1,0),FALSE)</f>
        <v>Overweight</v>
      </c>
      <c r="K339" s="10" t="str">
        <f>VLOOKUP($A339,'Medical Examinations'!$A:$Z,MATCH(K$1,'Medical Examinations'!$A$1:$Z$1,0),FALSE)</f>
        <v>Diabetes</v>
      </c>
      <c r="L339" s="15">
        <v>3180.51</v>
      </c>
      <c r="M339" s="10" t="s">
        <v>4707</v>
      </c>
      <c r="N339" s="10" t="s">
        <v>4707</v>
      </c>
      <c r="O339" s="10" t="str">
        <f>IF(N339="?","Unknown",N339)</f>
        <v>tier - 2</v>
      </c>
      <c r="P339" s="10"/>
    </row>
    <row r="340" spans="1:16">
      <c r="A340" s="20" t="s">
        <v>681</v>
      </c>
      <c r="B340" s="10" t="str">
        <f>VLOOKUP($A340,'Customer Names'!$A:$C,3,FALSE)</f>
        <v>Thacker,</v>
      </c>
      <c r="C340" s="10">
        <f>VLOOKUP($A340,'Medical Examinations'!$A:$Z,2,FALSE)</f>
        <v>16.36</v>
      </c>
      <c r="D340" s="10">
        <f>VLOOKUP($A340,'Medical Examinations'!$A:$Z,MATCH(D$1,'Medical Examinations'!$A$1:$Z$1,0),FALSE)</f>
        <v>11.19</v>
      </c>
      <c r="E340" s="10" t="str">
        <f>VLOOKUP($A340,'Medical Examinations'!$A:$Z,MATCH(E$1,'Medical Examinations'!$A$1:$Z$1,0),FALSE)</f>
        <v>No</v>
      </c>
      <c r="F340" s="10" t="str">
        <f>VLOOKUP($A340,'Medical Examinations'!$A:$Z,MATCH(F$1,'Medical Examinations'!$A$1:$Z$1,0),FALSE)</f>
        <v>No</v>
      </c>
      <c r="G340" s="10" t="str">
        <f>VLOOKUP($A340,'Medical Examinations'!$A:$Z,MATCH(G$1,'Medical Examinations'!$A$1:$Z$1,0),FALSE)</f>
        <v>No</v>
      </c>
      <c r="H340" s="10">
        <f>VLOOKUP($A340,'Medical Examinations'!$A:$Z,MATCH(H$1,'Medical Examinations'!$A$1:$Z$1,0),FALSE)</f>
        <v>0</v>
      </c>
      <c r="I340" s="10" t="str">
        <f>VLOOKUP($A340,'Medical Examinations'!$A:$Z,MATCH(I$1,'Medical Examinations'!$A$1:$Z$1,0),FALSE)</f>
        <v>yes</v>
      </c>
      <c r="J340" s="10" t="str">
        <f>VLOOKUP($A340,'Medical Examinations'!$A:$Z,MATCH(J$1,'Medical Examinations'!$A$1:$Z$1,0),FALSE)</f>
        <v>Underweight</v>
      </c>
      <c r="K340" s="10" t="str">
        <f>VLOOKUP($A340,'Medical Examinations'!$A:$Z,MATCH(K$1,'Medical Examinations'!$A$1:$Z$1,0),FALSE)</f>
        <v>Diabetes</v>
      </c>
      <c r="L340" s="15">
        <v>3201.25</v>
      </c>
      <c r="M340" s="10" t="s">
        <v>4707</v>
      </c>
      <c r="N340" s="10" t="s">
        <v>4708</v>
      </c>
      <c r="O340" s="10" t="str">
        <f>IF(N340="?","Unknown",N340)</f>
        <v>tier - 3</v>
      </c>
      <c r="P340" s="10"/>
    </row>
    <row r="341" spans="1:16">
      <c r="A341" s="21" t="s">
        <v>683</v>
      </c>
      <c r="B341" s="10" t="str">
        <f>VLOOKUP($A341,'Customer Names'!$A:$C,3,FALSE)</f>
        <v>Jeseritz,</v>
      </c>
      <c r="C341" s="10">
        <f>VLOOKUP($A341,'Medical Examinations'!$A:$Z,2,FALSE)</f>
        <v>32.299999999999997</v>
      </c>
      <c r="D341" s="10">
        <f>VLOOKUP($A341,'Medical Examinations'!$A:$Z,MATCH(D$1,'Medical Examinations'!$A$1:$Z$1,0),FALSE)</f>
        <v>4.8899999999999997</v>
      </c>
      <c r="E341" s="10" t="str">
        <f>VLOOKUP($A341,'Medical Examinations'!$A:$Z,MATCH(E$1,'Medical Examinations'!$A$1:$Z$1,0),FALSE)</f>
        <v>yes</v>
      </c>
      <c r="F341" s="10" t="str">
        <f>VLOOKUP($A341,'Medical Examinations'!$A:$Z,MATCH(F$1,'Medical Examinations'!$A$1:$Z$1,0),FALSE)</f>
        <v>No</v>
      </c>
      <c r="G341" s="10" t="str">
        <f>VLOOKUP($A341,'Medical Examinations'!$A:$Z,MATCH(G$1,'Medical Examinations'!$A$1:$Z$1,0),FALSE)</f>
        <v>Yes</v>
      </c>
      <c r="H341" s="10">
        <f>VLOOKUP($A341,'Medical Examinations'!$A:$Z,MATCH(H$1,'Medical Examinations'!$A$1:$Z$1,0),FALSE)</f>
        <v>1</v>
      </c>
      <c r="I341" s="10" t="str">
        <f>VLOOKUP($A341,'Medical Examinations'!$A:$Z,MATCH(I$1,'Medical Examinations'!$A$1:$Z$1,0),FALSE)</f>
        <v>No</v>
      </c>
      <c r="J341" s="10" t="str">
        <f>VLOOKUP($A341,'Medical Examinations'!$A:$Z,MATCH(J$1,'Medical Examinations'!$A$1:$Z$1,0),FALSE)</f>
        <v>Obesity</v>
      </c>
      <c r="K341" s="10" t="str">
        <f>VLOOKUP($A341,'Medical Examinations'!$A:$Z,MATCH(K$1,'Medical Examinations'!$A$1:$Z$1,0),FALSE)</f>
        <v>Normal</v>
      </c>
      <c r="L341" s="15">
        <v>3206.49</v>
      </c>
      <c r="M341" s="10" t="s">
        <v>4707</v>
      </c>
      <c r="N341" s="10" t="s">
        <v>4708</v>
      </c>
      <c r="O341" s="10" t="str">
        <f>IF(N341="?","Unknown",N341)</f>
        <v>tier - 3</v>
      </c>
      <c r="P341" s="10"/>
    </row>
    <row r="342" spans="1:16">
      <c r="A342" s="20" t="s">
        <v>685</v>
      </c>
      <c r="B342" s="10" t="str">
        <f>VLOOKUP($A342,'Customer Names'!$A:$C,3,FALSE)</f>
        <v>Hohman,</v>
      </c>
      <c r="C342" s="10">
        <f>VLOOKUP($A342,'Medical Examinations'!$A:$Z,2,FALSE)</f>
        <v>16.05</v>
      </c>
      <c r="D342" s="10">
        <f>VLOOKUP($A342,'Medical Examinations'!$A:$Z,MATCH(D$1,'Medical Examinations'!$A$1:$Z$1,0),FALSE)</f>
        <v>4.3499999999999996</v>
      </c>
      <c r="E342" s="10" t="str">
        <f>VLOOKUP($A342,'Medical Examinations'!$A:$Z,MATCH(E$1,'Medical Examinations'!$A$1:$Z$1,0),FALSE)</f>
        <v>yes</v>
      </c>
      <c r="F342" s="10" t="str">
        <f>VLOOKUP($A342,'Medical Examinations'!$A:$Z,MATCH(F$1,'Medical Examinations'!$A$1:$Z$1,0),FALSE)</f>
        <v>No</v>
      </c>
      <c r="G342" s="10" t="str">
        <f>VLOOKUP($A342,'Medical Examinations'!$A:$Z,MATCH(G$1,'Medical Examinations'!$A$1:$Z$1,0),FALSE)</f>
        <v>No</v>
      </c>
      <c r="H342" s="10">
        <f>VLOOKUP($A342,'Medical Examinations'!$A:$Z,MATCH(H$1,'Medical Examinations'!$A$1:$Z$1,0),FALSE)</f>
        <v>0</v>
      </c>
      <c r="I342" s="10" t="str">
        <f>VLOOKUP($A342,'Medical Examinations'!$A:$Z,MATCH(I$1,'Medical Examinations'!$A$1:$Z$1,0),FALSE)</f>
        <v>yes</v>
      </c>
      <c r="J342" s="10" t="str">
        <f>VLOOKUP($A342,'Medical Examinations'!$A:$Z,MATCH(J$1,'Medical Examinations'!$A$1:$Z$1,0),FALSE)</f>
        <v>Underweight</v>
      </c>
      <c r="K342" s="10" t="str">
        <f>VLOOKUP($A342,'Medical Examinations'!$A:$Z,MATCH(K$1,'Medical Examinations'!$A$1:$Z$1,0),FALSE)</f>
        <v>Normal</v>
      </c>
      <c r="L342" s="15">
        <v>3208.79</v>
      </c>
      <c r="M342" s="10" t="s">
        <v>4707</v>
      </c>
      <c r="N342" s="10" t="s">
        <v>4708</v>
      </c>
      <c r="O342" s="10" t="str">
        <f>IF(N342="?","Unknown",N342)</f>
        <v>tier - 3</v>
      </c>
      <c r="P342" s="10"/>
    </row>
    <row r="343" spans="1:16">
      <c r="A343" s="21" t="s">
        <v>687</v>
      </c>
      <c r="B343" s="10" t="str">
        <f>VLOOKUP($A343,'Customer Names'!$A:$C,3,FALSE)</f>
        <v>Hill,</v>
      </c>
      <c r="C343" s="10">
        <f>VLOOKUP($A343,'Medical Examinations'!$A:$Z,2,FALSE)</f>
        <v>29.07</v>
      </c>
      <c r="D343" s="10">
        <f>VLOOKUP($A343,'Medical Examinations'!$A:$Z,MATCH(D$1,'Medical Examinations'!$A$1:$Z$1,0),FALSE)</f>
        <v>8.66</v>
      </c>
      <c r="E343" s="10" t="str">
        <f>VLOOKUP($A343,'Medical Examinations'!$A:$Z,MATCH(E$1,'Medical Examinations'!$A$1:$Z$1,0),FALSE)</f>
        <v>yes</v>
      </c>
      <c r="F343" s="10" t="str">
        <f>VLOOKUP($A343,'Medical Examinations'!$A:$Z,MATCH(F$1,'Medical Examinations'!$A$1:$Z$1,0),FALSE)</f>
        <v>No</v>
      </c>
      <c r="G343" s="10" t="str">
        <f>VLOOKUP($A343,'Medical Examinations'!$A:$Z,MATCH(G$1,'Medical Examinations'!$A$1:$Z$1,0),FALSE)</f>
        <v>No</v>
      </c>
      <c r="H343" s="10">
        <f>VLOOKUP($A343,'Medical Examinations'!$A:$Z,MATCH(H$1,'Medical Examinations'!$A$1:$Z$1,0),FALSE)</f>
        <v>2</v>
      </c>
      <c r="I343" s="10" t="str">
        <f>VLOOKUP($A343,'Medical Examinations'!$A:$Z,MATCH(I$1,'Medical Examinations'!$A$1:$Z$1,0),FALSE)</f>
        <v>yes</v>
      </c>
      <c r="J343" s="10" t="str">
        <f>VLOOKUP($A343,'Medical Examinations'!$A:$Z,MATCH(J$1,'Medical Examinations'!$A$1:$Z$1,0),FALSE)</f>
        <v>Overweight</v>
      </c>
      <c r="K343" s="10" t="str">
        <f>VLOOKUP($A343,'Medical Examinations'!$A:$Z,MATCH(K$1,'Medical Examinations'!$A$1:$Z$1,0),FALSE)</f>
        <v>Diabetes</v>
      </c>
      <c r="L343" s="15">
        <v>3213.62</v>
      </c>
      <c r="M343" s="10" t="s">
        <v>4707</v>
      </c>
      <c r="N343" s="10" t="s">
        <v>4707</v>
      </c>
      <c r="O343" s="10" t="str">
        <f>IF(N343="?","Unknown",N343)</f>
        <v>tier - 2</v>
      </c>
      <c r="P343" s="10"/>
    </row>
    <row r="344" spans="1:16">
      <c r="A344" s="20" t="s">
        <v>689</v>
      </c>
      <c r="B344" s="10" t="str">
        <f>VLOOKUP($A344,'Customer Names'!$A:$C,3,FALSE)</f>
        <v>Kuepfer,</v>
      </c>
      <c r="C344" s="10">
        <f>VLOOKUP($A344,'Medical Examinations'!$A:$Z,2,FALSE)</f>
        <v>17.43</v>
      </c>
      <c r="D344" s="10">
        <f>VLOOKUP($A344,'Medical Examinations'!$A:$Z,MATCH(D$1,'Medical Examinations'!$A$1:$Z$1,0),FALSE)</f>
        <v>8.64</v>
      </c>
      <c r="E344" s="10" t="str">
        <f>VLOOKUP($A344,'Medical Examinations'!$A:$Z,MATCH(E$1,'Medical Examinations'!$A$1:$Z$1,0),FALSE)</f>
        <v>No</v>
      </c>
      <c r="F344" s="10" t="str">
        <f>VLOOKUP($A344,'Medical Examinations'!$A:$Z,MATCH(F$1,'Medical Examinations'!$A$1:$Z$1,0),FALSE)</f>
        <v>No</v>
      </c>
      <c r="G344" s="10" t="str">
        <f>VLOOKUP($A344,'Medical Examinations'!$A:$Z,MATCH(G$1,'Medical Examinations'!$A$1:$Z$1,0),FALSE)</f>
        <v>No</v>
      </c>
      <c r="H344" s="10">
        <f>VLOOKUP($A344,'Medical Examinations'!$A:$Z,MATCH(H$1,'Medical Examinations'!$A$1:$Z$1,0),FALSE)</f>
        <v>0</v>
      </c>
      <c r="I344" s="10" t="str">
        <f>VLOOKUP($A344,'Medical Examinations'!$A:$Z,MATCH(I$1,'Medical Examinations'!$A$1:$Z$1,0),FALSE)</f>
        <v>yes</v>
      </c>
      <c r="J344" s="10" t="str">
        <f>VLOOKUP($A344,'Medical Examinations'!$A:$Z,MATCH(J$1,'Medical Examinations'!$A$1:$Z$1,0),FALSE)</f>
        <v>Underweight</v>
      </c>
      <c r="K344" s="10" t="str">
        <f>VLOOKUP($A344,'Medical Examinations'!$A:$Z,MATCH(K$1,'Medical Examinations'!$A$1:$Z$1,0),FALSE)</f>
        <v>Diabetes</v>
      </c>
      <c r="L344" s="15">
        <v>3227.12</v>
      </c>
      <c r="M344" s="10" t="s">
        <v>4707</v>
      </c>
      <c r="N344" s="10" t="s">
        <v>4708</v>
      </c>
      <c r="O344" s="10" t="str">
        <f>IF(N344="?","Unknown",N344)</f>
        <v>tier - 3</v>
      </c>
      <c r="P344" s="10"/>
    </row>
    <row r="345" spans="1:16">
      <c r="A345" s="21" t="s">
        <v>691</v>
      </c>
      <c r="B345" s="10" t="str">
        <f>VLOOKUP($A345,'Customer Names'!$A:$C,3,FALSE)</f>
        <v>Kaczmarek,</v>
      </c>
      <c r="C345" s="10">
        <f>VLOOKUP($A345,'Medical Examinations'!$A:$Z,2,FALSE)</f>
        <v>19.329999999999998</v>
      </c>
      <c r="D345" s="10">
        <f>VLOOKUP($A345,'Medical Examinations'!$A:$Z,MATCH(D$1,'Medical Examinations'!$A$1:$Z$1,0),FALSE)</f>
        <v>4.2699999999999996</v>
      </c>
      <c r="E345" s="10" t="str">
        <f>VLOOKUP($A345,'Medical Examinations'!$A:$Z,MATCH(E$1,'Medical Examinations'!$A$1:$Z$1,0),FALSE)</f>
        <v>No</v>
      </c>
      <c r="F345" s="10" t="str">
        <f>VLOOKUP($A345,'Medical Examinations'!$A:$Z,MATCH(F$1,'Medical Examinations'!$A$1:$Z$1,0),FALSE)</f>
        <v>No</v>
      </c>
      <c r="G345" s="10" t="str">
        <f>VLOOKUP($A345,'Medical Examinations'!$A:$Z,MATCH(G$1,'Medical Examinations'!$A$1:$Z$1,0),FALSE)</f>
        <v>No</v>
      </c>
      <c r="H345" s="10">
        <f>VLOOKUP($A345,'Medical Examinations'!$A:$Z,MATCH(H$1,'Medical Examinations'!$A$1:$Z$1,0),FALSE)</f>
        <v>0</v>
      </c>
      <c r="I345" s="10" t="str">
        <f>VLOOKUP($A345,'Medical Examinations'!$A:$Z,MATCH(I$1,'Medical Examinations'!$A$1:$Z$1,0),FALSE)</f>
        <v>yes</v>
      </c>
      <c r="J345" s="10" t="str">
        <f>VLOOKUP($A345,'Medical Examinations'!$A:$Z,MATCH(J$1,'Medical Examinations'!$A$1:$Z$1,0),FALSE)</f>
        <v>Normal Weight</v>
      </c>
      <c r="K345" s="10" t="str">
        <f>VLOOKUP($A345,'Medical Examinations'!$A:$Z,MATCH(K$1,'Medical Examinations'!$A$1:$Z$1,0),FALSE)</f>
        <v>Normal</v>
      </c>
      <c r="L345" s="15">
        <v>3238.44</v>
      </c>
      <c r="M345" s="10" t="s">
        <v>4707</v>
      </c>
      <c r="N345" s="10" t="s">
        <v>4708</v>
      </c>
      <c r="O345" s="10" t="str">
        <f>IF(N345="?","Unknown",N345)</f>
        <v>tier - 3</v>
      </c>
      <c r="P345" s="10"/>
    </row>
    <row r="346" spans="1:16">
      <c r="A346" s="20" t="s">
        <v>693</v>
      </c>
      <c r="B346" s="10" t="str">
        <f>VLOOKUP($A346,'Customer Names'!$A:$C,3,FALSE)</f>
        <v>Pitt,</v>
      </c>
      <c r="C346" s="10">
        <f>VLOOKUP($A346,'Medical Examinations'!$A:$Z,2,FALSE)</f>
        <v>30.52</v>
      </c>
      <c r="D346" s="10">
        <f>VLOOKUP($A346,'Medical Examinations'!$A:$Z,MATCH(D$1,'Medical Examinations'!$A$1:$Z$1,0),FALSE)</f>
        <v>4.21</v>
      </c>
      <c r="E346" s="10" t="str">
        <f>VLOOKUP($A346,'Medical Examinations'!$A:$Z,MATCH(E$1,'Medical Examinations'!$A$1:$Z$1,0),FALSE)</f>
        <v>No</v>
      </c>
      <c r="F346" s="10" t="str">
        <f>VLOOKUP($A346,'Medical Examinations'!$A:$Z,MATCH(F$1,'Medical Examinations'!$A$1:$Z$1,0),FALSE)</f>
        <v>No</v>
      </c>
      <c r="G346" s="10" t="str">
        <f>VLOOKUP($A346,'Medical Examinations'!$A:$Z,MATCH(G$1,'Medical Examinations'!$A$1:$Z$1,0),FALSE)</f>
        <v>No</v>
      </c>
      <c r="H346" s="10">
        <f>VLOOKUP($A346,'Medical Examinations'!$A:$Z,MATCH(H$1,'Medical Examinations'!$A$1:$Z$1,0),FALSE)</f>
        <v>1</v>
      </c>
      <c r="I346" s="10" t="str">
        <f>VLOOKUP($A346,'Medical Examinations'!$A:$Z,MATCH(I$1,'Medical Examinations'!$A$1:$Z$1,0),FALSE)</f>
        <v>yes</v>
      </c>
      <c r="J346" s="10" t="str">
        <f>VLOOKUP($A346,'Medical Examinations'!$A:$Z,MATCH(J$1,'Medical Examinations'!$A$1:$Z$1,0),FALSE)</f>
        <v>Obesity</v>
      </c>
      <c r="K346" s="10" t="str">
        <f>VLOOKUP($A346,'Medical Examinations'!$A:$Z,MATCH(K$1,'Medical Examinations'!$A$1:$Z$1,0),FALSE)</f>
        <v>Normal</v>
      </c>
      <c r="L346" s="15">
        <v>3260.2</v>
      </c>
      <c r="M346" s="10" t="s">
        <v>4708</v>
      </c>
      <c r="N346" s="10" t="s">
        <v>4707</v>
      </c>
      <c r="O346" s="10" t="str">
        <f>IF(N346="?","Unknown",N346)</f>
        <v>tier - 2</v>
      </c>
      <c r="P346" s="10"/>
    </row>
    <row r="347" spans="1:16">
      <c r="A347" s="21" t="s">
        <v>695</v>
      </c>
      <c r="B347" s="10" t="str">
        <f>VLOOKUP($A347,'Customer Names'!$A:$C,3,FALSE)</f>
        <v>Lorton,</v>
      </c>
      <c r="C347" s="10">
        <f>VLOOKUP($A347,'Medical Examinations'!$A:$Z,2,FALSE)</f>
        <v>39.21</v>
      </c>
      <c r="D347" s="10">
        <f>VLOOKUP($A347,'Medical Examinations'!$A:$Z,MATCH(D$1,'Medical Examinations'!$A$1:$Z$1,0),FALSE)</f>
        <v>5.04</v>
      </c>
      <c r="E347" s="10" t="str">
        <f>VLOOKUP($A347,'Medical Examinations'!$A:$Z,MATCH(E$1,'Medical Examinations'!$A$1:$Z$1,0),FALSE)</f>
        <v>No</v>
      </c>
      <c r="F347" s="10" t="str">
        <f>VLOOKUP($A347,'Medical Examinations'!$A:$Z,MATCH(F$1,'Medical Examinations'!$A$1:$Z$1,0),FALSE)</f>
        <v>No</v>
      </c>
      <c r="G347" s="10" t="str">
        <f>VLOOKUP($A347,'Medical Examinations'!$A:$Z,MATCH(G$1,'Medical Examinations'!$A$1:$Z$1,0),FALSE)</f>
        <v>Yes</v>
      </c>
      <c r="H347" s="10">
        <f>VLOOKUP($A347,'Medical Examinations'!$A:$Z,MATCH(H$1,'Medical Examinations'!$A$1:$Z$1,0),FALSE)</f>
        <v>1</v>
      </c>
      <c r="I347" s="10" t="str">
        <f>VLOOKUP($A347,'Medical Examinations'!$A:$Z,MATCH(I$1,'Medical Examinations'!$A$1:$Z$1,0),FALSE)</f>
        <v>yes</v>
      </c>
      <c r="J347" s="10" t="str">
        <f>VLOOKUP($A347,'Medical Examinations'!$A:$Z,MATCH(J$1,'Medical Examinations'!$A$1:$Z$1,0),FALSE)</f>
        <v>Obesity</v>
      </c>
      <c r="K347" s="10" t="str">
        <f>VLOOKUP($A347,'Medical Examinations'!$A:$Z,MATCH(K$1,'Medical Examinations'!$A$1:$Z$1,0),FALSE)</f>
        <v>Normal</v>
      </c>
      <c r="L347" s="15">
        <v>3268.85</v>
      </c>
      <c r="M347" s="10" t="s">
        <v>4708</v>
      </c>
      <c r="N347" s="10" t="s">
        <v>4711</v>
      </c>
      <c r="O347" s="10" t="str">
        <f>IF(N347="?","Unknown",N347)</f>
        <v>tier - 1</v>
      </c>
      <c r="P347" s="10"/>
    </row>
    <row r="348" spans="1:16">
      <c r="A348" s="20" t="s">
        <v>697</v>
      </c>
      <c r="B348" s="10" t="str">
        <f>VLOOKUP($A348,'Customer Names'!$A:$C,3,FALSE)</f>
        <v>Castaneda,</v>
      </c>
      <c r="C348" s="10">
        <f>VLOOKUP($A348,'Medical Examinations'!$A:$Z,2,FALSE)</f>
        <v>26.98</v>
      </c>
      <c r="D348" s="10">
        <f>VLOOKUP($A348,'Medical Examinations'!$A:$Z,MATCH(D$1,'Medical Examinations'!$A$1:$Z$1,0),FALSE)</f>
        <v>5.21</v>
      </c>
      <c r="E348" s="10" t="str">
        <f>VLOOKUP($A348,'Medical Examinations'!$A:$Z,MATCH(E$1,'Medical Examinations'!$A$1:$Z$1,0),FALSE)</f>
        <v>yes</v>
      </c>
      <c r="F348" s="10" t="str">
        <f>VLOOKUP($A348,'Medical Examinations'!$A:$Z,MATCH(F$1,'Medical Examinations'!$A$1:$Z$1,0),FALSE)</f>
        <v>No</v>
      </c>
      <c r="G348" s="10" t="str">
        <f>VLOOKUP($A348,'Medical Examinations'!$A:$Z,MATCH(G$1,'Medical Examinations'!$A$1:$Z$1,0),FALSE)</f>
        <v>No</v>
      </c>
      <c r="H348" s="10">
        <f>VLOOKUP($A348,'Medical Examinations'!$A:$Z,MATCH(H$1,'Medical Examinations'!$A$1:$Z$1,0),FALSE)</f>
        <v>2</v>
      </c>
      <c r="I348" s="10" t="str">
        <f>VLOOKUP($A348,'Medical Examinations'!$A:$Z,MATCH(I$1,'Medical Examinations'!$A$1:$Z$1,0),FALSE)</f>
        <v>yes</v>
      </c>
      <c r="J348" s="10" t="str">
        <f>VLOOKUP($A348,'Medical Examinations'!$A:$Z,MATCH(J$1,'Medical Examinations'!$A$1:$Z$1,0),FALSE)</f>
        <v>Overweight</v>
      </c>
      <c r="K348" s="10" t="str">
        <f>VLOOKUP($A348,'Medical Examinations'!$A:$Z,MATCH(K$1,'Medical Examinations'!$A$1:$Z$1,0),FALSE)</f>
        <v>Normal</v>
      </c>
      <c r="L348" s="15">
        <v>3277.16</v>
      </c>
      <c r="M348" s="10" t="s">
        <v>4707</v>
      </c>
      <c r="N348" s="10" t="s">
        <v>4708</v>
      </c>
      <c r="O348" s="10" t="str">
        <f>IF(N348="?","Unknown",N348)</f>
        <v>tier - 3</v>
      </c>
      <c r="P348" s="10"/>
    </row>
    <row r="349" spans="1:16">
      <c r="A349" s="21" t="s">
        <v>699</v>
      </c>
      <c r="B349" s="10" t="str">
        <f>VLOOKUP($A349,'Customer Names'!$A:$C,3,FALSE)</f>
        <v>Cherop,</v>
      </c>
      <c r="C349" s="10">
        <f>VLOOKUP($A349,'Medical Examinations'!$A:$Z,2,FALSE)</f>
        <v>25.84</v>
      </c>
      <c r="D349" s="10">
        <f>VLOOKUP($A349,'Medical Examinations'!$A:$Z,MATCH(D$1,'Medical Examinations'!$A$1:$Z$1,0),FALSE)</f>
        <v>8.83</v>
      </c>
      <c r="E349" s="10" t="str">
        <f>VLOOKUP($A349,'Medical Examinations'!$A:$Z,MATCH(E$1,'Medical Examinations'!$A$1:$Z$1,0),FALSE)</f>
        <v>No</v>
      </c>
      <c r="F349" s="10" t="str">
        <f>VLOOKUP($A349,'Medical Examinations'!$A:$Z,MATCH(F$1,'Medical Examinations'!$A$1:$Z$1,0),FALSE)</f>
        <v>No</v>
      </c>
      <c r="G349" s="10" t="str">
        <f>VLOOKUP($A349,'Medical Examinations'!$A:$Z,MATCH(G$1,'Medical Examinations'!$A$1:$Z$1,0),FALSE)</f>
        <v>No</v>
      </c>
      <c r="H349" s="10">
        <f>VLOOKUP($A349,'Medical Examinations'!$A:$Z,MATCH(H$1,'Medical Examinations'!$A$1:$Z$1,0),FALSE)</f>
        <v>0</v>
      </c>
      <c r="I349" s="10" t="str">
        <f>VLOOKUP($A349,'Medical Examinations'!$A:$Z,MATCH(I$1,'Medical Examinations'!$A$1:$Z$1,0),FALSE)</f>
        <v>No</v>
      </c>
      <c r="J349" s="10" t="str">
        <f>VLOOKUP($A349,'Medical Examinations'!$A:$Z,MATCH(J$1,'Medical Examinations'!$A$1:$Z$1,0),FALSE)</f>
        <v>Overweight</v>
      </c>
      <c r="K349" s="10" t="str">
        <f>VLOOKUP($A349,'Medical Examinations'!$A:$Z,MATCH(K$1,'Medical Examinations'!$A$1:$Z$1,0),FALSE)</f>
        <v>Diabetes</v>
      </c>
      <c r="L349" s="15">
        <v>3279.87</v>
      </c>
      <c r="M349" s="10" t="s">
        <v>4707</v>
      </c>
      <c r="N349" s="10" t="s">
        <v>4711</v>
      </c>
      <c r="O349" s="10" t="str">
        <f>IF(N349="?","Unknown",N349)</f>
        <v>tier - 1</v>
      </c>
      <c r="P349" s="10"/>
    </row>
    <row r="350" spans="1:16">
      <c r="A350" s="20" t="s">
        <v>701</v>
      </c>
      <c r="B350" s="10" t="str">
        <f>VLOOKUP($A350,'Customer Names'!$A:$C,3,FALSE)</f>
        <v>Howell,</v>
      </c>
      <c r="C350" s="10">
        <f>VLOOKUP($A350,'Medical Examinations'!$A:$Z,2,FALSE)</f>
        <v>28.31</v>
      </c>
      <c r="D350" s="10">
        <f>VLOOKUP($A350,'Medical Examinations'!$A:$Z,MATCH(D$1,'Medical Examinations'!$A$1:$Z$1,0),FALSE)</f>
        <v>8.4700000000000006</v>
      </c>
      <c r="E350" s="10" t="str">
        <f>VLOOKUP($A350,'Medical Examinations'!$A:$Z,MATCH(E$1,'Medical Examinations'!$A$1:$Z$1,0),FALSE)</f>
        <v>yes</v>
      </c>
      <c r="F350" s="10" t="str">
        <f>VLOOKUP($A350,'Medical Examinations'!$A:$Z,MATCH(F$1,'Medical Examinations'!$A$1:$Z$1,0),FALSE)</f>
        <v>No</v>
      </c>
      <c r="G350" s="10" t="str">
        <f>VLOOKUP($A350,'Medical Examinations'!$A:$Z,MATCH(G$1,'Medical Examinations'!$A$1:$Z$1,0),FALSE)</f>
        <v>No</v>
      </c>
      <c r="H350" s="10">
        <f>VLOOKUP($A350,'Medical Examinations'!$A:$Z,MATCH(H$1,'Medical Examinations'!$A$1:$Z$1,0),FALSE)</f>
        <v>2</v>
      </c>
      <c r="I350" s="10" t="str">
        <f>VLOOKUP($A350,'Medical Examinations'!$A:$Z,MATCH(I$1,'Medical Examinations'!$A$1:$Z$1,0),FALSE)</f>
        <v>yes</v>
      </c>
      <c r="J350" s="10" t="str">
        <f>VLOOKUP($A350,'Medical Examinations'!$A:$Z,MATCH(J$1,'Medical Examinations'!$A$1:$Z$1,0),FALSE)</f>
        <v>Overweight</v>
      </c>
      <c r="K350" s="10" t="str">
        <f>VLOOKUP($A350,'Medical Examinations'!$A:$Z,MATCH(K$1,'Medical Examinations'!$A$1:$Z$1,0),FALSE)</f>
        <v>Diabetes</v>
      </c>
      <c r="L350" s="15">
        <v>3280.22</v>
      </c>
      <c r="M350" s="10" t="s">
        <v>4707</v>
      </c>
      <c r="N350" s="10" t="s">
        <v>4708</v>
      </c>
      <c r="O350" s="10" t="str">
        <f>IF(N350="?","Unknown",N350)</f>
        <v>tier - 3</v>
      </c>
      <c r="P350" s="10"/>
    </row>
    <row r="351" spans="1:16">
      <c r="A351" s="21" t="s">
        <v>703</v>
      </c>
      <c r="B351" s="10" t="str">
        <f>VLOOKUP($A351,'Customer Names'!$A:$C,3,FALSE)</f>
        <v>Palmer,</v>
      </c>
      <c r="C351" s="10">
        <f>VLOOKUP($A351,'Medical Examinations'!$A:$Z,2,FALSE)</f>
        <v>23.94</v>
      </c>
      <c r="D351" s="10">
        <f>VLOOKUP($A351,'Medical Examinations'!$A:$Z,MATCH(D$1,'Medical Examinations'!$A$1:$Z$1,0),FALSE)</f>
        <v>4.2</v>
      </c>
      <c r="E351" s="10" t="str">
        <f>VLOOKUP($A351,'Medical Examinations'!$A:$Z,MATCH(E$1,'Medical Examinations'!$A$1:$Z$1,0),FALSE)</f>
        <v>No</v>
      </c>
      <c r="F351" s="10" t="str">
        <f>VLOOKUP($A351,'Medical Examinations'!$A:$Z,MATCH(F$1,'Medical Examinations'!$A$1:$Z$1,0),FALSE)</f>
        <v>No</v>
      </c>
      <c r="G351" s="10" t="str">
        <f>VLOOKUP($A351,'Medical Examinations'!$A:$Z,MATCH(G$1,'Medical Examinations'!$A$1:$Z$1,0),FALSE)</f>
        <v>No</v>
      </c>
      <c r="H351" s="10">
        <f>VLOOKUP($A351,'Medical Examinations'!$A:$Z,MATCH(H$1,'Medical Examinations'!$A$1:$Z$1,0),FALSE)</f>
        <v>0</v>
      </c>
      <c r="I351" s="10" t="str">
        <f>VLOOKUP($A351,'Medical Examinations'!$A:$Z,MATCH(I$1,'Medical Examinations'!$A$1:$Z$1,0),FALSE)</f>
        <v>yes</v>
      </c>
      <c r="J351" s="10" t="str">
        <f>VLOOKUP($A351,'Medical Examinations'!$A:$Z,MATCH(J$1,'Medical Examinations'!$A$1:$Z$1,0),FALSE)</f>
        <v>Normal Weight</v>
      </c>
      <c r="K351" s="10" t="str">
        <f>VLOOKUP($A351,'Medical Examinations'!$A:$Z,MATCH(K$1,'Medical Examinations'!$A$1:$Z$1,0),FALSE)</f>
        <v>Normal</v>
      </c>
      <c r="L351" s="15">
        <v>3292.53</v>
      </c>
      <c r="M351" s="10" t="s">
        <v>4707</v>
      </c>
      <c r="N351" s="10" t="s">
        <v>4707</v>
      </c>
      <c r="O351" s="10" t="str">
        <f>IF(N351="?","Unknown",N351)</f>
        <v>tier - 2</v>
      </c>
      <c r="P351" s="10"/>
    </row>
    <row r="352" spans="1:16">
      <c r="A352" s="20" t="s">
        <v>705</v>
      </c>
      <c r="B352" s="10" t="str">
        <f>VLOOKUP($A352,'Customer Names'!$A:$C,3,FALSE)</f>
        <v>Olson,</v>
      </c>
      <c r="C352" s="10">
        <f>VLOOKUP($A352,'Medical Examinations'!$A:$Z,2,FALSE)</f>
        <v>20.03</v>
      </c>
      <c r="D352" s="10">
        <f>VLOOKUP($A352,'Medical Examinations'!$A:$Z,MATCH(D$1,'Medical Examinations'!$A$1:$Z$1,0),FALSE)</f>
        <v>6.14</v>
      </c>
      <c r="E352" s="10" t="str">
        <f>VLOOKUP($A352,'Medical Examinations'!$A:$Z,MATCH(E$1,'Medical Examinations'!$A$1:$Z$1,0),FALSE)</f>
        <v>yes</v>
      </c>
      <c r="F352" s="10" t="str">
        <f>VLOOKUP($A352,'Medical Examinations'!$A:$Z,MATCH(F$1,'Medical Examinations'!$A$1:$Z$1,0),FALSE)</f>
        <v>No</v>
      </c>
      <c r="G352" s="10" t="str">
        <f>VLOOKUP($A352,'Medical Examinations'!$A:$Z,MATCH(G$1,'Medical Examinations'!$A$1:$Z$1,0),FALSE)</f>
        <v>No</v>
      </c>
      <c r="H352" s="10">
        <f>VLOOKUP($A352,'Medical Examinations'!$A:$Z,MATCH(H$1,'Medical Examinations'!$A$1:$Z$1,0),FALSE)</f>
        <v>0</v>
      </c>
      <c r="I352" s="10" t="str">
        <f>VLOOKUP($A352,'Medical Examinations'!$A:$Z,MATCH(I$1,'Medical Examinations'!$A$1:$Z$1,0),FALSE)</f>
        <v>yes</v>
      </c>
      <c r="J352" s="10" t="str">
        <f>VLOOKUP($A352,'Medical Examinations'!$A:$Z,MATCH(J$1,'Medical Examinations'!$A$1:$Z$1,0),FALSE)</f>
        <v>Normal Weight</v>
      </c>
      <c r="K352" s="10" t="str">
        <f>VLOOKUP($A352,'Medical Examinations'!$A:$Z,MATCH(K$1,'Medical Examinations'!$A$1:$Z$1,0),FALSE)</f>
        <v>Prediabetes</v>
      </c>
      <c r="L352" s="15">
        <v>3300.7</v>
      </c>
      <c r="M352" s="10" t="s">
        <v>4707</v>
      </c>
      <c r="N352" s="10" t="s">
        <v>4707</v>
      </c>
      <c r="O352" s="10" t="str">
        <f>IF(N352="?","Unknown",N352)</f>
        <v>tier - 2</v>
      </c>
      <c r="P352" s="10"/>
    </row>
    <row r="353" spans="1:16">
      <c r="A353" s="21" t="s">
        <v>707</v>
      </c>
      <c r="B353" s="10" t="str">
        <f>VLOOKUP($A353,'Customer Names'!$A:$C,3,FALSE)</f>
        <v>Waldron,</v>
      </c>
      <c r="C353" s="10">
        <f>VLOOKUP($A353,'Medical Examinations'!$A:$Z,2,FALSE)</f>
        <v>41.42</v>
      </c>
      <c r="D353" s="10">
        <f>VLOOKUP($A353,'Medical Examinations'!$A:$Z,MATCH(D$1,'Medical Examinations'!$A$1:$Z$1,0),FALSE)</f>
        <v>6.07</v>
      </c>
      <c r="E353" s="10" t="str">
        <f>VLOOKUP($A353,'Medical Examinations'!$A:$Z,MATCH(E$1,'Medical Examinations'!$A$1:$Z$1,0),FALSE)</f>
        <v>No</v>
      </c>
      <c r="F353" s="10" t="str">
        <f>VLOOKUP($A353,'Medical Examinations'!$A:$Z,MATCH(F$1,'Medical Examinations'!$A$1:$Z$1,0),FALSE)</f>
        <v>No</v>
      </c>
      <c r="G353" s="10" t="str">
        <f>VLOOKUP($A353,'Medical Examinations'!$A:$Z,MATCH(G$1,'Medical Examinations'!$A$1:$Z$1,0),FALSE)</f>
        <v>No</v>
      </c>
      <c r="H353" s="10">
        <f>VLOOKUP($A353,'Medical Examinations'!$A:$Z,MATCH(H$1,'Medical Examinations'!$A$1:$Z$1,0),FALSE)</f>
        <v>0</v>
      </c>
      <c r="I353" s="10" t="str">
        <f>VLOOKUP($A353,'Medical Examinations'!$A:$Z,MATCH(I$1,'Medical Examinations'!$A$1:$Z$1,0),FALSE)</f>
        <v>No</v>
      </c>
      <c r="J353" s="10" t="str">
        <f>VLOOKUP($A353,'Medical Examinations'!$A:$Z,MATCH(J$1,'Medical Examinations'!$A$1:$Z$1,0),FALSE)</f>
        <v>Obesity</v>
      </c>
      <c r="K353" s="10" t="str">
        <f>VLOOKUP($A353,'Medical Examinations'!$A:$Z,MATCH(K$1,'Medical Examinations'!$A$1:$Z$1,0),FALSE)</f>
        <v>Prediabetes</v>
      </c>
      <c r="L353" s="15">
        <v>3308.46</v>
      </c>
      <c r="M353" s="10" t="s">
        <v>4707</v>
      </c>
      <c r="N353" s="10" t="s">
        <v>4711</v>
      </c>
      <c r="O353" s="10" t="str">
        <f>IF(N353="?","Unknown",N353)</f>
        <v>tier - 1</v>
      </c>
      <c r="P353" s="10"/>
    </row>
    <row r="354" spans="1:16">
      <c r="A354" s="20" t="s">
        <v>709</v>
      </c>
      <c r="B354" s="10" t="str">
        <f>VLOOKUP($A354,'Customer Names'!$A:$C,3,FALSE)</f>
        <v>Meyer,</v>
      </c>
      <c r="C354" s="10">
        <f>VLOOKUP($A354,'Medical Examinations'!$A:$Z,2,FALSE)</f>
        <v>36.67</v>
      </c>
      <c r="D354" s="10">
        <f>VLOOKUP($A354,'Medical Examinations'!$A:$Z,MATCH(D$1,'Medical Examinations'!$A$1:$Z$1,0),FALSE)</f>
        <v>10.210000000000001</v>
      </c>
      <c r="E354" s="10" t="str">
        <f>VLOOKUP($A354,'Medical Examinations'!$A:$Z,MATCH(E$1,'Medical Examinations'!$A$1:$Z$1,0),FALSE)</f>
        <v>No</v>
      </c>
      <c r="F354" s="10" t="str">
        <f>VLOOKUP($A354,'Medical Examinations'!$A:$Z,MATCH(F$1,'Medical Examinations'!$A$1:$Z$1,0),FALSE)</f>
        <v>No</v>
      </c>
      <c r="G354" s="10" t="str">
        <f>VLOOKUP($A354,'Medical Examinations'!$A:$Z,MATCH(G$1,'Medical Examinations'!$A$1:$Z$1,0),FALSE)</f>
        <v>No</v>
      </c>
      <c r="H354" s="10">
        <f>VLOOKUP($A354,'Medical Examinations'!$A:$Z,MATCH(H$1,'Medical Examinations'!$A$1:$Z$1,0),FALSE)</f>
        <v>0</v>
      </c>
      <c r="I354" s="10" t="str">
        <f>VLOOKUP($A354,'Medical Examinations'!$A:$Z,MATCH(I$1,'Medical Examinations'!$A$1:$Z$1,0),FALSE)</f>
        <v>No</v>
      </c>
      <c r="J354" s="10" t="str">
        <f>VLOOKUP($A354,'Medical Examinations'!$A:$Z,MATCH(J$1,'Medical Examinations'!$A$1:$Z$1,0),FALSE)</f>
        <v>Obesity</v>
      </c>
      <c r="K354" s="10" t="str">
        <f>VLOOKUP($A354,'Medical Examinations'!$A:$Z,MATCH(K$1,'Medical Examinations'!$A$1:$Z$1,0),FALSE)</f>
        <v>Diabetes</v>
      </c>
      <c r="L354" s="15">
        <v>3309.79</v>
      </c>
      <c r="M354" s="10" t="s">
        <v>4708</v>
      </c>
      <c r="N354" s="10" t="s">
        <v>4708</v>
      </c>
      <c r="O354" s="10" t="str">
        <f>IF(N354="?","Unknown",N354)</f>
        <v>tier - 3</v>
      </c>
      <c r="P354" s="10"/>
    </row>
    <row r="355" spans="1:16">
      <c r="A355" s="21" t="s">
        <v>711</v>
      </c>
      <c r="B355" s="10" t="str">
        <f>VLOOKUP($A355,'Customer Names'!$A:$C,3,FALSE)</f>
        <v>Stack,</v>
      </c>
      <c r="C355" s="10">
        <f>VLOOKUP($A355,'Medical Examinations'!$A:$Z,2,FALSE)</f>
        <v>27.645</v>
      </c>
      <c r="D355" s="10">
        <f>VLOOKUP($A355,'Medical Examinations'!$A:$Z,MATCH(D$1,'Medical Examinations'!$A$1:$Z$1,0),FALSE)</f>
        <v>4.6900000000000004</v>
      </c>
      <c r="E355" s="10" t="str">
        <f>VLOOKUP($A355,'Medical Examinations'!$A:$Z,MATCH(E$1,'Medical Examinations'!$A$1:$Z$1,0),FALSE)</f>
        <v>No</v>
      </c>
      <c r="F355" s="10" t="str">
        <f>VLOOKUP($A355,'Medical Examinations'!$A:$Z,MATCH(F$1,'Medical Examinations'!$A$1:$Z$1,0),FALSE)</f>
        <v>No</v>
      </c>
      <c r="G355" s="10" t="str">
        <f>VLOOKUP($A355,'Medical Examinations'!$A:$Z,MATCH(G$1,'Medical Examinations'!$A$1:$Z$1,0),FALSE)</f>
        <v>No</v>
      </c>
      <c r="H355" s="10">
        <f>VLOOKUP($A355,'Medical Examinations'!$A:$Z,MATCH(H$1,'Medical Examinations'!$A$1:$Z$1,0),FALSE)</f>
        <v>0</v>
      </c>
      <c r="I355" s="10" t="str">
        <f>VLOOKUP($A355,'Medical Examinations'!$A:$Z,MATCH(I$1,'Medical Examinations'!$A$1:$Z$1,0),FALSE)</f>
        <v>No</v>
      </c>
      <c r="J355" s="10" t="str">
        <f>VLOOKUP($A355,'Medical Examinations'!$A:$Z,MATCH(J$1,'Medical Examinations'!$A$1:$Z$1,0),FALSE)</f>
        <v>Overweight</v>
      </c>
      <c r="K355" s="10" t="str">
        <f>VLOOKUP($A355,'Medical Examinations'!$A:$Z,MATCH(K$1,'Medical Examinations'!$A$1:$Z$1,0),FALSE)</f>
        <v>Normal</v>
      </c>
      <c r="L355" s="15">
        <v>3342.79</v>
      </c>
      <c r="M355" s="10" t="s">
        <v>4707</v>
      </c>
      <c r="N355" s="10" t="s">
        <v>4711</v>
      </c>
      <c r="O355" s="10" t="str">
        <f>IF(N355="?","Unknown",N355)</f>
        <v>tier - 1</v>
      </c>
      <c r="P355" s="10"/>
    </row>
    <row r="356" spans="1:16">
      <c r="A356" s="20" t="s">
        <v>713</v>
      </c>
      <c r="B356" s="10" t="str">
        <f>VLOOKUP($A356,'Customer Names'!$A:$C,3,FALSE)</f>
        <v>Sanchez</v>
      </c>
      <c r="C356" s="10">
        <f>VLOOKUP($A356,'Medical Examinations'!$A:$Z,2,FALSE)</f>
        <v>22.72</v>
      </c>
      <c r="D356" s="10">
        <f>VLOOKUP($A356,'Medical Examinations'!$A:$Z,MATCH(D$1,'Medical Examinations'!$A$1:$Z$1,0),FALSE)</f>
        <v>5.71</v>
      </c>
      <c r="E356" s="10" t="str">
        <f>VLOOKUP($A356,'Medical Examinations'!$A:$Z,MATCH(E$1,'Medical Examinations'!$A$1:$Z$1,0),FALSE)</f>
        <v>No</v>
      </c>
      <c r="F356" s="10" t="str">
        <f>VLOOKUP($A356,'Medical Examinations'!$A:$Z,MATCH(F$1,'Medical Examinations'!$A$1:$Z$1,0),FALSE)</f>
        <v>No</v>
      </c>
      <c r="G356" s="10" t="str">
        <f>VLOOKUP($A356,'Medical Examinations'!$A:$Z,MATCH(G$1,'Medical Examinations'!$A$1:$Z$1,0),FALSE)</f>
        <v>No</v>
      </c>
      <c r="H356" s="10">
        <f>VLOOKUP($A356,'Medical Examinations'!$A:$Z,MATCH(H$1,'Medical Examinations'!$A$1:$Z$1,0),FALSE)</f>
        <v>0</v>
      </c>
      <c r="I356" s="10" t="str">
        <f>VLOOKUP($A356,'Medical Examinations'!$A:$Z,MATCH(I$1,'Medical Examinations'!$A$1:$Z$1,0),FALSE)</f>
        <v>yes</v>
      </c>
      <c r="J356" s="10" t="str">
        <f>VLOOKUP($A356,'Medical Examinations'!$A:$Z,MATCH(J$1,'Medical Examinations'!$A$1:$Z$1,0),FALSE)</f>
        <v>Normal Weight</v>
      </c>
      <c r="K356" s="10" t="str">
        <f>VLOOKUP($A356,'Medical Examinations'!$A:$Z,MATCH(K$1,'Medical Examinations'!$A$1:$Z$1,0),FALSE)</f>
        <v>Prediabetes</v>
      </c>
      <c r="L356" s="15">
        <v>3353.28</v>
      </c>
      <c r="M356" s="10" t="s">
        <v>4707</v>
      </c>
      <c r="N356" s="10" t="s">
        <v>4711</v>
      </c>
      <c r="O356" s="10" t="str">
        <f>IF(N356="?","Unknown",N356)</f>
        <v>tier - 1</v>
      </c>
      <c r="P356" s="10"/>
    </row>
    <row r="357" spans="1:16">
      <c r="A357" s="21" t="s">
        <v>715</v>
      </c>
      <c r="B357" s="10" t="str">
        <f>VLOOKUP($A357,'Customer Names'!$A:$C,3,FALSE)</f>
        <v>Daniels,</v>
      </c>
      <c r="C357" s="10">
        <f>VLOOKUP($A357,'Medical Examinations'!$A:$Z,2,FALSE)</f>
        <v>36.520000000000003</v>
      </c>
      <c r="D357" s="10">
        <f>VLOOKUP($A357,'Medical Examinations'!$A:$Z,MATCH(D$1,'Medical Examinations'!$A$1:$Z$1,0),FALSE)</f>
        <v>9.07</v>
      </c>
      <c r="E357" s="10" t="str">
        <f>VLOOKUP($A357,'Medical Examinations'!$A:$Z,MATCH(E$1,'Medical Examinations'!$A$1:$Z$1,0),FALSE)</f>
        <v>yes</v>
      </c>
      <c r="F357" s="10" t="str">
        <f>VLOOKUP($A357,'Medical Examinations'!$A:$Z,MATCH(F$1,'Medical Examinations'!$A$1:$Z$1,0),FALSE)</f>
        <v>No</v>
      </c>
      <c r="G357" s="10" t="str">
        <f>VLOOKUP($A357,'Medical Examinations'!$A:$Z,MATCH(G$1,'Medical Examinations'!$A$1:$Z$1,0),FALSE)</f>
        <v>Yes</v>
      </c>
      <c r="H357" s="10">
        <f>VLOOKUP($A357,'Medical Examinations'!$A:$Z,MATCH(H$1,'Medical Examinations'!$A$1:$Z$1,0),FALSE)</f>
        <v>1</v>
      </c>
      <c r="I357" s="10" t="str">
        <f>VLOOKUP($A357,'Medical Examinations'!$A:$Z,MATCH(I$1,'Medical Examinations'!$A$1:$Z$1,0),FALSE)</f>
        <v>No</v>
      </c>
      <c r="J357" s="10" t="str">
        <f>VLOOKUP($A357,'Medical Examinations'!$A:$Z,MATCH(J$1,'Medical Examinations'!$A$1:$Z$1,0),FALSE)</f>
        <v>Obesity</v>
      </c>
      <c r="K357" s="10" t="str">
        <f>VLOOKUP($A357,'Medical Examinations'!$A:$Z,MATCH(K$1,'Medical Examinations'!$A$1:$Z$1,0),FALSE)</f>
        <v>Diabetes</v>
      </c>
      <c r="L357" s="15">
        <v>3353.47</v>
      </c>
      <c r="M357" s="10" t="s">
        <v>4707</v>
      </c>
      <c r="N357" s="10" t="s">
        <v>4708</v>
      </c>
      <c r="O357" s="10" t="str">
        <f>IF(N357="?","Unknown",N357)</f>
        <v>tier - 3</v>
      </c>
      <c r="P357" s="10"/>
    </row>
    <row r="358" spans="1:16">
      <c r="A358" s="20" t="s">
        <v>717</v>
      </c>
      <c r="B358" s="10" t="str">
        <f>VLOOKUP($A358,'Customer Names'!$A:$C,3,FALSE)</f>
        <v>Pepp,</v>
      </c>
      <c r="C358" s="10">
        <f>VLOOKUP($A358,'Medical Examinations'!$A:$Z,2,FALSE)</f>
        <v>33.96</v>
      </c>
      <c r="D358" s="10">
        <f>VLOOKUP($A358,'Medical Examinations'!$A:$Z,MATCH(D$1,'Medical Examinations'!$A$1:$Z$1,0),FALSE)</f>
        <v>4.99</v>
      </c>
      <c r="E358" s="10" t="str">
        <f>VLOOKUP($A358,'Medical Examinations'!$A:$Z,MATCH(E$1,'Medical Examinations'!$A$1:$Z$1,0),FALSE)</f>
        <v>No</v>
      </c>
      <c r="F358" s="10" t="str">
        <f>VLOOKUP($A358,'Medical Examinations'!$A:$Z,MATCH(F$1,'Medical Examinations'!$A$1:$Z$1,0),FALSE)</f>
        <v>No</v>
      </c>
      <c r="G358" s="10" t="str">
        <f>VLOOKUP($A358,'Medical Examinations'!$A:$Z,MATCH(G$1,'Medical Examinations'!$A$1:$Z$1,0),FALSE)</f>
        <v>No</v>
      </c>
      <c r="H358" s="10">
        <f>VLOOKUP($A358,'Medical Examinations'!$A:$Z,MATCH(H$1,'Medical Examinations'!$A$1:$Z$1,0),FALSE)</f>
        <v>0</v>
      </c>
      <c r="I358" s="10" t="str">
        <f>VLOOKUP($A358,'Medical Examinations'!$A:$Z,MATCH(I$1,'Medical Examinations'!$A$1:$Z$1,0),FALSE)</f>
        <v>yes</v>
      </c>
      <c r="J358" s="10" t="str">
        <f>VLOOKUP($A358,'Medical Examinations'!$A:$Z,MATCH(J$1,'Medical Examinations'!$A$1:$Z$1,0),FALSE)</f>
        <v>Obesity</v>
      </c>
      <c r="K358" s="10" t="str">
        <f>VLOOKUP($A358,'Medical Examinations'!$A:$Z,MATCH(K$1,'Medical Examinations'!$A$1:$Z$1,0),FALSE)</f>
        <v>Normal</v>
      </c>
      <c r="L358" s="15">
        <v>3366.67</v>
      </c>
      <c r="M358" s="10" t="s">
        <v>4707</v>
      </c>
      <c r="N358" s="10" t="s">
        <v>4707</v>
      </c>
      <c r="O358" s="10" t="str">
        <f>IF(N358="?","Unknown",N358)</f>
        <v>tier - 2</v>
      </c>
      <c r="P358" s="10"/>
    </row>
    <row r="359" spans="1:16">
      <c r="A359" s="21" t="s">
        <v>719</v>
      </c>
      <c r="B359" s="10" t="str">
        <f>VLOOKUP($A359,'Customer Names'!$A:$C,3,FALSE)</f>
        <v>Buechler,</v>
      </c>
      <c r="C359" s="10">
        <f>VLOOKUP($A359,'Medical Examinations'!$A:$Z,2,FALSE)</f>
        <v>26.695</v>
      </c>
      <c r="D359" s="10">
        <f>VLOOKUP($A359,'Medical Examinations'!$A:$Z,MATCH(D$1,'Medical Examinations'!$A$1:$Z$1,0),FALSE)</f>
        <v>8.31</v>
      </c>
      <c r="E359" s="10" t="str">
        <f>VLOOKUP($A359,'Medical Examinations'!$A:$Z,MATCH(E$1,'Medical Examinations'!$A$1:$Z$1,0),FALSE)</f>
        <v>No</v>
      </c>
      <c r="F359" s="10" t="str">
        <f>VLOOKUP($A359,'Medical Examinations'!$A:$Z,MATCH(F$1,'Medical Examinations'!$A$1:$Z$1,0),FALSE)</f>
        <v>No</v>
      </c>
      <c r="G359" s="10" t="str">
        <f>VLOOKUP($A359,'Medical Examinations'!$A:$Z,MATCH(G$1,'Medical Examinations'!$A$1:$Z$1,0),FALSE)</f>
        <v>No</v>
      </c>
      <c r="H359" s="10">
        <f>VLOOKUP($A359,'Medical Examinations'!$A:$Z,MATCH(H$1,'Medical Examinations'!$A$1:$Z$1,0),FALSE)</f>
        <v>0</v>
      </c>
      <c r="I359" s="10" t="str">
        <f>VLOOKUP($A359,'Medical Examinations'!$A:$Z,MATCH(I$1,'Medical Examinations'!$A$1:$Z$1,0),FALSE)</f>
        <v>yes</v>
      </c>
      <c r="J359" s="10" t="str">
        <f>VLOOKUP($A359,'Medical Examinations'!$A:$Z,MATCH(J$1,'Medical Examinations'!$A$1:$Z$1,0),FALSE)</f>
        <v>Overweight</v>
      </c>
      <c r="K359" s="10" t="str">
        <f>VLOOKUP($A359,'Medical Examinations'!$A:$Z,MATCH(K$1,'Medical Examinations'!$A$1:$Z$1,0),FALSE)</f>
        <v>Diabetes</v>
      </c>
      <c r="L359" s="15">
        <v>3378.91</v>
      </c>
      <c r="M359" s="10" t="s">
        <v>4707</v>
      </c>
      <c r="N359" s="10" t="s">
        <v>4711</v>
      </c>
      <c r="O359" s="10" t="str">
        <f>IF(N359="?","Unknown",N359)</f>
        <v>tier - 1</v>
      </c>
      <c r="P359" s="10"/>
    </row>
    <row r="360" spans="1:16">
      <c r="A360" s="20" t="s">
        <v>721</v>
      </c>
      <c r="B360" s="10" t="str">
        <f>VLOOKUP($A360,'Customer Names'!$A:$C,3,FALSE)</f>
        <v>Buenting,</v>
      </c>
      <c r="C360" s="10">
        <f>VLOOKUP($A360,'Medical Examinations'!$A:$Z,2,FALSE)</f>
        <v>18.45</v>
      </c>
      <c r="D360" s="10">
        <f>VLOOKUP($A360,'Medical Examinations'!$A:$Z,MATCH(D$1,'Medical Examinations'!$A$1:$Z$1,0),FALSE)</f>
        <v>5.07</v>
      </c>
      <c r="E360" s="10" t="str">
        <f>VLOOKUP($A360,'Medical Examinations'!$A:$Z,MATCH(E$1,'Medical Examinations'!$A$1:$Z$1,0),FALSE)</f>
        <v>yes</v>
      </c>
      <c r="F360" s="10" t="str">
        <f>VLOOKUP($A360,'Medical Examinations'!$A:$Z,MATCH(F$1,'Medical Examinations'!$A$1:$Z$1,0),FALSE)</f>
        <v>No</v>
      </c>
      <c r="G360" s="10" t="str">
        <f>VLOOKUP($A360,'Medical Examinations'!$A:$Z,MATCH(G$1,'Medical Examinations'!$A$1:$Z$1,0),FALSE)</f>
        <v>No</v>
      </c>
      <c r="H360" s="10">
        <f>VLOOKUP($A360,'Medical Examinations'!$A:$Z,MATCH(H$1,'Medical Examinations'!$A$1:$Z$1,0),FALSE)</f>
        <v>0</v>
      </c>
      <c r="I360" s="10" t="str">
        <f>VLOOKUP($A360,'Medical Examinations'!$A:$Z,MATCH(I$1,'Medical Examinations'!$A$1:$Z$1,0),FALSE)</f>
        <v>yes</v>
      </c>
      <c r="J360" s="10" t="str">
        <f>VLOOKUP($A360,'Medical Examinations'!$A:$Z,MATCH(J$1,'Medical Examinations'!$A$1:$Z$1,0),FALSE)</f>
        <v>Underweight</v>
      </c>
      <c r="K360" s="10" t="str">
        <f>VLOOKUP($A360,'Medical Examinations'!$A:$Z,MATCH(K$1,'Medical Examinations'!$A$1:$Z$1,0),FALSE)</f>
        <v>Normal</v>
      </c>
      <c r="L360" s="15">
        <v>3385.4</v>
      </c>
      <c r="M360" s="10" t="s">
        <v>4707</v>
      </c>
      <c r="N360" s="10" t="s">
        <v>4707</v>
      </c>
      <c r="O360" s="10" t="str">
        <f>IF(N360="?","Unknown",N360)</f>
        <v>tier - 2</v>
      </c>
      <c r="P360" s="10"/>
    </row>
    <row r="361" spans="1:16">
      <c r="A361" s="21" t="s">
        <v>723</v>
      </c>
      <c r="B361" s="10" t="str">
        <f>VLOOKUP($A361,'Customer Names'!$A:$C,3,FALSE)</f>
        <v>Evans,</v>
      </c>
      <c r="C361" s="10">
        <f>VLOOKUP($A361,'Medical Examinations'!$A:$Z,2,FALSE)</f>
        <v>33.18</v>
      </c>
      <c r="D361" s="10">
        <f>VLOOKUP($A361,'Medical Examinations'!$A:$Z,MATCH(D$1,'Medical Examinations'!$A$1:$Z$1,0),FALSE)</f>
        <v>4.79</v>
      </c>
      <c r="E361" s="10" t="str">
        <f>VLOOKUP($A361,'Medical Examinations'!$A:$Z,MATCH(E$1,'Medical Examinations'!$A$1:$Z$1,0),FALSE)</f>
        <v>No</v>
      </c>
      <c r="F361" s="10" t="str">
        <f>VLOOKUP($A361,'Medical Examinations'!$A:$Z,MATCH(F$1,'Medical Examinations'!$A$1:$Z$1,0),FALSE)</f>
        <v>No</v>
      </c>
      <c r="G361" s="10" t="str">
        <f>VLOOKUP($A361,'Medical Examinations'!$A:$Z,MATCH(G$1,'Medical Examinations'!$A$1:$Z$1,0),FALSE)</f>
        <v>No</v>
      </c>
      <c r="H361" s="10">
        <f>VLOOKUP($A361,'Medical Examinations'!$A:$Z,MATCH(H$1,'Medical Examinations'!$A$1:$Z$1,0),FALSE)</f>
        <v>0</v>
      </c>
      <c r="I361" s="10" t="str">
        <f>VLOOKUP($A361,'Medical Examinations'!$A:$Z,MATCH(I$1,'Medical Examinations'!$A$1:$Z$1,0),FALSE)</f>
        <v>yes</v>
      </c>
      <c r="J361" s="10" t="str">
        <f>VLOOKUP($A361,'Medical Examinations'!$A:$Z,MATCH(J$1,'Medical Examinations'!$A$1:$Z$1,0),FALSE)</f>
        <v>Obesity</v>
      </c>
      <c r="K361" s="10" t="str">
        <f>VLOOKUP($A361,'Medical Examinations'!$A:$Z,MATCH(K$1,'Medical Examinations'!$A$1:$Z$1,0),FALSE)</f>
        <v>Normal</v>
      </c>
      <c r="L361" s="15">
        <v>3392.37</v>
      </c>
      <c r="M361" s="10" t="s">
        <v>4707</v>
      </c>
      <c r="N361" s="10" t="s">
        <v>4708</v>
      </c>
      <c r="O361" s="10" t="str">
        <f>IF(N361="?","Unknown",N361)</f>
        <v>tier - 3</v>
      </c>
      <c r="P361" s="10"/>
    </row>
    <row r="362" spans="1:16">
      <c r="A362" s="20" t="s">
        <v>725</v>
      </c>
      <c r="B362" s="10" t="str">
        <f>VLOOKUP($A362,'Customer Names'!$A:$C,3,FALSE)</f>
        <v>Arcand,</v>
      </c>
      <c r="C362" s="10">
        <f>VLOOKUP($A362,'Medical Examinations'!$A:$Z,2,FALSE)</f>
        <v>36.1</v>
      </c>
      <c r="D362" s="10">
        <f>VLOOKUP($A362,'Medical Examinations'!$A:$Z,MATCH(D$1,'Medical Examinations'!$A$1:$Z$1,0),FALSE)</f>
        <v>11.39</v>
      </c>
      <c r="E362" s="10" t="str">
        <f>VLOOKUP($A362,'Medical Examinations'!$A:$Z,MATCH(E$1,'Medical Examinations'!$A$1:$Z$1,0),FALSE)</f>
        <v>yes</v>
      </c>
      <c r="F362" s="10" t="str">
        <f>VLOOKUP($A362,'Medical Examinations'!$A:$Z,MATCH(F$1,'Medical Examinations'!$A$1:$Z$1,0),FALSE)</f>
        <v>No</v>
      </c>
      <c r="G362" s="10" t="str">
        <f>VLOOKUP($A362,'Medical Examinations'!$A:$Z,MATCH(G$1,'Medical Examinations'!$A$1:$Z$1,0),FALSE)</f>
        <v>No</v>
      </c>
      <c r="H362" s="10">
        <f>VLOOKUP($A362,'Medical Examinations'!$A:$Z,MATCH(H$1,'Medical Examinations'!$A$1:$Z$1,0),FALSE)</f>
        <v>2</v>
      </c>
      <c r="I362" s="10" t="str">
        <f>VLOOKUP($A362,'Medical Examinations'!$A:$Z,MATCH(I$1,'Medical Examinations'!$A$1:$Z$1,0),FALSE)</f>
        <v>No</v>
      </c>
      <c r="J362" s="10" t="str">
        <f>VLOOKUP($A362,'Medical Examinations'!$A:$Z,MATCH(J$1,'Medical Examinations'!$A$1:$Z$1,0),FALSE)</f>
        <v>Obesity</v>
      </c>
      <c r="K362" s="10" t="str">
        <f>VLOOKUP($A362,'Medical Examinations'!$A:$Z,MATCH(K$1,'Medical Examinations'!$A$1:$Z$1,0),FALSE)</f>
        <v>Diabetes</v>
      </c>
      <c r="L362" s="15">
        <v>3392.98</v>
      </c>
      <c r="M362" s="10" t="s">
        <v>4707</v>
      </c>
      <c r="N362" s="10" t="s">
        <v>4708</v>
      </c>
      <c r="O362" s="10" t="str">
        <f>IF(N362="?","Unknown",N362)</f>
        <v>tier - 3</v>
      </c>
      <c r="P362" s="10"/>
    </row>
    <row r="363" spans="1:16">
      <c r="A363" s="21" t="s">
        <v>727</v>
      </c>
      <c r="B363" s="10" t="str">
        <f>VLOOKUP($A363,'Customer Names'!$A:$C,3,FALSE)</f>
        <v>Kesack,</v>
      </c>
      <c r="C363" s="10">
        <f>VLOOKUP($A363,'Medical Examinations'!$A:$Z,2,FALSE)</f>
        <v>22.77</v>
      </c>
      <c r="D363" s="10">
        <f>VLOOKUP($A363,'Medical Examinations'!$A:$Z,MATCH(D$1,'Medical Examinations'!$A$1:$Z$1,0),FALSE)</f>
        <v>6</v>
      </c>
      <c r="E363" s="10" t="str">
        <f>VLOOKUP($A363,'Medical Examinations'!$A:$Z,MATCH(E$1,'Medical Examinations'!$A$1:$Z$1,0),FALSE)</f>
        <v>No</v>
      </c>
      <c r="F363" s="10" t="str">
        <f>VLOOKUP($A363,'Medical Examinations'!$A:$Z,MATCH(F$1,'Medical Examinations'!$A$1:$Z$1,0),FALSE)</f>
        <v>No</v>
      </c>
      <c r="G363" s="10" t="str">
        <f>VLOOKUP($A363,'Medical Examinations'!$A:$Z,MATCH(G$1,'Medical Examinations'!$A$1:$Z$1,0),FALSE)</f>
        <v>No</v>
      </c>
      <c r="H363" s="10">
        <f>VLOOKUP($A363,'Medical Examinations'!$A:$Z,MATCH(H$1,'Medical Examinations'!$A$1:$Z$1,0),FALSE)</f>
        <v>0</v>
      </c>
      <c r="I363" s="10" t="str">
        <f>VLOOKUP($A363,'Medical Examinations'!$A:$Z,MATCH(I$1,'Medical Examinations'!$A$1:$Z$1,0),FALSE)</f>
        <v>yes</v>
      </c>
      <c r="J363" s="10" t="str">
        <f>VLOOKUP($A363,'Medical Examinations'!$A:$Z,MATCH(J$1,'Medical Examinations'!$A$1:$Z$1,0),FALSE)</f>
        <v>Normal Weight</v>
      </c>
      <c r="K363" s="10" t="str">
        <f>VLOOKUP($A363,'Medical Examinations'!$A:$Z,MATCH(K$1,'Medical Examinations'!$A$1:$Z$1,0),FALSE)</f>
        <v>Prediabetes</v>
      </c>
      <c r="L363" s="15">
        <v>3393.36</v>
      </c>
      <c r="M363" s="10" t="s">
        <v>4707</v>
      </c>
      <c r="N363" s="10" t="s">
        <v>4707</v>
      </c>
      <c r="O363" s="10" t="str">
        <f>IF(N363="?","Unknown",N363)</f>
        <v>tier - 2</v>
      </c>
      <c r="P363" s="10"/>
    </row>
    <row r="364" spans="1:16">
      <c r="A364" s="20" t="s">
        <v>729</v>
      </c>
      <c r="B364" s="10" t="str">
        <f>VLOOKUP($A364,'Customer Names'!$A:$C,3,FALSE)</f>
        <v>Post,</v>
      </c>
      <c r="C364" s="10">
        <f>VLOOKUP($A364,'Medical Examinations'!$A:$Z,2,FALSE)</f>
        <v>21.24</v>
      </c>
      <c r="D364" s="10">
        <f>VLOOKUP($A364,'Medical Examinations'!$A:$Z,MATCH(D$1,'Medical Examinations'!$A$1:$Z$1,0),FALSE)</f>
        <v>5.13</v>
      </c>
      <c r="E364" s="10" t="str">
        <f>VLOOKUP($A364,'Medical Examinations'!$A:$Z,MATCH(E$1,'Medical Examinations'!$A$1:$Z$1,0),FALSE)</f>
        <v>No</v>
      </c>
      <c r="F364" s="10" t="str">
        <f>VLOOKUP($A364,'Medical Examinations'!$A:$Z,MATCH(F$1,'Medical Examinations'!$A$1:$Z$1,0),FALSE)</f>
        <v>No</v>
      </c>
      <c r="G364" s="10" t="str">
        <f>VLOOKUP($A364,'Medical Examinations'!$A:$Z,MATCH(G$1,'Medical Examinations'!$A$1:$Z$1,0),FALSE)</f>
        <v>No</v>
      </c>
      <c r="H364" s="10">
        <f>VLOOKUP($A364,'Medical Examinations'!$A:$Z,MATCH(H$1,'Medical Examinations'!$A$1:$Z$1,0),FALSE)</f>
        <v>0</v>
      </c>
      <c r="I364" s="10" t="str">
        <f>VLOOKUP($A364,'Medical Examinations'!$A:$Z,MATCH(I$1,'Medical Examinations'!$A$1:$Z$1,0),FALSE)</f>
        <v>yes</v>
      </c>
      <c r="J364" s="10" t="str">
        <f>VLOOKUP($A364,'Medical Examinations'!$A:$Z,MATCH(J$1,'Medical Examinations'!$A$1:$Z$1,0),FALSE)</f>
        <v>Normal Weight</v>
      </c>
      <c r="K364" s="10" t="str">
        <f>VLOOKUP($A364,'Medical Examinations'!$A:$Z,MATCH(K$1,'Medical Examinations'!$A$1:$Z$1,0),FALSE)</f>
        <v>Normal</v>
      </c>
      <c r="L364" s="15">
        <v>3410.32</v>
      </c>
      <c r="M364" s="10" t="s">
        <v>4707</v>
      </c>
      <c r="N364" s="10" t="s">
        <v>4707</v>
      </c>
      <c r="O364" s="10" t="str">
        <f>IF(N364="?","Unknown",N364)</f>
        <v>tier - 2</v>
      </c>
      <c r="P364" s="10"/>
    </row>
    <row r="365" spans="1:16">
      <c r="A365" s="21" t="s">
        <v>731</v>
      </c>
      <c r="B365" s="10" t="str">
        <f>VLOOKUP($A365,'Customer Names'!$A:$C,3,FALSE)</f>
        <v>Dunne,</v>
      </c>
      <c r="C365" s="10">
        <f>VLOOKUP($A365,'Medical Examinations'!$A:$Z,2,FALSE)</f>
        <v>17.600000000000001</v>
      </c>
      <c r="D365" s="10">
        <f>VLOOKUP($A365,'Medical Examinations'!$A:$Z,MATCH(D$1,'Medical Examinations'!$A$1:$Z$1,0),FALSE)</f>
        <v>5.26</v>
      </c>
      <c r="E365" s="10" t="str">
        <f>VLOOKUP($A365,'Medical Examinations'!$A:$Z,MATCH(E$1,'Medical Examinations'!$A$1:$Z$1,0),FALSE)</f>
        <v>yes</v>
      </c>
      <c r="F365" s="10" t="str">
        <f>VLOOKUP($A365,'Medical Examinations'!$A:$Z,MATCH(F$1,'Medical Examinations'!$A$1:$Z$1,0),FALSE)</f>
        <v>No</v>
      </c>
      <c r="G365" s="10" t="str">
        <f>VLOOKUP($A365,'Medical Examinations'!$A:$Z,MATCH(G$1,'Medical Examinations'!$A$1:$Z$1,0),FALSE)</f>
        <v>No</v>
      </c>
      <c r="H365" s="10">
        <f>VLOOKUP($A365,'Medical Examinations'!$A:$Z,MATCH(H$1,'Medical Examinations'!$A$1:$Z$1,0),FALSE)</f>
        <v>0</v>
      </c>
      <c r="I365" s="10" t="str">
        <f>VLOOKUP($A365,'Medical Examinations'!$A:$Z,MATCH(I$1,'Medical Examinations'!$A$1:$Z$1,0),FALSE)</f>
        <v>yes</v>
      </c>
      <c r="J365" s="10" t="str">
        <f>VLOOKUP($A365,'Medical Examinations'!$A:$Z,MATCH(J$1,'Medical Examinations'!$A$1:$Z$1,0),FALSE)</f>
        <v>Underweight</v>
      </c>
      <c r="K365" s="10" t="str">
        <f>VLOOKUP($A365,'Medical Examinations'!$A:$Z,MATCH(K$1,'Medical Examinations'!$A$1:$Z$1,0),FALSE)</f>
        <v>Normal</v>
      </c>
      <c r="L365" s="15">
        <v>3434.38</v>
      </c>
      <c r="M365" s="10" t="s">
        <v>4707</v>
      </c>
      <c r="N365" s="10" t="s">
        <v>4707</v>
      </c>
      <c r="O365" s="10" t="str">
        <f>IF(N365="?","Unknown",N365)</f>
        <v>tier - 2</v>
      </c>
      <c r="P365" s="10"/>
    </row>
    <row r="366" spans="1:16">
      <c r="A366" s="20" t="s">
        <v>733</v>
      </c>
      <c r="B366" s="10" t="str">
        <f>VLOOKUP($A366,'Customer Names'!$A:$C,3,FALSE)</f>
        <v>Kilel,</v>
      </c>
      <c r="C366" s="10">
        <f>VLOOKUP($A366,'Medical Examinations'!$A:$Z,2,FALSE)</f>
        <v>26.29</v>
      </c>
      <c r="D366" s="10">
        <f>VLOOKUP($A366,'Medical Examinations'!$A:$Z,MATCH(D$1,'Medical Examinations'!$A$1:$Z$1,0),FALSE)</f>
        <v>6.84</v>
      </c>
      <c r="E366" s="10" t="str">
        <f>VLOOKUP($A366,'Medical Examinations'!$A:$Z,MATCH(E$1,'Medical Examinations'!$A$1:$Z$1,0),FALSE)</f>
        <v>No</v>
      </c>
      <c r="F366" s="10" t="str">
        <f>VLOOKUP($A366,'Medical Examinations'!$A:$Z,MATCH(F$1,'Medical Examinations'!$A$1:$Z$1,0),FALSE)</f>
        <v>No</v>
      </c>
      <c r="G366" s="10" t="str">
        <f>VLOOKUP($A366,'Medical Examinations'!$A:$Z,MATCH(G$1,'Medical Examinations'!$A$1:$Z$1,0),FALSE)</f>
        <v>No</v>
      </c>
      <c r="H366" s="10">
        <f>VLOOKUP($A366,'Medical Examinations'!$A:$Z,MATCH(H$1,'Medical Examinations'!$A$1:$Z$1,0),FALSE)</f>
        <v>0</v>
      </c>
      <c r="I366" s="10" t="str">
        <f>VLOOKUP($A366,'Medical Examinations'!$A:$Z,MATCH(I$1,'Medical Examinations'!$A$1:$Z$1,0),FALSE)</f>
        <v>yes</v>
      </c>
      <c r="J366" s="10" t="str">
        <f>VLOOKUP($A366,'Medical Examinations'!$A:$Z,MATCH(J$1,'Medical Examinations'!$A$1:$Z$1,0),FALSE)</f>
        <v>Overweight</v>
      </c>
      <c r="K366" s="10" t="str">
        <f>VLOOKUP($A366,'Medical Examinations'!$A:$Z,MATCH(K$1,'Medical Examinations'!$A$1:$Z$1,0),FALSE)</f>
        <v>Diabetes</v>
      </c>
      <c r="L366" s="15">
        <v>3436.5</v>
      </c>
      <c r="M366" s="10" t="s">
        <v>4707</v>
      </c>
      <c r="N366" s="10" t="s">
        <v>4711</v>
      </c>
      <c r="O366" s="10" t="str">
        <f>IF(N366="?","Unknown",N366)</f>
        <v>tier - 1</v>
      </c>
      <c r="P366" s="10"/>
    </row>
    <row r="367" spans="1:16">
      <c r="A367" s="21" t="s">
        <v>735</v>
      </c>
      <c r="B367" s="10" t="str">
        <f>VLOOKUP($A367,'Customer Names'!$A:$C,3,FALSE)</f>
        <v>Nicholson,</v>
      </c>
      <c r="C367" s="10">
        <f>VLOOKUP($A367,'Medical Examinations'!$A:$Z,2,FALSE)</f>
        <v>35.31</v>
      </c>
      <c r="D367" s="10">
        <f>VLOOKUP($A367,'Medical Examinations'!$A:$Z,MATCH(D$1,'Medical Examinations'!$A$1:$Z$1,0),FALSE)</f>
        <v>9.0399999999999991</v>
      </c>
      <c r="E367" s="10" t="str">
        <f>VLOOKUP($A367,'Medical Examinations'!$A:$Z,MATCH(E$1,'Medical Examinations'!$A$1:$Z$1,0),FALSE)</f>
        <v>No</v>
      </c>
      <c r="F367" s="10" t="str">
        <f>VLOOKUP($A367,'Medical Examinations'!$A:$Z,MATCH(F$1,'Medical Examinations'!$A$1:$Z$1,0),FALSE)</f>
        <v>No</v>
      </c>
      <c r="G367" s="10" t="str">
        <f>VLOOKUP($A367,'Medical Examinations'!$A:$Z,MATCH(G$1,'Medical Examinations'!$A$1:$Z$1,0),FALSE)</f>
        <v>No</v>
      </c>
      <c r="H367" s="10">
        <f>VLOOKUP($A367,'Medical Examinations'!$A:$Z,MATCH(H$1,'Medical Examinations'!$A$1:$Z$1,0),FALSE)</f>
        <v>0</v>
      </c>
      <c r="I367" s="10" t="str">
        <f>VLOOKUP($A367,'Medical Examinations'!$A:$Z,MATCH(I$1,'Medical Examinations'!$A$1:$Z$1,0),FALSE)</f>
        <v>No</v>
      </c>
      <c r="J367" s="10" t="str">
        <f>VLOOKUP($A367,'Medical Examinations'!$A:$Z,MATCH(J$1,'Medical Examinations'!$A$1:$Z$1,0),FALSE)</f>
        <v>Obesity</v>
      </c>
      <c r="K367" s="10" t="str">
        <f>VLOOKUP($A367,'Medical Examinations'!$A:$Z,MATCH(K$1,'Medical Examinations'!$A$1:$Z$1,0),FALSE)</f>
        <v>Diabetes</v>
      </c>
      <c r="L367" s="15">
        <v>3443.06</v>
      </c>
      <c r="M367" s="10" t="s">
        <v>4707</v>
      </c>
      <c r="N367" s="10" t="s">
        <v>4711</v>
      </c>
      <c r="O367" s="10" t="str">
        <f>IF(N367="?","Unknown",N367)</f>
        <v>tier - 1</v>
      </c>
      <c r="P367" s="10"/>
    </row>
    <row r="368" spans="1:16">
      <c r="A368" s="20" t="s">
        <v>737</v>
      </c>
      <c r="B368" s="10" t="str">
        <f>VLOOKUP($A368,'Customer Names'!$A:$C,3,FALSE)</f>
        <v>Susmann,</v>
      </c>
      <c r="C368" s="10">
        <f>VLOOKUP($A368,'Medical Examinations'!$A:$Z,2,FALSE)</f>
        <v>27.04</v>
      </c>
      <c r="D368" s="10">
        <f>VLOOKUP($A368,'Medical Examinations'!$A:$Z,MATCH(D$1,'Medical Examinations'!$A$1:$Z$1,0),FALSE)</f>
        <v>4.0999999999999996</v>
      </c>
      <c r="E368" s="10" t="str">
        <f>VLOOKUP($A368,'Medical Examinations'!$A:$Z,MATCH(E$1,'Medical Examinations'!$A$1:$Z$1,0),FALSE)</f>
        <v>No</v>
      </c>
      <c r="F368" s="10" t="str">
        <f>VLOOKUP($A368,'Medical Examinations'!$A:$Z,MATCH(F$1,'Medical Examinations'!$A$1:$Z$1,0),FALSE)</f>
        <v>No</v>
      </c>
      <c r="G368" s="10" t="str">
        <f>VLOOKUP($A368,'Medical Examinations'!$A:$Z,MATCH(G$1,'Medical Examinations'!$A$1:$Z$1,0),FALSE)</f>
        <v>No</v>
      </c>
      <c r="H368" s="10">
        <f>VLOOKUP($A368,'Medical Examinations'!$A:$Z,MATCH(H$1,'Medical Examinations'!$A$1:$Z$1,0),FALSE)</f>
        <v>1</v>
      </c>
      <c r="I368" s="10" t="str">
        <f>VLOOKUP($A368,'Medical Examinations'!$A:$Z,MATCH(I$1,'Medical Examinations'!$A$1:$Z$1,0),FALSE)</f>
        <v>yes</v>
      </c>
      <c r="J368" s="10" t="str">
        <f>VLOOKUP($A368,'Medical Examinations'!$A:$Z,MATCH(J$1,'Medical Examinations'!$A$1:$Z$1,0),FALSE)</f>
        <v>Overweight</v>
      </c>
      <c r="K368" s="10" t="str">
        <f>VLOOKUP($A368,'Medical Examinations'!$A:$Z,MATCH(K$1,'Medical Examinations'!$A$1:$Z$1,0),FALSE)</f>
        <v>Normal</v>
      </c>
      <c r="L368" s="15">
        <v>3453.77</v>
      </c>
      <c r="M368" s="10" t="s">
        <v>4707</v>
      </c>
      <c r="N368" s="10" t="s">
        <v>4711</v>
      </c>
      <c r="O368" s="10" t="str">
        <f>IF(N368="?","Unknown",N368)</f>
        <v>tier - 1</v>
      </c>
      <c r="P368" s="10"/>
    </row>
    <row r="369" spans="1:16">
      <c r="A369" s="21" t="s">
        <v>739</v>
      </c>
      <c r="B369" s="10" t="str">
        <f>VLOOKUP($A369,'Customer Names'!$A:$C,3,FALSE)</f>
        <v>Harsh,</v>
      </c>
      <c r="C369" s="10">
        <f>VLOOKUP($A369,'Medical Examinations'!$A:$Z,2,FALSE)</f>
        <v>30.23</v>
      </c>
      <c r="D369" s="10">
        <f>VLOOKUP($A369,'Medical Examinations'!$A:$Z,MATCH(D$1,'Medical Examinations'!$A$1:$Z$1,0),FALSE)</f>
        <v>4.2300000000000004</v>
      </c>
      <c r="E369" s="10" t="str">
        <f>VLOOKUP($A369,'Medical Examinations'!$A:$Z,MATCH(E$1,'Medical Examinations'!$A$1:$Z$1,0),FALSE)</f>
        <v>yes</v>
      </c>
      <c r="F369" s="10" t="str">
        <f>VLOOKUP($A369,'Medical Examinations'!$A:$Z,MATCH(F$1,'Medical Examinations'!$A$1:$Z$1,0),FALSE)</f>
        <v>No</v>
      </c>
      <c r="G369" s="10" t="str">
        <f>VLOOKUP($A369,'Medical Examinations'!$A:$Z,MATCH(G$1,'Medical Examinations'!$A$1:$Z$1,0),FALSE)</f>
        <v>Yes</v>
      </c>
      <c r="H369" s="10">
        <f>VLOOKUP($A369,'Medical Examinations'!$A:$Z,MATCH(H$1,'Medical Examinations'!$A$1:$Z$1,0),FALSE)</f>
        <v>1</v>
      </c>
      <c r="I369" s="10" t="str">
        <f>VLOOKUP($A369,'Medical Examinations'!$A:$Z,MATCH(I$1,'Medical Examinations'!$A$1:$Z$1,0),FALSE)</f>
        <v>yes</v>
      </c>
      <c r="J369" s="10" t="str">
        <f>VLOOKUP($A369,'Medical Examinations'!$A:$Z,MATCH(J$1,'Medical Examinations'!$A$1:$Z$1,0),FALSE)</f>
        <v>Obesity</v>
      </c>
      <c r="K369" s="10" t="str">
        <f>VLOOKUP($A369,'Medical Examinations'!$A:$Z,MATCH(K$1,'Medical Examinations'!$A$1:$Z$1,0),FALSE)</f>
        <v>Normal</v>
      </c>
      <c r="L369" s="15">
        <v>3463.51</v>
      </c>
      <c r="M369" s="10" t="s">
        <v>4707</v>
      </c>
      <c r="N369" s="10" t="s">
        <v>4711</v>
      </c>
      <c r="O369" s="10" t="str">
        <f>IF(N369="?","Unknown",N369)</f>
        <v>tier - 1</v>
      </c>
      <c r="P369" s="10"/>
    </row>
    <row r="370" spans="1:16">
      <c r="A370" s="20" t="s">
        <v>741</v>
      </c>
      <c r="B370" s="10" t="str">
        <f>VLOOKUP($A370,'Customer Names'!$A:$C,3,FALSE)</f>
        <v>Pocasangre,</v>
      </c>
      <c r="C370" s="10">
        <f>VLOOKUP($A370,'Medical Examinations'!$A:$Z,2,FALSE)</f>
        <v>30.6</v>
      </c>
      <c r="D370" s="10">
        <f>VLOOKUP($A370,'Medical Examinations'!$A:$Z,MATCH(D$1,'Medical Examinations'!$A$1:$Z$1,0),FALSE)</f>
        <v>6.48</v>
      </c>
      <c r="E370" s="10" t="str">
        <f>VLOOKUP($A370,'Medical Examinations'!$A:$Z,MATCH(E$1,'Medical Examinations'!$A$1:$Z$1,0),FALSE)</f>
        <v>yes</v>
      </c>
      <c r="F370" s="10" t="str">
        <f>VLOOKUP($A370,'Medical Examinations'!$A:$Z,MATCH(F$1,'Medical Examinations'!$A$1:$Z$1,0),FALSE)</f>
        <v>No</v>
      </c>
      <c r="G370" s="10" t="str">
        <f>VLOOKUP($A370,'Medical Examinations'!$A:$Z,MATCH(G$1,'Medical Examinations'!$A$1:$Z$1,0),FALSE)</f>
        <v>Yes</v>
      </c>
      <c r="H370" s="10">
        <f>VLOOKUP($A370,'Medical Examinations'!$A:$Z,MATCH(H$1,'Medical Examinations'!$A$1:$Z$1,0),FALSE)</f>
        <v>1</v>
      </c>
      <c r="I370" s="10" t="str">
        <f>VLOOKUP($A370,'Medical Examinations'!$A:$Z,MATCH(I$1,'Medical Examinations'!$A$1:$Z$1,0),FALSE)</f>
        <v>yes</v>
      </c>
      <c r="J370" s="10" t="str">
        <f>VLOOKUP($A370,'Medical Examinations'!$A:$Z,MATCH(J$1,'Medical Examinations'!$A$1:$Z$1,0),FALSE)</f>
        <v>Obesity</v>
      </c>
      <c r="K370" s="10" t="str">
        <f>VLOOKUP($A370,'Medical Examinations'!$A:$Z,MATCH(K$1,'Medical Examinations'!$A$1:$Z$1,0),FALSE)</f>
        <v>Prediabetes</v>
      </c>
      <c r="L370" s="15">
        <v>3471.41</v>
      </c>
      <c r="M370" s="10" t="s">
        <v>4707</v>
      </c>
      <c r="N370" s="10" t="s">
        <v>4707</v>
      </c>
      <c r="O370" s="10" t="str">
        <f>IF(N370="?","Unknown",N370)</f>
        <v>tier - 2</v>
      </c>
      <c r="P370" s="10"/>
    </row>
    <row r="371" spans="1:16">
      <c r="A371" s="21" t="s">
        <v>743</v>
      </c>
      <c r="B371" s="10" t="str">
        <f>VLOOKUP($A371,'Customer Names'!$A:$C,3,FALSE)</f>
        <v>Martinez</v>
      </c>
      <c r="C371" s="10">
        <f>VLOOKUP($A371,'Medical Examinations'!$A:$Z,2,FALSE)</f>
        <v>26.8</v>
      </c>
      <c r="D371" s="10">
        <f>VLOOKUP($A371,'Medical Examinations'!$A:$Z,MATCH(D$1,'Medical Examinations'!$A$1:$Z$1,0),FALSE)</f>
        <v>5.53</v>
      </c>
      <c r="E371" s="10" t="str">
        <f>VLOOKUP($A371,'Medical Examinations'!$A:$Z,MATCH(E$1,'Medical Examinations'!$A$1:$Z$1,0),FALSE)</f>
        <v>No</v>
      </c>
      <c r="F371" s="10" t="str">
        <f>VLOOKUP($A371,'Medical Examinations'!$A:$Z,MATCH(F$1,'Medical Examinations'!$A$1:$Z$1,0),FALSE)</f>
        <v>No</v>
      </c>
      <c r="G371" s="10" t="str">
        <f>VLOOKUP($A371,'Medical Examinations'!$A:$Z,MATCH(G$1,'Medical Examinations'!$A$1:$Z$1,0),FALSE)</f>
        <v>No</v>
      </c>
      <c r="H371" s="10">
        <f>VLOOKUP($A371,'Medical Examinations'!$A:$Z,MATCH(H$1,'Medical Examinations'!$A$1:$Z$1,0),FALSE)</f>
        <v>1</v>
      </c>
      <c r="I371" s="10" t="str">
        <f>VLOOKUP($A371,'Medical Examinations'!$A:$Z,MATCH(I$1,'Medical Examinations'!$A$1:$Z$1,0),FALSE)</f>
        <v>yes</v>
      </c>
      <c r="J371" s="10" t="str">
        <f>VLOOKUP($A371,'Medical Examinations'!$A:$Z,MATCH(J$1,'Medical Examinations'!$A$1:$Z$1,0),FALSE)</f>
        <v>Overweight</v>
      </c>
      <c r="K371" s="10" t="str">
        <f>VLOOKUP($A371,'Medical Examinations'!$A:$Z,MATCH(K$1,'Medical Examinations'!$A$1:$Z$1,0),FALSE)</f>
        <v>Normal</v>
      </c>
      <c r="L371" s="15">
        <v>3481.87</v>
      </c>
      <c r="M371" s="10" t="s">
        <v>4707</v>
      </c>
      <c r="N371" s="10" t="s">
        <v>4708</v>
      </c>
      <c r="O371" s="10" t="str">
        <f>IF(N371="?","Unknown",N371)</f>
        <v>tier - 3</v>
      </c>
      <c r="P371" s="10"/>
    </row>
    <row r="372" spans="1:16">
      <c r="A372" s="20" t="s">
        <v>745</v>
      </c>
      <c r="B372" s="10" t="str">
        <f>VLOOKUP($A372,'Customer Names'!$A:$C,3,FALSE)</f>
        <v>Riegel,</v>
      </c>
      <c r="C372" s="10">
        <f>VLOOKUP($A372,'Medical Examinations'!$A:$Z,2,FALSE)</f>
        <v>16.86</v>
      </c>
      <c r="D372" s="10">
        <f>VLOOKUP($A372,'Medical Examinations'!$A:$Z,MATCH(D$1,'Medical Examinations'!$A$1:$Z$1,0),FALSE)</f>
        <v>4.07</v>
      </c>
      <c r="E372" s="10" t="str">
        <f>VLOOKUP($A372,'Medical Examinations'!$A:$Z,MATCH(E$1,'Medical Examinations'!$A$1:$Z$1,0),FALSE)</f>
        <v>yes</v>
      </c>
      <c r="F372" s="10" t="str">
        <f>VLOOKUP($A372,'Medical Examinations'!$A:$Z,MATCH(F$1,'Medical Examinations'!$A$1:$Z$1,0),FALSE)</f>
        <v>No</v>
      </c>
      <c r="G372" s="10" t="str">
        <f>VLOOKUP($A372,'Medical Examinations'!$A:$Z,MATCH(G$1,'Medical Examinations'!$A$1:$Z$1,0),FALSE)</f>
        <v>No</v>
      </c>
      <c r="H372" s="10">
        <f>VLOOKUP($A372,'Medical Examinations'!$A:$Z,MATCH(H$1,'Medical Examinations'!$A$1:$Z$1,0),FALSE)</f>
        <v>0</v>
      </c>
      <c r="I372" s="10" t="str">
        <f>VLOOKUP($A372,'Medical Examinations'!$A:$Z,MATCH(I$1,'Medical Examinations'!$A$1:$Z$1,0),FALSE)</f>
        <v>yes</v>
      </c>
      <c r="J372" s="10" t="str">
        <f>VLOOKUP($A372,'Medical Examinations'!$A:$Z,MATCH(J$1,'Medical Examinations'!$A$1:$Z$1,0),FALSE)</f>
        <v>Underweight</v>
      </c>
      <c r="K372" s="10" t="str">
        <f>VLOOKUP($A372,'Medical Examinations'!$A:$Z,MATCH(K$1,'Medical Examinations'!$A$1:$Z$1,0),FALSE)</f>
        <v>Normal</v>
      </c>
      <c r="L372" s="15">
        <v>3484.33</v>
      </c>
      <c r="M372" s="10" t="s">
        <v>4708</v>
      </c>
      <c r="N372" s="10" t="s">
        <v>4708</v>
      </c>
      <c r="O372" s="10" t="str">
        <f>IF(N372="?","Unknown",N372)</f>
        <v>tier - 3</v>
      </c>
      <c r="P372" s="10"/>
    </row>
    <row r="373" spans="1:16">
      <c r="A373" s="21" t="s">
        <v>747</v>
      </c>
      <c r="B373" s="10" t="str">
        <f>VLOOKUP($A373,'Customer Names'!$A:$C,3,FALSE)</f>
        <v>Monson,</v>
      </c>
      <c r="C373" s="10">
        <f>VLOOKUP($A373,'Medical Examinations'!$A:$Z,2,FALSE)</f>
        <v>16.3</v>
      </c>
      <c r="D373" s="10">
        <f>VLOOKUP($A373,'Medical Examinations'!$A:$Z,MATCH(D$1,'Medical Examinations'!$A$1:$Z$1,0),FALSE)</f>
        <v>5.51</v>
      </c>
      <c r="E373" s="10" t="str">
        <f>VLOOKUP($A373,'Medical Examinations'!$A:$Z,MATCH(E$1,'Medical Examinations'!$A$1:$Z$1,0),FALSE)</f>
        <v>No</v>
      </c>
      <c r="F373" s="10" t="str">
        <f>VLOOKUP($A373,'Medical Examinations'!$A:$Z,MATCH(F$1,'Medical Examinations'!$A$1:$Z$1,0),FALSE)</f>
        <v>No</v>
      </c>
      <c r="G373" s="10" t="str">
        <f>VLOOKUP($A373,'Medical Examinations'!$A:$Z,MATCH(G$1,'Medical Examinations'!$A$1:$Z$1,0),FALSE)</f>
        <v>No</v>
      </c>
      <c r="H373" s="10">
        <f>VLOOKUP($A373,'Medical Examinations'!$A:$Z,MATCH(H$1,'Medical Examinations'!$A$1:$Z$1,0),FALSE)</f>
        <v>1</v>
      </c>
      <c r="I373" s="10" t="str">
        <f>VLOOKUP($A373,'Medical Examinations'!$A:$Z,MATCH(I$1,'Medical Examinations'!$A$1:$Z$1,0),FALSE)</f>
        <v>yes</v>
      </c>
      <c r="J373" s="10" t="str">
        <f>VLOOKUP($A373,'Medical Examinations'!$A:$Z,MATCH(J$1,'Medical Examinations'!$A$1:$Z$1,0),FALSE)</f>
        <v>Underweight</v>
      </c>
      <c r="K373" s="10" t="str">
        <f>VLOOKUP($A373,'Medical Examinations'!$A:$Z,MATCH(K$1,'Medical Examinations'!$A$1:$Z$1,0),FALSE)</f>
        <v>Normal</v>
      </c>
      <c r="L373" s="15">
        <v>3490.55</v>
      </c>
      <c r="M373" s="10" t="s">
        <v>4711</v>
      </c>
      <c r="N373" s="10" t="s">
        <v>4707</v>
      </c>
      <c r="O373" s="10" t="str">
        <f>IF(N373="?","Unknown",N373)</f>
        <v>tier - 2</v>
      </c>
      <c r="P373" s="10"/>
    </row>
    <row r="374" spans="1:16">
      <c r="A374" s="20" t="s">
        <v>749</v>
      </c>
      <c r="B374" s="10" t="str">
        <f>VLOOKUP($A374,'Customer Names'!$A:$C,3,FALSE)</f>
        <v>Klubben,</v>
      </c>
      <c r="C374" s="10">
        <f>VLOOKUP($A374,'Medical Examinations'!$A:$Z,2,FALSE)</f>
        <v>29.81</v>
      </c>
      <c r="D374" s="10">
        <f>VLOOKUP($A374,'Medical Examinations'!$A:$Z,MATCH(D$1,'Medical Examinations'!$A$1:$Z$1,0),FALSE)</f>
        <v>11.66</v>
      </c>
      <c r="E374" s="10" t="str">
        <f>VLOOKUP($A374,'Medical Examinations'!$A:$Z,MATCH(E$1,'Medical Examinations'!$A$1:$Z$1,0),FALSE)</f>
        <v>No</v>
      </c>
      <c r="F374" s="10" t="str">
        <f>VLOOKUP($A374,'Medical Examinations'!$A:$Z,MATCH(F$1,'Medical Examinations'!$A$1:$Z$1,0),FALSE)</f>
        <v>No</v>
      </c>
      <c r="G374" s="10" t="str">
        <f>VLOOKUP($A374,'Medical Examinations'!$A:$Z,MATCH(G$1,'Medical Examinations'!$A$1:$Z$1,0),FALSE)</f>
        <v>No</v>
      </c>
      <c r="H374" s="10">
        <f>VLOOKUP($A374,'Medical Examinations'!$A:$Z,MATCH(H$1,'Medical Examinations'!$A$1:$Z$1,0),FALSE)</f>
        <v>0</v>
      </c>
      <c r="I374" s="10" t="str">
        <f>VLOOKUP($A374,'Medical Examinations'!$A:$Z,MATCH(I$1,'Medical Examinations'!$A$1:$Z$1,0),FALSE)</f>
        <v>yes</v>
      </c>
      <c r="J374" s="10" t="str">
        <f>VLOOKUP($A374,'Medical Examinations'!$A:$Z,MATCH(J$1,'Medical Examinations'!$A$1:$Z$1,0),FALSE)</f>
        <v>Overweight</v>
      </c>
      <c r="K374" s="10" t="str">
        <f>VLOOKUP($A374,'Medical Examinations'!$A:$Z,MATCH(K$1,'Medical Examinations'!$A$1:$Z$1,0),FALSE)</f>
        <v>Diabetes</v>
      </c>
      <c r="L374" s="15">
        <v>3500.61</v>
      </c>
      <c r="M374" s="10" t="s">
        <v>4707</v>
      </c>
      <c r="N374" s="10" t="s">
        <v>4707</v>
      </c>
      <c r="O374" s="10" t="str">
        <f>IF(N374="?","Unknown",N374)</f>
        <v>tier - 2</v>
      </c>
      <c r="P374" s="10"/>
    </row>
    <row r="375" spans="1:16">
      <c r="A375" s="21" t="s">
        <v>751</v>
      </c>
      <c r="B375" s="10" t="str">
        <f>VLOOKUP($A375,'Customer Names'!$A:$C,3,FALSE)</f>
        <v>Mascaro,</v>
      </c>
      <c r="C375" s="10">
        <f>VLOOKUP($A375,'Medical Examinations'!$A:$Z,2,FALSE)</f>
        <v>16.329999999999998</v>
      </c>
      <c r="D375" s="10">
        <f>VLOOKUP($A375,'Medical Examinations'!$A:$Z,MATCH(D$1,'Medical Examinations'!$A$1:$Z$1,0),FALSE)</f>
        <v>7.26</v>
      </c>
      <c r="E375" s="10" t="str">
        <f>VLOOKUP($A375,'Medical Examinations'!$A:$Z,MATCH(E$1,'Medical Examinations'!$A$1:$Z$1,0),FALSE)</f>
        <v>yes</v>
      </c>
      <c r="F375" s="10" t="str">
        <f>VLOOKUP($A375,'Medical Examinations'!$A:$Z,MATCH(F$1,'Medical Examinations'!$A$1:$Z$1,0),FALSE)</f>
        <v>No</v>
      </c>
      <c r="G375" s="10" t="str">
        <f>VLOOKUP($A375,'Medical Examinations'!$A:$Z,MATCH(G$1,'Medical Examinations'!$A$1:$Z$1,0),FALSE)</f>
        <v>No</v>
      </c>
      <c r="H375" s="10">
        <f>VLOOKUP($A375,'Medical Examinations'!$A:$Z,MATCH(H$1,'Medical Examinations'!$A$1:$Z$1,0),FALSE)</f>
        <v>0</v>
      </c>
      <c r="I375" s="10" t="str">
        <f>VLOOKUP($A375,'Medical Examinations'!$A:$Z,MATCH(I$1,'Medical Examinations'!$A$1:$Z$1,0),FALSE)</f>
        <v>yes</v>
      </c>
      <c r="J375" s="10" t="str">
        <f>VLOOKUP($A375,'Medical Examinations'!$A:$Z,MATCH(J$1,'Medical Examinations'!$A$1:$Z$1,0),FALSE)</f>
        <v>Underweight</v>
      </c>
      <c r="K375" s="10" t="str">
        <f>VLOOKUP($A375,'Medical Examinations'!$A:$Z,MATCH(K$1,'Medical Examinations'!$A$1:$Z$1,0),FALSE)</f>
        <v>Diabetes</v>
      </c>
      <c r="L375" s="15">
        <v>3537.7</v>
      </c>
      <c r="M375" s="10" t="s">
        <v>4708</v>
      </c>
      <c r="N375" s="10" t="s">
        <v>4708</v>
      </c>
      <c r="O375" s="10" t="str">
        <f>IF(N375="?","Unknown",N375)</f>
        <v>tier - 3</v>
      </c>
      <c r="P375" s="10"/>
    </row>
    <row r="376" spans="1:16">
      <c r="A376" s="20" t="s">
        <v>753</v>
      </c>
      <c r="B376" s="10" t="str">
        <f>VLOOKUP($A376,'Customer Names'!$A:$C,3,FALSE)</f>
        <v>Norvell,</v>
      </c>
      <c r="C376" s="10">
        <f>VLOOKUP($A376,'Medical Examinations'!$A:$Z,2,FALSE)</f>
        <v>16.37</v>
      </c>
      <c r="D376" s="10">
        <f>VLOOKUP($A376,'Medical Examinations'!$A:$Z,MATCH(D$1,'Medical Examinations'!$A$1:$Z$1,0),FALSE)</f>
        <v>4.79</v>
      </c>
      <c r="E376" s="10" t="str">
        <f>VLOOKUP($A376,'Medical Examinations'!$A:$Z,MATCH(E$1,'Medical Examinations'!$A$1:$Z$1,0),FALSE)</f>
        <v>yes</v>
      </c>
      <c r="F376" s="10" t="str">
        <f>VLOOKUP($A376,'Medical Examinations'!$A:$Z,MATCH(F$1,'Medical Examinations'!$A$1:$Z$1,0),FALSE)</f>
        <v>No</v>
      </c>
      <c r="G376" s="10" t="str">
        <f>VLOOKUP($A376,'Medical Examinations'!$A:$Z,MATCH(G$1,'Medical Examinations'!$A$1:$Z$1,0),FALSE)</f>
        <v>No</v>
      </c>
      <c r="H376" s="10">
        <f>VLOOKUP($A376,'Medical Examinations'!$A:$Z,MATCH(H$1,'Medical Examinations'!$A$1:$Z$1,0),FALSE)</f>
        <v>0</v>
      </c>
      <c r="I376" s="10" t="str">
        <f>VLOOKUP($A376,'Medical Examinations'!$A:$Z,MATCH(I$1,'Medical Examinations'!$A$1:$Z$1,0),FALSE)</f>
        <v>yes</v>
      </c>
      <c r="J376" s="10" t="str">
        <f>VLOOKUP($A376,'Medical Examinations'!$A:$Z,MATCH(J$1,'Medical Examinations'!$A$1:$Z$1,0),FALSE)</f>
        <v>Underweight</v>
      </c>
      <c r="K376" s="10" t="str">
        <f>VLOOKUP($A376,'Medical Examinations'!$A:$Z,MATCH(K$1,'Medical Examinations'!$A$1:$Z$1,0),FALSE)</f>
        <v>Normal</v>
      </c>
      <c r="L376" s="15">
        <v>3538.9</v>
      </c>
      <c r="M376" s="10" t="s">
        <v>4707</v>
      </c>
      <c r="N376" s="10" t="s">
        <v>4707</v>
      </c>
      <c r="O376" s="10" t="str">
        <f>IF(N376="?","Unknown",N376)</f>
        <v>tier - 2</v>
      </c>
      <c r="P376" s="10"/>
    </row>
    <row r="377" spans="1:16">
      <c r="A377" s="21" t="s">
        <v>755</v>
      </c>
      <c r="B377" s="10" t="str">
        <f>VLOOKUP($A377,'Customer Names'!$A:$C,3,FALSE)</f>
        <v>Ornelas,</v>
      </c>
      <c r="C377" s="10">
        <f>VLOOKUP($A377,'Medical Examinations'!$A:$Z,2,FALSE)</f>
        <v>22.42</v>
      </c>
      <c r="D377" s="10">
        <f>VLOOKUP($A377,'Medical Examinations'!$A:$Z,MATCH(D$1,'Medical Examinations'!$A$1:$Z$1,0),FALSE)</f>
        <v>4.68</v>
      </c>
      <c r="E377" s="10" t="str">
        <f>VLOOKUP($A377,'Medical Examinations'!$A:$Z,MATCH(E$1,'Medical Examinations'!$A$1:$Z$1,0),FALSE)</f>
        <v>yes</v>
      </c>
      <c r="F377" s="10" t="str">
        <f>VLOOKUP($A377,'Medical Examinations'!$A:$Z,MATCH(F$1,'Medical Examinations'!$A$1:$Z$1,0),FALSE)</f>
        <v>No</v>
      </c>
      <c r="G377" s="10" t="str">
        <f>VLOOKUP($A377,'Medical Examinations'!$A:$Z,MATCH(G$1,'Medical Examinations'!$A$1:$Z$1,0),FALSE)</f>
        <v>No</v>
      </c>
      <c r="H377" s="10">
        <f>VLOOKUP($A377,'Medical Examinations'!$A:$Z,MATCH(H$1,'Medical Examinations'!$A$1:$Z$1,0),FALSE)</f>
        <v>1</v>
      </c>
      <c r="I377" s="10" t="str">
        <f>VLOOKUP($A377,'Medical Examinations'!$A:$Z,MATCH(I$1,'Medical Examinations'!$A$1:$Z$1,0),FALSE)</f>
        <v>No</v>
      </c>
      <c r="J377" s="10" t="str">
        <f>VLOOKUP($A377,'Medical Examinations'!$A:$Z,MATCH(J$1,'Medical Examinations'!$A$1:$Z$1,0),FALSE)</f>
        <v>Normal Weight</v>
      </c>
      <c r="K377" s="10" t="str">
        <f>VLOOKUP($A377,'Medical Examinations'!$A:$Z,MATCH(K$1,'Medical Examinations'!$A$1:$Z$1,0),FALSE)</f>
        <v>Normal</v>
      </c>
      <c r="L377" s="15">
        <v>3540.12</v>
      </c>
      <c r="M377" s="10" t="s">
        <v>4707</v>
      </c>
      <c r="N377" s="10" t="s">
        <v>4711</v>
      </c>
      <c r="O377" s="10" t="str">
        <f>IF(N377="?","Unknown",N377)</f>
        <v>tier - 1</v>
      </c>
      <c r="P377" s="10"/>
    </row>
    <row r="378" spans="1:16">
      <c r="A378" s="20" t="s">
        <v>757</v>
      </c>
      <c r="B378" s="10" t="str">
        <f>VLOOKUP($A378,'Customer Names'!$A:$C,3,FALSE)</f>
        <v>Fitzpatrick,</v>
      </c>
      <c r="C378" s="10">
        <f>VLOOKUP($A378,'Medical Examinations'!$A:$Z,2,FALSE)</f>
        <v>31.35</v>
      </c>
      <c r="D378" s="10">
        <f>VLOOKUP($A378,'Medical Examinations'!$A:$Z,MATCH(D$1,'Medical Examinations'!$A$1:$Z$1,0),FALSE)</f>
        <v>4.33</v>
      </c>
      <c r="E378" s="10" t="str">
        <f>VLOOKUP($A378,'Medical Examinations'!$A:$Z,MATCH(E$1,'Medical Examinations'!$A$1:$Z$1,0),FALSE)</f>
        <v>yes</v>
      </c>
      <c r="F378" s="10" t="str">
        <f>VLOOKUP($A378,'Medical Examinations'!$A:$Z,MATCH(F$1,'Medical Examinations'!$A$1:$Z$1,0),FALSE)</f>
        <v>No</v>
      </c>
      <c r="G378" s="10" t="str">
        <f>VLOOKUP($A378,'Medical Examinations'!$A:$Z,MATCH(G$1,'Medical Examinations'!$A$1:$Z$1,0),FALSE)</f>
        <v>Yes</v>
      </c>
      <c r="H378" s="10">
        <f>VLOOKUP($A378,'Medical Examinations'!$A:$Z,MATCH(H$1,'Medical Examinations'!$A$1:$Z$1,0),FALSE)</f>
        <v>1</v>
      </c>
      <c r="I378" s="10" t="str">
        <f>VLOOKUP($A378,'Medical Examinations'!$A:$Z,MATCH(I$1,'Medical Examinations'!$A$1:$Z$1,0),FALSE)</f>
        <v>No</v>
      </c>
      <c r="J378" s="10" t="str">
        <f>VLOOKUP($A378,'Medical Examinations'!$A:$Z,MATCH(J$1,'Medical Examinations'!$A$1:$Z$1,0),FALSE)</f>
        <v>Obesity</v>
      </c>
      <c r="K378" s="10" t="str">
        <f>VLOOKUP($A378,'Medical Examinations'!$A:$Z,MATCH(K$1,'Medical Examinations'!$A$1:$Z$1,0),FALSE)</f>
        <v>Normal</v>
      </c>
      <c r="L378" s="15">
        <v>3554.2</v>
      </c>
      <c r="M378" s="10" t="s">
        <v>4707</v>
      </c>
      <c r="N378" s="10" t="s">
        <v>4708</v>
      </c>
      <c r="O378" s="10" t="str">
        <f>IF(N378="?","Unknown",N378)</f>
        <v>tier - 3</v>
      </c>
      <c r="P378" s="10"/>
    </row>
    <row r="379" spans="1:16">
      <c r="A379" s="21" t="s">
        <v>759</v>
      </c>
      <c r="B379" s="10" t="str">
        <f>VLOOKUP($A379,'Customer Names'!$A:$C,3,FALSE)</f>
        <v>Bloomquist,</v>
      </c>
      <c r="C379" s="10">
        <f>VLOOKUP($A379,'Medical Examinations'!$A:$Z,2,FALSE)</f>
        <v>31.9</v>
      </c>
      <c r="D379" s="10">
        <f>VLOOKUP($A379,'Medical Examinations'!$A:$Z,MATCH(D$1,'Medical Examinations'!$A$1:$Z$1,0),FALSE)</f>
        <v>11.89</v>
      </c>
      <c r="E379" s="10" t="str">
        <f>VLOOKUP($A379,'Medical Examinations'!$A:$Z,MATCH(E$1,'Medical Examinations'!$A$1:$Z$1,0),FALSE)</f>
        <v>No</v>
      </c>
      <c r="F379" s="10" t="str">
        <f>VLOOKUP($A379,'Medical Examinations'!$A:$Z,MATCH(F$1,'Medical Examinations'!$A$1:$Z$1,0),FALSE)</f>
        <v>No</v>
      </c>
      <c r="G379" s="10" t="str">
        <f>VLOOKUP($A379,'Medical Examinations'!$A:$Z,MATCH(G$1,'Medical Examinations'!$A$1:$Z$1,0),FALSE)</f>
        <v>No</v>
      </c>
      <c r="H379" s="10">
        <f>VLOOKUP($A379,'Medical Examinations'!$A:$Z,MATCH(H$1,'Medical Examinations'!$A$1:$Z$1,0),FALSE)</f>
        <v>0</v>
      </c>
      <c r="I379" s="10" t="str">
        <f>VLOOKUP($A379,'Medical Examinations'!$A:$Z,MATCH(I$1,'Medical Examinations'!$A$1:$Z$1,0),FALSE)</f>
        <v>No</v>
      </c>
      <c r="J379" s="10" t="str">
        <f>VLOOKUP($A379,'Medical Examinations'!$A:$Z,MATCH(J$1,'Medical Examinations'!$A$1:$Z$1,0),FALSE)</f>
        <v>Obesity</v>
      </c>
      <c r="K379" s="10" t="str">
        <f>VLOOKUP($A379,'Medical Examinations'!$A:$Z,MATCH(K$1,'Medical Examinations'!$A$1:$Z$1,0),FALSE)</f>
        <v>Diabetes</v>
      </c>
      <c r="L379" s="15">
        <v>3556.92</v>
      </c>
      <c r="M379" s="10" t="s">
        <v>4707</v>
      </c>
      <c r="N379" s="10" t="s">
        <v>4708</v>
      </c>
      <c r="O379" s="10" t="str">
        <f>IF(N379="?","Unknown",N379)</f>
        <v>tier - 3</v>
      </c>
      <c r="P379" s="10"/>
    </row>
    <row r="380" spans="1:16">
      <c r="A380" s="20" t="s">
        <v>761</v>
      </c>
      <c r="B380" s="10" t="str">
        <f>VLOOKUP($A380,'Customer Names'!$A:$C,3,FALSE)</f>
        <v>Wick,</v>
      </c>
      <c r="C380" s="10">
        <f>VLOOKUP($A380,'Medical Examinations'!$A:$Z,2,FALSE)</f>
        <v>30.6</v>
      </c>
      <c r="D380" s="10">
        <f>VLOOKUP($A380,'Medical Examinations'!$A:$Z,MATCH(D$1,'Medical Examinations'!$A$1:$Z$1,0),FALSE)</f>
        <v>5.24</v>
      </c>
      <c r="E380" s="10" t="str">
        <f>VLOOKUP($A380,'Medical Examinations'!$A:$Z,MATCH(E$1,'Medical Examinations'!$A$1:$Z$1,0),FALSE)</f>
        <v>No</v>
      </c>
      <c r="F380" s="10" t="str">
        <f>VLOOKUP($A380,'Medical Examinations'!$A:$Z,MATCH(F$1,'Medical Examinations'!$A$1:$Z$1,0),FALSE)</f>
        <v>No</v>
      </c>
      <c r="G380" s="10" t="str">
        <f>VLOOKUP($A380,'Medical Examinations'!$A:$Z,MATCH(G$1,'Medical Examinations'!$A$1:$Z$1,0),FALSE)</f>
        <v>No</v>
      </c>
      <c r="H380" s="10">
        <f>VLOOKUP($A380,'Medical Examinations'!$A:$Z,MATCH(H$1,'Medical Examinations'!$A$1:$Z$1,0),FALSE)</f>
        <v>0</v>
      </c>
      <c r="I380" s="10" t="str">
        <f>VLOOKUP($A380,'Medical Examinations'!$A:$Z,MATCH(I$1,'Medical Examinations'!$A$1:$Z$1,0),FALSE)</f>
        <v>yes</v>
      </c>
      <c r="J380" s="10" t="str">
        <f>VLOOKUP($A380,'Medical Examinations'!$A:$Z,MATCH(J$1,'Medical Examinations'!$A$1:$Z$1,0),FALSE)</f>
        <v>Obesity</v>
      </c>
      <c r="K380" s="10" t="str">
        <f>VLOOKUP($A380,'Medical Examinations'!$A:$Z,MATCH(K$1,'Medical Examinations'!$A$1:$Z$1,0),FALSE)</f>
        <v>Normal</v>
      </c>
      <c r="L380" s="15">
        <v>3558.62</v>
      </c>
      <c r="M380" s="10" t="s">
        <v>4707</v>
      </c>
      <c r="N380" s="10" t="s">
        <v>4708</v>
      </c>
      <c r="O380" s="10" t="str">
        <f>IF(N380="?","Unknown",N380)</f>
        <v>tier - 3</v>
      </c>
      <c r="P380" s="10"/>
    </row>
    <row r="381" spans="1:16">
      <c r="A381" s="21" t="s">
        <v>763</v>
      </c>
      <c r="B381" s="10" t="str">
        <f>VLOOKUP($A381,'Customer Names'!$A:$C,3,FALSE)</f>
        <v>Zappala,</v>
      </c>
      <c r="C381" s="10">
        <f>VLOOKUP($A381,'Medical Examinations'!$A:$Z,2,FALSE)</f>
        <v>28.975000000000001</v>
      </c>
      <c r="D381" s="10">
        <f>VLOOKUP($A381,'Medical Examinations'!$A:$Z,MATCH(D$1,'Medical Examinations'!$A$1:$Z$1,0),FALSE)</f>
        <v>7.63</v>
      </c>
      <c r="E381" s="10" t="str">
        <f>VLOOKUP($A381,'Medical Examinations'!$A:$Z,MATCH(E$1,'Medical Examinations'!$A$1:$Z$1,0),FALSE)</f>
        <v>No</v>
      </c>
      <c r="F381" s="10" t="str">
        <f>VLOOKUP($A381,'Medical Examinations'!$A:$Z,MATCH(F$1,'Medical Examinations'!$A$1:$Z$1,0),FALSE)</f>
        <v>No</v>
      </c>
      <c r="G381" s="10" t="str">
        <f>VLOOKUP($A381,'Medical Examinations'!$A:$Z,MATCH(G$1,'Medical Examinations'!$A$1:$Z$1,0),FALSE)</f>
        <v>No</v>
      </c>
      <c r="H381" s="10">
        <f>VLOOKUP($A381,'Medical Examinations'!$A:$Z,MATCH(H$1,'Medical Examinations'!$A$1:$Z$1,0),FALSE)</f>
        <v>0</v>
      </c>
      <c r="I381" s="10" t="str">
        <f>VLOOKUP($A381,'Medical Examinations'!$A:$Z,MATCH(I$1,'Medical Examinations'!$A$1:$Z$1,0),FALSE)</f>
        <v>yes</v>
      </c>
      <c r="J381" s="10" t="str">
        <f>VLOOKUP($A381,'Medical Examinations'!$A:$Z,MATCH(J$1,'Medical Examinations'!$A$1:$Z$1,0),FALSE)</f>
        <v>Overweight</v>
      </c>
      <c r="K381" s="10" t="str">
        <f>VLOOKUP($A381,'Medical Examinations'!$A:$Z,MATCH(K$1,'Medical Examinations'!$A$1:$Z$1,0),FALSE)</f>
        <v>Diabetes</v>
      </c>
      <c r="L381" s="15">
        <v>3561.89</v>
      </c>
      <c r="M381" s="10" t="s">
        <v>4707</v>
      </c>
      <c r="N381" s="10" t="s">
        <v>4711</v>
      </c>
      <c r="O381" s="10" t="str">
        <f>IF(N381="?","Unknown",N381)</f>
        <v>tier - 1</v>
      </c>
      <c r="P381" s="10"/>
    </row>
    <row r="382" spans="1:16">
      <c r="A382" s="20" t="s">
        <v>765</v>
      </c>
      <c r="B382" s="10" t="str">
        <f>VLOOKUP($A382,'Customer Names'!$A:$C,3,FALSE)</f>
        <v>Earle,</v>
      </c>
      <c r="C382" s="10">
        <f>VLOOKUP($A382,'Medical Examinations'!$A:$Z,2,FALSE)</f>
        <v>24.86</v>
      </c>
      <c r="D382" s="10">
        <f>VLOOKUP($A382,'Medical Examinations'!$A:$Z,MATCH(D$1,'Medical Examinations'!$A$1:$Z$1,0),FALSE)</f>
        <v>8.92</v>
      </c>
      <c r="E382" s="10" t="str">
        <f>VLOOKUP($A382,'Medical Examinations'!$A:$Z,MATCH(E$1,'Medical Examinations'!$A$1:$Z$1,0),FALSE)</f>
        <v>yes</v>
      </c>
      <c r="F382" s="10" t="str">
        <f>VLOOKUP($A382,'Medical Examinations'!$A:$Z,MATCH(F$1,'Medical Examinations'!$A$1:$Z$1,0),FALSE)</f>
        <v>No</v>
      </c>
      <c r="G382" s="10" t="str">
        <f>VLOOKUP($A382,'Medical Examinations'!$A:$Z,MATCH(G$1,'Medical Examinations'!$A$1:$Z$1,0),FALSE)</f>
        <v>No</v>
      </c>
      <c r="H382" s="10">
        <f>VLOOKUP($A382,'Medical Examinations'!$A:$Z,MATCH(H$1,'Medical Examinations'!$A$1:$Z$1,0),FALSE)</f>
        <v>2</v>
      </c>
      <c r="I382" s="10" t="str">
        <f>VLOOKUP($A382,'Medical Examinations'!$A:$Z,MATCH(I$1,'Medical Examinations'!$A$1:$Z$1,0),FALSE)</f>
        <v>No</v>
      </c>
      <c r="J382" s="10" t="str">
        <f>VLOOKUP($A382,'Medical Examinations'!$A:$Z,MATCH(J$1,'Medical Examinations'!$A$1:$Z$1,0),FALSE)</f>
        <v>Normal Weight</v>
      </c>
      <c r="K382" s="10" t="str">
        <f>VLOOKUP($A382,'Medical Examinations'!$A:$Z,MATCH(K$1,'Medical Examinations'!$A$1:$Z$1,0),FALSE)</f>
        <v>Diabetes</v>
      </c>
      <c r="L382" s="15">
        <v>3562.87</v>
      </c>
      <c r="M382" s="10" t="s">
        <v>4707</v>
      </c>
      <c r="N382" s="10" t="s">
        <v>4711</v>
      </c>
      <c r="O382" s="10" t="str">
        <f>IF(N382="?","Unknown",N382)</f>
        <v>tier - 1</v>
      </c>
      <c r="P382" s="10"/>
    </row>
    <row r="383" spans="1:16">
      <c r="A383" s="21" t="s">
        <v>767</v>
      </c>
      <c r="B383" s="10" t="str">
        <f>VLOOKUP($A383,'Customer Names'!$A:$C,3,FALSE)</f>
        <v>Majewski,</v>
      </c>
      <c r="C383" s="10">
        <f>VLOOKUP($A383,'Medical Examinations'!$A:$Z,2,FALSE)</f>
        <v>19.54</v>
      </c>
      <c r="D383" s="10">
        <f>VLOOKUP($A383,'Medical Examinations'!$A:$Z,MATCH(D$1,'Medical Examinations'!$A$1:$Z$1,0),FALSE)</f>
        <v>5.37</v>
      </c>
      <c r="E383" s="10" t="str">
        <f>VLOOKUP($A383,'Medical Examinations'!$A:$Z,MATCH(E$1,'Medical Examinations'!$A$1:$Z$1,0),FALSE)</f>
        <v>No</v>
      </c>
      <c r="F383" s="10" t="str">
        <f>VLOOKUP($A383,'Medical Examinations'!$A:$Z,MATCH(F$1,'Medical Examinations'!$A$1:$Z$1,0),FALSE)</f>
        <v>No</v>
      </c>
      <c r="G383" s="10" t="str">
        <f>VLOOKUP($A383,'Medical Examinations'!$A:$Z,MATCH(G$1,'Medical Examinations'!$A$1:$Z$1,0),FALSE)</f>
        <v>No</v>
      </c>
      <c r="H383" s="10">
        <f>VLOOKUP($A383,'Medical Examinations'!$A:$Z,MATCH(H$1,'Medical Examinations'!$A$1:$Z$1,0),FALSE)</f>
        <v>0</v>
      </c>
      <c r="I383" s="10" t="str">
        <f>VLOOKUP($A383,'Medical Examinations'!$A:$Z,MATCH(I$1,'Medical Examinations'!$A$1:$Z$1,0),FALSE)</f>
        <v>yes</v>
      </c>
      <c r="J383" s="10" t="str">
        <f>VLOOKUP($A383,'Medical Examinations'!$A:$Z,MATCH(J$1,'Medical Examinations'!$A$1:$Z$1,0),FALSE)</f>
        <v>Normal Weight</v>
      </c>
      <c r="K383" s="10" t="str">
        <f>VLOOKUP($A383,'Medical Examinations'!$A:$Z,MATCH(K$1,'Medical Examinations'!$A$1:$Z$1,0),FALSE)</f>
        <v>Normal</v>
      </c>
      <c r="L383" s="15">
        <v>3569.96</v>
      </c>
      <c r="M383" s="10" t="s">
        <v>4707</v>
      </c>
      <c r="N383" s="10" t="s">
        <v>4711</v>
      </c>
      <c r="O383" s="10" t="str">
        <f>IF(N383="?","Unknown",N383)</f>
        <v>tier - 1</v>
      </c>
      <c r="P383" s="10"/>
    </row>
    <row r="384" spans="1:16">
      <c r="A384" s="20" t="s">
        <v>769</v>
      </c>
      <c r="B384" s="10" t="str">
        <f>VLOOKUP($A384,'Customer Names'!$A:$C,3,FALSE)</f>
        <v>Apfelbaum,</v>
      </c>
      <c r="C384" s="10">
        <f>VLOOKUP($A384,'Medical Examinations'!$A:$Z,2,FALSE)</f>
        <v>26.74</v>
      </c>
      <c r="D384" s="10">
        <f>VLOOKUP($A384,'Medical Examinations'!$A:$Z,MATCH(D$1,'Medical Examinations'!$A$1:$Z$1,0),FALSE)</f>
        <v>4.3099999999999996</v>
      </c>
      <c r="E384" s="10" t="str">
        <f>VLOOKUP($A384,'Medical Examinations'!$A:$Z,MATCH(E$1,'Medical Examinations'!$A$1:$Z$1,0),FALSE)</f>
        <v>No</v>
      </c>
      <c r="F384" s="10" t="str">
        <f>VLOOKUP($A384,'Medical Examinations'!$A:$Z,MATCH(F$1,'Medical Examinations'!$A$1:$Z$1,0),FALSE)</f>
        <v>No</v>
      </c>
      <c r="G384" s="10" t="str">
        <f>VLOOKUP($A384,'Medical Examinations'!$A:$Z,MATCH(G$1,'Medical Examinations'!$A$1:$Z$1,0),FALSE)</f>
        <v>No</v>
      </c>
      <c r="H384" s="10">
        <f>VLOOKUP($A384,'Medical Examinations'!$A:$Z,MATCH(H$1,'Medical Examinations'!$A$1:$Z$1,0),FALSE)</f>
        <v>0</v>
      </c>
      <c r="I384" s="10" t="str">
        <f>VLOOKUP($A384,'Medical Examinations'!$A:$Z,MATCH(I$1,'Medical Examinations'!$A$1:$Z$1,0),FALSE)</f>
        <v>yes</v>
      </c>
      <c r="J384" s="10" t="str">
        <f>VLOOKUP($A384,'Medical Examinations'!$A:$Z,MATCH(J$1,'Medical Examinations'!$A$1:$Z$1,0),FALSE)</f>
        <v>Overweight</v>
      </c>
      <c r="K384" s="10" t="str">
        <f>VLOOKUP($A384,'Medical Examinations'!$A:$Z,MATCH(K$1,'Medical Examinations'!$A$1:$Z$1,0),FALSE)</f>
        <v>Normal</v>
      </c>
      <c r="L384" s="15">
        <v>3578</v>
      </c>
      <c r="M384" s="10" t="s">
        <v>4707</v>
      </c>
      <c r="N384" s="10" t="s">
        <v>4708</v>
      </c>
      <c r="O384" s="10" t="str">
        <f>IF(N384="?","Unknown",N384)</f>
        <v>tier - 3</v>
      </c>
      <c r="P384" s="10"/>
    </row>
    <row r="385" spans="1:16">
      <c r="A385" s="21" t="s">
        <v>771</v>
      </c>
      <c r="B385" s="10" t="str">
        <f>VLOOKUP($A385,'Customer Names'!$A:$C,3,FALSE)</f>
        <v>Graham,</v>
      </c>
      <c r="C385" s="10">
        <f>VLOOKUP($A385,'Medical Examinations'!$A:$Z,2,FALSE)</f>
        <v>22.99</v>
      </c>
      <c r="D385" s="10">
        <f>VLOOKUP($A385,'Medical Examinations'!$A:$Z,MATCH(D$1,'Medical Examinations'!$A$1:$Z$1,0),FALSE)</f>
        <v>10.46</v>
      </c>
      <c r="E385" s="10" t="str">
        <f>VLOOKUP($A385,'Medical Examinations'!$A:$Z,MATCH(E$1,'Medical Examinations'!$A$1:$Z$1,0),FALSE)</f>
        <v>No</v>
      </c>
      <c r="F385" s="10" t="str">
        <f>VLOOKUP($A385,'Medical Examinations'!$A:$Z,MATCH(F$1,'Medical Examinations'!$A$1:$Z$1,0),FALSE)</f>
        <v>No</v>
      </c>
      <c r="G385" s="10" t="str">
        <f>VLOOKUP($A385,'Medical Examinations'!$A:$Z,MATCH(G$1,'Medical Examinations'!$A$1:$Z$1,0),FALSE)</f>
        <v>No</v>
      </c>
      <c r="H385" s="10">
        <f>VLOOKUP($A385,'Medical Examinations'!$A:$Z,MATCH(H$1,'Medical Examinations'!$A$1:$Z$1,0),FALSE)</f>
        <v>3</v>
      </c>
      <c r="I385" s="10" t="str">
        <f>VLOOKUP($A385,'Medical Examinations'!$A:$Z,MATCH(I$1,'Medical Examinations'!$A$1:$Z$1,0),FALSE)</f>
        <v>yes</v>
      </c>
      <c r="J385" s="10" t="str">
        <f>VLOOKUP($A385,'Medical Examinations'!$A:$Z,MATCH(J$1,'Medical Examinations'!$A$1:$Z$1,0),FALSE)</f>
        <v>Normal Weight</v>
      </c>
      <c r="K385" s="10" t="str">
        <f>VLOOKUP($A385,'Medical Examinations'!$A:$Z,MATCH(K$1,'Medical Examinations'!$A$1:$Z$1,0),FALSE)</f>
        <v>Diabetes</v>
      </c>
      <c r="L385" s="15">
        <v>3579.83</v>
      </c>
      <c r="M385" s="10" t="s">
        <v>4707</v>
      </c>
      <c r="N385" s="10" t="s">
        <v>4707</v>
      </c>
      <c r="O385" s="10" t="str">
        <f>IF(N385="?","Unknown",N385)</f>
        <v>tier - 2</v>
      </c>
      <c r="P385" s="10"/>
    </row>
    <row r="386" spans="1:16">
      <c r="A386" s="20" t="s">
        <v>773</v>
      </c>
      <c r="B386" s="10" t="str">
        <f>VLOOKUP($A386,'Customer Names'!$A:$C,3,FALSE)</f>
        <v>Whitacre,</v>
      </c>
      <c r="C386" s="10">
        <f>VLOOKUP($A386,'Medical Examinations'!$A:$Z,2,FALSE)</f>
        <v>31.46</v>
      </c>
      <c r="D386" s="10">
        <f>VLOOKUP($A386,'Medical Examinations'!$A:$Z,MATCH(D$1,'Medical Examinations'!$A$1:$Z$1,0),FALSE)</f>
        <v>7.39</v>
      </c>
      <c r="E386" s="10" t="str">
        <f>VLOOKUP($A386,'Medical Examinations'!$A:$Z,MATCH(E$1,'Medical Examinations'!$A$1:$Z$1,0),FALSE)</f>
        <v>No</v>
      </c>
      <c r="F386" s="10" t="str">
        <f>VLOOKUP($A386,'Medical Examinations'!$A:$Z,MATCH(F$1,'Medical Examinations'!$A$1:$Z$1,0),FALSE)</f>
        <v>No</v>
      </c>
      <c r="G386" s="10" t="str">
        <f>VLOOKUP($A386,'Medical Examinations'!$A:$Z,MATCH(G$1,'Medical Examinations'!$A$1:$Z$1,0),FALSE)</f>
        <v>No</v>
      </c>
      <c r="H386" s="10">
        <f>VLOOKUP($A386,'Medical Examinations'!$A:$Z,MATCH(H$1,'Medical Examinations'!$A$1:$Z$1,0),FALSE)</f>
        <v>0</v>
      </c>
      <c r="I386" s="10" t="str">
        <f>VLOOKUP($A386,'Medical Examinations'!$A:$Z,MATCH(I$1,'Medical Examinations'!$A$1:$Z$1,0),FALSE)</f>
        <v>No</v>
      </c>
      <c r="J386" s="10" t="str">
        <f>VLOOKUP($A386,'Medical Examinations'!$A:$Z,MATCH(J$1,'Medical Examinations'!$A$1:$Z$1,0),FALSE)</f>
        <v>Obesity</v>
      </c>
      <c r="K386" s="10" t="str">
        <f>VLOOKUP($A386,'Medical Examinations'!$A:$Z,MATCH(K$1,'Medical Examinations'!$A$1:$Z$1,0),FALSE)</f>
        <v>Diabetes</v>
      </c>
      <c r="L386" s="15">
        <v>3589.14</v>
      </c>
      <c r="M386" s="10" t="s">
        <v>4707</v>
      </c>
      <c r="N386" s="10" t="s">
        <v>4707</v>
      </c>
      <c r="O386" s="10" t="str">
        <f>IF(N386="?","Unknown",N386)</f>
        <v>tier - 2</v>
      </c>
      <c r="P386" s="10"/>
    </row>
    <row r="387" spans="1:16">
      <c r="A387" s="21" t="s">
        <v>775</v>
      </c>
      <c r="B387" s="10" t="str">
        <f>VLOOKUP($A387,'Customer Names'!$A:$C,3,FALSE)</f>
        <v>Wegener,</v>
      </c>
      <c r="C387" s="10">
        <f>VLOOKUP($A387,'Medical Examinations'!$A:$Z,2,FALSE)</f>
        <v>30.86</v>
      </c>
      <c r="D387" s="10">
        <f>VLOOKUP($A387,'Medical Examinations'!$A:$Z,MATCH(D$1,'Medical Examinations'!$A$1:$Z$1,0),FALSE)</f>
        <v>6.18</v>
      </c>
      <c r="E387" s="10" t="str">
        <f>VLOOKUP($A387,'Medical Examinations'!$A:$Z,MATCH(E$1,'Medical Examinations'!$A$1:$Z$1,0),FALSE)</f>
        <v>No</v>
      </c>
      <c r="F387" s="10" t="str">
        <f>VLOOKUP($A387,'Medical Examinations'!$A:$Z,MATCH(F$1,'Medical Examinations'!$A$1:$Z$1,0),FALSE)</f>
        <v>yes</v>
      </c>
      <c r="G387" s="10" t="str">
        <f>VLOOKUP($A387,'Medical Examinations'!$A:$Z,MATCH(G$1,'Medical Examinations'!$A$1:$Z$1,0),FALSE)</f>
        <v>No</v>
      </c>
      <c r="H387" s="10">
        <f>VLOOKUP($A387,'Medical Examinations'!$A:$Z,MATCH(H$1,'Medical Examinations'!$A$1:$Z$1,0),FALSE)</f>
        <v>2</v>
      </c>
      <c r="I387" s="10" t="str">
        <f>VLOOKUP($A387,'Medical Examinations'!$A:$Z,MATCH(I$1,'Medical Examinations'!$A$1:$Z$1,0),FALSE)</f>
        <v>yes</v>
      </c>
      <c r="J387" s="10" t="str">
        <f>VLOOKUP($A387,'Medical Examinations'!$A:$Z,MATCH(J$1,'Medical Examinations'!$A$1:$Z$1,0),FALSE)</f>
        <v>Obesity</v>
      </c>
      <c r="K387" s="10" t="str">
        <f>VLOOKUP($A387,'Medical Examinations'!$A:$Z,MATCH(K$1,'Medical Examinations'!$A$1:$Z$1,0),FALSE)</f>
        <v>Prediabetes</v>
      </c>
      <c r="L387" s="15">
        <v>3591.48</v>
      </c>
      <c r="M387" s="10" t="s">
        <v>4707</v>
      </c>
      <c r="N387" s="10" t="s">
        <v>4708</v>
      </c>
      <c r="O387" s="10" t="str">
        <f>IF(N387="?","Unknown",N387)</f>
        <v>tier - 3</v>
      </c>
      <c r="P387" s="10"/>
    </row>
    <row r="388" spans="1:16">
      <c r="A388" s="20" t="s">
        <v>777</v>
      </c>
      <c r="B388" s="10" t="str">
        <f>VLOOKUP($A388,'Customer Names'!$A:$C,3,FALSE)</f>
        <v>Collie,</v>
      </c>
      <c r="C388" s="10">
        <f>VLOOKUP($A388,'Medical Examinations'!$A:$Z,2,FALSE)</f>
        <v>31.96</v>
      </c>
      <c r="D388" s="10">
        <f>VLOOKUP($A388,'Medical Examinations'!$A:$Z,MATCH(D$1,'Medical Examinations'!$A$1:$Z$1,0),FALSE)</f>
        <v>8.86</v>
      </c>
      <c r="E388" s="10" t="str">
        <f>VLOOKUP($A388,'Medical Examinations'!$A:$Z,MATCH(E$1,'Medical Examinations'!$A$1:$Z$1,0),FALSE)</f>
        <v>No</v>
      </c>
      <c r="F388" s="10" t="str">
        <f>VLOOKUP($A388,'Medical Examinations'!$A:$Z,MATCH(F$1,'Medical Examinations'!$A$1:$Z$1,0),FALSE)</f>
        <v>No</v>
      </c>
      <c r="G388" s="10" t="str">
        <f>VLOOKUP($A388,'Medical Examinations'!$A:$Z,MATCH(G$1,'Medical Examinations'!$A$1:$Z$1,0),FALSE)</f>
        <v>No</v>
      </c>
      <c r="H388" s="10">
        <f>VLOOKUP($A388,'Medical Examinations'!$A:$Z,MATCH(H$1,'Medical Examinations'!$A$1:$Z$1,0),FALSE)</f>
        <v>0</v>
      </c>
      <c r="I388" s="10" t="str">
        <f>VLOOKUP($A388,'Medical Examinations'!$A:$Z,MATCH(I$1,'Medical Examinations'!$A$1:$Z$1,0),FALSE)</f>
        <v>yes</v>
      </c>
      <c r="J388" s="10" t="str">
        <f>VLOOKUP($A388,'Medical Examinations'!$A:$Z,MATCH(J$1,'Medical Examinations'!$A$1:$Z$1,0),FALSE)</f>
        <v>Obesity</v>
      </c>
      <c r="K388" s="10" t="str">
        <f>VLOOKUP($A388,'Medical Examinations'!$A:$Z,MATCH(K$1,'Medical Examinations'!$A$1:$Z$1,0),FALSE)</f>
        <v>Diabetes</v>
      </c>
      <c r="L388" s="15">
        <v>3594.17</v>
      </c>
      <c r="M388" s="10" t="s">
        <v>4707</v>
      </c>
      <c r="N388" s="10" t="s">
        <v>4707</v>
      </c>
      <c r="O388" s="10" t="str">
        <f>IF(N388="?","Unknown",N388)</f>
        <v>tier - 2</v>
      </c>
      <c r="P388" s="10"/>
    </row>
    <row r="389" spans="1:16">
      <c r="A389" s="21" t="s">
        <v>779</v>
      </c>
      <c r="B389" s="10" t="str">
        <f>VLOOKUP($A389,'Customer Names'!$A:$C,3,FALSE)</f>
        <v>Murphy,</v>
      </c>
      <c r="C389" s="10">
        <f>VLOOKUP($A389,'Medical Examinations'!$A:$Z,2,FALSE)</f>
        <v>23.76</v>
      </c>
      <c r="D389" s="10">
        <f>VLOOKUP($A389,'Medical Examinations'!$A:$Z,MATCH(D$1,'Medical Examinations'!$A$1:$Z$1,0),FALSE)</f>
        <v>10.96</v>
      </c>
      <c r="E389" s="10" t="str">
        <f>VLOOKUP($A389,'Medical Examinations'!$A:$Z,MATCH(E$1,'Medical Examinations'!$A$1:$Z$1,0),FALSE)</f>
        <v>No</v>
      </c>
      <c r="F389" s="10" t="str">
        <f>VLOOKUP($A389,'Medical Examinations'!$A:$Z,MATCH(F$1,'Medical Examinations'!$A$1:$Z$1,0),FALSE)</f>
        <v>No</v>
      </c>
      <c r="G389" s="10" t="str">
        <f>VLOOKUP($A389,'Medical Examinations'!$A:$Z,MATCH(G$1,'Medical Examinations'!$A$1:$Z$1,0),FALSE)</f>
        <v>No</v>
      </c>
      <c r="H389" s="10">
        <f>VLOOKUP($A389,'Medical Examinations'!$A:$Z,MATCH(H$1,'Medical Examinations'!$A$1:$Z$1,0),FALSE)</f>
        <v>3</v>
      </c>
      <c r="I389" s="10" t="str">
        <f>VLOOKUP($A389,'Medical Examinations'!$A:$Z,MATCH(I$1,'Medical Examinations'!$A$1:$Z$1,0),FALSE)</f>
        <v>yes</v>
      </c>
      <c r="J389" s="10" t="str">
        <f>VLOOKUP($A389,'Medical Examinations'!$A:$Z,MATCH(J$1,'Medical Examinations'!$A$1:$Z$1,0),FALSE)</f>
        <v>Normal Weight</v>
      </c>
      <c r="K389" s="10" t="str">
        <f>VLOOKUP($A389,'Medical Examinations'!$A:$Z,MATCH(K$1,'Medical Examinations'!$A$1:$Z$1,0),FALSE)</f>
        <v>Diabetes</v>
      </c>
      <c r="L389" s="15">
        <v>3597.6</v>
      </c>
      <c r="M389" s="10" t="s">
        <v>4707</v>
      </c>
      <c r="N389" s="10" t="s">
        <v>4707</v>
      </c>
      <c r="O389" s="10" t="str">
        <f>IF(N389="?","Unknown",N389)</f>
        <v>tier - 2</v>
      </c>
      <c r="P389" s="10"/>
    </row>
    <row r="390" spans="1:16">
      <c r="A390" s="20" t="s">
        <v>781</v>
      </c>
      <c r="B390" s="10" t="str">
        <f>VLOOKUP($A390,'Customer Names'!$A:$C,3,FALSE)</f>
        <v>Butters,</v>
      </c>
      <c r="C390" s="10">
        <f>VLOOKUP($A390,'Medical Examinations'!$A:$Z,2,FALSE)</f>
        <v>19.38</v>
      </c>
      <c r="D390" s="10">
        <f>VLOOKUP($A390,'Medical Examinations'!$A:$Z,MATCH(D$1,'Medical Examinations'!$A$1:$Z$1,0),FALSE)</f>
        <v>6.28</v>
      </c>
      <c r="E390" s="10" t="str">
        <f>VLOOKUP($A390,'Medical Examinations'!$A:$Z,MATCH(E$1,'Medical Examinations'!$A$1:$Z$1,0),FALSE)</f>
        <v>No</v>
      </c>
      <c r="F390" s="10" t="str">
        <f>VLOOKUP($A390,'Medical Examinations'!$A:$Z,MATCH(F$1,'Medical Examinations'!$A$1:$Z$1,0),FALSE)</f>
        <v>No</v>
      </c>
      <c r="G390" s="10" t="str">
        <f>VLOOKUP($A390,'Medical Examinations'!$A:$Z,MATCH(G$1,'Medical Examinations'!$A$1:$Z$1,0),FALSE)</f>
        <v>No</v>
      </c>
      <c r="H390" s="10">
        <f>VLOOKUP($A390,'Medical Examinations'!$A:$Z,MATCH(H$1,'Medical Examinations'!$A$1:$Z$1,0),FALSE)</f>
        <v>0</v>
      </c>
      <c r="I390" s="10" t="str">
        <f>VLOOKUP($A390,'Medical Examinations'!$A:$Z,MATCH(I$1,'Medical Examinations'!$A$1:$Z$1,0),FALSE)</f>
        <v>yes</v>
      </c>
      <c r="J390" s="10" t="str">
        <f>VLOOKUP($A390,'Medical Examinations'!$A:$Z,MATCH(J$1,'Medical Examinations'!$A$1:$Z$1,0),FALSE)</f>
        <v>Normal Weight</v>
      </c>
      <c r="K390" s="10" t="str">
        <f>VLOOKUP($A390,'Medical Examinations'!$A:$Z,MATCH(K$1,'Medical Examinations'!$A$1:$Z$1,0),FALSE)</f>
        <v>Prediabetes</v>
      </c>
      <c r="L390" s="15">
        <v>3603.6</v>
      </c>
      <c r="M390" s="10" t="s">
        <v>4707</v>
      </c>
      <c r="N390" s="10" t="s">
        <v>4711</v>
      </c>
      <c r="O390" s="10" t="str">
        <f>IF(N390="?","Unknown",N390)</f>
        <v>tier - 1</v>
      </c>
      <c r="P390" s="10"/>
    </row>
    <row r="391" spans="1:16">
      <c r="A391" s="21" t="s">
        <v>783</v>
      </c>
      <c r="B391" s="10" t="str">
        <f>VLOOKUP($A391,'Customer Names'!$A:$C,3,FALSE)</f>
        <v>Cook,</v>
      </c>
      <c r="C391" s="10">
        <f>VLOOKUP($A391,'Medical Examinations'!$A:$Z,2,FALSE)</f>
        <v>16.21</v>
      </c>
      <c r="D391" s="10">
        <f>VLOOKUP($A391,'Medical Examinations'!$A:$Z,MATCH(D$1,'Medical Examinations'!$A$1:$Z$1,0),FALSE)</f>
        <v>6.29</v>
      </c>
      <c r="E391" s="10" t="str">
        <f>VLOOKUP($A391,'Medical Examinations'!$A:$Z,MATCH(E$1,'Medical Examinations'!$A$1:$Z$1,0),FALSE)</f>
        <v>yes</v>
      </c>
      <c r="F391" s="10" t="str">
        <f>VLOOKUP($A391,'Medical Examinations'!$A:$Z,MATCH(F$1,'Medical Examinations'!$A$1:$Z$1,0),FALSE)</f>
        <v>No</v>
      </c>
      <c r="G391" s="10" t="str">
        <f>VLOOKUP($A391,'Medical Examinations'!$A:$Z,MATCH(G$1,'Medical Examinations'!$A$1:$Z$1,0),FALSE)</f>
        <v>No</v>
      </c>
      <c r="H391" s="10">
        <f>VLOOKUP($A391,'Medical Examinations'!$A:$Z,MATCH(H$1,'Medical Examinations'!$A$1:$Z$1,0),FALSE)</f>
        <v>1</v>
      </c>
      <c r="I391" s="10" t="str">
        <f>VLOOKUP($A391,'Medical Examinations'!$A:$Z,MATCH(I$1,'Medical Examinations'!$A$1:$Z$1,0),FALSE)</f>
        <v>yes</v>
      </c>
      <c r="J391" s="10" t="str">
        <f>VLOOKUP($A391,'Medical Examinations'!$A:$Z,MATCH(J$1,'Medical Examinations'!$A$1:$Z$1,0),FALSE)</f>
        <v>Underweight</v>
      </c>
      <c r="K391" s="10" t="str">
        <f>VLOOKUP($A391,'Medical Examinations'!$A:$Z,MATCH(K$1,'Medical Examinations'!$A$1:$Z$1,0),FALSE)</f>
        <v>Prediabetes</v>
      </c>
      <c r="L391" s="15">
        <v>3606.43</v>
      </c>
      <c r="M391" s="10" t="s">
        <v>4707</v>
      </c>
      <c r="N391" s="10" t="s">
        <v>4711</v>
      </c>
      <c r="O391" s="10" t="str">
        <f>IF(N391="?","Unknown",N391)</f>
        <v>tier - 1</v>
      </c>
      <c r="P391" s="10"/>
    </row>
    <row r="392" spans="1:16">
      <c r="A392" s="20" t="s">
        <v>785</v>
      </c>
      <c r="B392" s="10" t="str">
        <f>VLOOKUP($A392,'Customer Names'!$A:$C,3,FALSE)</f>
        <v>Breen,</v>
      </c>
      <c r="C392" s="10">
        <f>VLOOKUP($A392,'Medical Examinations'!$A:$Z,2,FALSE)</f>
        <v>32.54</v>
      </c>
      <c r="D392" s="10">
        <f>VLOOKUP($A392,'Medical Examinations'!$A:$Z,MATCH(D$1,'Medical Examinations'!$A$1:$Z$1,0),FALSE)</f>
        <v>4.0199999999999996</v>
      </c>
      <c r="E392" s="10" t="str">
        <f>VLOOKUP($A392,'Medical Examinations'!$A:$Z,MATCH(E$1,'Medical Examinations'!$A$1:$Z$1,0),FALSE)</f>
        <v>No</v>
      </c>
      <c r="F392" s="10" t="str">
        <f>VLOOKUP($A392,'Medical Examinations'!$A:$Z,MATCH(F$1,'Medical Examinations'!$A$1:$Z$1,0),FALSE)</f>
        <v>yes</v>
      </c>
      <c r="G392" s="10" t="str">
        <f>VLOOKUP($A392,'Medical Examinations'!$A:$Z,MATCH(G$1,'Medical Examinations'!$A$1:$Z$1,0),FALSE)</f>
        <v>No</v>
      </c>
      <c r="H392" s="10">
        <f>VLOOKUP($A392,'Medical Examinations'!$A:$Z,MATCH(H$1,'Medical Examinations'!$A$1:$Z$1,0),FALSE)</f>
        <v>1</v>
      </c>
      <c r="I392" s="10" t="str">
        <f>VLOOKUP($A392,'Medical Examinations'!$A:$Z,MATCH(I$1,'Medical Examinations'!$A$1:$Z$1,0),FALSE)</f>
        <v>yes</v>
      </c>
      <c r="J392" s="10" t="str">
        <f>VLOOKUP($A392,'Medical Examinations'!$A:$Z,MATCH(J$1,'Medical Examinations'!$A$1:$Z$1,0),FALSE)</f>
        <v>Obesity</v>
      </c>
      <c r="K392" s="10" t="str">
        <f>VLOOKUP($A392,'Medical Examinations'!$A:$Z,MATCH(K$1,'Medical Examinations'!$A$1:$Z$1,0),FALSE)</f>
        <v>Normal</v>
      </c>
      <c r="L392" s="15">
        <v>3622.13</v>
      </c>
      <c r="M392" s="10" t="s">
        <v>4707</v>
      </c>
      <c r="N392" s="10" t="s">
        <v>4711</v>
      </c>
      <c r="O392" s="10" t="str">
        <f>IF(N392="?","Unknown",N392)</f>
        <v>tier - 1</v>
      </c>
      <c r="P392" s="10"/>
    </row>
    <row r="393" spans="1:16">
      <c r="A393" s="21" t="s">
        <v>787</v>
      </c>
      <c r="B393" s="10" t="str">
        <f>VLOOKUP($A393,'Customer Names'!$A:$C,3,FALSE)</f>
        <v>Fitzsimons,</v>
      </c>
      <c r="C393" s="10">
        <f>VLOOKUP($A393,'Medical Examinations'!$A:$Z,2,FALSE)</f>
        <v>36.765000000000001</v>
      </c>
      <c r="D393" s="10">
        <f>VLOOKUP($A393,'Medical Examinations'!$A:$Z,MATCH(D$1,'Medical Examinations'!$A$1:$Z$1,0),FALSE)</f>
        <v>11.95</v>
      </c>
      <c r="E393" s="10" t="str">
        <f>VLOOKUP($A393,'Medical Examinations'!$A:$Z,MATCH(E$1,'Medical Examinations'!$A$1:$Z$1,0),FALSE)</f>
        <v>yes</v>
      </c>
      <c r="F393" s="10" t="str">
        <f>VLOOKUP($A393,'Medical Examinations'!$A:$Z,MATCH(F$1,'Medical Examinations'!$A$1:$Z$1,0),FALSE)</f>
        <v>No</v>
      </c>
      <c r="G393" s="10" t="str">
        <f>VLOOKUP($A393,'Medical Examinations'!$A:$Z,MATCH(G$1,'Medical Examinations'!$A$1:$Z$1,0),FALSE)</f>
        <v>No</v>
      </c>
      <c r="H393" s="10">
        <f>VLOOKUP($A393,'Medical Examinations'!$A:$Z,MATCH(H$1,'Medical Examinations'!$A$1:$Z$1,0),FALSE)</f>
        <v>2</v>
      </c>
      <c r="I393" s="10" t="str">
        <f>VLOOKUP($A393,'Medical Examinations'!$A:$Z,MATCH(I$1,'Medical Examinations'!$A$1:$Z$1,0),FALSE)</f>
        <v>No</v>
      </c>
      <c r="J393" s="10" t="str">
        <f>VLOOKUP($A393,'Medical Examinations'!$A:$Z,MATCH(J$1,'Medical Examinations'!$A$1:$Z$1,0),FALSE)</f>
        <v>Obesity</v>
      </c>
      <c r="K393" s="10" t="str">
        <f>VLOOKUP($A393,'Medical Examinations'!$A:$Z,MATCH(K$1,'Medical Examinations'!$A$1:$Z$1,0),FALSE)</f>
        <v>Diabetes</v>
      </c>
      <c r="L393" s="15">
        <v>3645.09</v>
      </c>
      <c r="M393" s="10" t="s">
        <v>4711</v>
      </c>
      <c r="N393" s="10" t="s">
        <v>4707</v>
      </c>
      <c r="O393" s="10" t="str">
        <f>IF(N393="?","Unknown",N393)</f>
        <v>tier - 2</v>
      </c>
      <c r="P393" s="10"/>
    </row>
    <row r="394" spans="1:16">
      <c r="A394" s="20" t="s">
        <v>789</v>
      </c>
      <c r="B394" s="10" t="str">
        <f>VLOOKUP($A394,'Customer Names'!$A:$C,3,FALSE)</f>
        <v>Houle,</v>
      </c>
      <c r="C394" s="10">
        <f>VLOOKUP($A394,'Medical Examinations'!$A:$Z,2,FALSE)</f>
        <v>35.909999999999997</v>
      </c>
      <c r="D394" s="10">
        <f>VLOOKUP($A394,'Medical Examinations'!$A:$Z,MATCH(D$1,'Medical Examinations'!$A$1:$Z$1,0),FALSE)</f>
        <v>8.7100000000000009</v>
      </c>
      <c r="E394" s="10" t="str">
        <f>VLOOKUP($A394,'Medical Examinations'!$A:$Z,MATCH(E$1,'Medical Examinations'!$A$1:$Z$1,0),FALSE)</f>
        <v>No</v>
      </c>
      <c r="F394" s="10" t="str">
        <f>VLOOKUP($A394,'Medical Examinations'!$A:$Z,MATCH(F$1,'Medical Examinations'!$A$1:$Z$1,0),FALSE)</f>
        <v>No</v>
      </c>
      <c r="G394" s="10" t="str">
        <f>VLOOKUP($A394,'Medical Examinations'!$A:$Z,MATCH(G$1,'Medical Examinations'!$A$1:$Z$1,0),FALSE)</f>
        <v>No</v>
      </c>
      <c r="H394" s="10">
        <f>VLOOKUP($A394,'Medical Examinations'!$A:$Z,MATCH(H$1,'Medical Examinations'!$A$1:$Z$1,0),FALSE)</f>
        <v>0</v>
      </c>
      <c r="I394" s="10" t="str">
        <f>VLOOKUP($A394,'Medical Examinations'!$A:$Z,MATCH(I$1,'Medical Examinations'!$A$1:$Z$1,0),FALSE)</f>
        <v>No</v>
      </c>
      <c r="J394" s="10" t="str">
        <f>VLOOKUP($A394,'Medical Examinations'!$A:$Z,MATCH(J$1,'Medical Examinations'!$A$1:$Z$1,0),FALSE)</f>
        <v>Obesity</v>
      </c>
      <c r="K394" s="10" t="str">
        <f>VLOOKUP($A394,'Medical Examinations'!$A:$Z,MATCH(K$1,'Medical Examinations'!$A$1:$Z$1,0),FALSE)</f>
        <v>Diabetes</v>
      </c>
      <c r="L394" s="15">
        <v>3653.29</v>
      </c>
      <c r="M394" s="10" t="s">
        <v>4707</v>
      </c>
      <c r="N394" s="10" t="s">
        <v>4708</v>
      </c>
      <c r="O394" s="10" t="str">
        <f>IF(N394="?","Unknown",N394)</f>
        <v>tier - 3</v>
      </c>
      <c r="P394" s="10"/>
    </row>
    <row r="395" spans="1:16">
      <c r="A395" s="21" t="s">
        <v>791</v>
      </c>
      <c r="B395" s="10" t="str">
        <f>VLOOKUP($A395,'Customer Names'!$A:$C,3,FALSE)</f>
        <v>Woodward,</v>
      </c>
      <c r="C395" s="10">
        <f>VLOOKUP($A395,'Medical Examinations'!$A:$Z,2,FALSE)</f>
        <v>32.06</v>
      </c>
      <c r="D395" s="10">
        <f>VLOOKUP($A395,'Medical Examinations'!$A:$Z,MATCH(D$1,'Medical Examinations'!$A$1:$Z$1,0),FALSE)</f>
        <v>4.67</v>
      </c>
      <c r="E395" s="10" t="str">
        <f>VLOOKUP($A395,'Medical Examinations'!$A:$Z,MATCH(E$1,'Medical Examinations'!$A$1:$Z$1,0),FALSE)</f>
        <v>No</v>
      </c>
      <c r="F395" s="10" t="str">
        <f>VLOOKUP($A395,'Medical Examinations'!$A:$Z,MATCH(F$1,'Medical Examinations'!$A$1:$Z$1,0),FALSE)</f>
        <v>yes</v>
      </c>
      <c r="G395" s="10" t="str">
        <f>VLOOKUP($A395,'Medical Examinations'!$A:$Z,MATCH(G$1,'Medical Examinations'!$A$1:$Z$1,0),FALSE)</f>
        <v>No</v>
      </c>
      <c r="H395" s="10">
        <f>VLOOKUP($A395,'Medical Examinations'!$A:$Z,MATCH(H$1,'Medical Examinations'!$A$1:$Z$1,0),FALSE)</f>
        <v>1</v>
      </c>
      <c r="I395" s="10" t="str">
        <f>VLOOKUP($A395,'Medical Examinations'!$A:$Z,MATCH(I$1,'Medical Examinations'!$A$1:$Z$1,0),FALSE)</f>
        <v>yes</v>
      </c>
      <c r="J395" s="10" t="str">
        <f>VLOOKUP($A395,'Medical Examinations'!$A:$Z,MATCH(J$1,'Medical Examinations'!$A$1:$Z$1,0),FALSE)</f>
        <v>Obesity</v>
      </c>
      <c r="K395" s="10" t="str">
        <f>VLOOKUP($A395,'Medical Examinations'!$A:$Z,MATCH(K$1,'Medical Examinations'!$A$1:$Z$1,0),FALSE)</f>
        <v>Normal</v>
      </c>
      <c r="L395" s="15">
        <v>3659.35</v>
      </c>
      <c r="M395" s="10" t="s">
        <v>4708</v>
      </c>
      <c r="N395" s="10" t="s">
        <v>4711</v>
      </c>
      <c r="O395" s="10" t="str">
        <f>IF(N395="?","Unknown",N395)</f>
        <v>tier - 1</v>
      </c>
      <c r="P395" s="10"/>
    </row>
    <row r="396" spans="1:16">
      <c r="A396" s="20" t="s">
        <v>793</v>
      </c>
      <c r="B396" s="10" t="str">
        <f>VLOOKUP($A396,'Customer Names'!$A:$C,3,FALSE)</f>
        <v>Ray,</v>
      </c>
      <c r="C396" s="10">
        <f>VLOOKUP($A396,'Medical Examinations'!$A:$Z,2,FALSE)</f>
        <v>24.1</v>
      </c>
      <c r="D396" s="10">
        <f>VLOOKUP($A396,'Medical Examinations'!$A:$Z,MATCH(D$1,'Medical Examinations'!$A$1:$Z$1,0),FALSE)</f>
        <v>11.14</v>
      </c>
      <c r="E396" s="10" t="str">
        <f>VLOOKUP($A396,'Medical Examinations'!$A:$Z,MATCH(E$1,'Medical Examinations'!$A$1:$Z$1,0),FALSE)</f>
        <v>yes</v>
      </c>
      <c r="F396" s="10" t="str">
        <f>VLOOKUP($A396,'Medical Examinations'!$A:$Z,MATCH(F$1,'Medical Examinations'!$A$1:$Z$1,0),FALSE)</f>
        <v>No</v>
      </c>
      <c r="G396" s="10" t="str">
        <f>VLOOKUP($A396,'Medical Examinations'!$A:$Z,MATCH(G$1,'Medical Examinations'!$A$1:$Z$1,0),FALSE)</f>
        <v>No</v>
      </c>
      <c r="H396" s="10">
        <f>VLOOKUP($A396,'Medical Examinations'!$A:$Z,MATCH(H$1,'Medical Examinations'!$A$1:$Z$1,0),FALSE)</f>
        <v>1</v>
      </c>
      <c r="I396" s="10" t="str">
        <f>VLOOKUP($A396,'Medical Examinations'!$A:$Z,MATCH(I$1,'Medical Examinations'!$A$1:$Z$1,0),FALSE)</f>
        <v>No</v>
      </c>
      <c r="J396" s="10" t="str">
        <f>VLOOKUP($A396,'Medical Examinations'!$A:$Z,MATCH(J$1,'Medical Examinations'!$A$1:$Z$1,0),FALSE)</f>
        <v>Normal Weight</v>
      </c>
      <c r="K396" s="10" t="str">
        <f>VLOOKUP($A396,'Medical Examinations'!$A:$Z,MATCH(K$1,'Medical Examinations'!$A$1:$Z$1,0),FALSE)</f>
        <v>Diabetes</v>
      </c>
      <c r="L396" s="15">
        <v>3678.86</v>
      </c>
      <c r="M396" s="10" t="s">
        <v>4707</v>
      </c>
      <c r="N396" s="10" t="s">
        <v>4708</v>
      </c>
      <c r="O396" s="10" t="str">
        <f>IF(N396="?","Unknown",N396)</f>
        <v>tier - 3</v>
      </c>
      <c r="P396" s="10"/>
    </row>
    <row r="397" spans="1:16">
      <c r="A397" s="21" t="s">
        <v>795</v>
      </c>
      <c r="B397" s="10" t="str">
        <f>VLOOKUP($A397,'Customer Names'!$A:$C,3,FALSE)</f>
        <v>Jennings,</v>
      </c>
      <c r="C397" s="10">
        <f>VLOOKUP($A397,'Medical Examinations'!$A:$Z,2,FALSE)</f>
        <v>27.1</v>
      </c>
      <c r="D397" s="10">
        <f>VLOOKUP($A397,'Medical Examinations'!$A:$Z,MATCH(D$1,'Medical Examinations'!$A$1:$Z$1,0),FALSE)</f>
        <v>9.0500000000000007</v>
      </c>
      <c r="E397" s="10" t="str">
        <f>VLOOKUP($A397,'Medical Examinations'!$A:$Z,MATCH(E$1,'Medical Examinations'!$A$1:$Z$1,0),FALSE)</f>
        <v>No</v>
      </c>
      <c r="F397" s="10" t="str">
        <f>VLOOKUP($A397,'Medical Examinations'!$A:$Z,MATCH(F$1,'Medical Examinations'!$A$1:$Z$1,0),FALSE)</f>
        <v>No</v>
      </c>
      <c r="G397" s="10" t="str">
        <f>VLOOKUP($A397,'Medical Examinations'!$A:$Z,MATCH(G$1,'Medical Examinations'!$A$1:$Z$1,0),FALSE)</f>
        <v>No</v>
      </c>
      <c r="H397" s="10">
        <f>VLOOKUP($A397,'Medical Examinations'!$A:$Z,MATCH(H$1,'Medical Examinations'!$A$1:$Z$1,0),FALSE)</f>
        <v>2</v>
      </c>
      <c r="I397" s="10" t="str">
        <f>VLOOKUP($A397,'Medical Examinations'!$A:$Z,MATCH(I$1,'Medical Examinations'!$A$1:$Z$1,0),FALSE)</f>
        <v>No</v>
      </c>
      <c r="J397" s="10" t="str">
        <f>VLOOKUP($A397,'Medical Examinations'!$A:$Z,MATCH(J$1,'Medical Examinations'!$A$1:$Z$1,0),FALSE)</f>
        <v>Overweight</v>
      </c>
      <c r="K397" s="10" t="str">
        <f>VLOOKUP($A397,'Medical Examinations'!$A:$Z,MATCH(K$1,'Medical Examinations'!$A$1:$Z$1,0),FALSE)</f>
        <v>Diabetes</v>
      </c>
      <c r="L397" s="15">
        <v>3688.35</v>
      </c>
      <c r="M397" s="10" t="s">
        <v>4707</v>
      </c>
      <c r="N397" s="10" t="s">
        <v>4707</v>
      </c>
      <c r="O397" s="10" t="str">
        <f>IF(N397="?","Unknown",N397)</f>
        <v>tier - 2</v>
      </c>
      <c r="P397" s="10"/>
    </row>
    <row r="398" spans="1:16">
      <c r="A398" s="20" t="s">
        <v>797</v>
      </c>
      <c r="B398" s="10" t="str">
        <f>VLOOKUP($A398,'Customer Names'!$A:$C,3,FALSE)</f>
        <v>Fuller,</v>
      </c>
      <c r="C398" s="10">
        <f>VLOOKUP($A398,'Medical Examinations'!$A:$Z,2,FALSE)</f>
        <v>24.42</v>
      </c>
      <c r="D398" s="10">
        <f>VLOOKUP($A398,'Medical Examinations'!$A:$Z,MATCH(D$1,'Medical Examinations'!$A$1:$Z$1,0),FALSE)</f>
        <v>11.31</v>
      </c>
      <c r="E398" s="10" t="str">
        <f>VLOOKUP($A398,'Medical Examinations'!$A:$Z,MATCH(E$1,'Medical Examinations'!$A$1:$Z$1,0),FALSE)</f>
        <v>No</v>
      </c>
      <c r="F398" s="10" t="str">
        <f>VLOOKUP($A398,'Medical Examinations'!$A:$Z,MATCH(F$1,'Medical Examinations'!$A$1:$Z$1,0),FALSE)</f>
        <v>No</v>
      </c>
      <c r="G398" s="10" t="str">
        <f>VLOOKUP($A398,'Medical Examinations'!$A:$Z,MATCH(G$1,'Medical Examinations'!$A$1:$Z$1,0),FALSE)</f>
        <v>No</v>
      </c>
      <c r="H398" s="10">
        <f>VLOOKUP($A398,'Medical Examinations'!$A:$Z,MATCH(H$1,'Medical Examinations'!$A$1:$Z$1,0),FALSE)</f>
        <v>0</v>
      </c>
      <c r="I398" s="10" t="str">
        <f>VLOOKUP($A398,'Medical Examinations'!$A:$Z,MATCH(I$1,'Medical Examinations'!$A$1:$Z$1,0),FALSE)</f>
        <v>yes</v>
      </c>
      <c r="J398" s="10" t="str">
        <f>VLOOKUP($A398,'Medical Examinations'!$A:$Z,MATCH(J$1,'Medical Examinations'!$A$1:$Z$1,0),FALSE)</f>
        <v>Normal Weight</v>
      </c>
      <c r="K398" s="10" t="str">
        <f>VLOOKUP($A398,'Medical Examinations'!$A:$Z,MATCH(K$1,'Medical Examinations'!$A$1:$Z$1,0),FALSE)</f>
        <v>Diabetes</v>
      </c>
      <c r="L398" s="15">
        <v>3688.38</v>
      </c>
      <c r="M398" s="10" t="s">
        <v>4707</v>
      </c>
      <c r="N398" s="10" t="s">
        <v>4707</v>
      </c>
      <c r="O398" s="10" t="str">
        <f>IF(N398="?","Unknown",N398)</f>
        <v>tier - 2</v>
      </c>
      <c r="P398" s="10"/>
    </row>
    <row r="399" spans="1:16">
      <c r="A399" s="21" t="s">
        <v>799</v>
      </c>
      <c r="B399" s="10" t="str">
        <f>VLOOKUP($A399,'Customer Names'!$A:$C,3,FALSE)</f>
        <v>Lovisek,</v>
      </c>
      <c r="C399" s="10">
        <f>VLOOKUP($A399,'Medical Examinations'!$A:$Z,2,FALSE)</f>
        <v>26.695</v>
      </c>
      <c r="D399" s="10">
        <f>VLOOKUP($A399,'Medical Examinations'!$A:$Z,MATCH(D$1,'Medical Examinations'!$A$1:$Z$1,0),FALSE)</f>
        <v>4.68</v>
      </c>
      <c r="E399" s="10" t="str">
        <f>VLOOKUP($A399,'Medical Examinations'!$A:$Z,MATCH(E$1,'Medical Examinations'!$A$1:$Z$1,0),FALSE)</f>
        <v>yes</v>
      </c>
      <c r="F399" s="10" t="str">
        <f>VLOOKUP($A399,'Medical Examinations'!$A:$Z,MATCH(F$1,'Medical Examinations'!$A$1:$Z$1,0),FALSE)</f>
        <v>No</v>
      </c>
      <c r="G399" s="10" t="str">
        <f>VLOOKUP($A399,'Medical Examinations'!$A:$Z,MATCH(G$1,'Medical Examinations'!$A$1:$Z$1,0),FALSE)</f>
        <v>No</v>
      </c>
      <c r="H399" s="10">
        <f>VLOOKUP($A399,'Medical Examinations'!$A:$Z,MATCH(H$1,'Medical Examinations'!$A$1:$Z$1,0),FALSE)</f>
        <v>2</v>
      </c>
      <c r="I399" s="10" t="str">
        <f>VLOOKUP($A399,'Medical Examinations'!$A:$Z,MATCH(I$1,'Medical Examinations'!$A$1:$Z$1,0),FALSE)</f>
        <v>yes</v>
      </c>
      <c r="J399" s="10" t="str">
        <f>VLOOKUP($A399,'Medical Examinations'!$A:$Z,MATCH(J$1,'Medical Examinations'!$A$1:$Z$1,0),FALSE)</f>
        <v>Overweight</v>
      </c>
      <c r="K399" s="10" t="str">
        <f>VLOOKUP($A399,'Medical Examinations'!$A:$Z,MATCH(K$1,'Medical Examinations'!$A$1:$Z$1,0),FALSE)</f>
        <v>Normal</v>
      </c>
      <c r="L399" s="15">
        <v>3693.43</v>
      </c>
      <c r="M399" s="10" t="s">
        <v>4707</v>
      </c>
      <c r="N399" s="10" t="s">
        <v>4708</v>
      </c>
      <c r="O399" s="10" t="str">
        <f>IF(N399="?","Unknown",N399)</f>
        <v>tier - 3</v>
      </c>
      <c r="P399" s="10"/>
    </row>
    <row r="400" spans="1:16">
      <c r="A400" s="20" t="s">
        <v>801</v>
      </c>
      <c r="B400" s="10" t="str">
        <f>VLOOKUP($A400,'Customer Names'!$A:$C,3,FALSE)</f>
        <v>Painter,</v>
      </c>
      <c r="C400" s="10">
        <f>VLOOKUP($A400,'Medical Examinations'!$A:$Z,2,FALSE)</f>
        <v>27.79</v>
      </c>
      <c r="D400" s="10">
        <f>VLOOKUP($A400,'Medical Examinations'!$A:$Z,MATCH(D$1,'Medical Examinations'!$A$1:$Z$1,0),FALSE)</f>
        <v>6.05</v>
      </c>
      <c r="E400" s="10" t="str">
        <f>VLOOKUP($A400,'Medical Examinations'!$A:$Z,MATCH(E$1,'Medical Examinations'!$A$1:$Z$1,0),FALSE)</f>
        <v>yes</v>
      </c>
      <c r="F400" s="10" t="str">
        <f>VLOOKUP($A400,'Medical Examinations'!$A:$Z,MATCH(F$1,'Medical Examinations'!$A$1:$Z$1,0),FALSE)</f>
        <v>yes</v>
      </c>
      <c r="G400" s="10" t="str">
        <f>VLOOKUP($A400,'Medical Examinations'!$A:$Z,MATCH(G$1,'Medical Examinations'!$A$1:$Z$1,0),FALSE)</f>
        <v>No</v>
      </c>
      <c r="H400" s="10">
        <f>VLOOKUP($A400,'Medical Examinations'!$A:$Z,MATCH(H$1,'Medical Examinations'!$A$1:$Z$1,0),FALSE)</f>
        <v>1</v>
      </c>
      <c r="I400" s="10" t="str">
        <f>VLOOKUP($A400,'Medical Examinations'!$A:$Z,MATCH(I$1,'Medical Examinations'!$A$1:$Z$1,0),FALSE)</f>
        <v>yes</v>
      </c>
      <c r="J400" s="10" t="str">
        <f>VLOOKUP($A400,'Medical Examinations'!$A:$Z,MATCH(J$1,'Medical Examinations'!$A$1:$Z$1,0),FALSE)</f>
        <v>Overweight</v>
      </c>
      <c r="K400" s="10" t="str">
        <f>VLOOKUP($A400,'Medical Examinations'!$A:$Z,MATCH(K$1,'Medical Examinations'!$A$1:$Z$1,0),FALSE)</f>
        <v>Prediabetes</v>
      </c>
      <c r="L400" s="15">
        <v>3699.54</v>
      </c>
      <c r="M400" s="10" t="s">
        <v>4707</v>
      </c>
      <c r="N400" s="10" t="s">
        <v>4708</v>
      </c>
      <c r="O400" s="10" t="str">
        <f>IF(N400="?","Unknown",N400)</f>
        <v>tier - 3</v>
      </c>
      <c r="P400" s="10"/>
    </row>
    <row r="401" spans="1:16">
      <c r="A401" s="21" t="s">
        <v>803</v>
      </c>
      <c r="B401" s="10" t="str">
        <f>VLOOKUP($A401,'Customer Names'!$A:$C,3,FALSE)</f>
        <v>Edwards,</v>
      </c>
      <c r="C401" s="10">
        <f>VLOOKUP($A401,'Medical Examinations'!$A:$Z,2,FALSE)</f>
        <v>32.68</v>
      </c>
      <c r="D401" s="10">
        <f>VLOOKUP($A401,'Medical Examinations'!$A:$Z,MATCH(D$1,'Medical Examinations'!$A$1:$Z$1,0),FALSE)</f>
        <v>4.68</v>
      </c>
      <c r="E401" s="10" t="str">
        <f>VLOOKUP($A401,'Medical Examinations'!$A:$Z,MATCH(E$1,'Medical Examinations'!$A$1:$Z$1,0),FALSE)</f>
        <v>yes</v>
      </c>
      <c r="F401" s="10" t="str">
        <f>VLOOKUP($A401,'Medical Examinations'!$A:$Z,MATCH(F$1,'Medical Examinations'!$A$1:$Z$1,0),FALSE)</f>
        <v>No</v>
      </c>
      <c r="G401" s="10" t="str">
        <f>VLOOKUP($A401,'Medical Examinations'!$A:$Z,MATCH(G$1,'Medical Examinations'!$A$1:$Z$1,0),FALSE)</f>
        <v>No</v>
      </c>
      <c r="H401" s="10">
        <f>VLOOKUP($A401,'Medical Examinations'!$A:$Z,MATCH(H$1,'Medical Examinations'!$A$1:$Z$1,0),FALSE)</f>
        <v>0</v>
      </c>
      <c r="I401" s="10" t="str">
        <f>VLOOKUP($A401,'Medical Examinations'!$A:$Z,MATCH(I$1,'Medical Examinations'!$A$1:$Z$1,0),FALSE)</f>
        <v>No</v>
      </c>
      <c r="J401" s="10" t="str">
        <f>VLOOKUP($A401,'Medical Examinations'!$A:$Z,MATCH(J$1,'Medical Examinations'!$A$1:$Z$1,0),FALSE)</f>
        <v>Obesity</v>
      </c>
      <c r="K401" s="10" t="str">
        <f>VLOOKUP($A401,'Medical Examinations'!$A:$Z,MATCH(K$1,'Medical Examinations'!$A$1:$Z$1,0),FALSE)</f>
        <v>Normal</v>
      </c>
      <c r="L401" s="15">
        <v>3704.35</v>
      </c>
      <c r="M401" s="10" t="s">
        <v>4707</v>
      </c>
      <c r="N401" s="10" t="s">
        <v>4707</v>
      </c>
      <c r="O401" s="10" t="str">
        <f>IF(N401="?","Unknown",N401)</f>
        <v>tier - 2</v>
      </c>
      <c r="P401" s="10"/>
    </row>
    <row r="402" spans="1:16">
      <c r="A402" s="20" t="s">
        <v>805</v>
      </c>
      <c r="B402" s="10" t="str">
        <f>VLOOKUP($A402,'Customer Names'!$A:$C,3,FALSE)</f>
        <v>Liebl,</v>
      </c>
      <c r="C402" s="10">
        <f>VLOOKUP($A402,'Medical Examinations'!$A:$Z,2,FALSE)</f>
        <v>26.4</v>
      </c>
      <c r="D402" s="10">
        <f>VLOOKUP($A402,'Medical Examinations'!$A:$Z,MATCH(D$1,'Medical Examinations'!$A$1:$Z$1,0),FALSE)</f>
        <v>9.5</v>
      </c>
      <c r="E402" s="10" t="str">
        <f>VLOOKUP($A402,'Medical Examinations'!$A:$Z,MATCH(E$1,'Medical Examinations'!$A$1:$Z$1,0),FALSE)</f>
        <v>yes</v>
      </c>
      <c r="F402" s="10" t="str">
        <f>VLOOKUP($A402,'Medical Examinations'!$A:$Z,MATCH(F$1,'Medical Examinations'!$A$1:$Z$1,0),FALSE)</f>
        <v>No</v>
      </c>
      <c r="G402" s="10" t="str">
        <f>VLOOKUP($A402,'Medical Examinations'!$A:$Z,MATCH(G$1,'Medical Examinations'!$A$1:$Z$1,0),FALSE)</f>
        <v>No</v>
      </c>
      <c r="H402" s="10">
        <f>VLOOKUP($A402,'Medical Examinations'!$A:$Z,MATCH(H$1,'Medical Examinations'!$A$1:$Z$1,0),FALSE)</f>
        <v>2</v>
      </c>
      <c r="I402" s="10" t="str">
        <f>VLOOKUP($A402,'Medical Examinations'!$A:$Z,MATCH(I$1,'Medical Examinations'!$A$1:$Z$1,0),FALSE)</f>
        <v>No</v>
      </c>
      <c r="J402" s="10" t="str">
        <f>VLOOKUP($A402,'Medical Examinations'!$A:$Z,MATCH(J$1,'Medical Examinations'!$A$1:$Z$1,0),FALSE)</f>
        <v>Overweight</v>
      </c>
      <c r="K402" s="10" t="str">
        <f>VLOOKUP($A402,'Medical Examinations'!$A:$Z,MATCH(K$1,'Medical Examinations'!$A$1:$Z$1,0),FALSE)</f>
        <v>Diabetes</v>
      </c>
      <c r="L402" s="15">
        <v>3722.23</v>
      </c>
      <c r="M402" s="10" t="s">
        <v>4707</v>
      </c>
      <c r="N402" s="10" t="s">
        <v>4707</v>
      </c>
      <c r="O402" s="10" t="str">
        <f>IF(N402="?","Unknown",N402)</f>
        <v>tier - 2</v>
      </c>
      <c r="P402" s="10"/>
    </row>
    <row r="403" spans="1:16">
      <c r="A403" s="21" t="s">
        <v>807</v>
      </c>
      <c r="B403" s="10" t="str">
        <f>VLOOKUP($A403,'Customer Names'!$A:$C,3,FALSE)</f>
        <v>Kasabian-Larson,</v>
      </c>
      <c r="C403" s="10">
        <f>VLOOKUP($A403,'Medical Examinations'!$A:$Z,2,FALSE)</f>
        <v>23.655000000000001</v>
      </c>
      <c r="D403" s="10">
        <f>VLOOKUP($A403,'Medical Examinations'!$A:$Z,MATCH(D$1,'Medical Examinations'!$A$1:$Z$1,0),FALSE)</f>
        <v>10.84</v>
      </c>
      <c r="E403" s="10" t="str">
        <f>VLOOKUP($A403,'Medical Examinations'!$A:$Z,MATCH(E$1,'Medical Examinations'!$A$1:$Z$1,0),FALSE)</f>
        <v>yes</v>
      </c>
      <c r="F403" s="10" t="str">
        <f>VLOOKUP($A403,'Medical Examinations'!$A:$Z,MATCH(F$1,'Medical Examinations'!$A$1:$Z$1,0),FALSE)</f>
        <v>No</v>
      </c>
      <c r="G403" s="10" t="str">
        <f>VLOOKUP($A403,'Medical Examinations'!$A:$Z,MATCH(G$1,'Medical Examinations'!$A$1:$Z$1,0),FALSE)</f>
        <v>Yes</v>
      </c>
      <c r="H403" s="10">
        <f>VLOOKUP($A403,'Medical Examinations'!$A:$Z,MATCH(H$1,'Medical Examinations'!$A$1:$Z$1,0),FALSE)</f>
        <v>1</v>
      </c>
      <c r="I403" s="10" t="str">
        <f>VLOOKUP($A403,'Medical Examinations'!$A:$Z,MATCH(I$1,'Medical Examinations'!$A$1:$Z$1,0),FALSE)</f>
        <v>yes</v>
      </c>
      <c r="J403" s="10" t="str">
        <f>VLOOKUP($A403,'Medical Examinations'!$A:$Z,MATCH(J$1,'Medical Examinations'!$A$1:$Z$1,0),FALSE)</f>
        <v>Normal Weight</v>
      </c>
      <c r="K403" s="10" t="str">
        <f>VLOOKUP($A403,'Medical Examinations'!$A:$Z,MATCH(K$1,'Medical Examinations'!$A$1:$Z$1,0),FALSE)</f>
        <v>Diabetes</v>
      </c>
      <c r="L403" s="15">
        <v>3731.6</v>
      </c>
      <c r="M403" s="10" t="s">
        <v>4707</v>
      </c>
      <c r="N403" s="10" t="s">
        <v>4707</v>
      </c>
      <c r="O403" s="10" t="str">
        <f>IF(N403="?","Unknown",N403)</f>
        <v>tier - 2</v>
      </c>
      <c r="P403" s="10"/>
    </row>
    <row r="404" spans="1:16">
      <c r="A404" s="20" t="s">
        <v>809</v>
      </c>
      <c r="B404" s="10" t="str">
        <f>VLOOKUP($A404,'Customer Names'!$A:$C,3,FALSE)</f>
        <v>Creamer,</v>
      </c>
      <c r="C404" s="10">
        <f>VLOOKUP($A404,'Medical Examinations'!$A:$Z,2,FALSE)</f>
        <v>27.36</v>
      </c>
      <c r="D404" s="10">
        <f>VLOOKUP($A404,'Medical Examinations'!$A:$Z,MATCH(D$1,'Medical Examinations'!$A$1:$Z$1,0),FALSE)</f>
        <v>5.88</v>
      </c>
      <c r="E404" s="10" t="str">
        <f>VLOOKUP($A404,'Medical Examinations'!$A:$Z,MATCH(E$1,'Medical Examinations'!$A$1:$Z$1,0),FALSE)</f>
        <v>No</v>
      </c>
      <c r="F404" s="10" t="str">
        <f>VLOOKUP($A404,'Medical Examinations'!$A:$Z,MATCH(F$1,'Medical Examinations'!$A$1:$Z$1,0),FALSE)</f>
        <v>No</v>
      </c>
      <c r="G404" s="10" t="str">
        <f>VLOOKUP($A404,'Medical Examinations'!$A:$Z,MATCH(G$1,'Medical Examinations'!$A$1:$Z$1,0),FALSE)</f>
        <v>No</v>
      </c>
      <c r="H404" s="10">
        <f>VLOOKUP($A404,'Medical Examinations'!$A:$Z,MATCH(H$1,'Medical Examinations'!$A$1:$Z$1,0),FALSE)</f>
        <v>2</v>
      </c>
      <c r="I404" s="10" t="str">
        <f>VLOOKUP($A404,'Medical Examinations'!$A:$Z,MATCH(I$1,'Medical Examinations'!$A$1:$Z$1,0),FALSE)</f>
        <v>No</v>
      </c>
      <c r="J404" s="10" t="str">
        <f>VLOOKUP($A404,'Medical Examinations'!$A:$Z,MATCH(J$1,'Medical Examinations'!$A$1:$Z$1,0),FALSE)</f>
        <v>Overweight</v>
      </c>
      <c r="K404" s="10" t="str">
        <f>VLOOKUP($A404,'Medical Examinations'!$A:$Z,MATCH(K$1,'Medical Examinations'!$A$1:$Z$1,0),FALSE)</f>
        <v>Prediabetes</v>
      </c>
      <c r="L404" s="15">
        <v>3732.63</v>
      </c>
      <c r="M404" s="10" t="s">
        <v>4707</v>
      </c>
      <c r="N404" s="10" t="s">
        <v>4708</v>
      </c>
      <c r="O404" s="10" t="str">
        <f>IF(N404="?","Unknown",N404)</f>
        <v>tier - 3</v>
      </c>
      <c r="P404" s="10"/>
    </row>
    <row r="405" spans="1:16">
      <c r="A405" s="21" t="s">
        <v>811</v>
      </c>
      <c r="B405" s="10" t="str">
        <f>VLOOKUP($A405,'Customer Names'!$A:$C,3,FALSE)</f>
        <v>Kimbel,</v>
      </c>
      <c r="C405" s="10">
        <f>VLOOKUP($A405,'Medical Examinations'!$A:$Z,2,FALSE)</f>
        <v>27.82</v>
      </c>
      <c r="D405" s="10">
        <f>VLOOKUP($A405,'Medical Examinations'!$A:$Z,MATCH(D$1,'Medical Examinations'!$A$1:$Z$1,0),FALSE)</f>
        <v>5.24</v>
      </c>
      <c r="E405" s="10" t="str">
        <f>VLOOKUP($A405,'Medical Examinations'!$A:$Z,MATCH(E$1,'Medical Examinations'!$A$1:$Z$1,0),FALSE)</f>
        <v>yes</v>
      </c>
      <c r="F405" s="10" t="str">
        <f>VLOOKUP($A405,'Medical Examinations'!$A:$Z,MATCH(F$1,'Medical Examinations'!$A$1:$Z$1,0),FALSE)</f>
        <v>No</v>
      </c>
      <c r="G405" s="10" t="str">
        <f>VLOOKUP($A405,'Medical Examinations'!$A:$Z,MATCH(G$1,'Medical Examinations'!$A$1:$Z$1,0),FALSE)</f>
        <v>No</v>
      </c>
      <c r="H405" s="10">
        <f>VLOOKUP($A405,'Medical Examinations'!$A:$Z,MATCH(H$1,'Medical Examinations'!$A$1:$Z$1,0),FALSE)</f>
        <v>0</v>
      </c>
      <c r="I405" s="10" t="str">
        <f>VLOOKUP($A405,'Medical Examinations'!$A:$Z,MATCH(I$1,'Medical Examinations'!$A$1:$Z$1,0),FALSE)</f>
        <v>yes</v>
      </c>
      <c r="J405" s="10" t="str">
        <f>VLOOKUP($A405,'Medical Examinations'!$A:$Z,MATCH(J$1,'Medical Examinations'!$A$1:$Z$1,0),FALSE)</f>
        <v>Overweight</v>
      </c>
      <c r="K405" s="10" t="str">
        <f>VLOOKUP($A405,'Medical Examinations'!$A:$Z,MATCH(K$1,'Medical Examinations'!$A$1:$Z$1,0),FALSE)</f>
        <v>Normal</v>
      </c>
      <c r="L405" s="15">
        <v>3736.46</v>
      </c>
      <c r="M405" s="10" t="s">
        <v>4707</v>
      </c>
      <c r="N405" s="10" t="s">
        <v>4707</v>
      </c>
      <c r="O405" s="10" t="str">
        <f>IF(N405="?","Unknown",N405)</f>
        <v>tier - 2</v>
      </c>
      <c r="P405" s="10"/>
    </row>
    <row r="406" spans="1:16">
      <c r="A406" s="20" t="s">
        <v>813</v>
      </c>
      <c r="B406" s="10" t="str">
        <f>VLOOKUP($A406,'Customer Names'!$A:$C,3,FALSE)</f>
        <v>Livensparger,</v>
      </c>
      <c r="C406" s="10">
        <f>VLOOKUP($A406,'Medical Examinations'!$A:$Z,2,FALSE)</f>
        <v>25.46</v>
      </c>
      <c r="D406" s="10">
        <f>VLOOKUP($A406,'Medical Examinations'!$A:$Z,MATCH(D$1,'Medical Examinations'!$A$1:$Z$1,0),FALSE)</f>
        <v>11.75</v>
      </c>
      <c r="E406" s="10" t="str">
        <f>VLOOKUP($A406,'Medical Examinations'!$A:$Z,MATCH(E$1,'Medical Examinations'!$A$1:$Z$1,0),FALSE)</f>
        <v>No</v>
      </c>
      <c r="F406" s="10" t="str">
        <f>VLOOKUP($A406,'Medical Examinations'!$A:$Z,MATCH(F$1,'Medical Examinations'!$A$1:$Z$1,0),FALSE)</f>
        <v>No</v>
      </c>
      <c r="G406" s="10" t="str">
        <f>VLOOKUP($A406,'Medical Examinations'!$A:$Z,MATCH(G$1,'Medical Examinations'!$A$1:$Z$1,0),FALSE)</f>
        <v>No</v>
      </c>
      <c r="H406" s="10">
        <f>VLOOKUP($A406,'Medical Examinations'!$A:$Z,MATCH(H$1,'Medical Examinations'!$A$1:$Z$1,0),FALSE)</f>
        <v>0</v>
      </c>
      <c r="I406" s="10" t="str">
        <f>VLOOKUP($A406,'Medical Examinations'!$A:$Z,MATCH(I$1,'Medical Examinations'!$A$1:$Z$1,0),FALSE)</f>
        <v>No</v>
      </c>
      <c r="J406" s="10" t="str">
        <f>VLOOKUP($A406,'Medical Examinations'!$A:$Z,MATCH(J$1,'Medical Examinations'!$A$1:$Z$1,0),FALSE)</f>
        <v>Overweight</v>
      </c>
      <c r="K406" s="10" t="str">
        <f>VLOOKUP($A406,'Medical Examinations'!$A:$Z,MATCH(K$1,'Medical Examinations'!$A$1:$Z$1,0),FALSE)</f>
        <v>Diabetes</v>
      </c>
      <c r="L406" s="15">
        <v>3748.56</v>
      </c>
      <c r="M406" s="10" t="s">
        <v>4707</v>
      </c>
      <c r="N406" s="10" t="s">
        <v>4707</v>
      </c>
      <c r="O406" s="10" t="str">
        <f>IF(N406="?","Unknown",N406)</f>
        <v>tier - 2</v>
      </c>
      <c r="P406" s="10"/>
    </row>
    <row r="407" spans="1:16">
      <c r="A407" s="21" t="s">
        <v>815</v>
      </c>
      <c r="B407" s="10" t="str">
        <f>VLOOKUP($A407,'Customer Names'!$A:$C,3,FALSE)</f>
        <v>Grange,</v>
      </c>
      <c r="C407" s="10">
        <f>VLOOKUP($A407,'Medical Examinations'!$A:$Z,2,FALSE)</f>
        <v>25.1</v>
      </c>
      <c r="D407" s="10">
        <f>VLOOKUP($A407,'Medical Examinations'!$A:$Z,MATCH(D$1,'Medical Examinations'!$A$1:$Z$1,0),FALSE)</f>
        <v>6.97</v>
      </c>
      <c r="E407" s="10" t="str">
        <f>VLOOKUP($A407,'Medical Examinations'!$A:$Z,MATCH(E$1,'Medical Examinations'!$A$1:$Z$1,0),FALSE)</f>
        <v>No</v>
      </c>
      <c r="F407" s="10" t="str">
        <f>VLOOKUP($A407,'Medical Examinations'!$A:$Z,MATCH(F$1,'Medical Examinations'!$A$1:$Z$1,0),FALSE)</f>
        <v>No</v>
      </c>
      <c r="G407" s="10" t="str">
        <f>VLOOKUP($A407,'Medical Examinations'!$A:$Z,MATCH(G$1,'Medical Examinations'!$A$1:$Z$1,0),FALSE)</f>
        <v>No</v>
      </c>
      <c r="H407" s="10">
        <f>VLOOKUP($A407,'Medical Examinations'!$A:$Z,MATCH(H$1,'Medical Examinations'!$A$1:$Z$1,0),FALSE)</f>
        <v>0</v>
      </c>
      <c r="I407" s="10" t="str">
        <f>VLOOKUP($A407,'Medical Examinations'!$A:$Z,MATCH(I$1,'Medical Examinations'!$A$1:$Z$1,0),FALSE)</f>
        <v>yes</v>
      </c>
      <c r="J407" s="10" t="str">
        <f>VLOOKUP($A407,'Medical Examinations'!$A:$Z,MATCH(J$1,'Medical Examinations'!$A$1:$Z$1,0),FALSE)</f>
        <v>Overweight</v>
      </c>
      <c r="K407" s="10" t="str">
        <f>VLOOKUP($A407,'Medical Examinations'!$A:$Z,MATCH(K$1,'Medical Examinations'!$A$1:$Z$1,0),FALSE)</f>
        <v>Diabetes</v>
      </c>
      <c r="L407" s="15">
        <v>3756.62</v>
      </c>
      <c r="M407" s="10" t="s">
        <v>4707</v>
      </c>
      <c r="N407" s="10" t="s">
        <v>4707</v>
      </c>
      <c r="O407" s="10" t="str">
        <f>IF(N407="?","Unknown",N407)</f>
        <v>tier - 2</v>
      </c>
      <c r="P407" s="10"/>
    </row>
    <row r="408" spans="1:16">
      <c r="A408" s="20" t="s">
        <v>817</v>
      </c>
      <c r="B408" s="10" t="str">
        <f>VLOOKUP($A408,'Customer Names'!$A:$C,3,FALSE)</f>
        <v>Nunlist,</v>
      </c>
      <c r="C408" s="10">
        <f>VLOOKUP($A408,'Medical Examinations'!$A:$Z,2,FALSE)</f>
        <v>32.11</v>
      </c>
      <c r="D408" s="10">
        <f>VLOOKUP($A408,'Medical Examinations'!$A:$Z,MATCH(D$1,'Medical Examinations'!$A$1:$Z$1,0),FALSE)</f>
        <v>4.76</v>
      </c>
      <c r="E408" s="10" t="str">
        <f>VLOOKUP($A408,'Medical Examinations'!$A:$Z,MATCH(E$1,'Medical Examinations'!$A$1:$Z$1,0),FALSE)</f>
        <v>No</v>
      </c>
      <c r="F408" s="10" t="str">
        <f>VLOOKUP($A408,'Medical Examinations'!$A:$Z,MATCH(F$1,'Medical Examinations'!$A$1:$Z$1,0),FALSE)</f>
        <v>No</v>
      </c>
      <c r="G408" s="10" t="str">
        <f>VLOOKUP($A408,'Medical Examinations'!$A:$Z,MATCH(G$1,'Medical Examinations'!$A$1:$Z$1,0),FALSE)</f>
        <v>No</v>
      </c>
      <c r="H408" s="10">
        <f>VLOOKUP($A408,'Medical Examinations'!$A:$Z,MATCH(H$1,'Medical Examinations'!$A$1:$Z$1,0),FALSE)</f>
        <v>2</v>
      </c>
      <c r="I408" s="10" t="str">
        <f>VLOOKUP($A408,'Medical Examinations'!$A:$Z,MATCH(I$1,'Medical Examinations'!$A$1:$Z$1,0),FALSE)</f>
        <v>No</v>
      </c>
      <c r="J408" s="10" t="str">
        <f>VLOOKUP($A408,'Medical Examinations'!$A:$Z,MATCH(J$1,'Medical Examinations'!$A$1:$Z$1,0),FALSE)</f>
        <v>Obesity</v>
      </c>
      <c r="K408" s="10" t="str">
        <f>VLOOKUP($A408,'Medical Examinations'!$A:$Z,MATCH(K$1,'Medical Examinations'!$A$1:$Z$1,0),FALSE)</f>
        <v>Normal</v>
      </c>
      <c r="L408" s="15">
        <v>3757.84</v>
      </c>
      <c r="M408" s="10" t="s">
        <v>4707</v>
      </c>
      <c r="N408" s="10" t="s">
        <v>4711</v>
      </c>
      <c r="O408" s="10" t="str">
        <f>IF(N408="?","Unknown",N408)</f>
        <v>tier - 1</v>
      </c>
      <c r="P408" s="10"/>
    </row>
    <row r="409" spans="1:16">
      <c r="A409" s="21" t="s">
        <v>819</v>
      </c>
      <c r="B409" s="10" t="str">
        <f>VLOOKUP($A409,'Customer Names'!$A:$C,3,FALSE)</f>
        <v>Cutter,</v>
      </c>
      <c r="C409" s="10">
        <f>VLOOKUP($A409,'Medical Examinations'!$A:$Z,2,FALSE)</f>
        <v>29.8</v>
      </c>
      <c r="D409" s="10">
        <f>VLOOKUP($A409,'Medical Examinations'!$A:$Z,MATCH(D$1,'Medical Examinations'!$A$1:$Z$1,0),FALSE)</f>
        <v>8.24</v>
      </c>
      <c r="E409" s="10" t="str">
        <f>VLOOKUP($A409,'Medical Examinations'!$A:$Z,MATCH(E$1,'Medical Examinations'!$A$1:$Z$1,0),FALSE)</f>
        <v>yes</v>
      </c>
      <c r="F409" s="10" t="str">
        <f>VLOOKUP($A409,'Medical Examinations'!$A:$Z,MATCH(F$1,'Medical Examinations'!$A$1:$Z$1,0),FALSE)</f>
        <v>No</v>
      </c>
      <c r="G409" s="10" t="str">
        <f>VLOOKUP($A409,'Medical Examinations'!$A:$Z,MATCH(G$1,'Medical Examinations'!$A$1:$Z$1,0),FALSE)</f>
        <v>No</v>
      </c>
      <c r="H409" s="10">
        <f>VLOOKUP($A409,'Medical Examinations'!$A:$Z,MATCH(H$1,'Medical Examinations'!$A$1:$Z$1,0),FALSE)</f>
        <v>1</v>
      </c>
      <c r="I409" s="10" t="str">
        <f>VLOOKUP($A409,'Medical Examinations'!$A:$Z,MATCH(I$1,'Medical Examinations'!$A$1:$Z$1,0),FALSE)</f>
        <v>yes</v>
      </c>
      <c r="J409" s="10" t="str">
        <f>VLOOKUP($A409,'Medical Examinations'!$A:$Z,MATCH(J$1,'Medical Examinations'!$A$1:$Z$1,0),FALSE)</f>
        <v>Overweight</v>
      </c>
      <c r="K409" s="10" t="str">
        <f>VLOOKUP($A409,'Medical Examinations'!$A:$Z,MATCH(K$1,'Medical Examinations'!$A$1:$Z$1,0),FALSE)</f>
        <v>Diabetes</v>
      </c>
      <c r="L409" s="15">
        <v>3761.29</v>
      </c>
      <c r="M409" s="10" t="s">
        <v>4707</v>
      </c>
      <c r="N409" s="10" t="s">
        <v>4708</v>
      </c>
      <c r="O409" s="10" t="str">
        <f>IF(N409="?","Unknown",N409)</f>
        <v>tier - 3</v>
      </c>
      <c r="P409" s="10"/>
    </row>
    <row r="410" spans="1:16">
      <c r="A410" s="20" t="s">
        <v>821</v>
      </c>
      <c r="B410" s="10" t="str">
        <f>VLOOKUP($A410,'Customer Names'!$A:$C,3,FALSE)</f>
        <v>Martin,</v>
      </c>
      <c r="C410" s="10">
        <f>VLOOKUP($A410,'Medical Examinations'!$A:$Z,2,FALSE)</f>
        <v>24.01</v>
      </c>
      <c r="D410" s="10">
        <f>VLOOKUP($A410,'Medical Examinations'!$A:$Z,MATCH(D$1,'Medical Examinations'!$A$1:$Z$1,0),FALSE)</f>
        <v>4.76</v>
      </c>
      <c r="E410" s="10" t="str">
        <f>VLOOKUP($A410,'Medical Examinations'!$A:$Z,MATCH(E$1,'Medical Examinations'!$A$1:$Z$1,0),FALSE)</f>
        <v>No</v>
      </c>
      <c r="F410" s="10" t="str">
        <f>VLOOKUP($A410,'Medical Examinations'!$A:$Z,MATCH(F$1,'Medical Examinations'!$A$1:$Z$1,0),FALSE)</f>
        <v>No</v>
      </c>
      <c r="G410" s="10" t="str">
        <f>VLOOKUP($A410,'Medical Examinations'!$A:$Z,MATCH(G$1,'Medical Examinations'!$A$1:$Z$1,0),FALSE)</f>
        <v>No</v>
      </c>
      <c r="H410" s="10">
        <f>VLOOKUP($A410,'Medical Examinations'!$A:$Z,MATCH(H$1,'Medical Examinations'!$A$1:$Z$1,0),FALSE)</f>
        <v>1</v>
      </c>
      <c r="I410" s="10" t="str">
        <f>VLOOKUP($A410,'Medical Examinations'!$A:$Z,MATCH(I$1,'Medical Examinations'!$A$1:$Z$1,0),FALSE)</f>
        <v>yes</v>
      </c>
      <c r="J410" s="10" t="str">
        <f>VLOOKUP($A410,'Medical Examinations'!$A:$Z,MATCH(J$1,'Medical Examinations'!$A$1:$Z$1,0),FALSE)</f>
        <v>Normal Weight</v>
      </c>
      <c r="K410" s="10" t="str">
        <f>VLOOKUP($A410,'Medical Examinations'!$A:$Z,MATCH(K$1,'Medical Examinations'!$A$1:$Z$1,0),FALSE)</f>
        <v>Normal</v>
      </c>
      <c r="L410" s="15">
        <v>3766.88</v>
      </c>
      <c r="M410" s="10" t="s">
        <v>4707</v>
      </c>
      <c r="N410" s="10" t="s">
        <v>4711</v>
      </c>
      <c r="O410" s="10" t="str">
        <f>IF(N410="?","Unknown",N410)</f>
        <v>tier - 1</v>
      </c>
      <c r="P410" s="10"/>
    </row>
    <row r="411" spans="1:16">
      <c r="A411" s="21" t="s">
        <v>823</v>
      </c>
      <c r="B411" s="10" t="str">
        <f>VLOOKUP($A411,'Customer Names'!$A:$C,3,FALSE)</f>
        <v>Cooney,</v>
      </c>
      <c r="C411" s="10">
        <f>VLOOKUP($A411,'Medical Examinations'!$A:$Z,2,FALSE)</f>
        <v>23.21</v>
      </c>
      <c r="D411" s="10">
        <f>VLOOKUP($A411,'Medical Examinations'!$A:$Z,MATCH(D$1,'Medical Examinations'!$A$1:$Z$1,0),FALSE)</f>
        <v>6.03</v>
      </c>
      <c r="E411" s="10" t="str">
        <f>VLOOKUP($A411,'Medical Examinations'!$A:$Z,MATCH(E$1,'Medical Examinations'!$A$1:$Z$1,0),FALSE)</f>
        <v>No</v>
      </c>
      <c r="F411" s="10" t="str">
        <f>VLOOKUP($A411,'Medical Examinations'!$A:$Z,MATCH(F$1,'Medical Examinations'!$A$1:$Z$1,0),FALSE)</f>
        <v>No</v>
      </c>
      <c r="G411" s="10" t="str">
        <f>VLOOKUP($A411,'Medical Examinations'!$A:$Z,MATCH(G$1,'Medical Examinations'!$A$1:$Z$1,0),FALSE)</f>
        <v>No</v>
      </c>
      <c r="H411" s="10">
        <f>VLOOKUP($A411,'Medical Examinations'!$A:$Z,MATCH(H$1,'Medical Examinations'!$A$1:$Z$1,0),FALSE)</f>
        <v>1</v>
      </c>
      <c r="I411" s="10" t="str">
        <f>VLOOKUP($A411,'Medical Examinations'!$A:$Z,MATCH(I$1,'Medical Examinations'!$A$1:$Z$1,0),FALSE)</f>
        <v>No</v>
      </c>
      <c r="J411" s="10" t="str">
        <f>VLOOKUP($A411,'Medical Examinations'!$A:$Z,MATCH(J$1,'Medical Examinations'!$A$1:$Z$1,0),FALSE)</f>
        <v>Normal Weight</v>
      </c>
      <c r="K411" s="10" t="str">
        <f>VLOOKUP($A411,'Medical Examinations'!$A:$Z,MATCH(K$1,'Medical Examinations'!$A$1:$Z$1,0),FALSE)</f>
        <v>Prediabetes</v>
      </c>
      <c r="L411" s="15">
        <v>3773.23</v>
      </c>
      <c r="M411" s="10" t="s">
        <v>4707</v>
      </c>
      <c r="N411" s="10" t="s">
        <v>4708</v>
      </c>
      <c r="O411" s="10" t="str">
        <f>IF(N411="?","Unknown",N411)</f>
        <v>tier - 3</v>
      </c>
      <c r="P411" s="10"/>
    </row>
    <row r="412" spans="1:16">
      <c r="A412" s="20" t="s">
        <v>825</v>
      </c>
      <c r="B412" s="10" t="str">
        <f>VLOOKUP($A412,'Customer Names'!$A:$C,3,FALSE)</f>
        <v>Bier,</v>
      </c>
      <c r="C412" s="10">
        <f>VLOOKUP($A412,'Medical Examinations'!$A:$Z,2,FALSE)</f>
        <v>21.2</v>
      </c>
      <c r="D412" s="10">
        <f>VLOOKUP($A412,'Medical Examinations'!$A:$Z,MATCH(D$1,'Medical Examinations'!$A$1:$Z$1,0),FALSE)</f>
        <v>4.07</v>
      </c>
      <c r="E412" s="10" t="str">
        <f>VLOOKUP($A412,'Medical Examinations'!$A:$Z,MATCH(E$1,'Medical Examinations'!$A$1:$Z$1,0),FALSE)</f>
        <v>yes</v>
      </c>
      <c r="F412" s="10" t="str">
        <f>VLOOKUP($A412,'Medical Examinations'!$A:$Z,MATCH(F$1,'Medical Examinations'!$A$1:$Z$1,0),FALSE)</f>
        <v>No</v>
      </c>
      <c r="G412" s="10" t="str">
        <f>VLOOKUP($A412,'Medical Examinations'!$A:$Z,MATCH(G$1,'Medical Examinations'!$A$1:$Z$1,0),FALSE)</f>
        <v>No</v>
      </c>
      <c r="H412" s="10">
        <f>VLOOKUP($A412,'Medical Examinations'!$A:$Z,MATCH(H$1,'Medical Examinations'!$A$1:$Z$1,0),FALSE)</f>
        <v>1</v>
      </c>
      <c r="I412" s="10" t="str">
        <f>VLOOKUP($A412,'Medical Examinations'!$A:$Z,MATCH(I$1,'Medical Examinations'!$A$1:$Z$1,0),FALSE)</f>
        <v>yes</v>
      </c>
      <c r="J412" s="10" t="str">
        <f>VLOOKUP($A412,'Medical Examinations'!$A:$Z,MATCH(J$1,'Medical Examinations'!$A$1:$Z$1,0),FALSE)</f>
        <v>Normal Weight</v>
      </c>
      <c r="K412" s="10" t="str">
        <f>VLOOKUP($A412,'Medical Examinations'!$A:$Z,MATCH(K$1,'Medical Examinations'!$A$1:$Z$1,0),FALSE)</f>
        <v>Normal</v>
      </c>
      <c r="L412" s="15">
        <v>3785.77</v>
      </c>
      <c r="M412" s="10" t="s">
        <v>4707</v>
      </c>
      <c r="N412" s="10" t="s">
        <v>4711</v>
      </c>
      <c r="O412" s="10" t="str">
        <f>IF(N412="?","Unknown",N412)</f>
        <v>tier - 1</v>
      </c>
      <c r="P412" s="10"/>
    </row>
    <row r="413" spans="1:16">
      <c r="A413" s="21" t="s">
        <v>827</v>
      </c>
      <c r="B413" s="10" t="str">
        <f>VLOOKUP($A413,'Customer Names'!$A:$C,3,FALSE)</f>
        <v>Muskopf,</v>
      </c>
      <c r="C413" s="10">
        <f>VLOOKUP($A413,'Medical Examinations'!$A:$Z,2,FALSE)</f>
        <v>28.215</v>
      </c>
      <c r="D413" s="10">
        <f>VLOOKUP($A413,'Medical Examinations'!$A:$Z,MATCH(D$1,'Medical Examinations'!$A$1:$Z$1,0),FALSE)</f>
        <v>8.26</v>
      </c>
      <c r="E413" s="10" t="str">
        <f>VLOOKUP($A413,'Medical Examinations'!$A:$Z,MATCH(E$1,'Medical Examinations'!$A$1:$Z$1,0),FALSE)</f>
        <v>yes</v>
      </c>
      <c r="F413" s="10" t="str">
        <f>VLOOKUP($A413,'Medical Examinations'!$A:$Z,MATCH(F$1,'Medical Examinations'!$A$1:$Z$1,0),FALSE)</f>
        <v>No</v>
      </c>
      <c r="G413" s="10" t="str">
        <f>VLOOKUP($A413,'Medical Examinations'!$A:$Z,MATCH(G$1,'Medical Examinations'!$A$1:$Z$1,0),FALSE)</f>
        <v>No</v>
      </c>
      <c r="H413" s="10">
        <f>VLOOKUP($A413,'Medical Examinations'!$A:$Z,MATCH(H$1,'Medical Examinations'!$A$1:$Z$1,0),FALSE)</f>
        <v>1</v>
      </c>
      <c r="I413" s="10" t="str">
        <f>VLOOKUP($A413,'Medical Examinations'!$A:$Z,MATCH(I$1,'Medical Examinations'!$A$1:$Z$1,0),FALSE)</f>
        <v>yes</v>
      </c>
      <c r="J413" s="10" t="str">
        <f>VLOOKUP($A413,'Medical Examinations'!$A:$Z,MATCH(J$1,'Medical Examinations'!$A$1:$Z$1,0),FALSE)</f>
        <v>Overweight</v>
      </c>
      <c r="K413" s="10" t="str">
        <f>VLOOKUP($A413,'Medical Examinations'!$A:$Z,MATCH(K$1,'Medical Examinations'!$A$1:$Z$1,0),FALSE)</f>
        <v>Diabetes</v>
      </c>
      <c r="L413" s="15">
        <v>3793.55</v>
      </c>
      <c r="M413" s="10" t="s">
        <v>4707</v>
      </c>
      <c r="N413" s="10" t="s">
        <v>4708</v>
      </c>
      <c r="O413" s="10" t="str">
        <f>IF(N413="?","Unknown",N413)</f>
        <v>tier - 3</v>
      </c>
      <c r="P413" s="10"/>
    </row>
    <row r="414" spans="1:16">
      <c r="A414" s="20" t="s">
        <v>829</v>
      </c>
      <c r="B414" s="10" t="str">
        <f>VLOOKUP($A414,'Customer Names'!$A:$C,3,FALSE)</f>
        <v>Sirak,</v>
      </c>
      <c r="C414" s="10">
        <f>VLOOKUP($A414,'Medical Examinations'!$A:$Z,2,FALSE)</f>
        <v>38.094999999999999</v>
      </c>
      <c r="D414" s="10">
        <f>VLOOKUP($A414,'Medical Examinations'!$A:$Z,MATCH(D$1,'Medical Examinations'!$A$1:$Z$1,0),FALSE)</f>
        <v>4.76</v>
      </c>
      <c r="E414" s="10" t="str">
        <f>VLOOKUP($A414,'Medical Examinations'!$A:$Z,MATCH(E$1,'Medical Examinations'!$A$1:$Z$1,0),FALSE)</f>
        <v>No</v>
      </c>
      <c r="F414" s="10" t="str">
        <f>VLOOKUP($A414,'Medical Examinations'!$A:$Z,MATCH(F$1,'Medical Examinations'!$A$1:$Z$1,0),FALSE)</f>
        <v>No</v>
      </c>
      <c r="G414" s="10" t="str">
        <f>VLOOKUP($A414,'Medical Examinations'!$A:$Z,MATCH(G$1,'Medical Examinations'!$A$1:$Z$1,0),FALSE)</f>
        <v>No</v>
      </c>
      <c r="H414" s="10">
        <f>VLOOKUP($A414,'Medical Examinations'!$A:$Z,MATCH(H$1,'Medical Examinations'!$A$1:$Z$1,0),FALSE)</f>
        <v>1</v>
      </c>
      <c r="I414" s="10" t="str">
        <f>VLOOKUP($A414,'Medical Examinations'!$A:$Z,MATCH(I$1,'Medical Examinations'!$A$1:$Z$1,0),FALSE)</f>
        <v>No</v>
      </c>
      <c r="J414" s="10" t="str">
        <f>VLOOKUP($A414,'Medical Examinations'!$A:$Z,MATCH(J$1,'Medical Examinations'!$A$1:$Z$1,0),FALSE)</f>
        <v>Obesity</v>
      </c>
      <c r="K414" s="10" t="str">
        <f>VLOOKUP($A414,'Medical Examinations'!$A:$Z,MATCH(K$1,'Medical Examinations'!$A$1:$Z$1,0),FALSE)</f>
        <v>Normal</v>
      </c>
      <c r="L414" s="15">
        <v>3796.36</v>
      </c>
      <c r="M414" s="10" t="s">
        <v>4707</v>
      </c>
      <c r="N414" s="10" t="s">
        <v>4708</v>
      </c>
      <c r="O414" s="10" t="str">
        <f>IF(N414="?","Unknown",N414)</f>
        <v>tier - 3</v>
      </c>
      <c r="P414" s="10"/>
    </row>
    <row r="415" spans="1:16">
      <c r="A415" s="21" t="s">
        <v>831</v>
      </c>
      <c r="B415" s="10" t="str">
        <f>VLOOKUP($A415,'Customer Names'!$A:$C,3,FALSE)</f>
        <v>Nelsen,</v>
      </c>
      <c r="C415" s="10">
        <f>VLOOKUP($A415,'Medical Examinations'!$A:$Z,2,FALSE)</f>
        <v>22.61</v>
      </c>
      <c r="D415" s="10">
        <f>VLOOKUP($A415,'Medical Examinations'!$A:$Z,MATCH(D$1,'Medical Examinations'!$A$1:$Z$1,0),FALSE)</f>
        <v>6.13</v>
      </c>
      <c r="E415" s="10" t="str">
        <f>VLOOKUP($A415,'Medical Examinations'!$A:$Z,MATCH(E$1,'Medical Examinations'!$A$1:$Z$1,0),FALSE)</f>
        <v>yes</v>
      </c>
      <c r="F415" s="10" t="str">
        <f>VLOOKUP($A415,'Medical Examinations'!$A:$Z,MATCH(F$1,'Medical Examinations'!$A$1:$Z$1,0),FALSE)</f>
        <v>No</v>
      </c>
      <c r="G415" s="10" t="str">
        <f>VLOOKUP($A415,'Medical Examinations'!$A:$Z,MATCH(G$1,'Medical Examinations'!$A$1:$Z$1,0),FALSE)</f>
        <v>Yes</v>
      </c>
      <c r="H415" s="10">
        <f>VLOOKUP($A415,'Medical Examinations'!$A:$Z,MATCH(H$1,'Medical Examinations'!$A$1:$Z$1,0),FALSE)</f>
        <v>1</v>
      </c>
      <c r="I415" s="10" t="str">
        <f>VLOOKUP($A415,'Medical Examinations'!$A:$Z,MATCH(I$1,'Medical Examinations'!$A$1:$Z$1,0),FALSE)</f>
        <v>yes</v>
      </c>
      <c r="J415" s="10" t="str">
        <f>VLOOKUP($A415,'Medical Examinations'!$A:$Z,MATCH(J$1,'Medical Examinations'!$A$1:$Z$1,0),FALSE)</f>
        <v>Normal Weight</v>
      </c>
      <c r="K415" s="10" t="str">
        <f>VLOOKUP($A415,'Medical Examinations'!$A:$Z,MATCH(K$1,'Medical Examinations'!$A$1:$Z$1,0),FALSE)</f>
        <v>Prediabetes</v>
      </c>
      <c r="L415" s="15">
        <v>3797.2</v>
      </c>
      <c r="M415" s="10" t="s">
        <v>4707</v>
      </c>
      <c r="N415" s="10" t="s">
        <v>4708</v>
      </c>
      <c r="O415" s="10" t="str">
        <f>IF(N415="?","Unknown",N415)</f>
        <v>tier - 3</v>
      </c>
      <c r="P415" s="10"/>
    </row>
    <row r="416" spans="1:16">
      <c r="A416" s="20" t="s">
        <v>833</v>
      </c>
      <c r="B416" s="10" t="str">
        <f>VLOOKUP($A416,'Customer Names'!$A:$C,3,FALSE)</f>
        <v>Schallner,</v>
      </c>
      <c r="C416" s="10">
        <f>VLOOKUP($A416,'Medical Examinations'!$A:$Z,2,FALSE)</f>
        <v>24.32</v>
      </c>
      <c r="D416" s="10">
        <f>VLOOKUP($A416,'Medical Examinations'!$A:$Z,MATCH(D$1,'Medical Examinations'!$A$1:$Z$1,0),FALSE)</f>
        <v>10.47</v>
      </c>
      <c r="E416" s="10" t="str">
        <f>VLOOKUP($A416,'Medical Examinations'!$A:$Z,MATCH(E$1,'Medical Examinations'!$A$1:$Z$1,0),FALSE)</f>
        <v>yes</v>
      </c>
      <c r="F416" s="10" t="str">
        <f>VLOOKUP($A416,'Medical Examinations'!$A:$Z,MATCH(F$1,'Medical Examinations'!$A$1:$Z$1,0),FALSE)</f>
        <v>No</v>
      </c>
      <c r="G416" s="10" t="str">
        <f>VLOOKUP($A416,'Medical Examinations'!$A:$Z,MATCH(G$1,'Medical Examinations'!$A$1:$Z$1,0),FALSE)</f>
        <v>No</v>
      </c>
      <c r="H416" s="10">
        <f>VLOOKUP($A416,'Medical Examinations'!$A:$Z,MATCH(H$1,'Medical Examinations'!$A$1:$Z$1,0),FALSE)</f>
        <v>2</v>
      </c>
      <c r="I416" s="10" t="str">
        <f>VLOOKUP($A416,'Medical Examinations'!$A:$Z,MATCH(I$1,'Medical Examinations'!$A$1:$Z$1,0),FALSE)</f>
        <v>yes</v>
      </c>
      <c r="J416" s="10" t="str">
        <f>VLOOKUP($A416,'Medical Examinations'!$A:$Z,MATCH(J$1,'Medical Examinations'!$A$1:$Z$1,0),FALSE)</f>
        <v>Normal Weight</v>
      </c>
      <c r="K416" s="10" t="str">
        <f>VLOOKUP($A416,'Medical Examinations'!$A:$Z,MATCH(K$1,'Medical Examinations'!$A$1:$Z$1,0),FALSE)</f>
        <v>Diabetes</v>
      </c>
      <c r="L416" s="15">
        <v>3847.67</v>
      </c>
      <c r="M416" s="10" t="s">
        <v>4708</v>
      </c>
      <c r="N416" s="10" t="s">
        <v>4707</v>
      </c>
      <c r="O416" s="10" t="str">
        <f>IF(N416="?","Unknown",N416)</f>
        <v>tier - 2</v>
      </c>
      <c r="P416" s="10"/>
    </row>
    <row r="417" spans="1:16">
      <c r="A417" s="21" t="s">
        <v>835</v>
      </c>
      <c r="B417" s="10" t="str">
        <f>VLOOKUP($A417,'Customer Names'!$A:$C,3,FALSE)</f>
        <v>Dunlap,</v>
      </c>
      <c r="C417" s="10">
        <f>VLOOKUP($A417,'Medical Examinations'!$A:$Z,2,FALSE)</f>
        <v>20.96</v>
      </c>
      <c r="D417" s="10">
        <f>VLOOKUP($A417,'Medical Examinations'!$A:$Z,MATCH(D$1,'Medical Examinations'!$A$1:$Z$1,0),FALSE)</f>
        <v>4.04</v>
      </c>
      <c r="E417" s="10" t="str">
        <f>VLOOKUP($A417,'Medical Examinations'!$A:$Z,MATCH(E$1,'Medical Examinations'!$A$1:$Z$1,0),FALSE)</f>
        <v>yes</v>
      </c>
      <c r="F417" s="10" t="str">
        <f>VLOOKUP($A417,'Medical Examinations'!$A:$Z,MATCH(F$1,'Medical Examinations'!$A$1:$Z$1,0),FALSE)</f>
        <v>No</v>
      </c>
      <c r="G417" s="10" t="str">
        <f>VLOOKUP($A417,'Medical Examinations'!$A:$Z,MATCH(G$1,'Medical Examinations'!$A$1:$Z$1,0),FALSE)</f>
        <v>No</v>
      </c>
      <c r="H417" s="10">
        <f>VLOOKUP($A417,'Medical Examinations'!$A:$Z,MATCH(H$1,'Medical Examinations'!$A$1:$Z$1,0),FALSE)</f>
        <v>1</v>
      </c>
      <c r="I417" s="10" t="str">
        <f>VLOOKUP($A417,'Medical Examinations'!$A:$Z,MATCH(I$1,'Medical Examinations'!$A$1:$Z$1,0),FALSE)</f>
        <v>yes</v>
      </c>
      <c r="J417" s="10" t="str">
        <f>VLOOKUP($A417,'Medical Examinations'!$A:$Z,MATCH(J$1,'Medical Examinations'!$A$1:$Z$1,0),FALSE)</f>
        <v>Normal Weight</v>
      </c>
      <c r="K417" s="10" t="str">
        <f>VLOOKUP($A417,'Medical Examinations'!$A:$Z,MATCH(K$1,'Medical Examinations'!$A$1:$Z$1,0),FALSE)</f>
        <v>Normal</v>
      </c>
      <c r="L417" s="15">
        <v>3857.76</v>
      </c>
      <c r="M417" s="10" t="s">
        <v>4708</v>
      </c>
      <c r="N417" s="10" t="s">
        <v>4711</v>
      </c>
      <c r="O417" s="10" t="str">
        <f>IF(N417="?","Unknown",N417)</f>
        <v>tier - 1</v>
      </c>
      <c r="P417" s="10"/>
    </row>
    <row r="418" spans="1:16">
      <c r="A418" s="20" t="s">
        <v>837</v>
      </c>
      <c r="B418" s="10" t="str">
        <f>VLOOKUP($A418,'Customer Names'!$A:$C,3,FALSE)</f>
        <v>Messing,</v>
      </c>
      <c r="C418" s="10">
        <f>VLOOKUP($A418,'Medical Examinations'!$A:$Z,2,FALSE)</f>
        <v>19.68</v>
      </c>
      <c r="D418" s="10">
        <f>VLOOKUP($A418,'Medical Examinations'!$A:$Z,MATCH(D$1,'Medical Examinations'!$A$1:$Z$1,0),FALSE)</f>
        <v>5.74</v>
      </c>
      <c r="E418" s="10" t="str">
        <f>VLOOKUP($A418,'Medical Examinations'!$A:$Z,MATCH(E$1,'Medical Examinations'!$A$1:$Z$1,0),FALSE)</f>
        <v>No</v>
      </c>
      <c r="F418" s="10" t="str">
        <f>VLOOKUP($A418,'Medical Examinations'!$A:$Z,MATCH(F$1,'Medical Examinations'!$A$1:$Z$1,0),FALSE)</f>
        <v>No</v>
      </c>
      <c r="G418" s="10" t="str">
        <f>VLOOKUP($A418,'Medical Examinations'!$A:$Z,MATCH(G$1,'Medical Examinations'!$A$1:$Z$1,0),FALSE)</f>
        <v>No</v>
      </c>
      <c r="H418" s="10">
        <f>VLOOKUP($A418,'Medical Examinations'!$A:$Z,MATCH(H$1,'Medical Examinations'!$A$1:$Z$1,0),FALSE)</f>
        <v>0</v>
      </c>
      <c r="I418" s="10" t="str">
        <f>VLOOKUP($A418,'Medical Examinations'!$A:$Z,MATCH(I$1,'Medical Examinations'!$A$1:$Z$1,0),FALSE)</f>
        <v>yes</v>
      </c>
      <c r="J418" s="10" t="str">
        <f>VLOOKUP($A418,'Medical Examinations'!$A:$Z,MATCH(J$1,'Medical Examinations'!$A$1:$Z$1,0),FALSE)</f>
        <v>Normal Weight</v>
      </c>
      <c r="K418" s="10" t="str">
        <f>VLOOKUP($A418,'Medical Examinations'!$A:$Z,MATCH(K$1,'Medical Examinations'!$A$1:$Z$1,0),FALSE)</f>
        <v>Prediabetes</v>
      </c>
      <c r="L418" s="15">
        <v>3858.51</v>
      </c>
      <c r="M418" s="10" t="s">
        <v>4707</v>
      </c>
      <c r="N418" s="10" t="s">
        <v>4708</v>
      </c>
      <c r="O418" s="10" t="str">
        <f>IF(N418="?","Unknown",N418)</f>
        <v>tier - 3</v>
      </c>
      <c r="P418" s="10"/>
    </row>
    <row r="419" spans="1:16">
      <c r="A419" s="21" t="s">
        <v>839</v>
      </c>
      <c r="B419" s="10" t="str">
        <f>VLOOKUP($A419,'Customer Names'!$A:$C,3,FALSE)</f>
        <v>Bondell,</v>
      </c>
      <c r="C419" s="10">
        <f>VLOOKUP($A419,'Medical Examinations'!$A:$Z,2,FALSE)</f>
        <v>18.100000000000001</v>
      </c>
      <c r="D419" s="10">
        <f>VLOOKUP($A419,'Medical Examinations'!$A:$Z,MATCH(D$1,'Medical Examinations'!$A$1:$Z$1,0),FALSE)</f>
        <v>6.33</v>
      </c>
      <c r="E419" s="10" t="str">
        <f>VLOOKUP($A419,'Medical Examinations'!$A:$Z,MATCH(E$1,'Medical Examinations'!$A$1:$Z$1,0),FALSE)</f>
        <v>No</v>
      </c>
      <c r="F419" s="10" t="str">
        <f>VLOOKUP($A419,'Medical Examinations'!$A:$Z,MATCH(F$1,'Medical Examinations'!$A$1:$Z$1,0),FALSE)</f>
        <v>No</v>
      </c>
      <c r="G419" s="10" t="str">
        <f>VLOOKUP($A419,'Medical Examinations'!$A:$Z,MATCH(G$1,'Medical Examinations'!$A$1:$Z$1,0),FALSE)</f>
        <v>No</v>
      </c>
      <c r="H419" s="10">
        <f>VLOOKUP($A419,'Medical Examinations'!$A:$Z,MATCH(H$1,'Medical Examinations'!$A$1:$Z$1,0),FALSE)</f>
        <v>1</v>
      </c>
      <c r="I419" s="10" t="str">
        <f>VLOOKUP($A419,'Medical Examinations'!$A:$Z,MATCH(I$1,'Medical Examinations'!$A$1:$Z$1,0),FALSE)</f>
        <v>yes</v>
      </c>
      <c r="J419" s="10" t="str">
        <f>VLOOKUP($A419,'Medical Examinations'!$A:$Z,MATCH(J$1,'Medical Examinations'!$A$1:$Z$1,0),FALSE)</f>
        <v>Underweight</v>
      </c>
      <c r="K419" s="10" t="str">
        <f>VLOOKUP($A419,'Medical Examinations'!$A:$Z,MATCH(K$1,'Medical Examinations'!$A$1:$Z$1,0),FALSE)</f>
        <v>Prediabetes</v>
      </c>
      <c r="L419" s="15">
        <v>3861.21</v>
      </c>
      <c r="M419" s="10" t="s">
        <v>4707</v>
      </c>
      <c r="N419" s="10" t="s">
        <v>4707</v>
      </c>
      <c r="O419" s="10" t="str">
        <f>IF(N419="?","Unknown",N419)</f>
        <v>tier - 2</v>
      </c>
      <c r="P419" s="10"/>
    </row>
    <row r="420" spans="1:16">
      <c r="A420" s="20" t="s">
        <v>841</v>
      </c>
      <c r="B420" s="10" t="str">
        <f>VLOOKUP($A420,'Customer Names'!$A:$C,3,FALSE)</f>
        <v>Gaughan,</v>
      </c>
      <c r="C420" s="10">
        <f>VLOOKUP($A420,'Medical Examinations'!$A:$Z,2,FALSE)</f>
        <v>29.64</v>
      </c>
      <c r="D420" s="10">
        <f>VLOOKUP($A420,'Medical Examinations'!$A:$Z,MATCH(D$1,'Medical Examinations'!$A$1:$Z$1,0),FALSE)</f>
        <v>4.28</v>
      </c>
      <c r="E420" s="10" t="str">
        <f>VLOOKUP($A420,'Medical Examinations'!$A:$Z,MATCH(E$1,'Medical Examinations'!$A$1:$Z$1,0),FALSE)</f>
        <v>yes</v>
      </c>
      <c r="F420" s="10" t="str">
        <f>VLOOKUP($A420,'Medical Examinations'!$A:$Z,MATCH(F$1,'Medical Examinations'!$A$1:$Z$1,0),FALSE)</f>
        <v>No</v>
      </c>
      <c r="G420" s="10" t="str">
        <f>VLOOKUP($A420,'Medical Examinations'!$A:$Z,MATCH(G$1,'Medical Examinations'!$A$1:$Z$1,0),FALSE)</f>
        <v>No</v>
      </c>
      <c r="H420" s="10">
        <f>VLOOKUP($A420,'Medical Examinations'!$A:$Z,MATCH(H$1,'Medical Examinations'!$A$1:$Z$1,0),FALSE)</f>
        <v>0</v>
      </c>
      <c r="I420" s="10" t="str">
        <f>VLOOKUP($A420,'Medical Examinations'!$A:$Z,MATCH(I$1,'Medical Examinations'!$A$1:$Z$1,0),FALSE)</f>
        <v>No</v>
      </c>
      <c r="J420" s="10" t="str">
        <f>VLOOKUP($A420,'Medical Examinations'!$A:$Z,MATCH(J$1,'Medical Examinations'!$A$1:$Z$1,0),FALSE)</f>
        <v>Overweight</v>
      </c>
      <c r="K420" s="10" t="str">
        <f>VLOOKUP($A420,'Medical Examinations'!$A:$Z,MATCH(K$1,'Medical Examinations'!$A$1:$Z$1,0),FALSE)</f>
        <v>Normal</v>
      </c>
      <c r="L420" s="15">
        <v>3866.86</v>
      </c>
      <c r="M420" s="10" t="s">
        <v>4711</v>
      </c>
      <c r="N420" s="10" t="s">
        <v>4711</v>
      </c>
      <c r="O420" s="10" t="str">
        <f>IF(N420="?","Unknown",N420)</f>
        <v>tier - 1</v>
      </c>
      <c r="P420" s="10"/>
    </row>
    <row r="421" spans="1:16">
      <c r="A421" s="21" t="s">
        <v>843</v>
      </c>
      <c r="B421" s="10" t="str">
        <f>VLOOKUP($A421,'Customer Names'!$A:$C,3,FALSE)</f>
        <v>Gruman,</v>
      </c>
      <c r="C421" s="10">
        <f>VLOOKUP($A421,'Medical Examinations'!$A:$Z,2,FALSE)</f>
        <v>25.3</v>
      </c>
      <c r="D421" s="10">
        <f>VLOOKUP($A421,'Medical Examinations'!$A:$Z,MATCH(D$1,'Medical Examinations'!$A$1:$Z$1,0),FALSE)</f>
        <v>9.4700000000000006</v>
      </c>
      <c r="E421" s="10" t="str">
        <f>VLOOKUP($A421,'Medical Examinations'!$A:$Z,MATCH(E$1,'Medical Examinations'!$A$1:$Z$1,0),FALSE)</f>
        <v>yes</v>
      </c>
      <c r="F421" s="10" t="str">
        <f>VLOOKUP($A421,'Medical Examinations'!$A:$Z,MATCH(F$1,'Medical Examinations'!$A$1:$Z$1,0),FALSE)</f>
        <v>No</v>
      </c>
      <c r="G421" s="10" t="str">
        <f>VLOOKUP($A421,'Medical Examinations'!$A:$Z,MATCH(G$1,'Medical Examinations'!$A$1:$Z$1,0),FALSE)</f>
        <v>No</v>
      </c>
      <c r="H421" s="10">
        <f>VLOOKUP($A421,'Medical Examinations'!$A:$Z,MATCH(H$1,'Medical Examinations'!$A$1:$Z$1,0),FALSE)</f>
        <v>2</v>
      </c>
      <c r="I421" s="10" t="str">
        <f>VLOOKUP($A421,'Medical Examinations'!$A:$Z,MATCH(I$1,'Medical Examinations'!$A$1:$Z$1,0),FALSE)</f>
        <v>yes</v>
      </c>
      <c r="J421" s="10" t="str">
        <f>VLOOKUP($A421,'Medical Examinations'!$A:$Z,MATCH(J$1,'Medical Examinations'!$A$1:$Z$1,0),FALSE)</f>
        <v>Overweight</v>
      </c>
      <c r="K421" s="10" t="str">
        <f>VLOOKUP($A421,'Medical Examinations'!$A:$Z,MATCH(K$1,'Medical Examinations'!$A$1:$Z$1,0),FALSE)</f>
        <v>Diabetes</v>
      </c>
      <c r="L421" s="15">
        <v>3875.73</v>
      </c>
      <c r="M421" s="10" t="s">
        <v>4707</v>
      </c>
      <c r="N421" s="10" t="s">
        <v>4708</v>
      </c>
      <c r="O421" s="10" t="str">
        <f>IF(N421="?","Unknown",N421)</f>
        <v>tier - 3</v>
      </c>
      <c r="P421" s="10"/>
    </row>
    <row r="422" spans="1:16">
      <c r="A422" s="20" t="s">
        <v>845</v>
      </c>
      <c r="B422" s="10" t="str">
        <f>VLOOKUP($A422,'Customer Names'!$A:$C,3,FALSE)</f>
        <v>Whitlow,</v>
      </c>
      <c r="C422" s="10">
        <f>VLOOKUP($A422,'Medical Examinations'!$A:$Z,2,FALSE)</f>
        <v>27.6</v>
      </c>
      <c r="D422" s="10">
        <f>VLOOKUP($A422,'Medical Examinations'!$A:$Z,MATCH(D$1,'Medical Examinations'!$A$1:$Z$1,0),FALSE)</f>
        <v>4.8499999999999996</v>
      </c>
      <c r="E422" s="10" t="str">
        <f>VLOOKUP($A422,'Medical Examinations'!$A:$Z,MATCH(E$1,'Medical Examinations'!$A$1:$Z$1,0),FALSE)</f>
        <v>yes</v>
      </c>
      <c r="F422" s="10" t="str">
        <f>VLOOKUP($A422,'Medical Examinations'!$A:$Z,MATCH(F$1,'Medical Examinations'!$A$1:$Z$1,0),FALSE)</f>
        <v>No</v>
      </c>
      <c r="G422" s="10" t="str">
        <f>VLOOKUP($A422,'Medical Examinations'!$A:$Z,MATCH(G$1,'Medical Examinations'!$A$1:$Z$1,0),FALSE)</f>
        <v>No</v>
      </c>
      <c r="H422" s="10">
        <f>VLOOKUP($A422,'Medical Examinations'!$A:$Z,MATCH(H$1,'Medical Examinations'!$A$1:$Z$1,0),FALSE)</f>
        <v>0</v>
      </c>
      <c r="I422" s="10" t="str">
        <f>VLOOKUP($A422,'Medical Examinations'!$A:$Z,MATCH(I$1,'Medical Examinations'!$A$1:$Z$1,0),FALSE)</f>
        <v>No</v>
      </c>
      <c r="J422" s="10" t="str">
        <f>VLOOKUP($A422,'Medical Examinations'!$A:$Z,MATCH(J$1,'Medical Examinations'!$A$1:$Z$1,0),FALSE)</f>
        <v>Overweight</v>
      </c>
      <c r="K422" s="10" t="str">
        <f>VLOOKUP($A422,'Medical Examinations'!$A:$Z,MATCH(K$1,'Medical Examinations'!$A$1:$Z$1,0),FALSE)</f>
        <v>Normal</v>
      </c>
      <c r="L422" s="15">
        <v>3877.3</v>
      </c>
      <c r="M422" s="10" t="s">
        <v>4711</v>
      </c>
      <c r="N422" s="10" t="s">
        <v>4708</v>
      </c>
      <c r="O422" s="10" t="str">
        <f>IF(N422="?","Unknown",N422)</f>
        <v>tier - 3</v>
      </c>
      <c r="P422" s="10"/>
    </row>
    <row r="423" spans="1:16">
      <c r="A423" s="21" t="s">
        <v>847</v>
      </c>
      <c r="B423" s="10" t="str">
        <f>VLOOKUP($A423,'Customer Names'!$A:$C,3,FALSE)</f>
        <v>Robinson,</v>
      </c>
      <c r="C423" s="10">
        <f>VLOOKUP($A423,'Medical Examinations'!$A:$Z,2,FALSE)</f>
        <v>27.645</v>
      </c>
      <c r="D423" s="10">
        <f>VLOOKUP($A423,'Medical Examinations'!$A:$Z,MATCH(D$1,'Medical Examinations'!$A$1:$Z$1,0),FALSE)</f>
        <v>11.03</v>
      </c>
      <c r="E423" s="10" t="str">
        <f>VLOOKUP($A423,'Medical Examinations'!$A:$Z,MATCH(E$1,'Medical Examinations'!$A$1:$Z$1,0),FALSE)</f>
        <v>yes</v>
      </c>
      <c r="F423" s="10" t="str">
        <f>VLOOKUP($A423,'Medical Examinations'!$A:$Z,MATCH(F$1,'Medical Examinations'!$A$1:$Z$1,0),FALSE)</f>
        <v>No</v>
      </c>
      <c r="G423" s="10" t="str">
        <f>VLOOKUP($A423,'Medical Examinations'!$A:$Z,MATCH(G$1,'Medical Examinations'!$A$1:$Z$1,0),FALSE)</f>
        <v>No</v>
      </c>
      <c r="H423" s="10">
        <f>VLOOKUP($A423,'Medical Examinations'!$A:$Z,MATCH(H$1,'Medical Examinations'!$A$1:$Z$1,0),FALSE)</f>
        <v>1</v>
      </c>
      <c r="I423" s="10" t="str">
        <f>VLOOKUP($A423,'Medical Examinations'!$A:$Z,MATCH(I$1,'Medical Examinations'!$A$1:$Z$1,0),FALSE)</f>
        <v>yes</v>
      </c>
      <c r="J423" s="10" t="str">
        <f>VLOOKUP($A423,'Medical Examinations'!$A:$Z,MATCH(J$1,'Medical Examinations'!$A$1:$Z$1,0),FALSE)</f>
        <v>Overweight</v>
      </c>
      <c r="K423" s="10" t="str">
        <f>VLOOKUP($A423,'Medical Examinations'!$A:$Z,MATCH(K$1,'Medical Examinations'!$A$1:$Z$1,0),FALSE)</f>
        <v>Diabetes</v>
      </c>
      <c r="L423" s="15">
        <v>3889.2</v>
      </c>
      <c r="M423" s="10" t="s">
        <v>4707</v>
      </c>
      <c r="N423" s="10" t="s">
        <v>4707</v>
      </c>
      <c r="O423" s="10" t="str">
        <f>IF(N423="?","Unknown",N423)</f>
        <v>tier - 2</v>
      </c>
      <c r="P423" s="10"/>
    </row>
    <row r="424" spans="1:16">
      <c r="A424" s="20" t="s">
        <v>849</v>
      </c>
      <c r="B424" s="10" t="str">
        <f>VLOOKUP($A424,'Customer Names'!$A:$C,3,FALSE)</f>
        <v>Sabo,</v>
      </c>
      <c r="C424" s="10">
        <f>VLOOKUP($A424,'Medical Examinations'!$A:$Z,2,FALSE)</f>
        <v>27.6</v>
      </c>
      <c r="D424" s="10">
        <f>VLOOKUP($A424,'Medical Examinations'!$A:$Z,MATCH(D$1,'Medical Examinations'!$A$1:$Z$1,0),FALSE)</f>
        <v>5.22</v>
      </c>
      <c r="E424" s="10" t="str">
        <f>VLOOKUP($A424,'Medical Examinations'!$A:$Z,MATCH(E$1,'Medical Examinations'!$A$1:$Z$1,0),FALSE)</f>
        <v>No</v>
      </c>
      <c r="F424" s="10" t="str">
        <f>VLOOKUP($A424,'Medical Examinations'!$A:$Z,MATCH(F$1,'Medical Examinations'!$A$1:$Z$1,0),FALSE)</f>
        <v>No</v>
      </c>
      <c r="G424" s="10" t="str">
        <f>VLOOKUP($A424,'Medical Examinations'!$A:$Z,MATCH(G$1,'Medical Examinations'!$A$1:$Z$1,0),FALSE)</f>
        <v>No</v>
      </c>
      <c r="H424" s="10">
        <f>VLOOKUP($A424,'Medical Examinations'!$A:$Z,MATCH(H$1,'Medical Examinations'!$A$1:$Z$1,0),FALSE)</f>
        <v>2</v>
      </c>
      <c r="I424" s="10" t="str">
        <f>VLOOKUP($A424,'Medical Examinations'!$A:$Z,MATCH(I$1,'Medical Examinations'!$A$1:$Z$1,0),FALSE)</f>
        <v>yes</v>
      </c>
      <c r="J424" s="10" t="str">
        <f>VLOOKUP($A424,'Medical Examinations'!$A:$Z,MATCH(J$1,'Medical Examinations'!$A$1:$Z$1,0),FALSE)</f>
        <v>Overweight</v>
      </c>
      <c r="K424" s="10" t="str">
        <f>VLOOKUP($A424,'Medical Examinations'!$A:$Z,MATCH(K$1,'Medical Examinations'!$A$1:$Z$1,0),FALSE)</f>
        <v>Normal</v>
      </c>
      <c r="L424" s="15">
        <v>3898.35</v>
      </c>
      <c r="M424" s="10" t="s">
        <v>4707</v>
      </c>
      <c r="N424" s="10" t="s">
        <v>4707</v>
      </c>
      <c r="O424" s="10" t="str">
        <f>IF(N424="?","Unknown",N424)</f>
        <v>tier - 2</v>
      </c>
      <c r="P424" s="10"/>
    </row>
    <row r="425" spans="1:16">
      <c r="A425" s="21" t="s">
        <v>851</v>
      </c>
      <c r="B425" s="10" t="str">
        <f>VLOOKUP($A425,'Customer Names'!$A:$C,3,FALSE)</f>
        <v>Nazarian,</v>
      </c>
      <c r="C425" s="10">
        <f>VLOOKUP($A425,'Medical Examinations'!$A:$Z,2,FALSE)</f>
        <v>25.08</v>
      </c>
      <c r="D425" s="10">
        <f>VLOOKUP($A425,'Medical Examinations'!$A:$Z,MATCH(D$1,'Medical Examinations'!$A$1:$Z$1,0),FALSE)</f>
        <v>9.52</v>
      </c>
      <c r="E425" s="10" t="str">
        <f>VLOOKUP($A425,'Medical Examinations'!$A:$Z,MATCH(E$1,'Medical Examinations'!$A$1:$Z$1,0),FALSE)</f>
        <v>yes</v>
      </c>
      <c r="F425" s="10" t="str">
        <f>VLOOKUP($A425,'Medical Examinations'!$A:$Z,MATCH(F$1,'Medical Examinations'!$A$1:$Z$1,0),FALSE)</f>
        <v>No</v>
      </c>
      <c r="G425" s="10" t="str">
        <f>VLOOKUP($A425,'Medical Examinations'!$A:$Z,MATCH(G$1,'Medical Examinations'!$A$1:$Z$1,0),FALSE)</f>
        <v>No</v>
      </c>
      <c r="H425" s="10">
        <f>VLOOKUP($A425,'Medical Examinations'!$A:$Z,MATCH(H$1,'Medical Examinations'!$A$1:$Z$1,0),FALSE)</f>
        <v>2</v>
      </c>
      <c r="I425" s="10" t="str">
        <f>VLOOKUP($A425,'Medical Examinations'!$A:$Z,MATCH(I$1,'Medical Examinations'!$A$1:$Z$1,0),FALSE)</f>
        <v>No</v>
      </c>
      <c r="J425" s="10" t="str">
        <f>VLOOKUP($A425,'Medical Examinations'!$A:$Z,MATCH(J$1,'Medical Examinations'!$A$1:$Z$1,0),FALSE)</f>
        <v>Overweight</v>
      </c>
      <c r="K425" s="10" t="str">
        <f>VLOOKUP($A425,'Medical Examinations'!$A:$Z,MATCH(K$1,'Medical Examinations'!$A$1:$Z$1,0),FALSE)</f>
        <v>Diabetes</v>
      </c>
      <c r="L425" s="15">
        <v>3902.07</v>
      </c>
      <c r="M425" s="10" t="s">
        <v>4707</v>
      </c>
      <c r="N425" s="10" t="s">
        <v>4707</v>
      </c>
      <c r="O425" s="10" t="str">
        <f>IF(N425="?","Unknown",N425)</f>
        <v>tier - 2</v>
      </c>
      <c r="P425" s="10"/>
    </row>
    <row r="426" spans="1:16">
      <c r="A426" s="20" t="s">
        <v>853</v>
      </c>
      <c r="B426" s="10" t="str">
        <f>VLOOKUP($A426,'Customer Names'!$A:$C,3,FALSE)</f>
        <v>Lerma,</v>
      </c>
      <c r="C426" s="10">
        <f>VLOOKUP($A426,'Medical Examinations'!$A:$Z,2,FALSE)</f>
        <v>30.02</v>
      </c>
      <c r="D426" s="10">
        <f>VLOOKUP($A426,'Medical Examinations'!$A:$Z,MATCH(D$1,'Medical Examinations'!$A$1:$Z$1,0),FALSE)</f>
        <v>11.09</v>
      </c>
      <c r="E426" s="10" t="str">
        <f>VLOOKUP($A426,'Medical Examinations'!$A:$Z,MATCH(E$1,'Medical Examinations'!$A$1:$Z$1,0),FALSE)</f>
        <v>No</v>
      </c>
      <c r="F426" s="10" t="str">
        <f>VLOOKUP($A426,'Medical Examinations'!$A:$Z,MATCH(F$1,'Medical Examinations'!$A$1:$Z$1,0),FALSE)</f>
        <v>No</v>
      </c>
      <c r="G426" s="10" t="str">
        <f>VLOOKUP($A426,'Medical Examinations'!$A:$Z,MATCH(G$1,'Medical Examinations'!$A$1:$Z$1,0),FALSE)</f>
        <v>No</v>
      </c>
      <c r="H426" s="10">
        <f>VLOOKUP($A426,'Medical Examinations'!$A:$Z,MATCH(H$1,'Medical Examinations'!$A$1:$Z$1,0),FALSE)</f>
        <v>0</v>
      </c>
      <c r="I426" s="10" t="str">
        <f>VLOOKUP($A426,'Medical Examinations'!$A:$Z,MATCH(I$1,'Medical Examinations'!$A$1:$Z$1,0),FALSE)</f>
        <v>No</v>
      </c>
      <c r="J426" s="10" t="str">
        <f>VLOOKUP($A426,'Medical Examinations'!$A:$Z,MATCH(J$1,'Medical Examinations'!$A$1:$Z$1,0),FALSE)</f>
        <v>Obesity</v>
      </c>
      <c r="K426" s="10" t="str">
        <f>VLOOKUP($A426,'Medical Examinations'!$A:$Z,MATCH(K$1,'Medical Examinations'!$A$1:$Z$1,0),FALSE)</f>
        <v>Diabetes</v>
      </c>
      <c r="L426" s="15">
        <v>3906.13</v>
      </c>
      <c r="M426" s="10" t="s">
        <v>4708</v>
      </c>
      <c r="N426" s="10" t="s">
        <v>4708</v>
      </c>
      <c r="O426" s="10" t="str">
        <f>IF(N426="?","Unknown",N426)</f>
        <v>tier - 3</v>
      </c>
      <c r="P426" s="10"/>
    </row>
    <row r="427" spans="1:16">
      <c r="A427" s="21" t="s">
        <v>855</v>
      </c>
      <c r="B427" s="10" t="str">
        <f>VLOOKUP($A427,'Customer Names'!$A:$C,3,FALSE)</f>
        <v>Dahl,</v>
      </c>
      <c r="C427" s="10">
        <f>VLOOKUP($A427,'Medical Examinations'!$A:$Z,2,FALSE)</f>
        <v>27.36</v>
      </c>
      <c r="D427" s="10">
        <f>VLOOKUP($A427,'Medical Examinations'!$A:$Z,MATCH(D$1,'Medical Examinations'!$A$1:$Z$1,0),FALSE)</f>
        <v>9.4499999999999993</v>
      </c>
      <c r="E427" s="10" t="str">
        <f>VLOOKUP($A427,'Medical Examinations'!$A:$Z,MATCH(E$1,'Medical Examinations'!$A$1:$Z$1,0),FALSE)</f>
        <v>yes</v>
      </c>
      <c r="F427" s="10" t="str">
        <f>VLOOKUP($A427,'Medical Examinations'!$A:$Z,MATCH(F$1,'Medical Examinations'!$A$1:$Z$1,0),FALSE)</f>
        <v>No</v>
      </c>
      <c r="G427" s="10" t="str">
        <f>VLOOKUP($A427,'Medical Examinations'!$A:$Z,MATCH(G$1,'Medical Examinations'!$A$1:$Z$1,0),FALSE)</f>
        <v>No</v>
      </c>
      <c r="H427" s="10">
        <f>VLOOKUP($A427,'Medical Examinations'!$A:$Z,MATCH(H$1,'Medical Examinations'!$A$1:$Z$1,0),FALSE)</f>
        <v>2</v>
      </c>
      <c r="I427" s="10" t="str">
        <f>VLOOKUP($A427,'Medical Examinations'!$A:$Z,MATCH(I$1,'Medical Examinations'!$A$1:$Z$1,0),FALSE)</f>
        <v>yes</v>
      </c>
      <c r="J427" s="10" t="str">
        <f>VLOOKUP($A427,'Medical Examinations'!$A:$Z,MATCH(J$1,'Medical Examinations'!$A$1:$Z$1,0),FALSE)</f>
        <v>Overweight</v>
      </c>
      <c r="K427" s="10" t="str">
        <f>VLOOKUP($A427,'Medical Examinations'!$A:$Z,MATCH(K$1,'Medical Examinations'!$A$1:$Z$1,0),FALSE)</f>
        <v>Diabetes</v>
      </c>
      <c r="L427" s="15">
        <v>3910.44</v>
      </c>
      <c r="M427" s="10" t="s">
        <v>4707</v>
      </c>
      <c r="N427" s="10" t="s">
        <v>4707</v>
      </c>
      <c r="O427" s="10" t="str">
        <f>IF(N427="?","Unknown",N427)</f>
        <v>tier - 2</v>
      </c>
      <c r="P427" s="10"/>
    </row>
    <row r="428" spans="1:16">
      <c r="A428" s="20" t="s">
        <v>857</v>
      </c>
      <c r="B428" s="10" t="str">
        <f>VLOOKUP($A428,'Customer Names'!$A:$C,3,FALSE)</f>
        <v>Surtees,</v>
      </c>
      <c r="C428" s="10">
        <f>VLOOKUP($A428,'Medical Examinations'!$A:$Z,2,FALSE)</f>
        <v>22.2</v>
      </c>
      <c r="D428" s="10">
        <f>VLOOKUP($A428,'Medical Examinations'!$A:$Z,MATCH(D$1,'Medical Examinations'!$A$1:$Z$1,0),FALSE)</f>
        <v>5.51</v>
      </c>
      <c r="E428" s="10" t="str">
        <f>VLOOKUP($A428,'Medical Examinations'!$A:$Z,MATCH(E$1,'Medical Examinations'!$A$1:$Z$1,0),FALSE)</f>
        <v>No</v>
      </c>
      <c r="F428" s="10" t="str">
        <f>VLOOKUP($A428,'Medical Examinations'!$A:$Z,MATCH(F$1,'Medical Examinations'!$A$1:$Z$1,0),FALSE)</f>
        <v>No</v>
      </c>
      <c r="G428" s="10" t="str">
        <f>VLOOKUP($A428,'Medical Examinations'!$A:$Z,MATCH(G$1,'Medical Examinations'!$A$1:$Z$1,0),FALSE)</f>
        <v>No</v>
      </c>
      <c r="H428" s="10">
        <f>VLOOKUP($A428,'Medical Examinations'!$A:$Z,MATCH(H$1,'Medical Examinations'!$A$1:$Z$1,0),FALSE)</f>
        <v>0</v>
      </c>
      <c r="I428" s="10" t="str">
        <f>VLOOKUP($A428,'Medical Examinations'!$A:$Z,MATCH(I$1,'Medical Examinations'!$A$1:$Z$1,0),FALSE)</f>
        <v>yes</v>
      </c>
      <c r="J428" s="10" t="str">
        <f>VLOOKUP($A428,'Medical Examinations'!$A:$Z,MATCH(J$1,'Medical Examinations'!$A$1:$Z$1,0),FALSE)</f>
        <v>Normal Weight</v>
      </c>
      <c r="K428" s="10" t="str">
        <f>VLOOKUP($A428,'Medical Examinations'!$A:$Z,MATCH(K$1,'Medical Examinations'!$A$1:$Z$1,0),FALSE)</f>
        <v>Normal</v>
      </c>
      <c r="L428" s="15">
        <v>3925.76</v>
      </c>
      <c r="M428" s="10" t="s">
        <v>4707</v>
      </c>
      <c r="N428" s="10" t="s">
        <v>4707</v>
      </c>
      <c r="O428" s="10" t="str">
        <f>IF(N428="?","Unknown",N428)</f>
        <v>tier - 2</v>
      </c>
      <c r="P428" s="10"/>
    </row>
    <row r="429" spans="1:16">
      <c r="A429" s="21" t="s">
        <v>859</v>
      </c>
      <c r="B429" s="10" t="str">
        <f>VLOOKUP($A429,'Customer Names'!$A:$C,3,FALSE)</f>
        <v>Spetner,</v>
      </c>
      <c r="C429" s="10">
        <f>VLOOKUP($A429,'Medical Examinations'!$A:$Z,2,FALSE)</f>
        <v>25.71</v>
      </c>
      <c r="D429" s="10">
        <f>VLOOKUP($A429,'Medical Examinations'!$A:$Z,MATCH(D$1,'Medical Examinations'!$A$1:$Z$1,0),FALSE)</f>
        <v>4.18</v>
      </c>
      <c r="E429" s="10" t="str">
        <f>VLOOKUP($A429,'Medical Examinations'!$A:$Z,MATCH(E$1,'Medical Examinations'!$A$1:$Z$1,0),FALSE)</f>
        <v>No</v>
      </c>
      <c r="F429" s="10" t="str">
        <f>VLOOKUP($A429,'Medical Examinations'!$A:$Z,MATCH(F$1,'Medical Examinations'!$A$1:$Z$1,0),FALSE)</f>
        <v>yes</v>
      </c>
      <c r="G429" s="10" t="str">
        <f>VLOOKUP($A429,'Medical Examinations'!$A:$Z,MATCH(G$1,'Medical Examinations'!$A$1:$Z$1,0),FALSE)</f>
        <v>No</v>
      </c>
      <c r="H429" s="10">
        <f>VLOOKUP($A429,'Medical Examinations'!$A:$Z,MATCH(H$1,'Medical Examinations'!$A$1:$Z$1,0),FALSE)</f>
        <v>1</v>
      </c>
      <c r="I429" s="10" t="str">
        <f>VLOOKUP($A429,'Medical Examinations'!$A:$Z,MATCH(I$1,'Medical Examinations'!$A$1:$Z$1,0),FALSE)</f>
        <v>yes</v>
      </c>
      <c r="J429" s="10" t="str">
        <f>VLOOKUP($A429,'Medical Examinations'!$A:$Z,MATCH(J$1,'Medical Examinations'!$A$1:$Z$1,0),FALSE)</f>
        <v>Overweight</v>
      </c>
      <c r="K429" s="10" t="str">
        <f>VLOOKUP($A429,'Medical Examinations'!$A:$Z,MATCH(K$1,'Medical Examinations'!$A$1:$Z$1,0),FALSE)</f>
        <v>Normal</v>
      </c>
      <c r="L429" s="15">
        <v>3931.51</v>
      </c>
      <c r="M429" s="10" t="s">
        <v>4707</v>
      </c>
      <c r="N429" s="10" t="s">
        <v>4708</v>
      </c>
      <c r="O429" s="10" t="str">
        <f>IF(N429="?","Unknown",N429)</f>
        <v>tier - 3</v>
      </c>
      <c r="P429" s="10"/>
    </row>
    <row r="430" spans="1:16">
      <c r="A430" s="20" t="s">
        <v>861</v>
      </c>
      <c r="B430" s="10" t="str">
        <f>VLOOKUP($A430,'Customer Names'!$A:$C,3,FALSE)</f>
        <v>Brandon,</v>
      </c>
      <c r="C430" s="10">
        <f>VLOOKUP($A430,'Medical Examinations'!$A:$Z,2,FALSE)</f>
        <v>41.91</v>
      </c>
      <c r="D430" s="10">
        <f>VLOOKUP($A430,'Medical Examinations'!$A:$Z,MATCH(D$1,'Medical Examinations'!$A$1:$Z$1,0),FALSE)</f>
        <v>5.98</v>
      </c>
      <c r="E430" s="10" t="str">
        <f>VLOOKUP($A430,'Medical Examinations'!$A:$Z,MATCH(E$1,'Medical Examinations'!$A$1:$Z$1,0),FALSE)</f>
        <v>yes</v>
      </c>
      <c r="F430" s="10" t="str">
        <f>VLOOKUP($A430,'Medical Examinations'!$A:$Z,MATCH(F$1,'Medical Examinations'!$A$1:$Z$1,0),FALSE)</f>
        <v>No</v>
      </c>
      <c r="G430" s="10" t="str">
        <f>VLOOKUP($A430,'Medical Examinations'!$A:$Z,MATCH(G$1,'Medical Examinations'!$A$1:$Z$1,0),FALSE)</f>
        <v>No</v>
      </c>
      <c r="H430" s="10">
        <f>VLOOKUP($A430,'Medical Examinations'!$A:$Z,MATCH(H$1,'Medical Examinations'!$A$1:$Z$1,0),FALSE)</f>
        <v>1</v>
      </c>
      <c r="I430" s="10" t="str">
        <f>VLOOKUP($A430,'Medical Examinations'!$A:$Z,MATCH(I$1,'Medical Examinations'!$A$1:$Z$1,0),FALSE)</f>
        <v>No</v>
      </c>
      <c r="J430" s="10" t="str">
        <f>VLOOKUP($A430,'Medical Examinations'!$A:$Z,MATCH(J$1,'Medical Examinations'!$A$1:$Z$1,0),FALSE)</f>
        <v>Obesity</v>
      </c>
      <c r="K430" s="10" t="str">
        <f>VLOOKUP($A430,'Medical Examinations'!$A:$Z,MATCH(K$1,'Medical Examinations'!$A$1:$Z$1,0),FALSE)</f>
        <v>Prediabetes</v>
      </c>
      <c r="L430" s="15">
        <v>3935.18</v>
      </c>
      <c r="M430" s="10" t="s">
        <v>4708</v>
      </c>
      <c r="N430" s="10" t="s">
        <v>4711</v>
      </c>
      <c r="O430" s="10" t="str">
        <f>IF(N430="?","Unknown",N430)</f>
        <v>tier - 1</v>
      </c>
      <c r="P430" s="10"/>
    </row>
    <row r="431" spans="1:16">
      <c r="A431" s="21" t="s">
        <v>863</v>
      </c>
      <c r="B431" s="10" t="str">
        <f>VLOOKUP($A431,'Customer Names'!$A:$C,3,FALSE)</f>
        <v>Eley,</v>
      </c>
      <c r="C431" s="10">
        <f>VLOOKUP($A431,'Medical Examinations'!$A:$Z,2,FALSE)</f>
        <v>25.85</v>
      </c>
      <c r="D431" s="10">
        <f>VLOOKUP($A431,'Medical Examinations'!$A:$Z,MATCH(D$1,'Medical Examinations'!$A$1:$Z$1,0),FALSE)</f>
        <v>10.16</v>
      </c>
      <c r="E431" s="10" t="str">
        <f>VLOOKUP($A431,'Medical Examinations'!$A:$Z,MATCH(E$1,'Medical Examinations'!$A$1:$Z$1,0),FALSE)</f>
        <v>No</v>
      </c>
      <c r="F431" s="10" t="str">
        <f>VLOOKUP($A431,'Medical Examinations'!$A:$Z,MATCH(F$1,'Medical Examinations'!$A$1:$Z$1,0),FALSE)</f>
        <v>No</v>
      </c>
      <c r="G431" s="10" t="str">
        <f>VLOOKUP($A431,'Medical Examinations'!$A:$Z,MATCH(G$1,'Medical Examinations'!$A$1:$Z$1,0),FALSE)</f>
        <v>No</v>
      </c>
      <c r="H431" s="10">
        <f>VLOOKUP($A431,'Medical Examinations'!$A:$Z,MATCH(H$1,'Medical Examinations'!$A$1:$Z$1,0),FALSE)</f>
        <v>0</v>
      </c>
      <c r="I431" s="10" t="str">
        <f>VLOOKUP($A431,'Medical Examinations'!$A:$Z,MATCH(I$1,'Medical Examinations'!$A$1:$Z$1,0),FALSE)</f>
        <v>yes</v>
      </c>
      <c r="J431" s="10" t="str">
        <f>VLOOKUP($A431,'Medical Examinations'!$A:$Z,MATCH(J$1,'Medical Examinations'!$A$1:$Z$1,0),FALSE)</f>
        <v>Overweight</v>
      </c>
      <c r="K431" s="10" t="str">
        <f>VLOOKUP($A431,'Medical Examinations'!$A:$Z,MATCH(K$1,'Medical Examinations'!$A$1:$Z$1,0),FALSE)</f>
        <v>Diabetes</v>
      </c>
      <c r="L431" s="15">
        <v>3943.6</v>
      </c>
      <c r="M431" s="10" t="s">
        <v>4707</v>
      </c>
      <c r="N431" s="10" t="s">
        <v>4708</v>
      </c>
      <c r="O431" s="10" t="str">
        <f>IF(N431="?","Unknown",N431)</f>
        <v>tier - 3</v>
      </c>
      <c r="P431" s="10"/>
    </row>
    <row r="432" spans="1:16">
      <c r="A432" s="20" t="s">
        <v>865</v>
      </c>
      <c r="B432" s="10" t="str">
        <f>VLOOKUP($A432,'Customer Names'!$A:$C,3,FALSE)</f>
        <v>Sedicum,</v>
      </c>
      <c r="C432" s="10">
        <f>VLOOKUP($A432,'Medical Examinations'!$A:$Z,2,FALSE)</f>
        <v>23.844999999999999</v>
      </c>
      <c r="D432" s="10">
        <f>VLOOKUP($A432,'Medical Examinations'!$A:$Z,MATCH(D$1,'Medical Examinations'!$A$1:$Z$1,0),FALSE)</f>
        <v>11.71</v>
      </c>
      <c r="E432" s="10" t="str">
        <f>VLOOKUP($A432,'Medical Examinations'!$A:$Z,MATCH(E$1,'Medical Examinations'!$A$1:$Z$1,0),FALSE)</f>
        <v>No</v>
      </c>
      <c r="F432" s="10" t="str">
        <f>VLOOKUP($A432,'Medical Examinations'!$A:$Z,MATCH(F$1,'Medical Examinations'!$A$1:$Z$1,0),FALSE)</f>
        <v>No</v>
      </c>
      <c r="G432" s="10" t="str">
        <f>VLOOKUP($A432,'Medical Examinations'!$A:$Z,MATCH(G$1,'Medical Examinations'!$A$1:$Z$1,0),FALSE)</f>
        <v>No</v>
      </c>
      <c r="H432" s="10">
        <f>VLOOKUP($A432,'Medical Examinations'!$A:$Z,MATCH(H$1,'Medical Examinations'!$A$1:$Z$1,0),FALSE)</f>
        <v>2</v>
      </c>
      <c r="I432" s="10" t="str">
        <f>VLOOKUP($A432,'Medical Examinations'!$A:$Z,MATCH(I$1,'Medical Examinations'!$A$1:$Z$1,0),FALSE)</f>
        <v>yes</v>
      </c>
      <c r="J432" s="10" t="str">
        <f>VLOOKUP($A432,'Medical Examinations'!$A:$Z,MATCH(J$1,'Medical Examinations'!$A$1:$Z$1,0),FALSE)</f>
        <v>Normal Weight</v>
      </c>
      <c r="K432" s="10" t="str">
        <f>VLOOKUP($A432,'Medical Examinations'!$A:$Z,MATCH(K$1,'Medical Examinations'!$A$1:$Z$1,0),FALSE)</f>
        <v>Diabetes</v>
      </c>
      <c r="L432" s="15">
        <v>3947.41</v>
      </c>
      <c r="M432" s="10" t="s">
        <v>4707</v>
      </c>
      <c r="N432" s="10" t="s">
        <v>4707</v>
      </c>
      <c r="O432" s="10" t="str">
        <f>IF(N432="?","Unknown",N432)</f>
        <v>tier - 2</v>
      </c>
      <c r="P432" s="10"/>
    </row>
    <row r="433" spans="1:16">
      <c r="A433" s="21" t="s">
        <v>867</v>
      </c>
      <c r="B433" s="10" t="str">
        <f>VLOOKUP($A433,'Customer Names'!$A:$C,3,FALSE)</f>
        <v>Markle,</v>
      </c>
      <c r="C433" s="10">
        <f>VLOOKUP($A433,'Medical Examinations'!$A:$Z,2,FALSE)</f>
        <v>30.59</v>
      </c>
      <c r="D433" s="10">
        <f>VLOOKUP($A433,'Medical Examinations'!$A:$Z,MATCH(D$1,'Medical Examinations'!$A$1:$Z$1,0),FALSE)</f>
        <v>5.23</v>
      </c>
      <c r="E433" s="10" t="str">
        <f>VLOOKUP($A433,'Medical Examinations'!$A:$Z,MATCH(E$1,'Medical Examinations'!$A$1:$Z$1,0),FALSE)</f>
        <v>No</v>
      </c>
      <c r="F433" s="10" t="str">
        <f>VLOOKUP($A433,'Medical Examinations'!$A:$Z,MATCH(F$1,'Medical Examinations'!$A$1:$Z$1,0),FALSE)</f>
        <v>No</v>
      </c>
      <c r="G433" s="10" t="str">
        <f>VLOOKUP($A433,'Medical Examinations'!$A:$Z,MATCH(G$1,'Medical Examinations'!$A$1:$Z$1,0),FALSE)</f>
        <v>Yes</v>
      </c>
      <c r="H433" s="10">
        <f>VLOOKUP($A433,'Medical Examinations'!$A:$Z,MATCH(H$1,'Medical Examinations'!$A$1:$Z$1,0),FALSE)</f>
        <v>1</v>
      </c>
      <c r="I433" s="10" t="str">
        <f>VLOOKUP($A433,'Medical Examinations'!$A:$Z,MATCH(I$1,'Medical Examinations'!$A$1:$Z$1,0),FALSE)</f>
        <v>No</v>
      </c>
      <c r="J433" s="10" t="str">
        <f>VLOOKUP($A433,'Medical Examinations'!$A:$Z,MATCH(J$1,'Medical Examinations'!$A$1:$Z$1,0),FALSE)</f>
        <v>Obesity</v>
      </c>
      <c r="K433" s="10" t="str">
        <f>VLOOKUP($A433,'Medical Examinations'!$A:$Z,MATCH(K$1,'Medical Examinations'!$A$1:$Z$1,0),FALSE)</f>
        <v>Normal</v>
      </c>
      <c r="L433" s="15">
        <v>3955.98</v>
      </c>
      <c r="M433" s="10" t="s">
        <v>4707</v>
      </c>
      <c r="N433" s="10" t="s">
        <v>4708</v>
      </c>
      <c r="O433" s="10" t="str">
        <f>IF(N433="?","Unknown",N433)</f>
        <v>tier - 3</v>
      </c>
      <c r="P433" s="10"/>
    </row>
    <row r="434" spans="1:16">
      <c r="A434" s="20" t="s">
        <v>869</v>
      </c>
      <c r="B434" s="10" t="str">
        <f>VLOOKUP($A434,'Customer Names'!$A:$C,3,FALSE)</f>
        <v>Kunz,</v>
      </c>
      <c r="C434" s="10">
        <f>VLOOKUP($A434,'Medical Examinations'!$A:$Z,2,FALSE)</f>
        <v>24.795000000000002</v>
      </c>
      <c r="D434" s="10">
        <f>VLOOKUP($A434,'Medical Examinations'!$A:$Z,MATCH(D$1,'Medical Examinations'!$A$1:$Z$1,0),FALSE)</f>
        <v>6.85</v>
      </c>
      <c r="E434" s="10" t="str">
        <f>VLOOKUP($A434,'Medical Examinations'!$A:$Z,MATCH(E$1,'Medical Examinations'!$A$1:$Z$1,0),FALSE)</f>
        <v>No</v>
      </c>
      <c r="F434" s="10" t="str">
        <f>VLOOKUP($A434,'Medical Examinations'!$A:$Z,MATCH(F$1,'Medical Examinations'!$A$1:$Z$1,0),FALSE)</f>
        <v>No</v>
      </c>
      <c r="G434" s="10" t="str">
        <f>VLOOKUP($A434,'Medical Examinations'!$A:$Z,MATCH(G$1,'Medical Examinations'!$A$1:$Z$1,0),FALSE)</f>
        <v>No</v>
      </c>
      <c r="H434" s="10">
        <f>VLOOKUP($A434,'Medical Examinations'!$A:$Z,MATCH(H$1,'Medical Examinations'!$A$1:$Z$1,0),FALSE)</f>
        <v>0</v>
      </c>
      <c r="I434" s="10" t="str">
        <f>VLOOKUP($A434,'Medical Examinations'!$A:$Z,MATCH(I$1,'Medical Examinations'!$A$1:$Z$1,0),FALSE)</f>
        <v>yes</v>
      </c>
      <c r="J434" s="10" t="str">
        <f>VLOOKUP($A434,'Medical Examinations'!$A:$Z,MATCH(J$1,'Medical Examinations'!$A$1:$Z$1,0),FALSE)</f>
        <v>Normal Weight</v>
      </c>
      <c r="K434" s="10" t="str">
        <f>VLOOKUP($A434,'Medical Examinations'!$A:$Z,MATCH(K$1,'Medical Examinations'!$A$1:$Z$1,0),FALSE)</f>
        <v>Diabetes</v>
      </c>
      <c r="L434" s="15">
        <v>3956.07</v>
      </c>
      <c r="M434" s="10" t="s">
        <v>4707</v>
      </c>
      <c r="N434" s="10" t="s">
        <v>4707</v>
      </c>
      <c r="O434" s="10" t="str">
        <f>IF(N434="?","Unknown",N434)</f>
        <v>tier - 2</v>
      </c>
      <c r="P434" s="10"/>
    </row>
    <row r="435" spans="1:16">
      <c r="A435" s="21" t="s">
        <v>871</v>
      </c>
      <c r="B435" s="10" t="str">
        <f>VLOOKUP($A435,'Customer Names'!$A:$C,3,FALSE)</f>
        <v>Wimert,</v>
      </c>
      <c r="C435" s="10">
        <f>VLOOKUP($A435,'Medical Examinations'!$A:$Z,2,FALSE)</f>
        <v>24.13</v>
      </c>
      <c r="D435" s="10">
        <f>VLOOKUP($A435,'Medical Examinations'!$A:$Z,MATCH(D$1,'Medical Examinations'!$A$1:$Z$1,0),FALSE)</f>
        <v>7.05</v>
      </c>
      <c r="E435" s="10" t="str">
        <f>VLOOKUP($A435,'Medical Examinations'!$A:$Z,MATCH(E$1,'Medical Examinations'!$A$1:$Z$1,0),FALSE)</f>
        <v>yes</v>
      </c>
      <c r="F435" s="10" t="str">
        <f>VLOOKUP($A435,'Medical Examinations'!$A:$Z,MATCH(F$1,'Medical Examinations'!$A$1:$Z$1,0),FALSE)</f>
        <v>No</v>
      </c>
      <c r="G435" s="10" t="str">
        <f>VLOOKUP($A435,'Medical Examinations'!$A:$Z,MATCH(G$1,'Medical Examinations'!$A$1:$Z$1,0),FALSE)</f>
        <v>No</v>
      </c>
      <c r="H435" s="10">
        <f>VLOOKUP($A435,'Medical Examinations'!$A:$Z,MATCH(H$1,'Medical Examinations'!$A$1:$Z$1,0),FALSE)</f>
        <v>2</v>
      </c>
      <c r="I435" s="10" t="str">
        <f>VLOOKUP($A435,'Medical Examinations'!$A:$Z,MATCH(I$1,'Medical Examinations'!$A$1:$Z$1,0),FALSE)</f>
        <v>yes</v>
      </c>
      <c r="J435" s="10" t="str">
        <f>VLOOKUP($A435,'Medical Examinations'!$A:$Z,MATCH(J$1,'Medical Examinations'!$A$1:$Z$1,0),FALSE)</f>
        <v>Normal Weight</v>
      </c>
      <c r="K435" s="10" t="str">
        <f>VLOOKUP($A435,'Medical Examinations'!$A:$Z,MATCH(K$1,'Medical Examinations'!$A$1:$Z$1,0),FALSE)</f>
        <v>Diabetes</v>
      </c>
      <c r="L435" s="15">
        <v>3972.92</v>
      </c>
      <c r="M435" s="10" t="s">
        <v>4707</v>
      </c>
      <c r="N435" s="10" t="s">
        <v>4708</v>
      </c>
      <c r="O435" s="10" t="str">
        <f>IF(N435="?","Unknown",N435)</f>
        <v>tier - 3</v>
      </c>
      <c r="P435" s="10"/>
    </row>
    <row r="436" spans="1:16">
      <c r="A436" s="20" t="s">
        <v>873</v>
      </c>
      <c r="B436" s="10" t="str">
        <f>VLOOKUP($A436,'Customer Names'!$A:$C,3,FALSE)</f>
        <v>Peterson,</v>
      </c>
      <c r="C436" s="10">
        <f>VLOOKUP($A436,'Medical Examinations'!$A:$Z,2,FALSE)</f>
        <v>25.84</v>
      </c>
      <c r="D436" s="10">
        <f>VLOOKUP($A436,'Medical Examinations'!$A:$Z,MATCH(D$1,'Medical Examinations'!$A$1:$Z$1,0),FALSE)</f>
        <v>11.64</v>
      </c>
      <c r="E436" s="10" t="str">
        <f>VLOOKUP($A436,'Medical Examinations'!$A:$Z,MATCH(E$1,'Medical Examinations'!$A$1:$Z$1,0),FALSE)</f>
        <v>No</v>
      </c>
      <c r="F436" s="10" t="str">
        <f>VLOOKUP($A436,'Medical Examinations'!$A:$Z,MATCH(F$1,'Medical Examinations'!$A$1:$Z$1,0),FALSE)</f>
        <v>No</v>
      </c>
      <c r="G436" s="10" t="str">
        <f>VLOOKUP($A436,'Medical Examinations'!$A:$Z,MATCH(G$1,'Medical Examinations'!$A$1:$Z$1,0),FALSE)</f>
        <v>No</v>
      </c>
      <c r="H436" s="10">
        <f>VLOOKUP($A436,'Medical Examinations'!$A:$Z,MATCH(H$1,'Medical Examinations'!$A$1:$Z$1,0),FALSE)</f>
        <v>2</v>
      </c>
      <c r="I436" s="10" t="str">
        <f>VLOOKUP($A436,'Medical Examinations'!$A:$Z,MATCH(I$1,'Medical Examinations'!$A$1:$Z$1,0),FALSE)</f>
        <v>yes</v>
      </c>
      <c r="J436" s="10" t="str">
        <f>VLOOKUP($A436,'Medical Examinations'!$A:$Z,MATCH(J$1,'Medical Examinations'!$A$1:$Z$1,0),FALSE)</f>
        <v>Overweight</v>
      </c>
      <c r="K436" s="10" t="str">
        <f>VLOOKUP($A436,'Medical Examinations'!$A:$Z,MATCH(K$1,'Medical Examinations'!$A$1:$Z$1,0),FALSE)</f>
        <v>Diabetes</v>
      </c>
      <c r="L436" s="15">
        <v>3981.98</v>
      </c>
      <c r="M436" s="10" t="s">
        <v>4707</v>
      </c>
      <c r="N436" s="10" t="s">
        <v>4707</v>
      </c>
      <c r="O436" s="10" t="str">
        <f>IF(N436="?","Unknown",N436)</f>
        <v>tier - 2</v>
      </c>
      <c r="P436" s="10"/>
    </row>
    <row r="437" spans="1:16">
      <c r="A437" s="21" t="s">
        <v>875</v>
      </c>
      <c r="B437" s="10" t="str">
        <f>VLOOKUP($A437,'Customer Names'!$A:$C,3,FALSE)</f>
        <v>Mercier,</v>
      </c>
      <c r="C437" s="10">
        <f>VLOOKUP($A437,'Medical Examinations'!$A:$Z,2,FALSE)</f>
        <v>28</v>
      </c>
      <c r="D437" s="10">
        <f>VLOOKUP($A437,'Medical Examinations'!$A:$Z,MATCH(D$1,'Medical Examinations'!$A$1:$Z$1,0),FALSE)</f>
        <v>10.52</v>
      </c>
      <c r="E437" s="10" t="str">
        <f>VLOOKUP($A437,'Medical Examinations'!$A:$Z,MATCH(E$1,'Medical Examinations'!$A$1:$Z$1,0),FALSE)</f>
        <v>No</v>
      </c>
      <c r="F437" s="10" t="str">
        <f>VLOOKUP($A437,'Medical Examinations'!$A:$Z,MATCH(F$1,'Medical Examinations'!$A$1:$Z$1,0),FALSE)</f>
        <v>No</v>
      </c>
      <c r="G437" s="10" t="str">
        <f>VLOOKUP($A437,'Medical Examinations'!$A:$Z,MATCH(G$1,'Medical Examinations'!$A$1:$Z$1,0),FALSE)</f>
        <v>No</v>
      </c>
      <c r="H437" s="10">
        <f>VLOOKUP($A437,'Medical Examinations'!$A:$Z,MATCH(H$1,'Medical Examinations'!$A$1:$Z$1,0),FALSE)</f>
        <v>0</v>
      </c>
      <c r="I437" s="10" t="str">
        <f>VLOOKUP($A437,'Medical Examinations'!$A:$Z,MATCH(I$1,'Medical Examinations'!$A$1:$Z$1,0),FALSE)</f>
        <v>yes</v>
      </c>
      <c r="J437" s="10" t="str">
        <f>VLOOKUP($A437,'Medical Examinations'!$A:$Z,MATCH(J$1,'Medical Examinations'!$A$1:$Z$1,0),FALSE)</f>
        <v>Overweight</v>
      </c>
      <c r="K437" s="10" t="str">
        <f>VLOOKUP($A437,'Medical Examinations'!$A:$Z,MATCH(K$1,'Medical Examinations'!$A$1:$Z$1,0),FALSE)</f>
        <v>Diabetes</v>
      </c>
      <c r="L437" s="15">
        <v>3987.93</v>
      </c>
      <c r="M437" s="10" t="s">
        <v>4707</v>
      </c>
      <c r="N437" s="10" t="s">
        <v>4707</v>
      </c>
      <c r="O437" s="10" t="str">
        <f>IF(N437="?","Unknown",N437)</f>
        <v>tier - 2</v>
      </c>
      <c r="P437" s="10"/>
    </row>
    <row r="438" spans="1:16">
      <c r="A438" s="20" t="s">
        <v>877</v>
      </c>
      <c r="B438" s="10" t="str">
        <f>VLOOKUP($A438,'Customer Names'!$A:$C,3,FALSE)</f>
        <v>Laurie,</v>
      </c>
      <c r="C438" s="10">
        <f>VLOOKUP($A438,'Medical Examinations'!$A:$Z,2,FALSE)</f>
        <v>34.1</v>
      </c>
      <c r="D438" s="10">
        <f>VLOOKUP($A438,'Medical Examinations'!$A:$Z,MATCH(D$1,'Medical Examinations'!$A$1:$Z$1,0),FALSE)</f>
        <v>4.01</v>
      </c>
      <c r="E438" s="10" t="str">
        <f>VLOOKUP($A438,'Medical Examinations'!$A:$Z,MATCH(E$1,'Medical Examinations'!$A$1:$Z$1,0),FALSE)</f>
        <v>yes</v>
      </c>
      <c r="F438" s="10" t="str">
        <f>VLOOKUP($A438,'Medical Examinations'!$A:$Z,MATCH(F$1,'Medical Examinations'!$A$1:$Z$1,0),FALSE)</f>
        <v>No</v>
      </c>
      <c r="G438" s="10" t="str">
        <f>VLOOKUP($A438,'Medical Examinations'!$A:$Z,MATCH(G$1,'Medical Examinations'!$A$1:$Z$1,0),FALSE)</f>
        <v>Yes</v>
      </c>
      <c r="H438" s="10">
        <f>VLOOKUP($A438,'Medical Examinations'!$A:$Z,MATCH(H$1,'Medical Examinations'!$A$1:$Z$1,0),FALSE)</f>
        <v>1</v>
      </c>
      <c r="I438" s="10" t="str">
        <f>VLOOKUP($A438,'Medical Examinations'!$A:$Z,MATCH(I$1,'Medical Examinations'!$A$1:$Z$1,0),FALSE)</f>
        <v>No</v>
      </c>
      <c r="J438" s="10" t="str">
        <f>VLOOKUP($A438,'Medical Examinations'!$A:$Z,MATCH(J$1,'Medical Examinations'!$A$1:$Z$1,0),FALSE)</f>
        <v>Obesity</v>
      </c>
      <c r="K438" s="10" t="str">
        <f>VLOOKUP($A438,'Medical Examinations'!$A:$Z,MATCH(K$1,'Medical Examinations'!$A$1:$Z$1,0),FALSE)</f>
        <v>Normal</v>
      </c>
      <c r="L438" s="15">
        <v>3989.84</v>
      </c>
      <c r="M438" s="10" t="s">
        <v>4707</v>
      </c>
      <c r="N438" s="10" t="s">
        <v>4707</v>
      </c>
      <c r="O438" s="10" t="str">
        <f>IF(N438="?","Unknown",N438)</f>
        <v>tier - 2</v>
      </c>
      <c r="P438" s="10"/>
    </row>
    <row r="439" spans="1:16">
      <c r="A439" s="21" t="s">
        <v>879</v>
      </c>
      <c r="B439" s="10" t="str">
        <f>VLOOKUP($A439,'Customer Names'!$A:$C,3,FALSE)</f>
        <v>Sekaquaptewa,</v>
      </c>
      <c r="C439" s="10">
        <f>VLOOKUP($A439,'Medical Examinations'!$A:$Z,2,FALSE)</f>
        <v>26.125</v>
      </c>
      <c r="D439" s="10">
        <f>VLOOKUP($A439,'Medical Examinations'!$A:$Z,MATCH(D$1,'Medical Examinations'!$A$1:$Z$1,0),FALSE)</f>
        <v>8.56</v>
      </c>
      <c r="E439" s="10" t="str">
        <f>VLOOKUP($A439,'Medical Examinations'!$A:$Z,MATCH(E$1,'Medical Examinations'!$A$1:$Z$1,0),FALSE)</f>
        <v>yes</v>
      </c>
      <c r="F439" s="10" t="str">
        <f>VLOOKUP($A439,'Medical Examinations'!$A:$Z,MATCH(F$1,'Medical Examinations'!$A$1:$Z$1,0),FALSE)</f>
        <v>No</v>
      </c>
      <c r="G439" s="10" t="str">
        <f>VLOOKUP($A439,'Medical Examinations'!$A:$Z,MATCH(G$1,'Medical Examinations'!$A$1:$Z$1,0),FALSE)</f>
        <v>No</v>
      </c>
      <c r="H439" s="10">
        <f>VLOOKUP($A439,'Medical Examinations'!$A:$Z,MATCH(H$1,'Medical Examinations'!$A$1:$Z$1,0),FALSE)</f>
        <v>1</v>
      </c>
      <c r="I439" s="10" t="str">
        <f>VLOOKUP($A439,'Medical Examinations'!$A:$Z,MATCH(I$1,'Medical Examinations'!$A$1:$Z$1,0),FALSE)</f>
        <v>yes</v>
      </c>
      <c r="J439" s="10" t="str">
        <f>VLOOKUP($A439,'Medical Examinations'!$A:$Z,MATCH(J$1,'Medical Examinations'!$A$1:$Z$1,0),FALSE)</f>
        <v>Overweight</v>
      </c>
      <c r="K439" s="10" t="str">
        <f>VLOOKUP($A439,'Medical Examinations'!$A:$Z,MATCH(K$1,'Medical Examinations'!$A$1:$Z$1,0),FALSE)</f>
        <v>Diabetes</v>
      </c>
      <c r="L439" s="15">
        <v>3994.18</v>
      </c>
      <c r="M439" s="10" t="s">
        <v>4707</v>
      </c>
      <c r="N439" s="10" t="s">
        <v>4707</v>
      </c>
      <c r="O439" s="10" t="str">
        <f>IF(N439="?","Unknown",N439)</f>
        <v>tier - 2</v>
      </c>
      <c r="P439" s="10"/>
    </row>
    <row r="440" spans="1:16">
      <c r="A440" s="20" t="s">
        <v>881</v>
      </c>
      <c r="B440" s="10" t="str">
        <f>VLOOKUP($A440,'Customer Names'!$A:$C,3,FALSE)</f>
        <v>Frash,</v>
      </c>
      <c r="C440" s="10">
        <f>VLOOKUP($A440,'Medical Examinations'!$A:$Z,2,FALSE)</f>
        <v>25.6</v>
      </c>
      <c r="D440" s="10">
        <f>VLOOKUP($A440,'Medical Examinations'!$A:$Z,MATCH(D$1,'Medical Examinations'!$A$1:$Z$1,0),FALSE)</f>
        <v>10.5</v>
      </c>
      <c r="E440" s="10" t="str">
        <f>VLOOKUP($A440,'Medical Examinations'!$A:$Z,MATCH(E$1,'Medical Examinations'!$A$1:$Z$1,0),FALSE)</f>
        <v>No</v>
      </c>
      <c r="F440" s="10" t="str">
        <f>VLOOKUP($A440,'Medical Examinations'!$A:$Z,MATCH(F$1,'Medical Examinations'!$A$1:$Z$1,0),FALSE)</f>
        <v>No</v>
      </c>
      <c r="G440" s="10" t="str">
        <f>VLOOKUP($A440,'Medical Examinations'!$A:$Z,MATCH(G$1,'Medical Examinations'!$A$1:$Z$1,0),FALSE)</f>
        <v>No</v>
      </c>
      <c r="H440" s="10">
        <f>VLOOKUP($A440,'Medical Examinations'!$A:$Z,MATCH(H$1,'Medical Examinations'!$A$1:$Z$1,0),FALSE)</f>
        <v>2</v>
      </c>
      <c r="I440" s="10" t="str">
        <f>VLOOKUP($A440,'Medical Examinations'!$A:$Z,MATCH(I$1,'Medical Examinations'!$A$1:$Z$1,0),FALSE)</f>
        <v>yes</v>
      </c>
      <c r="J440" s="10" t="str">
        <f>VLOOKUP($A440,'Medical Examinations'!$A:$Z,MATCH(J$1,'Medical Examinations'!$A$1:$Z$1,0),FALSE)</f>
        <v>Overweight</v>
      </c>
      <c r="K440" s="10" t="str">
        <f>VLOOKUP($A440,'Medical Examinations'!$A:$Z,MATCH(K$1,'Medical Examinations'!$A$1:$Z$1,0),FALSE)</f>
        <v>Diabetes</v>
      </c>
      <c r="L440" s="15">
        <v>4002.36</v>
      </c>
      <c r="M440" s="10" t="s">
        <v>4707</v>
      </c>
      <c r="N440" s="10" t="s">
        <v>4711</v>
      </c>
      <c r="O440" s="10" t="str">
        <f>IF(N440="?","Unknown",N440)</f>
        <v>tier - 1</v>
      </c>
      <c r="P440" s="10"/>
    </row>
    <row r="441" spans="1:16">
      <c r="A441" s="21" t="s">
        <v>883</v>
      </c>
      <c r="B441" s="10" t="str">
        <f>VLOOKUP($A441,'Customer Names'!$A:$C,3,FALSE)</f>
        <v>Bukowski,</v>
      </c>
      <c r="C441" s="10">
        <f>VLOOKUP($A441,'Medical Examinations'!$A:$Z,2,FALSE)</f>
        <v>24.32</v>
      </c>
      <c r="D441" s="10">
        <f>VLOOKUP($A441,'Medical Examinations'!$A:$Z,MATCH(D$1,'Medical Examinations'!$A$1:$Z$1,0),FALSE)</f>
        <v>6.39</v>
      </c>
      <c r="E441" s="10" t="str">
        <f>VLOOKUP($A441,'Medical Examinations'!$A:$Z,MATCH(E$1,'Medical Examinations'!$A$1:$Z$1,0),FALSE)</f>
        <v>No</v>
      </c>
      <c r="F441" s="10" t="str">
        <f>VLOOKUP($A441,'Medical Examinations'!$A:$Z,MATCH(F$1,'Medical Examinations'!$A$1:$Z$1,0),FALSE)</f>
        <v>No</v>
      </c>
      <c r="G441" s="10" t="str">
        <f>VLOOKUP($A441,'Medical Examinations'!$A:$Z,MATCH(G$1,'Medical Examinations'!$A$1:$Z$1,0),FALSE)</f>
        <v>No</v>
      </c>
      <c r="H441" s="10">
        <f>VLOOKUP($A441,'Medical Examinations'!$A:$Z,MATCH(H$1,'Medical Examinations'!$A$1:$Z$1,0),FALSE)</f>
        <v>0</v>
      </c>
      <c r="I441" s="10" t="str">
        <f>VLOOKUP($A441,'Medical Examinations'!$A:$Z,MATCH(I$1,'Medical Examinations'!$A$1:$Z$1,0),FALSE)</f>
        <v>No</v>
      </c>
      <c r="J441" s="10" t="str">
        <f>VLOOKUP($A441,'Medical Examinations'!$A:$Z,MATCH(J$1,'Medical Examinations'!$A$1:$Z$1,0),FALSE)</f>
        <v>Normal Weight</v>
      </c>
      <c r="K441" s="10" t="str">
        <f>VLOOKUP($A441,'Medical Examinations'!$A:$Z,MATCH(K$1,'Medical Examinations'!$A$1:$Z$1,0),FALSE)</f>
        <v>Prediabetes</v>
      </c>
      <c r="L441" s="15">
        <v>4005.42</v>
      </c>
      <c r="M441" s="10" t="s">
        <v>4707</v>
      </c>
      <c r="N441" s="10" t="s">
        <v>4711</v>
      </c>
      <c r="O441" s="10" t="str">
        <f>IF(N441="?","Unknown",N441)</f>
        <v>tier - 1</v>
      </c>
      <c r="P441" s="10"/>
    </row>
    <row r="442" spans="1:16">
      <c r="A442" s="20" t="s">
        <v>885</v>
      </c>
      <c r="B442" s="10" t="str">
        <f>VLOOKUP($A442,'Customer Names'!$A:$C,3,FALSE)</f>
        <v>Sandahl,</v>
      </c>
      <c r="C442" s="10">
        <f>VLOOKUP($A442,'Medical Examinations'!$A:$Z,2,FALSE)</f>
        <v>22.88</v>
      </c>
      <c r="D442" s="10">
        <f>VLOOKUP($A442,'Medical Examinations'!$A:$Z,MATCH(D$1,'Medical Examinations'!$A$1:$Z$1,0),FALSE)</f>
        <v>5.71</v>
      </c>
      <c r="E442" s="10" t="str">
        <f>VLOOKUP($A442,'Medical Examinations'!$A:$Z,MATCH(E$1,'Medical Examinations'!$A$1:$Z$1,0),FALSE)</f>
        <v>yes</v>
      </c>
      <c r="F442" s="10" t="str">
        <f>VLOOKUP($A442,'Medical Examinations'!$A:$Z,MATCH(F$1,'Medical Examinations'!$A$1:$Z$1,0),FALSE)</f>
        <v>No</v>
      </c>
      <c r="G442" s="10" t="str">
        <f>VLOOKUP($A442,'Medical Examinations'!$A:$Z,MATCH(G$1,'Medical Examinations'!$A$1:$Z$1,0),FALSE)</f>
        <v>Yes</v>
      </c>
      <c r="H442" s="10">
        <f>VLOOKUP($A442,'Medical Examinations'!$A:$Z,MATCH(H$1,'Medical Examinations'!$A$1:$Z$1,0),FALSE)</f>
        <v>1</v>
      </c>
      <c r="I442" s="10" t="str">
        <f>VLOOKUP($A442,'Medical Examinations'!$A:$Z,MATCH(I$1,'Medical Examinations'!$A$1:$Z$1,0),FALSE)</f>
        <v>yes</v>
      </c>
      <c r="J442" s="10" t="str">
        <f>VLOOKUP($A442,'Medical Examinations'!$A:$Z,MATCH(J$1,'Medical Examinations'!$A$1:$Z$1,0),FALSE)</f>
        <v>Normal Weight</v>
      </c>
      <c r="K442" s="10" t="str">
        <f>VLOOKUP($A442,'Medical Examinations'!$A:$Z,MATCH(K$1,'Medical Examinations'!$A$1:$Z$1,0),FALSE)</f>
        <v>Prediabetes</v>
      </c>
      <c r="L442" s="15">
        <v>4032.24</v>
      </c>
      <c r="M442" s="10" t="s">
        <v>4708</v>
      </c>
      <c r="N442" s="10" t="s">
        <v>4708</v>
      </c>
      <c r="O442" s="10" t="str">
        <f>IF(N442="?","Unknown",N442)</f>
        <v>tier - 3</v>
      </c>
      <c r="P442" s="10"/>
    </row>
    <row r="443" spans="1:16">
      <c r="A443" s="21" t="s">
        <v>887</v>
      </c>
      <c r="B443" s="10" t="str">
        <f>VLOOKUP($A443,'Customer Names'!$A:$C,3,FALSE)</f>
        <v>Speight,</v>
      </c>
      <c r="C443" s="10">
        <f>VLOOKUP($A443,'Medical Examinations'!$A:$Z,2,FALSE)</f>
        <v>24.984999999999999</v>
      </c>
      <c r="D443" s="10">
        <f>VLOOKUP($A443,'Medical Examinations'!$A:$Z,MATCH(D$1,'Medical Examinations'!$A$1:$Z$1,0),FALSE)</f>
        <v>4.43</v>
      </c>
      <c r="E443" s="10" t="str">
        <f>VLOOKUP($A443,'Medical Examinations'!$A:$Z,MATCH(E$1,'Medical Examinations'!$A$1:$Z$1,0),FALSE)</f>
        <v>yes</v>
      </c>
      <c r="F443" s="10" t="str">
        <f>VLOOKUP($A443,'Medical Examinations'!$A:$Z,MATCH(F$1,'Medical Examinations'!$A$1:$Z$1,0),FALSE)</f>
        <v>No</v>
      </c>
      <c r="G443" s="10" t="str">
        <f>VLOOKUP($A443,'Medical Examinations'!$A:$Z,MATCH(G$1,'Medical Examinations'!$A$1:$Z$1,0),FALSE)</f>
        <v>Yes</v>
      </c>
      <c r="H443" s="10">
        <f>VLOOKUP($A443,'Medical Examinations'!$A:$Z,MATCH(H$1,'Medical Examinations'!$A$1:$Z$1,0),FALSE)</f>
        <v>1</v>
      </c>
      <c r="I443" s="10" t="str">
        <f>VLOOKUP($A443,'Medical Examinations'!$A:$Z,MATCH(I$1,'Medical Examinations'!$A$1:$Z$1,0),FALSE)</f>
        <v>No</v>
      </c>
      <c r="J443" s="10" t="str">
        <f>VLOOKUP($A443,'Medical Examinations'!$A:$Z,MATCH(J$1,'Medical Examinations'!$A$1:$Z$1,0),FALSE)</f>
        <v>Normal Weight</v>
      </c>
      <c r="K443" s="10" t="str">
        <f>VLOOKUP($A443,'Medical Examinations'!$A:$Z,MATCH(K$1,'Medical Examinations'!$A$1:$Z$1,0),FALSE)</f>
        <v>Normal</v>
      </c>
      <c r="L443" s="15">
        <v>4038.41</v>
      </c>
      <c r="M443" s="10" t="s">
        <v>4707</v>
      </c>
      <c r="N443" s="10" t="s">
        <v>4711</v>
      </c>
      <c r="O443" s="10" t="str">
        <f>IF(N443="?","Unknown",N443)</f>
        <v>tier - 1</v>
      </c>
      <c r="P443" s="10"/>
    </row>
    <row r="444" spans="1:16">
      <c r="A444" s="20" t="s">
        <v>889</v>
      </c>
      <c r="B444" s="10" t="str">
        <f>VLOOKUP($A444,'Customer Names'!$A:$C,3,FALSE)</f>
        <v>Lee,</v>
      </c>
      <c r="C444" s="10">
        <f>VLOOKUP($A444,'Medical Examinations'!$A:$Z,2,FALSE)</f>
        <v>33.1</v>
      </c>
      <c r="D444" s="10">
        <f>VLOOKUP($A444,'Medical Examinations'!$A:$Z,MATCH(D$1,'Medical Examinations'!$A$1:$Z$1,0),FALSE)</f>
        <v>5.52</v>
      </c>
      <c r="E444" s="10" t="str">
        <f>VLOOKUP($A444,'Medical Examinations'!$A:$Z,MATCH(E$1,'Medical Examinations'!$A$1:$Z$1,0),FALSE)</f>
        <v>No</v>
      </c>
      <c r="F444" s="10" t="str">
        <f>VLOOKUP($A444,'Medical Examinations'!$A:$Z,MATCH(F$1,'Medical Examinations'!$A$1:$Z$1,0),FALSE)</f>
        <v>No</v>
      </c>
      <c r="G444" s="10" t="str">
        <f>VLOOKUP($A444,'Medical Examinations'!$A:$Z,MATCH(G$1,'Medical Examinations'!$A$1:$Z$1,0),FALSE)</f>
        <v>Yes</v>
      </c>
      <c r="H444" s="10">
        <f>VLOOKUP($A444,'Medical Examinations'!$A:$Z,MATCH(H$1,'Medical Examinations'!$A$1:$Z$1,0),FALSE)</f>
        <v>1</v>
      </c>
      <c r="I444" s="10" t="str">
        <f>VLOOKUP($A444,'Medical Examinations'!$A:$Z,MATCH(I$1,'Medical Examinations'!$A$1:$Z$1,0),FALSE)</f>
        <v>No</v>
      </c>
      <c r="J444" s="10" t="str">
        <f>VLOOKUP($A444,'Medical Examinations'!$A:$Z,MATCH(J$1,'Medical Examinations'!$A$1:$Z$1,0),FALSE)</f>
        <v>Obesity</v>
      </c>
      <c r="K444" s="10" t="str">
        <f>VLOOKUP($A444,'Medical Examinations'!$A:$Z,MATCH(K$1,'Medical Examinations'!$A$1:$Z$1,0),FALSE)</f>
        <v>Normal</v>
      </c>
      <c r="L444" s="15">
        <v>4039.9</v>
      </c>
      <c r="M444" s="10" t="s">
        <v>4707</v>
      </c>
      <c r="N444" s="10" t="s">
        <v>4711</v>
      </c>
      <c r="O444" s="10" t="str">
        <f>IF(N444="?","Unknown",N444)</f>
        <v>tier - 1</v>
      </c>
      <c r="P444" s="10"/>
    </row>
    <row r="445" spans="1:16">
      <c r="A445" s="21" t="s">
        <v>891</v>
      </c>
      <c r="B445" s="10" t="str">
        <f>VLOOKUP($A445,'Customer Names'!$A:$C,3,FALSE)</f>
        <v>Nielsen,</v>
      </c>
      <c r="C445" s="10">
        <f>VLOOKUP($A445,'Medical Examinations'!$A:$Z,2,FALSE)</f>
        <v>27.83</v>
      </c>
      <c r="D445" s="10">
        <f>VLOOKUP($A445,'Medical Examinations'!$A:$Z,MATCH(D$1,'Medical Examinations'!$A$1:$Z$1,0),FALSE)</f>
        <v>9.1999999999999993</v>
      </c>
      <c r="E445" s="10" t="str">
        <f>VLOOKUP($A445,'Medical Examinations'!$A:$Z,MATCH(E$1,'Medical Examinations'!$A$1:$Z$1,0),FALSE)</f>
        <v>yes</v>
      </c>
      <c r="F445" s="10" t="str">
        <f>VLOOKUP($A445,'Medical Examinations'!$A:$Z,MATCH(F$1,'Medical Examinations'!$A$1:$Z$1,0),FALSE)</f>
        <v>No</v>
      </c>
      <c r="G445" s="10" t="str">
        <f>VLOOKUP($A445,'Medical Examinations'!$A:$Z,MATCH(G$1,'Medical Examinations'!$A$1:$Z$1,0),FALSE)</f>
        <v>No</v>
      </c>
      <c r="H445" s="10">
        <f>VLOOKUP($A445,'Medical Examinations'!$A:$Z,MATCH(H$1,'Medical Examinations'!$A$1:$Z$1,0),FALSE)</f>
        <v>1</v>
      </c>
      <c r="I445" s="10" t="str">
        <f>VLOOKUP($A445,'Medical Examinations'!$A:$Z,MATCH(I$1,'Medical Examinations'!$A$1:$Z$1,0),FALSE)</f>
        <v>yes</v>
      </c>
      <c r="J445" s="10" t="str">
        <f>VLOOKUP($A445,'Medical Examinations'!$A:$Z,MATCH(J$1,'Medical Examinations'!$A$1:$Z$1,0),FALSE)</f>
        <v>Overweight</v>
      </c>
      <c r="K445" s="10" t="str">
        <f>VLOOKUP($A445,'Medical Examinations'!$A:$Z,MATCH(K$1,'Medical Examinations'!$A$1:$Z$1,0),FALSE)</f>
        <v>Diabetes</v>
      </c>
      <c r="L445" s="15">
        <v>4040.56</v>
      </c>
      <c r="M445" s="10" t="s">
        <v>4708</v>
      </c>
      <c r="N445" s="10" t="s">
        <v>4708</v>
      </c>
      <c r="O445" s="10" t="str">
        <f>IF(N445="?","Unknown",N445)</f>
        <v>tier - 3</v>
      </c>
      <c r="P445" s="10"/>
    </row>
    <row r="446" spans="1:16">
      <c r="A446" s="20" t="s">
        <v>893</v>
      </c>
      <c r="B446" s="10" t="str">
        <f>VLOOKUP($A446,'Customer Names'!$A:$C,3,FALSE)</f>
        <v>Zirdok,</v>
      </c>
      <c r="C446" s="10">
        <f>VLOOKUP($A446,'Medical Examinations'!$A:$Z,2,FALSE)</f>
        <v>30.875</v>
      </c>
      <c r="D446" s="10">
        <f>VLOOKUP($A446,'Medical Examinations'!$A:$Z,MATCH(D$1,'Medical Examinations'!$A$1:$Z$1,0),FALSE)</f>
        <v>10.97</v>
      </c>
      <c r="E446" s="10" t="str">
        <f>VLOOKUP($A446,'Medical Examinations'!$A:$Z,MATCH(E$1,'Medical Examinations'!$A$1:$Z$1,0),FALSE)</f>
        <v>yes</v>
      </c>
      <c r="F446" s="10" t="str">
        <f>VLOOKUP($A446,'Medical Examinations'!$A:$Z,MATCH(F$1,'Medical Examinations'!$A$1:$Z$1,0),FALSE)</f>
        <v>No</v>
      </c>
      <c r="G446" s="10" t="str">
        <f>VLOOKUP($A446,'Medical Examinations'!$A:$Z,MATCH(G$1,'Medical Examinations'!$A$1:$Z$1,0),FALSE)</f>
        <v>No</v>
      </c>
      <c r="H446" s="10">
        <f>VLOOKUP($A446,'Medical Examinations'!$A:$Z,MATCH(H$1,'Medical Examinations'!$A$1:$Z$1,0),FALSE)</f>
        <v>2</v>
      </c>
      <c r="I446" s="10" t="str">
        <f>VLOOKUP($A446,'Medical Examinations'!$A:$Z,MATCH(I$1,'Medical Examinations'!$A$1:$Z$1,0),FALSE)</f>
        <v>No</v>
      </c>
      <c r="J446" s="10" t="str">
        <f>VLOOKUP($A446,'Medical Examinations'!$A:$Z,MATCH(J$1,'Medical Examinations'!$A$1:$Z$1,0),FALSE)</f>
        <v>Obesity</v>
      </c>
      <c r="K446" s="10" t="str">
        <f>VLOOKUP($A446,'Medical Examinations'!$A:$Z,MATCH(K$1,'Medical Examinations'!$A$1:$Z$1,0),FALSE)</f>
        <v>Diabetes</v>
      </c>
      <c r="L446" s="15">
        <v>4047.94</v>
      </c>
      <c r="M446" s="10" t="s">
        <v>4707</v>
      </c>
      <c r="N446" s="10" t="s">
        <v>4711</v>
      </c>
      <c r="O446" s="10" t="str">
        <f>IF(N446="?","Unknown",N446)</f>
        <v>tier - 1</v>
      </c>
      <c r="P446" s="10"/>
    </row>
    <row r="447" spans="1:16">
      <c r="A447" s="21" t="s">
        <v>895</v>
      </c>
      <c r="B447" s="10" t="str">
        <f>VLOOKUP($A447,'Customer Names'!$A:$C,3,FALSE)</f>
        <v>Crudale,</v>
      </c>
      <c r="C447" s="10">
        <f>VLOOKUP($A447,'Medical Examinations'!$A:$Z,2,FALSE)</f>
        <v>27.265000000000001</v>
      </c>
      <c r="D447" s="10">
        <f>VLOOKUP($A447,'Medical Examinations'!$A:$Z,MATCH(D$1,'Medical Examinations'!$A$1:$Z$1,0),FALSE)</f>
        <v>4.25</v>
      </c>
      <c r="E447" s="10" t="str">
        <f>VLOOKUP($A447,'Medical Examinations'!$A:$Z,MATCH(E$1,'Medical Examinations'!$A$1:$Z$1,0),FALSE)</f>
        <v>No</v>
      </c>
      <c r="F447" s="10" t="str">
        <f>VLOOKUP($A447,'Medical Examinations'!$A:$Z,MATCH(F$1,'Medical Examinations'!$A$1:$Z$1,0),FALSE)</f>
        <v>No</v>
      </c>
      <c r="G447" s="10" t="str">
        <f>VLOOKUP($A447,'Medical Examinations'!$A:$Z,MATCH(G$1,'Medical Examinations'!$A$1:$Z$1,0),FALSE)</f>
        <v>Yes</v>
      </c>
      <c r="H447" s="10">
        <f>VLOOKUP($A447,'Medical Examinations'!$A:$Z,MATCH(H$1,'Medical Examinations'!$A$1:$Z$1,0),FALSE)</f>
        <v>1</v>
      </c>
      <c r="I447" s="10" t="str">
        <f>VLOOKUP($A447,'Medical Examinations'!$A:$Z,MATCH(I$1,'Medical Examinations'!$A$1:$Z$1,0),FALSE)</f>
        <v>No</v>
      </c>
      <c r="J447" s="10" t="str">
        <f>VLOOKUP($A447,'Medical Examinations'!$A:$Z,MATCH(J$1,'Medical Examinations'!$A$1:$Z$1,0),FALSE)</f>
        <v>Overweight</v>
      </c>
      <c r="K447" s="10" t="str">
        <f>VLOOKUP($A447,'Medical Examinations'!$A:$Z,MATCH(K$1,'Medical Examinations'!$A$1:$Z$1,0),FALSE)</f>
        <v>Normal</v>
      </c>
      <c r="L447" s="15">
        <v>4058.12</v>
      </c>
      <c r="M447" s="10" t="s">
        <v>4707</v>
      </c>
      <c r="N447" s="10" t="s">
        <v>4711</v>
      </c>
      <c r="O447" s="10" t="str">
        <f>IF(N447="?","Unknown",N447)</f>
        <v>tier - 1</v>
      </c>
      <c r="P447" s="10"/>
    </row>
    <row r="448" spans="1:16">
      <c r="A448" s="20" t="s">
        <v>897</v>
      </c>
      <c r="B448" s="10" t="str">
        <f>VLOOKUP($A448,'Customer Names'!$A:$C,3,FALSE)</f>
        <v>Koopmans,</v>
      </c>
      <c r="C448" s="10">
        <f>VLOOKUP($A448,'Medical Examinations'!$A:$Z,2,FALSE)</f>
        <v>26.7</v>
      </c>
      <c r="D448" s="10">
        <f>VLOOKUP($A448,'Medical Examinations'!$A:$Z,MATCH(D$1,'Medical Examinations'!$A$1:$Z$1,0),FALSE)</f>
        <v>5.23</v>
      </c>
      <c r="E448" s="10" t="str">
        <f>VLOOKUP($A448,'Medical Examinations'!$A:$Z,MATCH(E$1,'Medical Examinations'!$A$1:$Z$1,0),FALSE)</f>
        <v>No</v>
      </c>
      <c r="F448" s="10" t="str">
        <f>VLOOKUP($A448,'Medical Examinations'!$A:$Z,MATCH(F$1,'Medical Examinations'!$A$1:$Z$1,0),FALSE)</f>
        <v>No</v>
      </c>
      <c r="G448" s="10" t="str">
        <f>VLOOKUP($A448,'Medical Examinations'!$A:$Z,MATCH(G$1,'Medical Examinations'!$A$1:$Z$1,0),FALSE)</f>
        <v>Yes</v>
      </c>
      <c r="H448" s="10">
        <f>VLOOKUP($A448,'Medical Examinations'!$A:$Z,MATCH(H$1,'Medical Examinations'!$A$1:$Z$1,0),FALSE)</f>
        <v>1</v>
      </c>
      <c r="I448" s="10" t="str">
        <f>VLOOKUP($A448,'Medical Examinations'!$A:$Z,MATCH(I$1,'Medical Examinations'!$A$1:$Z$1,0),FALSE)</f>
        <v>yes</v>
      </c>
      <c r="J448" s="10" t="str">
        <f>VLOOKUP($A448,'Medical Examinations'!$A:$Z,MATCH(J$1,'Medical Examinations'!$A$1:$Z$1,0),FALSE)</f>
        <v>Overweight</v>
      </c>
      <c r="K448" s="10" t="str">
        <f>VLOOKUP($A448,'Medical Examinations'!$A:$Z,MATCH(K$1,'Medical Examinations'!$A$1:$Z$1,0),FALSE)</f>
        <v>Normal</v>
      </c>
      <c r="L448" s="15">
        <v>4058.71</v>
      </c>
      <c r="M448" s="10" t="s">
        <v>4708</v>
      </c>
      <c r="N448" s="10" t="s">
        <v>4708</v>
      </c>
      <c r="O448" s="10" t="str">
        <f>IF(N448="?","Unknown",N448)</f>
        <v>tier - 3</v>
      </c>
      <c r="P448" s="10"/>
    </row>
    <row r="449" spans="1:16">
      <c r="A449" s="21" t="s">
        <v>899</v>
      </c>
      <c r="B449" s="10" t="str">
        <f>VLOOKUP($A449,'Customer Names'!$A:$C,3,FALSE)</f>
        <v>Milani,</v>
      </c>
      <c r="C449" s="10">
        <f>VLOOKUP($A449,'Medical Examinations'!$A:$Z,2,FALSE)</f>
        <v>29.925000000000001</v>
      </c>
      <c r="D449" s="10">
        <f>VLOOKUP($A449,'Medical Examinations'!$A:$Z,MATCH(D$1,'Medical Examinations'!$A$1:$Z$1,0),FALSE)</f>
        <v>5.96</v>
      </c>
      <c r="E449" s="10" t="str">
        <f>VLOOKUP($A449,'Medical Examinations'!$A:$Z,MATCH(E$1,'Medical Examinations'!$A$1:$Z$1,0),FALSE)</f>
        <v>yes</v>
      </c>
      <c r="F449" s="10" t="str">
        <f>VLOOKUP($A449,'Medical Examinations'!$A:$Z,MATCH(F$1,'Medical Examinations'!$A$1:$Z$1,0),FALSE)</f>
        <v>No</v>
      </c>
      <c r="G449" s="10" t="str">
        <f>VLOOKUP($A449,'Medical Examinations'!$A:$Z,MATCH(G$1,'Medical Examinations'!$A$1:$Z$1,0),FALSE)</f>
        <v>Yes</v>
      </c>
      <c r="H449" s="10">
        <f>VLOOKUP($A449,'Medical Examinations'!$A:$Z,MATCH(H$1,'Medical Examinations'!$A$1:$Z$1,0),FALSE)</f>
        <v>1</v>
      </c>
      <c r="I449" s="10" t="str">
        <f>VLOOKUP($A449,'Medical Examinations'!$A:$Z,MATCH(I$1,'Medical Examinations'!$A$1:$Z$1,0),FALSE)</f>
        <v>yes</v>
      </c>
      <c r="J449" s="10" t="str">
        <f>VLOOKUP($A449,'Medical Examinations'!$A:$Z,MATCH(J$1,'Medical Examinations'!$A$1:$Z$1,0),FALSE)</f>
        <v>Overweight</v>
      </c>
      <c r="K449" s="10" t="str">
        <f>VLOOKUP($A449,'Medical Examinations'!$A:$Z,MATCH(K$1,'Medical Examinations'!$A$1:$Z$1,0),FALSE)</f>
        <v>Prediabetes</v>
      </c>
      <c r="L449" s="15">
        <v>4070.42</v>
      </c>
      <c r="M449" s="10" t="s">
        <v>4707</v>
      </c>
      <c r="N449" s="10" t="s">
        <v>4711</v>
      </c>
      <c r="O449" s="10" t="str">
        <f>IF(N449="?","Unknown",N449)</f>
        <v>tier - 1</v>
      </c>
      <c r="P449" s="10"/>
    </row>
    <row r="450" spans="1:16">
      <c r="A450" s="20" t="s">
        <v>901</v>
      </c>
      <c r="B450" s="10" t="str">
        <f>VLOOKUP($A450,'Customer Names'!$A:$C,3,FALSE)</f>
        <v>Kelly,</v>
      </c>
      <c r="C450" s="10">
        <f>VLOOKUP($A450,'Medical Examinations'!$A:$Z,2,FALSE)</f>
        <v>19.95</v>
      </c>
      <c r="D450" s="10">
        <f>VLOOKUP($A450,'Medical Examinations'!$A:$Z,MATCH(D$1,'Medical Examinations'!$A$1:$Z$1,0),FALSE)</f>
        <v>4.29</v>
      </c>
      <c r="E450" s="10" t="str">
        <f>VLOOKUP($A450,'Medical Examinations'!$A:$Z,MATCH(E$1,'Medical Examinations'!$A$1:$Z$1,0),FALSE)</f>
        <v>yes</v>
      </c>
      <c r="F450" s="10" t="str">
        <f>VLOOKUP($A450,'Medical Examinations'!$A:$Z,MATCH(F$1,'Medical Examinations'!$A$1:$Z$1,0),FALSE)</f>
        <v>No</v>
      </c>
      <c r="G450" s="10" t="str">
        <f>VLOOKUP($A450,'Medical Examinations'!$A:$Z,MATCH(G$1,'Medical Examinations'!$A$1:$Z$1,0),FALSE)</f>
        <v>No</v>
      </c>
      <c r="H450" s="10">
        <f>VLOOKUP($A450,'Medical Examinations'!$A:$Z,MATCH(H$1,'Medical Examinations'!$A$1:$Z$1,0),FALSE)</f>
        <v>2</v>
      </c>
      <c r="I450" s="10" t="str">
        <f>VLOOKUP($A450,'Medical Examinations'!$A:$Z,MATCH(I$1,'Medical Examinations'!$A$1:$Z$1,0),FALSE)</f>
        <v>yes</v>
      </c>
      <c r="J450" s="10" t="str">
        <f>VLOOKUP($A450,'Medical Examinations'!$A:$Z,MATCH(J$1,'Medical Examinations'!$A$1:$Z$1,0),FALSE)</f>
        <v>Normal Weight</v>
      </c>
      <c r="K450" s="10" t="str">
        <f>VLOOKUP($A450,'Medical Examinations'!$A:$Z,MATCH(K$1,'Medical Examinations'!$A$1:$Z$1,0),FALSE)</f>
        <v>Normal</v>
      </c>
      <c r="L450" s="15">
        <v>4070.51</v>
      </c>
      <c r="M450" s="10" t="s">
        <v>4707</v>
      </c>
      <c r="N450" s="10" t="s">
        <v>4711</v>
      </c>
      <c r="O450" s="10" t="str">
        <f>IF(N450="?","Unknown",N450)</f>
        <v>tier - 1</v>
      </c>
      <c r="P450" s="10"/>
    </row>
    <row r="451" spans="1:16">
      <c r="A451" s="21" t="s">
        <v>903</v>
      </c>
      <c r="B451" s="10" t="str">
        <f>VLOOKUP($A451,'Customer Names'!$A:$C,3,FALSE)</f>
        <v>Finelli,</v>
      </c>
      <c r="C451" s="10">
        <f>VLOOKUP($A451,'Medical Examinations'!$A:$Z,2,FALSE)</f>
        <v>24.225000000000001</v>
      </c>
      <c r="D451" s="10">
        <f>VLOOKUP($A451,'Medical Examinations'!$A:$Z,MATCH(D$1,'Medical Examinations'!$A$1:$Z$1,0),FALSE)</f>
        <v>4.09</v>
      </c>
      <c r="E451" s="10" t="str">
        <f>VLOOKUP($A451,'Medical Examinations'!$A:$Z,MATCH(E$1,'Medical Examinations'!$A$1:$Z$1,0),FALSE)</f>
        <v>No</v>
      </c>
      <c r="F451" s="10" t="str">
        <f>VLOOKUP($A451,'Medical Examinations'!$A:$Z,MATCH(F$1,'Medical Examinations'!$A$1:$Z$1,0),FALSE)</f>
        <v>No</v>
      </c>
      <c r="G451" s="10" t="str">
        <f>VLOOKUP($A451,'Medical Examinations'!$A:$Z,MATCH(G$1,'Medical Examinations'!$A$1:$Z$1,0),FALSE)</f>
        <v>No</v>
      </c>
      <c r="H451" s="10">
        <f>VLOOKUP($A451,'Medical Examinations'!$A:$Z,MATCH(H$1,'Medical Examinations'!$A$1:$Z$1,0),FALSE)</f>
        <v>0</v>
      </c>
      <c r="I451" s="10" t="str">
        <f>VLOOKUP($A451,'Medical Examinations'!$A:$Z,MATCH(I$1,'Medical Examinations'!$A$1:$Z$1,0),FALSE)</f>
        <v>No</v>
      </c>
      <c r="J451" s="10" t="str">
        <f>VLOOKUP($A451,'Medical Examinations'!$A:$Z,MATCH(J$1,'Medical Examinations'!$A$1:$Z$1,0),FALSE)</f>
        <v>Normal Weight</v>
      </c>
      <c r="K451" s="10" t="str">
        <f>VLOOKUP($A451,'Medical Examinations'!$A:$Z,MATCH(K$1,'Medical Examinations'!$A$1:$Z$1,0),FALSE)</f>
        <v>Normal</v>
      </c>
      <c r="L451" s="15">
        <v>4074.45</v>
      </c>
      <c r="M451" s="10" t="s">
        <v>4708</v>
      </c>
      <c r="N451" s="10" t="s">
        <v>4707</v>
      </c>
      <c r="O451" s="10" t="str">
        <f>IF(N451="?","Unknown",N451)</f>
        <v>tier - 2</v>
      </c>
      <c r="P451" s="10"/>
    </row>
    <row r="452" spans="1:16">
      <c r="A452" s="20" t="s">
        <v>905</v>
      </c>
      <c r="B452" s="10" t="str">
        <f>VLOOKUP($A452,'Customer Names'!$A:$C,3,FALSE)</f>
        <v>Palmer,</v>
      </c>
      <c r="C452" s="10">
        <f>VLOOKUP($A452,'Medical Examinations'!$A:$Z,2,FALSE)</f>
        <v>28.12</v>
      </c>
      <c r="D452" s="10">
        <f>VLOOKUP($A452,'Medical Examinations'!$A:$Z,MATCH(D$1,'Medical Examinations'!$A$1:$Z$1,0),FALSE)</f>
        <v>4.88</v>
      </c>
      <c r="E452" s="10" t="str">
        <f>VLOOKUP($A452,'Medical Examinations'!$A:$Z,MATCH(E$1,'Medical Examinations'!$A$1:$Z$1,0),FALSE)</f>
        <v>No</v>
      </c>
      <c r="F452" s="10" t="str">
        <f>VLOOKUP($A452,'Medical Examinations'!$A:$Z,MATCH(F$1,'Medical Examinations'!$A$1:$Z$1,0),FALSE)</f>
        <v>No</v>
      </c>
      <c r="G452" s="10" t="str">
        <f>VLOOKUP($A452,'Medical Examinations'!$A:$Z,MATCH(G$1,'Medical Examinations'!$A$1:$Z$1,0),FALSE)</f>
        <v>No</v>
      </c>
      <c r="H452" s="10">
        <f>VLOOKUP($A452,'Medical Examinations'!$A:$Z,MATCH(H$1,'Medical Examinations'!$A$1:$Z$1,0),FALSE)</f>
        <v>0</v>
      </c>
      <c r="I452" s="10" t="str">
        <f>VLOOKUP($A452,'Medical Examinations'!$A:$Z,MATCH(I$1,'Medical Examinations'!$A$1:$Z$1,0),FALSE)</f>
        <v>yes</v>
      </c>
      <c r="J452" s="10" t="str">
        <f>VLOOKUP($A452,'Medical Examinations'!$A:$Z,MATCH(J$1,'Medical Examinations'!$A$1:$Z$1,0),FALSE)</f>
        <v>Overweight</v>
      </c>
      <c r="K452" s="10" t="str">
        <f>VLOOKUP($A452,'Medical Examinations'!$A:$Z,MATCH(K$1,'Medical Examinations'!$A$1:$Z$1,0),FALSE)</f>
        <v>Normal</v>
      </c>
      <c r="L452" s="15">
        <v>4076.5</v>
      </c>
      <c r="M452" s="10" t="s">
        <v>4707</v>
      </c>
      <c r="N452" s="10" t="s">
        <v>4708</v>
      </c>
      <c r="O452" s="10" t="str">
        <f>IF(N452="?","Unknown",N452)</f>
        <v>tier - 3</v>
      </c>
      <c r="P452" s="10"/>
    </row>
    <row r="453" spans="1:16">
      <c r="A453" s="21" t="s">
        <v>907</v>
      </c>
      <c r="B453" s="10" t="str">
        <f>VLOOKUP($A453,'Customer Names'!$A:$C,3,FALSE)</f>
        <v>Wang,</v>
      </c>
      <c r="C453" s="10">
        <f>VLOOKUP($A453,'Medical Examinations'!$A:$Z,2,FALSE)</f>
        <v>23.21</v>
      </c>
      <c r="D453" s="10">
        <f>VLOOKUP($A453,'Medical Examinations'!$A:$Z,MATCH(D$1,'Medical Examinations'!$A$1:$Z$1,0),FALSE)</f>
        <v>6.76</v>
      </c>
      <c r="E453" s="10" t="str">
        <f>VLOOKUP($A453,'Medical Examinations'!$A:$Z,MATCH(E$1,'Medical Examinations'!$A$1:$Z$1,0),FALSE)</f>
        <v>No</v>
      </c>
      <c r="F453" s="10" t="str">
        <f>VLOOKUP($A453,'Medical Examinations'!$A:$Z,MATCH(F$1,'Medical Examinations'!$A$1:$Z$1,0),FALSE)</f>
        <v>No</v>
      </c>
      <c r="G453" s="10" t="str">
        <f>VLOOKUP($A453,'Medical Examinations'!$A:$Z,MATCH(G$1,'Medical Examinations'!$A$1:$Z$1,0),FALSE)</f>
        <v>No</v>
      </c>
      <c r="H453" s="10">
        <f>VLOOKUP($A453,'Medical Examinations'!$A:$Z,MATCH(H$1,'Medical Examinations'!$A$1:$Z$1,0),FALSE)</f>
        <v>0</v>
      </c>
      <c r="I453" s="10" t="str">
        <f>VLOOKUP($A453,'Medical Examinations'!$A:$Z,MATCH(I$1,'Medical Examinations'!$A$1:$Z$1,0),FALSE)</f>
        <v>yes</v>
      </c>
      <c r="J453" s="10" t="str">
        <f>VLOOKUP($A453,'Medical Examinations'!$A:$Z,MATCH(J$1,'Medical Examinations'!$A$1:$Z$1,0),FALSE)</f>
        <v>Normal Weight</v>
      </c>
      <c r="K453" s="10" t="str">
        <f>VLOOKUP($A453,'Medical Examinations'!$A:$Z,MATCH(K$1,'Medical Examinations'!$A$1:$Z$1,0),FALSE)</f>
        <v>Diabetes</v>
      </c>
      <c r="L453" s="15">
        <v>4133.6400000000003</v>
      </c>
      <c r="M453" s="10" t="s">
        <v>4707</v>
      </c>
      <c r="N453" s="10" t="s">
        <v>4708</v>
      </c>
      <c r="O453" s="10" t="str">
        <f>IF(N453="?","Unknown",N453)</f>
        <v>tier - 3</v>
      </c>
      <c r="P453" s="10"/>
    </row>
    <row r="454" spans="1:16">
      <c r="A454" s="20" t="s">
        <v>909</v>
      </c>
      <c r="B454" s="10" t="str">
        <f>VLOOKUP($A454,'Customer Names'!$A:$C,3,FALSE)</f>
        <v>Beasley,</v>
      </c>
      <c r="C454" s="10">
        <f>VLOOKUP($A454,'Medical Examinations'!$A:$Z,2,FALSE)</f>
        <v>23.98</v>
      </c>
      <c r="D454" s="10">
        <f>VLOOKUP($A454,'Medical Examinations'!$A:$Z,MATCH(D$1,'Medical Examinations'!$A$1:$Z$1,0),FALSE)</f>
        <v>10.67</v>
      </c>
      <c r="E454" s="10" t="str">
        <f>VLOOKUP($A454,'Medical Examinations'!$A:$Z,MATCH(E$1,'Medical Examinations'!$A$1:$Z$1,0),FALSE)</f>
        <v>No</v>
      </c>
      <c r="F454" s="10" t="str">
        <f>VLOOKUP($A454,'Medical Examinations'!$A:$Z,MATCH(F$1,'Medical Examinations'!$A$1:$Z$1,0),FALSE)</f>
        <v>No</v>
      </c>
      <c r="G454" s="10" t="str">
        <f>VLOOKUP($A454,'Medical Examinations'!$A:$Z,MATCH(G$1,'Medical Examinations'!$A$1:$Z$1,0),FALSE)</f>
        <v>No</v>
      </c>
      <c r="H454" s="10">
        <f>VLOOKUP($A454,'Medical Examinations'!$A:$Z,MATCH(H$1,'Medical Examinations'!$A$1:$Z$1,0),FALSE)</f>
        <v>0</v>
      </c>
      <c r="I454" s="10" t="str">
        <f>VLOOKUP($A454,'Medical Examinations'!$A:$Z,MATCH(I$1,'Medical Examinations'!$A$1:$Z$1,0),FALSE)</f>
        <v>No</v>
      </c>
      <c r="J454" s="10" t="str">
        <f>VLOOKUP($A454,'Medical Examinations'!$A:$Z,MATCH(J$1,'Medical Examinations'!$A$1:$Z$1,0),FALSE)</f>
        <v>Normal Weight</v>
      </c>
      <c r="K454" s="10" t="str">
        <f>VLOOKUP($A454,'Medical Examinations'!$A:$Z,MATCH(K$1,'Medical Examinations'!$A$1:$Z$1,0),FALSE)</f>
        <v>Diabetes</v>
      </c>
      <c r="L454" s="15">
        <v>4134.08</v>
      </c>
      <c r="M454" s="10" t="s">
        <v>4707</v>
      </c>
      <c r="N454" s="10" t="s">
        <v>4711</v>
      </c>
      <c r="O454" s="10" t="str">
        <f>IF(N454="?","Unknown",N454)</f>
        <v>tier - 1</v>
      </c>
      <c r="P454" s="10"/>
    </row>
    <row r="455" spans="1:16">
      <c r="A455" s="21" t="s">
        <v>911</v>
      </c>
      <c r="B455" s="10" t="str">
        <f>VLOOKUP($A455,'Customer Names'!$A:$C,3,FALSE)</f>
        <v>Bedbury,</v>
      </c>
      <c r="C455" s="10">
        <f>VLOOKUP($A455,'Medical Examinations'!$A:$Z,2,FALSE)</f>
        <v>30</v>
      </c>
      <c r="D455" s="10">
        <f>VLOOKUP($A455,'Medical Examinations'!$A:$Z,MATCH(D$1,'Medical Examinations'!$A$1:$Z$1,0),FALSE)</f>
        <v>6.21</v>
      </c>
      <c r="E455" s="10" t="str">
        <f>VLOOKUP($A455,'Medical Examinations'!$A:$Z,MATCH(E$1,'Medical Examinations'!$A$1:$Z$1,0),FALSE)</f>
        <v>No</v>
      </c>
      <c r="F455" s="10" t="str">
        <f>VLOOKUP($A455,'Medical Examinations'!$A:$Z,MATCH(F$1,'Medical Examinations'!$A$1:$Z$1,0),FALSE)</f>
        <v>No</v>
      </c>
      <c r="G455" s="10" t="str">
        <f>VLOOKUP($A455,'Medical Examinations'!$A:$Z,MATCH(G$1,'Medical Examinations'!$A$1:$Z$1,0),FALSE)</f>
        <v>No</v>
      </c>
      <c r="H455" s="10">
        <f>VLOOKUP($A455,'Medical Examinations'!$A:$Z,MATCH(H$1,'Medical Examinations'!$A$1:$Z$1,0),FALSE)</f>
        <v>0</v>
      </c>
      <c r="I455" s="10" t="str">
        <f>VLOOKUP($A455,'Medical Examinations'!$A:$Z,MATCH(I$1,'Medical Examinations'!$A$1:$Z$1,0),FALSE)</f>
        <v>yes</v>
      </c>
      <c r="J455" s="10" t="str">
        <f>VLOOKUP($A455,'Medical Examinations'!$A:$Z,MATCH(J$1,'Medical Examinations'!$A$1:$Z$1,0),FALSE)</f>
        <v>Obesity</v>
      </c>
      <c r="K455" s="10" t="str">
        <f>VLOOKUP($A455,'Medical Examinations'!$A:$Z,MATCH(K$1,'Medical Examinations'!$A$1:$Z$1,0),FALSE)</f>
        <v>Prediabetes</v>
      </c>
      <c r="L455" s="15">
        <v>4137.5200000000004</v>
      </c>
      <c r="M455" s="10" t="s">
        <v>4707</v>
      </c>
      <c r="N455" s="10" t="s">
        <v>4708</v>
      </c>
      <c r="O455" s="10" t="str">
        <f>IF(N455="?","Unknown",N455)</f>
        <v>tier - 3</v>
      </c>
      <c r="P455" s="10"/>
    </row>
    <row r="456" spans="1:16">
      <c r="A456" s="20" t="s">
        <v>913</v>
      </c>
      <c r="B456" s="10" t="str">
        <f>VLOOKUP($A456,'Customer Names'!$A:$C,3,FALSE)</f>
        <v>Stemberger,</v>
      </c>
      <c r="C456" s="10">
        <f>VLOOKUP($A456,'Medical Examinations'!$A:$Z,2,FALSE)</f>
        <v>17.350000000000001</v>
      </c>
      <c r="D456" s="10">
        <f>VLOOKUP($A456,'Medical Examinations'!$A:$Z,MATCH(D$1,'Medical Examinations'!$A$1:$Z$1,0),FALSE)</f>
        <v>5.03</v>
      </c>
      <c r="E456" s="10" t="str">
        <f>VLOOKUP($A456,'Medical Examinations'!$A:$Z,MATCH(E$1,'Medical Examinations'!$A$1:$Z$1,0),FALSE)</f>
        <v>yes</v>
      </c>
      <c r="F456" s="10" t="str">
        <f>VLOOKUP($A456,'Medical Examinations'!$A:$Z,MATCH(F$1,'Medical Examinations'!$A$1:$Z$1,0),FALSE)</f>
        <v>No</v>
      </c>
      <c r="G456" s="10" t="str">
        <f>VLOOKUP($A456,'Medical Examinations'!$A:$Z,MATCH(G$1,'Medical Examinations'!$A$1:$Z$1,0),FALSE)</f>
        <v>No</v>
      </c>
      <c r="H456" s="10">
        <f>VLOOKUP($A456,'Medical Examinations'!$A:$Z,MATCH(H$1,'Medical Examinations'!$A$1:$Z$1,0),FALSE)</f>
        <v>0</v>
      </c>
      <c r="I456" s="10" t="str">
        <f>VLOOKUP($A456,'Medical Examinations'!$A:$Z,MATCH(I$1,'Medical Examinations'!$A$1:$Z$1,0),FALSE)</f>
        <v>yes</v>
      </c>
      <c r="J456" s="10" t="str">
        <f>VLOOKUP($A456,'Medical Examinations'!$A:$Z,MATCH(J$1,'Medical Examinations'!$A$1:$Z$1,0),FALSE)</f>
        <v>Underweight</v>
      </c>
      <c r="K456" s="10" t="str">
        <f>VLOOKUP($A456,'Medical Examinations'!$A:$Z,MATCH(K$1,'Medical Examinations'!$A$1:$Z$1,0),FALSE)</f>
        <v>Normal</v>
      </c>
      <c r="L456" s="15">
        <v>4149.74</v>
      </c>
      <c r="M456" s="10" t="s">
        <v>4707</v>
      </c>
      <c r="N456" s="10" t="s">
        <v>4711</v>
      </c>
      <c r="O456" s="10" t="str">
        <f>IF(N456="?","Unknown",N456)</f>
        <v>tier - 1</v>
      </c>
      <c r="P456" s="10"/>
    </row>
    <row r="457" spans="1:16">
      <c r="A457" s="21" t="s">
        <v>915</v>
      </c>
      <c r="B457" s="10" t="str">
        <f>VLOOKUP($A457,'Customer Names'!$A:$C,3,FALSE)</f>
        <v>Chebet,</v>
      </c>
      <c r="C457" s="10">
        <f>VLOOKUP($A457,'Medical Examinations'!$A:$Z,2,FALSE)</f>
        <v>22.704999999999998</v>
      </c>
      <c r="D457" s="10">
        <f>VLOOKUP($A457,'Medical Examinations'!$A:$Z,MATCH(D$1,'Medical Examinations'!$A$1:$Z$1,0),FALSE)</f>
        <v>5.27</v>
      </c>
      <c r="E457" s="10" t="str">
        <f>VLOOKUP($A457,'Medical Examinations'!$A:$Z,MATCH(E$1,'Medical Examinations'!$A$1:$Z$1,0),FALSE)</f>
        <v>No</v>
      </c>
      <c r="F457" s="10" t="str">
        <f>VLOOKUP($A457,'Medical Examinations'!$A:$Z,MATCH(F$1,'Medical Examinations'!$A$1:$Z$1,0),FALSE)</f>
        <v>No</v>
      </c>
      <c r="G457" s="10" t="str">
        <f>VLOOKUP($A457,'Medical Examinations'!$A:$Z,MATCH(G$1,'Medical Examinations'!$A$1:$Z$1,0),FALSE)</f>
        <v>No</v>
      </c>
      <c r="H457" s="10">
        <f>VLOOKUP($A457,'Medical Examinations'!$A:$Z,MATCH(H$1,'Medical Examinations'!$A$1:$Z$1,0),FALSE)</f>
        <v>0</v>
      </c>
      <c r="I457" s="10" t="str">
        <f>VLOOKUP($A457,'Medical Examinations'!$A:$Z,MATCH(I$1,'Medical Examinations'!$A$1:$Z$1,0),FALSE)</f>
        <v>No</v>
      </c>
      <c r="J457" s="10" t="str">
        <f>VLOOKUP($A457,'Medical Examinations'!$A:$Z,MATCH(J$1,'Medical Examinations'!$A$1:$Z$1,0),FALSE)</f>
        <v>Normal Weight</v>
      </c>
      <c r="K457" s="10" t="str">
        <f>VLOOKUP($A457,'Medical Examinations'!$A:$Z,MATCH(K$1,'Medical Examinations'!$A$1:$Z$1,0),FALSE)</f>
        <v>Normal</v>
      </c>
      <c r="L457" s="15">
        <v>4151.03</v>
      </c>
      <c r="M457" s="10" t="s">
        <v>4707</v>
      </c>
      <c r="N457" s="10" t="s">
        <v>4707</v>
      </c>
      <c r="O457" s="10" t="str">
        <f>IF(N457="?","Unknown",N457)</f>
        <v>tier - 2</v>
      </c>
      <c r="P457" s="10"/>
    </row>
    <row r="458" spans="1:16">
      <c r="A458" s="20" t="s">
        <v>917</v>
      </c>
      <c r="B458" s="10" t="str">
        <f>VLOOKUP($A458,'Customer Names'!$A:$C,3,FALSE)</f>
        <v>Muir,</v>
      </c>
      <c r="C458" s="10">
        <f>VLOOKUP($A458,'Medical Examinations'!$A:$Z,2,FALSE)</f>
        <v>25.41</v>
      </c>
      <c r="D458" s="10">
        <f>VLOOKUP($A458,'Medical Examinations'!$A:$Z,MATCH(D$1,'Medical Examinations'!$A$1:$Z$1,0),FALSE)</f>
        <v>10.53</v>
      </c>
      <c r="E458" s="10" t="str">
        <f>VLOOKUP($A458,'Medical Examinations'!$A:$Z,MATCH(E$1,'Medical Examinations'!$A$1:$Z$1,0),FALSE)</f>
        <v>yes</v>
      </c>
      <c r="F458" s="10" t="str">
        <f>VLOOKUP($A458,'Medical Examinations'!$A:$Z,MATCH(F$1,'Medical Examinations'!$A$1:$Z$1,0),FALSE)</f>
        <v>No</v>
      </c>
      <c r="G458" s="10" t="str">
        <f>VLOOKUP($A458,'Medical Examinations'!$A:$Z,MATCH(G$1,'Medical Examinations'!$A$1:$Z$1,0),FALSE)</f>
        <v>No</v>
      </c>
      <c r="H458" s="10">
        <f>VLOOKUP($A458,'Medical Examinations'!$A:$Z,MATCH(H$1,'Medical Examinations'!$A$1:$Z$1,0),FALSE)</f>
        <v>1</v>
      </c>
      <c r="I458" s="10" t="str">
        <f>VLOOKUP($A458,'Medical Examinations'!$A:$Z,MATCH(I$1,'Medical Examinations'!$A$1:$Z$1,0),FALSE)</f>
        <v>yes</v>
      </c>
      <c r="J458" s="10" t="str">
        <f>VLOOKUP($A458,'Medical Examinations'!$A:$Z,MATCH(J$1,'Medical Examinations'!$A$1:$Z$1,0),FALSE)</f>
        <v>Overweight</v>
      </c>
      <c r="K458" s="10" t="str">
        <f>VLOOKUP($A458,'Medical Examinations'!$A:$Z,MATCH(K$1,'Medical Examinations'!$A$1:$Z$1,0),FALSE)</f>
        <v>Diabetes</v>
      </c>
      <c r="L458" s="15">
        <v>4154.97</v>
      </c>
      <c r="M458" s="10" t="s">
        <v>4707</v>
      </c>
      <c r="N458" s="10" t="s">
        <v>4711</v>
      </c>
      <c r="O458" s="10" t="str">
        <f>IF(N458="?","Unknown",N458)</f>
        <v>tier - 1</v>
      </c>
      <c r="P458" s="10"/>
    </row>
    <row r="459" spans="1:16">
      <c r="A459" s="21" t="s">
        <v>919</v>
      </c>
      <c r="B459" s="10" t="str">
        <f>VLOOKUP($A459,'Customer Names'!$A:$C,3,FALSE)</f>
        <v>Yang,</v>
      </c>
      <c r="C459" s="10">
        <f>VLOOKUP($A459,'Medical Examinations'!$A:$Z,2,FALSE)</f>
        <v>18.23</v>
      </c>
      <c r="D459" s="10">
        <f>VLOOKUP($A459,'Medical Examinations'!$A:$Z,MATCH(D$1,'Medical Examinations'!$A$1:$Z$1,0),FALSE)</f>
        <v>5.78</v>
      </c>
      <c r="E459" s="10" t="str">
        <f>VLOOKUP($A459,'Medical Examinations'!$A:$Z,MATCH(E$1,'Medical Examinations'!$A$1:$Z$1,0),FALSE)</f>
        <v>No</v>
      </c>
      <c r="F459" s="10" t="str">
        <f>VLOOKUP($A459,'Medical Examinations'!$A:$Z,MATCH(F$1,'Medical Examinations'!$A$1:$Z$1,0),FALSE)</f>
        <v>No</v>
      </c>
      <c r="G459" s="10" t="str">
        <f>VLOOKUP($A459,'Medical Examinations'!$A:$Z,MATCH(G$1,'Medical Examinations'!$A$1:$Z$1,0),FALSE)</f>
        <v>Yes</v>
      </c>
      <c r="H459" s="10">
        <f>VLOOKUP($A459,'Medical Examinations'!$A:$Z,MATCH(H$1,'Medical Examinations'!$A$1:$Z$1,0),FALSE)</f>
        <v>1</v>
      </c>
      <c r="I459" s="10" t="str">
        <f>VLOOKUP($A459,'Medical Examinations'!$A:$Z,MATCH(I$1,'Medical Examinations'!$A$1:$Z$1,0),FALSE)</f>
        <v>yes</v>
      </c>
      <c r="J459" s="10" t="str">
        <f>VLOOKUP($A459,'Medical Examinations'!$A:$Z,MATCH(J$1,'Medical Examinations'!$A$1:$Z$1,0),FALSE)</f>
        <v>Underweight</v>
      </c>
      <c r="K459" s="10" t="str">
        <f>VLOOKUP($A459,'Medical Examinations'!$A:$Z,MATCH(K$1,'Medical Examinations'!$A$1:$Z$1,0),FALSE)</f>
        <v>Prediabetes</v>
      </c>
      <c r="L459" s="15">
        <v>4163.21</v>
      </c>
      <c r="M459" s="10" t="s">
        <v>4707</v>
      </c>
      <c r="N459" s="10" t="s">
        <v>4707</v>
      </c>
      <c r="O459" s="10" t="str">
        <f>IF(N459="?","Unknown",N459)</f>
        <v>tier - 2</v>
      </c>
      <c r="P459" s="10"/>
    </row>
    <row r="460" spans="1:16">
      <c r="A460" s="20" t="s">
        <v>921</v>
      </c>
      <c r="B460" s="10" t="str">
        <f>VLOOKUP($A460,'Customer Names'!$A:$C,3,FALSE)</f>
        <v>Gravel,</v>
      </c>
      <c r="C460" s="10">
        <f>VLOOKUP($A460,'Medical Examinations'!$A:$Z,2,FALSE)</f>
        <v>24.7</v>
      </c>
      <c r="D460" s="10">
        <f>VLOOKUP($A460,'Medical Examinations'!$A:$Z,MATCH(D$1,'Medical Examinations'!$A$1:$Z$1,0),FALSE)</f>
        <v>4.3600000000000003</v>
      </c>
      <c r="E460" s="10" t="str">
        <f>VLOOKUP($A460,'Medical Examinations'!$A:$Z,MATCH(E$1,'Medical Examinations'!$A$1:$Z$1,0),FALSE)</f>
        <v>No</v>
      </c>
      <c r="F460" s="10" t="str">
        <f>VLOOKUP($A460,'Medical Examinations'!$A:$Z,MATCH(F$1,'Medical Examinations'!$A$1:$Z$1,0),FALSE)</f>
        <v>No</v>
      </c>
      <c r="G460" s="10" t="str">
        <f>VLOOKUP($A460,'Medical Examinations'!$A:$Z,MATCH(G$1,'Medical Examinations'!$A$1:$Z$1,0),FALSE)</f>
        <v>Yes</v>
      </c>
      <c r="H460" s="10">
        <f>VLOOKUP($A460,'Medical Examinations'!$A:$Z,MATCH(H$1,'Medical Examinations'!$A$1:$Z$1,0),FALSE)</f>
        <v>1</v>
      </c>
      <c r="I460" s="10" t="str">
        <f>VLOOKUP($A460,'Medical Examinations'!$A:$Z,MATCH(I$1,'Medical Examinations'!$A$1:$Z$1,0),FALSE)</f>
        <v>yes</v>
      </c>
      <c r="J460" s="10" t="str">
        <f>VLOOKUP($A460,'Medical Examinations'!$A:$Z,MATCH(J$1,'Medical Examinations'!$A$1:$Z$1,0),FALSE)</f>
        <v>Normal Weight</v>
      </c>
      <c r="K460" s="10" t="str">
        <f>VLOOKUP($A460,'Medical Examinations'!$A:$Z,MATCH(K$1,'Medical Examinations'!$A$1:$Z$1,0),FALSE)</f>
        <v>Normal</v>
      </c>
      <c r="L460" s="15">
        <v>4185.1000000000004</v>
      </c>
      <c r="M460" s="10" t="s">
        <v>4707</v>
      </c>
      <c r="N460" s="10" t="s">
        <v>4708</v>
      </c>
      <c r="O460" s="10" t="str">
        <f>IF(N460="?","Unknown",N460)</f>
        <v>tier - 3</v>
      </c>
      <c r="P460" s="10"/>
    </row>
    <row r="461" spans="1:16">
      <c r="A461" s="21" t="s">
        <v>923</v>
      </c>
      <c r="B461" s="10" t="str">
        <f>VLOOKUP($A461,'Customer Names'!$A:$C,3,FALSE)</f>
        <v>Smith,</v>
      </c>
      <c r="C461" s="10">
        <f>VLOOKUP($A461,'Medical Examinations'!$A:$Z,2,FALSE)</f>
        <v>37.4</v>
      </c>
      <c r="D461" s="10">
        <f>VLOOKUP($A461,'Medical Examinations'!$A:$Z,MATCH(D$1,'Medical Examinations'!$A$1:$Z$1,0),FALSE)</f>
        <v>9.7200000000000006</v>
      </c>
      <c r="E461" s="10" t="str">
        <f>VLOOKUP($A461,'Medical Examinations'!$A:$Z,MATCH(E$1,'Medical Examinations'!$A$1:$Z$1,0),FALSE)</f>
        <v>yes</v>
      </c>
      <c r="F461" s="10" t="str">
        <f>VLOOKUP($A461,'Medical Examinations'!$A:$Z,MATCH(F$1,'Medical Examinations'!$A$1:$Z$1,0),FALSE)</f>
        <v>No</v>
      </c>
      <c r="G461" s="10" t="str">
        <f>VLOOKUP($A461,'Medical Examinations'!$A:$Z,MATCH(G$1,'Medical Examinations'!$A$1:$Z$1,0),FALSE)</f>
        <v>Yes</v>
      </c>
      <c r="H461" s="10">
        <f>VLOOKUP($A461,'Medical Examinations'!$A:$Z,MATCH(H$1,'Medical Examinations'!$A$1:$Z$1,0),FALSE)</f>
        <v>1</v>
      </c>
      <c r="I461" s="10" t="str">
        <f>VLOOKUP($A461,'Medical Examinations'!$A:$Z,MATCH(I$1,'Medical Examinations'!$A$1:$Z$1,0),FALSE)</f>
        <v>No</v>
      </c>
      <c r="J461" s="10" t="str">
        <f>VLOOKUP($A461,'Medical Examinations'!$A:$Z,MATCH(J$1,'Medical Examinations'!$A$1:$Z$1,0),FALSE)</f>
        <v>Obesity</v>
      </c>
      <c r="K461" s="10" t="str">
        <f>VLOOKUP($A461,'Medical Examinations'!$A:$Z,MATCH(K$1,'Medical Examinations'!$A$1:$Z$1,0),FALSE)</f>
        <v>Diabetes</v>
      </c>
      <c r="L461" s="15">
        <v>4188.7299999999996</v>
      </c>
      <c r="M461" s="10" t="s">
        <v>4707</v>
      </c>
      <c r="N461" s="10" t="s">
        <v>4707</v>
      </c>
      <c r="O461" s="10" t="str">
        <f>IF(N461="?","Unknown",N461)</f>
        <v>tier - 2</v>
      </c>
      <c r="P461" s="10"/>
    </row>
    <row r="462" spans="1:16">
      <c r="A462" s="20" t="s">
        <v>925</v>
      </c>
      <c r="B462" s="10" t="str">
        <f>VLOOKUP($A462,'Customer Names'!$A:$C,3,FALSE)</f>
        <v>Williams,</v>
      </c>
      <c r="C462" s="10">
        <f>VLOOKUP($A462,'Medical Examinations'!$A:$Z,2,FALSE)</f>
        <v>26.885000000000002</v>
      </c>
      <c r="D462" s="10">
        <f>VLOOKUP($A462,'Medical Examinations'!$A:$Z,MATCH(D$1,'Medical Examinations'!$A$1:$Z$1,0),FALSE)</f>
        <v>5.18</v>
      </c>
      <c r="E462" s="10" t="str">
        <f>VLOOKUP($A462,'Medical Examinations'!$A:$Z,MATCH(E$1,'Medical Examinations'!$A$1:$Z$1,0),FALSE)</f>
        <v>No</v>
      </c>
      <c r="F462" s="10" t="str">
        <f>VLOOKUP($A462,'Medical Examinations'!$A:$Z,MATCH(F$1,'Medical Examinations'!$A$1:$Z$1,0),FALSE)</f>
        <v>No</v>
      </c>
      <c r="G462" s="10" t="str">
        <f>VLOOKUP($A462,'Medical Examinations'!$A:$Z,MATCH(G$1,'Medical Examinations'!$A$1:$Z$1,0),FALSE)</f>
        <v>Yes</v>
      </c>
      <c r="H462" s="10">
        <f>VLOOKUP($A462,'Medical Examinations'!$A:$Z,MATCH(H$1,'Medical Examinations'!$A$1:$Z$1,0),FALSE)</f>
        <v>1</v>
      </c>
      <c r="I462" s="10" t="str">
        <f>VLOOKUP($A462,'Medical Examinations'!$A:$Z,MATCH(I$1,'Medical Examinations'!$A$1:$Z$1,0),FALSE)</f>
        <v>yes</v>
      </c>
      <c r="J462" s="10" t="str">
        <f>VLOOKUP($A462,'Medical Examinations'!$A:$Z,MATCH(J$1,'Medical Examinations'!$A$1:$Z$1,0),FALSE)</f>
        <v>Overweight</v>
      </c>
      <c r="K462" s="10" t="str">
        <f>VLOOKUP($A462,'Medical Examinations'!$A:$Z,MATCH(K$1,'Medical Examinations'!$A$1:$Z$1,0),FALSE)</f>
        <v>Normal</v>
      </c>
      <c r="L462" s="15">
        <v>4189.1099999999997</v>
      </c>
      <c r="M462" s="10" t="s">
        <v>4707</v>
      </c>
      <c r="N462" s="10" t="s">
        <v>4707</v>
      </c>
      <c r="O462" s="10" t="str">
        <f>IF(N462="?","Unknown",N462)</f>
        <v>tier - 2</v>
      </c>
      <c r="P462" s="10"/>
    </row>
    <row r="463" spans="1:16">
      <c r="A463" s="21" t="s">
        <v>927</v>
      </c>
      <c r="B463" s="10" t="str">
        <f>VLOOKUP($A463,'Customer Names'!$A:$C,3,FALSE)</f>
        <v>Meyer,</v>
      </c>
      <c r="C463" s="10">
        <f>VLOOKUP($A463,'Medical Examinations'!$A:$Z,2,FALSE)</f>
        <v>25.27</v>
      </c>
      <c r="D463" s="10">
        <f>VLOOKUP($A463,'Medical Examinations'!$A:$Z,MATCH(D$1,'Medical Examinations'!$A$1:$Z$1,0),FALSE)</f>
        <v>5.29</v>
      </c>
      <c r="E463" s="10" t="str">
        <f>VLOOKUP($A463,'Medical Examinations'!$A:$Z,MATCH(E$1,'Medical Examinations'!$A$1:$Z$1,0),FALSE)</f>
        <v>No</v>
      </c>
      <c r="F463" s="10" t="str">
        <f>VLOOKUP($A463,'Medical Examinations'!$A:$Z,MATCH(F$1,'Medical Examinations'!$A$1:$Z$1,0),FALSE)</f>
        <v>No</v>
      </c>
      <c r="G463" s="10" t="str">
        <f>VLOOKUP($A463,'Medical Examinations'!$A:$Z,MATCH(G$1,'Medical Examinations'!$A$1:$Z$1,0),FALSE)</f>
        <v>Yes</v>
      </c>
      <c r="H463" s="10">
        <f>VLOOKUP($A463,'Medical Examinations'!$A:$Z,MATCH(H$1,'Medical Examinations'!$A$1:$Z$1,0),FALSE)</f>
        <v>1</v>
      </c>
      <c r="I463" s="10" t="str">
        <f>VLOOKUP($A463,'Medical Examinations'!$A:$Z,MATCH(I$1,'Medical Examinations'!$A$1:$Z$1,0),FALSE)</f>
        <v>yes</v>
      </c>
      <c r="J463" s="10" t="str">
        <f>VLOOKUP($A463,'Medical Examinations'!$A:$Z,MATCH(J$1,'Medical Examinations'!$A$1:$Z$1,0),FALSE)</f>
        <v>Overweight</v>
      </c>
      <c r="K463" s="10" t="str">
        <f>VLOOKUP($A463,'Medical Examinations'!$A:$Z,MATCH(K$1,'Medical Examinations'!$A$1:$Z$1,0),FALSE)</f>
        <v>Normal</v>
      </c>
      <c r="L463" s="15">
        <v>4234.93</v>
      </c>
      <c r="M463" s="10" t="s">
        <v>4707</v>
      </c>
      <c r="N463" s="10" t="s">
        <v>4711</v>
      </c>
      <c r="O463" s="10" t="str">
        <f>IF(N463="?","Unknown",N463)</f>
        <v>tier - 1</v>
      </c>
      <c r="P463" s="10"/>
    </row>
    <row r="464" spans="1:16">
      <c r="A464" s="20" t="s">
        <v>929</v>
      </c>
      <c r="B464" s="10" t="str">
        <f>VLOOKUP($A464,'Customer Names'!$A:$C,3,FALSE)</f>
        <v>Jamieson,</v>
      </c>
      <c r="C464" s="10">
        <f>VLOOKUP($A464,'Medical Examinations'!$A:$Z,2,FALSE)</f>
        <v>23.655000000000001</v>
      </c>
      <c r="D464" s="10">
        <f>VLOOKUP($A464,'Medical Examinations'!$A:$Z,MATCH(D$1,'Medical Examinations'!$A$1:$Z$1,0),FALSE)</f>
        <v>4.8600000000000003</v>
      </c>
      <c r="E464" s="10" t="str">
        <f>VLOOKUP($A464,'Medical Examinations'!$A:$Z,MATCH(E$1,'Medical Examinations'!$A$1:$Z$1,0),FALSE)</f>
        <v>yes</v>
      </c>
      <c r="F464" s="10" t="str">
        <f>VLOOKUP($A464,'Medical Examinations'!$A:$Z,MATCH(F$1,'Medical Examinations'!$A$1:$Z$1,0),FALSE)</f>
        <v>No</v>
      </c>
      <c r="G464" s="10" t="str">
        <f>VLOOKUP($A464,'Medical Examinations'!$A:$Z,MATCH(G$1,'Medical Examinations'!$A$1:$Z$1,0),FALSE)</f>
        <v>No</v>
      </c>
      <c r="H464" s="10">
        <f>VLOOKUP($A464,'Medical Examinations'!$A:$Z,MATCH(H$1,'Medical Examinations'!$A$1:$Z$1,0),FALSE)</f>
        <v>0</v>
      </c>
      <c r="I464" s="10" t="str">
        <f>VLOOKUP($A464,'Medical Examinations'!$A:$Z,MATCH(I$1,'Medical Examinations'!$A$1:$Z$1,0),FALSE)</f>
        <v>yes</v>
      </c>
      <c r="J464" s="10" t="str">
        <f>VLOOKUP($A464,'Medical Examinations'!$A:$Z,MATCH(J$1,'Medical Examinations'!$A$1:$Z$1,0),FALSE)</f>
        <v>Normal Weight</v>
      </c>
      <c r="K464" s="10" t="str">
        <f>VLOOKUP($A464,'Medical Examinations'!$A:$Z,MATCH(K$1,'Medical Examinations'!$A$1:$Z$1,0),FALSE)</f>
        <v>Normal</v>
      </c>
      <c r="L464" s="15">
        <v>4237.13</v>
      </c>
      <c r="M464" s="10" t="s">
        <v>4708</v>
      </c>
      <c r="N464" s="10" t="s">
        <v>4711</v>
      </c>
      <c r="O464" s="10" t="str">
        <f>IF(N464="?","Unknown",N464)</f>
        <v>tier - 1</v>
      </c>
      <c r="P464" s="10"/>
    </row>
    <row r="465" spans="1:16">
      <c r="A465" s="21" t="s">
        <v>931</v>
      </c>
      <c r="B465" s="10" t="str">
        <f>VLOOKUP($A465,'Customer Names'!$A:$C,3,FALSE)</f>
        <v>Dufeal,</v>
      </c>
      <c r="C465" s="10">
        <f>VLOOKUP($A465,'Medical Examinations'!$A:$Z,2,FALSE)</f>
        <v>55.05</v>
      </c>
      <c r="D465" s="10">
        <f>VLOOKUP($A465,'Medical Examinations'!$A:$Z,MATCH(D$1,'Medical Examinations'!$A$1:$Z$1,0),FALSE)</f>
        <v>7.66</v>
      </c>
      <c r="E465" s="10" t="str">
        <f>VLOOKUP($A465,'Medical Examinations'!$A:$Z,MATCH(E$1,'Medical Examinations'!$A$1:$Z$1,0),FALSE)</f>
        <v>No</v>
      </c>
      <c r="F465" s="10" t="str">
        <f>VLOOKUP($A465,'Medical Examinations'!$A:$Z,MATCH(F$1,'Medical Examinations'!$A$1:$Z$1,0),FALSE)</f>
        <v>No</v>
      </c>
      <c r="G465" s="10" t="str">
        <f>VLOOKUP($A465,'Medical Examinations'!$A:$Z,MATCH(G$1,'Medical Examinations'!$A$1:$Z$1,0),FALSE)</f>
        <v>No</v>
      </c>
      <c r="H465" s="10">
        <f>VLOOKUP($A465,'Medical Examinations'!$A:$Z,MATCH(H$1,'Medical Examinations'!$A$1:$Z$1,0),FALSE)</f>
        <v>0</v>
      </c>
      <c r="I465" s="10" t="str">
        <f>VLOOKUP($A465,'Medical Examinations'!$A:$Z,MATCH(I$1,'Medical Examinations'!$A$1:$Z$1,0),FALSE)</f>
        <v>No</v>
      </c>
      <c r="J465" s="10" t="str">
        <f>VLOOKUP($A465,'Medical Examinations'!$A:$Z,MATCH(J$1,'Medical Examinations'!$A$1:$Z$1,0),FALSE)</f>
        <v>Obesity</v>
      </c>
      <c r="K465" s="10" t="str">
        <f>VLOOKUP($A465,'Medical Examinations'!$A:$Z,MATCH(K$1,'Medical Examinations'!$A$1:$Z$1,0),FALSE)</f>
        <v>Diabetes</v>
      </c>
      <c r="L465" s="15">
        <v>4239.8900000000003</v>
      </c>
      <c r="M465" s="10" t="s">
        <v>4707</v>
      </c>
      <c r="N465" s="10" t="s">
        <v>4707</v>
      </c>
      <c r="O465" s="10" t="str">
        <f>IF(N465="?","Unknown",N465)</f>
        <v>tier - 2</v>
      </c>
      <c r="P465" s="10"/>
    </row>
    <row r="466" spans="1:16">
      <c r="A466" s="20" t="s">
        <v>933</v>
      </c>
      <c r="B466" s="10" t="str">
        <f>VLOOKUP($A466,'Customer Names'!$A:$C,3,FALSE)</f>
        <v>Sansonetti,</v>
      </c>
      <c r="C466" s="10">
        <f>VLOOKUP($A466,'Medical Examinations'!$A:$Z,2,FALSE)</f>
        <v>24.89</v>
      </c>
      <c r="D466" s="10">
        <f>VLOOKUP($A466,'Medical Examinations'!$A:$Z,MATCH(D$1,'Medical Examinations'!$A$1:$Z$1,0),FALSE)</f>
        <v>6.1</v>
      </c>
      <c r="E466" s="10" t="str">
        <f>VLOOKUP($A466,'Medical Examinations'!$A:$Z,MATCH(E$1,'Medical Examinations'!$A$1:$Z$1,0),FALSE)</f>
        <v>yes</v>
      </c>
      <c r="F466" s="10" t="str">
        <f>VLOOKUP($A466,'Medical Examinations'!$A:$Z,MATCH(F$1,'Medical Examinations'!$A$1:$Z$1,0),FALSE)</f>
        <v>No</v>
      </c>
      <c r="G466" s="10" t="str">
        <f>VLOOKUP($A466,'Medical Examinations'!$A:$Z,MATCH(G$1,'Medical Examinations'!$A$1:$Z$1,0),FALSE)</f>
        <v>Yes</v>
      </c>
      <c r="H466" s="10">
        <f>VLOOKUP($A466,'Medical Examinations'!$A:$Z,MATCH(H$1,'Medical Examinations'!$A$1:$Z$1,0),FALSE)</f>
        <v>1</v>
      </c>
      <c r="I466" s="10" t="str">
        <f>VLOOKUP($A466,'Medical Examinations'!$A:$Z,MATCH(I$1,'Medical Examinations'!$A$1:$Z$1,0),FALSE)</f>
        <v>yes</v>
      </c>
      <c r="J466" s="10" t="str">
        <f>VLOOKUP($A466,'Medical Examinations'!$A:$Z,MATCH(J$1,'Medical Examinations'!$A$1:$Z$1,0),FALSE)</f>
        <v>Normal Weight</v>
      </c>
      <c r="K466" s="10" t="str">
        <f>VLOOKUP($A466,'Medical Examinations'!$A:$Z,MATCH(K$1,'Medical Examinations'!$A$1:$Z$1,0),FALSE)</f>
        <v>Prediabetes</v>
      </c>
      <c r="L466" s="15">
        <v>4243.59</v>
      </c>
      <c r="M466" s="10" t="s">
        <v>4708</v>
      </c>
      <c r="N466" s="10" t="s">
        <v>4711</v>
      </c>
      <c r="O466" s="10" t="str">
        <f>IF(N466="?","Unknown",N466)</f>
        <v>tier - 1</v>
      </c>
      <c r="P466" s="10"/>
    </row>
    <row r="467" spans="1:16">
      <c r="A467" s="21" t="s">
        <v>935</v>
      </c>
      <c r="B467" s="10" t="str">
        <f>VLOOKUP($A467,'Customer Names'!$A:$C,3,FALSE)</f>
        <v>Koneazny,</v>
      </c>
      <c r="C467" s="10">
        <f>VLOOKUP($A467,'Medical Examinations'!$A:$Z,2,FALSE)</f>
        <v>18.715</v>
      </c>
      <c r="D467" s="10">
        <f>VLOOKUP($A467,'Medical Examinations'!$A:$Z,MATCH(D$1,'Medical Examinations'!$A$1:$Z$1,0),FALSE)</f>
        <v>4.4400000000000004</v>
      </c>
      <c r="E467" s="10" t="str">
        <f>VLOOKUP($A467,'Medical Examinations'!$A:$Z,MATCH(E$1,'Medical Examinations'!$A$1:$Z$1,0),FALSE)</f>
        <v>No</v>
      </c>
      <c r="F467" s="10" t="str">
        <f>VLOOKUP($A467,'Medical Examinations'!$A:$Z,MATCH(F$1,'Medical Examinations'!$A$1:$Z$1,0),FALSE)</f>
        <v>No</v>
      </c>
      <c r="G467" s="10" t="str">
        <f>VLOOKUP($A467,'Medical Examinations'!$A:$Z,MATCH(G$1,'Medical Examinations'!$A$1:$Z$1,0),FALSE)</f>
        <v>No</v>
      </c>
      <c r="H467" s="10">
        <f>VLOOKUP($A467,'Medical Examinations'!$A:$Z,MATCH(H$1,'Medical Examinations'!$A$1:$Z$1,0),FALSE)</f>
        <v>0</v>
      </c>
      <c r="I467" s="10" t="str">
        <f>VLOOKUP($A467,'Medical Examinations'!$A:$Z,MATCH(I$1,'Medical Examinations'!$A$1:$Z$1,0),FALSE)</f>
        <v>No</v>
      </c>
      <c r="J467" s="10" t="str">
        <f>VLOOKUP($A467,'Medical Examinations'!$A:$Z,MATCH(J$1,'Medical Examinations'!$A$1:$Z$1,0),FALSE)</f>
        <v>Normal Weight</v>
      </c>
      <c r="K467" s="10" t="str">
        <f>VLOOKUP($A467,'Medical Examinations'!$A:$Z,MATCH(K$1,'Medical Examinations'!$A$1:$Z$1,0),FALSE)</f>
        <v>Normal</v>
      </c>
      <c r="L467" s="15">
        <v>4250.24</v>
      </c>
      <c r="M467" s="10" t="s">
        <v>4707</v>
      </c>
      <c r="N467" s="10" t="s">
        <v>4708</v>
      </c>
      <c r="O467" s="10" t="str">
        <f>IF(N467="?","Unknown",N467)</f>
        <v>tier - 3</v>
      </c>
      <c r="P467" s="10"/>
    </row>
    <row r="468" spans="1:16">
      <c r="A468" s="20" t="s">
        <v>937</v>
      </c>
      <c r="B468" s="10" t="str">
        <f>VLOOKUP($A468,'Customer Names'!$A:$C,3,FALSE)</f>
        <v>Johnson,</v>
      </c>
      <c r="C468" s="10">
        <f>VLOOKUP($A468,'Medical Examinations'!$A:$Z,2,FALSE)</f>
        <v>28.12</v>
      </c>
      <c r="D468" s="10">
        <f>VLOOKUP($A468,'Medical Examinations'!$A:$Z,MATCH(D$1,'Medical Examinations'!$A$1:$Z$1,0),FALSE)</f>
        <v>6.15</v>
      </c>
      <c r="E468" s="10" t="str">
        <f>VLOOKUP($A468,'Medical Examinations'!$A:$Z,MATCH(E$1,'Medical Examinations'!$A$1:$Z$1,0),FALSE)</f>
        <v>No</v>
      </c>
      <c r="F468" s="10" t="str">
        <f>VLOOKUP($A468,'Medical Examinations'!$A:$Z,MATCH(F$1,'Medical Examinations'!$A$1:$Z$1,0),FALSE)</f>
        <v>No</v>
      </c>
      <c r="G468" s="10" t="str">
        <f>VLOOKUP($A468,'Medical Examinations'!$A:$Z,MATCH(G$1,'Medical Examinations'!$A$1:$Z$1,0),FALSE)</f>
        <v>No</v>
      </c>
      <c r="H468" s="10">
        <f>VLOOKUP($A468,'Medical Examinations'!$A:$Z,MATCH(H$1,'Medical Examinations'!$A$1:$Z$1,0),FALSE)</f>
        <v>0</v>
      </c>
      <c r="I468" s="10" t="str">
        <f>VLOOKUP($A468,'Medical Examinations'!$A:$Z,MATCH(I$1,'Medical Examinations'!$A$1:$Z$1,0),FALSE)</f>
        <v>yes</v>
      </c>
      <c r="J468" s="10" t="str">
        <f>VLOOKUP($A468,'Medical Examinations'!$A:$Z,MATCH(J$1,'Medical Examinations'!$A$1:$Z$1,0),FALSE)</f>
        <v>Overweight</v>
      </c>
      <c r="K468" s="10" t="str">
        <f>VLOOKUP($A468,'Medical Examinations'!$A:$Z,MATCH(K$1,'Medical Examinations'!$A$1:$Z$1,0),FALSE)</f>
        <v>Prediabetes</v>
      </c>
      <c r="L468" s="15">
        <v>4260.74</v>
      </c>
      <c r="M468" s="10" t="s">
        <v>4708</v>
      </c>
      <c r="N468" s="10" t="s">
        <v>4707</v>
      </c>
      <c r="O468" s="10" t="str">
        <f>IF(N468="?","Unknown",N468)</f>
        <v>tier - 2</v>
      </c>
      <c r="P468" s="10"/>
    </row>
    <row r="469" spans="1:16">
      <c r="A469" s="21" t="s">
        <v>939</v>
      </c>
      <c r="B469" s="10" t="str">
        <f>VLOOKUP($A469,'Customer Names'!$A:$C,3,FALSE)</f>
        <v>Glasson,</v>
      </c>
      <c r="C469" s="10">
        <f>VLOOKUP($A469,'Medical Examinations'!$A:$Z,2,FALSE)</f>
        <v>26.6</v>
      </c>
      <c r="D469" s="10">
        <f>VLOOKUP($A469,'Medical Examinations'!$A:$Z,MATCH(D$1,'Medical Examinations'!$A$1:$Z$1,0),FALSE)</f>
        <v>4.53</v>
      </c>
      <c r="E469" s="10" t="str">
        <f>VLOOKUP($A469,'Medical Examinations'!$A:$Z,MATCH(E$1,'Medical Examinations'!$A$1:$Z$1,0),FALSE)</f>
        <v>No</v>
      </c>
      <c r="F469" s="10" t="str">
        <f>VLOOKUP($A469,'Medical Examinations'!$A:$Z,MATCH(F$1,'Medical Examinations'!$A$1:$Z$1,0),FALSE)</f>
        <v>No</v>
      </c>
      <c r="G469" s="10" t="str">
        <f>VLOOKUP($A469,'Medical Examinations'!$A:$Z,MATCH(G$1,'Medical Examinations'!$A$1:$Z$1,0),FALSE)</f>
        <v>No</v>
      </c>
      <c r="H469" s="10">
        <f>VLOOKUP($A469,'Medical Examinations'!$A:$Z,MATCH(H$1,'Medical Examinations'!$A$1:$Z$1,0),FALSE)</f>
        <v>0</v>
      </c>
      <c r="I469" s="10" t="str">
        <f>VLOOKUP($A469,'Medical Examinations'!$A:$Z,MATCH(I$1,'Medical Examinations'!$A$1:$Z$1,0),FALSE)</f>
        <v>yes</v>
      </c>
      <c r="J469" s="10" t="str">
        <f>VLOOKUP($A469,'Medical Examinations'!$A:$Z,MATCH(J$1,'Medical Examinations'!$A$1:$Z$1,0),FALSE)</f>
        <v>Overweight</v>
      </c>
      <c r="K469" s="10" t="str">
        <f>VLOOKUP($A469,'Medical Examinations'!$A:$Z,MATCH(K$1,'Medical Examinations'!$A$1:$Z$1,0),FALSE)</f>
        <v>Normal</v>
      </c>
      <c r="L469" s="15">
        <v>4265.01</v>
      </c>
      <c r="M469" s="10" t="s">
        <v>4707</v>
      </c>
      <c r="N469" s="10" t="s">
        <v>4711</v>
      </c>
      <c r="O469" s="10" t="str">
        <f>IF(N469="?","Unknown",N469)</f>
        <v>tier - 1</v>
      </c>
      <c r="P469" s="10"/>
    </row>
    <row r="470" spans="1:16">
      <c r="A470" s="20" t="s">
        <v>941</v>
      </c>
      <c r="B470" s="10" t="str">
        <f>VLOOKUP($A470,'Customer Names'!$A:$C,3,FALSE)</f>
        <v>Canitz,</v>
      </c>
      <c r="C470" s="10">
        <f>VLOOKUP($A470,'Medical Examinations'!$A:$Z,2,FALSE)</f>
        <v>30.114999999999998</v>
      </c>
      <c r="D470" s="10">
        <f>VLOOKUP($A470,'Medical Examinations'!$A:$Z,MATCH(D$1,'Medical Examinations'!$A$1:$Z$1,0),FALSE)</f>
        <v>5.48</v>
      </c>
      <c r="E470" s="10" t="str">
        <f>VLOOKUP($A470,'Medical Examinations'!$A:$Z,MATCH(E$1,'Medical Examinations'!$A$1:$Z$1,0),FALSE)</f>
        <v>No</v>
      </c>
      <c r="F470" s="10" t="str">
        <f>VLOOKUP($A470,'Medical Examinations'!$A:$Z,MATCH(F$1,'Medical Examinations'!$A$1:$Z$1,0),FALSE)</f>
        <v>yes</v>
      </c>
      <c r="G470" s="10" t="str">
        <f>VLOOKUP($A470,'Medical Examinations'!$A:$Z,MATCH(G$1,'Medical Examinations'!$A$1:$Z$1,0),FALSE)</f>
        <v>No</v>
      </c>
      <c r="H470" s="10">
        <f>VLOOKUP($A470,'Medical Examinations'!$A:$Z,MATCH(H$1,'Medical Examinations'!$A$1:$Z$1,0),FALSE)</f>
        <v>1</v>
      </c>
      <c r="I470" s="10" t="str">
        <f>VLOOKUP($A470,'Medical Examinations'!$A:$Z,MATCH(I$1,'Medical Examinations'!$A$1:$Z$1,0),FALSE)</f>
        <v>No</v>
      </c>
      <c r="J470" s="10" t="str">
        <f>VLOOKUP($A470,'Medical Examinations'!$A:$Z,MATCH(J$1,'Medical Examinations'!$A$1:$Z$1,0),FALSE)</f>
        <v>Obesity</v>
      </c>
      <c r="K470" s="10" t="str">
        <f>VLOOKUP($A470,'Medical Examinations'!$A:$Z,MATCH(K$1,'Medical Examinations'!$A$1:$Z$1,0),FALSE)</f>
        <v>Normal</v>
      </c>
      <c r="L470" s="15">
        <v>4266.17</v>
      </c>
      <c r="M470" s="10" t="s">
        <v>4708</v>
      </c>
      <c r="N470" s="10" t="s">
        <v>4707</v>
      </c>
      <c r="O470" s="10" t="str">
        <f>IF(N470="?","Unknown",N470)</f>
        <v>tier - 2</v>
      </c>
      <c r="P470" s="10"/>
    </row>
    <row r="471" spans="1:16">
      <c r="A471" s="21" t="s">
        <v>943</v>
      </c>
      <c r="B471" s="10" t="str">
        <f>VLOOKUP($A471,'Customer Names'!$A:$C,3,FALSE)</f>
        <v>Li,</v>
      </c>
      <c r="C471" s="10">
        <f>VLOOKUP($A471,'Medical Examinations'!$A:$Z,2,FALSE)</f>
        <v>24.605</v>
      </c>
      <c r="D471" s="10">
        <f>VLOOKUP($A471,'Medical Examinations'!$A:$Z,MATCH(D$1,'Medical Examinations'!$A$1:$Z$1,0),FALSE)</f>
        <v>5.48</v>
      </c>
      <c r="E471" s="10" t="str">
        <f>VLOOKUP($A471,'Medical Examinations'!$A:$Z,MATCH(E$1,'Medical Examinations'!$A$1:$Z$1,0),FALSE)</f>
        <v>No</v>
      </c>
      <c r="F471" s="10" t="str">
        <f>VLOOKUP($A471,'Medical Examinations'!$A:$Z,MATCH(F$1,'Medical Examinations'!$A$1:$Z$1,0),FALSE)</f>
        <v>No</v>
      </c>
      <c r="G471" s="10" t="str">
        <f>VLOOKUP($A471,'Medical Examinations'!$A:$Z,MATCH(G$1,'Medical Examinations'!$A$1:$Z$1,0),FALSE)</f>
        <v>No</v>
      </c>
      <c r="H471" s="10">
        <f>VLOOKUP($A471,'Medical Examinations'!$A:$Z,MATCH(H$1,'Medical Examinations'!$A$1:$Z$1,0),FALSE)</f>
        <v>0</v>
      </c>
      <c r="I471" s="10" t="str">
        <f>VLOOKUP($A471,'Medical Examinations'!$A:$Z,MATCH(I$1,'Medical Examinations'!$A$1:$Z$1,0),FALSE)</f>
        <v>yes</v>
      </c>
      <c r="J471" s="10" t="str">
        <f>VLOOKUP($A471,'Medical Examinations'!$A:$Z,MATCH(J$1,'Medical Examinations'!$A$1:$Z$1,0),FALSE)</f>
        <v>Normal Weight</v>
      </c>
      <c r="K471" s="10" t="str">
        <f>VLOOKUP($A471,'Medical Examinations'!$A:$Z,MATCH(K$1,'Medical Examinations'!$A$1:$Z$1,0),FALSE)</f>
        <v>Normal</v>
      </c>
      <c r="L471" s="15">
        <v>4278.55</v>
      </c>
      <c r="M471" s="10" t="s">
        <v>4707</v>
      </c>
      <c r="N471" s="10" t="s">
        <v>4711</v>
      </c>
      <c r="O471" s="10" t="str">
        <f>IF(N471="?","Unknown",N471)</f>
        <v>tier - 1</v>
      </c>
      <c r="P471" s="10"/>
    </row>
    <row r="472" spans="1:16">
      <c r="A472" s="20" t="s">
        <v>945</v>
      </c>
      <c r="B472" s="10" t="str">
        <f>VLOOKUP($A472,'Customer Names'!$A:$C,3,FALSE)</f>
        <v>Parsons,</v>
      </c>
      <c r="C472" s="10">
        <f>VLOOKUP($A472,'Medical Examinations'!$A:$Z,2,FALSE)</f>
        <v>29.6</v>
      </c>
      <c r="D472" s="10">
        <f>VLOOKUP($A472,'Medical Examinations'!$A:$Z,MATCH(D$1,'Medical Examinations'!$A$1:$Z$1,0),FALSE)</f>
        <v>8.1</v>
      </c>
      <c r="E472" s="10" t="str">
        <f>VLOOKUP($A472,'Medical Examinations'!$A:$Z,MATCH(E$1,'Medical Examinations'!$A$1:$Z$1,0),FALSE)</f>
        <v>No</v>
      </c>
      <c r="F472" s="10" t="str">
        <f>VLOOKUP($A472,'Medical Examinations'!$A:$Z,MATCH(F$1,'Medical Examinations'!$A$1:$Z$1,0),FALSE)</f>
        <v>No</v>
      </c>
      <c r="G472" s="10" t="str">
        <f>VLOOKUP($A472,'Medical Examinations'!$A:$Z,MATCH(G$1,'Medical Examinations'!$A$1:$Z$1,0),FALSE)</f>
        <v>No</v>
      </c>
      <c r="H472" s="10">
        <f>VLOOKUP($A472,'Medical Examinations'!$A:$Z,MATCH(H$1,'Medical Examinations'!$A$1:$Z$1,0),FALSE)</f>
        <v>0</v>
      </c>
      <c r="I472" s="10" t="str">
        <f>VLOOKUP($A472,'Medical Examinations'!$A:$Z,MATCH(I$1,'Medical Examinations'!$A$1:$Z$1,0),FALSE)</f>
        <v>No</v>
      </c>
      <c r="J472" s="10" t="str">
        <f>VLOOKUP($A472,'Medical Examinations'!$A:$Z,MATCH(J$1,'Medical Examinations'!$A$1:$Z$1,0),FALSE)</f>
        <v>Overweight</v>
      </c>
      <c r="K472" s="10" t="str">
        <f>VLOOKUP($A472,'Medical Examinations'!$A:$Z,MATCH(K$1,'Medical Examinations'!$A$1:$Z$1,0),FALSE)</f>
        <v>Diabetes</v>
      </c>
      <c r="L472" s="15">
        <v>4296.2700000000004</v>
      </c>
      <c r="M472" s="10" t="s">
        <v>4707</v>
      </c>
      <c r="N472" s="10" t="s">
        <v>4708</v>
      </c>
      <c r="O472" s="10" t="str">
        <f>IF(N472="?","Unknown",N472)</f>
        <v>tier - 3</v>
      </c>
      <c r="P472" s="10"/>
    </row>
    <row r="473" spans="1:16">
      <c r="A473" s="21" t="s">
        <v>947</v>
      </c>
      <c r="B473" s="10" t="str">
        <f>VLOOKUP($A473,'Customer Names'!$A:$C,3,FALSE)</f>
        <v>Raulli,</v>
      </c>
      <c r="C473" s="10">
        <f>VLOOKUP($A473,'Medical Examinations'!$A:$Z,2,FALSE)</f>
        <v>24.42</v>
      </c>
      <c r="D473" s="10">
        <f>VLOOKUP($A473,'Medical Examinations'!$A:$Z,MATCH(D$1,'Medical Examinations'!$A$1:$Z$1,0),FALSE)</f>
        <v>7.16</v>
      </c>
      <c r="E473" s="10" t="str">
        <f>VLOOKUP($A473,'Medical Examinations'!$A:$Z,MATCH(E$1,'Medical Examinations'!$A$1:$Z$1,0),FALSE)</f>
        <v>No</v>
      </c>
      <c r="F473" s="10" t="str">
        <f>VLOOKUP($A473,'Medical Examinations'!$A:$Z,MATCH(F$1,'Medical Examinations'!$A$1:$Z$1,0),FALSE)</f>
        <v>No</v>
      </c>
      <c r="G473" s="10" t="str">
        <f>VLOOKUP($A473,'Medical Examinations'!$A:$Z,MATCH(G$1,'Medical Examinations'!$A$1:$Z$1,0),FALSE)</f>
        <v>No</v>
      </c>
      <c r="H473" s="10">
        <f>VLOOKUP($A473,'Medical Examinations'!$A:$Z,MATCH(H$1,'Medical Examinations'!$A$1:$Z$1,0),FALSE)</f>
        <v>0</v>
      </c>
      <c r="I473" s="10" t="str">
        <f>VLOOKUP($A473,'Medical Examinations'!$A:$Z,MATCH(I$1,'Medical Examinations'!$A$1:$Z$1,0),FALSE)</f>
        <v>yes</v>
      </c>
      <c r="J473" s="10" t="str">
        <f>VLOOKUP($A473,'Medical Examinations'!$A:$Z,MATCH(J$1,'Medical Examinations'!$A$1:$Z$1,0),FALSE)</f>
        <v>Normal Weight</v>
      </c>
      <c r="K473" s="10" t="str">
        <f>VLOOKUP($A473,'Medical Examinations'!$A:$Z,MATCH(K$1,'Medical Examinations'!$A$1:$Z$1,0),FALSE)</f>
        <v>Diabetes</v>
      </c>
      <c r="L473" s="15">
        <v>4320.41</v>
      </c>
      <c r="M473" s="10" t="s">
        <v>4707</v>
      </c>
      <c r="N473" s="10" t="s">
        <v>4711</v>
      </c>
      <c r="O473" s="10" t="str">
        <f>IF(N473="?","Unknown",N473)</f>
        <v>tier - 1</v>
      </c>
      <c r="P473" s="10"/>
    </row>
    <row r="474" spans="1:16">
      <c r="A474" s="20" t="s">
        <v>949</v>
      </c>
      <c r="B474" s="10" t="str">
        <f>VLOOKUP($A474,'Customer Names'!$A:$C,3,FALSE)</f>
        <v>Frome,</v>
      </c>
      <c r="C474" s="10">
        <f>VLOOKUP($A474,'Medical Examinations'!$A:$Z,2,FALSE)</f>
        <v>20.9</v>
      </c>
      <c r="D474" s="10">
        <f>VLOOKUP($A474,'Medical Examinations'!$A:$Z,MATCH(D$1,'Medical Examinations'!$A$1:$Z$1,0),FALSE)</f>
        <v>4.55</v>
      </c>
      <c r="E474" s="10" t="str">
        <f>VLOOKUP($A474,'Medical Examinations'!$A:$Z,MATCH(E$1,'Medical Examinations'!$A$1:$Z$1,0),FALSE)</f>
        <v>yes</v>
      </c>
      <c r="F474" s="10" t="str">
        <f>VLOOKUP($A474,'Medical Examinations'!$A:$Z,MATCH(F$1,'Medical Examinations'!$A$1:$Z$1,0),FALSE)</f>
        <v>No</v>
      </c>
      <c r="G474" s="10" t="str">
        <f>VLOOKUP($A474,'Medical Examinations'!$A:$Z,MATCH(G$1,'Medical Examinations'!$A$1:$Z$1,0),FALSE)</f>
        <v>Yes</v>
      </c>
      <c r="H474" s="10">
        <f>VLOOKUP($A474,'Medical Examinations'!$A:$Z,MATCH(H$1,'Medical Examinations'!$A$1:$Z$1,0),FALSE)</f>
        <v>1</v>
      </c>
      <c r="I474" s="10" t="str">
        <f>VLOOKUP($A474,'Medical Examinations'!$A:$Z,MATCH(I$1,'Medical Examinations'!$A$1:$Z$1,0),FALSE)</f>
        <v>yes</v>
      </c>
      <c r="J474" s="10" t="str">
        <f>VLOOKUP($A474,'Medical Examinations'!$A:$Z,MATCH(J$1,'Medical Examinations'!$A$1:$Z$1,0),FALSE)</f>
        <v>Normal Weight</v>
      </c>
      <c r="K474" s="10" t="str">
        <f>VLOOKUP($A474,'Medical Examinations'!$A:$Z,MATCH(K$1,'Medical Examinations'!$A$1:$Z$1,0),FALSE)</f>
        <v>Normal</v>
      </c>
      <c r="L474" s="15">
        <v>4337.74</v>
      </c>
      <c r="M474" s="10" t="s">
        <v>4707</v>
      </c>
      <c r="N474" s="10" t="s">
        <v>4711</v>
      </c>
      <c r="O474" s="10" t="str">
        <f>IF(N474="?","Unknown",N474)</f>
        <v>tier - 1</v>
      </c>
      <c r="P474" s="10"/>
    </row>
    <row r="475" spans="1:16">
      <c r="A475" s="21" t="s">
        <v>951</v>
      </c>
      <c r="B475" s="10" t="str">
        <f>VLOOKUP($A475,'Customer Names'!$A:$C,3,FALSE)</f>
        <v>Sevcik,</v>
      </c>
      <c r="C475" s="10">
        <f>VLOOKUP($A475,'Medical Examinations'!$A:$Z,2,FALSE)</f>
        <v>22.895</v>
      </c>
      <c r="D475" s="10">
        <f>VLOOKUP($A475,'Medical Examinations'!$A:$Z,MATCH(D$1,'Medical Examinations'!$A$1:$Z$1,0),FALSE)</f>
        <v>6.03</v>
      </c>
      <c r="E475" s="10" t="str">
        <f>VLOOKUP($A475,'Medical Examinations'!$A:$Z,MATCH(E$1,'Medical Examinations'!$A$1:$Z$1,0),FALSE)</f>
        <v>No</v>
      </c>
      <c r="F475" s="10" t="str">
        <f>VLOOKUP($A475,'Medical Examinations'!$A:$Z,MATCH(F$1,'Medical Examinations'!$A$1:$Z$1,0),FALSE)</f>
        <v>No</v>
      </c>
      <c r="G475" s="10" t="str">
        <f>VLOOKUP($A475,'Medical Examinations'!$A:$Z,MATCH(G$1,'Medical Examinations'!$A$1:$Z$1,0),FALSE)</f>
        <v>No</v>
      </c>
      <c r="H475" s="10">
        <f>VLOOKUP($A475,'Medical Examinations'!$A:$Z,MATCH(H$1,'Medical Examinations'!$A$1:$Z$1,0),FALSE)</f>
        <v>0</v>
      </c>
      <c r="I475" s="10" t="str">
        <f>VLOOKUP($A475,'Medical Examinations'!$A:$Z,MATCH(I$1,'Medical Examinations'!$A$1:$Z$1,0),FALSE)</f>
        <v>yes</v>
      </c>
      <c r="J475" s="10" t="str">
        <f>VLOOKUP($A475,'Medical Examinations'!$A:$Z,MATCH(J$1,'Medical Examinations'!$A$1:$Z$1,0),FALSE)</f>
        <v>Normal Weight</v>
      </c>
      <c r="K475" s="10" t="str">
        <f>VLOOKUP($A475,'Medical Examinations'!$A:$Z,MATCH(K$1,'Medical Examinations'!$A$1:$Z$1,0),FALSE)</f>
        <v>Prediabetes</v>
      </c>
      <c r="L475" s="15">
        <v>4340.4399999999996</v>
      </c>
      <c r="M475" s="10" t="s">
        <v>4707</v>
      </c>
      <c r="N475" s="10" t="s">
        <v>4711</v>
      </c>
      <c r="O475" s="10" t="str">
        <f>IF(N475="?","Unknown",N475)</f>
        <v>tier - 1</v>
      </c>
      <c r="P475" s="10"/>
    </row>
    <row r="476" spans="1:16">
      <c r="A476" s="20" t="s">
        <v>953</v>
      </c>
      <c r="B476" s="10" t="str">
        <f>VLOOKUP($A476,'Customer Names'!$A:$C,3,FALSE)</f>
        <v>Narang,</v>
      </c>
      <c r="C476" s="10">
        <f>VLOOKUP($A476,'Medical Examinations'!$A:$Z,2,FALSE)</f>
        <v>28.3</v>
      </c>
      <c r="D476" s="10">
        <f>VLOOKUP($A476,'Medical Examinations'!$A:$Z,MATCH(D$1,'Medical Examinations'!$A$1:$Z$1,0),FALSE)</f>
        <v>5.47</v>
      </c>
      <c r="E476" s="10" t="str">
        <f>VLOOKUP($A476,'Medical Examinations'!$A:$Z,MATCH(E$1,'Medical Examinations'!$A$1:$Z$1,0),FALSE)</f>
        <v>yes</v>
      </c>
      <c r="F476" s="10" t="str">
        <f>VLOOKUP($A476,'Medical Examinations'!$A:$Z,MATCH(F$1,'Medical Examinations'!$A$1:$Z$1,0),FALSE)</f>
        <v>No</v>
      </c>
      <c r="G476" s="10" t="str">
        <f>VLOOKUP($A476,'Medical Examinations'!$A:$Z,MATCH(G$1,'Medical Examinations'!$A$1:$Z$1,0),FALSE)</f>
        <v>Yes</v>
      </c>
      <c r="H476" s="10">
        <f>VLOOKUP($A476,'Medical Examinations'!$A:$Z,MATCH(H$1,'Medical Examinations'!$A$1:$Z$1,0),FALSE)</f>
        <v>1</v>
      </c>
      <c r="I476" s="10" t="str">
        <f>VLOOKUP($A476,'Medical Examinations'!$A:$Z,MATCH(I$1,'Medical Examinations'!$A$1:$Z$1,0),FALSE)</f>
        <v>yes</v>
      </c>
      <c r="J476" s="10" t="str">
        <f>VLOOKUP($A476,'Medical Examinations'!$A:$Z,MATCH(J$1,'Medical Examinations'!$A$1:$Z$1,0),FALSE)</f>
        <v>Overweight</v>
      </c>
      <c r="K476" s="10" t="str">
        <f>VLOOKUP($A476,'Medical Examinations'!$A:$Z,MATCH(K$1,'Medical Examinations'!$A$1:$Z$1,0),FALSE)</f>
        <v>Normal</v>
      </c>
      <c r="L476" s="15">
        <v>4347.0200000000004</v>
      </c>
      <c r="M476" s="10" t="s">
        <v>4707</v>
      </c>
      <c r="N476" s="10" t="s">
        <v>4711</v>
      </c>
      <c r="O476" s="10" t="str">
        <f>IF(N476="?","Unknown",N476)</f>
        <v>tier - 1</v>
      </c>
      <c r="P476" s="10"/>
    </row>
    <row r="477" spans="1:16">
      <c r="A477" s="21" t="s">
        <v>955</v>
      </c>
      <c r="B477" s="10" t="str">
        <f>VLOOKUP($A477,'Customer Names'!$A:$C,3,FALSE)</f>
        <v>Royston,</v>
      </c>
      <c r="C477" s="10">
        <f>VLOOKUP($A477,'Medical Examinations'!$A:$Z,2,FALSE)</f>
        <v>54.3</v>
      </c>
      <c r="D477" s="10">
        <f>VLOOKUP($A477,'Medical Examinations'!$A:$Z,MATCH(D$1,'Medical Examinations'!$A$1:$Z$1,0),FALSE)</f>
        <v>4.1500000000000004</v>
      </c>
      <c r="E477" s="10" t="str">
        <f>VLOOKUP($A477,'Medical Examinations'!$A:$Z,MATCH(E$1,'Medical Examinations'!$A$1:$Z$1,0),FALSE)</f>
        <v>yes</v>
      </c>
      <c r="F477" s="10" t="str">
        <f>VLOOKUP($A477,'Medical Examinations'!$A:$Z,MATCH(F$1,'Medical Examinations'!$A$1:$Z$1,0),FALSE)</f>
        <v>No</v>
      </c>
      <c r="G477" s="10" t="str">
        <f>VLOOKUP($A477,'Medical Examinations'!$A:$Z,MATCH(G$1,'Medical Examinations'!$A$1:$Z$1,0),FALSE)</f>
        <v>No</v>
      </c>
      <c r="H477" s="10">
        <f>VLOOKUP($A477,'Medical Examinations'!$A:$Z,MATCH(H$1,'Medical Examinations'!$A$1:$Z$1,0),FALSE)</f>
        <v>1</v>
      </c>
      <c r="I477" s="10" t="str">
        <f>VLOOKUP($A477,'Medical Examinations'!$A:$Z,MATCH(I$1,'Medical Examinations'!$A$1:$Z$1,0),FALSE)</f>
        <v>No</v>
      </c>
      <c r="J477" s="10" t="str">
        <f>VLOOKUP($A477,'Medical Examinations'!$A:$Z,MATCH(J$1,'Medical Examinations'!$A$1:$Z$1,0),FALSE)</f>
        <v>Obesity</v>
      </c>
      <c r="K477" s="10" t="str">
        <f>VLOOKUP($A477,'Medical Examinations'!$A:$Z,MATCH(K$1,'Medical Examinations'!$A$1:$Z$1,0),FALSE)</f>
        <v>Normal</v>
      </c>
      <c r="L477" s="15">
        <v>4349.46</v>
      </c>
      <c r="M477" s="10" t="s">
        <v>4707</v>
      </c>
      <c r="N477" s="10" t="s">
        <v>4707</v>
      </c>
      <c r="O477" s="10" t="str">
        <f>IF(N477="?","Unknown",N477)</f>
        <v>tier - 2</v>
      </c>
      <c r="P477" s="10"/>
    </row>
    <row r="478" spans="1:16">
      <c r="A478" s="20" t="s">
        <v>957</v>
      </c>
      <c r="B478" s="10" t="str">
        <f>VLOOKUP($A478,'Customer Names'!$A:$C,3,FALSE)</f>
        <v>Tieri,</v>
      </c>
      <c r="C478" s="10">
        <f>VLOOKUP($A478,'Medical Examinations'!$A:$Z,2,FALSE)</f>
        <v>33.344999999999999</v>
      </c>
      <c r="D478" s="10">
        <f>VLOOKUP($A478,'Medical Examinations'!$A:$Z,MATCH(D$1,'Medical Examinations'!$A$1:$Z$1,0),FALSE)</f>
        <v>11.32</v>
      </c>
      <c r="E478" s="10" t="str">
        <f>VLOOKUP($A478,'Medical Examinations'!$A:$Z,MATCH(E$1,'Medical Examinations'!$A$1:$Z$1,0),FALSE)</f>
        <v>yes</v>
      </c>
      <c r="F478" s="10" t="str">
        <f>VLOOKUP($A478,'Medical Examinations'!$A:$Z,MATCH(F$1,'Medical Examinations'!$A$1:$Z$1,0),FALSE)</f>
        <v>No</v>
      </c>
      <c r="G478" s="10" t="str">
        <f>VLOOKUP($A478,'Medical Examinations'!$A:$Z,MATCH(G$1,'Medical Examinations'!$A$1:$Z$1,0),FALSE)</f>
        <v>No</v>
      </c>
      <c r="H478" s="10">
        <f>VLOOKUP($A478,'Medical Examinations'!$A:$Z,MATCH(H$1,'Medical Examinations'!$A$1:$Z$1,0),FALSE)</f>
        <v>1</v>
      </c>
      <c r="I478" s="10" t="str">
        <f>VLOOKUP($A478,'Medical Examinations'!$A:$Z,MATCH(I$1,'Medical Examinations'!$A$1:$Z$1,0),FALSE)</f>
        <v>No</v>
      </c>
      <c r="J478" s="10" t="str">
        <f>VLOOKUP($A478,'Medical Examinations'!$A:$Z,MATCH(J$1,'Medical Examinations'!$A$1:$Z$1,0),FALSE)</f>
        <v>Obesity</v>
      </c>
      <c r="K478" s="10" t="str">
        <f>VLOOKUP($A478,'Medical Examinations'!$A:$Z,MATCH(K$1,'Medical Examinations'!$A$1:$Z$1,0),FALSE)</f>
        <v>Diabetes</v>
      </c>
      <c r="L478" s="15">
        <v>4350.51</v>
      </c>
      <c r="M478" s="10" t="s">
        <v>4707</v>
      </c>
      <c r="N478" s="10" t="s">
        <v>4707</v>
      </c>
      <c r="O478" s="10" t="str">
        <f>IF(N478="?","Unknown",N478)</f>
        <v>tier - 2</v>
      </c>
      <c r="P478" s="10"/>
    </row>
    <row r="479" spans="1:16">
      <c r="A479" s="21" t="s">
        <v>959</v>
      </c>
      <c r="B479" s="10" t="str">
        <f>VLOOKUP($A479,'Customer Names'!$A:$C,3,FALSE)</f>
        <v>Whitney,</v>
      </c>
      <c r="C479" s="10">
        <f>VLOOKUP($A479,'Medical Examinations'!$A:$Z,2,FALSE)</f>
        <v>33</v>
      </c>
      <c r="D479" s="10">
        <f>VLOOKUP($A479,'Medical Examinations'!$A:$Z,MATCH(D$1,'Medical Examinations'!$A$1:$Z$1,0),FALSE)</f>
        <v>9.51</v>
      </c>
      <c r="E479" s="10" t="str">
        <f>VLOOKUP($A479,'Medical Examinations'!$A:$Z,MATCH(E$1,'Medical Examinations'!$A$1:$Z$1,0),FALSE)</f>
        <v>yes</v>
      </c>
      <c r="F479" s="10" t="str">
        <f>VLOOKUP($A479,'Medical Examinations'!$A:$Z,MATCH(F$1,'Medical Examinations'!$A$1:$Z$1,0),FALSE)</f>
        <v>No</v>
      </c>
      <c r="G479" s="10" t="str">
        <f>VLOOKUP($A479,'Medical Examinations'!$A:$Z,MATCH(G$1,'Medical Examinations'!$A$1:$Z$1,0),FALSE)</f>
        <v>No</v>
      </c>
      <c r="H479" s="10">
        <f>VLOOKUP($A479,'Medical Examinations'!$A:$Z,MATCH(H$1,'Medical Examinations'!$A$1:$Z$1,0),FALSE)</f>
        <v>0</v>
      </c>
      <c r="I479" s="10" t="str">
        <f>VLOOKUP($A479,'Medical Examinations'!$A:$Z,MATCH(I$1,'Medical Examinations'!$A$1:$Z$1,0),FALSE)</f>
        <v>No</v>
      </c>
      <c r="J479" s="10" t="str">
        <f>VLOOKUP($A479,'Medical Examinations'!$A:$Z,MATCH(J$1,'Medical Examinations'!$A$1:$Z$1,0),FALSE)</f>
        <v>Obesity</v>
      </c>
      <c r="K479" s="10" t="str">
        <f>VLOOKUP($A479,'Medical Examinations'!$A:$Z,MATCH(K$1,'Medical Examinations'!$A$1:$Z$1,0),FALSE)</f>
        <v>Diabetes</v>
      </c>
      <c r="L479" s="15">
        <v>4357.04</v>
      </c>
      <c r="M479" s="10" t="s">
        <v>4707</v>
      </c>
      <c r="N479" s="10" t="s">
        <v>4708</v>
      </c>
      <c r="O479" s="10" t="str">
        <f>IF(N479="?","Unknown",N479)</f>
        <v>tier - 3</v>
      </c>
      <c r="P479" s="10"/>
    </row>
    <row r="480" spans="1:16">
      <c r="A480" s="20" t="s">
        <v>961</v>
      </c>
      <c r="B480" s="10" t="str">
        <f>VLOOKUP($A480,'Customer Names'!$A:$C,3,FALSE)</f>
        <v>Wandzilak,</v>
      </c>
      <c r="C480" s="10">
        <f>VLOOKUP($A480,'Medical Examinations'!$A:$Z,2,FALSE)</f>
        <v>28.024999999999999</v>
      </c>
      <c r="D480" s="10">
        <f>VLOOKUP($A480,'Medical Examinations'!$A:$Z,MATCH(D$1,'Medical Examinations'!$A$1:$Z$1,0),FALSE)</f>
        <v>7.67</v>
      </c>
      <c r="E480" s="10" t="str">
        <f>VLOOKUP($A480,'Medical Examinations'!$A:$Z,MATCH(E$1,'Medical Examinations'!$A$1:$Z$1,0),FALSE)</f>
        <v>yes</v>
      </c>
      <c r="F480" s="10" t="str">
        <f>VLOOKUP($A480,'Medical Examinations'!$A:$Z,MATCH(F$1,'Medical Examinations'!$A$1:$Z$1,0),FALSE)</f>
        <v>No</v>
      </c>
      <c r="G480" s="10" t="str">
        <f>VLOOKUP($A480,'Medical Examinations'!$A:$Z,MATCH(G$1,'Medical Examinations'!$A$1:$Z$1,0),FALSE)</f>
        <v>No</v>
      </c>
      <c r="H480" s="10">
        <f>VLOOKUP($A480,'Medical Examinations'!$A:$Z,MATCH(H$1,'Medical Examinations'!$A$1:$Z$1,0),FALSE)</f>
        <v>1</v>
      </c>
      <c r="I480" s="10" t="str">
        <f>VLOOKUP($A480,'Medical Examinations'!$A:$Z,MATCH(I$1,'Medical Examinations'!$A$1:$Z$1,0),FALSE)</f>
        <v>yes</v>
      </c>
      <c r="J480" s="10" t="str">
        <f>VLOOKUP($A480,'Medical Examinations'!$A:$Z,MATCH(J$1,'Medical Examinations'!$A$1:$Z$1,0),FALSE)</f>
        <v>Overweight</v>
      </c>
      <c r="K480" s="10" t="str">
        <f>VLOOKUP($A480,'Medical Examinations'!$A:$Z,MATCH(K$1,'Medical Examinations'!$A$1:$Z$1,0),FALSE)</f>
        <v>Diabetes</v>
      </c>
      <c r="L480" s="15">
        <v>4391.6499999999996</v>
      </c>
      <c r="M480" s="10" t="s">
        <v>4707</v>
      </c>
      <c r="N480" s="10" t="s">
        <v>4707</v>
      </c>
      <c r="O480" s="10" t="str">
        <f>IF(N480="?","Unknown",N480)</f>
        <v>tier - 2</v>
      </c>
      <c r="P480" s="10"/>
    </row>
    <row r="481" spans="1:16">
      <c r="A481" s="21" t="s">
        <v>963</v>
      </c>
      <c r="B481" s="10" t="str">
        <f>VLOOKUP($A481,'Customer Names'!$A:$C,3,FALSE)</f>
        <v>Valenzona,</v>
      </c>
      <c r="C481" s="10">
        <f>VLOOKUP($A481,'Medical Examinations'!$A:$Z,2,FALSE)</f>
        <v>28.69</v>
      </c>
      <c r="D481" s="10">
        <f>VLOOKUP($A481,'Medical Examinations'!$A:$Z,MATCH(D$1,'Medical Examinations'!$A$1:$Z$1,0),FALSE)</f>
        <v>6.23</v>
      </c>
      <c r="E481" s="10" t="str">
        <f>VLOOKUP($A481,'Medical Examinations'!$A:$Z,MATCH(E$1,'Medical Examinations'!$A$1:$Z$1,0),FALSE)</f>
        <v>No</v>
      </c>
      <c r="F481" s="10" t="str">
        <f>VLOOKUP($A481,'Medical Examinations'!$A:$Z,MATCH(F$1,'Medical Examinations'!$A$1:$Z$1,0),FALSE)</f>
        <v>No</v>
      </c>
      <c r="G481" s="10" t="str">
        <f>VLOOKUP($A481,'Medical Examinations'!$A:$Z,MATCH(G$1,'Medical Examinations'!$A$1:$Z$1,0),FALSE)</f>
        <v>No</v>
      </c>
      <c r="H481" s="10">
        <f>VLOOKUP($A481,'Medical Examinations'!$A:$Z,MATCH(H$1,'Medical Examinations'!$A$1:$Z$1,0),FALSE)</f>
        <v>1</v>
      </c>
      <c r="I481" s="10" t="str">
        <f>VLOOKUP($A481,'Medical Examinations'!$A:$Z,MATCH(I$1,'Medical Examinations'!$A$1:$Z$1,0),FALSE)</f>
        <v>yes</v>
      </c>
      <c r="J481" s="10" t="str">
        <f>VLOOKUP($A481,'Medical Examinations'!$A:$Z,MATCH(J$1,'Medical Examinations'!$A$1:$Z$1,0),FALSE)</f>
        <v>Overweight</v>
      </c>
      <c r="K481" s="10" t="str">
        <f>VLOOKUP($A481,'Medical Examinations'!$A:$Z,MATCH(K$1,'Medical Examinations'!$A$1:$Z$1,0),FALSE)</f>
        <v>Prediabetes</v>
      </c>
      <c r="L481" s="15">
        <v>4392.7</v>
      </c>
      <c r="M481" s="10" t="s">
        <v>4707</v>
      </c>
      <c r="N481" s="10" t="s">
        <v>4707</v>
      </c>
      <c r="O481" s="10" t="str">
        <f>IF(N481="?","Unknown",N481)</f>
        <v>tier - 2</v>
      </c>
      <c r="P481" s="10"/>
    </row>
    <row r="482" spans="1:16">
      <c r="A482" s="20" t="s">
        <v>965</v>
      </c>
      <c r="B482" s="10" t="str">
        <f>VLOOKUP($A482,'Customer Names'!$A:$C,3,FALSE)</f>
        <v>Young,</v>
      </c>
      <c r="C482" s="10">
        <f>VLOOKUP($A482,'Medical Examinations'!$A:$Z,2,FALSE)</f>
        <v>40.28</v>
      </c>
      <c r="D482" s="10">
        <f>VLOOKUP($A482,'Medical Examinations'!$A:$Z,MATCH(D$1,'Medical Examinations'!$A$1:$Z$1,0),FALSE)</f>
        <v>8.9</v>
      </c>
      <c r="E482" s="10" t="str">
        <f>VLOOKUP($A482,'Medical Examinations'!$A:$Z,MATCH(E$1,'Medical Examinations'!$A$1:$Z$1,0),FALSE)</f>
        <v>No</v>
      </c>
      <c r="F482" s="10" t="str">
        <f>VLOOKUP($A482,'Medical Examinations'!$A:$Z,MATCH(F$1,'Medical Examinations'!$A$1:$Z$1,0),FALSE)</f>
        <v>No</v>
      </c>
      <c r="G482" s="10" t="str">
        <f>VLOOKUP($A482,'Medical Examinations'!$A:$Z,MATCH(G$1,'Medical Examinations'!$A$1:$Z$1,0),FALSE)</f>
        <v>No</v>
      </c>
      <c r="H482" s="10">
        <f>VLOOKUP($A482,'Medical Examinations'!$A:$Z,MATCH(H$1,'Medical Examinations'!$A$1:$Z$1,0),FALSE)</f>
        <v>0</v>
      </c>
      <c r="I482" s="10" t="str">
        <f>VLOOKUP($A482,'Medical Examinations'!$A:$Z,MATCH(I$1,'Medical Examinations'!$A$1:$Z$1,0),FALSE)</f>
        <v>No</v>
      </c>
      <c r="J482" s="10" t="str">
        <f>VLOOKUP($A482,'Medical Examinations'!$A:$Z,MATCH(J$1,'Medical Examinations'!$A$1:$Z$1,0),FALSE)</f>
        <v>Obesity</v>
      </c>
      <c r="K482" s="10" t="str">
        <f>VLOOKUP($A482,'Medical Examinations'!$A:$Z,MATCH(K$1,'Medical Examinations'!$A$1:$Z$1,0),FALSE)</f>
        <v>Diabetes</v>
      </c>
      <c r="L482" s="15">
        <v>4397.3100000000004</v>
      </c>
      <c r="M482" s="10" t="s">
        <v>4707</v>
      </c>
      <c r="N482" s="10" t="s">
        <v>4707</v>
      </c>
      <c r="O482" s="10" t="str">
        <f>IF(N482="?","Unknown",N482)</f>
        <v>tier - 2</v>
      </c>
      <c r="P482" s="10"/>
    </row>
    <row r="483" spans="1:16">
      <c r="A483" s="21" t="s">
        <v>967</v>
      </c>
      <c r="B483" s="10" t="str">
        <f>VLOOKUP($A483,'Customer Names'!$A:$C,3,FALSE)</f>
        <v>Richards,</v>
      </c>
      <c r="C483" s="10">
        <f>VLOOKUP($A483,'Medical Examinations'!$A:$Z,2,FALSE)</f>
        <v>37.299999999999997</v>
      </c>
      <c r="D483" s="10">
        <f>VLOOKUP($A483,'Medical Examinations'!$A:$Z,MATCH(D$1,'Medical Examinations'!$A$1:$Z$1,0),FALSE)</f>
        <v>7.79</v>
      </c>
      <c r="E483" s="10" t="str">
        <f>VLOOKUP($A483,'Medical Examinations'!$A:$Z,MATCH(E$1,'Medical Examinations'!$A$1:$Z$1,0),FALSE)</f>
        <v>yes</v>
      </c>
      <c r="F483" s="10" t="str">
        <f>VLOOKUP($A483,'Medical Examinations'!$A:$Z,MATCH(F$1,'Medical Examinations'!$A$1:$Z$1,0),FALSE)</f>
        <v>No</v>
      </c>
      <c r="G483" s="10" t="str">
        <f>VLOOKUP($A483,'Medical Examinations'!$A:$Z,MATCH(G$1,'Medical Examinations'!$A$1:$Z$1,0),FALSE)</f>
        <v>No</v>
      </c>
      <c r="H483" s="10">
        <f>VLOOKUP($A483,'Medical Examinations'!$A:$Z,MATCH(H$1,'Medical Examinations'!$A$1:$Z$1,0),FALSE)</f>
        <v>0</v>
      </c>
      <c r="I483" s="10" t="str">
        <f>VLOOKUP($A483,'Medical Examinations'!$A:$Z,MATCH(I$1,'Medical Examinations'!$A$1:$Z$1,0),FALSE)</f>
        <v>No</v>
      </c>
      <c r="J483" s="10" t="str">
        <f>VLOOKUP($A483,'Medical Examinations'!$A:$Z,MATCH(J$1,'Medical Examinations'!$A$1:$Z$1,0),FALSE)</f>
        <v>Obesity</v>
      </c>
      <c r="K483" s="10" t="str">
        <f>VLOOKUP($A483,'Medical Examinations'!$A:$Z,MATCH(K$1,'Medical Examinations'!$A$1:$Z$1,0),FALSE)</f>
        <v>Diabetes</v>
      </c>
      <c r="L483" s="15">
        <v>4399.7299999999996</v>
      </c>
      <c r="M483" s="10" t="s">
        <v>4708</v>
      </c>
      <c r="N483" s="10" t="s">
        <v>4707</v>
      </c>
      <c r="O483" s="10" t="str">
        <f>IF(N483="?","Unknown",N483)</f>
        <v>tier - 2</v>
      </c>
      <c r="P483" s="10"/>
    </row>
    <row r="484" spans="1:16">
      <c r="A484" s="20" t="s">
        <v>969</v>
      </c>
      <c r="B484" s="10" t="str">
        <f>VLOOKUP($A484,'Customer Names'!$A:$C,3,FALSE)</f>
        <v>Alexson,</v>
      </c>
      <c r="C484" s="10">
        <f>VLOOKUP($A484,'Medical Examinations'!$A:$Z,2,FALSE)</f>
        <v>54.47</v>
      </c>
      <c r="D484" s="10">
        <f>VLOOKUP($A484,'Medical Examinations'!$A:$Z,MATCH(D$1,'Medical Examinations'!$A$1:$Z$1,0),FALSE)</f>
        <v>4.49</v>
      </c>
      <c r="E484" s="10" t="str">
        <f>VLOOKUP($A484,'Medical Examinations'!$A:$Z,MATCH(E$1,'Medical Examinations'!$A$1:$Z$1,0),FALSE)</f>
        <v>yes</v>
      </c>
      <c r="F484" s="10" t="str">
        <f>VLOOKUP($A484,'Medical Examinations'!$A:$Z,MATCH(F$1,'Medical Examinations'!$A$1:$Z$1,0),FALSE)</f>
        <v>No</v>
      </c>
      <c r="G484" s="10" t="str">
        <f>VLOOKUP($A484,'Medical Examinations'!$A:$Z,MATCH(G$1,'Medical Examinations'!$A$1:$Z$1,0),FALSE)</f>
        <v>No</v>
      </c>
      <c r="H484" s="10">
        <f>VLOOKUP($A484,'Medical Examinations'!$A:$Z,MATCH(H$1,'Medical Examinations'!$A$1:$Z$1,0),FALSE)</f>
        <v>2</v>
      </c>
      <c r="I484" s="10" t="str">
        <f>VLOOKUP($A484,'Medical Examinations'!$A:$Z,MATCH(I$1,'Medical Examinations'!$A$1:$Z$1,0),FALSE)</f>
        <v>No</v>
      </c>
      <c r="J484" s="10" t="str">
        <f>VLOOKUP($A484,'Medical Examinations'!$A:$Z,MATCH(J$1,'Medical Examinations'!$A$1:$Z$1,0),FALSE)</f>
        <v>Obesity</v>
      </c>
      <c r="K484" s="10" t="str">
        <f>VLOOKUP($A484,'Medical Examinations'!$A:$Z,MATCH(K$1,'Medical Examinations'!$A$1:$Z$1,0),FALSE)</f>
        <v>Normal</v>
      </c>
      <c r="L484" s="15">
        <v>4402.2299999999996</v>
      </c>
      <c r="M484" s="10" t="s">
        <v>4707</v>
      </c>
      <c r="N484" s="10" t="s">
        <v>4707</v>
      </c>
      <c r="O484" s="10" t="str">
        <f>IF(N484="?","Unknown",N484)</f>
        <v>tier - 2</v>
      </c>
      <c r="P484" s="10"/>
    </row>
    <row r="485" spans="1:16">
      <c r="A485" s="21" t="s">
        <v>971</v>
      </c>
      <c r="B485" s="10" t="str">
        <f>VLOOKUP($A485,'Customer Names'!$A:$C,3,FALSE)</f>
        <v>Wright,</v>
      </c>
      <c r="C485" s="10">
        <f>VLOOKUP($A485,'Medical Examinations'!$A:$Z,2,FALSE)</f>
        <v>38.06</v>
      </c>
      <c r="D485" s="10">
        <f>VLOOKUP($A485,'Medical Examinations'!$A:$Z,MATCH(D$1,'Medical Examinations'!$A$1:$Z$1,0),FALSE)</f>
        <v>5.24</v>
      </c>
      <c r="E485" s="10" t="str">
        <f>VLOOKUP($A485,'Medical Examinations'!$A:$Z,MATCH(E$1,'Medical Examinations'!$A$1:$Z$1,0),FALSE)</f>
        <v>yes</v>
      </c>
      <c r="F485" s="10" t="str">
        <f>VLOOKUP($A485,'Medical Examinations'!$A:$Z,MATCH(F$1,'Medical Examinations'!$A$1:$Z$1,0),FALSE)</f>
        <v>No</v>
      </c>
      <c r="G485" s="10" t="str">
        <f>VLOOKUP($A485,'Medical Examinations'!$A:$Z,MATCH(G$1,'Medical Examinations'!$A$1:$Z$1,0),FALSE)</f>
        <v>Yes</v>
      </c>
      <c r="H485" s="10">
        <f>VLOOKUP($A485,'Medical Examinations'!$A:$Z,MATCH(H$1,'Medical Examinations'!$A$1:$Z$1,0),FALSE)</f>
        <v>1</v>
      </c>
      <c r="I485" s="10" t="str">
        <f>VLOOKUP($A485,'Medical Examinations'!$A:$Z,MATCH(I$1,'Medical Examinations'!$A$1:$Z$1,0),FALSE)</f>
        <v>No</v>
      </c>
      <c r="J485" s="10" t="str">
        <f>VLOOKUP($A485,'Medical Examinations'!$A:$Z,MATCH(J$1,'Medical Examinations'!$A$1:$Z$1,0),FALSE)</f>
        <v>Obesity</v>
      </c>
      <c r="K485" s="10" t="str">
        <f>VLOOKUP($A485,'Medical Examinations'!$A:$Z,MATCH(K$1,'Medical Examinations'!$A$1:$Z$1,0),FALSE)</f>
        <v>Normal</v>
      </c>
      <c r="L485" s="15">
        <v>4415.16</v>
      </c>
      <c r="M485" s="10" t="s">
        <v>4707</v>
      </c>
      <c r="N485" s="10" t="s">
        <v>4711</v>
      </c>
      <c r="O485" s="10" t="str">
        <f>IF(N485="?","Unknown",N485)</f>
        <v>tier - 1</v>
      </c>
      <c r="P485" s="10"/>
    </row>
    <row r="486" spans="1:16">
      <c r="A486" s="20" t="s">
        <v>973</v>
      </c>
      <c r="B486" s="10" t="str">
        <f>VLOOKUP($A486,'Customer Names'!$A:$C,3,FALSE)</f>
        <v>McKenna,</v>
      </c>
      <c r="C486" s="10">
        <f>VLOOKUP($A486,'Medical Examinations'!$A:$Z,2,FALSE)</f>
        <v>51.47</v>
      </c>
      <c r="D486" s="10">
        <f>VLOOKUP($A486,'Medical Examinations'!$A:$Z,MATCH(D$1,'Medical Examinations'!$A$1:$Z$1,0),FALSE)</f>
        <v>9.6</v>
      </c>
      <c r="E486" s="10" t="str">
        <f>VLOOKUP($A486,'Medical Examinations'!$A:$Z,MATCH(E$1,'Medical Examinations'!$A$1:$Z$1,0),FALSE)</f>
        <v>No</v>
      </c>
      <c r="F486" s="10" t="str">
        <f>VLOOKUP($A486,'Medical Examinations'!$A:$Z,MATCH(F$1,'Medical Examinations'!$A$1:$Z$1,0),FALSE)</f>
        <v>No</v>
      </c>
      <c r="G486" s="10" t="str">
        <f>VLOOKUP($A486,'Medical Examinations'!$A:$Z,MATCH(G$1,'Medical Examinations'!$A$1:$Z$1,0),FALSE)</f>
        <v>No</v>
      </c>
      <c r="H486" s="10">
        <f>VLOOKUP($A486,'Medical Examinations'!$A:$Z,MATCH(H$1,'Medical Examinations'!$A$1:$Z$1,0),FALSE)</f>
        <v>0</v>
      </c>
      <c r="I486" s="10" t="str">
        <f>VLOOKUP($A486,'Medical Examinations'!$A:$Z,MATCH(I$1,'Medical Examinations'!$A$1:$Z$1,0),FALSE)</f>
        <v>No</v>
      </c>
      <c r="J486" s="10" t="str">
        <f>VLOOKUP($A486,'Medical Examinations'!$A:$Z,MATCH(J$1,'Medical Examinations'!$A$1:$Z$1,0),FALSE)</f>
        <v>Obesity</v>
      </c>
      <c r="K486" s="10" t="str">
        <f>VLOOKUP($A486,'Medical Examinations'!$A:$Z,MATCH(K$1,'Medical Examinations'!$A$1:$Z$1,0),FALSE)</f>
        <v>Diabetes</v>
      </c>
      <c r="L486" s="15">
        <v>4420.95</v>
      </c>
      <c r="M486" s="10" t="s">
        <v>4707</v>
      </c>
      <c r="N486" s="10" t="s">
        <v>4708</v>
      </c>
      <c r="O486" s="10" t="str">
        <f>IF(N486="?","Unknown",N486)</f>
        <v>tier - 3</v>
      </c>
      <c r="P486" s="10"/>
    </row>
    <row r="487" spans="1:16">
      <c r="A487" s="21" t="s">
        <v>975</v>
      </c>
      <c r="B487" s="10" t="str">
        <f>VLOOKUP($A487,'Customer Names'!$A:$C,3,FALSE)</f>
        <v>Sallade,</v>
      </c>
      <c r="C487" s="10">
        <f>VLOOKUP($A487,'Medical Examinations'!$A:$Z,2,FALSE)</f>
        <v>29.8</v>
      </c>
      <c r="D487" s="10">
        <f>VLOOKUP($A487,'Medical Examinations'!$A:$Z,MATCH(D$1,'Medical Examinations'!$A$1:$Z$1,0),FALSE)</f>
        <v>5.78</v>
      </c>
      <c r="E487" s="10" t="str">
        <f>VLOOKUP($A487,'Medical Examinations'!$A:$Z,MATCH(E$1,'Medical Examinations'!$A$1:$Z$1,0),FALSE)</f>
        <v>yes</v>
      </c>
      <c r="F487" s="10" t="str">
        <f>VLOOKUP($A487,'Medical Examinations'!$A:$Z,MATCH(F$1,'Medical Examinations'!$A$1:$Z$1,0),FALSE)</f>
        <v>No</v>
      </c>
      <c r="G487" s="10" t="str">
        <f>VLOOKUP($A487,'Medical Examinations'!$A:$Z,MATCH(G$1,'Medical Examinations'!$A$1:$Z$1,0),FALSE)</f>
        <v>No</v>
      </c>
      <c r="H487" s="10">
        <f>VLOOKUP($A487,'Medical Examinations'!$A:$Z,MATCH(H$1,'Medical Examinations'!$A$1:$Z$1,0),FALSE)</f>
        <v>0</v>
      </c>
      <c r="I487" s="10" t="str">
        <f>VLOOKUP($A487,'Medical Examinations'!$A:$Z,MATCH(I$1,'Medical Examinations'!$A$1:$Z$1,0),FALSE)</f>
        <v>No</v>
      </c>
      <c r="J487" s="10" t="str">
        <f>VLOOKUP($A487,'Medical Examinations'!$A:$Z,MATCH(J$1,'Medical Examinations'!$A$1:$Z$1,0),FALSE)</f>
        <v>Overweight</v>
      </c>
      <c r="K487" s="10" t="str">
        <f>VLOOKUP($A487,'Medical Examinations'!$A:$Z,MATCH(K$1,'Medical Examinations'!$A$1:$Z$1,0),FALSE)</f>
        <v>Prediabetes</v>
      </c>
      <c r="L487" s="15">
        <v>4428.8900000000003</v>
      </c>
      <c r="M487" s="10" t="s">
        <v>4708</v>
      </c>
      <c r="N487" s="10" t="s">
        <v>4711</v>
      </c>
      <c r="O487" s="10" t="str">
        <f>IF(N487="?","Unknown",N487)</f>
        <v>tier - 1</v>
      </c>
      <c r="P487" s="10"/>
    </row>
    <row r="488" spans="1:16">
      <c r="A488" s="20" t="s">
        <v>977</v>
      </c>
      <c r="B488" s="10" t="str">
        <f>VLOOKUP($A488,'Customer Names'!$A:$C,3,FALSE)</f>
        <v>Argall,</v>
      </c>
      <c r="C488" s="10">
        <f>VLOOKUP($A488,'Medical Examinations'!$A:$Z,2,FALSE)</f>
        <v>49.77</v>
      </c>
      <c r="D488" s="10">
        <f>VLOOKUP($A488,'Medical Examinations'!$A:$Z,MATCH(D$1,'Medical Examinations'!$A$1:$Z$1,0),FALSE)</f>
        <v>7.02</v>
      </c>
      <c r="E488" s="10" t="str">
        <f>VLOOKUP($A488,'Medical Examinations'!$A:$Z,MATCH(E$1,'Medical Examinations'!$A$1:$Z$1,0),FALSE)</f>
        <v>No</v>
      </c>
      <c r="F488" s="10" t="str">
        <f>VLOOKUP($A488,'Medical Examinations'!$A:$Z,MATCH(F$1,'Medical Examinations'!$A$1:$Z$1,0),FALSE)</f>
        <v>No</v>
      </c>
      <c r="G488" s="10" t="str">
        <f>VLOOKUP($A488,'Medical Examinations'!$A:$Z,MATCH(G$1,'Medical Examinations'!$A$1:$Z$1,0),FALSE)</f>
        <v>No</v>
      </c>
      <c r="H488" s="10">
        <f>VLOOKUP($A488,'Medical Examinations'!$A:$Z,MATCH(H$1,'Medical Examinations'!$A$1:$Z$1,0),FALSE)</f>
        <v>0</v>
      </c>
      <c r="I488" s="10" t="str">
        <f>VLOOKUP($A488,'Medical Examinations'!$A:$Z,MATCH(I$1,'Medical Examinations'!$A$1:$Z$1,0),FALSE)</f>
        <v>No</v>
      </c>
      <c r="J488" s="10" t="str">
        <f>VLOOKUP($A488,'Medical Examinations'!$A:$Z,MATCH(J$1,'Medical Examinations'!$A$1:$Z$1,0),FALSE)</f>
        <v>Obesity</v>
      </c>
      <c r="K488" s="10" t="str">
        <f>VLOOKUP($A488,'Medical Examinations'!$A:$Z,MATCH(K$1,'Medical Examinations'!$A$1:$Z$1,0),FALSE)</f>
        <v>Diabetes</v>
      </c>
      <c r="L488" s="15">
        <v>4433.3900000000003</v>
      </c>
      <c r="M488" s="10" t="s">
        <v>4707</v>
      </c>
      <c r="N488" s="10" t="s">
        <v>4708</v>
      </c>
      <c r="O488" s="10" t="str">
        <f>IF(N488="?","Unknown",N488)</f>
        <v>tier - 3</v>
      </c>
      <c r="P488" s="10"/>
    </row>
    <row r="489" spans="1:16">
      <c r="A489" s="21" t="s">
        <v>979</v>
      </c>
      <c r="B489" s="10" t="str">
        <f>VLOOKUP($A489,'Customer Names'!$A:$C,3,FALSE)</f>
        <v>Patchell,</v>
      </c>
      <c r="C489" s="10">
        <f>VLOOKUP($A489,'Medical Examinations'!$A:$Z,2,FALSE)</f>
        <v>25.555</v>
      </c>
      <c r="D489" s="10">
        <f>VLOOKUP($A489,'Medical Examinations'!$A:$Z,MATCH(D$1,'Medical Examinations'!$A$1:$Z$1,0),FALSE)</f>
        <v>4.09</v>
      </c>
      <c r="E489" s="10" t="str">
        <f>VLOOKUP($A489,'Medical Examinations'!$A:$Z,MATCH(E$1,'Medical Examinations'!$A$1:$Z$1,0),FALSE)</f>
        <v>yes</v>
      </c>
      <c r="F489" s="10" t="str">
        <f>VLOOKUP($A489,'Medical Examinations'!$A:$Z,MATCH(F$1,'Medical Examinations'!$A$1:$Z$1,0),FALSE)</f>
        <v>No</v>
      </c>
      <c r="G489" s="10" t="str">
        <f>VLOOKUP($A489,'Medical Examinations'!$A:$Z,MATCH(G$1,'Medical Examinations'!$A$1:$Z$1,0),FALSE)</f>
        <v>No</v>
      </c>
      <c r="H489" s="10">
        <f>VLOOKUP($A489,'Medical Examinations'!$A:$Z,MATCH(H$1,'Medical Examinations'!$A$1:$Z$1,0),FALSE)</f>
        <v>0</v>
      </c>
      <c r="I489" s="10" t="str">
        <f>VLOOKUP($A489,'Medical Examinations'!$A:$Z,MATCH(I$1,'Medical Examinations'!$A$1:$Z$1,0),FALSE)</f>
        <v>yes</v>
      </c>
      <c r="J489" s="10" t="str">
        <f>VLOOKUP($A489,'Medical Examinations'!$A:$Z,MATCH(J$1,'Medical Examinations'!$A$1:$Z$1,0),FALSE)</f>
        <v>Overweight</v>
      </c>
      <c r="K489" s="10" t="str">
        <f>VLOOKUP($A489,'Medical Examinations'!$A:$Z,MATCH(K$1,'Medical Examinations'!$A$1:$Z$1,0),FALSE)</f>
        <v>Normal</v>
      </c>
      <c r="L489" s="15">
        <v>4433.92</v>
      </c>
      <c r="M489" s="10" t="s">
        <v>4707</v>
      </c>
      <c r="N489" s="10" t="s">
        <v>4707</v>
      </c>
      <c r="O489" s="10" t="str">
        <f>IF(N489="?","Unknown",N489)</f>
        <v>tier - 2</v>
      </c>
      <c r="P489" s="10"/>
    </row>
    <row r="490" spans="1:16">
      <c r="A490" s="20" t="s">
        <v>981</v>
      </c>
      <c r="B490" s="10" t="str">
        <f>VLOOKUP($A490,'Customer Names'!$A:$C,3,FALSE)</f>
        <v>Catoggio,</v>
      </c>
      <c r="C490" s="10">
        <f>VLOOKUP($A490,'Medical Examinations'!$A:$Z,2,FALSE)</f>
        <v>29.64</v>
      </c>
      <c r="D490" s="10">
        <f>VLOOKUP($A490,'Medical Examinations'!$A:$Z,MATCH(D$1,'Medical Examinations'!$A$1:$Z$1,0),FALSE)</f>
        <v>4.93</v>
      </c>
      <c r="E490" s="10" t="str">
        <f>VLOOKUP($A490,'Medical Examinations'!$A:$Z,MATCH(E$1,'Medical Examinations'!$A$1:$Z$1,0),FALSE)</f>
        <v>No</v>
      </c>
      <c r="F490" s="10" t="str">
        <f>VLOOKUP($A490,'Medical Examinations'!$A:$Z,MATCH(F$1,'Medical Examinations'!$A$1:$Z$1,0),FALSE)</f>
        <v>No</v>
      </c>
      <c r="G490" s="10" t="str">
        <f>VLOOKUP($A490,'Medical Examinations'!$A:$Z,MATCH(G$1,'Medical Examinations'!$A$1:$Z$1,0),FALSE)</f>
        <v>Yes</v>
      </c>
      <c r="H490" s="10">
        <f>VLOOKUP($A490,'Medical Examinations'!$A:$Z,MATCH(H$1,'Medical Examinations'!$A$1:$Z$1,0),FALSE)</f>
        <v>1</v>
      </c>
      <c r="I490" s="10" t="str">
        <f>VLOOKUP($A490,'Medical Examinations'!$A:$Z,MATCH(I$1,'Medical Examinations'!$A$1:$Z$1,0),FALSE)</f>
        <v>No</v>
      </c>
      <c r="J490" s="10" t="str">
        <f>VLOOKUP($A490,'Medical Examinations'!$A:$Z,MATCH(J$1,'Medical Examinations'!$A$1:$Z$1,0),FALSE)</f>
        <v>Overweight</v>
      </c>
      <c r="K490" s="10" t="str">
        <f>VLOOKUP($A490,'Medical Examinations'!$A:$Z,MATCH(K$1,'Medical Examinations'!$A$1:$Z$1,0),FALSE)</f>
        <v>Normal</v>
      </c>
      <c r="L490" s="15">
        <v>4435.09</v>
      </c>
      <c r="M490" s="10" t="s">
        <v>4708</v>
      </c>
      <c r="N490" s="10" t="s">
        <v>4707</v>
      </c>
      <c r="O490" s="10" t="str">
        <f>IF(N490="?","Unknown",N490)</f>
        <v>tier - 2</v>
      </c>
      <c r="P490" s="10"/>
    </row>
    <row r="491" spans="1:16">
      <c r="A491" s="21" t="s">
        <v>983</v>
      </c>
      <c r="B491" s="10" t="str">
        <f>VLOOKUP($A491,'Customer Names'!$A:$C,3,FALSE)</f>
        <v>Adams,</v>
      </c>
      <c r="C491" s="10">
        <f>VLOOKUP($A491,'Medical Examinations'!$A:$Z,2,FALSE)</f>
        <v>53.93</v>
      </c>
      <c r="D491" s="10">
        <f>VLOOKUP($A491,'Medical Examinations'!$A:$Z,MATCH(D$1,'Medical Examinations'!$A$1:$Z$1,0),FALSE)</f>
        <v>5.34</v>
      </c>
      <c r="E491" s="10" t="str">
        <f>VLOOKUP($A491,'Medical Examinations'!$A:$Z,MATCH(E$1,'Medical Examinations'!$A$1:$Z$1,0),FALSE)</f>
        <v>yes</v>
      </c>
      <c r="F491" s="10" t="str">
        <f>VLOOKUP($A491,'Medical Examinations'!$A:$Z,MATCH(F$1,'Medical Examinations'!$A$1:$Z$1,0),FALSE)</f>
        <v>No</v>
      </c>
      <c r="G491" s="10" t="str">
        <f>VLOOKUP($A491,'Medical Examinations'!$A:$Z,MATCH(G$1,'Medical Examinations'!$A$1:$Z$1,0),FALSE)</f>
        <v>No</v>
      </c>
      <c r="H491" s="10">
        <f>VLOOKUP($A491,'Medical Examinations'!$A:$Z,MATCH(H$1,'Medical Examinations'!$A$1:$Z$1,0),FALSE)</f>
        <v>2</v>
      </c>
      <c r="I491" s="10" t="str">
        <f>VLOOKUP($A491,'Medical Examinations'!$A:$Z,MATCH(I$1,'Medical Examinations'!$A$1:$Z$1,0),FALSE)</f>
        <v>No</v>
      </c>
      <c r="J491" s="10" t="str">
        <f>VLOOKUP($A491,'Medical Examinations'!$A:$Z,MATCH(J$1,'Medical Examinations'!$A$1:$Z$1,0),FALSE)</f>
        <v>Obesity</v>
      </c>
      <c r="K491" s="10" t="str">
        <f>VLOOKUP($A491,'Medical Examinations'!$A:$Z,MATCH(K$1,'Medical Examinations'!$A$1:$Z$1,0),FALSE)</f>
        <v>Normal</v>
      </c>
      <c r="L491" s="15">
        <v>4438.26</v>
      </c>
      <c r="M491" s="10" t="s">
        <v>4707</v>
      </c>
      <c r="N491" s="10" t="s">
        <v>4708</v>
      </c>
      <c r="O491" s="10" t="str">
        <f>IF(N491="?","Unknown",N491)</f>
        <v>tier - 3</v>
      </c>
      <c r="P491" s="10"/>
    </row>
    <row r="492" spans="1:16">
      <c r="A492" s="20" t="s">
        <v>985</v>
      </c>
      <c r="B492" s="10" t="str">
        <f>VLOOKUP($A492,'Customer Names'!$A:$C,3,FALSE)</f>
        <v>Windt,</v>
      </c>
      <c r="C492" s="10">
        <f>VLOOKUP($A492,'Medical Examinations'!$A:$Z,2,FALSE)</f>
        <v>28.024999999999999</v>
      </c>
      <c r="D492" s="10">
        <f>VLOOKUP($A492,'Medical Examinations'!$A:$Z,MATCH(D$1,'Medical Examinations'!$A$1:$Z$1,0),FALSE)</f>
        <v>5.65</v>
      </c>
      <c r="E492" s="10" t="str">
        <f>VLOOKUP($A492,'Medical Examinations'!$A:$Z,MATCH(E$1,'Medical Examinations'!$A$1:$Z$1,0),FALSE)</f>
        <v>No</v>
      </c>
      <c r="F492" s="10" t="str">
        <f>VLOOKUP($A492,'Medical Examinations'!$A:$Z,MATCH(F$1,'Medical Examinations'!$A$1:$Z$1,0),FALSE)</f>
        <v>No</v>
      </c>
      <c r="G492" s="10" t="str">
        <f>VLOOKUP($A492,'Medical Examinations'!$A:$Z,MATCH(G$1,'Medical Examinations'!$A$1:$Z$1,0),FALSE)</f>
        <v>No</v>
      </c>
      <c r="H492" s="10">
        <f>VLOOKUP($A492,'Medical Examinations'!$A:$Z,MATCH(H$1,'Medical Examinations'!$A$1:$Z$1,0),FALSE)</f>
        <v>1</v>
      </c>
      <c r="I492" s="10" t="str">
        <f>VLOOKUP($A492,'Medical Examinations'!$A:$Z,MATCH(I$1,'Medical Examinations'!$A$1:$Z$1,0),FALSE)</f>
        <v>yes</v>
      </c>
      <c r="J492" s="10" t="str">
        <f>VLOOKUP($A492,'Medical Examinations'!$A:$Z,MATCH(J$1,'Medical Examinations'!$A$1:$Z$1,0),FALSE)</f>
        <v>Overweight</v>
      </c>
      <c r="K492" s="10" t="str">
        <f>VLOOKUP($A492,'Medical Examinations'!$A:$Z,MATCH(K$1,'Medical Examinations'!$A$1:$Z$1,0),FALSE)</f>
        <v>Normal</v>
      </c>
      <c r="L492" s="15">
        <v>4441.21</v>
      </c>
      <c r="M492" s="10" t="s">
        <v>4711</v>
      </c>
      <c r="N492" s="10" t="s">
        <v>4707</v>
      </c>
      <c r="O492" s="10" t="str">
        <f>IF(N492="?","Unknown",N492)</f>
        <v>tier - 2</v>
      </c>
      <c r="P492" s="10"/>
    </row>
    <row r="493" spans="1:16">
      <c r="A493" s="21" t="s">
        <v>987</v>
      </c>
      <c r="B493" s="10" t="str">
        <f>VLOOKUP($A493,'Customer Names'!$A:$C,3,FALSE)</f>
        <v>Ryan,</v>
      </c>
      <c r="C493" s="10">
        <f>VLOOKUP($A493,'Medical Examinations'!$A:$Z,2,FALSE)</f>
        <v>27.5</v>
      </c>
      <c r="D493" s="10">
        <f>VLOOKUP($A493,'Medical Examinations'!$A:$Z,MATCH(D$1,'Medical Examinations'!$A$1:$Z$1,0),FALSE)</f>
        <v>4.49</v>
      </c>
      <c r="E493" s="10" t="str">
        <f>VLOOKUP($A493,'Medical Examinations'!$A:$Z,MATCH(E$1,'Medical Examinations'!$A$1:$Z$1,0),FALSE)</f>
        <v>No</v>
      </c>
      <c r="F493" s="10" t="str">
        <f>VLOOKUP($A493,'Medical Examinations'!$A:$Z,MATCH(F$1,'Medical Examinations'!$A$1:$Z$1,0),FALSE)</f>
        <v>No</v>
      </c>
      <c r="G493" s="10" t="str">
        <f>VLOOKUP($A493,'Medical Examinations'!$A:$Z,MATCH(G$1,'Medical Examinations'!$A$1:$Z$1,0),FALSE)</f>
        <v>No</v>
      </c>
      <c r="H493" s="10">
        <f>VLOOKUP($A493,'Medical Examinations'!$A:$Z,MATCH(H$1,'Medical Examinations'!$A$1:$Z$1,0),FALSE)</f>
        <v>0</v>
      </c>
      <c r="I493" s="10" t="str">
        <f>VLOOKUP($A493,'Medical Examinations'!$A:$Z,MATCH(I$1,'Medical Examinations'!$A$1:$Z$1,0),FALSE)</f>
        <v>No</v>
      </c>
      <c r="J493" s="10" t="str">
        <f>VLOOKUP($A493,'Medical Examinations'!$A:$Z,MATCH(J$1,'Medical Examinations'!$A$1:$Z$1,0),FALSE)</f>
        <v>Overweight</v>
      </c>
      <c r="K493" s="10" t="str">
        <f>VLOOKUP($A493,'Medical Examinations'!$A:$Z,MATCH(K$1,'Medical Examinations'!$A$1:$Z$1,0),FALSE)</f>
        <v>Normal</v>
      </c>
      <c r="L493" s="15">
        <v>4449.46</v>
      </c>
      <c r="M493" s="10" t="s">
        <v>4711</v>
      </c>
      <c r="N493" s="10" t="s">
        <v>4707</v>
      </c>
      <c r="O493" s="10" t="str">
        <f>IF(N493="?","Unknown",N493)</f>
        <v>tier - 2</v>
      </c>
      <c r="P493" s="10"/>
    </row>
    <row r="494" spans="1:16">
      <c r="A494" s="20" t="s">
        <v>989</v>
      </c>
      <c r="B494" s="10" t="str">
        <f>VLOOKUP($A494,'Customer Names'!$A:$C,3,FALSE)</f>
        <v>Marion,</v>
      </c>
      <c r="C494" s="10">
        <f>VLOOKUP($A494,'Medical Examinations'!$A:$Z,2,FALSE)</f>
        <v>21.8</v>
      </c>
      <c r="D494" s="10">
        <f>VLOOKUP($A494,'Medical Examinations'!$A:$Z,MATCH(D$1,'Medical Examinations'!$A$1:$Z$1,0),FALSE)</f>
        <v>10.55</v>
      </c>
      <c r="E494" s="10" t="str">
        <f>VLOOKUP($A494,'Medical Examinations'!$A:$Z,MATCH(E$1,'Medical Examinations'!$A$1:$Z$1,0),FALSE)</f>
        <v>No</v>
      </c>
      <c r="F494" s="10" t="str">
        <f>VLOOKUP($A494,'Medical Examinations'!$A:$Z,MATCH(F$1,'Medical Examinations'!$A$1:$Z$1,0),FALSE)</f>
        <v>No</v>
      </c>
      <c r="G494" s="10" t="str">
        <f>VLOOKUP($A494,'Medical Examinations'!$A:$Z,MATCH(G$1,'Medical Examinations'!$A$1:$Z$1,0),FALSE)</f>
        <v>No</v>
      </c>
      <c r="H494" s="10">
        <f>VLOOKUP($A494,'Medical Examinations'!$A:$Z,MATCH(H$1,'Medical Examinations'!$A$1:$Z$1,0),FALSE)</f>
        <v>0</v>
      </c>
      <c r="I494" s="10" t="str">
        <f>VLOOKUP($A494,'Medical Examinations'!$A:$Z,MATCH(I$1,'Medical Examinations'!$A$1:$Z$1,0),FALSE)</f>
        <v>yes</v>
      </c>
      <c r="J494" s="10" t="str">
        <f>VLOOKUP($A494,'Medical Examinations'!$A:$Z,MATCH(J$1,'Medical Examinations'!$A$1:$Z$1,0),FALSE)</f>
        <v>Normal Weight</v>
      </c>
      <c r="K494" s="10" t="str">
        <f>VLOOKUP($A494,'Medical Examinations'!$A:$Z,MATCH(K$1,'Medical Examinations'!$A$1:$Z$1,0),FALSE)</f>
        <v>Diabetes</v>
      </c>
      <c r="L494" s="15">
        <v>4454.3999999999996</v>
      </c>
      <c r="M494" s="10" t="s">
        <v>4707</v>
      </c>
      <c r="N494" s="10" t="s">
        <v>4708</v>
      </c>
      <c r="O494" s="10" t="str">
        <f>IF(N494="?","Unknown",N494)</f>
        <v>tier - 3</v>
      </c>
      <c r="P494" s="10"/>
    </row>
    <row r="495" spans="1:16">
      <c r="A495" s="21" t="s">
        <v>991</v>
      </c>
      <c r="B495" s="10" t="str">
        <f>VLOOKUP($A495,'Customer Names'!$A:$C,3,FALSE)</f>
        <v>Raffetto,</v>
      </c>
      <c r="C495" s="10">
        <f>VLOOKUP($A495,'Medical Examinations'!$A:$Z,2,FALSE)</f>
        <v>26.41</v>
      </c>
      <c r="D495" s="10">
        <f>VLOOKUP($A495,'Medical Examinations'!$A:$Z,MATCH(D$1,'Medical Examinations'!$A$1:$Z$1,0),FALSE)</f>
        <v>4.92</v>
      </c>
      <c r="E495" s="10" t="str">
        <f>VLOOKUP($A495,'Medical Examinations'!$A:$Z,MATCH(E$1,'Medical Examinations'!$A$1:$Z$1,0),FALSE)</f>
        <v>yes</v>
      </c>
      <c r="F495" s="10" t="str">
        <f>VLOOKUP($A495,'Medical Examinations'!$A:$Z,MATCH(F$1,'Medical Examinations'!$A$1:$Z$1,0),FALSE)</f>
        <v>No</v>
      </c>
      <c r="G495" s="10" t="str">
        <f>VLOOKUP($A495,'Medical Examinations'!$A:$Z,MATCH(G$1,'Medical Examinations'!$A$1:$Z$1,0),FALSE)</f>
        <v>Yes</v>
      </c>
      <c r="H495" s="10">
        <f>VLOOKUP($A495,'Medical Examinations'!$A:$Z,MATCH(H$1,'Medical Examinations'!$A$1:$Z$1,0),FALSE)</f>
        <v>1</v>
      </c>
      <c r="I495" s="10" t="str">
        <f>VLOOKUP($A495,'Medical Examinations'!$A:$Z,MATCH(I$1,'Medical Examinations'!$A$1:$Z$1,0),FALSE)</f>
        <v>yes</v>
      </c>
      <c r="J495" s="10" t="str">
        <f>VLOOKUP($A495,'Medical Examinations'!$A:$Z,MATCH(J$1,'Medical Examinations'!$A$1:$Z$1,0),FALSE)</f>
        <v>Overweight</v>
      </c>
      <c r="K495" s="10" t="str">
        <f>VLOOKUP($A495,'Medical Examinations'!$A:$Z,MATCH(K$1,'Medical Examinations'!$A$1:$Z$1,0),FALSE)</f>
        <v>Normal</v>
      </c>
      <c r="L495" s="15">
        <v>4462.72</v>
      </c>
      <c r="M495" s="10" t="s">
        <v>4707</v>
      </c>
      <c r="N495" s="10" t="s">
        <v>4708</v>
      </c>
      <c r="O495" s="10" t="str">
        <f>IF(N495="?","Unknown",N495)</f>
        <v>tier - 3</v>
      </c>
      <c r="P495" s="10"/>
    </row>
    <row r="496" spans="1:16">
      <c r="A496" s="20" t="s">
        <v>993</v>
      </c>
      <c r="B496" s="10" t="str">
        <f>VLOOKUP($A496,'Customer Names'!$A:$C,3,FALSE)</f>
        <v>Young,</v>
      </c>
      <c r="C496" s="10">
        <f>VLOOKUP($A496,'Medical Examinations'!$A:$Z,2,FALSE)</f>
        <v>27.835000000000001</v>
      </c>
      <c r="D496" s="10">
        <f>VLOOKUP($A496,'Medical Examinations'!$A:$Z,MATCH(D$1,'Medical Examinations'!$A$1:$Z$1,0),FALSE)</f>
        <v>5.9</v>
      </c>
      <c r="E496" s="10" t="str">
        <f>VLOOKUP($A496,'Medical Examinations'!$A:$Z,MATCH(E$1,'Medical Examinations'!$A$1:$Z$1,0),FALSE)</f>
        <v>yes</v>
      </c>
      <c r="F496" s="10" t="str">
        <f>VLOOKUP($A496,'Medical Examinations'!$A:$Z,MATCH(F$1,'Medical Examinations'!$A$1:$Z$1,0),FALSE)</f>
        <v>No</v>
      </c>
      <c r="G496" s="10" t="str">
        <f>VLOOKUP($A496,'Medical Examinations'!$A:$Z,MATCH(G$1,'Medical Examinations'!$A$1:$Z$1,0),FALSE)</f>
        <v>No</v>
      </c>
      <c r="H496" s="10">
        <f>VLOOKUP($A496,'Medical Examinations'!$A:$Z,MATCH(H$1,'Medical Examinations'!$A$1:$Z$1,0),FALSE)</f>
        <v>1</v>
      </c>
      <c r="I496" s="10" t="str">
        <f>VLOOKUP($A496,'Medical Examinations'!$A:$Z,MATCH(I$1,'Medical Examinations'!$A$1:$Z$1,0),FALSE)</f>
        <v>yes</v>
      </c>
      <c r="J496" s="10" t="str">
        <f>VLOOKUP($A496,'Medical Examinations'!$A:$Z,MATCH(J$1,'Medical Examinations'!$A$1:$Z$1,0),FALSE)</f>
        <v>Overweight</v>
      </c>
      <c r="K496" s="10" t="str">
        <f>VLOOKUP($A496,'Medical Examinations'!$A:$Z,MATCH(K$1,'Medical Examinations'!$A$1:$Z$1,0),FALSE)</f>
        <v>Prediabetes</v>
      </c>
      <c r="L496" s="15">
        <v>4463.21</v>
      </c>
      <c r="M496" s="10" t="s">
        <v>4708</v>
      </c>
      <c r="N496" s="10" t="s">
        <v>4708</v>
      </c>
      <c r="O496" s="10" t="str">
        <f>IF(N496="?","Unknown",N496)</f>
        <v>tier - 3</v>
      </c>
      <c r="P496" s="10"/>
    </row>
    <row r="497" spans="1:16">
      <c r="A497" s="21" t="s">
        <v>995</v>
      </c>
      <c r="B497" s="10" t="str">
        <f>VLOOKUP($A497,'Customer Names'!$A:$C,3,FALSE)</f>
        <v>Oehlke,</v>
      </c>
      <c r="C497" s="10">
        <f>VLOOKUP($A497,'Medical Examinations'!$A:$Z,2,FALSE)</f>
        <v>51.74</v>
      </c>
      <c r="D497" s="10">
        <f>VLOOKUP($A497,'Medical Examinations'!$A:$Z,MATCH(D$1,'Medical Examinations'!$A$1:$Z$1,0),FALSE)</f>
        <v>4.9800000000000004</v>
      </c>
      <c r="E497" s="10" t="str">
        <f>VLOOKUP($A497,'Medical Examinations'!$A:$Z,MATCH(E$1,'Medical Examinations'!$A$1:$Z$1,0),FALSE)</f>
        <v>yes</v>
      </c>
      <c r="F497" s="10" t="str">
        <f>VLOOKUP($A497,'Medical Examinations'!$A:$Z,MATCH(F$1,'Medical Examinations'!$A$1:$Z$1,0),FALSE)</f>
        <v>No</v>
      </c>
      <c r="G497" s="10" t="str">
        <f>VLOOKUP($A497,'Medical Examinations'!$A:$Z,MATCH(G$1,'Medical Examinations'!$A$1:$Z$1,0),FALSE)</f>
        <v>No</v>
      </c>
      <c r="H497" s="10">
        <f>VLOOKUP($A497,'Medical Examinations'!$A:$Z,MATCH(H$1,'Medical Examinations'!$A$1:$Z$1,0),FALSE)</f>
        <v>2</v>
      </c>
      <c r="I497" s="10" t="str">
        <f>VLOOKUP($A497,'Medical Examinations'!$A:$Z,MATCH(I$1,'Medical Examinations'!$A$1:$Z$1,0),FALSE)</f>
        <v>No</v>
      </c>
      <c r="J497" s="10" t="str">
        <f>VLOOKUP($A497,'Medical Examinations'!$A:$Z,MATCH(J$1,'Medical Examinations'!$A$1:$Z$1,0),FALSE)</f>
        <v>Obesity</v>
      </c>
      <c r="K497" s="10" t="str">
        <f>VLOOKUP($A497,'Medical Examinations'!$A:$Z,MATCH(K$1,'Medical Examinations'!$A$1:$Z$1,0),FALSE)</f>
        <v>Normal</v>
      </c>
      <c r="L497" s="15">
        <v>4466.62</v>
      </c>
      <c r="M497" s="10" t="s">
        <v>4707</v>
      </c>
      <c r="N497" s="10" t="s">
        <v>4707</v>
      </c>
      <c r="O497" s="10" t="str">
        <f>IF(N497="?","Unknown",N497)</f>
        <v>tier - 2</v>
      </c>
      <c r="P497" s="10"/>
    </row>
    <row r="498" spans="1:16">
      <c r="A498" s="20" t="s">
        <v>997</v>
      </c>
      <c r="B498" s="10" t="str">
        <f>VLOOKUP($A498,'Customer Names'!$A:$C,3,FALSE)</f>
        <v>Sudol,</v>
      </c>
      <c r="C498" s="10">
        <f>VLOOKUP($A498,'Medical Examinations'!$A:$Z,2,FALSE)</f>
        <v>23.37</v>
      </c>
      <c r="D498" s="10">
        <f>VLOOKUP($A498,'Medical Examinations'!$A:$Z,MATCH(D$1,'Medical Examinations'!$A$1:$Z$1,0),FALSE)</f>
        <v>5.8</v>
      </c>
      <c r="E498" s="10" t="str">
        <f>VLOOKUP($A498,'Medical Examinations'!$A:$Z,MATCH(E$1,'Medical Examinations'!$A$1:$Z$1,0),FALSE)</f>
        <v>No</v>
      </c>
      <c r="F498" s="10" t="str">
        <f>VLOOKUP($A498,'Medical Examinations'!$A:$Z,MATCH(F$1,'Medical Examinations'!$A$1:$Z$1,0),FALSE)</f>
        <v>No</v>
      </c>
      <c r="G498" s="10" t="str">
        <f>VLOOKUP($A498,'Medical Examinations'!$A:$Z,MATCH(G$1,'Medical Examinations'!$A$1:$Z$1,0),FALSE)</f>
        <v>No</v>
      </c>
      <c r="H498" s="10">
        <f>VLOOKUP($A498,'Medical Examinations'!$A:$Z,MATCH(H$1,'Medical Examinations'!$A$1:$Z$1,0),FALSE)</f>
        <v>0</v>
      </c>
      <c r="I498" s="10" t="str">
        <f>VLOOKUP($A498,'Medical Examinations'!$A:$Z,MATCH(I$1,'Medical Examinations'!$A$1:$Z$1,0),FALSE)</f>
        <v>yes</v>
      </c>
      <c r="J498" s="10" t="str">
        <f>VLOOKUP($A498,'Medical Examinations'!$A:$Z,MATCH(J$1,'Medical Examinations'!$A$1:$Z$1,0),FALSE)</f>
        <v>Normal Weight</v>
      </c>
      <c r="K498" s="10" t="str">
        <f>VLOOKUP($A498,'Medical Examinations'!$A:$Z,MATCH(K$1,'Medical Examinations'!$A$1:$Z$1,0),FALSE)</f>
        <v>Prediabetes</v>
      </c>
      <c r="L498" s="15">
        <v>4468.25</v>
      </c>
      <c r="M498" s="10" t="s">
        <v>4707</v>
      </c>
      <c r="N498" s="10" t="s">
        <v>4707</v>
      </c>
      <c r="O498" s="10" t="str">
        <f>IF(N498="?","Unknown",N498)</f>
        <v>tier - 2</v>
      </c>
      <c r="P498" s="10"/>
    </row>
    <row r="499" spans="1:16">
      <c r="A499" s="21" t="s">
        <v>999</v>
      </c>
      <c r="B499" s="10" t="str">
        <f>VLOOKUP($A499,'Customer Names'!$A:$C,3,FALSE)</f>
        <v>Van</v>
      </c>
      <c r="C499" s="10">
        <f>VLOOKUP($A499,'Medical Examinations'!$A:$Z,2,FALSE)</f>
        <v>29.7</v>
      </c>
      <c r="D499" s="10">
        <f>VLOOKUP($A499,'Medical Examinations'!$A:$Z,MATCH(D$1,'Medical Examinations'!$A$1:$Z$1,0),FALSE)</f>
        <v>6.21</v>
      </c>
      <c r="E499" s="10" t="str">
        <f>VLOOKUP($A499,'Medical Examinations'!$A:$Z,MATCH(E$1,'Medical Examinations'!$A$1:$Z$1,0),FALSE)</f>
        <v>yes</v>
      </c>
      <c r="F499" s="10" t="str">
        <f>VLOOKUP($A499,'Medical Examinations'!$A:$Z,MATCH(F$1,'Medical Examinations'!$A$1:$Z$1,0),FALSE)</f>
        <v>No</v>
      </c>
      <c r="G499" s="10" t="str">
        <f>VLOOKUP($A499,'Medical Examinations'!$A:$Z,MATCH(G$1,'Medical Examinations'!$A$1:$Z$1,0),FALSE)</f>
        <v>Yes</v>
      </c>
      <c r="H499" s="10">
        <f>VLOOKUP($A499,'Medical Examinations'!$A:$Z,MATCH(H$1,'Medical Examinations'!$A$1:$Z$1,0),FALSE)</f>
        <v>1</v>
      </c>
      <c r="I499" s="10" t="str">
        <f>VLOOKUP($A499,'Medical Examinations'!$A:$Z,MATCH(I$1,'Medical Examinations'!$A$1:$Z$1,0),FALSE)</f>
        <v>yes</v>
      </c>
      <c r="J499" s="10" t="str">
        <f>VLOOKUP($A499,'Medical Examinations'!$A:$Z,MATCH(J$1,'Medical Examinations'!$A$1:$Z$1,0),FALSE)</f>
        <v>Overweight</v>
      </c>
      <c r="K499" s="10" t="str">
        <f>VLOOKUP($A499,'Medical Examinations'!$A:$Z,MATCH(K$1,'Medical Examinations'!$A$1:$Z$1,0),FALSE)</f>
        <v>Prediabetes</v>
      </c>
      <c r="L499" s="15">
        <v>4488.58</v>
      </c>
      <c r="M499" s="10" t="s">
        <v>4707</v>
      </c>
      <c r="N499" s="10" t="s">
        <v>4708</v>
      </c>
      <c r="O499" s="10" t="str">
        <f>IF(N499="?","Unknown",N499)</f>
        <v>tier - 3</v>
      </c>
      <c r="P499" s="10"/>
    </row>
    <row r="500" spans="1:16">
      <c r="A500" s="20" t="s">
        <v>1001</v>
      </c>
      <c r="B500" s="10" t="str">
        <f>VLOOKUP($A500,'Customer Names'!$A:$C,3,FALSE)</f>
        <v>Dolge,</v>
      </c>
      <c r="C500" s="10">
        <f>VLOOKUP($A500,'Medical Examinations'!$A:$Z,2,FALSE)</f>
        <v>20.045000000000002</v>
      </c>
      <c r="D500" s="10">
        <f>VLOOKUP($A500,'Medical Examinations'!$A:$Z,MATCH(D$1,'Medical Examinations'!$A$1:$Z$1,0),FALSE)</f>
        <v>6.17</v>
      </c>
      <c r="E500" s="10" t="str">
        <f>VLOOKUP($A500,'Medical Examinations'!$A:$Z,MATCH(E$1,'Medical Examinations'!$A$1:$Z$1,0),FALSE)</f>
        <v>No</v>
      </c>
      <c r="F500" s="10" t="str">
        <f>VLOOKUP($A500,'Medical Examinations'!$A:$Z,MATCH(F$1,'Medical Examinations'!$A$1:$Z$1,0),FALSE)</f>
        <v>No</v>
      </c>
      <c r="G500" s="10" t="str">
        <f>VLOOKUP($A500,'Medical Examinations'!$A:$Z,MATCH(G$1,'Medical Examinations'!$A$1:$Z$1,0),FALSE)</f>
        <v>Yes</v>
      </c>
      <c r="H500" s="10">
        <f>VLOOKUP($A500,'Medical Examinations'!$A:$Z,MATCH(H$1,'Medical Examinations'!$A$1:$Z$1,0),FALSE)</f>
        <v>1</v>
      </c>
      <c r="I500" s="10" t="str">
        <f>VLOOKUP($A500,'Medical Examinations'!$A:$Z,MATCH(I$1,'Medical Examinations'!$A$1:$Z$1,0),FALSE)</f>
        <v>yes</v>
      </c>
      <c r="J500" s="10" t="str">
        <f>VLOOKUP($A500,'Medical Examinations'!$A:$Z,MATCH(J$1,'Medical Examinations'!$A$1:$Z$1,0),FALSE)</f>
        <v>Normal Weight</v>
      </c>
      <c r="K500" s="10" t="str">
        <f>VLOOKUP($A500,'Medical Examinations'!$A:$Z,MATCH(K$1,'Medical Examinations'!$A$1:$Z$1,0),FALSE)</f>
        <v>Prediabetes</v>
      </c>
      <c r="L500" s="15">
        <v>4500.34</v>
      </c>
      <c r="M500" s="10" t="s">
        <v>4707</v>
      </c>
      <c r="N500" s="10" t="s">
        <v>4711</v>
      </c>
      <c r="O500" s="10" t="str">
        <f>IF(N500="?","Unknown",N500)</f>
        <v>tier - 1</v>
      </c>
      <c r="P500" s="10"/>
    </row>
    <row r="501" spans="1:16">
      <c r="A501" s="21" t="s">
        <v>1003</v>
      </c>
      <c r="B501" s="10" t="str">
        <f>VLOOKUP($A501,'Customer Names'!$A:$C,3,FALSE)</f>
        <v>Marlier,</v>
      </c>
      <c r="C501" s="10">
        <f>VLOOKUP($A501,'Medical Examinations'!$A:$Z,2,FALSE)</f>
        <v>27.83</v>
      </c>
      <c r="D501" s="10">
        <f>VLOOKUP($A501,'Medical Examinations'!$A:$Z,MATCH(D$1,'Medical Examinations'!$A$1:$Z$1,0),FALSE)</f>
        <v>5.36</v>
      </c>
      <c r="E501" s="10" t="str">
        <f>VLOOKUP($A501,'Medical Examinations'!$A:$Z,MATCH(E$1,'Medical Examinations'!$A$1:$Z$1,0),FALSE)</f>
        <v>No</v>
      </c>
      <c r="F501" s="10" t="str">
        <f>VLOOKUP($A501,'Medical Examinations'!$A:$Z,MATCH(F$1,'Medical Examinations'!$A$1:$Z$1,0),FALSE)</f>
        <v>No</v>
      </c>
      <c r="G501" s="10" t="str">
        <f>VLOOKUP($A501,'Medical Examinations'!$A:$Z,MATCH(G$1,'Medical Examinations'!$A$1:$Z$1,0),FALSE)</f>
        <v>No</v>
      </c>
      <c r="H501" s="10">
        <f>VLOOKUP($A501,'Medical Examinations'!$A:$Z,MATCH(H$1,'Medical Examinations'!$A$1:$Z$1,0),FALSE)</f>
        <v>2</v>
      </c>
      <c r="I501" s="10" t="str">
        <f>VLOOKUP($A501,'Medical Examinations'!$A:$Z,MATCH(I$1,'Medical Examinations'!$A$1:$Z$1,0),FALSE)</f>
        <v>No</v>
      </c>
      <c r="J501" s="10" t="str">
        <f>VLOOKUP($A501,'Medical Examinations'!$A:$Z,MATCH(J$1,'Medical Examinations'!$A$1:$Z$1,0),FALSE)</f>
        <v>Overweight</v>
      </c>
      <c r="K501" s="10" t="str">
        <f>VLOOKUP($A501,'Medical Examinations'!$A:$Z,MATCH(K$1,'Medical Examinations'!$A$1:$Z$1,0),FALSE)</f>
        <v>Normal</v>
      </c>
      <c r="L501" s="15">
        <v>4504.66</v>
      </c>
      <c r="M501" s="10" t="s">
        <v>4711</v>
      </c>
      <c r="N501" s="10" t="s">
        <v>4707</v>
      </c>
      <c r="O501" s="10" t="str">
        <f>IF(N501="?","Unknown",N501)</f>
        <v>tier - 2</v>
      </c>
      <c r="P501" s="10"/>
    </row>
    <row r="502" spans="1:16">
      <c r="A502" s="20" t="s">
        <v>1005</v>
      </c>
      <c r="B502" s="10" t="str">
        <f>VLOOKUP($A502,'Customer Names'!$A:$C,3,FALSE)</f>
        <v>Girard,</v>
      </c>
      <c r="C502" s="10">
        <f>VLOOKUP($A502,'Medical Examinations'!$A:$Z,2,FALSE)</f>
        <v>28.93</v>
      </c>
      <c r="D502" s="10">
        <f>VLOOKUP($A502,'Medical Examinations'!$A:$Z,MATCH(D$1,'Medical Examinations'!$A$1:$Z$1,0),FALSE)</f>
        <v>5.2</v>
      </c>
      <c r="E502" s="10" t="str">
        <f>VLOOKUP($A502,'Medical Examinations'!$A:$Z,MATCH(E$1,'Medical Examinations'!$A$1:$Z$1,0),FALSE)</f>
        <v>No</v>
      </c>
      <c r="F502" s="10" t="str">
        <f>VLOOKUP($A502,'Medical Examinations'!$A:$Z,MATCH(F$1,'Medical Examinations'!$A$1:$Z$1,0),FALSE)</f>
        <v>No</v>
      </c>
      <c r="G502" s="10" t="str">
        <f>VLOOKUP($A502,'Medical Examinations'!$A:$Z,MATCH(G$1,'Medical Examinations'!$A$1:$Z$1,0),FALSE)</f>
        <v>No</v>
      </c>
      <c r="H502" s="10">
        <f>VLOOKUP($A502,'Medical Examinations'!$A:$Z,MATCH(H$1,'Medical Examinations'!$A$1:$Z$1,0),FALSE)</f>
        <v>0</v>
      </c>
      <c r="I502" s="10" t="str">
        <f>VLOOKUP($A502,'Medical Examinations'!$A:$Z,MATCH(I$1,'Medical Examinations'!$A$1:$Z$1,0),FALSE)</f>
        <v>yes</v>
      </c>
      <c r="J502" s="10" t="str">
        <f>VLOOKUP($A502,'Medical Examinations'!$A:$Z,MATCH(J$1,'Medical Examinations'!$A$1:$Z$1,0),FALSE)</f>
        <v>Overweight</v>
      </c>
      <c r="K502" s="10" t="str">
        <f>VLOOKUP($A502,'Medical Examinations'!$A:$Z,MATCH(K$1,'Medical Examinations'!$A$1:$Z$1,0),FALSE)</f>
        <v>Normal</v>
      </c>
      <c r="L502" s="15">
        <v>4511.41</v>
      </c>
      <c r="M502" s="10" t="s">
        <v>4707</v>
      </c>
      <c r="N502" s="10" t="s">
        <v>4708</v>
      </c>
      <c r="O502" s="10" t="str">
        <f>IF(N502="?","Unknown",N502)</f>
        <v>tier - 3</v>
      </c>
      <c r="P502" s="10"/>
    </row>
    <row r="503" spans="1:16">
      <c r="A503" s="21" t="s">
        <v>1007</v>
      </c>
      <c r="B503" s="10" t="str">
        <f>VLOOKUP($A503,'Customer Names'!$A:$C,3,FALSE)</f>
        <v>Lee,</v>
      </c>
      <c r="C503" s="10">
        <f>VLOOKUP($A503,'Medical Examinations'!$A:$Z,2,FALSE)</f>
        <v>33.82</v>
      </c>
      <c r="D503" s="10">
        <f>VLOOKUP($A503,'Medical Examinations'!$A:$Z,MATCH(D$1,'Medical Examinations'!$A$1:$Z$1,0),FALSE)</f>
        <v>5.42</v>
      </c>
      <c r="E503" s="10" t="str">
        <f>VLOOKUP($A503,'Medical Examinations'!$A:$Z,MATCH(E$1,'Medical Examinations'!$A$1:$Z$1,0),FALSE)</f>
        <v>No</v>
      </c>
      <c r="F503" s="10" t="str">
        <f>VLOOKUP($A503,'Medical Examinations'!$A:$Z,MATCH(F$1,'Medical Examinations'!$A$1:$Z$1,0),FALSE)</f>
        <v>No</v>
      </c>
      <c r="G503" s="10" t="str">
        <f>VLOOKUP($A503,'Medical Examinations'!$A:$Z,MATCH(G$1,'Medical Examinations'!$A$1:$Z$1,0),FALSE)</f>
        <v>No</v>
      </c>
      <c r="H503" s="10">
        <f>VLOOKUP($A503,'Medical Examinations'!$A:$Z,MATCH(H$1,'Medical Examinations'!$A$1:$Z$1,0),FALSE)</f>
        <v>0</v>
      </c>
      <c r="I503" s="10" t="str">
        <f>VLOOKUP($A503,'Medical Examinations'!$A:$Z,MATCH(I$1,'Medical Examinations'!$A$1:$Z$1,0),FALSE)</f>
        <v>No</v>
      </c>
      <c r="J503" s="10" t="str">
        <f>VLOOKUP($A503,'Medical Examinations'!$A:$Z,MATCH(J$1,'Medical Examinations'!$A$1:$Z$1,0),FALSE)</f>
        <v>Obesity</v>
      </c>
      <c r="K503" s="10" t="str">
        <f>VLOOKUP($A503,'Medical Examinations'!$A:$Z,MATCH(K$1,'Medical Examinations'!$A$1:$Z$1,0),FALSE)</f>
        <v>Normal</v>
      </c>
      <c r="L503" s="15">
        <v>4515.71</v>
      </c>
      <c r="M503" s="10" t="s">
        <v>4707</v>
      </c>
      <c r="N503" s="10" t="s">
        <v>4708</v>
      </c>
      <c r="O503" s="10" t="str">
        <f>IF(N503="?","Unknown",N503)</f>
        <v>tier - 3</v>
      </c>
      <c r="P503" s="10"/>
    </row>
    <row r="504" spans="1:16">
      <c r="A504" s="20" t="s">
        <v>1009</v>
      </c>
      <c r="B504" s="10" t="str">
        <f>VLOOKUP($A504,'Customer Names'!$A:$C,3,FALSE)</f>
        <v>Hubbard,</v>
      </c>
      <c r="C504" s="10">
        <f>VLOOKUP($A504,'Medical Examinations'!$A:$Z,2,FALSE)</f>
        <v>20.234999999999999</v>
      </c>
      <c r="D504" s="10">
        <f>VLOOKUP($A504,'Medical Examinations'!$A:$Z,MATCH(D$1,'Medical Examinations'!$A$1:$Z$1,0),FALSE)</f>
        <v>6.84</v>
      </c>
      <c r="E504" s="10" t="str">
        <f>VLOOKUP($A504,'Medical Examinations'!$A:$Z,MATCH(E$1,'Medical Examinations'!$A$1:$Z$1,0),FALSE)</f>
        <v>No</v>
      </c>
      <c r="F504" s="10" t="str">
        <f>VLOOKUP($A504,'Medical Examinations'!$A:$Z,MATCH(F$1,'Medical Examinations'!$A$1:$Z$1,0),FALSE)</f>
        <v>No</v>
      </c>
      <c r="G504" s="10" t="str">
        <f>VLOOKUP($A504,'Medical Examinations'!$A:$Z,MATCH(G$1,'Medical Examinations'!$A$1:$Z$1,0),FALSE)</f>
        <v>No</v>
      </c>
      <c r="H504" s="10">
        <f>VLOOKUP($A504,'Medical Examinations'!$A:$Z,MATCH(H$1,'Medical Examinations'!$A$1:$Z$1,0),FALSE)</f>
        <v>0</v>
      </c>
      <c r="I504" s="10" t="str">
        <f>VLOOKUP($A504,'Medical Examinations'!$A:$Z,MATCH(I$1,'Medical Examinations'!$A$1:$Z$1,0),FALSE)</f>
        <v>yes</v>
      </c>
      <c r="J504" s="10" t="str">
        <f>VLOOKUP($A504,'Medical Examinations'!$A:$Z,MATCH(J$1,'Medical Examinations'!$A$1:$Z$1,0),FALSE)</f>
        <v>Normal Weight</v>
      </c>
      <c r="K504" s="10" t="str">
        <f>VLOOKUP($A504,'Medical Examinations'!$A:$Z,MATCH(K$1,'Medical Examinations'!$A$1:$Z$1,0),FALSE)</f>
        <v>Diabetes</v>
      </c>
      <c r="L504" s="15">
        <v>4518.3999999999996</v>
      </c>
      <c r="M504" s="10" t="s">
        <v>4707</v>
      </c>
      <c r="N504" s="10" t="s">
        <v>4708</v>
      </c>
      <c r="O504" s="10" t="str">
        <f>IF(N504="?","Unknown",N504)</f>
        <v>tier - 3</v>
      </c>
      <c r="P504" s="10"/>
    </row>
    <row r="505" spans="1:16">
      <c r="A505" s="21" t="s">
        <v>1011</v>
      </c>
      <c r="B505" s="10" t="str">
        <f>VLOOKUP($A505,'Customer Names'!$A:$C,3,FALSE)</f>
        <v>Koester,</v>
      </c>
      <c r="C505" s="10">
        <f>VLOOKUP($A505,'Medical Examinations'!$A:$Z,2,FALSE)</f>
        <v>49.2</v>
      </c>
      <c r="D505" s="10">
        <f>VLOOKUP($A505,'Medical Examinations'!$A:$Z,MATCH(D$1,'Medical Examinations'!$A$1:$Z$1,0),FALSE)</f>
        <v>10.9</v>
      </c>
      <c r="E505" s="10" t="str">
        <f>VLOOKUP($A505,'Medical Examinations'!$A:$Z,MATCH(E$1,'Medical Examinations'!$A$1:$Z$1,0),FALSE)</f>
        <v>yes</v>
      </c>
      <c r="F505" s="10" t="str">
        <f>VLOOKUP($A505,'Medical Examinations'!$A:$Z,MATCH(F$1,'Medical Examinations'!$A$1:$Z$1,0),FALSE)</f>
        <v>No</v>
      </c>
      <c r="G505" s="10" t="str">
        <f>VLOOKUP($A505,'Medical Examinations'!$A:$Z,MATCH(G$1,'Medical Examinations'!$A$1:$Z$1,0),FALSE)</f>
        <v>Yes</v>
      </c>
      <c r="H505" s="10">
        <f>VLOOKUP($A505,'Medical Examinations'!$A:$Z,MATCH(H$1,'Medical Examinations'!$A$1:$Z$1,0),FALSE)</f>
        <v>1</v>
      </c>
      <c r="I505" s="10" t="str">
        <f>VLOOKUP($A505,'Medical Examinations'!$A:$Z,MATCH(I$1,'Medical Examinations'!$A$1:$Z$1,0),FALSE)</f>
        <v>No</v>
      </c>
      <c r="J505" s="10" t="str">
        <f>VLOOKUP($A505,'Medical Examinations'!$A:$Z,MATCH(J$1,'Medical Examinations'!$A$1:$Z$1,0),FALSE)</f>
        <v>Obesity</v>
      </c>
      <c r="K505" s="10" t="str">
        <f>VLOOKUP($A505,'Medical Examinations'!$A:$Z,MATCH(K$1,'Medical Examinations'!$A$1:$Z$1,0),FALSE)</f>
        <v>Diabetes</v>
      </c>
      <c r="L505" s="15">
        <v>4518.7700000000004</v>
      </c>
      <c r="M505" s="10" t="s">
        <v>4707</v>
      </c>
      <c r="N505" s="10" t="s">
        <v>4708</v>
      </c>
      <c r="O505" s="10" t="str">
        <f>IF(N505="?","Unknown",N505)</f>
        <v>tier - 3</v>
      </c>
      <c r="P505" s="10"/>
    </row>
    <row r="506" spans="1:16">
      <c r="A506" s="20" t="s">
        <v>1013</v>
      </c>
      <c r="B506" s="10" t="str">
        <f>VLOOKUP($A506,'Customer Names'!$A:$C,3,FALSE)</f>
        <v>Matthews,</v>
      </c>
      <c r="C506" s="10">
        <f>VLOOKUP($A506,'Medical Examinations'!$A:$Z,2,FALSE)</f>
        <v>26.4</v>
      </c>
      <c r="D506" s="10">
        <f>VLOOKUP($A506,'Medical Examinations'!$A:$Z,MATCH(D$1,'Medical Examinations'!$A$1:$Z$1,0),FALSE)</f>
        <v>4.87</v>
      </c>
      <c r="E506" s="10" t="str">
        <f>VLOOKUP($A506,'Medical Examinations'!$A:$Z,MATCH(E$1,'Medical Examinations'!$A$1:$Z$1,0),FALSE)</f>
        <v>yes</v>
      </c>
      <c r="F506" s="10" t="str">
        <f>VLOOKUP($A506,'Medical Examinations'!$A:$Z,MATCH(F$1,'Medical Examinations'!$A$1:$Z$1,0),FALSE)</f>
        <v>No</v>
      </c>
      <c r="G506" s="10" t="str">
        <f>VLOOKUP($A506,'Medical Examinations'!$A:$Z,MATCH(G$1,'Medical Examinations'!$A$1:$Z$1,0),FALSE)</f>
        <v>No</v>
      </c>
      <c r="H506" s="10">
        <f>VLOOKUP($A506,'Medical Examinations'!$A:$Z,MATCH(H$1,'Medical Examinations'!$A$1:$Z$1,0),FALSE)</f>
        <v>0</v>
      </c>
      <c r="I506" s="10" t="str">
        <f>VLOOKUP($A506,'Medical Examinations'!$A:$Z,MATCH(I$1,'Medical Examinations'!$A$1:$Z$1,0),FALSE)</f>
        <v>yes</v>
      </c>
      <c r="J506" s="10" t="str">
        <f>VLOOKUP($A506,'Medical Examinations'!$A:$Z,MATCH(J$1,'Medical Examinations'!$A$1:$Z$1,0),FALSE)</f>
        <v>Overweight</v>
      </c>
      <c r="K506" s="10" t="str">
        <f>VLOOKUP($A506,'Medical Examinations'!$A:$Z,MATCH(K$1,'Medical Examinations'!$A$1:$Z$1,0),FALSE)</f>
        <v>Normal</v>
      </c>
      <c r="L506" s="15">
        <v>4518.83</v>
      </c>
      <c r="M506" s="10" t="s">
        <v>4707</v>
      </c>
      <c r="N506" s="10" t="s">
        <v>4707</v>
      </c>
      <c r="O506" s="10" t="str">
        <f>IF(N506="?","Unknown",N506)</f>
        <v>tier - 2</v>
      </c>
      <c r="P506" s="10"/>
    </row>
    <row r="507" spans="1:16">
      <c r="A507" s="21" t="s">
        <v>1015</v>
      </c>
      <c r="B507" s="10" t="str">
        <f>VLOOKUP($A507,'Customer Names'!$A:$C,3,FALSE)</f>
        <v>Rubinich,</v>
      </c>
      <c r="C507" s="10">
        <f>VLOOKUP($A507,'Medical Examinations'!$A:$Z,2,FALSE)</f>
        <v>28.38</v>
      </c>
      <c r="D507" s="10">
        <f>VLOOKUP($A507,'Medical Examinations'!$A:$Z,MATCH(D$1,'Medical Examinations'!$A$1:$Z$1,0),FALSE)</f>
        <v>6.07</v>
      </c>
      <c r="E507" s="10" t="str">
        <f>VLOOKUP($A507,'Medical Examinations'!$A:$Z,MATCH(E$1,'Medical Examinations'!$A$1:$Z$1,0),FALSE)</f>
        <v>No</v>
      </c>
      <c r="F507" s="10" t="str">
        <f>VLOOKUP($A507,'Medical Examinations'!$A:$Z,MATCH(F$1,'Medical Examinations'!$A$1:$Z$1,0),FALSE)</f>
        <v>No</v>
      </c>
      <c r="G507" s="10" t="str">
        <f>VLOOKUP($A507,'Medical Examinations'!$A:$Z,MATCH(G$1,'Medical Examinations'!$A$1:$Z$1,0),FALSE)</f>
        <v>No</v>
      </c>
      <c r="H507" s="10">
        <f>VLOOKUP($A507,'Medical Examinations'!$A:$Z,MATCH(H$1,'Medical Examinations'!$A$1:$Z$1,0),FALSE)</f>
        <v>1</v>
      </c>
      <c r="I507" s="10" t="str">
        <f>VLOOKUP($A507,'Medical Examinations'!$A:$Z,MATCH(I$1,'Medical Examinations'!$A$1:$Z$1,0),FALSE)</f>
        <v>yes</v>
      </c>
      <c r="J507" s="10" t="str">
        <f>VLOOKUP($A507,'Medical Examinations'!$A:$Z,MATCH(J$1,'Medical Examinations'!$A$1:$Z$1,0),FALSE)</f>
        <v>Overweight</v>
      </c>
      <c r="K507" s="10" t="str">
        <f>VLOOKUP($A507,'Medical Examinations'!$A:$Z,MATCH(K$1,'Medical Examinations'!$A$1:$Z$1,0),FALSE)</f>
        <v>Prediabetes</v>
      </c>
      <c r="L507" s="15">
        <v>4527.18</v>
      </c>
      <c r="M507" s="10" t="s">
        <v>4707</v>
      </c>
      <c r="N507" s="10" t="s">
        <v>4707</v>
      </c>
      <c r="O507" s="10" t="str">
        <f>IF(N507="?","Unknown",N507)</f>
        <v>tier - 2</v>
      </c>
      <c r="P507" s="10"/>
    </row>
    <row r="508" spans="1:16">
      <c r="A508" s="20" t="s">
        <v>1017</v>
      </c>
      <c r="B508" s="10" t="str">
        <f>VLOOKUP($A508,'Customer Names'!$A:$C,3,FALSE)</f>
        <v>Alban,</v>
      </c>
      <c r="C508" s="10">
        <f>VLOOKUP($A508,'Medical Examinations'!$A:$Z,2,FALSE)</f>
        <v>24.64</v>
      </c>
      <c r="D508" s="10">
        <f>VLOOKUP($A508,'Medical Examinations'!$A:$Z,MATCH(D$1,'Medical Examinations'!$A$1:$Z$1,0),FALSE)</f>
        <v>4.33</v>
      </c>
      <c r="E508" s="10" t="str">
        <f>VLOOKUP($A508,'Medical Examinations'!$A:$Z,MATCH(E$1,'Medical Examinations'!$A$1:$Z$1,0),FALSE)</f>
        <v>No</v>
      </c>
      <c r="F508" s="10" t="str">
        <f>VLOOKUP($A508,'Medical Examinations'!$A:$Z,MATCH(F$1,'Medical Examinations'!$A$1:$Z$1,0),FALSE)</f>
        <v>No</v>
      </c>
      <c r="G508" s="10" t="str">
        <f>VLOOKUP($A508,'Medical Examinations'!$A:$Z,MATCH(G$1,'Medical Examinations'!$A$1:$Z$1,0),FALSE)</f>
        <v>No</v>
      </c>
      <c r="H508" s="10">
        <f>VLOOKUP($A508,'Medical Examinations'!$A:$Z,MATCH(H$1,'Medical Examinations'!$A$1:$Z$1,0),FALSE)</f>
        <v>0</v>
      </c>
      <c r="I508" s="10" t="str">
        <f>VLOOKUP($A508,'Medical Examinations'!$A:$Z,MATCH(I$1,'Medical Examinations'!$A$1:$Z$1,0),FALSE)</f>
        <v>yes</v>
      </c>
      <c r="J508" s="10" t="str">
        <f>VLOOKUP($A508,'Medical Examinations'!$A:$Z,MATCH(J$1,'Medical Examinations'!$A$1:$Z$1,0),FALSE)</f>
        <v>Normal Weight</v>
      </c>
      <c r="K508" s="10" t="str">
        <f>VLOOKUP($A508,'Medical Examinations'!$A:$Z,MATCH(K$1,'Medical Examinations'!$A$1:$Z$1,0),FALSE)</f>
        <v>Normal</v>
      </c>
      <c r="L508" s="15">
        <v>4529.4799999999996</v>
      </c>
      <c r="M508" s="10" t="s">
        <v>4707</v>
      </c>
      <c r="N508" s="10" t="s">
        <v>4711</v>
      </c>
      <c r="O508" s="10" t="str">
        <f>IF(N508="?","Unknown",N508)</f>
        <v>tier - 1</v>
      </c>
      <c r="P508" s="10"/>
    </row>
    <row r="509" spans="1:16">
      <c r="A509" s="21" t="s">
        <v>1019</v>
      </c>
      <c r="B509" s="10" t="str">
        <f>VLOOKUP($A509,'Customer Names'!$A:$C,3,FALSE)</f>
        <v>Corcoran,</v>
      </c>
      <c r="C509" s="10">
        <f>VLOOKUP($A509,'Medical Examinations'!$A:$Z,2,FALSE)</f>
        <v>39.71</v>
      </c>
      <c r="D509" s="10">
        <f>VLOOKUP($A509,'Medical Examinations'!$A:$Z,MATCH(D$1,'Medical Examinations'!$A$1:$Z$1,0),FALSE)</f>
        <v>5.83</v>
      </c>
      <c r="E509" s="10" t="str">
        <f>VLOOKUP($A509,'Medical Examinations'!$A:$Z,MATCH(E$1,'Medical Examinations'!$A$1:$Z$1,0),FALSE)</f>
        <v>No</v>
      </c>
      <c r="F509" s="10" t="str">
        <f>VLOOKUP($A509,'Medical Examinations'!$A:$Z,MATCH(F$1,'Medical Examinations'!$A$1:$Z$1,0),FALSE)</f>
        <v>No</v>
      </c>
      <c r="G509" s="10" t="str">
        <f>VLOOKUP($A509,'Medical Examinations'!$A:$Z,MATCH(G$1,'Medical Examinations'!$A$1:$Z$1,0),FALSE)</f>
        <v>No</v>
      </c>
      <c r="H509" s="10">
        <f>VLOOKUP($A509,'Medical Examinations'!$A:$Z,MATCH(H$1,'Medical Examinations'!$A$1:$Z$1,0),FALSE)</f>
        <v>1</v>
      </c>
      <c r="I509" s="10" t="str">
        <f>VLOOKUP($A509,'Medical Examinations'!$A:$Z,MATCH(I$1,'Medical Examinations'!$A$1:$Z$1,0),FALSE)</f>
        <v>No</v>
      </c>
      <c r="J509" s="10" t="str">
        <f>VLOOKUP($A509,'Medical Examinations'!$A:$Z,MATCH(J$1,'Medical Examinations'!$A$1:$Z$1,0),FALSE)</f>
        <v>Obesity</v>
      </c>
      <c r="K509" s="10" t="str">
        <f>VLOOKUP($A509,'Medical Examinations'!$A:$Z,MATCH(K$1,'Medical Examinations'!$A$1:$Z$1,0),FALSE)</f>
        <v>Prediabetes</v>
      </c>
      <c r="L509" s="15">
        <v>4536.26</v>
      </c>
      <c r="M509" s="10" t="s">
        <v>4707</v>
      </c>
      <c r="N509" s="10" t="s">
        <v>4707</v>
      </c>
      <c r="O509" s="10" t="str">
        <f>IF(N509="?","Unknown",N509)</f>
        <v>tier - 2</v>
      </c>
      <c r="P509" s="10"/>
    </row>
    <row r="510" spans="1:16">
      <c r="A510" s="20" t="s">
        <v>1021</v>
      </c>
      <c r="B510" s="10" t="str">
        <f>VLOOKUP($A510,'Customer Names'!$A:$C,3,FALSE)</f>
        <v>Sargent,</v>
      </c>
      <c r="C510" s="10">
        <f>VLOOKUP($A510,'Medical Examinations'!$A:$Z,2,FALSE)</f>
        <v>22.22</v>
      </c>
      <c r="D510" s="10">
        <f>VLOOKUP($A510,'Medical Examinations'!$A:$Z,MATCH(D$1,'Medical Examinations'!$A$1:$Z$1,0),FALSE)</f>
        <v>5.5</v>
      </c>
      <c r="E510" s="10" t="str">
        <f>VLOOKUP($A510,'Medical Examinations'!$A:$Z,MATCH(E$1,'Medical Examinations'!$A$1:$Z$1,0),FALSE)</f>
        <v>No</v>
      </c>
      <c r="F510" s="10" t="str">
        <f>VLOOKUP($A510,'Medical Examinations'!$A:$Z,MATCH(F$1,'Medical Examinations'!$A$1:$Z$1,0),FALSE)</f>
        <v>No</v>
      </c>
      <c r="G510" s="10" t="str">
        <f>VLOOKUP($A510,'Medical Examinations'!$A:$Z,MATCH(G$1,'Medical Examinations'!$A$1:$Z$1,0),FALSE)</f>
        <v>No</v>
      </c>
      <c r="H510" s="10">
        <f>VLOOKUP($A510,'Medical Examinations'!$A:$Z,MATCH(H$1,'Medical Examinations'!$A$1:$Z$1,0),FALSE)</f>
        <v>0</v>
      </c>
      <c r="I510" s="10" t="str">
        <f>VLOOKUP($A510,'Medical Examinations'!$A:$Z,MATCH(I$1,'Medical Examinations'!$A$1:$Z$1,0),FALSE)</f>
        <v>yes</v>
      </c>
      <c r="J510" s="10" t="str">
        <f>VLOOKUP($A510,'Medical Examinations'!$A:$Z,MATCH(J$1,'Medical Examinations'!$A$1:$Z$1,0),FALSE)</f>
        <v>Normal Weight</v>
      </c>
      <c r="K510" s="10" t="str">
        <f>VLOOKUP($A510,'Medical Examinations'!$A:$Z,MATCH(K$1,'Medical Examinations'!$A$1:$Z$1,0),FALSE)</f>
        <v>Normal</v>
      </c>
      <c r="L510" s="15">
        <v>4544.2299999999996</v>
      </c>
      <c r="M510" s="10" t="s">
        <v>4707</v>
      </c>
      <c r="N510" s="10" t="s">
        <v>4711</v>
      </c>
      <c r="O510" s="10" t="str">
        <f>IF(N510="?","Unknown",N510)</f>
        <v>tier - 1</v>
      </c>
      <c r="P510" s="10"/>
    </row>
    <row r="511" spans="1:16">
      <c r="A511" s="21" t="s">
        <v>1023</v>
      </c>
      <c r="B511" s="10" t="str">
        <f>VLOOKUP($A511,'Customer Names'!$A:$C,3,FALSE)</f>
        <v>Watson,</v>
      </c>
      <c r="C511" s="10">
        <f>VLOOKUP($A511,'Medical Examinations'!$A:$Z,2,FALSE)</f>
        <v>33.344999999999999</v>
      </c>
      <c r="D511" s="10">
        <f>VLOOKUP($A511,'Medical Examinations'!$A:$Z,MATCH(D$1,'Medical Examinations'!$A$1:$Z$1,0),FALSE)</f>
        <v>4.79</v>
      </c>
      <c r="E511" s="10" t="str">
        <f>VLOOKUP($A511,'Medical Examinations'!$A:$Z,MATCH(E$1,'Medical Examinations'!$A$1:$Z$1,0),FALSE)</f>
        <v>No</v>
      </c>
      <c r="F511" s="10" t="str">
        <f>VLOOKUP($A511,'Medical Examinations'!$A:$Z,MATCH(F$1,'Medical Examinations'!$A$1:$Z$1,0),FALSE)</f>
        <v>No</v>
      </c>
      <c r="G511" s="10" t="str">
        <f>VLOOKUP($A511,'Medical Examinations'!$A:$Z,MATCH(G$1,'Medical Examinations'!$A$1:$Z$1,0),FALSE)</f>
        <v>Yes</v>
      </c>
      <c r="H511" s="10">
        <f>VLOOKUP($A511,'Medical Examinations'!$A:$Z,MATCH(H$1,'Medical Examinations'!$A$1:$Z$1,0),FALSE)</f>
        <v>1</v>
      </c>
      <c r="I511" s="10" t="str">
        <f>VLOOKUP($A511,'Medical Examinations'!$A:$Z,MATCH(I$1,'Medical Examinations'!$A$1:$Z$1,0),FALSE)</f>
        <v>No</v>
      </c>
      <c r="J511" s="10" t="str">
        <f>VLOOKUP($A511,'Medical Examinations'!$A:$Z,MATCH(J$1,'Medical Examinations'!$A$1:$Z$1,0),FALSE)</f>
        <v>Obesity</v>
      </c>
      <c r="K511" s="10" t="str">
        <f>VLOOKUP($A511,'Medical Examinations'!$A:$Z,MATCH(K$1,'Medical Examinations'!$A$1:$Z$1,0),FALSE)</f>
        <v>Normal</v>
      </c>
      <c r="L511" s="15">
        <v>4561.1899999999996</v>
      </c>
      <c r="M511" s="10" t="s">
        <v>4707</v>
      </c>
      <c r="N511" s="10" t="s">
        <v>4707</v>
      </c>
      <c r="O511" s="10" t="str">
        <f>IF(N511="?","Unknown",N511)</f>
        <v>tier - 2</v>
      </c>
      <c r="P511" s="10"/>
    </row>
    <row r="512" spans="1:16">
      <c r="A512" s="20" t="s">
        <v>1025</v>
      </c>
      <c r="B512" s="10" t="str">
        <f>VLOOKUP($A512,'Customer Names'!$A:$C,3,FALSE)</f>
        <v>Esponda,</v>
      </c>
      <c r="C512" s="10">
        <f>VLOOKUP($A512,'Medical Examinations'!$A:$Z,2,FALSE)</f>
        <v>24.42</v>
      </c>
      <c r="D512" s="10">
        <f>VLOOKUP($A512,'Medical Examinations'!$A:$Z,MATCH(D$1,'Medical Examinations'!$A$1:$Z$1,0),FALSE)</f>
        <v>5.81</v>
      </c>
      <c r="E512" s="10" t="str">
        <f>VLOOKUP($A512,'Medical Examinations'!$A:$Z,MATCH(E$1,'Medical Examinations'!$A$1:$Z$1,0),FALSE)</f>
        <v>No</v>
      </c>
      <c r="F512" s="10" t="str">
        <f>VLOOKUP($A512,'Medical Examinations'!$A:$Z,MATCH(F$1,'Medical Examinations'!$A$1:$Z$1,0),FALSE)</f>
        <v>No</v>
      </c>
      <c r="G512" s="10" t="str">
        <f>VLOOKUP($A512,'Medical Examinations'!$A:$Z,MATCH(G$1,'Medical Examinations'!$A$1:$Z$1,0),FALSE)</f>
        <v>No</v>
      </c>
      <c r="H512" s="10">
        <f>VLOOKUP($A512,'Medical Examinations'!$A:$Z,MATCH(H$1,'Medical Examinations'!$A$1:$Z$1,0),FALSE)</f>
        <v>1</v>
      </c>
      <c r="I512" s="10" t="str">
        <f>VLOOKUP($A512,'Medical Examinations'!$A:$Z,MATCH(I$1,'Medical Examinations'!$A$1:$Z$1,0),FALSE)</f>
        <v>yes</v>
      </c>
      <c r="J512" s="10" t="str">
        <f>VLOOKUP($A512,'Medical Examinations'!$A:$Z,MATCH(J$1,'Medical Examinations'!$A$1:$Z$1,0),FALSE)</f>
        <v>Normal Weight</v>
      </c>
      <c r="K512" s="10" t="str">
        <f>VLOOKUP($A512,'Medical Examinations'!$A:$Z,MATCH(K$1,'Medical Examinations'!$A$1:$Z$1,0),FALSE)</f>
        <v>Prediabetes</v>
      </c>
      <c r="L512" s="15">
        <v>4562.84</v>
      </c>
      <c r="M512" s="10" t="s">
        <v>4707</v>
      </c>
      <c r="N512" s="10" t="s">
        <v>4707</v>
      </c>
      <c r="O512" s="10" t="str">
        <f>IF(N512="?","Unknown",N512)</f>
        <v>tier - 2</v>
      </c>
      <c r="P512" s="10"/>
    </row>
    <row r="513" spans="1:16">
      <c r="A513" s="21" t="s">
        <v>1027</v>
      </c>
      <c r="B513" s="10" t="str">
        <f>VLOOKUP($A513,'Customer Names'!$A:$C,3,FALSE)</f>
        <v>Krall,</v>
      </c>
      <c r="C513" s="10">
        <f>VLOOKUP($A513,'Medical Examinations'!$A:$Z,2,FALSE)</f>
        <v>29.81</v>
      </c>
      <c r="D513" s="10">
        <f>VLOOKUP($A513,'Medical Examinations'!$A:$Z,MATCH(D$1,'Medical Examinations'!$A$1:$Z$1,0),FALSE)</f>
        <v>5.58</v>
      </c>
      <c r="E513" s="10" t="str">
        <f>VLOOKUP($A513,'Medical Examinations'!$A:$Z,MATCH(E$1,'Medical Examinations'!$A$1:$Z$1,0),FALSE)</f>
        <v>No</v>
      </c>
      <c r="F513" s="10" t="str">
        <f>VLOOKUP($A513,'Medical Examinations'!$A:$Z,MATCH(F$1,'Medical Examinations'!$A$1:$Z$1,0),FALSE)</f>
        <v>No</v>
      </c>
      <c r="G513" s="10" t="str">
        <f>VLOOKUP($A513,'Medical Examinations'!$A:$Z,MATCH(G$1,'Medical Examinations'!$A$1:$Z$1,0),FALSE)</f>
        <v>No</v>
      </c>
      <c r="H513" s="10">
        <f>VLOOKUP($A513,'Medical Examinations'!$A:$Z,MATCH(H$1,'Medical Examinations'!$A$1:$Z$1,0),FALSE)</f>
        <v>0</v>
      </c>
      <c r="I513" s="10" t="str">
        <f>VLOOKUP($A513,'Medical Examinations'!$A:$Z,MATCH(I$1,'Medical Examinations'!$A$1:$Z$1,0),FALSE)</f>
        <v>yes</v>
      </c>
      <c r="J513" s="10" t="str">
        <f>VLOOKUP($A513,'Medical Examinations'!$A:$Z,MATCH(J$1,'Medical Examinations'!$A$1:$Z$1,0),FALSE)</f>
        <v>Overweight</v>
      </c>
      <c r="K513" s="10" t="str">
        <f>VLOOKUP($A513,'Medical Examinations'!$A:$Z,MATCH(K$1,'Medical Examinations'!$A$1:$Z$1,0),FALSE)</f>
        <v>Normal</v>
      </c>
      <c r="L513" s="15">
        <v>4564.1899999999996</v>
      </c>
      <c r="M513" s="10" t="s">
        <v>4707</v>
      </c>
      <c r="N513" s="10" t="s">
        <v>4707</v>
      </c>
      <c r="O513" s="10" t="str">
        <f>IF(N513="?","Unknown",N513)</f>
        <v>tier - 2</v>
      </c>
      <c r="P513" s="10"/>
    </row>
    <row r="514" spans="1:16">
      <c r="A514" s="20" t="s">
        <v>1029</v>
      </c>
      <c r="B514" s="10" t="str">
        <f>VLOOKUP($A514,'Customer Names'!$A:$C,3,FALSE)</f>
        <v>Poskin,</v>
      </c>
      <c r="C514" s="10">
        <f>VLOOKUP($A514,'Medical Examinations'!$A:$Z,2,FALSE)</f>
        <v>51.18</v>
      </c>
      <c r="D514" s="10">
        <f>VLOOKUP($A514,'Medical Examinations'!$A:$Z,MATCH(D$1,'Medical Examinations'!$A$1:$Z$1,0),FALSE)</f>
        <v>4.4000000000000004</v>
      </c>
      <c r="E514" s="10" t="str">
        <f>VLOOKUP($A514,'Medical Examinations'!$A:$Z,MATCH(E$1,'Medical Examinations'!$A$1:$Z$1,0),FALSE)</f>
        <v>yes</v>
      </c>
      <c r="F514" s="10" t="str">
        <f>VLOOKUP($A514,'Medical Examinations'!$A:$Z,MATCH(F$1,'Medical Examinations'!$A$1:$Z$1,0),FALSE)</f>
        <v>No</v>
      </c>
      <c r="G514" s="10" t="str">
        <f>VLOOKUP($A514,'Medical Examinations'!$A:$Z,MATCH(G$1,'Medical Examinations'!$A$1:$Z$1,0),FALSE)</f>
        <v>No</v>
      </c>
      <c r="H514" s="10">
        <f>VLOOKUP($A514,'Medical Examinations'!$A:$Z,MATCH(H$1,'Medical Examinations'!$A$1:$Z$1,0),FALSE)</f>
        <v>2</v>
      </c>
      <c r="I514" s="10" t="str">
        <f>VLOOKUP($A514,'Medical Examinations'!$A:$Z,MATCH(I$1,'Medical Examinations'!$A$1:$Z$1,0),FALSE)</f>
        <v>No</v>
      </c>
      <c r="J514" s="10" t="str">
        <f>VLOOKUP($A514,'Medical Examinations'!$A:$Z,MATCH(J$1,'Medical Examinations'!$A$1:$Z$1,0),FALSE)</f>
        <v>Obesity</v>
      </c>
      <c r="K514" s="10" t="str">
        <f>VLOOKUP($A514,'Medical Examinations'!$A:$Z,MATCH(K$1,'Medical Examinations'!$A$1:$Z$1,0),FALSE)</f>
        <v>Normal</v>
      </c>
      <c r="L514" s="15">
        <v>4571.41</v>
      </c>
      <c r="M514" s="10" t="s">
        <v>4707</v>
      </c>
      <c r="N514" s="10" t="s">
        <v>4707</v>
      </c>
      <c r="O514" s="10" t="str">
        <f>IF(N514="?","Unknown",N514)</f>
        <v>tier - 2</v>
      </c>
      <c r="P514" s="10"/>
    </row>
    <row r="515" spans="1:16">
      <c r="A515" s="21" t="s">
        <v>1031</v>
      </c>
      <c r="B515" s="10" t="str">
        <f>VLOOKUP($A515,'Customer Names'!$A:$C,3,FALSE)</f>
        <v>Halfmann,</v>
      </c>
      <c r="C515" s="10">
        <f>VLOOKUP($A515,'Medical Examinations'!$A:$Z,2,FALSE)</f>
        <v>51.37</v>
      </c>
      <c r="D515" s="10">
        <f>VLOOKUP($A515,'Medical Examinations'!$A:$Z,MATCH(D$1,'Medical Examinations'!$A$1:$Z$1,0),FALSE)</f>
        <v>8.18</v>
      </c>
      <c r="E515" s="10" t="str">
        <f>VLOOKUP($A515,'Medical Examinations'!$A:$Z,MATCH(E$1,'Medical Examinations'!$A$1:$Z$1,0),FALSE)</f>
        <v>yes</v>
      </c>
      <c r="F515" s="10" t="str">
        <f>VLOOKUP($A515,'Medical Examinations'!$A:$Z,MATCH(F$1,'Medical Examinations'!$A$1:$Z$1,0),FALSE)</f>
        <v>No</v>
      </c>
      <c r="G515" s="10" t="str">
        <f>VLOOKUP($A515,'Medical Examinations'!$A:$Z,MATCH(G$1,'Medical Examinations'!$A$1:$Z$1,0),FALSE)</f>
        <v>No</v>
      </c>
      <c r="H515" s="10">
        <f>VLOOKUP($A515,'Medical Examinations'!$A:$Z,MATCH(H$1,'Medical Examinations'!$A$1:$Z$1,0),FALSE)</f>
        <v>0</v>
      </c>
      <c r="I515" s="10" t="str">
        <f>VLOOKUP($A515,'Medical Examinations'!$A:$Z,MATCH(I$1,'Medical Examinations'!$A$1:$Z$1,0),FALSE)</f>
        <v>No</v>
      </c>
      <c r="J515" s="10" t="str">
        <f>VLOOKUP($A515,'Medical Examinations'!$A:$Z,MATCH(J$1,'Medical Examinations'!$A$1:$Z$1,0),FALSE)</f>
        <v>Obesity</v>
      </c>
      <c r="K515" s="10" t="str">
        <f>VLOOKUP($A515,'Medical Examinations'!$A:$Z,MATCH(K$1,'Medical Examinations'!$A$1:$Z$1,0),FALSE)</f>
        <v>Diabetes</v>
      </c>
      <c r="L515" s="15">
        <v>4608.03</v>
      </c>
      <c r="M515" s="10" t="s">
        <v>4707</v>
      </c>
      <c r="N515" s="10" t="s">
        <v>4708</v>
      </c>
      <c r="O515" s="10" t="str">
        <f>IF(N515="?","Unknown",N515)</f>
        <v>tier - 3</v>
      </c>
      <c r="P515" s="10"/>
    </row>
    <row r="516" spans="1:16">
      <c r="A516" s="20" t="s">
        <v>1033</v>
      </c>
      <c r="B516" s="10" t="str">
        <f>VLOOKUP($A516,'Customer Names'!$A:$C,3,FALSE)</f>
        <v>Klapper,</v>
      </c>
      <c r="C516" s="10">
        <f>VLOOKUP($A516,'Medical Examinations'!$A:$Z,2,FALSE)</f>
        <v>36.19</v>
      </c>
      <c r="D516" s="10">
        <f>VLOOKUP($A516,'Medical Examinations'!$A:$Z,MATCH(D$1,'Medical Examinations'!$A$1:$Z$1,0),FALSE)</f>
        <v>5.52</v>
      </c>
      <c r="E516" s="10" t="str">
        <f>VLOOKUP($A516,'Medical Examinations'!$A:$Z,MATCH(E$1,'Medical Examinations'!$A$1:$Z$1,0),FALSE)</f>
        <v>yes</v>
      </c>
      <c r="F516" s="10" t="str">
        <f>VLOOKUP($A516,'Medical Examinations'!$A:$Z,MATCH(F$1,'Medical Examinations'!$A$1:$Z$1,0),FALSE)</f>
        <v>No</v>
      </c>
      <c r="G516" s="10" t="str">
        <f>VLOOKUP($A516,'Medical Examinations'!$A:$Z,MATCH(G$1,'Medical Examinations'!$A$1:$Z$1,0),FALSE)</f>
        <v>No</v>
      </c>
      <c r="H516" s="10">
        <f>VLOOKUP($A516,'Medical Examinations'!$A:$Z,MATCH(H$1,'Medical Examinations'!$A$1:$Z$1,0),FALSE)</f>
        <v>0</v>
      </c>
      <c r="I516" s="10" t="str">
        <f>VLOOKUP($A516,'Medical Examinations'!$A:$Z,MATCH(I$1,'Medical Examinations'!$A$1:$Z$1,0),FALSE)</f>
        <v>No</v>
      </c>
      <c r="J516" s="10" t="str">
        <f>VLOOKUP($A516,'Medical Examinations'!$A:$Z,MATCH(J$1,'Medical Examinations'!$A$1:$Z$1,0),FALSE)</f>
        <v>Obesity</v>
      </c>
      <c r="K516" s="10" t="str">
        <f>VLOOKUP($A516,'Medical Examinations'!$A:$Z,MATCH(K$1,'Medical Examinations'!$A$1:$Z$1,0),FALSE)</f>
        <v>Normal</v>
      </c>
      <c r="L516" s="15">
        <v>4618.08</v>
      </c>
      <c r="M516" s="10" t="s">
        <v>4707</v>
      </c>
      <c r="N516" s="10" t="s">
        <v>4711</v>
      </c>
      <c r="O516" s="10" t="str">
        <f>IF(N516="?","Unknown",N516)</f>
        <v>tier - 1</v>
      </c>
      <c r="P516" s="10"/>
    </row>
    <row r="517" spans="1:16">
      <c r="A517" s="21" t="s">
        <v>1035</v>
      </c>
      <c r="B517" s="10" t="str">
        <f>VLOOKUP($A517,'Customer Names'!$A:$C,3,FALSE)</f>
        <v>George,</v>
      </c>
      <c r="C517" s="10">
        <f>VLOOKUP($A517,'Medical Examinations'!$A:$Z,2,FALSE)</f>
        <v>25.9</v>
      </c>
      <c r="D517" s="10">
        <f>VLOOKUP($A517,'Medical Examinations'!$A:$Z,MATCH(D$1,'Medical Examinations'!$A$1:$Z$1,0),FALSE)</f>
        <v>4.84</v>
      </c>
      <c r="E517" s="10" t="str">
        <f>VLOOKUP($A517,'Medical Examinations'!$A:$Z,MATCH(E$1,'Medical Examinations'!$A$1:$Z$1,0),FALSE)</f>
        <v>No</v>
      </c>
      <c r="F517" s="10" t="str">
        <f>VLOOKUP($A517,'Medical Examinations'!$A:$Z,MATCH(F$1,'Medical Examinations'!$A$1:$Z$1,0),FALSE)</f>
        <v>No</v>
      </c>
      <c r="G517" s="10" t="str">
        <f>VLOOKUP($A517,'Medical Examinations'!$A:$Z,MATCH(G$1,'Medical Examinations'!$A$1:$Z$1,0),FALSE)</f>
        <v>No</v>
      </c>
      <c r="H517" s="10">
        <f>VLOOKUP($A517,'Medical Examinations'!$A:$Z,MATCH(H$1,'Medical Examinations'!$A$1:$Z$1,0),FALSE)</f>
        <v>0</v>
      </c>
      <c r="I517" s="10" t="str">
        <f>VLOOKUP($A517,'Medical Examinations'!$A:$Z,MATCH(I$1,'Medical Examinations'!$A$1:$Z$1,0),FALSE)</f>
        <v>yes</v>
      </c>
      <c r="J517" s="10" t="str">
        <f>VLOOKUP($A517,'Medical Examinations'!$A:$Z,MATCH(J$1,'Medical Examinations'!$A$1:$Z$1,0),FALSE)</f>
        <v>Overweight</v>
      </c>
      <c r="K517" s="10" t="str">
        <f>VLOOKUP($A517,'Medical Examinations'!$A:$Z,MATCH(K$1,'Medical Examinations'!$A$1:$Z$1,0),FALSE)</f>
        <v>Normal</v>
      </c>
      <c r="L517" s="15">
        <v>4646.76</v>
      </c>
      <c r="M517" s="10" t="s">
        <v>4711</v>
      </c>
      <c r="N517" s="10" t="s">
        <v>4711</v>
      </c>
      <c r="O517" s="10" t="str">
        <f>IF(N517="?","Unknown",N517)</f>
        <v>tier - 1</v>
      </c>
      <c r="P517" s="10"/>
    </row>
    <row r="518" spans="1:16">
      <c r="A518" s="20" t="s">
        <v>1037</v>
      </c>
      <c r="B518" s="10" t="str">
        <f>VLOOKUP($A518,'Customer Names'!$A:$C,3,FALSE)</f>
        <v>Hicks,</v>
      </c>
      <c r="C518" s="10">
        <f>VLOOKUP($A518,'Medical Examinations'!$A:$Z,2,FALSE)</f>
        <v>35.72</v>
      </c>
      <c r="D518" s="10">
        <f>VLOOKUP($A518,'Medical Examinations'!$A:$Z,MATCH(D$1,'Medical Examinations'!$A$1:$Z$1,0),FALSE)</f>
        <v>4.08</v>
      </c>
      <c r="E518" s="10" t="str">
        <f>VLOOKUP($A518,'Medical Examinations'!$A:$Z,MATCH(E$1,'Medical Examinations'!$A$1:$Z$1,0),FALSE)</f>
        <v>No</v>
      </c>
      <c r="F518" s="10" t="str">
        <f>VLOOKUP($A518,'Medical Examinations'!$A:$Z,MATCH(F$1,'Medical Examinations'!$A$1:$Z$1,0),FALSE)</f>
        <v>No</v>
      </c>
      <c r="G518" s="10" t="str">
        <f>VLOOKUP($A518,'Medical Examinations'!$A:$Z,MATCH(G$1,'Medical Examinations'!$A$1:$Z$1,0),FALSE)</f>
        <v>Yes</v>
      </c>
      <c r="H518" s="10">
        <f>VLOOKUP($A518,'Medical Examinations'!$A:$Z,MATCH(H$1,'Medical Examinations'!$A$1:$Z$1,0),FALSE)</f>
        <v>1</v>
      </c>
      <c r="I518" s="10" t="str">
        <f>VLOOKUP($A518,'Medical Examinations'!$A:$Z,MATCH(I$1,'Medical Examinations'!$A$1:$Z$1,0),FALSE)</f>
        <v>No</v>
      </c>
      <c r="J518" s="10" t="str">
        <f>VLOOKUP($A518,'Medical Examinations'!$A:$Z,MATCH(J$1,'Medical Examinations'!$A$1:$Z$1,0),FALSE)</f>
        <v>Obesity</v>
      </c>
      <c r="K518" s="10" t="str">
        <f>VLOOKUP($A518,'Medical Examinations'!$A:$Z,MATCH(K$1,'Medical Examinations'!$A$1:$Z$1,0),FALSE)</f>
        <v>Normal</v>
      </c>
      <c r="L518" s="15">
        <v>4661.29</v>
      </c>
      <c r="M518" s="10" t="s">
        <v>4707</v>
      </c>
      <c r="N518" s="10" t="s">
        <v>4711</v>
      </c>
      <c r="O518" s="10" t="str">
        <f>IF(N518="?","Unknown",N518)</f>
        <v>tier - 1</v>
      </c>
      <c r="P518" s="10"/>
    </row>
    <row r="519" spans="1:16">
      <c r="A519" s="21" t="s">
        <v>1039</v>
      </c>
      <c r="B519" s="10" t="str">
        <f>VLOOKUP($A519,'Customer Names'!$A:$C,3,FALSE)</f>
        <v>Lockyer,</v>
      </c>
      <c r="C519" s="10">
        <f>VLOOKUP($A519,'Medical Examinations'!$A:$Z,2,FALSE)</f>
        <v>27.94</v>
      </c>
      <c r="D519" s="10">
        <f>VLOOKUP($A519,'Medical Examinations'!$A:$Z,MATCH(D$1,'Medical Examinations'!$A$1:$Z$1,0),FALSE)</f>
        <v>4.4800000000000004</v>
      </c>
      <c r="E519" s="10" t="str">
        <f>VLOOKUP($A519,'Medical Examinations'!$A:$Z,MATCH(E$1,'Medical Examinations'!$A$1:$Z$1,0),FALSE)</f>
        <v>No</v>
      </c>
      <c r="F519" s="10" t="str">
        <f>VLOOKUP($A519,'Medical Examinations'!$A:$Z,MATCH(F$1,'Medical Examinations'!$A$1:$Z$1,0),FALSE)</f>
        <v>No</v>
      </c>
      <c r="G519" s="10" t="str">
        <f>VLOOKUP($A519,'Medical Examinations'!$A:$Z,MATCH(G$1,'Medical Examinations'!$A$1:$Z$1,0),FALSE)</f>
        <v>Yes</v>
      </c>
      <c r="H519" s="10">
        <f>VLOOKUP($A519,'Medical Examinations'!$A:$Z,MATCH(H$1,'Medical Examinations'!$A$1:$Z$1,0),FALSE)</f>
        <v>1</v>
      </c>
      <c r="I519" s="10" t="str">
        <f>VLOOKUP($A519,'Medical Examinations'!$A:$Z,MATCH(I$1,'Medical Examinations'!$A$1:$Z$1,0),FALSE)</f>
        <v>yes</v>
      </c>
      <c r="J519" s="10" t="str">
        <f>VLOOKUP($A519,'Medical Examinations'!$A:$Z,MATCH(J$1,'Medical Examinations'!$A$1:$Z$1,0),FALSE)</f>
        <v>Overweight</v>
      </c>
      <c r="K519" s="10" t="str">
        <f>VLOOKUP($A519,'Medical Examinations'!$A:$Z,MATCH(K$1,'Medical Examinations'!$A$1:$Z$1,0),FALSE)</f>
        <v>Normal</v>
      </c>
      <c r="L519" s="15">
        <v>4667.6099999999997</v>
      </c>
      <c r="M519" s="10" t="s">
        <v>4708</v>
      </c>
      <c r="N519" s="10" t="s">
        <v>4708</v>
      </c>
      <c r="O519" s="10" t="str">
        <f>IF(N519="?","Unknown",N519)</f>
        <v>tier - 3</v>
      </c>
      <c r="P519" s="10"/>
    </row>
    <row r="520" spans="1:16">
      <c r="A520" s="20" t="s">
        <v>1041</v>
      </c>
      <c r="B520" s="10" t="str">
        <f>VLOOKUP($A520,'Customer Names'!$A:$C,3,FALSE)</f>
        <v>Byrnes,</v>
      </c>
      <c r="C520" s="10">
        <f>VLOOKUP($A520,'Medical Examinations'!$A:$Z,2,FALSE)</f>
        <v>27.1</v>
      </c>
      <c r="D520" s="10">
        <f>VLOOKUP($A520,'Medical Examinations'!$A:$Z,MATCH(D$1,'Medical Examinations'!$A$1:$Z$1,0),FALSE)</f>
        <v>5.73</v>
      </c>
      <c r="E520" s="10" t="str">
        <f>VLOOKUP($A520,'Medical Examinations'!$A:$Z,MATCH(E$1,'Medical Examinations'!$A$1:$Z$1,0),FALSE)</f>
        <v>No</v>
      </c>
      <c r="F520" s="10" t="str">
        <f>VLOOKUP($A520,'Medical Examinations'!$A:$Z,MATCH(F$1,'Medical Examinations'!$A$1:$Z$1,0),FALSE)</f>
        <v>No</v>
      </c>
      <c r="G520" s="10" t="str">
        <f>VLOOKUP($A520,'Medical Examinations'!$A:$Z,MATCH(G$1,'Medical Examinations'!$A$1:$Z$1,0),FALSE)</f>
        <v>No</v>
      </c>
      <c r="H520" s="10">
        <f>VLOOKUP($A520,'Medical Examinations'!$A:$Z,MATCH(H$1,'Medical Examinations'!$A$1:$Z$1,0),FALSE)</f>
        <v>0</v>
      </c>
      <c r="I520" s="10" t="str">
        <f>VLOOKUP($A520,'Medical Examinations'!$A:$Z,MATCH(I$1,'Medical Examinations'!$A$1:$Z$1,0),FALSE)</f>
        <v>yes</v>
      </c>
      <c r="J520" s="10" t="str">
        <f>VLOOKUP($A520,'Medical Examinations'!$A:$Z,MATCH(J$1,'Medical Examinations'!$A$1:$Z$1,0),FALSE)</f>
        <v>Overweight</v>
      </c>
      <c r="K520" s="10" t="str">
        <f>VLOOKUP($A520,'Medical Examinations'!$A:$Z,MATCH(K$1,'Medical Examinations'!$A$1:$Z$1,0),FALSE)</f>
        <v>Prediabetes</v>
      </c>
      <c r="L520" s="15">
        <v>4670.6400000000003</v>
      </c>
      <c r="M520" s="10" t="s">
        <v>4707</v>
      </c>
      <c r="N520" s="10" t="s">
        <v>4707</v>
      </c>
      <c r="O520" s="10" t="str">
        <f>IF(N520="?","Unknown",N520)</f>
        <v>tier - 2</v>
      </c>
      <c r="P520" s="10"/>
    </row>
    <row r="521" spans="1:16">
      <c r="A521" s="21" t="s">
        <v>1043</v>
      </c>
      <c r="B521" s="10" t="str">
        <f>VLOOKUP($A521,'Customer Names'!$A:$C,3,FALSE)</f>
        <v>Norris,</v>
      </c>
      <c r="C521" s="10">
        <f>VLOOKUP($A521,'Medical Examinations'!$A:$Z,2,FALSE)</f>
        <v>18.3</v>
      </c>
      <c r="D521" s="10">
        <f>VLOOKUP($A521,'Medical Examinations'!$A:$Z,MATCH(D$1,'Medical Examinations'!$A$1:$Z$1,0),FALSE)</f>
        <v>5.46</v>
      </c>
      <c r="E521" s="10" t="str">
        <f>VLOOKUP($A521,'Medical Examinations'!$A:$Z,MATCH(E$1,'Medical Examinations'!$A$1:$Z$1,0),FALSE)</f>
        <v>yes</v>
      </c>
      <c r="F521" s="10" t="str">
        <f>VLOOKUP($A521,'Medical Examinations'!$A:$Z,MATCH(F$1,'Medical Examinations'!$A$1:$Z$1,0),FALSE)</f>
        <v>No</v>
      </c>
      <c r="G521" s="10" t="str">
        <f>VLOOKUP($A521,'Medical Examinations'!$A:$Z,MATCH(G$1,'Medical Examinations'!$A$1:$Z$1,0),FALSE)</f>
        <v>Yes</v>
      </c>
      <c r="H521" s="10">
        <f>VLOOKUP($A521,'Medical Examinations'!$A:$Z,MATCH(H$1,'Medical Examinations'!$A$1:$Z$1,0),FALSE)</f>
        <v>1</v>
      </c>
      <c r="I521" s="10" t="str">
        <f>VLOOKUP($A521,'Medical Examinations'!$A:$Z,MATCH(I$1,'Medical Examinations'!$A$1:$Z$1,0),FALSE)</f>
        <v>yes</v>
      </c>
      <c r="J521" s="10" t="str">
        <f>VLOOKUP($A521,'Medical Examinations'!$A:$Z,MATCH(J$1,'Medical Examinations'!$A$1:$Z$1,0),FALSE)</f>
        <v>Underweight</v>
      </c>
      <c r="K521" s="10" t="str">
        <f>VLOOKUP($A521,'Medical Examinations'!$A:$Z,MATCH(K$1,'Medical Examinations'!$A$1:$Z$1,0),FALSE)</f>
        <v>Normal</v>
      </c>
      <c r="L521" s="15">
        <v>4673.3900000000003</v>
      </c>
      <c r="M521" s="10" t="s">
        <v>4707</v>
      </c>
      <c r="N521" s="10" t="s">
        <v>4711</v>
      </c>
      <c r="O521" s="10" t="str">
        <f>IF(N521="?","Unknown",N521)</f>
        <v>tier - 1</v>
      </c>
      <c r="P521" s="10"/>
    </row>
    <row r="522" spans="1:16">
      <c r="A522" s="20" t="s">
        <v>1045</v>
      </c>
      <c r="B522" s="10" t="str">
        <f>VLOOKUP($A522,'Customer Names'!$A:$C,3,FALSE)</f>
        <v>Darda,</v>
      </c>
      <c r="C522" s="10">
        <f>VLOOKUP($A522,'Medical Examinations'!$A:$Z,2,FALSE)</f>
        <v>25.3</v>
      </c>
      <c r="D522" s="10">
        <f>VLOOKUP($A522,'Medical Examinations'!$A:$Z,MATCH(D$1,'Medical Examinations'!$A$1:$Z$1,0),FALSE)</f>
        <v>5.0199999999999996</v>
      </c>
      <c r="E522" s="10" t="str">
        <f>VLOOKUP($A522,'Medical Examinations'!$A:$Z,MATCH(E$1,'Medical Examinations'!$A$1:$Z$1,0),FALSE)</f>
        <v>yes</v>
      </c>
      <c r="F522" s="10" t="str">
        <f>VLOOKUP($A522,'Medical Examinations'!$A:$Z,MATCH(F$1,'Medical Examinations'!$A$1:$Z$1,0),FALSE)</f>
        <v>No</v>
      </c>
      <c r="G522" s="10" t="str">
        <f>VLOOKUP($A522,'Medical Examinations'!$A:$Z,MATCH(G$1,'Medical Examinations'!$A$1:$Z$1,0),FALSE)</f>
        <v>No</v>
      </c>
      <c r="H522" s="10">
        <f>VLOOKUP($A522,'Medical Examinations'!$A:$Z,MATCH(H$1,'Medical Examinations'!$A$1:$Z$1,0),FALSE)</f>
        <v>1</v>
      </c>
      <c r="I522" s="10" t="str">
        <f>VLOOKUP($A522,'Medical Examinations'!$A:$Z,MATCH(I$1,'Medical Examinations'!$A$1:$Z$1,0),FALSE)</f>
        <v>yes</v>
      </c>
      <c r="J522" s="10" t="str">
        <f>VLOOKUP($A522,'Medical Examinations'!$A:$Z,MATCH(J$1,'Medical Examinations'!$A$1:$Z$1,0),FALSE)</f>
        <v>Overweight</v>
      </c>
      <c r="K522" s="10" t="str">
        <f>VLOOKUP($A522,'Medical Examinations'!$A:$Z,MATCH(K$1,'Medical Examinations'!$A$1:$Z$1,0),FALSE)</f>
        <v>Normal</v>
      </c>
      <c r="L522" s="15">
        <v>4674.2</v>
      </c>
      <c r="M522" s="10" t="s">
        <v>4707</v>
      </c>
      <c r="N522" s="10" t="s">
        <v>4711</v>
      </c>
      <c r="O522" s="10" t="str">
        <f>IF(N522="?","Unknown",N522)</f>
        <v>tier - 1</v>
      </c>
      <c r="P522" s="10"/>
    </row>
    <row r="523" spans="1:16">
      <c r="A523" s="21" t="s">
        <v>1047</v>
      </c>
      <c r="B523" s="10" t="str">
        <f>VLOOKUP($A523,'Customer Names'!$A:$C,3,FALSE)</f>
        <v>Otstot,</v>
      </c>
      <c r="C523" s="10">
        <f>VLOOKUP($A523,'Medical Examinations'!$A:$Z,2,FALSE)</f>
        <v>38.83</v>
      </c>
      <c r="D523" s="10">
        <f>VLOOKUP($A523,'Medical Examinations'!$A:$Z,MATCH(D$1,'Medical Examinations'!$A$1:$Z$1,0),FALSE)</f>
        <v>6.36</v>
      </c>
      <c r="E523" s="10" t="str">
        <f>VLOOKUP($A523,'Medical Examinations'!$A:$Z,MATCH(E$1,'Medical Examinations'!$A$1:$Z$1,0),FALSE)</f>
        <v>No</v>
      </c>
      <c r="F523" s="10" t="str">
        <f>VLOOKUP($A523,'Medical Examinations'!$A:$Z,MATCH(F$1,'Medical Examinations'!$A$1:$Z$1,0),FALSE)</f>
        <v>No</v>
      </c>
      <c r="G523" s="10" t="str">
        <f>VLOOKUP($A523,'Medical Examinations'!$A:$Z,MATCH(G$1,'Medical Examinations'!$A$1:$Z$1,0),FALSE)</f>
        <v>No</v>
      </c>
      <c r="H523" s="10">
        <f>VLOOKUP($A523,'Medical Examinations'!$A:$Z,MATCH(H$1,'Medical Examinations'!$A$1:$Z$1,0),FALSE)</f>
        <v>1</v>
      </c>
      <c r="I523" s="10" t="str">
        <f>VLOOKUP($A523,'Medical Examinations'!$A:$Z,MATCH(I$1,'Medical Examinations'!$A$1:$Z$1,0),FALSE)</f>
        <v>No</v>
      </c>
      <c r="J523" s="10" t="str">
        <f>VLOOKUP($A523,'Medical Examinations'!$A:$Z,MATCH(J$1,'Medical Examinations'!$A$1:$Z$1,0),FALSE)</f>
        <v>Obesity</v>
      </c>
      <c r="K523" s="10" t="str">
        <f>VLOOKUP($A523,'Medical Examinations'!$A:$Z,MATCH(K$1,'Medical Examinations'!$A$1:$Z$1,0),FALSE)</f>
        <v>Prediabetes</v>
      </c>
      <c r="L523" s="15">
        <v>4678.8</v>
      </c>
      <c r="M523" s="10" t="s">
        <v>4707</v>
      </c>
      <c r="N523" s="10" t="s">
        <v>4711</v>
      </c>
      <c r="O523" s="10" t="str">
        <f>IF(N523="?","Unknown",N523)</f>
        <v>tier - 1</v>
      </c>
      <c r="P523" s="10"/>
    </row>
    <row r="524" spans="1:16">
      <c r="A524" s="20" t="s">
        <v>1049</v>
      </c>
      <c r="B524" s="10" t="str">
        <f>VLOOKUP($A524,'Customer Names'!$A:$C,3,FALSE)</f>
        <v>Bowley,</v>
      </c>
      <c r="C524" s="10">
        <f>VLOOKUP($A524,'Medical Examinations'!$A:$Z,2,FALSE)</f>
        <v>27.6</v>
      </c>
      <c r="D524" s="10">
        <f>VLOOKUP($A524,'Medical Examinations'!$A:$Z,MATCH(D$1,'Medical Examinations'!$A$1:$Z$1,0),FALSE)</f>
        <v>5.36</v>
      </c>
      <c r="E524" s="10" t="str">
        <f>VLOOKUP($A524,'Medical Examinations'!$A:$Z,MATCH(E$1,'Medical Examinations'!$A$1:$Z$1,0),FALSE)</f>
        <v>No</v>
      </c>
      <c r="F524" s="10" t="str">
        <f>VLOOKUP($A524,'Medical Examinations'!$A:$Z,MATCH(F$1,'Medical Examinations'!$A$1:$Z$1,0),FALSE)</f>
        <v>No</v>
      </c>
      <c r="G524" s="10" t="str">
        <f>VLOOKUP($A524,'Medical Examinations'!$A:$Z,MATCH(G$1,'Medical Examinations'!$A$1:$Z$1,0),FALSE)</f>
        <v>No</v>
      </c>
      <c r="H524" s="10">
        <f>VLOOKUP($A524,'Medical Examinations'!$A:$Z,MATCH(H$1,'Medical Examinations'!$A$1:$Z$1,0),FALSE)</f>
        <v>1</v>
      </c>
      <c r="I524" s="10" t="str">
        <f>VLOOKUP($A524,'Medical Examinations'!$A:$Z,MATCH(I$1,'Medical Examinations'!$A$1:$Z$1,0),FALSE)</f>
        <v>No</v>
      </c>
      <c r="J524" s="10" t="str">
        <f>VLOOKUP($A524,'Medical Examinations'!$A:$Z,MATCH(J$1,'Medical Examinations'!$A$1:$Z$1,0),FALSE)</f>
        <v>Overweight</v>
      </c>
      <c r="K524" s="10" t="str">
        <f>VLOOKUP($A524,'Medical Examinations'!$A:$Z,MATCH(K$1,'Medical Examinations'!$A$1:$Z$1,0),FALSE)</f>
        <v>Normal</v>
      </c>
      <c r="L524" s="15">
        <v>4686.3900000000003</v>
      </c>
      <c r="M524" s="10" t="s">
        <v>4708</v>
      </c>
      <c r="N524" s="10" t="s">
        <v>4708</v>
      </c>
      <c r="O524" s="10" t="str">
        <f>IF(N524="?","Unknown",N524)</f>
        <v>tier - 3</v>
      </c>
      <c r="P524" s="10"/>
    </row>
    <row r="525" spans="1:16">
      <c r="A525" s="21" t="s">
        <v>1051</v>
      </c>
      <c r="B525" s="10" t="str">
        <f>VLOOKUP($A525,'Customer Names'!$A:$C,3,FALSE)</f>
        <v>Rogers,</v>
      </c>
      <c r="C525" s="10">
        <f>VLOOKUP($A525,'Medical Examinations'!$A:$Z,2,FALSE)</f>
        <v>46.4</v>
      </c>
      <c r="D525" s="10">
        <f>VLOOKUP($A525,'Medical Examinations'!$A:$Z,MATCH(D$1,'Medical Examinations'!$A$1:$Z$1,0),FALSE)</f>
        <v>8.3699999999999992</v>
      </c>
      <c r="E525" s="10" t="str">
        <f>VLOOKUP($A525,'Medical Examinations'!$A:$Z,MATCH(E$1,'Medical Examinations'!$A$1:$Z$1,0),FALSE)</f>
        <v>yes</v>
      </c>
      <c r="F525" s="10" t="str">
        <f>VLOOKUP($A525,'Medical Examinations'!$A:$Z,MATCH(F$1,'Medical Examinations'!$A$1:$Z$1,0),FALSE)</f>
        <v>No</v>
      </c>
      <c r="G525" s="10" t="str">
        <f>VLOOKUP($A525,'Medical Examinations'!$A:$Z,MATCH(G$1,'Medical Examinations'!$A$1:$Z$1,0),FALSE)</f>
        <v>Yes</v>
      </c>
      <c r="H525" s="10">
        <f>VLOOKUP($A525,'Medical Examinations'!$A:$Z,MATCH(H$1,'Medical Examinations'!$A$1:$Z$1,0),FALSE)</f>
        <v>1</v>
      </c>
      <c r="I525" s="10" t="str">
        <f>VLOOKUP($A525,'Medical Examinations'!$A:$Z,MATCH(I$1,'Medical Examinations'!$A$1:$Z$1,0),FALSE)</f>
        <v>No</v>
      </c>
      <c r="J525" s="10" t="str">
        <f>VLOOKUP($A525,'Medical Examinations'!$A:$Z,MATCH(J$1,'Medical Examinations'!$A$1:$Z$1,0),FALSE)</f>
        <v>Obesity</v>
      </c>
      <c r="K525" s="10" t="str">
        <f>VLOOKUP($A525,'Medical Examinations'!$A:$Z,MATCH(K$1,'Medical Examinations'!$A$1:$Z$1,0),FALSE)</f>
        <v>Diabetes</v>
      </c>
      <c r="L525" s="15">
        <v>4687.8</v>
      </c>
      <c r="M525" s="10" t="s">
        <v>4707</v>
      </c>
      <c r="N525" s="10" t="s">
        <v>4708</v>
      </c>
      <c r="O525" s="10" t="str">
        <f>IF(N525="?","Unknown",N525)</f>
        <v>tier - 3</v>
      </c>
      <c r="P525" s="10"/>
    </row>
    <row r="526" spans="1:16">
      <c r="A526" s="20" t="s">
        <v>1053</v>
      </c>
      <c r="B526" s="10" t="str">
        <f>VLOOKUP($A526,'Customer Names'!$A:$C,3,FALSE)</f>
        <v>Mclaughlin,</v>
      </c>
      <c r="C526" s="10">
        <f>VLOOKUP($A526,'Medical Examinations'!$A:$Z,2,FALSE)</f>
        <v>51.92</v>
      </c>
      <c r="D526" s="10">
        <f>VLOOKUP($A526,'Medical Examinations'!$A:$Z,MATCH(D$1,'Medical Examinations'!$A$1:$Z$1,0),FALSE)</f>
        <v>5.18</v>
      </c>
      <c r="E526" s="10" t="str">
        <f>VLOOKUP($A526,'Medical Examinations'!$A:$Z,MATCH(E$1,'Medical Examinations'!$A$1:$Z$1,0),FALSE)</f>
        <v>yes</v>
      </c>
      <c r="F526" s="10" t="str">
        <f>VLOOKUP($A526,'Medical Examinations'!$A:$Z,MATCH(F$1,'Medical Examinations'!$A$1:$Z$1,0),FALSE)</f>
        <v>No</v>
      </c>
      <c r="G526" s="10" t="str">
        <f>VLOOKUP($A526,'Medical Examinations'!$A:$Z,MATCH(G$1,'Medical Examinations'!$A$1:$Z$1,0),FALSE)</f>
        <v>Yes</v>
      </c>
      <c r="H526" s="10">
        <f>VLOOKUP($A526,'Medical Examinations'!$A:$Z,MATCH(H$1,'Medical Examinations'!$A$1:$Z$1,0),FALSE)</f>
        <v>1</v>
      </c>
      <c r="I526" s="10" t="str">
        <f>VLOOKUP($A526,'Medical Examinations'!$A:$Z,MATCH(I$1,'Medical Examinations'!$A$1:$Z$1,0),FALSE)</f>
        <v>No</v>
      </c>
      <c r="J526" s="10" t="str">
        <f>VLOOKUP($A526,'Medical Examinations'!$A:$Z,MATCH(J$1,'Medical Examinations'!$A$1:$Z$1,0),FALSE)</f>
        <v>Obesity</v>
      </c>
      <c r="K526" s="10" t="str">
        <f>VLOOKUP($A526,'Medical Examinations'!$A:$Z,MATCH(K$1,'Medical Examinations'!$A$1:$Z$1,0),FALSE)</f>
        <v>Normal</v>
      </c>
      <c r="L526" s="15">
        <v>4699.47</v>
      </c>
      <c r="M526" s="10" t="s">
        <v>4707</v>
      </c>
      <c r="N526" s="10" t="s">
        <v>4708</v>
      </c>
      <c r="O526" s="10"/>
      <c r="P526" s="10"/>
    </row>
    <row r="527" spans="1:16">
      <c r="A527" s="21" t="s">
        <v>1055</v>
      </c>
      <c r="B527" s="10" t="str">
        <f>VLOOKUP($A527,'Customer Names'!$A:$C,3,FALSE)</f>
        <v>Ziegler,</v>
      </c>
      <c r="C527" s="10">
        <f>VLOOKUP($A527,'Medical Examinations'!$A:$Z,2,FALSE)</f>
        <v>32.395000000000003</v>
      </c>
      <c r="D527" s="10">
        <f>VLOOKUP($A527,'Medical Examinations'!$A:$Z,MATCH(D$1,'Medical Examinations'!$A$1:$Z$1,0),FALSE)</f>
        <v>5.68</v>
      </c>
      <c r="E527" s="10" t="str">
        <f>VLOOKUP($A527,'Medical Examinations'!$A:$Z,MATCH(E$1,'Medical Examinations'!$A$1:$Z$1,0),FALSE)</f>
        <v>yes</v>
      </c>
      <c r="F527" s="10" t="str">
        <f>VLOOKUP($A527,'Medical Examinations'!$A:$Z,MATCH(F$1,'Medical Examinations'!$A$1:$Z$1,0),FALSE)</f>
        <v>No</v>
      </c>
      <c r="G527" s="10" t="str">
        <f>VLOOKUP($A527,'Medical Examinations'!$A:$Z,MATCH(G$1,'Medical Examinations'!$A$1:$Z$1,0),FALSE)</f>
        <v>No</v>
      </c>
      <c r="H527" s="10">
        <f>VLOOKUP($A527,'Medical Examinations'!$A:$Z,MATCH(H$1,'Medical Examinations'!$A$1:$Z$1,0),FALSE)</f>
        <v>1</v>
      </c>
      <c r="I527" s="10" t="str">
        <f>VLOOKUP($A527,'Medical Examinations'!$A:$Z,MATCH(I$1,'Medical Examinations'!$A$1:$Z$1,0),FALSE)</f>
        <v>No</v>
      </c>
      <c r="J527" s="10" t="str">
        <f>VLOOKUP($A527,'Medical Examinations'!$A:$Z,MATCH(J$1,'Medical Examinations'!$A$1:$Z$1,0),FALSE)</f>
        <v>Obesity</v>
      </c>
      <c r="K527" s="10" t="str">
        <f>VLOOKUP($A527,'Medical Examinations'!$A:$Z,MATCH(K$1,'Medical Examinations'!$A$1:$Z$1,0),FALSE)</f>
        <v>Normal</v>
      </c>
      <c r="L527" s="15">
        <v>4712.12</v>
      </c>
      <c r="M527" s="10" t="s">
        <v>4707</v>
      </c>
      <c r="N527" s="10" t="s">
        <v>4708</v>
      </c>
      <c r="O527" s="10"/>
      <c r="P527" s="10"/>
    </row>
    <row r="528" spans="1:16">
      <c r="A528" s="20" t="s">
        <v>1057</v>
      </c>
      <c r="B528" s="10" t="str">
        <f>VLOOKUP($A528,'Customer Names'!$A:$C,3,FALSE)</f>
        <v>Hughey,</v>
      </c>
      <c r="C528" s="10">
        <f>VLOOKUP($A528,'Medical Examinations'!$A:$Z,2,FALSE)</f>
        <v>46.19</v>
      </c>
      <c r="D528" s="10">
        <f>VLOOKUP($A528,'Medical Examinations'!$A:$Z,MATCH(D$1,'Medical Examinations'!$A$1:$Z$1,0),FALSE)</f>
        <v>7.31</v>
      </c>
      <c r="E528" s="10" t="str">
        <f>VLOOKUP($A528,'Medical Examinations'!$A:$Z,MATCH(E$1,'Medical Examinations'!$A$1:$Z$1,0),FALSE)</f>
        <v>yes</v>
      </c>
      <c r="F528" s="10" t="str">
        <f>VLOOKUP($A528,'Medical Examinations'!$A:$Z,MATCH(F$1,'Medical Examinations'!$A$1:$Z$1,0),FALSE)</f>
        <v>No</v>
      </c>
      <c r="G528" s="10" t="str">
        <f>VLOOKUP($A528,'Medical Examinations'!$A:$Z,MATCH(G$1,'Medical Examinations'!$A$1:$Z$1,0),FALSE)</f>
        <v>Yes</v>
      </c>
      <c r="H528" s="10">
        <f>VLOOKUP($A528,'Medical Examinations'!$A:$Z,MATCH(H$1,'Medical Examinations'!$A$1:$Z$1,0),FALSE)</f>
        <v>1</v>
      </c>
      <c r="I528" s="10" t="str">
        <f>VLOOKUP($A528,'Medical Examinations'!$A:$Z,MATCH(I$1,'Medical Examinations'!$A$1:$Z$1,0),FALSE)</f>
        <v>No</v>
      </c>
      <c r="J528" s="10" t="str">
        <f>VLOOKUP($A528,'Medical Examinations'!$A:$Z,MATCH(J$1,'Medical Examinations'!$A$1:$Z$1,0),FALSE)</f>
        <v>Obesity</v>
      </c>
      <c r="K528" s="10" t="str">
        <f>VLOOKUP($A528,'Medical Examinations'!$A:$Z,MATCH(K$1,'Medical Examinations'!$A$1:$Z$1,0),FALSE)</f>
        <v>Diabetes</v>
      </c>
      <c r="L528" s="15">
        <v>4718.2</v>
      </c>
      <c r="M528" s="10" t="s">
        <v>4707</v>
      </c>
      <c r="N528" s="10" t="s">
        <v>4708</v>
      </c>
      <c r="O528" s="10"/>
      <c r="P528" s="10"/>
    </row>
    <row r="529" spans="1:16">
      <c r="A529" s="21" t="s">
        <v>1059</v>
      </c>
      <c r="B529" s="10" t="str">
        <f>VLOOKUP($A529,'Customer Names'!$A:$C,3,FALSE)</f>
        <v>Knast,</v>
      </c>
      <c r="C529" s="10">
        <f>VLOOKUP($A529,'Medical Examinations'!$A:$Z,2,FALSE)</f>
        <v>27.93</v>
      </c>
      <c r="D529" s="10">
        <f>VLOOKUP($A529,'Medical Examinations'!$A:$Z,MATCH(D$1,'Medical Examinations'!$A$1:$Z$1,0),FALSE)</f>
        <v>4.67</v>
      </c>
      <c r="E529" s="10" t="str">
        <f>VLOOKUP($A529,'Medical Examinations'!$A:$Z,MATCH(E$1,'Medical Examinations'!$A$1:$Z$1,0),FALSE)</f>
        <v>No</v>
      </c>
      <c r="F529" s="10" t="str">
        <f>VLOOKUP($A529,'Medical Examinations'!$A:$Z,MATCH(F$1,'Medical Examinations'!$A$1:$Z$1,0),FALSE)</f>
        <v>No</v>
      </c>
      <c r="G529" s="10" t="str">
        <f>VLOOKUP($A529,'Medical Examinations'!$A:$Z,MATCH(G$1,'Medical Examinations'!$A$1:$Z$1,0),FALSE)</f>
        <v>Yes</v>
      </c>
      <c r="H529" s="10">
        <f>VLOOKUP($A529,'Medical Examinations'!$A:$Z,MATCH(H$1,'Medical Examinations'!$A$1:$Z$1,0),FALSE)</f>
        <v>1</v>
      </c>
      <c r="I529" s="10" t="str">
        <f>VLOOKUP($A529,'Medical Examinations'!$A:$Z,MATCH(I$1,'Medical Examinations'!$A$1:$Z$1,0),FALSE)</f>
        <v>No</v>
      </c>
      <c r="J529" s="10" t="str">
        <f>VLOOKUP($A529,'Medical Examinations'!$A:$Z,MATCH(J$1,'Medical Examinations'!$A$1:$Z$1,0),FALSE)</f>
        <v>Overweight</v>
      </c>
      <c r="K529" s="10" t="str">
        <f>VLOOKUP($A529,'Medical Examinations'!$A:$Z,MATCH(K$1,'Medical Examinations'!$A$1:$Z$1,0),FALSE)</f>
        <v>Normal</v>
      </c>
      <c r="L529" s="15">
        <v>4719.5200000000004</v>
      </c>
      <c r="M529" s="10" t="s">
        <v>4707</v>
      </c>
      <c r="N529" s="10" t="s">
        <v>4707</v>
      </c>
      <c r="P529" s="10"/>
    </row>
    <row r="530" spans="1:16">
      <c r="A530" s="20" t="s">
        <v>1061</v>
      </c>
      <c r="B530" s="10" t="str">
        <f>VLOOKUP($A530,'Customer Names'!$A:$C,3,FALSE)</f>
        <v>Stob,</v>
      </c>
      <c r="C530" s="10">
        <f>VLOOKUP($A530,'Medical Examinations'!$A:$Z,2,FALSE)</f>
        <v>45.62</v>
      </c>
      <c r="D530" s="10">
        <f>VLOOKUP($A530,'Medical Examinations'!$A:$Z,MATCH(D$1,'Medical Examinations'!$A$1:$Z$1,0),FALSE)</f>
        <v>6.87</v>
      </c>
      <c r="E530" s="10" t="str">
        <f>VLOOKUP($A530,'Medical Examinations'!$A:$Z,MATCH(E$1,'Medical Examinations'!$A$1:$Z$1,0),FALSE)</f>
        <v>No</v>
      </c>
      <c r="F530" s="10" t="str">
        <f>VLOOKUP($A530,'Medical Examinations'!$A:$Z,MATCH(F$1,'Medical Examinations'!$A$1:$Z$1,0),FALSE)</f>
        <v>No</v>
      </c>
      <c r="G530" s="10" t="str">
        <f>VLOOKUP($A530,'Medical Examinations'!$A:$Z,MATCH(G$1,'Medical Examinations'!$A$1:$Z$1,0),FALSE)</f>
        <v>No</v>
      </c>
      <c r="H530" s="10">
        <f>VLOOKUP($A530,'Medical Examinations'!$A:$Z,MATCH(H$1,'Medical Examinations'!$A$1:$Z$1,0),FALSE)</f>
        <v>0</v>
      </c>
      <c r="I530" s="10" t="str">
        <f>VLOOKUP($A530,'Medical Examinations'!$A:$Z,MATCH(I$1,'Medical Examinations'!$A$1:$Z$1,0),FALSE)</f>
        <v>No</v>
      </c>
      <c r="J530" s="10" t="str">
        <f>VLOOKUP($A530,'Medical Examinations'!$A:$Z,MATCH(J$1,'Medical Examinations'!$A$1:$Z$1,0),FALSE)</f>
        <v>Obesity</v>
      </c>
      <c r="K530" s="10" t="str">
        <f>VLOOKUP($A530,'Medical Examinations'!$A:$Z,MATCH(K$1,'Medical Examinations'!$A$1:$Z$1,0),FALSE)</f>
        <v>Diabetes</v>
      </c>
      <c r="L530" s="15">
        <v>4719.74</v>
      </c>
      <c r="M530" s="10" t="s">
        <v>4707</v>
      </c>
      <c r="N530" s="10" t="s">
        <v>4711</v>
      </c>
      <c r="P530" s="10"/>
    </row>
    <row r="531" spans="1:16">
      <c r="A531" s="21" t="s">
        <v>1063</v>
      </c>
      <c r="B531" s="10" t="str">
        <f>VLOOKUP($A531,'Customer Names'!$A:$C,3,FALSE)</f>
        <v>Jensen,</v>
      </c>
      <c r="C531" s="10">
        <f>VLOOKUP($A531,'Medical Examinations'!$A:$Z,2,FALSE)</f>
        <v>35.31</v>
      </c>
      <c r="D531" s="10">
        <f>VLOOKUP($A531,'Medical Examinations'!$A:$Z,MATCH(D$1,'Medical Examinations'!$A$1:$Z$1,0),FALSE)</f>
        <v>5.87</v>
      </c>
      <c r="E531" s="10" t="str">
        <f>VLOOKUP($A531,'Medical Examinations'!$A:$Z,MATCH(E$1,'Medical Examinations'!$A$1:$Z$1,0),FALSE)</f>
        <v>No</v>
      </c>
      <c r="F531" s="10" t="str">
        <f>VLOOKUP($A531,'Medical Examinations'!$A:$Z,MATCH(F$1,'Medical Examinations'!$A$1:$Z$1,0),FALSE)</f>
        <v>No</v>
      </c>
      <c r="G531" s="10" t="str">
        <f>VLOOKUP($A531,'Medical Examinations'!$A:$Z,MATCH(G$1,'Medical Examinations'!$A$1:$Z$1,0),FALSE)</f>
        <v>Yes</v>
      </c>
      <c r="H531" s="10">
        <f>VLOOKUP($A531,'Medical Examinations'!$A:$Z,MATCH(H$1,'Medical Examinations'!$A$1:$Z$1,0),FALSE)</f>
        <v>1</v>
      </c>
      <c r="I531" s="10" t="str">
        <f>VLOOKUP($A531,'Medical Examinations'!$A:$Z,MATCH(I$1,'Medical Examinations'!$A$1:$Z$1,0),FALSE)</f>
        <v>No</v>
      </c>
      <c r="J531" s="10" t="str">
        <f>VLOOKUP($A531,'Medical Examinations'!$A:$Z,MATCH(J$1,'Medical Examinations'!$A$1:$Z$1,0),FALSE)</f>
        <v>Obesity</v>
      </c>
      <c r="K531" s="10" t="str">
        <f>VLOOKUP($A531,'Medical Examinations'!$A:$Z,MATCH(K$1,'Medical Examinations'!$A$1:$Z$1,0),FALSE)</f>
        <v>Prediabetes</v>
      </c>
      <c r="L531" s="15">
        <v>4728.71</v>
      </c>
      <c r="M531" s="10" t="s">
        <v>4707</v>
      </c>
      <c r="N531" s="10" t="s">
        <v>4708</v>
      </c>
      <c r="P531" s="10"/>
    </row>
    <row r="532" spans="1:16">
      <c r="A532" s="20" t="s">
        <v>1065</v>
      </c>
      <c r="B532" s="10" t="str">
        <f>VLOOKUP($A532,'Customer Names'!$A:$C,3,FALSE)</f>
        <v>Mutter,</v>
      </c>
      <c r="C532" s="10">
        <f>VLOOKUP($A532,'Medical Examinations'!$A:$Z,2,FALSE)</f>
        <v>30.4</v>
      </c>
      <c r="D532" s="10">
        <f>VLOOKUP($A532,'Medical Examinations'!$A:$Z,MATCH(D$1,'Medical Examinations'!$A$1:$Z$1,0),FALSE)</f>
        <v>4.07</v>
      </c>
      <c r="E532" s="10" t="str">
        <f>VLOOKUP($A532,'Medical Examinations'!$A:$Z,MATCH(E$1,'Medical Examinations'!$A$1:$Z$1,0),FALSE)</f>
        <v>yes</v>
      </c>
      <c r="F532" s="10" t="str">
        <f>VLOOKUP($A532,'Medical Examinations'!$A:$Z,MATCH(F$1,'Medical Examinations'!$A$1:$Z$1,0),FALSE)</f>
        <v>No</v>
      </c>
      <c r="G532" s="10" t="str">
        <f>VLOOKUP($A532,'Medical Examinations'!$A:$Z,MATCH(G$1,'Medical Examinations'!$A$1:$Z$1,0),FALSE)</f>
        <v>No</v>
      </c>
      <c r="H532" s="10">
        <f>VLOOKUP($A532,'Medical Examinations'!$A:$Z,MATCH(H$1,'Medical Examinations'!$A$1:$Z$1,0),FALSE)</f>
        <v>1</v>
      </c>
      <c r="I532" s="10" t="str">
        <f>VLOOKUP($A532,'Medical Examinations'!$A:$Z,MATCH(I$1,'Medical Examinations'!$A$1:$Z$1,0),FALSE)</f>
        <v>No</v>
      </c>
      <c r="J532" s="10" t="str">
        <f>VLOOKUP($A532,'Medical Examinations'!$A:$Z,MATCH(J$1,'Medical Examinations'!$A$1:$Z$1,0),FALSE)</f>
        <v>Obesity</v>
      </c>
      <c r="K532" s="10" t="str">
        <f>VLOOKUP($A532,'Medical Examinations'!$A:$Z,MATCH(K$1,'Medical Examinations'!$A$1:$Z$1,0),FALSE)</f>
        <v>Normal</v>
      </c>
      <c r="L532" s="15">
        <v>4734.6400000000003</v>
      </c>
      <c r="M532" s="10" t="s">
        <v>4707</v>
      </c>
      <c r="N532" s="10" t="s">
        <v>4711</v>
      </c>
      <c r="P532" s="10"/>
    </row>
    <row r="533" spans="1:16">
      <c r="A533" s="21" t="s">
        <v>1067</v>
      </c>
      <c r="B533" s="10" t="str">
        <f>VLOOKUP($A533,'Customer Names'!$A:$C,3,FALSE)</f>
        <v>Ahern,</v>
      </c>
      <c r="C533" s="10">
        <f>VLOOKUP($A533,'Medical Examinations'!$A:$Z,2,FALSE)</f>
        <v>20.13</v>
      </c>
      <c r="D533" s="10">
        <f>VLOOKUP($A533,'Medical Examinations'!$A:$Z,MATCH(D$1,'Medical Examinations'!$A$1:$Z$1,0),FALSE)</f>
        <v>6.47</v>
      </c>
      <c r="E533" s="10" t="str">
        <f>VLOOKUP($A533,'Medical Examinations'!$A:$Z,MATCH(E$1,'Medical Examinations'!$A$1:$Z$1,0),FALSE)</f>
        <v>No</v>
      </c>
      <c r="F533" s="10" t="str">
        <f>VLOOKUP($A533,'Medical Examinations'!$A:$Z,MATCH(F$1,'Medical Examinations'!$A$1:$Z$1,0),FALSE)</f>
        <v>No</v>
      </c>
      <c r="G533" s="10" t="str">
        <f>VLOOKUP($A533,'Medical Examinations'!$A:$Z,MATCH(G$1,'Medical Examinations'!$A$1:$Z$1,0),FALSE)</f>
        <v>Yes</v>
      </c>
      <c r="H533" s="10">
        <f>VLOOKUP($A533,'Medical Examinations'!$A:$Z,MATCH(H$1,'Medical Examinations'!$A$1:$Z$1,0),FALSE)</f>
        <v>1</v>
      </c>
      <c r="I533" s="10" t="str">
        <f>VLOOKUP($A533,'Medical Examinations'!$A:$Z,MATCH(I$1,'Medical Examinations'!$A$1:$Z$1,0),FALSE)</f>
        <v>yes</v>
      </c>
      <c r="J533" s="10" t="str">
        <f>VLOOKUP($A533,'Medical Examinations'!$A:$Z,MATCH(J$1,'Medical Examinations'!$A$1:$Z$1,0),FALSE)</f>
        <v>Normal Weight</v>
      </c>
      <c r="K533" s="10" t="str">
        <f>VLOOKUP($A533,'Medical Examinations'!$A:$Z,MATCH(K$1,'Medical Examinations'!$A$1:$Z$1,0),FALSE)</f>
        <v>Prediabetes</v>
      </c>
      <c r="L533" s="15">
        <v>4738.2700000000004</v>
      </c>
      <c r="M533" s="10" t="s">
        <v>4707</v>
      </c>
      <c r="N533" s="10" t="s">
        <v>4708</v>
      </c>
      <c r="P533" s="10"/>
    </row>
    <row r="534" spans="1:16">
      <c r="A534" s="20" t="s">
        <v>1069</v>
      </c>
      <c r="B534" s="10" t="str">
        <f>VLOOKUP($A534,'Customer Names'!$A:$C,3,FALSE)</f>
        <v>Chviruk,</v>
      </c>
      <c r="C534" s="10">
        <f>VLOOKUP($A534,'Medical Examinations'!$A:$Z,2,FALSE)</f>
        <v>23.655000000000001</v>
      </c>
      <c r="D534" s="10">
        <f>VLOOKUP($A534,'Medical Examinations'!$A:$Z,MATCH(D$1,'Medical Examinations'!$A$1:$Z$1,0),FALSE)</f>
        <v>5.14</v>
      </c>
      <c r="E534" s="10" t="str">
        <f>VLOOKUP($A534,'Medical Examinations'!$A:$Z,MATCH(E$1,'Medical Examinations'!$A$1:$Z$1,0),FALSE)</f>
        <v>No</v>
      </c>
      <c r="F534" s="10" t="str">
        <f>VLOOKUP($A534,'Medical Examinations'!$A:$Z,MATCH(F$1,'Medical Examinations'!$A$1:$Z$1,0),FALSE)</f>
        <v>No</v>
      </c>
      <c r="G534" s="10" t="str">
        <f>VLOOKUP($A534,'Medical Examinations'!$A:$Z,MATCH(G$1,'Medical Examinations'!$A$1:$Z$1,0),FALSE)</f>
        <v>No</v>
      </c>
      <c r="H534" s="10">
        <f>VLOOKUP($A534,'Medical Examinations'!$A:$Z,MATCH(H$1,'Medical Examinations'!$A$1:$Z$1,0),FALSE)</f>
        <v>1</v>
      </c>
      <c r="I534" s="10" t="str">
        <f>VLOOKUP($A534,'Medical Examinations'!$A:$Z,MATCH(I$1,'Medical Examinations'!$A$1:$Z$1,0),FALSE)</f>
        <v>yes</v>
      </c>
      <c r="J534" s="10" t="str">
        <f>VLOOKUP($A534,'Medical Examinations'!$A:$Z,MATCH(J$1,'Medical Examinations'!$A$1:$Z$1,0),FALSE)</f>
        <v>Normal Weight</v>
      </c>
      <c r="K534" s="10" t="str">
        <f>VLOOKUP($A534,'Medical Examinations'!$A:$Z,MATCH(K$1,'Medical Examinations'!$A$1:$Z$1,0),FALSE)</f>
        <v>Normal</v>
      </c>
      <c r="L534" s="15">
        <v>4740.78</v>
      </c>
      <c r="M534" s="10" t="s">
        <v>4707</v>
      </c>
      <c r="N534" s="10" t="s">
        <v>4708</v>
      </c>
      <c r="P534" s="10"/>
    </row>
    <row r="535" spans="1:16">
      <c r="A535" s="21" t="s">
        <v>1071</v>
      </c>
      <c r="B535" s="10" t="str">
        <f>VLOOKUP($A535,'Customer Names'!$A:$C,3,FALSE)</f>
        <v>Meehan,</v>
      </c>
      <c r="C535" s="10">
        <f>VLOOKUP($A535,'Medical Examinations'!$A:$Z,2,FALSE)</f>
        <v>49.05</v>
      </c>
      <c r="D535" s="10">
        <f>VLOOKUP($A535,'Medical Examinations'!$A:$Z,MATCH(D$1,'Medical Examinations'!$A$1:$Z$1,0),FALSE)</f>
        <v>9.77</v>
      </c>
      <c r="E535" s="10" t="str">
        <f>VLOOKUP($A535,'Medical Examinations'!$A:$Z,MATCH(E$1,'Medical Examinations'!$A$1:$Z$1,0),FALSE)</f>
        <v>yes</v>
      </c>
      <c r="F535" s="10" t="str">
        <f>VLOOKUP($A535,'Medical Examinations'!$A:$Z,MATCH(F$1,'Medical Examinations'!$A$1:$Z$1,0),FALSE)</f>
        <v>No</v>
      </c>
      <c r="G535" s="10" t="str">
        <f>VLOOKUP($A535,'Medical Examinations'!$A:$Z,MATCH(G$1,'Medical Examinations'!$A$1:$Z$1,0),FALSE)</f>
        <v>No</v>
      </c>
      <c r="H535" s="10">
        <f>VLOOKUP($A535,'Medical Examinations'!$A:$Z,MATCH(H$1,'Medical Examinations'!$A$1:$Z$1,0),FALSE)</f>
        <v>0</v>
      </c>
      <c r="I535" s="10" t="str">
        <f>VLOOKUP($A535,'Medical Examinations'!$A:$Z,MATCH(I$1,'Medical Examinations'!$A$1:$Z$1,0),FALSE)</f>
        <v>No</v>
      </c>
      <c r="J535" s="10" t="str">
        <f>VLOOKUP($A535,'Medical Examinations'!$A:$Z,MATCH(J$1,'Medical Examinations'!$A$1:$Z$1,0),FALSE)</f>
        <v>Obesity</v>
      </c>
      <c r="K535" s="10" t="str">
        <f>VLOOKUP($A535,'Medical Examinations'!$A:$Z,MATCH(K$1,'Medical Examinations'!$A$1:$Z$1,0),FALSE)</f>
        <v>Diabetes</v>
      </c>
      <c r="L535" s="15">
        <v>4746.34</v>
      </c>
      <c r="M535" s="10" t="s">
        <v>4707</v>
      </c>
      <c r="N535" s="10" t="s">
        <v>4707</v>
      </c>
      <c r="P535" s="10"/>
    </row>
    <row r="536" spans="1:16">
      <c r="A536" s="20" t="s">
        <v>1073</v>
      </c>
      <c r="B536" s="10" t="str">
        <f>VLOOKUP($A536,'Customer Names'!$A:$C,3,FALSE)</f>
        <v>Gammon,</v>
      </c>
      <c r="C536" s="10">
        <f>VLOOKUP($A536,'Medical Examinations'!$A:$Z,2,FALSE)</f>
        <v>51.94</v>
      </c>
      <c r="D536" s="10">
        <f>VLOOKUP($A536,'Medical Examinations'!$A:$Z,MATCH(D$1,'Medical Examinations'!$A$1:$Z$1,0),FALSE)</f>
        <v>8.8000000000000007</v>
      </c>
      <c r="E536" s="10" t="str">
        <f>VLOOKUP($A536,'Medical Examinations'!$A:$Z,MATCH(E$1,'Medical Examinations'!$A$1:$Z$1,0),FALSE)</f>
        <v>yes</v>
      </c>
      <c r="F536" s="10" t="str">
        <f>VLOOKUP($A536,'Medical Examinations'!$A:$Z,MATCH(F$1,'Medical Examinations'!$A$1:$Z$1,0),FALSE)</f>
        <v>No</v>
      </c>
      <c r="G536" s="10" t="str">
        <f>VLOOKUP($A536,'Medical Examinations'!$A:$Z,MATCH(G$1,'Medical Examinations'!$A$1:$Z$1,0),FALSE)</f>
        <v>No</v>
      </c>
      <c r="H536" s="10">
        <f>VLOOKUP($A536,'Medical Examinations'!$A:$Z,MATCH(H$1,'Medical Examinations'!$A$1:$Z$1,0),FALSE)</f>
        <v>2</v>
      </c>
      <c r="I536" s="10" t="str">
        <f>VLOOKUP($A536,'Medical Examinations'!$A:$Z,MATCH(I$1,'Medical Examinations'!$A$1:$Z$1,0),FALSE)</f>
        <v>No</v>
      </c>
      <c r="J536" s="10" t="str">
        <f>VLOOKUP($A536,'Medical Examinations'!$A:$Z,MATCH(J$1,'Medical Examinations'!$A$1:$Z$1,0),FALSE)</f>
        <v>Obesity</v>
      </c>
      <c r="K536" s="10" t="str">
        <f>VLOOKUP($A536,'Medical Examinations'!$A:$Z,MATCH(K$1,'Medical Examinations'!$A$1:$Z$1,0),FALSE)</f>
        <v>Diabetes</v>
      </c>
      <c r="L536" s="15">
        <v>4747.05</v>
      </c>
      <c r="M536" s="10" t="s">
        <v>4707</v>
      </c>
      <c r="N536" s="10" t="s">
        <v>4707</v>
      </c>
      <c r="P536" s="10"/>
    </row>
    <row r="537" spans="1:16">
      <c r="A537" s="21" t="s">
        <v>1075</v>
      </c>
      <c r="B537" s="10" t="str">
        <f>VLOOKUP($A537,'Customer Names'!$A:$C,3,FALSE)</f>
        <v>Lee,</v>
      </c>
      <c r="C537" s="10">
        <f>VLOOKUP($A537,'Medical Examinations'!$A:$Z,2,FALSE)</f>
        <v>29.83</v>
      </c>
      <c r="D537" s="10">
        <f>VLOOKUP($A537,'Medical Examinations'!$A:$Z,MATCH(D$1,'Medical Examinations'!$A$1:$Z$1,0),FALSE)</f>
        <v>5.84</v>
      </c>
      <c r="E537" s="10" t="str">
        <f>VLOOKUP($A537,'Medical Examinations'!$A:$Z,MATCH(E$1,'Medical Examinations'!$A$1:$Z$1,0),FALSE)</f>
        <v>No</v>
      </c>
      <c r="F537" s="10" t="str">
        <f>VLOOKUP($A537,'Medical Examinations'!$A:$Z,MATCH(F$1,'Medical Examinations'!$A$1:$Z$1,0),FALSE)</f>
        <v>No</v>
      </c>
      <c r="G537" s="10" t="str">
        <f>VLOOKUP($A537,'Medical Examinations'!$A:$Z,MATCH(G$1,'Medical Examinations'!$A$1:$Z$1,0),FALSE)</f>
        <v>No</v>
      </c>
      <c r="H537" s="10">
        <f>VLOOKUP($A537,'Medical Examinations'!$A:$Z,MATCH(H$1,'Medical Examinations'!$A$1:$Z$1,0),FALSE)</f>
        <v>1</v>
      </c>
      <c r="I537" s="10" t="str">
        <f>VLOOKUP($A537,'Medical Examinations'!$A:$Z,MATCH(I$1,'Medical Examinations'!$A$1:$Z$1,0),FALSE)</f>
        <v>yes</v>
      </c>
      <c r="J537" s="10" t="str">
        <f>VLOOKUP($A537,'Medical Examinations'!$A:$Z,MATCH(J$1,'Medical Examinations'!$A$1:$Z$1,0),FALSE)</f>
        <v>Overweight</v>
      </c>
      <c r="K537" s="10" t="str">
        <f>VLOOKUP($A537,'Medical Examinations'!$A:$Z,MATCH(K$1,'Medical Examinations'!$A$1:$Z$1,0),FALSE)</f>
        <v>Prediabetes</v>
      </c>
      <c r="L537" s="15">
        <v>4751.07</v>
      </c>
      <c r="M537" s="10" t="s">
        <v>4708</v>
      </c>
      <c r="N537" s="10" t="s">
        <v>4711</v>
      </c>
      <c r="P537" s="10"/>
    </row>
    <row r="538" spans="1:16">
      <c r="A538" s="20" t="s">
        <v>1077</v>
      </c>
      <c r="B538" s="10" t="str">
        <f>VLOOKUP($A538,'Customer Names'!$A:$C,3,FALSE)</f>
        <v>Franco,</v>
      </c>
      <c r="C538" s="10">
        <f>VLOOKUP($A538,'Medical Examinations'!$A:$Z,2,FALSE)</f>
        <v>22.6</v>
      </c>
      <c r="D538" s="10">
        <f>VLOOKUP($A538,'Medical Examinations'!$A:$Z,MATCH(D$1,'Medical Examinations'!$A$1:$Z$1,0),FALSE)</f>
        <v>10.43</v>
      </c>
      <c r="E538" s="10" t="str">
        <f>VLOOKUP($A538,'Medical Examinations'!$A:$Z,MATCH(E$1,'Medical Examinations'!$A$1:$Z$1,0),FALSE)</f>
        <v>yes</v>
      </c>
      <c r="F538" s="10" t="str">
        <f>VLOOKUP($A538,'Medical Examinations'!$A:$Z,MATCH(F$1,'Medical Examinations'!$A$1:$Z$1,0),FALSE)</f>
        <v>No</v>
      </c>
      <c r="G538" s="10" t="str">
        <f>VLOOKUP($A538,'Medical Examinations'!$A:$Z,MATCH(G$1,'Medical Examinations'!$A$1:$Z$1,0),FALSE)</f>
        <v>No</v>
      </c>
      <c r="H538" s="10">
        <f>VLOOKUP($A538,'Medical Examinations'!$A:$Z,MATCH(H$1,'Medical Examinations'!$A$1:$Z$1,0),FALSE)</f>
        <v>1</v>
      </c>
      <c r="I538" s="10" t="str">
        <f>VLOOKUP($A538,'Medical Examinations'!$A:$Z,MATCH(I$1,'Medical Examinations'!$A$1:$Z$1,0),FALSE)</f>
        <v>yes</v>
      </c>
      <c r="J538" s="10" t="str">
        <f>VLOOKUP($A538,'Medical Examinations'!$A:$Z,MATCH(J$1,'Medical Examinations'!$A$1:$Z$1,0),FALSE)</f>
        <v>Normal Weight</v>
      </c>
      <c r="K538" s="10" t="str">
        <f>VLOOKUP($A538,'Medical Examinations'!$A:$Z,MATCH(K$1,'Medical Examinations'!$A$1:$Z$1,0),FALSE)</f>
        <v>Diabetes</v>
      </c>
      <c r="L538" s="15">
        <v>4753.6400000000003</v>
      </c>
      <c r="M538" s="10" t="s">
        <v>4707</v>
      </c>
      <c r="N538" s="10" t="s">
        <v>4708</v>
      </c>
      <c r="P538" s="10"/>
    </row>
    <row r="539" spans="1:16">
      <c r="A539" s="21" t="s">
        <v>1079</v>
      </c>
      <c r="B539" s="10" t="str">
        <f>VLOOKUP($A539,'Customer Names'!$A:$C,3,FALSE)</f>
        <v>Patterson,</v>
      </c>
      <c r="C539" s="10">
        <f>VLOOKUP($A539,'Medical Examinations'!$A:$Z,2,FALSE)</f>
        <v>46.69</v>
      </c>
      <c r="D539" s="10">
        <f>VLOOKUP($A539,'Medical Examinations'!$A:$Z,MATCH(D$1,'Medical Examinations'!$A$1:$Z$1,0),FALSE)</f>
        <v>4.25</v>
      </c>
      <c r="E539" s="10" t="str">
        <f>VLOOKUP($A539,'Medical Examinations'!$A:$Z,MATCH(E$1,'Medical Examinations'!$A$1:$Z$1,0),FALSE)</f>
        <v>yes</v>
      </c>
      <c r="F539" s="10" t="str">
        <f>VLOOKUP($A539,'Medical Examinations'!$A:$Z,MATCH(F$1,'Medical Examinations'!$A$1:$Z$1,0),FALSE)</f>
        <v>No</v>
      </c>
      <c r="G539" s="10" t="str">
        <f>VLOOKUP($A539,'Medical Examinations'!$A:$Z,MATCH(G$1,'Medical Examinations'!$A$1:$Z$1,0),FALSE)</f>
        <v>No</v>
      </c>
      <c r="H539" s="10">
        <f>VLOOKUP($A539,'Medical Examinations'!$A:$Z,MATCH(H$1,'Medical Examinations'!$A$1:$Z$1,0),FALSE)</f>
        <v>1</v>
      </c>
      <c r="I539" s="10" t="str">
        <f>VLOOKUP($A539,'Medical Examinations'!$A:$Z,MATCH(I$1,'Medical Examinations'!$A$1:$Z$1,0),FALSE)</f>
        <v>No</v>
      </c>
      <c r="J539" s="10" t="str">
        <f>VLOOKUP($A539,'Medical Examinations'!$A:$Z,MATCH(J$1,'Medical Examinations'!$A$1:$Z$1,0),FALSE)</f>
        <v>Obesity</v>
      </c>
      <c r="K539" s="10" t="str">
        <f>VLOOKUP($A539,'Medical Examinations'!$A:$Z,MATCH(K$1,'Medical Examinations'!$A$1:$Z$1,0),FALSE)</f>
        <v>Normal</v>
      </c>
      <c r="L539" s="15">
        <v>4762.33</v>
      </c>
      <c r="M539" s="10" t="s">
        <v>4708</v>
      </c>
      <c r="N539" s="10" t="s">
        <v>4708</v>
      </c>
      <c r="P539" s="10"/>
    </row>
    <row r="540" spans="1:16">
      <c r="A540" s="20" t="s">
        <v>1081</v>
      </c>
      <c r="B540" s="10" t="str">
        <f>VLOOKUP($A540,'Customer Names'!$A:$C,3,FALSE)</f>
        <v>Valdes,</v>
      </c>
      <c r="C540" s="10">
        <f>VLOOKUP($A540,'Medical Examinations'!$A:$Z,2,FALSE)</f>
        <v>28.49</v>
      </c>
      <c r="D540" s="10">
        <f>VLOOKUP($A540,'Medical Examinations'!$A:$Z,MATCH(D$1,'Medical Examinations'!$A$1:$Z$1,0),FALSE)</f>
        <v>4.8899999999999997</v>
      </c>
      <c r="E540" s="10" t="str">
        <f>VLOOKUP($A540,'Medical Examinations'!$A:$Z,MATCH(E$1,'Medical Examinations'!$A$1:$Z$1,0),FALSE)</f>
        <v>No</v>
      </c>
      <c r="F540" s="10" t="str">
        <f>VLOOKUP($A540,'Medical Examinations'!$A:$Z,MATCH(F$1,'Medical Examinations'!$A$1:$Z$1,0),FALSE)</f>
        <v>No</v>
      </c>
      <c r="G540" s="10" t="str">
        <f>VLOOKUP($A540,'Medical Examinations'!$A:$Z,MATCH(G$1,'Medical Examinations'!$A$1:$Z$1,0),FALSE)</f>
        <v>No</v>
      </c>
      <c r="H540" s="10">
        <f>VLOOKUP($A540,'Medical Examinations'!$A:$Z,MATCH(H$1,'Medical Examinations'!$A$1:$Z$1,0),FALSE)</f>
        <v>0</v>
      </c>
      <c r="I540" s="10" t="str">
        <f>VLOOKUP($A540,'Medical Examinations'!$A:$Z,MATCH(I$1,'Medical Examinations'!$A$1:$Z$1,0),FALSE)</f>
        <v>yes</v>
      </c>
      <c r="J540" s="10" t="str">
        <f>VLOOKUP($A540,'Medical Examinations'!$A:$Z,MATCH(J$1,'Medical Examinations'!$A$1:$Z$1,0),FALSE)</f>
        <v>Overweight</v>
      </c>
      <c r="K540" s="10" t="str">
        <f>VLOOKUP($A540,'Medical Examinations'!$A:$Z,MATCH(K$1,'Medical Examinations'!$A$1:$Z$1,0),FALSE)</f>
        <v>Normal</v>
      </c>
      <c r="L540" s="15">
        <v>4766.0200000000004</v>
      </c>
      <c r="M540" s="10" t="s">
        <v>4707</v>
      </c>
      <c r="N540" s="10" t="s">
        <v>4708</v>
      </c>
      <c r="P540" s="10"/>
    </row>
    <row r="541" spans="1:16">
      <c r="A541" s="21" t="s">
        <v>1083</v>
      </c>
      <c r="B541" s="10" t="str">
        <f>VLOOKUP($A541,'Customer Names'!$A:$C,3,FALSE)</f>
        <v>Craig,</v>
      </c>
      <c r="C541" s="10">
        <f>VLOOKUP($A541,'Medical Examinations'!$A:$Z,2,FALSE)</f>
        <v>28.5</v>
      </c>
      <c r="D541" s="10">
        <f>VLOOKUP($A541,'Medical Examinations'!$A:$Z,MATCH(D$1,'Medical Examinations'!$A$1:$Z$1,0),FALSE)</f>
        <v>5.55</v>
      </c>
      <c r="E541" s="10" t="str">
        <f>VLOOKUP($A541,'Medical Examinations'!$A:$Z,MATCH(E$1,'Medical Examinations'!$A$1:$Z$1,0),FALSE)</f>
        <v>yes</v>
      </c>
      <c r="F541" s="10" t="str">
        <f>VLOOKUP($A541,'Medical Examinations'!$A:$Z,MATCH(F$1,'Medical Examinations'!$A$1:$Z$1,0),FALSE)</f>
        <v>No</v>
      </c>
      <c r="G541" s="10" t="str">
        <f>VLOOKUP($A541,'Medical Examinations'!$A:$Z,MATCH(G$1,'Medical Examinations'!$A$1:$Z$1,0),FALSE)</f>
        <v>No</v>
      </c>
      <c r="H541" s="10">
        <f>VLOOKUP($A541,'Medical Examinations'!$A:$Z,MATCH(H$1,'Medical Examinations'!$A$1:$Z$1,0),FALSE)</f>
        <v>1</v>
      </c>
      <c r="I541" s="10" t="str">
        <f>VLOOKUP($A541,'Medical Examinations'!$A:$Z,MATCH(I$1,'Medical Examinations'!$A$1:$Z$1,0),FALSE)</f>
        <v>yes</v>
      </c>
      <c r="J541" s="10" t="str">
        <f>VLOOKUP($A541,'Medical Examinations'!$A:$Z,MATCH(J$1,'Medical Examinations'!$A$1:$Z$1,0),FALSE)</f>
        <v>Overweight</v>
      </c>
      <c r="K541" s="10" t="str">
        <f>VLOOKUP($A541,'Medical Examinations'!$A:$Z,MATCH(K$1,'Medical Examinations'!$A$1:$Z$1,0),FALSE)</f>
        <v>Normal</v>
      </c>
      <c r="L541" s="15">
        <v>4779.6000000000004</v>
      </c>
      <c r="M541" s="10" t="s">
        <v>4707</v>
      </c>
      <c r="N541" s="10" t="s">
        <v>4708</v>
      </c>
      <c r="P541" s="10"/>
    </row>
    <row r="542" spans="1:16">
      <c r="A542" s="20" t="s">
        <v>1085</v>
      </c>
      <c r="B542" s="10" t="str">
        <f>VLOOKUP($A542,'Customer Names'!$A:$C,3,FALSE)</f>
        <v>Whipple,</v>
      </c>
      <c r="C542" s="10">
        <f>VLOOKUP($A542,'Medical Examinations'!$A:$Z,2,FALSE)</f>
        <v>24.4</v>
      </c>
      <c r="D542" s="10">
        <f>VLOOKUP($A542,'Medical Examinations'!$A:$Z,MATCH(D$1,'Medical Examinations'!$A$1:$Z$1,0),FALSE)</f>
        <v>4.5199999999999996</v>
      </c>
      <c r="E542" s="10" t="str">
        <f>VLOOKUP($A542,'Medical Examinations'!$A:$Z,MATCH(E$1,'Medical Examinations'!$A$1:$Z$1,0),FALSE)</f>
        <v>No</v>
      </c>
      <c r="F542" s="10" t="str">
        <f>VLOOKUP($A542,'Medical Examinations'!$A:$Z,MATCH(F$1,'Medical Examinations'!$A$1:$Z$1,0),FALSE)</f>
        <v>No</v>
      </c>
      <c r="G542" s="10" t="str">
        <f>VLOOKUP($A542,'Medical Examinations'!$A:$Z,MATCH(G$1,'Medical Examinations'!$A$1:$Z$1,0),FALSE)</f>
        <v>No</v>
      </c>
      <c r="H542" s="10">
        <f>VLOOKUP($A542,'Medical Examinations'!$A:$Z,MATCH(H$1,'Medical Examinations'!$A$1:$Z$1,0),FALSE)</f>
        <v>1</v>
      </c>
      <c r="I542" s="10" t="str">
        <f>VLOOKUP($A542,'Medical Examinations'!$A:$Z,MATCH(I$1,'Medical Examinations'!$A$1:$Z$1,0),FALSE)</f>
        <v>yes</v>
      </c>
      <c r="J542" s="10" t="str">
        <f>VLOOKUP($A542,'Medical Examinations'!$A:$Z,MATCH(J$1,'Medical Examinations'!$A$1:$Z$1,0),FALSE)</f>
        <v>Normal Weight</v>
      </c>
      <c r="K542" s="10" t="str">
        <f>VLOOKUP($A542,'Medical Examinations'!$A:$Z,MATCH(K$1,'Medical Examinations'!$A$1:$Z$1,0),FALSE)</f>
        <v>Normal</v>
      </c>
      <c r="L542" s="15">
        <v>4787.42</v>
      </c>
      <c r="M542" s="10" t="s">
        <v>4707</v>
      </c>
      <c r="N542" s="10" t="s">
        <v>4708</v>
      </c>
      <c r="P542" s="10"/>
    </row>
    <row r="543" spans="1:16">
      <c r="A543" s="21" t="s">
        <v>1087</v>
      </c>
      <c r="B543" s="10" t="str">
        <f>VLOOKUP($A543,'Customer Names'!$A:$C,3,FALSE)</f>
        <v>Marton,</v>
      </c>
      <c r="C543" s="10">
        <f>VLOOKUP($A543,'Medical Examinations'!$A:$Z,2,FALSE)</f>
        <v>29.15</v>
      </c>
      <c r="D543" s="10">
        <f>VLOOKUP($A543,'Medical Examinations'!$A:$Z,MATCH(D$1,'Medical Examinations'!$A$1:$Z$1,0),FALSE)</f>
        <v>4.45</v>
      </c>
      <c r="E543" s="10" t="str">
        <f>VLOOKUP($A543,'Medical Examinations'!$A:$Z,MATCH(E$1,'Medical Examinations'!$A$1:$Z$1,0),FALSE)</f>
        <v>yes</v>
      </c>
      <c r="F543" s="10" t="str">
        <f>VLOOKUP($A543,'Medical Examinations'!$A:$Z,MATCH(F$1,'Medical Examinations'!$A$1:$Z$1,0),FALSE)</f>
        <v>No</v>
      </c>
      <c r="G543" s="10" t="str">
        <f>VLOOKUP($A543,'Medical Examinations'!$A:$Z,MATCH(G$1,'Medical Examinations'!$A$1:$Z$1,0),FALSE)</f>
        <v>No</v>
      </c>
      <c r="H543" s="10">
        <f>VLOOKUP($A543,'Medical Examinations'!$A:$Z,MATCH(H$1,'Medical Examinations'!$A$1:$Z$1,0),FALSE)</f>
        <v>1</v>
      </c>
      <c r="I543" s="10" t="str">
        <f>VLOOKUP($A543,'Medical Examinations'!$A:$Z,MATCH(I$1,'Medical Examinations'!$A$1:$Z$1,0),FALSE)</f>
        <v>yes</v>
      </c>
      <c r="J543" s="10" t="str">
        <f>VLOOKUP($A543,'Medical Examinations'!$A:$Z,MATCH(J$1,'Medical Examinations'!$A$1:$Z$1,0),FALSE)</f>
        <v>Overweight</v>
      </c>
      <c r="K543" s="10" t="str">
        <f>VLOOKUP($A543,'Medical Examinations'!$A:$Z,MATCH(K$1,'Medical Examinations'!$A$1:$Z$1,0),FALSE)</f>
        <v>Normal</v>
      </c>
      <c r="L543" s="15">
        <v>4795.66</v>
      </c>
      <c r="M543" s="10" t="s">
        <v>4707</v>
      </c>
      <c r="N543" s="10" t="s">
        <v>4711</v>
      </c>
      <c r="P543" s="10"/>
    </row>
    <row r="544" spans="1:16">
      <c r="A544" s="20" t="s">
        <v>1089</v>
      </c>
      <c r="B544" s="10" t="str">
        <f>VLOOKUP($A544,'Customer Names'!$A:$C,3,FALSE)</f>
        <v>Hildebrandt,</v>
      </c>
      <c r="C544" s="10">
        <f>VLOOKUP($A544,'Medical Examinations'!$A:$Z,2,FALSE)</f>
        <v>27.28</v>
      </c>
      <c r="D544" s="10">
        <f>VLOOKUP($A544,'Medical Examinations'!$A:$Z,MATCH(D$1,'Medical Examinations'!$A$1:$Z$1,0),FALSE)</f>
        <v>4.72</v>
      </c>
      <c r="E544" s="10" t="str">
        <f>VLOOKUP($A544,'Medical Examinations'!$A:$Z,MATCH(E$1,'Medical Examinations'!$A$1:$Z$1,0),FALSE)</f>
        <v>No</v>
      </c>
      <c r="F544" s="10" t="str">
        <f>VLOOKUP($A544,'Medical Examinations'!$A:$Z,MATCH(F$1,'Medical Examinations'!$A$1:$Z$1,0),FALSE)</f>
        <v>yes</v>
      </c>
      <c r="G544" s="10" t="str">
        <f>VLOOKUP($A544,'Medical Examinations'!$A:$Z,MATCH(G$1,'Medical Examinations'!$A$1:$Z$1,0),FALSE)</f>
        <v>No</v>
      </c>
      <c r="H544" s="10">
        <f>VLOOKUP($A544,'Medical Examinations'!$A:$Z,MATCH(H$1,'Medical Examinations'!$A$1:$Z$1,0),FALSE)</f>
        <v>1</v>
      </c>
      <c r="I544" s="10" t="str">
        <f>VLOOKUP($A544,'Medical Examinations'!$A:$Z,MATCH(I$1,'Medical Examinations'!$A$1:$Z$1,0),FALSE)</f>
        <v>yes</v>
      </c>
      <c r="J544" s="10" t="str">
        <f>VLOOKUP($A544,'Medical Examinations'!$A:$Z,MATCH(J$1,'Medical Examinations'!$A$1:$Z$1,0),FALSE)</f>
        <v>Overweight</v>
      </c>
      <c r="K544" s="10" t="str">
        <f>VLOOKUP($A544,'Medical Examinations'!$A:$Z,MATCH(K$1,'Medical Examinations'!$A$1:$Z$1,0),FALSE)</f>
        <v>Normal</v>
      </c>
      <c r="L544" s="15">
        <v>4812.34</v>
      </c>
      <c r="M544" s="10" t="s">
        <v>4707</v>
      </c>
      <c r="N544" s="10" t="s">
        <v>4708</v>
      </c>
      <c r="P544" s="10"/>
    </row>
    <row r="545" spans="1:16">
      <c r="A545" s="21" t="s">
        <v>1091</v>
      </c>
      <c r="B545" s="10" t="str">
        <f>VLOOKUP($A545,'Customer Names'!$A:$C,3,FALSE)</f>
        <v>Biggs,</v>
      </c>
      <c r="C545" s="10">
        <f>VLOOKUP($A545,'Medical Examinations'!$A:$Z,2,FALSE)</f>
        <v>32.229999999999997</v>
      </c>
      <c r="D545" s="10">
        <f>VLOOKUP($A545,'Medical Examinations'!$A:$Z,MATCH(D$1,'Medical Examinations'!$A$1:$Z$1,0),FALSE)</f>
        <v>4.6500000000000004</v>
      </c>
      <c r="E545" s="10" t="str">
        <f>VLOOKUP($A545,'Medical Examinations'!$A:$Z,MATCH(E$1,'Medical Examinations'!$A$1:$Z$1,0),FALSE)</f>
        <v>yes</v>
      </c>
      <c r="F545" s="10" t="str">
        <f>VLOOKUP($A545,'Medical Examinations'!$A:$Z,MATCH(F$1,'Medical Examinations'!$A$1:$Z$1,0),FALSE)</f>
        <v>No</v>
      </c>
      <c r="G545" s="10" t="str">
        <f>VLOOKUP($A545,'Medical Examinations'!$A:$Z,MATCH(G$1,'Medical Examinations'!$A$1:$Z$1,0),FALSE)</f>
        <v>Yes</v>
      </c>
      <c r="H545" s="10">
        <f>VLOOKUP($A545,'Medical Examinations'!$A:$Z,MATCH(H$1,'Medical Examinations'!$A$1:$Z$1,0),FALSE)</f>
        <v>1</v>
      </c>
      <c r="I545" s="10" t="str">
        <f>VLOOKUP($A545,'Medical Examinations'!$A:$Z,MATCH(I$1,'Medical Examinations'!$A$1:$Z$1,0),FALSE)</f>
        <v>No</v>
      </c>
      <c r="J545" s="10" t="str">
        <f>VLOOKUP($A545,'Medical Examinations'!$A:$Z,MATCH(J$1,'Medical Examinations'!$A$1:$Z$1,0),FALSE)</f>
        <v>Obesity</v>
      </c>
      <c r="K545" s="10" t="str">
        <f>VLOOKUP($A545,'Medical Examinations'!$A:$Z,MATCH(K$1,'Medical Examinations'!$A$1:$Z$1,0),FALSE)</f>
        <v>Normal</v>
      </c>
      <c r="L545" s="15">
        <v>4827.1000000000004</v>
      </c>
      <c r="M545" s="10" t="s">
        <v>4707</v>
      </c>
      <c r="N545" s="10" t="s">
        <v>4711</v>
      </c>
      <c r="P545" s="10"/>
    </row>
    <row r="546" spans="1:16">
      <c r="A546" s="20" t="s">
        <v>1093</v>
      </c>
      <c r="B546" s="10" t="str">
        <f>VLOOKUP($A546,'Customer Names'!$A:$C,3,FALSE)</f>
        <v>Shigezumi,</v>
      </c>
      <c r="C546" s="10">
        <f>VLOOKUP($A546,'Medical Examinations'!$A:$Z,2,FALSE)</f>
        <v>44.2</v>
      </c>
      <c r="D546" s="10">
        <f>VLOOKUP($A546,'Medical Examinations'!$A:$Z,MATCH(D$1,'Medical Examinations'!$A$1:$Z$1,0),FALSE)</f>
        <v>11.34</v>
      </c>
      <c r="E546" s="10" t="str">
        <f>VLOOKUP($A546,'Medical Examinations'!$A:$Z,MATCH(E$1,'Medical Examinations'!$A$1:$Z$1,0),FALSE)</f>
        <v>yes</v>
      </c>
      <c r="F546" s="10" t="str">
        <f>VLOOKUP($A546,'Medical Examinations'!$A:$Z,MATCH(F$1,'Medical Examinations'!$A$1:$Z$1,0),FALSE)</f>
        <v>No</v>
      </c>
      <c r="G546" s="10" t="str">
        <f>VLOOKUP($A546,'Medical Examinations'!$A:$Z,MATCH(G$1,'Medical Examinations'!$A$1:$Z$1,0),FALSE)</f>
        <v>Yes</v>
      </c>
      <c r="H546" s="10">
        <f>VLOOKUP($A546,'Medical Examinations'!$A:$Z,MATCH(H$1,'Medical Examinations'!$A$1:$Z$1,0),FALSE)</f>
        <v>1</v>
      </c>
      <c r="I546" s="10" t="str">
        <f>VLOOKUP($A546,'Medical Examinations'!$A:$Z,MATCH(I$1,'Medical Examinations'!$A$1:$Z$1,0),FALSE)</f>
        <v>No</v>
      </c>
      <c r="J546" s="10" t="str">
        <f>VLOOKUP($A546,'Medical Examinations'!$A:$Z,MATCH(J$1,'Medical Examinations'!$A$1:$Z$1,0),FALSE)</f>
        <v>Obesity</v>
      </c>
      <c r="K546" s="10" t="str">
        <f>VLOOKUP($A546,'Medical Examinations'!$A:$Z,MATCH(K$1,'Medical Examinations'!$A$1:$Z$1,0),FALSE)</f>
        <v>Diabetes</v>
      </c>
      <c r="L546" s="15">
        <v>4827.8999999999996</v>
      </c>
      <c r="M546" s="10" t="s">
        <v>4711</v>
      </c>
      <c r="N546" s="10" t="s">
        <v>4707</v>
      </c>
      <c r="P546" s="10"/>
    </row>
    <row r="547" spans="1:16">
      <c r="A547" s="21" t="s">
        <v>1095</v>
      </c>
      <c r="B547" s="10" t="str">
        <f>VLOOKUP($A547,'Customer Names'!$A:$C,3,FALSE)</f>
        <v>Meineke,</v>
      </c>
      <c r="C547" s="10">
        <f>VLOOKUP($A547,'Medical Examinations'!$A:$Z,2,FALSE)</f>
        <v>29.734999999999999</v>
      </c>
      <c r="D547" s="10">
        <f>VLOOKUP($A547,'Medical Examinations'!$A:$Z,MATCH(D$1,'Medical Examinations'!$A$1:$Z$1,0),FALSE)</f>
        <v>4.53</v>
      </c>
      <c r="E547" s="10" t="str">
        <f>VLOOKUP($A547,'Medical Examinations'!$A:$Z,MATCH(E$1,'Medical Examinations'!$A$1:$Z$1,0),FALSE)</f>
        <v>No</v>
      </c>
      <c r="F547" s="10" t="str">
        <f>VLOOKUP($A547,'Medical Examinations'!$A:$Z,MATCH(F$1,'Medical Examinations'!$A$1:$Z$1,0),FALSE)</f>
        <v>No</v>
      </c>
      <c r="G547" s="10" t="str">
        <f>VLOOKUP($A547,'Medical Examinations'!$A:$Z,MATCH(G$1,'Medical Examinations'!$A$1:$Z$1,0),FALSE)</f>
        <v>Yes</v>
      </c>
      <c r="H547" s="10">
        <f>VLOOKUP($A547,'Medical Examinations'!$A:$Z,MATCH(H$1,'Medical Examinations'!$A$1:$Z$1,0),FALSE)</f>
        <v>1</v>
      </c>
      <c r="I547" s="10" t="str">
        <f>VLOOKUP($A547,'Medical Examinations'!$A:$Z,MATCH(I$1,'Medical Examinations'!$A$1:$Z$1,0),FALSE)</f>
        <v>No</v>
      </c>
      <c r="J547" s="10" t="str">
        <f>VLOOKUP($A547,'Medical Examinations'!$A:$Z,MATCH(J$1,'Medical Examinations'!$A$1:$Z$1,0),FALSE)</f>
        <v>Overweight</v>
      </c>
      <c r="K547" s="10" t="str">
        <f>VLOOKUP($A547,'Medical Examinations'!$A:$Z,MATCH(K$1,'Medical Examinations'!$A$1:$Z$1,0),FALSE)</f>
        <v>Normal</v>
      </c>
      <c r="L547" s="15">
        <v>4830.63</v>
      </c>
      <c r="M547" s="10" t="s">
        <v>4707</v>
      </c>
      <c r="N547" s="10" t="s">
        <v>4711</v>
      </c>
      <c r="P547" s="10"/>
    </row>
    <row r="548" spans="1:16">
      <c r="A548" s="20" t="s">
        <v>1097</v>
      </c>
      <c r="B548" s="10" t="str">
        <f>VLOOKUP($A548,'Customer Names'!$A:$C,3,FALSE)</f>
        <v>Ludington,</v>
      </c>
      <c r="C548" s="10">
        <f>VLOOKUP($A548,'Medical Examinations'!$A:$Z,2,FALSE)</f>
        <v>28.31</v>
      </c>
      <c r="D548" s="10">
        <f>VLOOKUP($A548,'Medical Examinations'!$A:$Z,MATCH(D$1,'Medical Examinations'!$A$1:$Z$1,0),FALSE)</f>
        <v>6.35</v>
      </c>
      <c r="E548" s="10" t="str">
        <f>VLOOKUP($A548,'Medical Examinations'!$A:$Z,MATCH(E$1,'Medical Examinations'!$A$1:$Z$1,0),FALSE)</f>
        <v>No</v>
      </c>
      <c r="F548" s="10" t="str">
        <f>VLOOKUP($A548,'Medical Examinations'!$A:$Z,MATCH(F$1,'Medical Examinations'!$A$1:$Z$1,0),FALSE)</f>
        <v>No</v>
      </c>
      <c r="G548" s="10" t="str">
        <f>VLOOKUP($A548,'Medical Examinations'!$A:$Z,MATCH(G$1,'Medical Examinations'!$A$1:$Z$1,0),FALSE)</f>
        <v>No</v>
      </c>
      <c r="H548" s="10">
        <f>VLOOKUP($A548,'Medical Examinations'!$A:$Z,MATCH(H$1,'Medical Examinations'!$A$1:$Z$1,0),FALSE)</f>
        <v>0</v>
      </c>
      <c r="I548" s="10" t="str">
        <f>VLOOKUP($A548,'Medical Examinations'!$A:$Z,MATCH(I$1,'Medical Examinations'!$A$1:$Z$1,0),FALSE)</f>
        <v>yes</v>
      </c>
      <c r="J548" s="10" t="str">
        <f>VLOOKUP($A548,'Medical Examinations'!$A:$Z,MATCH(J$1,'Medical Examinations'!$A$1:$Z$1,0),FALSE)</f>
        <v>Overweight</v>
      </c>
      <c r="K548" s="10" t="str">
        <f>VLOOKUP($A548,'Medical Examinations'!$A:$Z,MATCH(K$1,'Medical Examinations'!$A$1:$Z$1,0),FALSE)</f>
        <v>Prediabetes</v>
      </c>
      <c r="L548" s="15">
        <v>4835.43</v>
      </c>
      <c r="M548" s="10" t="s">
        <v>4707</v>
      </c>
      <c r="N548" s="10" t="s">
        <v>4707</v>
      </c>
      <c r="P548" s="10"/>
    </row>
    <row r="549" spans="1:16">
      <c r="A549" s="21" t="s">
        <v>1099</v>
      </c>
      <c r="B549" s="10" t="str">
        <f>VLOOKUP($A549,'Customer Names'!$A:$C,3,FALSE)</f>
        <v>Perrich,</v>
      </c>
      <c r="C549" s="10">
        <f>VLOOKUP($A549,'Medical Examinations'!$A:$Z,2,FALSE)</f>
        <v>46.62</v>
      </c>
      <c r="D549" s="10">
        <f>VLOOKUP($A549,'Medical Examinations'!$A:$Z,MATCH(D$1,'Medical Examinations'!$A$1:$Z$1,0),FALSE)</f>
        <v>8.51</v>
      </c>
      <c r="E549" s="10" t="str">
        <f>VLOOKUP($A549,'Medical Examinations'!$A:$Z,MATCH(E$1,'Medical Examinations'!$A$1:$Z$1,0),FALSE)</f>
        <v>No</v>
      </c>
      <c r="F549" s="10" t="str">
        <f>VLOOKUP($A549,'Medical Examinations'!$A:$Z,MATCH(F$1,'Medical Examinations'!$A$1:$Z$1,0),FALSE)</f>
        <v>No</v>
      </c>
      <c r="G549" s="10" t="str">
        <f>VLOOKUP($A549,'Medical Examinations'!$A:$Z,MATCH(G$1,'Medical Examinations'!$A$1:$Z$1,0),FALSE)</f>
        <v>No</v>
      </c>
      <c r="H549" s="10">
        <f>VLOOKUP($A549,'Medical Examinations'!$A:$Z,MATCH(H$1,'Medical Examinations'!$A$1:$Z$1,0),FALSE)</f>
        <v>0</v>
      </c>
      <c r="I549" s="10" t="str">
        <f>VLOOKUP($A549,'Medical Examinations'!$A:$Z,MATCH(I$1,'Medical Examinations'!$A$1:$Z$1,0),FALSE)</f>
        <v>No</v>
      </c>
      <c r="J549" s="10" t="str">
        <f>VLOOKUP($A549,'Medical Examinations'!$A:$Z,MATCH(J$1,'Medical Examinations'!$A$1:$Z$1,0),FALSE)</f>
        <v>Obesity</v>
      </c>
      <c r="K549" s="10" t="str">
        <f>VLOOKUP($A549,'Medical Examinations'!$A:$Z,MATCH(K$1,'Medical Examinations'!$A$1:$Z$1,0),FALSE)</f>
        <v>Diabetes</v>
      </c>
      <c r="L549" s="15">
        <v>4837.58</v>
      </c>
      <c r="M549" s="10" t="s">
        <v>4708</v>
      </c>
      <c r="N549" s="10" t="s">
        <v>4707</v>
      </c>
      <c r="P549" s="10"/>
    </row>
    <row r="550" spans="1:16">
      <c r="A550" s="20" t="s">
        <v>1101</v>
      </c>
      <c r="B550" s="10" t="str">
        <f>VLOOKUP($A550,'Customer Names'!$A:$C,3,FALSE)</f>
        <v>Cervantes,</v>
      </c>
      <c r="C550" s="10">
        <f>VLOOKUP($A550,'Medical Examinations'!$A:$Z,2,FALSE)</f>
        <v>51.75</v>
      </c>
      <c r="D550" s="10">
        <f>VLOOKUP($A550,'Medical Examinations'!$A:$Z,MATCH(D$1,'Medical Examinations'!$A$1:$Z$1,0),FALSE)</f>
        <v>8.59</v>
      </c>
      <c r="E550" s="10" t="str">
        <f>VLOOKUP($A550,'Medical Examinations'!$A:$Z,MATCH(E$1,'Medical Examinations'!$A$1:$Z$1,0),FALSE)</f>
        <v>yes</v>
      </c>
      <c r="F550" s="10" t="str">
        <f>VLOOKUP($A550,'Medical Examinations'!$A:$Z,MATCH(F$1,'Medical Examinations'!$A$1:$Z$1,0),FALSE)</f>
        <v>No</v>
      </c>
      <c r="G550" s="10" t="str">
        <f>VLOOKUP($A550,'Medical Examinations'!$A:$Z,MATCH(G$1,'Medical Examinations'!$A$1:$Z$1,0),FALSE)</f>
        <v>No</v>
      </c>
      <c r="H550" s="10">
        <f>VLOOKUP($A550,'Medical Examinations'!$A:$Z,MATCH(H$1,'Medical Examinations'!$A$1:$Z$1,0),FALSE)</f>
        <v>1</v>
      </c>
      <c r="I550" s="10" t="str">
        <f>VLOOKUP($A550,'Medical Examinations'!$A:$Z,MATCH(I$1,'Medical Examinations'!$A$1:$Z$1,0),FALSE)</f>
        <v>No</v>
      </c>
      <c r="J550" s="10" t="str">
        <f>VLOOKUP($A550,'Medical Examinations'!$A:$Z,MATCH(J$1,'Medical Examinations'!$A$1:$Z$1,0),FALSE)</f>
        <v>Obesity</v>
      </c>
      <c r="K550" s="10" t="str">
        <f>VLOOKUP($A550,'Medical Examinations'!$A:$Z,MATCH(K$1,'Medical Examinations'!$A$1:$Z$1,0),FALSE)</f>
        <v>Diabetes</v>
      </c>
      <c r="L550" s="15">
        <v>4839.18</v>
      </c>
      <c r="M550" s="10" t="s">
        <v>4707</v>
      </c>
      <c r="N550" s="10" t="s">
        <v>4711</v>
      </c>
      <c r="P550" s="10"/>
    </row>
    <row r="551" spans="1:16">
      <c r="A551" s="21" t="s">
        <v>1103</v>
      </c>
      <c r="B551" s="10" t="str">
        <f>VLOOKUP($A551,'Customer Names'!$A:$C,3,FALSE)</f>
        <v>Andrews,</v>
      </c>
      <c r="C551" s="10">
        <f>VLOOKUP($A551,'Medical Examinations'!$A:$Z,2,FALSE)</f>
        <v>25.7</v>
      </c>
      <c r="D551" s="10">
        <f>VLOOKUP($A551,'Medical Examinations'!$A:$Z,MATCH(D$1,'Medical Examinations'!$A$1:$Z$1,0),FALSE)</f>
        <v>4.13</v>
      </c>
      <c r="E551" s="10" t="str">
        <f>VLOOKUP($A551,'Medical Examinations'!$A:$Z,MATCH(E$1,'Medical Examinations'!$A$1:$Z$1,0),FALSE)</f>
        <v>yes</v>
      </c>
      <c r="F551" s="10" t="str">
        <f>VLOOKUP($A551,'Medical Examinations'!$A:$Z,MATCH(F$1,'Medical Examinations'!$A$1:$Z$1,0),FALSE)</f>
        <v>No</v>
      </c>
      <c r="G551" s="10" t="str">
        <f>VLOOKUP($A551,'Medical Examinations'!$A:$Z,MATCH(G$1,'Medical Examinations'!$A$1:$Z$1,0),FALSE)</f>
        <v>No</v>
      </c>
      <c r="H551" s="10">
        <f>VLOOKUP($A551,'Medical Examinations'!$A:$Z,MATCH(H$1,'Medical Examinations'!$A$1:$Z$1,0),FALSE)</f>
        <v>0</v>
      </c>
      <c r="I551" s="10" t="str">
        <f>VLOOKUP($A551,'Medical Examinations'!$A:$Z,MATCH(I$1,'Medical Examinations'!$A$1:$Z$1,0),FALSE)</f>
        <v>yes</v>
      </c>
      <c r="J551" s="10" t="str">
        <f>VLOOKUP($A551,'Medical Examinations'!$A:$Z,MATCH(J$1,'Medical Examinations'!$A$1:$Z$1,0),FALSE)</f>
        <v>Overweight</v>
      </c>
      <c r="K551" s="10" t="str">
        <f>VLOOKUP($A551,'Medical Examinations'!$A:$Z,MATCH(K$1,'Medical Examinations'!$A$1:$Z$1,0),FALSE)</f>
        <v>Normal</v>
      </c>
      <c r="L551" s="15">
        <v>4840.95</v>
      </c>
      <c r="M551" s="10" t="s">
        <v>4707</v>
      </c>
      <c r="N551" s="10" t="s">
        <v>4711</v>
      </c>
      <c r="P551" s="10"/>
    </row>
    <row r="552" spans="1:16">
      <c r="A552" s="20" t="s">
        <v>1105</v>
      </c>
      <c r="B552" s="10" t="str">
        <f>VLOOKUP($A552,'Customer Names'!$A:$C,3,FALSE)</f>
        <v>Ruvalcaba,</v>
      </c>
      <c r="C552" s="10">
        <f>VLOOKUP($A552,'Medical Examinations'!$A:$Z,2,FALSE)</f>
        <v>31.79</v>
      </c>
      <c r="D552" s="10">
        <f>VLOOKUP($A552,'Medical Examinations'!$A:$Z,MATCH(D$1,'Medical Examinations'!$A$1:$Z$1,0),FALSE)</f>
        <v>4.55</v>
      </c>
      <c r="E552" s="10" t="str">
        <f>VLOOKUP($A552,'Medical Examinations'!$A:$Z,MATCH(E$1,'Medical Examinations'!$A$1:$Z$1,0),FALSE)</f>
        <v>No</v>
      </c>
      <c r="F552" s="10" t="str">
        <f>VLOOKUP($A552,'Medical Examinations'!$A:$Z,MATCH(F$1,'Medical Examinations'!$A$1:$Z$1,0),FALSE)</f>
        <v>No</v>
      </c>
      <c r="G552" s="10" t="str">
        <f>VLOOKUP($A552,'Medical Examinations'!$A:$Z,MATCH(G$1,'Medical Examinations'!$A$1:$Z$1,0),FALSE)</f>
        <v>No</v>
      </c>
      <c r="H552" s="10">
        <f>VLOOKUP($A552,'Medical Examinations'!$A:$Z,MATCH(H$1,'Medical Examinations'!$A$1:$Z$1,0),FALSE)</f>
        <v>0</v>
      </c>
      <c r="I552" s="10" t="str">
        <f>VLOOKUP($A552,'Medical Examinations'!$A:$Z,MATCH(I$1,'Medical Examinations'!$A$1:$Z$1,0),FALSE)</f>
        <v>No</v>
      </c>
      <c r="J552" s="10" t="str">
        <f>VLOOKUP($A552,'Medical Examinations'!$A:$Z,MATCH(J$1,'Medical Examinations'!$A$1:$Z$1,0),FALSE)</f>
        <v>Obesity</v>
      </c>
      <c r="K552" s="10" t="str">
        <f>VLOOKUP($A552,'Medical Examinations'!$A:$Z,MATCH(K$1,'Medical Examinations'!$A$1:$Z$1,0),FALSE)</f>
        <v>Normal</v>
      </c>
      <c r="L552" s="15">
        <v>4843.79</v>
      </c>
      <c r="M552" s="10" t="s">
        <v>4707</v>
      </c>
      <c r="N552" s="10" t="s">
        <v>4708</v>
      </c>
      <c r="P552" s="10"/>
    </row>
    <row r="553" spans="1:16">
      <c r="A553" s="21" t="s">
        <v>1107</v>
      </c>
      <c r="B553" s="10" t="str">
        <f>VLOOKUP($A553,'Customer Names'!$A:$C,3,FALSE)</f>
        <v>King,</v>
      </c>
      <c r="C553" s="10">
        <f>VLOOKUP($A553,'Medical Examinations'!$A:$Z,2,FALSE)</f>
        <v>24.795000000000002</v>
      </c>
      <c r="D553" s="10">
        <f>VLOOKUP($A553,'Medical Examinations'!$A:$Z,MATCH(D$1,'Medical Examinations'!$A$1:$Z$1,0),FALSE)</f>
        <v>4.5199999999999996</v>
      </c>
      <c r="E553" s="10" t="str">
        <f>VLOOKUP($A553,'Medical Examinations'!$A:$Z,MATCH(E$1,'Medical Examinations'!$A$1:$Z$1,0),FALSE)</f>
        <v>No</v>
      </c>
      <c r="F553" s="10" t="str">
        <f>VLOOKUP($A553,'Medical Examinations'!$A:$Z,MATCH(F$1,'Medical Examinations'!$A$1:$Z$1,0),FALSE)</f>
        <v>No</v>
      </c>
      <c r="G553" s="10" t="str">
        <f>VLOOKUP($A553,'Medical Examinations'!$A:$Z,MATCH(G$1,'Medical Examinations'!$A$1:$Z$1,0),FALSE)</f>
        <v>No</v>
      </c>
      <c r="H553" s="10">
        <f>VLOOKUP($A553,'Medical Examinations'!$A:$Z,MATCH(H$1,'Medical Examinations'!$A$1:$Z$1,0),FALSE)</f>
        <v>0</v>
      </c>
      <c r="I553" s="10" t="str">
        <f>VLOOKUP($A553,'Medical Examinations'!$A:$Z,MATCH(I$1,'Medical Examinations'!$A$1:$Z$1,0),FALSE)</f>
        <v>yes</v>
      </c>
      <c r="J553" s="10" t="str">
        <f>VLOOKUP($A553,'Medical Examinations'!$A:$Z,MATCH(J$1,'Medical Examinations'!$A$1:$Z$1,0),FALSE)</f>
        <v>Normal Weight</v>
      </c>
      <c r="K553" s="10" t="str">
        <f>VLOOKUP($A553,'Medical Examinations'!$A:$Z,MATCH(K$1,'Medical Examinations'!$A$1:$Z$1,0),FALSE)</f>
        <v>Normal</v>
      </c>
      <c r="L553" s="15">
        <v>4844.67</v>
      </c>
      <c r="M553" s="10" t="s">
        <v>4707</v>
      </c>
      <c r="N553" s="10" t="s">
        <v>4707</v>
      </c>
      <c r="P553" s="10"/>
    </row>
    <row r="554" spans="1:16">
      <c r="A554" s="20" t="s">
        <v>1109</v>
      </c>
      <c r="B554" s="10" t="str">
        <f>VLOOKUP($A554,'Customer Names'!$A:$C,3,FALSE)</f>
        <v>Stone,</v>
      </c>
      <c r="C554" s="10">
        <f>VLOOKUP($A554,'Medical Examinations'!$A:$Z,2,FALSE)</f>
        <v>53.98</v>
      </c>
      <c r="D554" s="10">
        <f>VLOOKUP($A554,'Medical Examinations'!$A:$Z,MATCH(D$1,'Medical Examinations'!$A$1:$Z$1,0),FALSE)</f>
        <v>5.07</v>
      </c>
      <c r="E554" s="10" t="str">
        <f>VLOOKUP($A554,'Medical Examinations'!$A:$Z,MATCH(E$1,'Medical Examinations'!$A$1:$Z$1,0),FALSE)</f>
        <v>No</v>
      </c>
      <c r="F554" s="10" t="str">
        <f>VLOOKUP($A554,'Medical Examinations'!$A:$Z,MATCH(F$1,'Medical Examinations'!$A$1:$Z$1,0),FALSE)</f>
        <v>No</v>
      </c>
      <c r="G554" s="10" t="str">
        <f>VLOOKUP($A554,'Medical Examinations'!$A:$Z,MATCH(G$1,'Medical Examinations'!$A$1:$Z$1,0),FALSE)</f>
        <v>Yes</v>
      </c>
      <c r="H554" s="10">
        <f>VLOOKUP($A554,'Medical Examinations'!$A:$Z,MATCH(H$1,'Medical Examinations'!$A$1:$Z$1,0),FALSE)</f>
        <v>1</v>
      </c>
      <c r="I554" s="10" t="str">
        <f>VLOOKUP($A554,'Medical Examinations'!$A:$Z,MATCH(I$1,'Medical Examinations'!$A$1:$Z$1,0),FALSE)</f>
        <v>No</v>
      </c>
      <c r="J554" s="10" t="str">
        <f>VLOOKUP($A554,'Medical Examinations'!$A:$Z,MATCH(J$1,'Medical Examinations'!$A$1:$Z$1,0),FALSE)</f>
        <v>Obesity</v>
      </c>
      <c r="K554" s="10" t="str">
        <f>VLOOKUP($A554,'Medical Examinations'!$A:$Z,MATCH(K$1,'Medical Examinations'!$A$1:$Z$1,0),FALSE)</f>
        <v>Normal</v>
      </c>
      <c r="L554" s="15">
        <v>4846.53</v>
      </c>
      <c r="M554" s="10" t="s">
        <v>4707</v>
      </c>
      <c r="N554" s="10" t="s">
        <v>4708</v>
      </c>
      <c r="P554" s="10"/>
    </row>
    <row r="555" spans="1:16">
      <c r="A555" s="21" t="s">
        <v>1111</v>
      </c>
      <c r="B555" s="10" t="str">
        <f>VLOOKUP($A555,'Customer Names'!$A:$C,3,FALSE)</f>
        <v>Campbell,</v>
      </c>
      <c r="C555" s="10">
        <f>VLOOKUP($A555,'Medical Examinations'!$A:$Z,2,FALSE)</f>
        <v>41.325000000000003</v>
      </c>
      <c r="D555" s="10">
        <f>VLOOKUP($A555,'Medical Examinations'!$A:$Z,MATCH(D$1,'Medical Examinations'!$A$1:$Z$1,0),FALSE)</f>
        <v>4.04</v>
      </c>
      <c r="E555" s="10" t="str">
        <f>VLOOKUP($A555,'Medical Examinations'!$A:$Z,MATCH(E$1,'Medical Examinations'!$A$1:$Z$1,0),FALSE)</f>
        <v>yes</v>
      </c>
      <c r="F555" s="10" t="str">
        <f>VLOOKUP($A555,'Medical Examinations'!$A:$Z,MATCH(F$1,'Medical Examinations'!$A$1:$Z$1,0),FALSE)</f>
        <v>No</v>
      </c>
      <c r="G555" s="10" t="str">
        <f>VLOOKUP($A555,'Medical Examinations'!$A:$Z,MATCH(G$1,'Medical Examinations'!$A$1:$Z$1,0),FALSE)</f>
        <v>Yes</v>
      </c>
      <c r="H555" s="10">
        <f>VLOOKUP($A555,'Medical Examinations'!$A:$Z,MATCH(H$1,'Medical Examinations'!$A$1:$Z$1,0),FALSE)</f>
        <v>1</v>
      </c>
      <c r="I555" s="10" t="str">
        <f>VLOOKUP($A555,'Medical Examinations'!$A:$Z,MATCH(I$1,'Medical Examinations'!$A$1:$Z$1,0),FALSE)</f>
        <v>No</v>
      </c>
      <c r="J555" s="10" t="str">
        <f>VLOOKUP($A555,'Medical Examinations'!$A:$Z,MATCH(J$1,'Medical Examinations'!$A$1:$Z$1,0),FALSE)</f>
        <v>Obesity</v>
      </c>
      <c r="K555" s="10" t="str">
        <f>VLOOKUP($A555,'Medical Examinations'!$A:$Z,MATCH(K$1,'Medical Examinations'!$A$1:$Z$1,0),FALSE)</f>
        <v>Normal</v>
      </c>
      <c r="L555" s="15">
        <v>4846.92</v>
      </c>
      <c r="M555" s="10" t="s">
        <v>4707</v>
      </c>
      <c r="N555" s="10" t="s">
        <v>4708</v>
      </c>
      <c r="P555" s="10"/>
    </row>
    <row r="556" spans="1:16">
      <c r="A556" s="20" t="s">
        <v>1113</v>
      </c>
      <c r="B556" s="10" t="str">
        <f>VLOOKUP($A556,'Customer Names'!$A:$C,3,FALSE)</f>
        <v>Asher,</v>
      </c>
      <c r="C556" s="10">
        <f>VLOOKUP($A556,'Medical Examinations'!$A:$Z,2,FALSE)</f>
        <v>51.65</v>
      </c>
      <c r="D556" s="10">
        <f>VLOOKUP($A556,'Medical Examinations'!$A:$Z,MATCH(D$1,'Medical Examinations'!$A$1:$Z$1,0),FALSE)</f>
        <v>5.3</v>
      </c>
      <c r="E556" s="10" t="str">
        <f>VLOOKUP($A556,'Medical Examinations'!$A:$Z,MATCH(E$1,'Medical Examinations'!$A$1:$Z$1,0),FALSE)</f>
        <v>yes</v>
      </c>
      <c r="F556" s="10" t="str">
        <f>VLOOKUP($A556,'Medical Examinations'!$A:$Z,MATCH(F$1,'Medical Examinations'!$A$1:$Z$1,0),FALSE)</f>
        <v>No</v>
      </c>
      <c r="G556" s="10" t="str">
        <f>VLOOKUP($A556,'Medical Examinations'!$A:$Z,MATCH(G$1,'Medical Examinations'!$A$1:$Z$1,0),FALSE)</f>
        <v>No</v>
      </c>
      <c r="H556" s="10">
        <f>VLOOKUP($A556,'Medical Examinations'!$A:$Z,MATCH(H$1,'Medical Examinations'!$A$1:$Z$1,0),FALSE)</f>
        <v>0</v>
      </c>
      <c r="I556" s="10" t="str">
        <f>VLOOKUP($A556,'Medical Examinations'!$A:$Z,MATCH(I$1,'Medical Examinations'!$A$1:$Z$1,0),FALSE)</f>
        <v>No</v>
      </c>
      <c r="J556" s="10" t="str">
        <f>VLOOKUP($A556,'Medical Examinations'!$A:$Z,MATCH(J$1,'Medical Examinations'!$A$1:$Z$1,0),FALSE)</f>
        <v>Obesity</v>
      </c>
      <c r="K556" s="10" t="str">
        <f>VLOOKUP($A556,'Medical Examinations'!$A:$Z,MATCH(K$1,'Medical Examinations'!$A$1:$Z$1,0),FALSE)</f>
        <v>Normal</v>
      </c>
      <c r="L556" s="15">
        <v>4859.8900000000003</v>
      </c>
      <c r="M556" s="10" t="s">
        <v>4707</v>
      </c>
      <c r="N556" s="10" t="s">
        <v>4708</v>
      </c>
      <c r="P556" s="10"/>
    </row>
    <row r="557" spans="1:16">
      <c r="A557" s="21" t="s">
        <v>1115</v>
      </c>
      <c r="B557" s="10" t="str">
        <f>VLOOKUP($A557,'Customer Names'!$A:$C,3,FALSE)</f>
        <v>Mazzotta,</v>
      </c>
      <c r="C557" s="10">
        <f>VLOOKUP($A557,'Medical Examinations'!$A:$Z,2,FALSE)</f>
        <v>44.52</v>
      </c>
      <c r="D557" s="10">
        <f>VLOOKUP($A557,'Medical Examinations'!$A:$Z,MATCH(D$1,'Medical Examinations'!$A$1:$Z$1,0),FALSE)</f>
        <v>8.64</v>
      </c>
      <c r="E557" s="10" t="str">
        <f>VLOOKUP($A557,'Medical Examinations'!$A:$Z,MATCH(E$1,'Medical Examinations'!$A$1:$Z$1,0),FALSE)</f>
        <v>yes</v>
      </c>
      <c r="F557" s="10" t="str">
        <f>VLOOKUP($A557,'Medical Examinations'!$A:$Z,MATCH(F$1,'Medical Examinations'!$A$1:$Z$1,0),FALSE)</f>
        <v>No</v>
      </c>
      <c r="G557" s="10" t="str">
        <f>VLOOKUP($A557,'Medical Examinations'!$A:$Z,MATCH(G$1,'Medical Examinations'!$A$1:$Z$1,0),FALSE)</f>
        <v>Yes</v>
      </c>
      <c r="H557" s="10">
        <f>VLOOKUP($A557,'Medical Examinations'!$A:$Z,MATCH(H$1,'Medical Examinations'!$A$1:$Z$1,0),FALSE)</f>
        <v>1</v>
      </c>
      <c r="I557" s="10" t="str">
        <f>VLOOKUP($A557,'Medical Examinations'!$A:$Z,MATCH(I$1,'Medical Examinations'!$A$1:$Z$1,0),FALSE)</f>
        <v>No</v>
      </c>
      <c r="J557" s="10" t="str">
        <f>VLOOKUP($A557,'Medical Examinations'!$A:$Z,MATCH(J$1,'Medical Examinations'!$A$1:$Z$1,0),FALSE)</f>
        <v>Obesity</v>
      </c>
      <c r="K557" s="10" t="str">
        <f>VLOOKUP($A557,'Medical Examinations'!$A:$Z,MATCH(K$1,'Medical Examinations'!$A$1:$Z$1,0),FALSE)</f>
        <v>Diabetes</v>
      </c>
      <c r="L557" s="15">
        <v>4877.9799999999996</v>
      </c>
      <c r="M557" s="10" t="s">
        <v>4707</v>
      </c>
      <c r="N557" s="10" t="s">
        <v>4708</v>
      </c>
      <c r="P557" s="10"/>
    </row>
    <row r="558" spans="1:16">
      <c r="A558" s="20" t="s">
        <v>1117</v>
      </c>
      <c r="B558" s="10" t="str">
        <f>VLOOKUP($A558,'Customer Names'!$A:$C,3,FALSE)</f>
        <v>Huttl,</v>
      </c>
      <c r="C558" s="10">
        <f>VLOOKUP($A558,'Medical Examinations'!$A:$Z,2,FALSE)</f>
        <v>53.29</v>
      </c>
      <c r="D558" s="10">
        <f>VLOOKUP($A558,'Medical Examinations'!$A:$Z,MATCH(D$1,'Medical Examinations'!$A$1:$Z$1,0),FALSE)</f>
        <v>4.03</v>
      </c>
      <c r="E558" s="10" t="str">
        <f>VLOOKUP($A558,'Medical Examinations'!$A:$Z,MATCH(E$1,'Medical Examinations'!$A$1:$Z$1,0),FALSE)</f>
        <v>No</v>
      </c>
      <c r="F558" s="10" t="str">
        <f>VLOOKUP($A558,'Medical Examinations'!$A:$Z,MATCH(F$1,'Medical Examinations'!$A$1:$Z$1,0),FALSE)</f>
        <v>No</v>
      </c>
      <c r="G558" s="10" t="str">
        <f>VLOOKUP($A558,'Medical Examinations'!$A:$Z,MATCH(G$1,'Medical Examinations'!$A$1:$Z$1,0),FALSE)</f>
        <v>Yes</v>
      </c>
      <c r="H558" s="10">
        <f>VLOOKUP($A558,'Medical Examinations'!$A:$Z,MATCH(H$1,'Medical Examinations'!$A$1:$Z$1,0),FALSE)</f>
        <v>1</v>
      </c>
      <c r="I558" s="10" t="str">
        <f>VLOOKUP($A558,'Medical Examinations'!$A:$Z,MATCH(I$1,'Medical Examinations'!$A$1:$Z$1,0),FALSE)</f>
        <v>No</v>
      </c>
      <c r="J558" s="10" t="str">
        <f>VLOOKUP($A558,'Medical Examinations'!$A:$Z,MATCH(J$1,'Medical Examinations'!$A$1:$Z$1,0),FALSE)</f>
        <v>Obesity</v>
      </c>
      <c r="K558" s="10" t="str">
        <f>VLOOKUP($A558,'Medical Examinations'!$A:$Z,MATCH(K$1,'Medical Examinations'!$A$1:$Z$1,0),FALSE)</f>
        <v>Normal</v>
      </c>
      <c r="L558" s="15">
        <v>4883.87</v>
      </c>
      <c r="M558" s="10" t="s">
        <v>4707</v>
      </c>
      <c r="N558" s="10" t="s">
        <v>4711</v>
      </c>
      <c r="P558" s="10"/>
    </row>
    <row r="559" spans="1:16">
      <c r="A559" s="21" t="s">
        <v>1119</v>
      </c>
      <c r="B559" s="10" t="str">
        <f>VLOOKUP($A559,'Customer Names'!$A:$C,3,FALSE)</f>
        <v>Ferron,</v>
      </c>
      <c r="C559" s="10">
        <f>VLOOKUP($A559,'Medical Examinations'!$A:$Z,2,FALSE)</f>
        <v>46.63</v>
      </c>
      <c r="D559" s="10">
        <f>VLOOKUP($A559,'Medical Examinations'!$A:$Z,MATCH(D$1,'Medical Examinations'!$A$1:$Z$1,0),FALSE)</f>
        <v>4.26</v>
      </c>
      <c r="E559" s="10" t="str">
        <f>VLOOKUP($A559,'Medical Examinations'!$A:$Z,MATCH(E$1,'Medical Examinations'!$A$1:$Z$1,0),FALSE)</f>
        <v>yes</v>
      </c>
      <c r="F559" s="10" t="str">
        <f>VLOOKUP($A559,'Medical Examinations'!$A:$Z,MATCH(F$1,'Medical Examinations'!$A$1:$Z$1,0),FALSE)</f>
        <v>No</v>
      </c>
      <c r="G559" s="10" t="str">
        <f>VLOOKUP($A559,'Medical Examinations'!$A:$Z,MATCH(G$1,'Medical Examinations'!$A$1:$Z$1,0),FALSE)</f>
        <v>No</v>
      </c>
      <c r="H559" s="10">
        <f>VLOOKUP($A559,'Medical Examinations'!$A:$Z,MATCH(H$1,'Medical Examinations'!$A$1:$Z$1,0),FALSE)</f>
        <v>2</v>
      </c>
      <c r="I559" s="10" t="str">
        <f>VLOOKUP($A559,'Medical Examinations'!$A:$Z,MATCH(I$1,'Medical Examinations'!$A$1:$Z$1,0),FALSE)</f>
        <v>No</v>
      </c>
      <c r="J559" s="10" t="str">
        <f>VLOOKUP($A559,'Medical Examinations'!$A:$Z,MATCH(J$1,'Medical Examinations'!$A$1:$Z$1,0),FALSE)</f>
        <v>Obesity</v>
      </c>
      <c r="K559" s="10" t="str">
        <f>VLOOKUP($A559,'Medical Examinations'!$A:$Z,MATCH(K$1,'Medical Examinations'!$A$1:$Z$1,0),FALSE)</f>
        <v>Normal</v>
      </c>
      <c r="L559" s="15">
        <v>4889.04</v>
      </c>
      <c r="M559" s="10" t="s">
        <v>4707</v>
      </c>
      <c r="N559" s="10" t="s">
        <v>4711</v>
      </c>
      <c r="P559" s="10"/>
    </row>
    <row r="560" spans="1:16">
      <c r="A560" s="20" t="s">
        <v>1121</v>
      </c>
      <c r="B560" s="10" t="str">
        <f>VLOOKUP($A560,'Customer Names'!$A:$C,3,FALSE)</f>
        <v>Colarusso,</v>
      </c>
      <c r="C560" s="10">
        <f>VLOOKUP($A560,'Medical Examinations'!$A:$Z,2,FALSE)</f>
        <v>28.88</v>
      </c>
      <c r="D560" s="10">
        <f>VLOOKUP($A560,'Medical Examinations'!$A:$Z,MATCH(D$1,'Medical Examinations'!$A$1:$Z$1,0),FALSE)</f>
        <v>5.35</v>
      </c>
      <c r="E560" s="10" t="str">
        <f>VLOOKUP($A560,'Medical Examinations'!$A:$Z,MATCH(E$1,'Medical Examinations'!$A$1:$Z$1,0),FALSE)</f>
        <v>No</v>
      </c>
      <c r="F560" s="10" t="str">
        <f>VLOOKUP($A560,'Medical Examinations'!$A:$Z,MATCH(F$1,'Medical Examinations'!$A$1:$Z$1,0),FALSE)</f>
        <v>No</v>
      </c>
      <c r="G560" s="10" t="str">
        <f>VLOOKUP($A560,'Medical Examinations'!$A:$Z,MATCH(G$1,'Medical Examinations'!$A$1:$Z$1,0),FALSE)</f>
        <v>Yes</v>
      </c>
      <c r="H560" s="10">
        <f>VLOOKUP($A560,'Medical Examinations'!$A:$Z,MATCH(H$1,'Medical Examinations'!$A$1:$Z$1,0),FALSE)</f>
        <v>1</v>
      </c>
      <c r="I560" s="10" t="str">
        <f>VLOOKUP($A560,'Medical Examinations'!$A:$Z,MATCH(I$1,'Medical Examinations'!$A$1:$Z$1,0),FALSE)</f>
        <v>yes</v>
      </c>
      <c r="J560" s="10" t="str">
        <f>VLOOKUP($A560,'Medical Examinations'!$A:$Z,MATCH(J$1,'Medical Examinations'!$A$1:$Z$1,0),FALSE)</f>
        <v>Overweight</v>
      </c>
      <c r="K560" s="10" t="str">
        <f>VLOOKUP($A560,'Medical Examinations'!$A:$Z,MATCH(K$1,'Medical Examinations'!$A$1:$Z$1,0),FALSE)</f>
        <v>Normal</v>
      </c>
      <c r="L560" s="15">
        <v>4890</v>
      </c>
      <c r="M560" s="10" t="s">
        <v>4708</v>
      </c>
      <c r="N560" s="10" t="s">
        <v>4707</v>
      </c>
      <c r="P560" s="10"/>
    </row>
    <row r="561" spans="1:16">
      <c r="A561" s="21" t="s">
        <v>1123</v>
      </c>
      <c r="B561" s="10" t="str">
        <f>VLOOKUP($A561,'Customer Names'!$A:$C,3,FALSE)</f>
        <v>Pearlman,</v>
      </c>
      <c r="C561" s="10">
        <f>VLOOKUP($A561,'Medical Examinations'!$A:$Z,2,FALSE)</f>
        <v>23.98</v>
      </c>
      <c r="D561" s="10">
        <f>VLOOKUP($A561,'Medical Examinations'!$A:$Z,MATCH(D$1,'Medical Examinations'!$A$1:$Z$1,0),FALSE)</f>
        <v>4.9000000000000004</v>
      </c>
      <c r="E561" s="10" t="str">
        <f>VLOOKUP($A561,'Medical Examinations'!$A:$Z,MATCH(E$1,'Medical Examinations'!$A$1:$Z$1,0),FALSE)</f>
        <v>No</v>
      </c>
      <c r="F561" s="10" t="str">
        <f>VLOOKUP($A561,'Medical Examinations'!$A:$Z,MATCH(F$1,'Medical Examinations'!$A$1:$Z$1,0),FALSE)</f>
        <v>No</v>
      </c>
      <c r="G561" s="10" t="str">
        <f>VLOOKUP($A561,'Medical Examinations'!$A:$Z,MATCH(G$1,'Medical Examinations'!$A$1:$Z$1,0),FALSE)</f>
        <v>No</v>
      </c>
      <c r="H561" s="10">
        <f>VLOOKUP($A561,'Medical Examinations'!$A:$Z,MATCH(H$1,'Medical Examinations'!$A$1:$Z$1,0),FALSE)</f>
        <v>0</v>
      </c>
      <c r="I561" s="10" t="str">
        <f>VLOOKUP($A561,'Medical Examinations'!$A:$Z,MATCH(I$1,'Medical Examinations'!$A$1:$Z$1,0),FALSE)</f>
        <v>?</v>
      </c>
      <c r="J561" s="10" t="str">
        <f>VLOOKUP($A561,'Medical Examinations'!$A:$Z,MATCH(J$1,'Medical Examinations'!$A$1:$Z$1,0),FALSE)</f>
        <v>Normal Weight</v>
      </c>
      <c r="K561" s="10" t="str">
        <f>VLOOKUP($A561,'Medical Examinations'!$A:$Z,MATCH(K$1,'Medical Examinations'!$A$1:$Z$1,0),FALSE)</f>
        <v>Normal</v>
      </c>
      <c r="L561" s="15">
        <v>4894.3900000000003</v>
      </c>
      <c r="M561" s="10" t="s">
        <v>4707</v>
      </c>
      <c r="N561" s="10" t="s">
        <v>4708</v>
      </c>
      <c r="P561" s="10"/>
    </row>
    <row r="562" spans="1:16">
      <c r="A562" s="20" t="s">
        <v>1125</v>
      </c>
      <c r="B562" s="10" t="str">
        <f>VLOOKUP($A562,'Customer Names'!$A:$C,3,FALSE)</f>
        <v>O'Mara,</v>
      </c>
      <c r="C562" s="10">
        <f>VLOOKUP($A562,'Medical Examinations'!$A:$Z,2,FALSE)</f>
        <v>23.65</v>
      </c>
      <c r="D562" s="10">
        <f>VLOOKUP($A562,'Medical Examinations'!$A:$Z,MATCH(D$1,'Medical Examinations'!$A$1:$Z$1,0),FALSE)</f>
        <v>4.5</v>
      </c>
      <c r="E562" s="10" t="str">
        <f>VLOOKUP($A562,'Medical Examinations'!$A:$Z,MATCH(E$1,'Medical Examinations'!$A$1:$Z$1,0),FALSE)</f>
        <v>No</v>
      </c>
      <c r="F562" s="10" t="str">
        <f>VLOOKUP($A562,'Medical Examinations'!$A:$Z,MATCH(F$1,'Medical Examinations'!$A$1:$Z$1,0),FALSE)</f>
        <v>No</v>
      </c>
      <c r="G562" s="10" t="str">
        <f>VLOOKUP($A562,'Medical Examinations'!$A:$Z,MATCH(G$1,'Medical Examinations'!$A$1:$Z$1,0),FALSE)</f>
        <v>No</v>
      </c>
      <c r="H562" s="10">
        <f>VLOOKUP($A562,'Medical Examinations'!$A:$Z,MATCH(H$1,'Medical Examinations'!$A$1:$Z$1,0),FALSE)</f>
        <v>0</v>
      </c>
      <c r="I562" s="10" t="str">
        <f>VLOOKUP($A562,'Medical Examinations'!$A:$Z,MATCH(I$1,'Medical Examinations'!$A$1:$Z$1,0),FALSE)</f>
        <v>No</v>
      </c>
      <c r="J562" s="10" t="str">
        <f>VLOOKUP($A562,'Medical Examinations'!$A:$Z,MATCH(J$1,'Medical Examinations'!$A$1:$Z$1,0),FALSE)</f>
        <v>Normal Weight</v>
      </c>
      <c r="K562" s="10" t="str">
        <f>VLOOKUP($A562,'Medical Examinations'!$A:$Z,MATCH(K$1,'Medical Examinations'!$A$1:$Z$1,0),FALSE)</f>
        <v>Normal</v>
      </c>
      <c r="L562" s="15">
        <v>4894.75</v>
      </c>
      <c r="M562" s="10" t="s">
        <v>4708</v>
      </c>
      <c r="N562" s="10" t="s">
        <v>4708</v>
      </c>
      <c r="P562" s="10"/>
    </row>
    <row r="563" spans="1:16">
      <c r="A563" s="21" t="s">
        <v>1127</v>
      </c>
      <c r="B563" s="10" t="str">
        <f>VLOOKUP($A563,'Customer Names'!$A:$C,3,FALSE)</f>
        <v>Niska,</v>
      </c>
      <c r="C563" s="10">
        <f>VLOOKUP($A563,'Medical Examinations'!$A:$Z,2,FALSE)</f>
        <v>49.09</v>
      </c>
      <c r="D563" s="10">
        <f>VLOOKUP($A563,'Medical Examinations'!$A:$Z,MATCH(D$1,'Medical Examinations'!$A$1:$Z$1,0),FALSE)</f>
        <v>8.3800000000000008</v>
      </c>
      <c r="E563" s="10" t="str">
        <f>VLOOKUP($A563,'Medical Examinations'!$A:$Z,MATCH(E$1,'Medical Examinations'!$A$1:$Z$1,0),FALSE)</f>
        <v>yes</v>
      </c>
      <c r="F563" s="10" t="str">
        <f>VLOOKUP($A563,'Medical Examinations'!$A:$Z,MATCH(F$1,'Medical Examinations'!$A$1:$Z$1,0),FALSE)</f>
        <v>No</v>
      </c>
      <c r="G563" s="10" t="str">
        <f>VLOOKUP($A563,'Medical Examinations'!$A:$Z,MATCH(G$1,'Medical Examinations'!$A$1:$Z$1,0),FALSE)</f>
        <v>No</v>
      </c>
      <c r="H563" s="10">
        <f>VLOOKUP($A563,'Medical Examinations'!$A:$Z,MATCH(H$1,'Medical Examinations'!$A$1:$Z$1,0),FALSE)</f>
        <v>2</v>
      </c>
      <c r="I563" s="10" t="str">
        <f>VLOOKUP($A563,'Medical Examinations'!$A:$Z,MATCH(I$1,'Medical Examinations'!$A$1:$Z$1,0),FALSE)</f>
        <v>No</v>
      </c>
      <c r="J563" s="10" t="str">
        <f>VLOOKUP($A563,'Medical Examinations'!$A:$Z,MATCH(J$1,'Medical Examinations'!$A$1:$Z$1,0),FALSE)</f>
        <v>Obesity</v>
      </c>
      <c r="K563" s="10" t="str">
        <f>VLOOKUP($A563,'Medical Examinations'!$A:$Z,MATCH(K$1,'Medical Examinations'!$A$1:$Z$1,0),FALSE)</f>
        <v>Diabetes</v>
      </c>
      <c r="L563" s="15">
        <v>4906.41</v>
      </c>
      <c r="M563" s="10" t="s">
        <v>4707</v>
      </c>
      <c r="N563" s="10" t="s">
        <v>4711</v>
      </c>
      <c r="P563" s="10"/>
    </row>
    <row r="564" spans="1:16">
      <c r="A564" s="20" t="s">
        <v>1129</v>
      </c>
      <c r="B564" s="10" t="str">
        <f>VLOOKUP($A564,'Customer Names'!$A:$C,3,FALSE)</f>
        <v>Schlich,</v>
      </c>
      <c r="C564" s="10">
        <f>VLOOKUP($A564,'Medical Examinations'!$A:$Z,2,FALSE)</f>
        <v>28.024999999999999</v>
      </c>
      <c r="D564" s="10">
        <f>VLOOKUP($A564,'Medical Examinations'!$A:$Z,MATCH(D$1,'Medical Examinations'!$A$1:$Z$1,0),FALSE)</f>
        <v>7.03</v>
      </c>
      <c r="E564" s="10" t="str">
        <f>VLOOKUP($A564,'Medical Examinations'!$A:$Z,MATCH(E$1,'Medical Examinations'!$A$1:$Z$1,0),FALSE)</f>
        <v>No</v>
      </c>
      <c r="F564" s="10" t="str">
        <f>VLOOKUP($A564,'Medical Examinations'!$A:$Z,MATCH(F$1,'Medical Examinations'!$A$1:$Z$1,0),FALSE)</f>
        <v>No</v>
      </c>
      <c r="G564" s="10" t="str">
        <f>VLOOKUP($A564,'Medical Examinations'!$A:$Z,MATCH(G$1,'Medical Examinations'!$A$1:$Z$1,0),FALSE)</f>
        <v>No</v>
      </c>
      <c r="H564" s="10">
        <f>VLOOKUP($A564,'Medical Examinations'!$A:$Z,MATCH(H$1,'Medical Examinations'!$A$1:$Z$1,0),FALSE)</f>
        <v>0</v>
      </c>
      <c r="I564" s="10" t="str">
        <f>VLOOKUP($A564,'Medical Examinations'!$A:$Z,MATCH(I$1,'Medical Examinations'!$A$1:$Z$1,0),FALSE)</f>
        <v>yes</v>
      </c>
      <c r="J564" s="10" t="str">
        <f>VLOOKUP($A564,'Medical Examinations'!$A:$Z,MATCH(J$1,'Medical Examinations'!$A$1:$Z$1,0),FALSE)</f>
        <v>Overweight</v>
      </c>
      <c r="K564" s="10" t="str">
        <f>VLOOKUP($A564,'Medical Examinations'!$A:$Z,MATCH(K$1,'Medical Examinations'!$A$1:$Z$1,0),FALSE)</f>
        <v>Diabetes</v>
      </c>
      <c r="L564" s="15">
        <v>4911.8900000000003</v>
      </c>
      <c r="M564" s="10" t="s">
        <v>4707</v>
      </c>
      <c r="N564" s="10" t="s">
        <v>4708</v>
      </c>
      <c r="P564" s="10"/>
    </row>
    <row r="565" spans="1:16">
      <c r="A565" s="21" t="s">
        <v>1131</v>
      </c>
      <c r="B565" s="10" t="str">
        <f>VLOOKUP($A565,'Customer Names'!$A:$C,3,FALSE)</f>
        <v>Zidek,</v>
      </c>
      <c r="C565" s="10">
        <f>VLOOKUP($A565,'Medical Examinations'!$A:$Z,2,FALSE)</f>
        <v>43.32</v>
      </c>
      <c r="D565" s="10">
        <f>VLOOKUP($A565,'Medical Examinations'!$A:$Z,MATCH(D$1,'Medical Examinations'!$A$1:$Z$1,0),FALSE)</f>
        <v>8.75</v>
      </c>
      <c r="E565" s="10" t="str">
        <f>VLOOKUP($A565,'Medical Examinations'!$A:$Z,MATCH(E$1,'Medical Examinations'!$A$1:$Z$1,0),FALSE)</f>
        <v>yes</v>
      </c>
      <c r="F565" s="10" t="str">
        <f>VLOOKUP($A565,'Medical Examinations'!$A:$Z,MATCH(F$1,'Medical Examinations'!$A$1:$Z$1,0),FALSE)</f>
        <v>No</v>
      </c>
      <c r="G565" s="10" t="str">
        <f>VLOOKUP($A565,'Medical Examinations'!$A:$Z,MATCH(G$1,'Medical Examinations'!$A$1:$Z$1,0),FALSE)</f>
        <v>Yes</v>
      </c>
      <c r="H565" s="10">
        <f>VLOOKUP($A565,'Medical Examinations'!$A:$Z,MATCH(H$1,'Medical Examinations'!$A$1:$Z$1,0),FALSE)</f>
        <v>1</v>
      </c>
      <c r="I565" s="10" t="str">
        <f>VLOOKUP($A565,'Medical Examinations'!$A:$Z,MATCH(I$1,'Medical Examinations'!$A$1:$Z$1,0),FALSE)</f>
        <v>No</v>
      </c>
      <c r="J565" s="10" t="str">
        <f>VLOOKUP($A565,'Medical Examinations'!$A:$Z,MATCH(J$1,'Medical Examinations'!$A$1:$Z$1,0),FALSE)</f>
        <v>Obesity</v>
      </c>
      <c r="K565" s="10" t="str">
        <f>VLOOKUP($A565,'Medical Examinations'!$A:$Z,MATCH(K$1,'Medical Examinations'!$A$1:$Z$1,0),FALSE)</f>
        <v>Diabetes</v>
      </c>
      <c r="L565" s="15">
        <v>4915.0600000000004</v>
      </c>
      <c r="M565" s="10" t="s">
        <v>4707</v>
      </c>
      <c r="N565" s="10" t="s">
        <v>4711</v>
      </c>
      <c r="P565" s="10"/>
    </row>
    <row r="566" spans="1:16">
      <c r="A566" s="20" t="s">
        <v>1133</v>
      </c>
      <c r="B566" s="10" t="str">
        <f>VLOOKUP($A566,'Customer Names'!$A:$C,3,FALSE)</f>
        <v>Ellgass,</v>
      </c>
      <c r="C566" s="10">
        <f>VLOOKUP($A566,'Medical Examinations'!$A:$Z,2,FALSE)</f>
        <v>45.92</v>
      </c>
      <c r="D566" s="10">
        <f>VLOOKUP($A566,'Medical Examinations'!$A:$Z,MATCH(D$1,'Medical Examinations'!$A$1:$Z$1,0),FALSE)</f>
        <v>9.51</v>
      </c>
      <c r="E566" s="10" t="str">
        <f>VLOOKUP($A566,'Medical Examinations'!$A:$Z,MATCH(E$1,'Medical Examinations'!$A$1:$Z$1,0),FALSE)</f>
        <v>No</v>
      </c>
      <c r="F566" s="10" t="str">
        <f>VLOOKUP($A566,'Medical Examinations'!$A:$Z,MATCH(F$1,'Medical Examinations'!$A$1:$Z$1,0),FALSE)</f>
        <v>No</v>
      </c>
      <c r="G566" s="10" t="str">
        <f>VLOOKUP($A566,'Medical Examinations'!$A:$Z,MATCH(G$1,'Medical Examinations'!$A$1:$Z$1,0),FALSE)</f>
        <v>No</v>
      </c>
      <c r="H566" s="10">
        <f>VLOOKUP($A566,'Medical Examinations'!$A:$Z,MATCH(H$1,'Medical Examinations'!$A$1:$Z$1,0),FALSE)</f>
        <v>0</v>
      </c>
      <c r="I566" s="10" t="str">
        <f>VLOOKUP($A566,'Medical Examinations'!$A:$Z,MATCH(I$1,'Medical Examinations'!$A$1:$Z$1,0),FALSE)</f>
        <v>No</v>
      </c>
      <c r="J566" s="10" t="str">
        <f>VLOOKUP($A566,'Medical Examinations'!$A:$Z,MATCH(J$1,'Medical Examinations'!$A$1:$Z$1,0),FALSE)</f>
        <v>Obesity</v>
      </c>
      <c r="K566" s="10" t="str">
        <f>VLOOKUP($A566,'Medical Examinations'!$A:$Z,MATCH(K$1,'Medical Examinations'!$A$1:$Z$1,0),FALSE)</f>
        <v>Diabetes</v>
      </c>
      <c r="L566" s="15">
        <v>4922.92</v>
      </c>
      <c r="M566" s="10" t="s">
        <v>4707</v>
      </c>
      <c r="N566" s="10" t="s">
        <v>4707</v>
      </c>
      <c r="P566" s="10"/>
    </row>
    <row r="567" spans="1:16">
      <c r="A567" s="21" t="s">
        <v>1135</v>
      </c>
      <c r="B567" s="10" t="str">
        <f>VLOOKUP($A567,'Customer Names'!$A:$C,3,FALSE)</f>
        <v>Lowe,</v>
      </c>
      <c r="C567" s="10">
        <f>VLOOKUP($A567,'Medical Examinations'!$A:$Z,2,FALSE)</f>
        <v>44.03</v>
      </c>
      <c r="D567" s="10">
        <f>VLOOKUP($A567,'Medical Examinations'!$A:$Z,MATCH(D$1,'Medical Examinations'!$A$1:$Z$1,0),FALSE)</f>
        <v>9.36</v>
      </c>
      <c r="E567" s="10" t="str">
        <f>VLOOKUP($A567,'Medical Examinations'!$A:$Z,MATCH(E$1,'Medical Examinations'!$A$1:$Z$1,0),FALSE)</f>
        <v>No</v>
      </c>
      <c r="F567" s="10" t="str">
        <f>VLOOKUP($A567,'Medical Examinations'!$A:$Z,MATCH(F$1,'Medical Examinations'!$A$1:$Z$1,0),FALSE)</f>
        <v>No</v>
      </c>
      <c r="G567" s="10" t="str">
        <f>VLOOKUP($A567,'Medical Examinations'!$A:$Z,MATCH(G$1,'Medical Examinations'!$A$1:$Z$1,0),FALSE)</f>
        <v>No</v>
      </c>
      <c r="H567" s="10">
        <f>VLOOKUP($A567,'Medical Examinations'!$A:$Z,MATCH(H$1,'Medical Examinations'!$A$1:$Z$1,0),FALSE)</f>
        <v>0</v>
      </c>
      <c r="I567" s="10" t="str">
        <f>VLOOKUP($A567,'Medical Examinations'!$A:$Z,MATCH(I$1,'Medical Examinations'!$A$1:$Z$1,0),FALSE)</f>
        <v>No</v>
      </c>
      <c r="J567" s="10" t="str">
        <f>VLOOKUP($A567,'Medical Examinations'!$A:$Z,MATCH(J$1,'Medical Examinations'!$A$1:$Z$1,0),FALSE)</f>
        <v>Obesity</v>
      </c>
      <c r="K567" s="10" t="str">
        <f>VLOOKUP($A567,'Medical Examinations'!$A:$Z,MATCH(K$1,'Medical Examinations'!$A$1:$Z$1,0),FALSE)</f>
        <v>Diabetes</v>
      </c>
      <c r="L567" s="15">
        <v>4931.6499999999996</v>
      </c>
      <c r="M567" s="10" t="s">
        <v>4707</v>
      </c>
      <c r="N567" s="10" t="s">
        <v>4708</v>
      </c>
      <c r="P567" s="10"/>
    </row>
    <row r="568" spans="1:16">
      <c r="A568" s="20" t="s">
        <v>1137</v>
      </c>
      <c r="B568" s="10" t="str">
        <f>VLOOKUP($A568,'Customer Names'!$A:$C,3,FALSE)</f>
        <v>Malone,</v>
      </c>
      <c r="C568" s="10">
        <f>VLOOKUP($A568,'Medical Examinations'!$A:$Z,2,FALSE)</f>
        <v>24.6</v>
      </c>
      <c r="D568" s="10">
        <f>VLOOKUP($A568,'Medical Examinations'!$A:$Z,MATCH(D$1,'Medical Examinations'!$A$1:$Z$1,0),FALSE)</f>
        <v>4.8099999999999996</v>
      </c>
      <c r="E568" s="10" t="str">
        <f>VLOOKUP($A568,'Medical Examinations'!$A:$Z,MATCH(E$1,'Medical Examinations'!$A$1:$Z$1,0),FALSE)</f>
        <v>No</v>
      </c>
      <c r="F568" s="10" t="str">
        <f>VLOOKUP($A568,'Medical Examinations'!$A:$Z,MATCH(F$1,'Medical Examinations'!$A$1:$Z$1,0),FALSE)</f>
        <v>No</v>
      </c>
      <c r="G568" s="10" t="str">
        <f>VLOOKUP($A568,'Medical Examinations'!$A:$Z,MATCH(G$1,'Medical Examinations'!$A$1:$Z$1,0),FALSE)</f>
        <v>No</v>
      </c>
      <c r="H568" s="10">
        <f>VLOOKUP($A568,'Medical Examinations'!$A:$Z,MATCH(H$1,'Medical Examinations'!$A$1:$Z$1,0),FALSE)</f>
        <v>0</v>
      </c>
      <c r="I568" s="10" t="str">
        <f>VLOOKUP($A568,'Medical Examinations'!$A:$Z,MATCH(I$1,'Medical Examinations'!$A$1:$Z$1,0),FALSE)</f>
        <v>yes</v>
      </c>
      <c r="J568" s="10" t="str">
        <f>VLOOKUP($A568,'Medical Examinations'!$A:$Z,MATCH(J$1,'Medical Examinations'!$A$1:$Z$1,0),FALSE)</f>
        <v>Normal Weight</v>
      </c>
      <c r="K568" s="10" t="str">
        <f>VLOOKUP($A568,'Medical Examinations'!$A:$Z,MATCH(K$1,'Medical Examinations'!$A$1:$Z$1,0),FALSE)</f>
        <v>Normal</v>
      </c>
      <c r="L568" s="15">
        <v>4934.71</v>
      </c>
      <c r="M568" s="10" t="s">
        <v>4707</v>
      </c>
      <c r="N568" s="10" t="s">
        <v>4708</v>
      </c>
      <c r="P568" s="10"/>
    </row>
    <row r="569" spans="1:16">
      <c r="A569" s="21" t="s">
        <v>1139</v>
      </c>
      <c r="B569" s="10" t="str">
        <f>VLOOKUP($A569,'Customer Names'!$A:$C,3,FALSE)</f>
        <v>Dumke,</v>
      </c>
      <c r="C569" s="10">
        <f>VLOOKUP($A569,'Medical Examinations'!$A:$Z,2,FALSE)</f>
        <v>49.15</v>
      </c>
      <c r="D569" s="10">
        <f>VLOOKUP($A569,'Medical Examinations'!$A:$Z,MATCH(D$1,'Medical Examinations'!$A$1:$Z$1,0),FALSE)</f>
        <v>8.08</v>
      </c>
      <c r="E569" s="10" t="str">
        <f>VLOOKUP($A569,'Medical Examinations'!$A:$Z,MATCH(E$1,'Medical Examinations'!$A$1:$Z$1,0),FALSE)</f>
        <v>No</v>
      </c>
      <c r="F569" s="10" t="str">
        <f>VLOOKUP($A569,'Medical Examinations'!$A:$Z,MATCH(F$1,'Medical Examinations'!$A$1:$Z$1,0),FALSE)</f>
        <v>No</v>
      </c>
      <c r="G569" s="10" t="str">
        <f>VLOOKUP($A569,'Medical Examinations'!$A:$Z,MATCH(G$1,'Medical Examinations'!$A$1:$Z$1,0),FALSE)</f>
        <v>No</v>
      </c>
      <c r="H569" s="10">
        <f>VLOOKUP($A569,'Medical Examinations'!$A:$Z,MATCH(H$1,'Medical Examinations'!$A$1:$Z$1,0),FALSE)</f>
        <v>0</v>
      </c>
      <c r="I569" s="10" t="str">
        <f>VLOOKUP($A569,'Medical Examinations'!$A:$Z,MATCH(I$1,'Medical Examinations'!$A$1:$Z$1,0),FALSE)</f>
        <v>No</v>
      </c>
      <c r="J569" s="10" t="str">
        <f>VLOOKUP($A569,'Medical Examinations'!$A:$Z,MATCH(J$1,'Medical Examinations'!$A$1:$Z$1,0),FALSE)</f>
        <v>Obesity</v>
      </c>
      <c r="K569" s="10" t="str">
        <f>VLOOKUP($A569,'Medical Examinations'!$A:$Z,MATCH(K$1,'Medical Examinations'!$A$1:$Z$1,0),FALSE)</f>
        <v>Diabetes</v>
      </c>
      <c r="L569" s="15">
        <v>4942.0600000000004</v>
      </c>
      <c r="M569" s="10" t="s">
        <v>4707</v>
      </c>
      <c r="N569" s="10" t="s">
        <v>4707</v>
      </c>
      <c r="P569" s="10"/>
    </row>
    <row r="570" spans="1:16">
      <c r="A570" s="20" t="s">
        <v>1141</v>
      </c>
      <c r="B570" s="10" t="str">
        <f>VLOOKUP($A570,'Customer Names'!$A:$C,3,FALSE)</f>
        <v>Strong,</v>
      </c>
      <c r="C570" s="10">
        <f>VLOOKUP($A570,'Medical Examinations'!$A:$Z,2,FALSE)</f>
        <v>28.31</v>
      </c>
      <c r="D570" s="10">
        <f>VLOOKUP($A570,'Medical Examinations'!$A:$Z,MATCH(D$1,'Medical Examinations'!$A$1:$Z$1,0),FALSE)</f>
        <v>6.29</v>
      </c>
      <c r="E570" s="10" t="str">
        <f>VLOOKUP($A570,'Medical Examinations'!$A:$Z,MATCH(E$1,'Medical Examinations'!$A$1:$Z$1,0),FALSE)</f>
        <v>No</v>
      </c>
      <c r="F570" s="10" t="str">
        <f>VLOOKUP($A570,'Medical Examinations'!$A:$Z,MATCH(F$1,'Medical Examinations'!$A$1:$Z$1,0),FALSE)</f>
        <v>No</v>
      </c>
      <c r="G570" s="10" t="str">
        <f>VLOOKUP($A570,'Medical Examinations'!$A:$Z,MATCH(G$1,'Medical Examinations'!$A$1:$Z$1,0),FALSE)</f>
        <v>Yes</v>
      </c>
      <c r="H570" s="10">
        <f>VLOOKUP($A570,'Medical Examinations'!$A:$Z,MATCH(H$1,'Medical Examinations'!$A$1:$Z$1,0),FALSE)</f>
        <v>1</v>
      </c>
      <c r="I570" s="10" t="str">
        <f>VLOOKUP($A570,'Medical Examinations'!$A:$Z,MATCH(I$1,'Medical Examinations'!$A$1:$Z$1,0),FALSE)</f>
        <v>yes</v>
      </c>
      <c r="J570" s="10" t="str">
        <f>VLOOKUP($A570,'Medical Examinations'!$A:$Z,MATCH(J$1,'Medical Examinations'!$A$1:$Z$1,0),FALSE)</f>
        <v>Overweight</v>
      </c>
      <c r="K570" s="10" t="str">
        <f>VLOOKUP($A570,'Medical Examinations'!$A:$Z,MATCH(K$1,'Medical Examinations'!$A$1:$Z$1,0),FALSE)</f>
        <v>Prediabetes</v>
      </c>
      <c r="L570" s="15">
        <v>4949.76</v>
      </c>
      <c r="M570" s="10" t="s">
        <v>4707</v>
      </c>
      <c r="N570" s="10" t="s">
        <v>4711</v>
      </c>
      <c r="P570" s="10"/>
    </row>
    <row r="571" spans="1:16">
      <c r="A571" s="21" t="s">
        <v>1143</v>
      </c>
      <c r="B571" s="10" t="str">
        <f>VLOOKUP($A571,'Customer Names'!$A:$C,3,FALSE)</f>
        <v>Ferguson,</v>
      </c>
      <c r="C571" s="10">
        <f>VLOOKUP($A571,'Medical Examinations'!$A:$Z,2,FALSE)</f>
        <v>22.99</v>
      </c>
      <c r="D571" s="10">
        <f>VLOOKUP($A571,'Medical Examinations'!$A:$Z,MATCH(D$1,'Medical Examinations'!$A$1:$Z$1,0),FALSE)</f>
        <v>6.29</v>
      </c>
      <c r="E571" s="10" t="str">
        <f>VLOOKUP($A571,'Medical Examinations'!$A:$Z,MATCH(E$1,'Medical Examinations'!$A$1:$Z$1,0),FALSE)</f>
        <v>No</v>
      </c>
      <c r="F571" s="10" t="str">
        <f>VLOOKUP($A571,'Medical Examinations'!$A:$Z,MATCH(F$1,'Medical Examinations'!$A$1:$Z$1,0),FALSE)</f>
        <v>No</v>
      </c>
      <c r="G571" s="10" t="str">
        <f>VLOOKUP($A571,'Medical Examinations'!$A:$Z,MATCH(G$1,'Medical Examinations'!$A$1:$Z$1,0),FALSE)</f>
        <v>No</v>
      </c>
      <c r="H571" s="10">
        <f>VLOOKUP($A571,'Medical Examinations'!$A:$Z,MATCH(H$1,'Medical Examinations'!$A$1:$Z$1,0),FALSE)</f>
        <v>1</v>
      </c>
      <c r="I571" s="10" t="str">
        <f>VLOOKUP($A571,'Medical Examinations'!$A:$Z,MATCH(I$1,'Medical Examinations'!$A$1:$Z$1,0),FALSE)</f>
        <v>yes</v>
      </c>
      <c r="J571" s="10" t="str">
        <f>VLOOKUP($A571,'Medical Examinations'!$A:$Z,MATCH(J$1,'Medical Examinations'!$A$1:$Z$1,0),FALSE)</f>
        <v>Normal Weight</v>
      </c>
      <c r="K571" s="10" t="str">
        <f>VLOOKUP($A571,'Medical Examinations'!$A:$Z,MATCH(K$1,'Medical Examinations'!$A$1:$Z$1,0),FALSE)</f>
        <v>Prediabetes</v>
      </c>
      <c r="L571" s="15">
        <v>4985.22</v>
      </c>
      <c r="M571" s="10" t="s">
        <v>4707</v>
      </c>
      <c r="N571" s="10" t="s">
        <v>4708</v>
      </c>
      <c r="P571" s="10"/>
    </row>
    <row r="572" spans="1:16">
      <c r="A572" s="20" t="s">
        <v>1145</v>
      </c>
      <c r="B572" s="10" t="str">
        <f>VLOOKUP($A572,'Customer Names'!$A:$C,3,FALSE)</f>
        <v>Klein,</v>
      </c>
      <c r="C572" s="10">
        <f>VLOOKUP($A572,'Medical Examinations'!$A:$Z,2,FALSE)</f>
        <v>29.07</v>
      </c>
      <c r="D572" s="10">
        <f>VLOOKUP($A572,'Medical Examinations'!$A:$Z,MATCH(D$1,'Medical Examinations'!$A$1:$Z$1,0),FALSE)</f>
        <v>5.12</v>
      </c>
      <c r="E572" s="10" t="str">
        <f>VLOOKUP($A572,'Medical Examinations'!$A:$Z,MATCH(E$1,'Medical Examinations'!$A$1:$Z$1,0),FALSE)</f>
        <v>No</v>
      </c>
      <c r="F572" s="10" t="str">
        <f>VLOOKUP($A572,'Medical Examinations'!$A:$Z,MATCH(F$1,'Medical Examinations'!$A$1:$Z$1,0),FALSE)</f>
        <v>No</v>
      </c>
      <c r="G572" s="10" t="str">
        <f>VLOOKUP($A572,'Medical Examinations'!$A:$Z,MATCH(G$1,'Medical Examinations'!$A$1:$Z$1,0),FALSE)</f>
        <v>Yes</v>
      </c>
      <c r="H572" s="10">
        <f>VLOOKUP($A572,'Medical Examinations'!$A:$Z,MATCH(H$1,'Medical Examinations'!$A$1:$Z$1,0),FALSE)</f>
        <v>1</v>
      </c>
      <c r="I572" s="10" t="str">
        <f>VLOOKUP($A572,'Medical Examinations'!$A:$Z,MATCH(I$1,'Medical Examinations'!$A$1:$Z$1,0),FALSE)</f>
        <v>yes</v>
      </c>
      <c r="J572" s="10" t="str">
        <f>VLOOKUP($A572,'Medical Examinations'!$A:$Z,MATCH(J$1,'Medical Examinations'!$A$1:$Z$1,0),FALSE)</f>
        <v>Overweight</v>
      </c>
      <c r="K572" s="10" t="str">
        <f>VLOOKUP($A572,'Medical Examinations'!$A:$Z,MATCH(K$1,'Medical Examinations'!$A$1:$Z$1,0),FALSE)</f>
        <v>Normal</v>
      </c>
      <c r="L572" s="15">
        <v>4992.38</v>
      </c>
      <c r="M572" s="10" t="s">
        <v>4707</v>
      </c>
      <c r="N572" s="10" t="s">
        <v>4708</v>
      </c>
      <c r="P572" s="10"/>
    </row>
    <row r="573" spans="1:16">
      <c r="A573" s="21" t="s">
        <v>1147</v>
      </c>
      <c r="B573" s="10" t="str">
        <f>VLOOKUP($A573,'Customer Names'!$A:$C,3,FALSE)</f>
        <v>Eusebio,</v>
      </c>
      <c r="C573" s="10">
        <f>VLOOKUP($A573,'Medical Examinations'!$A:$Z,2,FALSE)</f>
        <v>42.02</v>
      </c>
      <c r="D573" s="10">
        <f>VLOOKUP($A573,'Medical Examinations'!$A:$Z,MATCH(D$1,'Medical Examinations'!$A$1:$Z$1,0),FALSE)</f>
        <v>9.9499999999999993</v>
      </c>
      <c r="E573" s="10" t="str">
        <f>VLOOKUP($A573,'Medical Examinations'!$A:$Z,MATCH(E$1,'Medical Examinations'!$A$1:$Z$1,0),FALSE)</f>
        <v>yes</v>
      </c>
      <c r="F573" s="10" t="str">
        <f>VLOOKUP($A573,'Medical Examinations'!$A:$Z,MATCH(F$1,'Medical Examinations'!$A$1:$Z$1,0),FALSE)</f>
        <v>No</v>
      </c>
      <c r="G573" s="10" t="str">
        <f>VLOOKUP($A573,'Medical Examinations'!$A:$Z,MATCH(G$1,'Medical Examinations'!$A$1:$Z$1,0),FALSE)</f>
        <v>Yes</v>
      </c>
      <c r="H573" s="10">
        <f>VLOOKUP($A573,'Medical Examinations'!$A:$Z,MATCH(H$1,'Medical Examinations'!$A$1:$Z$1,0),FALSE)</f>
        <v>1</v>
      </c>
      <c r="I573" s="10" t="str">
        <f>VLOOKUP($A573,'Medical Examinations'!$A:$Z,MATCH(I$1,'Medical Examinations'!$A$1:$Z$1,0),FALSE)</f>
        <v>No</v>
      </c>
      <c r="J573" s="10" t="str">
        <f>VLOOKUP($A573,'Medical Examinations'!$A:$Z,MATCH(J$1,'Medical Examinations'!$A$1:$Z$1,0),FALSE)</f>
        <v>Obesity</v>
      </c>
      <c r="K573" s="10" t="str">
        <f>VLOOKUP($A573,'Medical Examinations'!$A:$Z,MATCH(K$1,'Medical Examinations'!$A$1:$Z$1,0),FALSE)</f>
        <v>Diabetes</v>
      </c>
      <c r="L573" s="15">
        <v>4999.04</v>
      </c>
      <c r="M573" s="10" t="s">
        <v>4707</v>
      </c>
      <c r="N573" s="10" t="s">
        <v>4707</v>
      </c>
      <c r="P573" s="10"/>
    </row>
    <row r="574" spans="1:16">
      <c r="A574" s="20" t="s">
        <v>1149</v>
      </c>
      <c r="B574" s="10" t="str">
        <f>VLOOKUP($A574,'Customer Names'!$A:$C,3,FALSE)</f>
        <v>Szolosi,</v>
      </c>
      <c r="C574" s="10">
        <f>VLOOKUP($A574,'Medical Examinations'!$A:$Z,2,FALSE)</f>
        <v>49.07</v>
      </c>
      <c r="D574" s="10">
        <f>VLOOKUP($A574,'Medical Examinations'!$A:$Z,MATCH(D$1,'Medical Examinations'!$A$1:$Z$1,0),FALSE)</f>
        <v>9.08</v>
      </c>
      <c r="E574" s="10" t="str">
        <f>VLOOKUP($A574,'Medical Examinations'!$A:$Z,MATCH(E$1,'Medical Examinations'!$A$1:$Z$1,0),FALSE)</f>
        <v>yes</v>
      </c>
      <c r="F574" s="10" t="str">
        <f>VLOOKUP($A574,'Medical Examinations'!$A:$Z,MATCH(F$1,'Medical Examinations'!$A$1:$Z$1,0),FALSE)</f>
        <v>No</v>
      </c>
      <c r="G574" s="10" t="str">
        <f>VLOOKUP($A574,'Medical Examinations'!$A:$Z,MATCH(G$1,'Medical Examinations'!$A$1:$Z$1,0),FALSE)</f>
        <v>No</v>
      </c>
      <c r="H574" s="10">
        <f>VLOOKUP($A574,'Medical Examinations'!$A:$Z,MATCH(H$1,'Medical Examinations'!$A$1:$Z$1,0),FALSE)</f>
        <v>1</v>
      </c>
      <c r="I574" s="10" t="str">
        <f>VLOOKUP($A574,'Medical Examinations'!$A:$Z,MATCH(I$1,'Medical Examinations'!$A$1:$Z$1,0),FALSE)</f>
        <v>No</v>
      </c>
      <c r="J574" s="10" t="str">
        <f>VLOOKUP($A574,'Medical Examinations'!$A:$Z,MATCH(J$1,'Medical Examinations'!$A$1:$Z$1,0),FALSE)</f>
        <v>Obesity</v>
      </c>
      <c r="K574" s="10" t="str">
        <f>VLOOKUP($A574,'Medical Examinations'!$A:$Z,MATCH(K$1,'Medical Examinations'!$A$1:$Z$1,0),FALSE)</f>
        <v>Diabetes</v>
      </c>
      <c r="L574" s="15">
        <v>5002.78</v>
      </c>
      <c r="M574" s="10" t="s">
        <v>4707</v>
      </c>
      <c r="N574" s="10" t="s">
        <v>4707</v>
      </c>
      <c r="P574" s="10"/>
    </row>
    <row r="575" spans="1:16">
      <c r="A575" s="21" t="s">
        <v>1151</v>
      </c>
      <c r="B575" s="10" t="str">
        <f>VLOOKUP($A575,'Customer Names'!$A:$C,3,FALSE)</f>
        <v>Butler,</v>
      </c>
      <c r="C575" s="10">
        <f>VLOOKUP($A575,'Medical Examinations'!$A:$Z,2,FALSE)</f>
        <v>19.8</v>
      </c>
      <c r="D575" s="10">
        <f>VLOOKUP($A575,'Medical Examinations'!$A:$Z,MATCH(D$1,'Medical Examinations'!$A$1:$Z$1,0),FALSE)</f>
        <v>4.82</v>
      </c>
      <c r="E575" s="10" t="str">
        <f>VLOOKUP($A575,'Medical Examinations'!$A:$Z,MATCH(E$1,'Medical Examinations'!$A$1:$Z$1,0),FALSE)</f>
        <v>No</v>
      </c>
      <c r="F575" s="10" t="str">
        <f>VLOOKUP($A575,'Medical Examinations'!$A:$Z,MATCH(F$1,'Medical Examinations'!$A$1:$Z$1,0),FALSE)</f>
        <v>No</v>
      </c>
      <c r="G575" s="10" t="str">
        <f>VLOOKUP($A575,'Medical Examinations'!$A:$Z,MATCH(G$1,'Medical Examinations'!$A$1:$Z$1,0),FALSE)</f>
        <v>No</v>
      </c>
      <c r="H575" s="10">
        <f>VLOOKUP($A575,'Medical Examinations'!$A:$Z,MATCH(H$1,'Medical Examinations'!$A$1:$Z$1,0),FALSE)</f>
        <v>0</v>
      </c>
      <c r="I575" s="10" t="str">
        <f>VLOOKUP($A575,'Medical Examinations'!$A:$Z,MATCH(I$1,'Medical Examinations'!$A$1:$Z$1,0),FALSE)</f>
        <v>yes</v>
      </c>
      <c r="J575" s="10" t="str">
        <f>VLOOKUP($A575,'Medical Examinations'!$A:$Z,MATCH(J$1,'Medical Examinations'!$A$1:$Z$1,0),FALSE)</f>
        <v>Normal Weight</v>
      </c>
      <c r="K575" s="10" t="str">
        <f>VLOOKUP($A575,'Medical Examinations'!$A:$Z,MATCH(K$1,'Medical Examinations'!$A$1:$Z$1,0),FALSE)</f>
        <v>Normal</v>
      </c>
      <c r="L575" s="15">
        <v>5003.7700000000004</v>
      </c>
      <c r="M575" s="10" t="s">
        <v>4707</v>
      </c>
      <c r="N575" s="10" t="s">
        <v>4708</v>
      </c>
      <c r="P575" s="10"/>
    </row>
    <row r="576" spans="1:16">
      <c r="A576" s="20" t="s">
        <v>1153</v>
      </c>
      <c r="B576" s="10" t="str">
        <f>VLOOKUP($A576,'Customer Names'!$A:$C,3,FALSE)</f>
        <v>Fukuchi,</v>
      </c>
      <c r="C576" s="10">
        <f>VLOOKUP($A576,'Medical Examinations'!$A:$Z,2,FALSE)</f>
        <v>27.36</v>
      </c>
      <c r="D576" s="10">
        <f>VLOOKUP($A576,'Medical Examinations'!$A:$Z,MATCH(D$1,'Medical Examinations'!$A$1:$Z$1,0),FALSE)</f>
        <v>4.6500000000000004</v>
      </c>
      <c r="E576" s="10" t="str">
        <f>VLOOKUP($A576,'Medical Examinations'!$A:$Z,MATCH(E$1,'Medical Examinations'!$A$1:$Z$1,0),FALSE)</f>
        <v>No</v>
      </c>
      <c r="F576" s="10" t="str">
        <f>VLOOKUP($A576,'Medical Examinations'!$A:$Z,MATCH(F$1,'Medical Examinations'!$A$1:$Z$1,0),FALSE)</f>
        <v>yes</v>
      </c>
      <c r="G576" s="10" t="str">
        <f>VLOOKUP($A576,'Medical Examinations'!$A:$Z,MATCH(G$1,'Medical Examinations'!$A$1:$Z$1,0),FALSE)</f>
        <v>No</v>
      </c>
      <c r="H576" s="10">
        <f>VLOOKUP($A576,'Medical Examinations'!$A:$Z,MATCH(H$1,'Medical Examinations'!$A$1:$Z$1,0),FALSE)</f>
        <v>1</v>
      </c>
      <c r="I576" s="10" t="str">
        <f>VLOOKUP($A576,'Medical Examinations'!$A:$Z,MATCH(I$1,'Medical Examinations'!$A$1:$Z$1,0),FALSE)</f>
        <v>yes</v>
      </c>
      <c r="J576" s="10" t="str">
        <f>VLOOKUP($A576,'Medical Examinations'!$A:$Z,MATCH(J$1,'Medical Examinations'!$A$1:$Z$1,0),FALSE)</f>
        <v>Overweight</v>
      </c>
      <c r="K576" s="10" t="str">
        <f>VLOOKUP($A576,'Medical Examinations'!$A:$Z,MATCH(K$1,'Medical Examinations'!$A$1:$Z$1,0),FALSE)</f>
        <v>Normal</v>
      </c>
      <c r="L576" s="15">
        <v>5003.8500000000004</v>
      </c>
      <c r="M576" s="10" t="s">
        <v>4707</v>
      </c>
      <c r="N576" s="10" t="s">
        <v>4708</v>
      </c>
      <c r="P576" s="10"/>
    </row>
    <row r="577" spans="1:16">
      <c r="A577" s="21" t="s">
        <v>1155</v>
      </c>
      <c r="B577" s="10" t="str">
        <f>VLOOKUP($A577,'Customer Names'!$A:$C,3,FALSE)</f>
        <v>Drucker,</v>
      </c>
      <c r="C577" s="10">
        <f>VLOOKUP($A577,'Medical Examinations'!$A:$Z,2,FALSE)</f>
        <v>42.95</v>
      </c>
      <c r="D577" s="10">
        <f>VLOOKUP($A577,'Medical Examinations'!$A:$Z,MATCH(D$1,'Medical Examinations'!$A$1:$Z$1,0),FALSE)</f>
        <v>5.16</v>
      </c>
      <c r="E577" s="10" t="str">
        <f>VLOOKUP($A577,'Medical Examinations'!$A:$Z,MATCH(E$1,'Medical Examinations'!$A$1:$Z$1,0),FALSE)</f>
        <v>yes</v>
      </c>
      <c r="F577" s="10" t="str">
        <f>VLOOKUP($A577,'Medical Examinations'!$A:$Z,MATCH(F$1,'Medical Examinations'!$A$1:$Z$1,0),FALSE)</f>
        <v>No</v>
      </c>
      <c r="G577" s="10" t="str">
        <f>VLOOKUP($A577,'Medical Examinations'!$A:$Z,MATCH(G$1,'Medical Examinations'!$A$1:$Z$1,0),FALSE)</f>
        <v>No</v>
      </c>
      <c r="H577" s="10">
        <f>VLOOKUP($A577,'Medical Examinations'!$A:$Z,MATCH(H$1,'Medical Examinations'!$A$1:$Z$1,0),FALSE)</f>
        <v>1</v>
      </c>
      <c r="I577" s="10" t="str">
        <f>VLOOKUP($A577,'Medical Examinations'!$A:$Z,MATCH(I$1,'Medical Examinations'!$A$1:$Z$1,0),FALSE)</f>
        <v>No</v>
      </c>
      <c r="J577" s="10" t="str">
        <f>VLOOKUP($A577,'Medical Examinations'!$A:$Z,MATCH(J$1,'Medical Examinations'!$A$1:$Z$1,0),FALSE)</f>
        <v>Obesity</v>
      </c>
      <c r="K577" s="10" t="str">
        <f>VLOOKUP($A577,'Medical Examinations'!$A:$Z,MATCH(K$1,'Medical Examinations'!$A$1:$Z$1,0),FALSE)</f>
        <v>Normal</v>
      </c>
      <c r="L577" s="15">
        <v>5012.47</v>
      </c>
      <c r="M577" s="10" t="s">
        <v>4707</v>
      </c>
      <c r="N577" s="10" t="s">
        <v>4708</v>
      </c>
      <c r="P577" s="10"/>
    </row>
    <row r="578" spans="1:16">
      <c r="A578" s="20" t="s">
        <v>1157</v>
      </c>
      <c r="B578" s="10" t="str">
        <f>VLOOKUP($A578,'Customer Names'!$A:$C,3,FALSE)</f>
        <v>Aziz,</v>
      </c>
      <c r="C578" s="10">
        <f>VLOOKUP($A578,'Medical Examinations'!$A:$Z,2,FALSE)</f>
        <v>42.66</v>
      </c>
      <c r="D578" s="10">
        <f>VLOOKUP($A578,'Medical Examinations'!$A:$Z,MATCH(D$1,'Medical Examinations'!$A$1:$Z$1,0),FALSE)</f>
        <v>10.44</v>
      </c>
      <c r="E578" s="10" t="str">
        <f>VLOOKUP($A578,'Medical Examinations'!$A:$Z,MATCH(E$1,'Medical Examinations'!$A$1:$Z$1,0),FALSE)</f>
        <v>No</v>
      </c>
      <c r="F578" s="10" t="str">
        <f>VLOOKUP($A578,'Medical Examinations'!$A:$Z,MATCH(F$1,'Medical Examinations'!$A$1:$Z$1,0),FALSE)</f>
        <v>No</v>
      </c>
      <c r="G578" s="10" t="str">
        <f>VLOOKUP($A578,'Medical Examinations'!$A:$Z,MATCH(G$1,'Medical Examinations'!$A$1:$Z$1,0),FALSE)</f>
        <v>No</v>
      </c>
      <c r="H578" s="10">
        <f>VLOOKUP($A578,'Medical Examinations'!$A:$Z,MATCH(H$1,'Medical Examinations'!$A$1:$Z$1,0),FALSE)</f>
        <v>0</v>
      </c>
      <c r="I578" s="10" t="str">
        <f>VLOOKUP($A578,'Medical Examinations'!$A:$Z,MATCH(I$1,'Medical Examinations'!$A$1:$Z$1,0),FALSE)</f>
        <v>No</v>
      </c>
      <c r="J578" s="10" t="str">
        <f>VLOOKUP($A578,'Medical Examinations'!$A:$Z,MATCH(J$1,'Medical Examinations'!$A$1:$Z$1,0),FALSE)</f>
        <v>Obesity</v>
      </c>
      <c r="K578" s="10" t="str">
        <f>VLOOKUP($A578,'Medical Examinations'!$A:$Z,MATCH(K$1,'Medical Examinations'!$A$1:$Z$1,0),FALSE)</f>
        <v>Diabetes</v>
      </c>
      <c r="L578" s="15">
        <v>5028.1499999999996</v>
      </c>
      <c r="M578" s="10" t="s">
        <v>4711</v>
      </c>
      <c r="N578" s="10" t="s">
        <v>4707</v>
      </c>
      <c r="P578" s="10"/>
    </row>
    <row r="579" spans="1:16">
      <c r="A579" s="21" t="s">
        <v>1159</v>
      </c>
      <c r="B579" s="10" t="str">
        <f>VLOOKUP($A579,'Customer Names'!$A:$C,3,FALSE)</f>
        <v>Pak,</v>
      </c>
      <c r="C579" s="10">
        <f>VLOOKUP($A579,'Medical Examinations'!$A:$Z,2,FALSE)</f>
        <v>33.630000000000003</v>
      </c>
      <c r="D579" s="10">
        <f>VLOOKUP($A579,'Medical Examinations'!$A:$Z,MATCH(D$1,'Medical Examinations'!$A$1:$Z$1,0),FALSE)</f>
        <v>5.69</v>
      </c>
      <c r="E579" s="10" t="str">
        <f>VLOOKUP($A579,'Medical Examinations'!$A:$Z,MATCH(E$1,'Medical Examinations'!$A$1:$Z$1,0),FALSE)</f>
        <v>No</v>
      </c>
      <c r="F579" s="10" t="str">
        <f>VLOOKUP($A579,'Medical Examinations'!$A:$Z,MATCH(F$1,'Medical Examinations'!$A$1:$Z$1,0),FALSE)</f>
        <v>No</v>
      </c>
      <c r="G579" s="10" t="str">
        <f>VLOOKUP($A579,'Medical Examinations'!$A:$Z,MATCH(G$1,'Medical Examinations'!$A$1:$Z$1,0),FALSE)</f>
        <v>No</v>
      </c>
      <c r="H579" s="10">
        <f>VLOOKUP($A579,'Medical Examinations'!$A:$Z,MATCH(H$1,'Medical Examinations'!$A$1:$Z$1,0),FALSE)</f>
        <v>1</v>
      </c>
      <c r="I579" s="10" t="str">
        <f>VLOOKUP($A579,'Medical Examinations'!$A:$Z,MATCH(I$1,'Medical Examinations'!$A$1:$Z$1,0),FALSE)</f>
        <v>No</v>
      </c>
      <c r="J579" s="10" t="str">
        <f>VLOOKUP($A579,'Medical Examinations'!$A:$Z,MATCH(J$1,'Medical Examinations'!$A$1:$Z$1,0),FALSE)</f>
        <v>Obesity</v>
      </c>
      <c r="K579" s="10" t="str">
        <f>VLOOKUP($A579,'Medical Examinations'!$A:$Z,MATCH(K$1,'Medical Examinations'!$A$1:$Z$1,0),FALSE)</f>
        <v>Normal</v>
      </c>
      <c r="L579" s="15">
        <v>5031.2700000000004</v>
      </c>
      <c r="M579" s="10" t="s">
        <v>4708</v>
      </c>
      <c r="N579" s="10" t="s">
        <v>4711</v>
      </c>
      <c r="P579" s="10"/>
    </row>
    <row r="580" spans="1:16">
      <c r="A580" s="20" t="s">
        <v>1161</v>
      </c>
      <c r="B580" s="10" t="str">
        <f>VLOOKUP($A580,'Customer Names'!$A:$C,3,FALSE)</f>
        <v>Kieta,</v>
      </c>
      <c r="C580" s="10">
        <f>VLOOKUP($A580,'Medical Examinations'!$A:$Z,2,FALSE)</f>
        <v>26.84</v>
      </c>
      <c r="D580" s="10">
        <f>VLOOKUP($A580,'Medical Examinations'!$A:$Z,MATCH(D$1,'Medical Examinations'!$A$1:$Z$1,0),FALSE)</f>
        <v>6.5</v>
      </c>
      <c r="E580" s="10" t="str">
        <f>VLOOKUP($A580,'Medical Examinations'!$A:$Z,MATCH(E$1,'Medical Examinations'!$A$1:$Z$1,0),FALSE)</f>
        <v>No</v>
      </c>
      <c r="F580" s="10" t="str">
        <f>VLOOKUP($A580,'Medical Examinations'!$A:$Z,MATCH(F$1,'Medical Examinations'!$A$1:$Z$1,0),FALSE)</f>
        <v>No</v>
      </c>
      <c r="G580" s="10" t="str">
        <f>VLOOKUP($A580,'Medical Examinations'!$A:$Z,MATCH(G$1,'Medical Examinations'!$A$1:$Z$1,0),FALSE)</f>
        <v>No</v>
      </c>
      <c r="H580" s="10">
        <f>VLOOKUP($A580,'Medical Examinations'!$A:$Z,MATCH(H$1,'Medical Examinations'!$A$1:$Z$1,0),FALSE)</f>
        <v>0</v>
      </c>
      <c r="I580" s="10" t="str">
        <f>VLOOKUP($A580,'Medical Examinations'!$A:$Z,MATCH(I$1,'Medical Examinations'!$A$1:$Z$1,0),FALSE)</f>
        <v>yes</v>
      </c>
      <c r="J580" s="10" t="str">
        <f>VLOOKUP($A580,'Medical Examinations'!$A:$Z,MATCH(J$1,'Medical Examinations'!$A$1:$Z$1,0),FALSE)</f>
        <v>Overweight</v>
      </c>
      <c r="K580" s="10" t="str">
        <f>VLOOKUP($A580,'Medical Examinations'!$A:$Z,MATCH(K$1,'Medical Examinations'!$A$1:$Z$1,0),FALSE)</f>
        <v>Diabetes</v>
      </c>
      <c r="L580" s="15">
        <v>5034.1000000000004</v>
      </c>
      <c r="M580" s="10" t="s">
        <v>4707</v>
      </c>
      <c r="N580" s="10" t="s">
        <v>4707</v>
      </c>
      <c r="P580" s="10"/>
    </row>
    <row r="581" spans="1:16">
      <c r="A581" s="21" t="s">
        <v>1163</v>
      </c>
      <c r="B581" s="10" t="str">
        <f>VLOOKUP($A581,'Customer Names'!$A:$C,3,FALSE)</f>
        <v>Velez,</v>
      </c>
      <c r="C581" s="10">
        <f>VLOOKUP($A581,'Medical Examinations'!$A:$Z,2,FALSE)</f>
        <v>28.3</v>
      </c>
      <c r="D581" s="10">
        <f>VLOOKUP($A581,'Medical Examinations'!$A:$Z,MATCH(D$1,'Medical Examinations'!$A$1:$Z$1,0),FALSE)</f>
        <v>5.73</v>
      </c>
      <c r="E581" s="10" t="str">
        <f>VLOOKUP($A581,'Medical Examinations'!$A:$Z,MATCH(E$1,'Medical Examinations'!$A$1:$Z$1,0),FALSE)</f>
        <v>No</v>
      </c>
      <c r="F581" s="10" t="str">
        <f>VLOOKUP($A581,'Medical Examinations'!$A:$Z,MATCH(F$1,'Medical Examinations'!$A$1:$Z$1,0),FALSE)</f>
        <v>No</v>
      </c>
      <c r="G581" s="10" t="str">
        <f>VLOOKUP($A581,'Medical Examinations'!$A:$Z,MATCH(G$1,'Medical Examinations'!$A$1:$Z$1,0),FALSE)</f>
        <v>Yes</v>
      </c>
      <c r="H581" s="10">
        <f>VLOOKUP($A581,'Medical Examinations'!$A:$Z,MATCH(H$1,'Medical Examinations'!$A$1:$Z$1,0),FALSE)</f>
        <v>1</v>
      </c>
      <c r="I581" s="10" t="str">
        <f>VLOOKUP($A581,'Medical Examinations'!$A:$Z,MATCH(I$1,'Medical Examinations'!$A$1:$Z$1,0),FALSE)</f>
        <v>yes</v>
      </c>
      <c r="J581" s="10" t="str">
        <f>VLOOKUP($A581,'Medical Examinations'!$A:$Z,MATCH(J$1,'Medical Examinations'!$A$1:$Z$1,0),FALSE)</f>
        <v>Overweight</v>
      </c>
      <c r="K581" s="10" t="str">
        <f>VLOOKUP($A581,'Medical Examinations'!$A:$Z,MATCH(K$1,'Medical Examinations'!$A$1:$Z$1,0),FALSE)</f>
        <v>Prediabetes</v>
      </c>
      <c r="L581" s="15">
        <v>5038.57</v>
      </c>
      <c r="M581" s="10" t="s">
        <v>4707</v>
      </c>
      <c r="N581" s="10" t="s">
        <v>4707</v>
      </c>
      <c r="P581" s="10"/>
    </row>
    <row r="582" spans="1:16">
      <c r="A582" s="20" t="s">
        <v>1165</v>
      </c>
      <c r="B582" s="10" t="str">
        <f>VLOOKUP($A582,'Customer Names'!$A:$C,3,FALSE)</f>
        <v>Bussiere,</v>
      </c>
      <c r="C582" s="10">
        <f>VLOOKUP($A582,'Medical Examinations'!$A:$Z,2,FALSE)</f>
        <v>27.06</v>
      </c>
      <c r="D582" s="10">
        <f>VLOOKUP($A582,'Medical Examinations'!$A:$Z,MATCH(D$1,'Medical Examinations'!$A$1:$Z$1,0),FALSE)</f>
        <v>5.74</v>
      </c>
      <c r="E582" s="10" t="str">
        <f>VLOOKUP($A582,'Medical Examinations'!$A:$Z,MATCH(E$1,'Medical Examinations'!$A$1:$Z$1,0),FALSE)</f>
        <v>yes</v>
      </c>
      <c r="F582" s="10" t="str">
        <f>VLOOKUP($A582,'Medical Examinations'!$A:$Z,MATCH(F$1,'Medical Examinations'!$A$1:$Z$1,0),FALSE)</f>
        <v>No</v>
      </c>
      <c r="G582" s="10" t="str">
        <f>VLOOKUP($A582,'Medical Examinations'!$A:$Z,MATCH(G$1,'Medical Examinations'!$A$1:$Z$1,0),FALSE)</f>
        <v>No</v>
      </c>
      <c r="H582" s="10">
        <f>VLOOKUP($A582,'Medical Examinations'!$A:$Z,MATCH(H$1,'Medical Examinations'!$A$1:$Z$1,0),FALSE)</f>
        <v>0</v>
      </c>
      <c r="I582" s="10" t="str">
        <f>VLOOKUP($A582,'Medical Examinations'!$A:$Z,MATCH(I$1,'Medical Examinations'!$A$1:$Z$1,0),FALSE)</f>
        <v>yes</v>
      </c>
      <c r="J582" s="10" t="str">
        <f>VLOOKUP($A582,'Medical Examinations'!$A:$Z,MATCH(J$1,'Medical Examinations'!$A$1:$Z$1,0),FALSE)</f>
        <v>Overweight</v>
      </c>
      <c r="K582" s="10" t="str">
        <f>VLOOKUP($A582,'Medical Examinations'!$A:$Z,MATCH(K$1,'Medical Examinations'!$A$1:$Z$1,0),FALSE)</f>
        <v>Prediabetes</v>
      </c>
      <c r="L582" s="15">
        <v>5043.13</v>
      </c>
      <c r="M582" s="10" t="s">
        <v>4707</v>
      </c>
      <c r="N582" s="10" t="s">
        <v>4708</v>
      </c>
      <c r="P582" s="10"/>
    </row>
    <row r="583" spans="1:16">
      <c r="A583" s="21" t="s">
        <v>1167</v>
      </c>
      <c r="B583" s="10" t="str">
        <f>VLOOKUP($A583,'Customer Names'!$A:$C,3,FALSE)</f>
        <v>McCartney,</v>
      </c>
      <c r="C583" s="10">
        <f>VLOOKUP($A583,'Medical Examinations'!$A:$Z,2,FALSE)</f>
        <v>47.13</v>
      </c>
      <c r="D583" s="10">
        <f>VLOOKUP($A583,'Medical Examinations'!$A:$Z,MATCH(D$1,'Medical Examinations'!$A$1:$Z$1,0),FALSE)</f>
        <v>8.6999999999999993</v>
      </c>
      <c r="E583" s="10" t="str">
        <f>VLOOKUP($A583,'Medical Examinations'!$A:$Z,MATCH(E$1,'Medical Examinations'!$A$1:$Z$1,0),FALSE)</f>
        <v>No</v>
      </c>
      <c r="F583" s="10" t="str">
        <f>VLOOKUP($A583,'Medical Examinations'!$A:$Z,MATCH(F$1,'Medical Examinations'!$A$1:$Z$1,0),FALSE)</f>
        <v>No</v>
      </c>
      <c r="G583" s="10" t="str">
        <f>VLOOKUP($A583,'Medical Examinations'!$A:$Z,MATCH(G$1,'Medical Examinations'!$A$1:$Z$1,0),FALSE)</f>
        <v>No</v>
      </c>
      <c r="H583" s="10">
        <f>VLOOKUP($A583,'Medical Examinations'!$A:$Z,MATCH(H$1,'Medical Examinations'!$A$1:$Z$1,0),FALSE)</f>
        <v>0</v>
      </c>
      <c r="I583" s="10" t="str">
        <f>VLOOKUP($A583,'Medical Examinations'!$A:$Z,MATCH(I$1,'Medical Examinations'!$A$1:$Z$1,0),FALSE)</f>
        <v>No</v>
      </c>
      <c r="J583" s="10" t="str">
        <f>VLOOKUP($A583,'Medical Examinations'!$A:$Z,MATCH(J$1,'Medical Examinations'!$A$1:$Z$1,0),FALSE)</f>
        <v>Obesity</v>
      </c>
      <c r="K583" s="10" t="str">
        <f>VLOOKUP($A583,'Medical Examinations'!$A:$Z,MATCH(K$1,'Medical Examinations'!$A$1:$Z$1,0),FALSE)</f>
        <v>Diabetes</v>
      </c>
      <c r="L583" s="15">
        <v>5045.1499999999996</v>
      </c>
      <c r="M583" s="10" t="s">
        <v>4707</v>
      </c>
      <c r="N583" s="10" t="s">
        <v>4707</v>
      </c>
      <c r="P583" s="10"/>
    </row>
    <row r="584" spans="1:16">
      <c r="A584" s="20" t="s">
        <v>1169</v>
      </c>
      <c r="B584" s="10" t="str">
        <f>VLOOKUP($A584,'Customer Names'!$A:$C,3,FALSE)</f>
        <v>Bambauer,</v>
      </c>
      <c r="C584" s="10">
        <f>VLOOKUP($A584,'Medical Examinations'!$A:$Z,2,FALSE)</f>
        <v>51.72</v>
      </c>
      <c r="D584" s="10">
        <f>VLOOKUP($A584,'Medical Examinations'!$A:$Z,MATCH(D$1,'Medical Examinations'!$A$1:$Z$1,0),FALSE)</f>
        <v>5.09</v>
      </c>
      <c r="E584" s="10" t="str">
        <f>VLOOKUP($A584,'Medical Examinations'!$A:$Z,MATCH(E$1,'Medical Examinations'!$A$1:$Z$1,0),FALSE)</f>
        <v>No</v>
      </c>
      <c r="F584" s="10" t="str">
        <f>VLOOKUP($A584,'Medical Examinations'!$A:$Z,MATCH(F$1,'Medical Examinations'!$A$1:$Z$1,0),FALSE)</f>
        <v>No</v>
      </c>
      <c r="G584" s="10" t="str">
        <f>VLOOKUP($A584,'Medical Examinations'!$A:$Z,MATCH(G$1,'Medical Examinations'!$A$1:$Z$1,0),FALSE)</f>
        <v>No</v>
      </c>
      <c r="H584" s="10">
        <f>VLOOKUP($A584,'Medical Examinations'!$A:$Z,MATCH(H$1,'Medical Examinations'!$A$1:$Z$1,0),FALSE)</f>
        <v>0</v>
      </c>
      <c r="I584" s="10" t="str">
        <f>VLOOKUP($A584,'Medical Examinations'!$A:$Z,MATCH(I$1,'Medical Examinations'!$A$1:$Z$1,0),FALSE)</f>
        <v>No</v>
      </c>
      <c r="J584" s="10" t="str">
        <f>VLOOKUP($A584,'Medical Examinations'!$A:$Z,MATCH(J$1,'Medical Examinations'!$A$1:$Z$1,0),FALSE)</f>
        <v>Obesity</v>
      </c>
      <c r="K584" s="10" t="str">
        <f>VLOOKUP($A584,'Medical Examinations'!$A:$Z,MATCH(K$1,'Medical Examinations'!$A$1:$Z$1,0),FALSE)</f>
        <v>Normal</v>
      </c>
      <c r="L584" s="15">
        <v>5054.05</v>
      </c>
      <c r="M584" s="10" t="s">
        <v>4707</v>
      </c>
      <c r="N584" s="10" t="s">
        <v>4707</v>
      </c>
      <c r="P584" s="10"/>
    </row>
    <row r="585" spans="1:16">
      <c r="A585" s="21" t="s">
        <v>1171</v>
      </c>
      <c r="B585" s="10" t="str">
        <f>VLOOKUP($A585,'Customer Names'!$A:$C,3,FALSE)</f>
        <v>Mertz,</v>
      </c>
      <c r="C585" s="10">
        <f>VLOOKUP($A585,'Medical Examinations'!$A:$Z,2,FALSE)</f>
        <v>48.59</v>
      </c>
      <c r="D585" s="10">
        <f>VLOOKUP($A585,'Medical Examinations'!$A:$Z,MATCH(D$1,'Medical Examinations'!$A$1:$Z$1,0),FALSE)</f>
        <v>5.57</v>
      </c>
      <c r="E585" s="10" t="str">
        <f>VLOOKUP($A585,'Medical Examinations'!$A:$Z,MATCH(E$1,'Medical Examinations'!$A$1:$Z$1,0),FALSE)</f>
        <v>No</v>
      </c>
      <c r="F585" s="10" t="str">
        <f>VLOOKUP($A585,'Medical Examinations'!$A:$Z,MATCH(F$1,'Medical Examinations'!$A$1:$Z$1,0),FALSE)</f>
        <v>No</v>
      </c>
      <c r="G585" s="10" t="str">
        <f>VLOOKUP($A585,'Medical Examinations'!$A:$Z,MATCH(G$1,'Medical Examinations'!$A$1:$Z$1,0),FALSE)</f>
        <v>No</v>
      </c>
      <c r="H585" s="10">
        <f>VLOOKUP($A585,'Medical Examinations'!$A:$Z,MATCH(H$1,'Medical Examinations'!$A$1:$Z$1,0),FALSE)</f>
        <v>0</v>
      </c>
      <c r="I585" s="10" t="str">
        <f>VLOOKUP($A585,'Medical Examinations'!$A:$Z,MATCH(I$1,'Medical Examinations'!$A$1:$Z$1,0),FALSE)</f>
        <v>No</v>
      </c>
      <c r="J585" s="10" t="str">
        <f>VLOOKUP($A585,'Medical Examinations'!$A:$Z,MATCH(J$1,'Medical Examinations'!$A$1:$Z$1,0),FALSE)</f>
        <v>Obesity</v>
      </c>
      <c r="K585" s="10" t="str">
        <f>VLOOKUP($A585,'Medical Examinations'!$A:$Z,MATCH(K$1,'Medical Examinations'!$A$1:$Z$1,0),FALSE)</f>
        <v>Normal</v>
      </c>
      <c r="L585" s="15">
        <v>5059.5600000000004</v>
      </c>
      <c r="M585" s="10" t="s">
        <v>4707</v>
      </c>
      <c r="N585" s="10" t="s">
        <v>4711</v>
      </c>
      <c r="P585" s="10"/>
    </row>
    <row r="586" spans="1:16">
      <c r="A586" s="20" t="s">
        <v>1173</v>
      </c>
      <c r="B586" s="10" t="str">
        <f>VLOOKUP($A586,'Customer Names'!$A:$C,3,FALSE)</f>
        <v>Mason,</v>
      </c>
      <c r="C586" s="10">
        <f>VLOOKUP($A586,'Medical Examinations'!$A:$Z,2,FALSE)</f>
        <v>45.18</v>
      </c>
      <c r="D586" s="10">
        <f>VLOOKUP($A586,'Medical Examinations'!$A:$Z,MATCH(D$1,'Medical Examinations'!$A$1:$Z$1,0),FALSE)</f>
        <v>10.87</v>
      </c>
      <c r="E586" s="10" t="str">
        <f>VLOOKUP($A586,'Medical Examinations'!$A:$Z,MATCH(E$1,'Medical Examinations'!$A$1:$Z$1,0),FALSE)</f>
        <v>No</v>
      </c>
      <c r="F586" s="10" t="str">
        <f>VLOOKUP($A586,'Medical Examinations'!$A:$Z,MATCH(F$1,'Medical Examinations'!$A$1:$Z$1,0),FALSE)</f>
        <v>No</v>
      </c>
      <c r="G586" s="10" t="str">
        <f>VLOOKUP($A586,'Medical Examinations'!$A:$Z,MATCH(G$1,'Medical Examinations'!$A$1:$Z$1,0),FALSE)</f>
        <v>No</v>
      </c>
      <c r="H586" s="10">
        <f>VLOOKUP($A586,'Medical Examinations'!$A:$Z,MATCH(H$1,'Medical Examinations'!$A$1:$Z$1,0),FALSE)</f>
        <v>0</v>
      </c>
      <c r="I586" s="10" t="str">
        <f>VLOOKUP($A586,'Medical Examinations'!$A:$Z,MATCH(I$1,'Medical Examinations'!$A$1:$Z$1,0),FALSE)</f>
        <v>No</v>
      </c>
      <c r="J586" s="10" t="str">
        <f>VLOOKUP($A586,'Medical Examinations'!$A:$Z,MATCH(J$1,'Medical Examinations'!$A$1:$Z$1,0),FALSE)</f>
        <v>Obesity</v>
      </c>
      <c r="K586" s="10" t="str">
        <f>VLOOKUP($A586,'Medical Examinations'!$A:$Z,MATCH(K$1,'Medical Examinations'!$A$1:$Z$1,0),FALSE)</f>
        <v>Diabetes</v>
      </c>
      <c r="L586" s="15">
        <v>5077.1899999999996</v>
      </c>
      <c r="M586" s="10" t="s">
        <v>4707</v>
      </c>
      <c r="N586" s="10" t="s">
        <v>4708</v>
      </c>
      <c r="P586" s="10"/>
    </row>
    <row r="587" spans="1:16">
      <c r="A587" s="21" t="s">
        <v>1175</v>
      </c>
      <c r="B587" s="10" t="str">
        <f>VLOOKUP($A587,'Customer Names'!$A:$C,3,FALSE)</f>
        <v>Rotich,</v>
      </c>
      <c r="C587" s="10">
        <f>VLOOKUP($A587,'Medical Examinations'!$A:$Z,2,FALSE)</f>
        <v>27.9</v>
      </c>
      <c r="D587" s="10">
        <f>VLOOKUP($A587,'Medical Examinations'!$A:$Z,MATCH(D$1,'Medical Examinations'!$A$1:$Z$1,0),FALSE)</f>
        <v>6.02</v>
      </c>
      <c r="E587" s="10" t="str">
        <f>VLOOKUP($A587,'Medical Examinations'!$A:$Z,MATCH(E$1,'Medical Examinations'!$A$1:$Z$1,0),FALSE)</f>
        <v>No</v>
      </c>
      <c r="F587" s="10" t="str">
        <f>VLOOKUP($A587,'Medical Examinations'!$A:$Z,MATCH(F$1,'Medical Examinations'!$A$1:$Z$1,0),FALSE)</f>
        <v>No</v>
      </c>
      <c r="G587" s="10" t="str">
        <f>VLOOKUP($A587,'Medical Examinations'!$A:$Z,MATCH(G$1,'Medical Examinations'!$A$1:$Z$1,0),FALSE)</f>
        <v>Yes</v>
      </c>
      <c r="H587" s="10">
        <f>VLOOKUP($A587,'Medical Examinations'!$A:$Z,MATCH(H$1,'Medical Examinations'!$A$1:$Z$1,0),FALSE)</f>
        <v>1</v>
      </c>
      <c r="I587" s="10" t="str">
        <f>VLOOKUP($A587,'Medical Examinations'!$A:$Z,MATCH(I$1,'Medical Examinations'!$A$1:$Z$1,0),FALSE)</f>
        <v>yes</v>
      </c>
      <c r="J587" s="10" t="str">
        <f>VLOOKUP($A587,'Medical Examinations'!$A:$Z,MATCH(J$1,'Medical Examinations'!$A$1:$Z$1,0),FALSE)</f>
        <v>Overweight</v>
      </c>
      <c r="K587" s="10" t="str">
        <f>VLOOKUP($A587,'Medical Examinations'!$A:$Z,MATCH(K$1,'Medical Examinations'!$A$1:$Z$1,0),FALSE)</f>
        <v>Prediabetes</v>
      </c>
      <c r="L587" s="15">
        <v>5080.1000000000004</v>
      </c>
      <c r="M587" s="10" t="s">
        <v>4708</v>
      </c>
      <c r="N587" s="10" t="s">
        <v>4707</v>
      </c>
      <c r="P587" s="10"/>
    </row>
    <row r="588" spans="1:16">
      <c r="A588" s="20" t="s">
        <v>1177</v>
      </c>
      <c r="B588" s="10">
        <f>VLOOKUP($A588,'Customer Names'!$A:$C,3,FALSE)</f>
        <v>0</v>
      </c>
      <c r="C588" s="10">
        <f>VLOOKUP($A588,'Medical Examinations'!$A:$Z,2,FALSE)</f>
        <v>51.33</v>
      </c>
      <c r="D588" s="10">
        <f>VLOOKUP($A588,'Medical Examinations'!$A:$Z,MATCH(D$1,'Medical Examinations'!$A$1:$Z$1,0),FALSE)</f>
        <v>7</v>
      </c>
      <c r="E588" s="10" t="str">
        <f>VLOOKUP($A588,'Medical Examinations'!$A:$Z,MATCH(E$1,'Medical Examinations'!$A$1:$Z$1,0),FALSE)</f>
        <v>No</v>
      </c>
      <c r="F588" s="10" t="str">
        <f>VLOOKUP($A588,'Medical Examinations'!$A:$Z,MATCH(F$1,'Medical Examinations'!$A$1:$Z$1,0),FALSE)</f>
        <v>No</v>
      </c>
      <c r="G588" s="10" t="str">
        <f>VLOOKUP($A588,'Medical Examinations'!$A:$Z,MATCH(G$1,'Medical Examinations'!$A$1:$Z$1,0),FALSE)</f>
        <v>No</v>
      </c>
      <c r="H588" s="10">
        <f>VLOOKUP($A588,'Medical Examinations'!$A:$Z,MATCH(H$1,'Medical Examinations'!$A$1:$Z$1,0),FALSE)</f>
        <v>0</v>
      </c>
      <c r="I588" s="10" t="str">
        <f>VLOOKUP($A588,'Medical Examinations'!$A:$Z,MATCH(I$1,'Medical Examinations'!$A$1:$Z$1,0),FALSE)</f>
        <v>No</v>
      </c>
      <c r="J588" s="10" t="str">
        <f>VLOOKUP($A588,'Medical Examinations'!$A:$Z,MATCH(J$1,'Medical Examinations'!$A$1:$Z$1,0),FALSE)</f>
        <v>Obesity</v>
      </c>
      <c r="K588" s="10" t="str">
        <f>VLOOKUP($A588,'Medical Examinations'!$A:$Z,MATCH(K$1,'Medical Examinations'!$A$1:$Z$1,0),FALSE)</f>
        <v>Diabetes</v>
      </c>
      <c r="L588" s="15">
        <v>5087.92</v>
      </c>
      <c r="M588" s="10" t="s">
        <v>4707</v>
      </c>
      <c r="N588" s="10" t="s">
        <v>4707</v>
      </c>
      <c r="P588" s="10"/>
    </row>
    <row r="589" spans="1:16">
      <c r="A589" s="21" t="s">
        <v>1179</v>
      </c>
      <c r="B589" s="10">
        <f>VLOOKUP($A589,'Customer Names'!$A:$C,3,FALSE)</f>
        <v>0</v>
      </c>
      <c r="C589" s="10">
        <f>VLOOKUP($A589,'Medical Examinations'!$A:$Z,2,FALSE)</f>
        <v>30.59</v>
      </c>
      <c r="D589" s="10">
        <f>VLOOKUP($A589,'Medical Examinations'!$A:$Z,MATCH(D$1,'Medical Examinations'!$A$1:$Z$1,0),FALSE)</f>
        <v>5.56</v>
      </c>
      <c r="E589" s="10" t="str">
        <f>VLOOKUP($A589,'Medical Examinations'!$A:$Z,MATCH(E$1,'Medical Examinations'!$A$1:$Z$1,0),FALSE)</f>
        <v>yes</v>
      </c>
      <c r="F589" s="10" t="str">
        <f>VLOOKUP($A589,'Medical Examinations'!$A:$Z,MATCH(F$1,'Medical Examinations'!$A$1:$Z$1,0),FALSE)</f>
        <v>No</v>
      </c>
      <c r="G589" s="10" t="str">
        <f>VLOOKUP($A589,'Medical Examinations'!$A:$Z,MATCH(G$1,'Medical Examinations'!$A$1:$Z$1,0),FALSE)</f>
        <v>No</v>
      </c>
      <c r="H589" s="10">
        <f>VLOOKUP($A589,'Medical Examinations'!$A:$Z,MATCH(H$1,'Medical Examinations'!$A$1:$Z$1,0),FALSE)</f>
        <v>1</v>
      </c>
      <c r="I589" s="10" t="str">
        <f>VLOOKUP($A589,'Medical Examinations'!$A:$Z,MATCH(I$1,'Medical Examinations'!$A$1:$Z$1,0),FALSE)</f>
        <v>No</v>
      </c>
      <c r="J589" s="10" t="str">
        <f>VLOOKUP($A589,'Medical Examinations'!$A:$Z,MATCH(J$1,'Medical Examinations'!$A$1:$Z$1,0),FALSE)</f>
        <v>Obesity</v>
      </c>
      <c r="K589" s="10" t="str">
        <f>VLOOKUP($A589,'Medical Examinations'!$A:$Z,MATCH(K$1,'Medical Examinations'!$A$1:$Z$1,0),FALSE)</f>
        <v>Normal</v>
      </c>
      <c r="L589" s="15">
        <v>5116.5</v>
      </c>
      <c r="M589" s="10" t="s">
        <v>4707</v>
      </c>
      <c r="N589" s="10" t="s">
        <v>4707</v>
      </c>
      <c r="P589" s="10"/>
    </row>
    <row r="590" spans="1:16">
      <c r="A590" s="20" t="s">
        <v>1181</v>
      </c>
      <c r="B590" s="10">
        <f>VLOOKUP($A590,'Customer Names'!$A:$C,3,FALSE)</f>
        <v>0</v>
      </c>
      <c r="C590" s="10">
        <f>VLOOKUP($A590,'Medical Examinations'!$A:$Z,2,FALSE)</f>
        <v>39.229999999999997</v>
      </c>
      <c r="D590" s="10">
        <f>VLOOKUP($A590,'Medical Examinations'!$A:$Z,MATCH(D$1,'Medical Examinations'!$A$1:$Z$1,0),FALSE)</f>
        <v>8.4499999999999993</v>
      </c>
      <c r="E590" s="10" t="str">
        <f>VLOOKUP($A590,'Medical Examinations'!$A:$Z,MATCH(E$1,'Medical Examinations'!$A$1:$Z$1,0),FALSE)</f>
        <v>No</v>
      </c>
      <c r="F590" s="10" t="str">
        <f>VLOOKUP($A590,'Medical Examinations'!$A:$Z,MATCH(F$1,'Medical Examinations'!$A$1:$Z$1,0),FALSE)</f>
        <v>No</v>
      </c>
      <c r="G590" s="10" t="str">
        <f>VLOOKUP($A590,'Medical Examinations'!$A:$Z,MATCH(G$1,'Medical Examinations'!$A$1:$Z$1,0),FALSE)</f>
        <v>No</v>
      </c>
      <c r="H590" s="10">
        <f>VLOOKUP($A590,'Medical Examinations'!$A:$Z,MATCH(H$1,'Medical Examinations'!$A$1:$Z$1,0),FALSE)</f>
        <v>0</v>
      </c>
      <c r="I590" s="10" t="str">
        <f>VLOOKUP($A590,'Medical Examinations'!$A:$Z,MATCH(I$1,'Medical Examinations'!$A$1:$Z$1,0),FALSE)</f>
        <v>No</v>
      </c>
      <c r="J590" s="10" t="str">
        <f>VLOOKUP($A590,'Medical Examinations'!$A:$Z,MATCH(J$1,'Medical Examinations'!$A$1:$Z$1,0),FALSE)</f>
        <v>Obesity</v>
      </c>
      <c r="K590" s="10" t="str">
        <f>VLOOKUP($A590,'Medical Examinations'!$A:$Z,MATCH(K$1,'Medical Examinations'!$A$1:$Z$1,0),FALSE)</f>
        <v>Diabetes</v>
      </c>
      <c r="L590" s="15">
        <v>5124.1899999999996</v>
      </c>
      <c r="M590" s="10" t="s">
        <v>4707</v>
      </c>
      <c r="N590" s="10" t="s">
        <v>4708</v>
      </c>
      <c r="P590" s="10"/>
    </row>
    <row r="591" spans="1:16">
      <c r="A591" s="21" t="s">
        <v>1183</v>
      </c>
      <c r="B591" s="10">
        <f>VLOOKUP($A591,'Customer Names'!$A:$C,3,FALSE)</f>
        <v>0</v>
      </c>
      <c r="C591" s="10">
        <f>VLOOKUP($A591,'Medical Examinations'!$A:$Z,2,FALSE)</f>
        <v>19.094999999999999</v>
      </c>
      <c r="D591" s="10">
        <f>VLOOKUP($A591,'Medical Examinations'!$A:$Z,MATCH(D$1,'Medical Examinations'!$A$1:$Z$1,0),FALSE)</f>
        <v>6.19</v>
      </c>
      <c r="E591" s="10" t="str">
        <f>VLOOKUP($A591,'Medical Examinations'!$A:$Z,MATCH(E$1,'Medical Examinations'!$A$1:$Z$1,0),FALSE)</f>
        <v>No</v>
      </c>
      <c r="F591" s="10" t="str">
        <f>VLOOKUP($A591,'Medical Examinations'!$A:$Z,MATCH(F$1,'Medical Examinations'!$A$1:$Z$1,0),FALSE)</f>
        <v>No</v>
      </c>
      <c r="G591" s="10" t="str">
        <f>VLOOKUP($A591,'Medical Examinations'!$A:$Z,MATCH(G$1,'Medical Examinations'!$A$1:$Z$1,0),FALSE)</f>
        <v>No</v>
      </c>
      <c r="H591" s="10">
        <f>VLOOKUP($A591,'Medical Examinations'!$A:$Z,MATCH(H$1,'Medical Examinations'!$A$1:$Z$1,0),FALSE)</f>
        <v>0</v>
      </c>
      <c r="I591" s="10" t="str">
        <f>VLOOKUP($A591,'Medical Examinations'!$A:$Z,MATCH(I$1,'Medical Examinations'!$A$1:$Z$1,0),FALSE)</f>
        <v>yes</v>
      </c>
      <c r="J591" s="10" t="str">
        <f>VLOOKUP($A591,'Medical Examinations'!$A:$Z,MATCH(J$1,'Medical Examinations'!$A$1:$Z$1,0),FALSE)</f>
        <v>Normal Weight</v>
      </c>
      <c r="K591" s="10" t="str">
        <f>VLOOKUP($A591,'Medical Examinations'!$A:$Z,MATCH(K$1,'Medical Examinations'!$A$1:$Z$1,0),FALSE)</f>
        <v>Prediabetes</v>
      </c>
      <c r="L591" s="15">
        <v>5125.22</v>
      </c>
      <c r="M591" s="10" t="s">
        <v>4711</v>
      </c>
      <c r="N591" s="10" t="s">
        <v>4707</v>
      </c>
      <c r="P591" s="10"/>
    </row>
    <row r="592" spans="1:16">
      <c r="A592" s="20" t="s">
        <v>1185</v>
      </c>
      <c r="B592" s="10">
        <f>VLOOKUP($A592,'Customer Names'!$A:$C,3,FALSE)</f>
        <v>0</v>
      </c>
      <c r="C592" s="10">
        <f>VLOOKUP($A592,'Medical Examinations'!$A:$Z,2,FALSE)</f>
        <v>49.72</v>
      </c>
      <c r="D592" s="10">
        <f>VLOOKUP($A592,'Medical Examinations'!$A:$Z,MATCH(D$1,'Medical Examinations'!$A$1:$Z$1,0),FALSE)</f>
        <v>7.71</v>
      </c>
      <c r="E592" s="10" t="str">
        <f>VLOOKUP($A592,'Medical Examinations'!$A:$Z,MATCH(E$1,'Medical Examinations'!$A$1:$Z$1,0),FALSE)</f>
        <v>No</v>
      </c>
      <c r="F592" s="10" t="str">
        <f>VLOOKUP($A592,'Medical Examinations'!$A:$Z,MATCH(F$1,'Medical Examinations'!$A$1:$Z$1,0),FALSE)</f>
        <v>No</v>
      </c>
      <c r="G592" s="10" t="str">
        <f>VLOOKUP($A592,'Medical Examinations'!$A:$Z,MATCH(G$1,'Medical Examinations'!$A$1:$Z$1,0),FALSE)</f>
        <v>No</v>
      </c>
      <c r="H592" s="10">
        <f>VLOOKUP($A592,'Medical Examinations'!$A:$Z,MATCH(H$1,'Medical Examinations'!$A$1:$Z$1,0),FALSE)</f>
        <v>0</v>
      </c>
      <c r="I592" s="10" t="str">
        <f>VLOOKUP($A592,'Medical Examinations'!$A:$Z,MATCH(I$1,'Medical Examinations'!$A$1:$Z$1,0),FALSE)</f>
        <v>No</v>
      </c>
      <c r="J592" s="10" t="str">
        <f>VLOOKUP($A592,'Medical Examinations'!$A:$Z,MATCH(J$1,'Medical Examinations'!$A$1:$Z$1,0),FALSE)</f>
        <v>Obesity</v>
      </c>
      <c r="K592" s="10" t="str">
        <f>VLOOKUP($A592,'Medical Examinations'!$A:$Z,MATCH(K$1,'Medical Examinations'!$A$1:$Z$1,0),FALSE)</f>
        <v>Diabetes</v>
      </c>
      <c r="L592" s="15">
        <v>5136.75</v>
      </c>
      <c r="M592" s="10" t="s">
        <v>4707</v>
      </c>
      <c r="N592" s="10" t="s">
        <v>4711</v>
      </c>
      <c r="P592" s="10"/>
    </row>
    <row r="593" spans="1:16">
      <c r="A593" s="21" t="s">
        <v>1187</v>
      </c>
      <c r="B593" s="10">
        <f>VLOOKUP($A593,'Customer Names'!$A:$C,3,FALSE)</f>
        <v>0</v>
      </c>
      <c r="C593" s="10">
        <f>VLOOKUP($A593,'Medical Examinations'!$A:$Z,2,FALSE)</f>
        <v>21.754999999999999</v>
      </c>
      <c r="D593" s="10">
        <f>VLOOKUP($A593,'Medical Examinations'!$A:$Z,MATCH(D$1,'Medical Examinations'!$A$1:$Z$1,0),FALSE)</f>
        <v>4.63</v>
      </c>
      <c r="E593" s="10" t="str">
        <f>VLOOKUP($A593,'Medical Examinations'!$A:$Z,MATCH(E$1,'Medical Examinations'!$A$1:$Z$1,0),FALSE)</f>
        <v>No</v>
      </c>
      <c r="F593" s="10" t="str">
        <f>VLOOKUP($A593,'Medical Examinations'!$A:$Z,MATCH(F$1,'Medical Examinations'!$A$1:$Z$1,0),FALSE)</f>
        <v>No</v>
      </c>
      <c r="G593" s="10" t="str">
        <f>VLOOKUP($A593,'Medical Examinations'!$A:$Z,MATCH(G$1,'Medical Examinations'!$A$1:$Z$1,0),FALSE)</f>
        <v>Yes</v>
      </c>
      <c r="H593" s="10">
        <f>VLOOKUP($A593,'Medical Examinations'!$A:$Z,MATCH(H$1,'Medical Examinations'!$A$1:$Z$1,0),FALSE)</f>
        <v>1</v>
      </c>
      <c r="I593" s="10" t="str">
        <f>VLOOKUP($A593,'Medical Examinations'!$A:$Z,MATCH(I$1,'Medical Examinations'!$A$1:$Z$1,0),FALSE)</f>
        <v>yes</v>
      </c>
      <c r="J593" s="10" t="str">
        <f>VLOOKUP($A593,'Medical Examinations'!$A:$Z,MATCH(J$1,'Medical Examinations'!$A$1:$Z$1,0),FALSE)</f>
        <v>Normal Weight</v>
      </c>
      <c r="K593" s="10" t="str">
        <f>VLOOKUP($A593,'Medical Examinations'!$A:$Z,MATCH(K$1,'Medical Examinations'!$A$1:$Z$1,0),FALSE)</f>
        <v>Normal</v>
      </c>
      <c r="L593" s="15">
        <v>5138.26</v>
      </c>
      <c r="M593" s="10" t="s">
        <v>4707</v>
      </c>
      <c r="N593" s="10" t="s">
        <v>4707</v>
      </c>
      <c r="P593" s="10"/>
    </row>
    <row r="594" spans="1:16">
      <c r="A594" s="20" t="s">
        <v>1189</v>
      </c>
      <c r="B594" s="10">
        <f>VLOOKUP($A594,'Customer Names'!$A:$C,3,FALSE)</f>
        <v>0</v>
      </c>
      <c r="C594" s="10">
        <f>VLOOKUP($A594,'Medical Examinations'!$A:$Z,2,FALSE)</f>
        <v>48.39</v>
      </c>
      <c r="D594" s="10">
        <f>VLOOKUP($A594,'Medical Examinations'!$A:$Z,MATCH(D$1,'Medical Examinations'!$A$1:$Z$1,0),FALSE)</f>
        <v>4.6100000000000003</v>
      </c>
      <c r="E594" s="10" t="str">
        <f>VLOOKUP($A594,'Medical Examinations'!$A:$Z,MATCH(E$1,'Medical Examinations'!$A$1:$Z$1,0),FALSE)</f>
        <v>No</v>
      </c>
      <c r="F594" s="10" t="str">
        <f>VLOOKUP($A594,'Medical Examinations'!$A:$Z,MATCH(F$1,'Medical Examinations'!$A$1:$Z$1,0),FALSE)</f>
        <v>No</v>
      </c>
      <c r="G594" s="10" t="str">
        <f>VLOOKUP($A594,'Medical Examinations'!$A:$Z,MATCH(G$1,'Medical Examinations'!$A$1:$Z$1,0),FALSE)</f>
        <v>No</v>
      </c>
      <c r="H594" s="10">
        <f>VLOOKUP($A594,'Medical Examinations'!$A:$Z,MATCH(H$1,'Medical Examinations'!$A$1:$Z$1,0),FALSE)</f>
        <v>0</v>
      </c>
      <c r="I594" s="10" t="str">
        <f>VLOOKUP($A594,'Medical Examinations'!$A:$Z,MATCH(I$1,'Medical Examinations'!$A$1:$Z$1,0),FALSE)</f>
        <v>No</v>
      </c>
      <c r="J594" s="10" t="str">
        <f>VLOOKUP($A594,'Medical Examinations'!$A:$Z,MATCH(J$1,'Medical Examinations'!$A$1:$Z$1,0),FALSE)</f>
        <v>Obesity</v>
      </c>
      <c r="K594" s="10" t="str">
        <f>VLOOKUP($A594,'Medical Examinations'!$A:$Z,MATCH(K$1,'Medical Examinations'!$A$1:$Z$1,0),FALSE)</f>
        <v>Normal</v>
      </c>
      <c r="L594" s="15">
        <v>5144.18</v>
      </c>
      <c r="M594" s="10" t="s">
        <v>4707</v>
      </c>
      <c r="N594" s="10" t="s">
        <v>4711</v>
      </c>
      <c r="P594" s="10"/>
    </row>
    <row r="595" spans="1:16">
      <c r="A595" s="21" t="s">
        <v>1191</v>
      </c>
      <c r="B595" s="10">
        <f>VLOOKUP($A595,'Customer Names'!$A:$C,3,FALSE)</f>
        <v>0</v>
      </c>
      <c r="C595" s="10">
        <f>VLOOKUP($A595,'Medical Examinations'!$A:$Z,2,FALSE)</f>
        <v>47.15</v>
      </c>
      <c r="D595" s="10">
        <f>VLOOKUP($A595,'Medical Examinations'!$A:$Z,MATCH(D$1,'Medical Examinations'!$A$1:$Z$1,0),FALSE)</f>
        <v>9.5299999999999994</v>
      </c>
      <c r="E595" s="10" t="str">
        <f>VLOOKUP($A595,'Medical Examinations'!$A:$Z,MATCH(E$1,'Medical Examinations'!$A$1:$Z$1,0),FALSE)</f>
        <v>yes</v>
      </c>
      <c r="F595" s="10" t="str">
        <f>VLOOKUP($A595,'Medical Examinations'!$A:$Z,MATCH(F$1,'Medical Examinations'!$A$1:$Z$1,0),FALSE)</f>
        <v>No</v>
      </c>
      <c r="G595" s="10" t="str">
        <f>VLOOKUP($A595,'Medical Examinations'!$A:$Z,MATCH(G$1,'Medical Examinations'!$A$1:$Z$1,0),FALSE)</f>
        <v>No</v>
      </c>
      <c r="H595" s="10">
        <f>VLOOKUP($A595,'Medical Examinations'!$A:$Z,MATCH(H$1,'Medical Examinations'!$A$1:$Z$1,0),FALSE)</f>
        <v>1</v>
      </c>
      <c r="I595" s="10" t="str">
        <f>VLOOKUP($A595,'Medical Examinations'!$A:$Z,MATCH(I$1,'Medical Examinations'!$A$1:$Z$1,0),FALSE)</f>
        <v>No</v>
      </c>
      <c r="J595" s="10" t="str">
        <f>VLOOKUP($A595,'Medical Examinations'!$A:$Z,MATCH(J$1,'Medical Examinations'!$A$1:$Z$1,0),FALSE)</f>
        <v>Obesity</v>
      </c>
      <c r="K595" s="10" t="str">
        <f>VLOOKUP($A595,'Medical Examinations'!$A:$Z,MATCH(K$1,'Medical Examinations'!$A$1:$Z$1,0),FALSE)</f>
        <v>Diabetes</v>
      </c>
      <c r="L595" s="15">
        <v>5148.55</v>
      </c>
      <c r="M595" s="10" t="s">
        <v>4707</v>
      </c>
      <c r="N595" s="10" t="s">
        <v>4707</v>
      </c>
      <c r="P595" s="10"/>
    </row>
    <row r="596" spans="1:16">
      <c r="A596" s="20" t="s">
        <v>1193</v>
      </c>
      <c r="B596" s="10">
        <f>VLOOKUP($A596,'Customer Names'!$A:$C,3,FALSE)</f>
        <v>0</v>
      </c>
      <c r="C596" s="10">
        <f>VLOOKUP($A596,'Medical Examinations'!$A:$Z,2,FALSE)</f>
        <v>47.59</v>
      </c>
      <c r="D596" s="10">
        <f>VLOOKUP($A596,'Medical Examinations'!$A:$Z,MATCH(D$1,'Medical Examinations'!$A$1:$Z$1,0),FALSE)</f>
        <v>11.43</v>
      </c>
      <c r="E596" s="10" t="str">
        <f>VLOOKUP($A596,'Medical Examinations'!$A:$Z,MATCH(E$1,'Medical Examinations'!$A$1:$Z$1,0),FALSE)</f>
        <v>yes</v>
      </c>
      <c r="F596" s="10" t="str">
        <f>VLOOKUP($A596,'Medical Examinations'!$A:$Z,MATCH(F$1,'Medical Examinations'!$A$1:$Z$1,0),FALSE)</f>
        <v>No</v>
      </c>
      <c r="G596" s="10" t="str">
        <f>VLOOKUP($A596,'Medical Examinations'!$A:$Z,MATCH(G$1,'Medical Examinations'!$A$1:$Z$1,0),FALSE)</f>
        <v>No</v>
      </c>
      <c r="H596" s="10">
        <f>VLOOKUP($A596,'Medical Examinations'!$A:$Z,MATCH(H$1,'Medical Examinations'!$A$1:$Z$1,0),FALSE)</f>
        <v>2</v>
      </c>
      <c r="I596" s="10" t="str">
        <f>VLOOKUP($A596,'Medical Examinations'!$A:$Z,MATCH(I$1,'Medical Examinations'!$A$1:$Z$1,0),FALSE)</f>
        <v>No</v>
      </c>
      <c r="J596" s="10" t="str">
        <f>VLOOKUP($A596,'Medical Examinations'!$A:$Z,MATCH(J$1,'Medical Examinations'!$A$1:$Z$1,0),FALSE)</f>
        <v>Obesity</v>
      </c>
      <c r="K596" s="10" t="str">
        <f>VLOOKUP($A596,'Medical Examinations'!$A:$Z,MATCH(K$1,'Medical Examinations'!$A$1:$Z$1,0),FALSE)</f>
        <v>Diabetes</v>
      </c>
      <c r="L596" s="15">
        <v>5152.13</v>
      </c>
      <c r="M596" s="10" t="s">
        <v>4707</v>
      </c>
      <c r="N596" s="10" t="s">
        <v>4707</v>
      </c>
      <c r="P596" s="10"/>
    </row>
    <row r="597" spans="1:16">
      <c r="A597" s="21" t="s">
        <v>1195</v>
      </c>
      <c r="B597" s="10">
        <f>VLOOKUP($A597,'Customer Names'!$A:$C,3,FALSE)</f>
        <v>0</v>
      </c>
      <c r="C597" s="10">
        <f>VLOOKUP($A597,'Medical Examinations'!$A:$Z,2,FALSE)</f>
        <v>39.81</v>
      </c>
      <c r="D597" s="10">
        <f>VLOOKUP($A597,'Medical Examinations'!$A:$Z,MATCH(D$1,'Medical Examinations'!$A$1:$Z$1,0),FALSE)</f>
        <v>7.65</v>
      </c>
      <c r="E597" s="10" t="str">
        <f>VLOOKUP($A597,'Medical Examinations'!$A:$Z,MATCH(E$1,'Medical Examinations'!$A$1:$Z$1,0),FALSE)</f>
        <v>yes</v>
      </c>
      <c r="F597" s="10" t="str">
        <f>VLOOKUP($A597,'Medical Examinations'!$A:$Z,MATCH(F$1,'Medical Examinations'!$A$1:$Z$1,0),FALSE)</f>
        <v>No</v>
      </c>
      <c r="G597" s="10" t="str">
        <f>VLOOKUP($A597,'Medical Examinations'!$A:$Z,MATCH(G$1,'Medical Examinations'!$A$1:$Z$1,0),FALSE)</f>
        <v>Yes</v>
      </c>
      <c r="H597" s="10">
        <f>VLOOKUP($A597,'Medical Examinations'!$A:$Z,MATCH(H$1,'Medical Examinations'!$A$1:$Z$1,0),FALSE)</f>
        <v>1</v>
      </c>
      <c r="I597" s="10" t="str">
        <f>VLOOKUP($A597,'Medical Examinations'!$A:$Z,MATCH(I$1,'Medical Examinations'!$A$1:$Z$1,0),FALSE)</f>
        <v>No</v>
      </c>
      <c r="J597" s="10" t="str">
        <f>VLOOKUP($A597,'Medical Examinations'!$A:$Z,MATCH(J$1,'Medical Examinations'!$A$1:$Z$1,0),FALSE)</f>
        <v>Obesity</v>
      </c>
      <c r="K597" s="10" t="str">
        <f>VLOOKUP($A597,'Medical Examinations'!$A:$Z,MATCH(K$1,'Medical Examinations'!$A$1:$Z$1,0),FALSE)</f>
        <v>Diabetes</v>
      </c>
      <c r="L597" s="15">
        <v>5166.96</v>
      </c>
      <c r="M597" s="10" t="s">
        <v>4707</v>
      </c>
      <c r="N597" s="10" t="s">
        <v>4707</v>
      </c>
      <c r="P597" s="10"/>
    </row>
    <row r="598" spans="1:16">
      <c r="A598" s="20" t="s">
        <v>1197</v>
      </c>
      <c r="B598" s="10">
        <f>VLOOKUP($A598,'Customer Names'!$A:$C,3,FALSE)</f>
        <v>0</v>
      </c>
      <c r="C598" s="10">
        <f>VLOOKUP($A598,'Medical Examinations'!$A:$Z,2,FALSE)</f>
        <v>31.02</v>
      </c>
      <c r="D598" s="10">
        <f>VLOOKUP($A598,'Medical Examinations'!$A:$Z,MATCH(D$1,'Medical Examinations'!$A$1:$Z$1,0),FALSE)</f>
        <v>5.87</v>
      </c>
      <c r="E598" s="10" t="str">
        <f>VLOOKUP($A598,'Medical Examinations'!$A:$Z,MATCH(E$1,'Medical Examinations'!$A$1:$Z$1,0),FALSE)</f>
        <v>yes</v>
      </c>
      <c r="F598" s="10" t="str">
        <f>VLOOKUP($A598,'Medical Examinations'!$A:$Z,MATCH(F$1,'Medical Examinations'!$A$1:$Z$1,0),FALSE)</f>
        <v>No</v>
      </c>
      <c r="G598" s="10" t="str">
        <f>VLOOKUP($A598,'Medical Examinations'!$A:$Z,MATCH(G$1,'Medical Examinations'!$A$1:$Z$1,0),FALSE)</f>
        <v>No</v>
      </c>
      <c r="H598" s="10">
        <f>VLOOKUP($A598,'Medical Examinations'!$A:$Z,MATCH(H$1,'Medical Examinations'!$A$1:$Z$1,0),FALSE)</f>
        <v>0</v>
      </c>
      <c r="I598" s="10" t="str">
        <f>VLOOKUP($A598,'Medical Examinations'!$A:$Z,MATCH(I$1,'Medical Examinations'!$A$1:$Z$1,0),FALSE)</f>
        <v>No</v>
      </c>
      <c r="J598" s="10" t="str">
        <f>VLOOKUP($A598,'Medical Examinations'!$A:$Z,MATCH(J$1,'Medical Examinations'!$A$1:$Z$1,0),FALSE)</f>
        <v>Obesity</v>
      </c>
      <c r="K598" s="10" t="str">
        <f>VLOOKUP($A598,'Medical Examinations'!$A:$Z,MATCH(K$1,'Medical Examinations'!$A$1:$Z$1,0),FALSE)</f>
        <v>Prediabetes</v>
      </c>
      <c r="L598" s="15">
        <v>5177.12</v>
      </c>
      <c r="M598" s="10" t="s">
        <v>4707</v>
      </c>
      <c r="N598" s="10" t="s">
        <v>4711</v>
      </c>
      <c r="P598" s="10"/>
    </row>
    <row r="599" spans="1:16">
      <c r="A599" s="21" t="s">
        <v>1199</v>
      </c>
      <c r="B599" s="10">
        <f>VLOOKUP($A599,'Customer Names'!$A:$C,3,FALSE)</f>
        <v>0</v>
      </c>
      <c r="C599" s="10">
        <f>VLOOKUP($A599,'Medical Examinations'!$A:$Z,2,FALSE)</f>
        <v>24.75</v>
      </c>
      <c r="D599" s="10">
        <f>VLOOKUP($A599,'Medical Examinations'!$A:$Z,MATCH(D$1,'Medical Examinations'!$A$1:$Z$1,0),FALSE)</f>
        <v>4.3600000000000003</v>
      </c>
      <c r="E599" s="10" t="str">
        <f>VLOOKUP($A599,'Medical Examinations'!$A:$Z,MATCH(E$1,'Medical Examinations'!$A$1:$Z$1,0),FALSE)</f>
        <v>yes</v>
      </c>
      <c r="F599" s="10" t="str">
        <f>VLOOKUP($A599,'Medical Examinations'!$A:$Z,MATCH(F$1,'Medical Examinations'!$A$1:$Z$1,0),FALSE)</f>
        <v>No</v>
      </c>
      <c r="G599" s="10" t="str">
        <f>VLOOKUP($A599,'Medical Examinations'!$A:$Z,MATCH(G$1,'Medical Examinations'!$A$1:$Z$1,0),FALSE)</f>
        <v>No</v>
      </c>
      <c r="H599" s="10">
        <f>VLOOKUP($A599,'Medical Examinations'!$A:$Z,MATCH(H$1,'Medical Examinations'!$A$1:$Z$1,0),FALSE)</f>
        <v>1</v>
      </c>
      <c r="I599" s="10" t="str">
        <f>VLOOKUP($A599,'Medical Examinations'!$A:$Z,MATCH(I$1,'Medical Examinations'!$A$1:$Z$1,0),FALSE)</f>
        <v>yes</v>
      </c>
      <c r="J599" s="10" t="str">
        <f>VLOOKUP($A599,'Medical Examinations'!$A:$Z,MATCH(J$1,'Medical Examinations'!$A$1:$Z$1,0),FALSE)</f>
        <v>Normal Weight</v>
      </c>
      <c r="K599" s="10" t="str">
        <f>VLOOKUP($A599,'Medical Examinations'!$A:$Z,MATCH(K$1,'Medical Examinations'!$A$1:$Z$1,0),FALSE)</f>
        <v>Normal</v>
      </c>
      <c r="L599" s="15">
        <v>5195.58</v>
      </c>
      <c r="M599" s="10" t="s">
        <v>4707</v>
      </c>
      <c r="N599" s="10" t="s">
        <v>4707</v>
      </c>
      <c r="P599" s="10"/>
    </row>
    <row r="600" spans="1:16">
      <c r="A600" s="20" t="s">
        <v>1201</v>
      </c>
      <c r="B600" s="10">
        <f>VLOOKUP($A600,'Customer Names'!$A:$C,3,FALSE)</f>
        <v>0</v>
      </c>
      <c r="C600" s="10">
        <f>VLOOKUP($A600,'Medical Examinations'!$A:$Z,2,FALSE)</f>
        <v>30.114999999999998</v>
      </c>
      <c r="D600" s="10">
        <f>VLOOKUP($A600,'Medical Examinations'!$A:$Z,MATCH(D$1,'Medical Examinations'!$A$1:$Z$1,0),FALSE)</f>
        <v>10.119999999999999</v>
      </c>
      <c r="E600" s="10" t="str">
        <f>VLOOKUP($A600,'Medical Examinations'!$A:$Z,MATCH(E$1,'Medical Examinations'!$A$1:$Z$1,0),FALSE)</f>
        <v>No</v>
      </c>
      <c r="F600" s="10" t="str">
        <f>VLOOKUP($A600,'Medical Examinations'!$A:$Z,MATCH(F$1,'Medical Examinations'!$A$1:$Z$1,0),FALSE)</f>
        <v>No</v>
      </c>
      <c r="G600" s="10" t="str">
        <f>VLOOKUP($A600,'Medical Examinations'!$A:$Z,MATCH(G$1,'Medical Examinations'!$A$1:$Z$1,0),FALSE)</f>
        <v>No</v>
      </c>
      <c r="H600" s="10">
        <f>VLOOKUP($A600,'Medical Examinations'!$A:$Z,MATCH(H$1,'Medical Examinations'!$A$1:$Z$1,0),FALSE)</f>
        <v>3</v>
      </c>
      <c r="I600" s="10" t="str">
        <f>VLOOKUP($A600,'Medical Examinations'!$A:$Z,MATCH(I$1,'Medical Examinations'!$A$1:$Z$1,0),FALSE)</f>
        <v>No</v>
      </c>
      <c r="J600" s="10" t="str">
        <f>VLOOKUP($A600,'Medical Examinations'!$A:$Z,MATCH(J$1,'Medical Examinations'!$A$1:$Z$1,0),FALSE)</f>
        <v>Obesity</v>
      </c>
      <c r="K600" s="10" t="str">
        <f>VLOOKUP($A600,'Medical Examinations'!$A:$Z,MATCH(K$1,'Medical Examinations'!$A$1:$Z$1,0),FALSE)</f>
        <v>Diabetes</v>
      </c>
      <c r="L600" s="15">
        <v>5198.6899999999996</v>
      </c>
      <c r="M600" s="10" t="s">
        <v>4707</v>
      </c>
      <c r="N600" s="10" t="s">
        <v>4707</v>
      </c>
      <c r="P600" s="10"/>
    </row>
    <row r="601" spans="1:16">
      <c r="A601" s="21" t="s">
        <v>1203</v>
      </c>
      <c r="B601" s="10">
        <f>VLOOKUP($A601,'Customer Names'!$A:$C,3,FALSE)</f>
        <v>0</v>
      </c>
      <c r="D601" s="10">
        <f>VLOOKUP($A601,'Medical Examinations'!$A:$Z,MATCH(D$1,'Medical Examinations'!$A$1:$Z$1,0),FALSE)</f>
        <v>4.01</v>
      </c>
      <c r="E601" s="10" t="str">
        <f>VLOOKUP($A601,'Medical Examinations'!$A:$Z,MATCH(E$1,'Medical Examinations'!$A$1:$Z$1,0),FALSE)</f>
        <v>No</v>
      </c>
      <c r="F601" s="10" t="str">
        <f>VLOOKUP($A601,'Medical Examinations'!$A:$Z,MATCH(F$1,'Medical Examinations'!$A$1:$Z$1,0),FALSE)</f>
        <v>No</v>
      </c>
      <c r="G601" s="10" t="str">
        <f>VLOOKUP($A601,'Medical Examinations'!$A:$Z,MATCH(G$1,'Medical Examinations'!$A$1:$Z$1,0),FALSE)</f>
        <v>Yes</v>
      </c>
      <c r="H601" s="10">
        <f>VLOOKUP($A601,'Medical Examinations'!$A:$Z,MATCH(H$1,'Medical Examinations'!$A$1:$Z$1,0),FALSE)</f>
        <v>1</v>
      </c>
      <c r="I601" s="10" t="str">
        <f>VLOOKUP($A601,'Medical Examinations'!$A:$Z,MATCH(I$1,'Medical Examinations'!$A$1:$Z$1,0),FALSE)</f>
        <v>yes</v>
      </c>
      <c r="J601" s="10" t="str">
        <f>VLOOKUP($A601,'Medical Examinations'!$A:$Z,MATCH(J$1,'Medical Examinations'!$A$1:$Z$1,0),FALSE)</f>
        <v>Overweight</v>
      </c>
      <c r="K601" s="10" t="str">
        <f>VLOOKUP($A601,'Medical Examinations'!$A:$Z,MATCH(K$1,'Medical Examinations'!$A$1:$Z$1,0),FALSE)</f>
        <v>Normal</v>
      </c>
      <c r="L601" s="15">
        <v>5207.97</v>
      </c>
      <c r="M601" s="10" t="s">
        <v>4707</v>
      </c>
      <c r="N601" s="10" t="s">
        <v>4707</v>
      </c>
      <c r="P601" s="10"/>
    </row>
    <row r="602" spans="1:16">
      <c r="A602" s="20" t="s">
        <v>1205</v>
      </c>
      <c r="B602" s="10">
        <f>VLOOKUP($A602,'Customer Names'!$A:$C,3,FALSE)</f>
        <v>0</v>
      </c>
      <c r="D602" s="10">
        <f>VLOOKUP($A602,'Medical Examinations'!$A:$Z,MATCH(D$1,'Medical Examinations'!$A$1:$Z$1,0),FALSE)</f>
        <v>4.7699999999999996</v>
      </c>
      <c r="E602" s="10" t="str">
        <f>VLOOKUP($A602,'Medical Examinations'!$A:$Z,MATCH(E$1,'Medical Examinations'!$A$1:$Z$1,0),FALSE)</f>
        <v>yes</v>
      </c>
      <c r="F602" s="10" t="str">
        <f>VLOOKUP($A602,'Medical Examinations'!$A:$Z,MATCH(F$1,'Medical Examinations'!$A$1:$Z$1,0),FALSE)</f>
        <v>No</v>
      </c>
      <c r="G602" s="10" t="str">
        <f>VLOOKUP($A602,'Medical Examinations'!$A:$Z,MATCH(G$1,'Medical Examinations'!$A$1:$Z$1,0),FALSE)</f>
        <v>No</v>
      </c>
      <c r="H602" s="10">
        <f>VLOOKUP($A602,'Medical Examinations'!$A:$Z,MATCH(H$1,'Medical Examinations'!$A$1:$Z$1,0),FALSE)</f>
        <v>1</v>
      </c>
      <c r="I602" s="10" t="str">
        <f>VLOOKUP($A602,'Medical Examinations'!$A:$Z,MATCH(I$1,'Medical Examinations'!$A$1:$Z$1,0),FALSE)</f>
        <v>yes</v>
      </c>
      <c r="J602" s="10" t="str">
        <f>VLOOKUP($A602,'Medical Examinations'!$A:$Z,MATCH(J$1,'Medical Examinations'!$A$1:$Z$1,0),FALSE)</f>
        <v>Normal Weight</v>
      </c>
      <c r="K602" s="10" t="str">
        <f>VLOOKUP($A602,'Medical Examinations'!$A:$Z,MATCH(K$1,'Medical Examinations'!$A$1:$Z$1,0),FALSE)</f>
        <v>Normal</v>
      </c>
      <c r="L602" s="15">
        <v>5209.58</v>
      </c>
      <c r="M602" s="10" t="s">
        <v>4708</v>
      </c>
      <c r="N602" s="10" t="s">
        <v>4708</v>
      </c>
      <c r="P602" s="10"/>
    </row>
    <row r="603" spans="1:16">
      <c r="A603" s="21" t="s">
        <v>1207</v>
      </c>
      <c r="B603" s="10">
        <f>VLOOKUP($A603,'Customer Names'!$A:$C,3,FALSE)</f>
        <v>0</v>
      </c>
      <c r="D603" s="10">
        <f>VLOOKUP($A603,'Medical Examinations'!$A:$Z,MATCH(D$1,'Medical Examinations'!$A$1:$Z$1,0),FALSE)</f>
        <v>6.83</v>
      </c>
      <c r="E603" s="10" t="str">
        <f>VLOOKUP($A603,'Medical Examinations'!$A:$Z,MATCH(E$1,'Medical Examinations'!$A$1:$Z$1,0),FALSE)</f>
        <v>No</v>
      </c>
      <c r="F603" s="10" t="str">
        <f>VLOOKUP($A603,'Medical Examinations'!$A:$Z,MATCH(F$1,'Medical Examinations'!$A$1:$Z$1,0),FALSE)</f>
        <v>No</v>
      </c>
      <c r="G603" s="10" t="str">
        <f>VLOOKUP($A603,'Medical Examinations'!$A:$Z,MATCH(G$1,'Medical Examinations'!$A$1:$Z$1,0),FALSE)</f>
        <v>No</v>
      </c>
      <c r="H603" s="10">
        <f>VLOOKUP($A603,'Medical Examinations'!$A:$Z,MATCH(H$1,'Medical Examinations'!$A$1:$Z$1,0),FALSE)</f>
        <v>0</v>
      </c>
      <c r="I603" s="10" t="str">
        <f>VLOOKUP($A603,'Medical Examinations'!$A:$Z,MATCH(I$1,'Medical Examinations'!$A$1:$Z$1,0),FALSE)</f>
        <v>No</v>
      </c>
      <c r="J603" s="10" t="str">
        <f>VLOOKUP($A603,'Medical Examinations'!$A:$Z,MATCH(J$1,'Medical Examinations'!$A$1:$Z$1,0),FALSE)</f>
        <v>Obesity</v>
      </c>
      <c r="K603" s="10" t="str">
        <f>VLOOKUP($A603,'Medical Examinations'!$A:$Z,MATCH(K$1,'Medical Examinations'!$A$1:$Z$1,0),FALSE)</f>
        <v>Diabetes</v>
      </c>
      <c r="L603" s="15">
        <v>5213.22</v>
      </c>
      <c r="M603" s="10" t="s">
        <v>4707</v>
      </c>
      <c r="N603" s="10" t="s">
        <v>4711</v>
      </c>
      <c r="P603" s="10"/>
    </row>
    <row r="604" spans="1:16">
      <c r="A604" s="20" t="s">
        <v>1209</v>
      </c>
      <c r="B604" s="10">
        <f>VLOOKUP($A604,'Customer Names'!$A:$C,3,FALSE)</f>
        <v>0</v>
      </c>
      <c r="D604" s="10">
        <f>VLOOKUP($A604,'Medical Examinations'!$A:$Z,MATCH(D$1,'Medical Examinations'!$A$1:$Z$1,0),FALSE)</f>
        <v>6.14</v>
      </c>
      <c r="E604" s="10" t="str">
        <f>VLOOKUP($A604,'Medical Examinations'!$A:$Z,MATCH(E$1,'Medical Examinations'!$A$1:$Z$1,0),FALSE)</f>
        <v>yes</v>
      </c>
      <c r="F604" s="10" t="str">
        <f>VLOOKUP($A604,'Medical Examinations'!$A:$Z,MATCH(F$1,'Medical Examinations'!$A$1:$Z$1,0),FALSE)</f>
        <v>No</v>
      </c>
      <c r="G604" s="10" t="str">
        <f>VLOOKUP($A604,'Medical Examinations'!$A:$Z,MATCH(G$1,'Medical Examinations'!$A$1:$Z$1,0),FALSE)</f>
        <v>Yes</v>
      </c>
      <c r="H604" s="10">
        <f>VLOOKUP($A604,'Medical Examinations'!$A:$Z,MATCH(H$1,'Medical Examinations'!$A$1:$Z$1,0),FALSE)</f>
        <v>1</v>
      </c>
      <c r="I604" s="10" t="str">
        <f>VLOOKUP($A604,'Medical Examinations'!$A:$Z,MATCH(I$1,'Medical Examinations'!$A$1:$Z$1,0),FALSE)</f>
        <v>No</v>
      </c>
      <c r="J604" s="10" t="str">
        <f>VLOOKUP($A604,'Medical Examinations'!$A:$Z,MATCH(J$1,'Medical Examinations'!$A$1:$Z$1,0),FALSE)</f>
        <v>Obesity</v>
      </c>
      <c r="K604" s="10" t="str">
        <f>VLOOKUP($A604,'Medical Examinations'!$A:$Z,MATCH(K$1,'Medical Examinations'!$A$1:$Z$1,0),FALSE)</f>
        <v>Prediabetes</v>
      </c>
      <c r="L604" s="15">
        <v>5216.4799999999996</v>
      </c>
      <c r="M604" s="10" t="s">
        <v>4707</v>
      </c>
      <c r="N604" s="10" t="s">
        <v>4707</v>
      </c>
      <c r="P604" s="10"/>
    </row>
    <row r="605" spans="1:16">
      <c r="A605" s="21" t="s">
        <v>1211</v>
      </c>
      <c r="B605" s="10">
        <f>VLOOKUP($A605,'Customer Names'!$A:$C,3,FALSE)</f>
        <v>0</v>
      </c>
      <c r="D605" s="10">
        <f>VLOOKUP($A605,'Medical Examinations'!$A:$Z,MATCH(D$1,'Medical Examinations'!$A$1:$Z$1,0),FALSE)</f>
        <v>5.6</v>
      </c>
      <c r="E605" s="10" t="str">
        <f>VLOOKUP($A605,'Medical Examinations'!$A:$Z,MATCH(E$1,'Medical Examinations'!$A$1:$Z$1,0),FALSE)</f>
        <v>No</v>
      </c>
      <c r="F605" s="10" t="str">
        <f>VLOOKUP($A605,'Medical Examinations'!$A:$Z,MATCH(F$1,'Medical Examinations'!$A$1:$Z$1,0),FALSE)</f>
        <v>No</v>
      </c>
      <c r="G605" s="10" t="str">
        <f>VLOOKUP($A605,'Medical Examinations'!$A:$Z,MATCH(G$1,'Medical Examinations'!$A$1:$Z$1,0),FALSE)</f>
        <v>Yes</v>
      </c>
      <c r="H605" s="10">
        <f>VLOOKUP($A605,'Medical Examinations'!$A:$Z,MATCH(H$1,'Medical Examinations'!$A$1:$Z$1,0),FALSE)</f>
        <v>1</v>
      </c>
      <c r="I605" s="10" t="str">
        <f>VLOOKUP($A605,'Medical Examinations'!$A:$Z,MATCH(I$1,'Medical Examinations'!$A$1:$Z$1,0),FALSE)</f>
        <v>yes</v>
      </c>
      <c r="J605" s="10" t="str">
        <f>VLOOKUP($A605,'Medical Examinations'!$A:$Z,MATCH(J$1,'Medical Examinations'!$A$1:$Z$1,0),FALSE)</f>
        <v>Overweight</v>
      </c>
      <c r="K605" s="10" t="str">
        <f>VLOOKUP($A605,'Medical Examinations'!$A:$Z,MATCH(K$1,'Medical Examinations'!$A$1:$Z$1,0),FALSE)</f>
        <v>Normal</v>
      </c>
      <c r="L605" s="15">
        <v>5227.99</v>
      </c>
      <c r="M605" s="10" t="s">
        <v>4707</v>
      </c>
      <c r="N605" s="10" t="s">
        <v>4711</v>
      </c>
      <c r="P605" s="10"/>
    </row>
    <row r="606" spans="1:16">
      <c r="A606" s="20" t="s">
        <v>1213</v>
      </c>
      <c r="B606" s="10">
        <f>VLOOKUP($A606,'Customer Names'!$A:$C,3,FALSE)</f>
        <v>0</v>
      </c>
      <c r="D606" s="10">
        <f>VLOOKUP($A606,'Medical Examinations'!$A:$Z,MATCH(D$1,'Medical Examinations'!$A$1:$Z$1,0),FALSE)</f>
        <v>4.8</v>
      </c>
      <c r="E606" s="10" t="str">
        <f>VLOOKUP($A606,'Medical Examinations'!$A:$Z,MATCH(E$1,'Medical Examinations'!$A$1:$Z$1,0),FALSE)</f>
        <v>No</v>
      </c>
      <c r="F606" s="10" t="str">
        <f>VLOOKUP($A606,'Medical Examinations'!$A:$Z,MATCH(F$1,'Medical Examinations'!$A$1:$Z$1,0),FALSE)</f>
        <v>No</v>
      </c>
      <c r="G606" s="10" t="str">
        <f>VLOOKUP($A606,'Medical Examinations'!$A:$Z,MATCH(G$1,'Medical Examinations'!$A$1:$Z$1,0),FALSE)</f>
        <v>No</v>
      </c>
      <c r="H606" s="10">
        <f>VLOOKUP($A606,'Medical Examinations'!$A:$Z,MATCH(H$1,'Medical Examinations'!$A$1:$Z$1,0),FALSE)</f>
        <v>2</v>
      </c>
      <c r="I606" s="10" t="str">
        <f>VLOOKUP($A606,'Medical Examinations'!$A:$Z,MATCH(I$1,'Medical Examinations'!$A$1:$Z$1,0),FALSE)</f>
        <v>No</v>
      </c>
      <c r="J606" s="10" t="str">
        <f>VLOOKUP($A606,'Medical Examinations'!$A:$Z,MATCH(J$1,'Medical Examinations'!$A$1:$Z$1,0),FALSE)</f>
        <v>Obesity</v>
      </c>
      <c r="K606" s="10" t="str">
        <f>VLOOKUP($A606,'Medical Examinations'!$A:$Z,MATCH(K$1,'Medical Examinations'!$A$1:$Z$1,0),FALSE)</f>
        <v>Normal</v>
      </c>
      <c r="L606" s="15">
        <v>5240.7700000000004</v>
      </c>
      <c r="M606" s="10" t="s">
        <v>4707</v>
      </c>
      <c r="N606" s="10" t="s">
        <v>4707</v>
      </c>
      <c r="P606" s="10"/>
    </row>
    <row r="607" spans="1:16">
      <c r="A607" s="21" t="s">
        <v>1215</v>
      </c>
      <c r="B607" s="10">
        <f>VLOOKUP($A607,'Customer Names'!$A:$C,3,FALSE)</f>
        <v>0</v>
      </c>
      <c r="D607" s="10">
        <f>VLOOKUP($A607,'Medical Examinations'!$A:$Z,MATCH(D$1,'Medical Examinations'!$A$1:$Z$1,0),FALSE)</f>
        <v>11.89</v>
      </c>
      <c r="E607" s="10" t="str">
        <f>VLOOKUP($A607,'Medical Examinations'!$A:$Z,MATCH(E$1,'Medical Examinations'!$A$1:$Z$1,0),FALSE)</f>
        <v>No</v>
      </c>
      <c r="F607" s="10" t="str">
        <f>VLOOKUP($A607,'Medical Examinations'!$A:$Z,MATCH(F$1,'Medical Examinations'!$A$1:$Z$1,0),FALSE)</f>
        <v>No</v>
      </c>
      <c r="G607" s="10" t="str">
        <f>VLOOKUP($A607,'Medical Examinations'!$A:$Z,MATCH(G$1,'Medical Examinations'!$A$1:$Z$1,0),FALSE)</f>
        <v>No</v>
      </c>
      <c r="H607" s="10">
        <f>VLOOKUP($A607,'Medical Examinations'!$A:$Z,MATCH(H$1,'Medical Examinations'!$A$1:$Z$1,0),FALSE)</f>
        <v>0</v>
      </c>
      <c r="I607" s="10" t="str">
        <f>VLOOKUP($A607,'Medical Examinations'!$A:$Z,MATCH(I$1,'Medical Examinations'!$A$1:$Z$1,0),FALSE)</f>
        <v>yes</v>
      </c>
      <c r="J607" s="10" t="str">
        <f>VLOOKUP($A607,'Medical Examinations'!$A:$Z,MATCH(J$1,'Medical Examinations'!$A$1:$Z$1,0),FALSE)</f>
        <v>Overweight</v>
      </c>
      <c r="K607" s="10" t="str">
        <f>VLOOKUP($A607,'Medical Examinations'!$A:$Z,MATCH(K$1,'Medical Examinations'!$A$1:$Z$1,0),FALSE)</f>
        <v>Diabetes</v>
      </c>
      <c r="L607" s="15">
        <v>5245.23</v>
      </c>
      <c r="M607" s="10" t="s">
        <v>4707</v>
      </c>
      <c r="N607" s="10" t="s">
        <v>4707</v>
      </c>
      <c r="P607" s="10"/>
    </row>
    <row r="608" spans="1:16">
      <c r="A608" s="20" t="s">
        <v>1217</v>
      </c>
      <c r="B608" s="10">
        <f>VLOOKUP($A608,'Customer Names'!$A:$C,3,FALSE)</f>
        <v>0</v>
      </c>
      <c r="D608" s="10">
        <f>VLOOKUP($A608,'Medical Examinations'!$A:$Z,MATCH(D$1,'Medical Examinations'!$A$1:$Z$1,0),FALSE)</f>
        <v>4.7300000000000004</v>
      </c>
      <c r="E608" s="10" t="str">
        <f>VLOOKUP($A608,'Medical Examinations'!$A:$Z,MATCH(E$1,'Medical Examinations'!$A$1:$Z$1,0),FALSE)</f>
        <v>yes</v>
      </c>
      <c r="F608" s="10" t="str">
        <f>VLOOKUP($A608,'Medical Examinations'!$A:$Z,MATCH(F$1,'Medical Examinations'!$A$1:$Z$1,0),FALSE)</f>
        <v>No</v>
      </c>
      <c r="G608" s="10" t="str">
        <f>VLOOKUP($A608,'Medical Examinations'!$A:$Z,MATCH(G$1,'Medical Examinations'!$A$1:$Z$1,0),FALSE)</f>
        <v>No</v>
      </c>
      <c r="H608" s="10">
        <f>VLOOKUP($A608,'Medical Examinations'!$A:$Z,MATCH(H$1,'Medical Examinations'!$A$1:$Z$1,0),FALSE)</f>
        <v>1</v>
      </c>
      <c r="I608" s="10" t="str">
        <f>VLOOKUP($A608,'Medical Examinations'!$A:$Z,MATCH(I$1,'Medical Examinations'!$A$1:$Z$1,0),FALSE)</f>
        <v>No</v>
      </c>
      <c r="J608" s="10" t="str">
        <f>VLOOKUP($A608,'Medical Examinations'!$A:$Z,MATCH(J$1,'Medical Examinations'!$A$1:$Z$1,0),FALSE)</f>
        <v>Obesity</v>
      </c>
      <c r="K608" s="10" t="str">
        <f>VLOOKUP($A608,'Medical Examinations'!$A:$Z,MATCH(K$1,'Medical Examinations'!$A$1:$Z$1,0),FALSE)</f>
        <v>Normal</v>
      </c>
      <c r="L608" s="15">
        <v>5246.05</v>
      </c>
      <c r="M608" s="10" t="s">
        <v>4707</v>
      </c>
      <c r="N608" s="10" t="s">
        <v>4708</v>
      </c>
      <c r="P608" s="10"/>
    </row>
    <row r="609" spans="1:16">
      <c r="A609" s="21" t="s">
        <v>1219</v>
      </c>
      <c r="B609" s="10">
        <f>VLOOKUP($A609,'Customer Names'!$A:$C,3,FALSE)</f>
        <v>0</v>
      </c>
      <c r="D609" s="10">
        <f>VLOOKUP($A609,'Medical Examinations'!$A:$Z,MATCH(D$1,'Medical Examinations'!$A$1:$Z$1,0),FALSE)</f>
        <v>4.6100000000000003</v>
      </c>
      <c r="E609" s="10" t="str">
        <f>VLOOKUP($A609,'Medical Examinations'!$A:$Z,MATCH(E$1,'Medical Examinations'!$A$1:$Z$1,0),FALSE)</f>
        <v>yes</v>
      </c>
      <c r="F609" s="10" t="str">
        <f>VLOOKUP($A609,'Medical Examinations'!$A:$Z,MATCH(F$1,'Medical Examinations'!$A$1:$Z$1,0),FALSE)</f>
        <v>No</v>
      </c>
      <c r="G609" s="10" t="str">
        <f>VLOOKUP($A609,'Medical Examinations'!$A:$Z,MATCH(G$1,'Medical Examinations'!$A$1:$Z$1,0),FALSE)</f>
        <v>No</v>
      </c>
      <c r="H609" s="10">
        <f>VLOOKUP($A609,'Medical Examinations'!$A:$Z,MATCH(H$1,'Medical Examinations'!$A$1:$Z$1,0),FALSE)</f>
        <v>1</v>
      </c>
      <c r="I609" s="10" t="str">
        <f>VLOOKUP($A609,'Medical Examinations'!$A:$Z,MATCH(I$1,'Medical Examinations'!$A$1:$Z$1,0),FALSE)</f>
        <v>No</v>
      </c>
      <c r="J609" s="10" t="str">
        <f>VLOOKUP($A609,'Medical Examinations'!$A:$Z,MATCH(J$1,'Medical Examinations'!$A$1:$Z$1,0),FALSE)</f>
        <v>Obesity</v>
      </c>
      <c r="K609" s="10" t="str">
        <f>VLOOKUP($A609,'Medical Examinations'!$A:$Z,MATCH(K$1,'Medical Examinations'!$A$1:$Z$1,0),FALSE)</f>
        <v>Normal</v>
      </c>
      <c r="L609" s="15">
        <v>5253.52</v>
      </c>
      <c r="M609" s="10" t="s">
        <v>4708</v>
      </c>
      <c r="N609" s="10" t="s">
        <v>4708</v>
      </c>
      <c r="P609" s="10"/>
    </row>
    <row r="610" spans="1:16">
      <c r="A610" s="20" t="s">
        <v>1221</v>
      </c>
      <c r="B610" s="10">
        <f>VLOOKUP($A610,'Customer Names'!$A:$C,3,FALSE)</f>
        <v>0</v>
      </c>
      <c r="D610" s="10">
        <f>VLOOKUP($A610,'Medical Examinations'!$A:$Z,MATCH(D$1,'Medical Examinations'!$A$1:$Z$1,0),FALSE)</f>
        <v>7.3</v>
      </c>
      <c r="E610" s="10" t="str">
        <f>VLOOKUP($A610,'Medical Examinations'!$A:$Z,MATCH(E$1,'Medical Examinations'!$A$1:$Z$1,0),FALSE)</f>
        <v>No</v>
      </c>
      <c r="F610" s="10" t="str">
        <f>VLOOKUP($A610,'Medical Examinations'!$A:$Z,MATCH(F$1,'Medical Examinations'!$A$1:$Z$1,0),FALSE)</f>
        <v>No</v>
      </c>
      <c r="G610" s="10" t="str">
        <f>VLOOKUP($A610,'Medical Examinations'!$A:$Z,MATCH(G$1,'Medical Examinations'!$A$1:$Z$1,0),FALSE)</f>
        <v>No</v>
      </c>
      <c r="H610" s="10">
        <f>VLOOKUP($A610,'Medical Examinations'!$A:$Z,MATCH(H$1,'Medical Examinations'!$A$1:$Z$1,0),FALSE)</f>
        <v>0</v>
      </c>
      <c r="I610" s="10" t="str">
        <f>VLOOKUP($A610,'Medical Examinations'!$A:$Z,MATCH(I$1,'Medical Examinations'!$A$1:$Z$1,0),FALSE)</f>
        <v>No</v>
      </c>
      <c r="J610" s="10" t="str">
        <f>VLOOKUP($A610,'Medical Examinations'!$A:$Z,MATCH(J$1,'Medical Examinations'!$A$1:$Z$1,0),FALSE)</f>
        <v>Obesity</v>
      </c>
      <c r="K610" s="10" t="str">
        <f>VLOOKUP($A610,'Medical Examinations'!$A:$Z,MATCH(K$1,'Medical Examinations'!$A$1:$Z$1,0),FALSE)</f>
        <v>Diabetes</v>
      </c>
      <c r="L610" s="15">
        <v>5257.51</v>
      </c>
      <c r="M610" s="10" t="s">
        <v>4707</v>
      </c>
      <c r="N610" s="10" t="s">
        <v>4707</v>
      </c>
      <c r="P610" s="10"/>
    </row>
    <row r="611" spans="1:16">
      <c r="A611" s="21" t="s">
        <v>1223</v>
      </c>
      <c r="B611" s="10">
        <f>VLOOKUP($A611,'Customer Names'!$A:$C,3,FALSE)</f>
        <v>0</v>
      </c>
      <c r="D611" s="10">
        <f>VLOOKUP($A611,'Medical Examinations'!$A:$Z,MATCH(D$1,'Medical Examinations'!$A$1:$Z$1,0),FALSE)</f>
        <v>5.88</v>
      </c>
      <c r="E611" s="10" t="str">
        <f>VLOOKUP($A611,'Medical Examinations'!$A:$Z,MATCH(E$1,'Medical Examinations'!$A$1:$Z$1,0),FALSE)</f>
        <v>No</v>
      </c>
      <c r="F611" s="10" t="str">
        <f>VLOOKUP($A611,'Medical Examinations'!$A:$Z,MATCH(F$1,'Medical Examinations'!$A$1:$Z$1,0),FALSE)</f>
        <v>No</v>
      </c>
      <c r="G611" s="10" t="str">
        <f>VLOOKUP($A611,'Medical Examinations'!$A:$Z,MATCH(G$1,'Medical Examinations'!$A$1:$Z$1,0),FALSE)</f>
        <v>No</v>
      </c>
      <c r="H611" s="10">
        <f>VLOOKUP($A611,'Medical Examinations'!$A:$Z,MATCH(H$1,'Medical Examinations'!$A$1:$Z$1,0),FALSE)</f>
        <v>0</v>
      </c>
      <c r="I611" s="10" t="str">
        <f>VLOOKUP($A611,'Medical Examinations'!$A:$Z,MATCH(I$1,'Medical Examinations'!$A$1:$Z$1,0),FALSE)</f>
        <v>No</v>
      </c>
      <c r="J611" s="10" t="str">
        <f>VLOOKUP($A611,'Medical Examinations'!$A:$Z,MATCH(J$1,'Medical Examinations'!$A$1:$Z$1,0),FALSE)</f>
        <v>Obesity</v>
      </c>
      <c r="K611" s="10" t="str">
        <f>VLOOKUP($A611,'Medical Examinations'!$A:$Z,MATCH(K$1,'Medical Examinations'!$A$1:$Z$1,0),FALSE)</f>
        <v>Prediabetes</v>
      </c>
      <c r="L611" s="15">
        <v>5261.47</v>
      </c>
      <c r="M611" s="10" t="s">
        <v>4707</v>
      </c>
      <c r="N611" s="10" t="s">
        <v>4707</v>
      </c>
      <c r="P611" s="10"/>
    </row>
    <row r="612" spans="1:16">
      <c r="A612" s="20" t="s">
        <v>1225</v>
      </c>
      <c r="B612" s="10">
        <f>VLOOKUP($A612,'Customer Names'!$A:$C,3,FALSE)</f>
        <v>0</v>
      </c>
      <c r="D612" s="10">
        <f>VLOOKUP($A612,'Medical Examinations'!$A:$Z,MATCH(D$1,'Medical Examinations'!$A$1:$Z$1,0),FALSE)</f>
        <v>4.0599999999999996</v>
      </c>
      <c r="E612" s="10" t="str">
        <f>VLOOKUP($A612,'Medical Examinations'!$A:$Z,MATCH(E$1,'Medical Examinations'!$A$1:$Z$1,0),FALSE)</f>
        <v>No</v>
      </c>
      <c r="F612" s="10" t="str">
        <f>VLOOKUP($A612,'Medical Examinations'!$A:$Z,MATCH(F$1,'Medical Examinations'!$A$1:$Z$1,0),FALSE)</f>
        <v>No</v>
      </c>
      <c r="G612" s="10" t="str">
        <f>VLOOKUP($A612,'Medical Examinations'!$A:$Z,MATCH(G$1,'Medical Examinations'!$A$1:$Z$1,0),FALSE)</f>
        <v>Yes</v>
      </c>
      <c r="H612" s="10">
        <f>VLOOKUP($A612,'Medical Examinations'!$A:$Z,MATCH(H$1,'Medical Examinations'!$A$1:$Z$1,0),FALSE)</f>
        <v>1</v>
      </c>
      <c r="I612" s="10" t="str">
        <f>VLOOKUP($A612,'Medical Examinations'!$A:$Z,MATCH(I$1,'Medical Examinations'!$A$1:$Z$1,0),FALSE)</f>
        <v>yes</v>
      </c>
      <c r="J612" s="10" t="str">
        <f>VLOOKUP($A612,'Medical Examinations'!$A:$Z,MATCH(J$1,'Medical Examinations'!$A$1:$Z$1,0),FALSE)</f>
        <v>Normal Weight</v>
      </c>
      <c r="K612" s="10" t="str">
        <f>VLOOKUP($A612,'Medical Examinations'!$A:$Z,MATCH(K$1,'Medical Examinations'!$A$1:$Z$1,0),FALSE)</f>
        <v>Normal</v>
      </c>
      <c r="L612" s="15">
        <v>5266.37</v>
      </c>
      <c r="M612" s="10" t="s">
        <v>4707</v>
      </c>
      <c r="N612" s="10" t="s">
        <v>4707</v>
      </c>
      <c r="P612" s="10"/>
    </row>
    <row r="613" spans="1:16">
      <c r="A613" s="21" t="s">
        <v>1227</v>
      </c>
      <c r="B613" s="10">
        <f>VLOOKUP($A613,'Customer Names'!$A:$C,3,FALSE)</f>
        <v>0</v>
      </c>
      <c r="D613" s="10">
        <f>VLOOKUP($A613,'Medical Examinations'!$A:$Z,MATCH(D$1,'Medical Examinations'!$A$1:$Z$1,0),FALSE)</f>
        <v>4.9000000000000004</v>
      </c>
      <c r="E613" s="10" t="str">
        <f>VLOOKUP($A613,'Medical Examinations'!$A:$Z,MATCH(E$1,'Medical Examinations'!$A$1:$Z$1,0),FALSE)</f>
        <v>No</v>
      </c>
      <c r="F613" s="10" t="str">
        <f>VLOOKUP($A613,'Medical Examinations'!$A:$Z,MATCH(F$1,'Medical Examinations'!$A$1:$Z$1,0),FALSE)</f>
        <v>No</v>
      </c>
      <c r="G613" s="10" t="str">
        <f>VLOOKUP($A613,'Medical Examinations'!$A:$Z,MATCH(G$1,'Medical Examinations'!$A$1:$Z$1,0),FALSE)</f>
        <v>No</v>
      </c>
      <c r="H613" s="10">
        <f>VLOOKUP($A613,'Medical Examinations'!$A:$Z,MATCH(H$1,'Medical Examinations'!$A$1:$Z$1,0),FALSE)</f>
        <v>1</v>
      </c>
      <c r="I613" s="10" t="str">
        <f>VLOOKUP($A613,'Medical Examinations'!$A:$Z,MATCH(I$1,'Medical Examinations'!$A$1:$Z$1,0),FALSE)</f>
        <v>No</v>
      </c>
      <c r="J613" s="10" t="str">
        <f>VLOOKUP($A613,'Medical Examinations'!$A:$Z,MATCH(J$1,'Medical Examinations'!$A$1:$Z$1,0),FALSE)</f>
        <v>Obesity</v>
      </c>
      <c r="K613" s="10" t="str">
        <f>VLOOKUP($A613,'Medical Examinations'!$A:$Z,MATCH(K$1,'Medical Examinations'!$A$1:$Z$1,0),FALSE)</f>
        <v>Normal</v>
      </c>
      <c r="L613" s="15">
        <v>5267.82</v>
      </c>
      <c r="M613" s="10" t="s">
        <v>4707</v>
      </c>
      <c r="N613" s="10" t="s">
        <v>4707</v>
      </c>
      <c r="P613" s="10"/>
    </row>
    <row r="614" spans="1:16">
      <c r="A614" s="20" t="s">
        <v>1229</v>
      </c>
      <c r="B614" s="10">
        <f>VLOOKUP($A614,'Customer Names'!$A:$C,3,FALSE)</f>
        <v>0</v>
      </c>
      <c r="D614" s="10">
        <f>VLOOKUP($A614,'Medical Examinations'!$A:$Z,MATCH(D$1,'Medical Examinations'!$A$1:$Z$1,0),FALSE)</f>
        <v>5.52</v>
      </c>
      <c r="E614" s="10" t="str">
        <f>VLOOKUP($A614,'Medical Examinations'!$A:$Z,MATCH(E$1,'Medical Examinations'!$A$1:$Z$1,0),FALSE)</f>
        <v>No</v>
      </c>
      <c r="F614" s="10" t="str">
        <f>VLOOKUP($A614,'Medical Examinations'!$A:$Z,MATCH(F$1,'Medical Examinations'!$A$1:$Z$1,0),FALSE)</f>
        <v>No</v>
      </c>
      <c r="G614" s="10" t="str">
        <f>VLOOKUP($A614,'Medical Examinations'!$A:$Z,MATCH(G$1,'Medical Examinations'!$A$1:$Z$1,0),FALSE)</f>
        <v>Yes</v>
      </c>
      <c r="H614" s="10">
        <f>VLOOKUP($A614,'Medical Examinations'!$A:$Z,MATCH(H$1,'Medical Examinations'!$A$1:$Z$1,0),FALSE)</f>
        <v>1</v>
      </c>
      <c r="I614" s="10" t="str">
        <f>VLOOKUP($A614,'Medical Examinations'!$A:$Z,MATCH(I$1,'Medical Examinations'!$A$1:$Z$1,0),FALSE)</f>
        <v>yes</v>
      </c>
      <c r="J614" s="10" t="str">
        <f>VLOOKUP($A614,'Medical Examinations'!$A:$Z,MATCH(J$1,'Medical Examinations'!$A$1:$Z$1,0),FALSE)</f>
        <v>Normal Weight</v>
      </c>
      <c r="K614" s="10" t="str">
        <f>VLOOKUP($A614,'Medical Examinations'!$A:$Z,MATCH(K$1,'Medical Examinations'!$A$1:$Z$1,0),FALSE)</f>
        <v>Normal</v>
      </c>
      <c r="L614" s="15">
        <v>5272.18</v>
      </c>
      <c r="M614" s="10" t="s">
        <v>4707</v>
      </c>
      <c r="N614" s="10" t="s">
        <v>4708</v>
      </c>
      <c r="P614" s="10"/>
    </row>
    <row r="615" spans="1:16">
      <c r="A615" s="21" t="s">
        <v>1231</v>
      </c>
      <c r="B615" s="10">
        <f>VLOOKUP($A615,'Customer Names'!$A:$C,3,FALSE)</f>
        <v>0</v>
      </c>
      <c r="D615" s="10">
        <f>VLOOKUP($A615,'Medical Examinations'!$A:$Z,MATCH(D$1,'Medical Examinations'!$A$1:$Z$1,0),FALSE)</f>
        <v>5.2</v>
      </c>
      <c r="E615" s="10" t="str">
        <f>VLOOKUP($A615,'Medical Examinations'!$A:$Z,MATCH(E$1,'Medical Examinations'!$A$1:$Z$1,0),FALSE)</f>
        <v>yes</v>
      </c>
      <c r="F615" s="10" t="str">
        <f>VLOOKUP($A615,'Medical Examinations'!$A:$Z,MATCH(F$1,'Medical Examinations'!$A$1:$Z$1,0),FALSE)</f>
        <v>No</v>
      </c>
      <c r="G615" s="10" t="str">
        <f>VLOOKUP($A615,'Medical Examinations'!$A:$Z,MATCH(G$1,'Medical Examinations'!$A$1:$Z$1,0),FALSE)</f>
        <v>No</v>
      </c>
      <c r="H615" s="10">
        <f>VLOOKUP($A615,'Medical Examinations'!$A:$Z,MATCH(H$1,'Medical Examinations'!$A$1:$Z$1,0),FALSE)</f>
        <v>0</v>
      </c>
      <c r="I615" s="10" t="str">
        <f>VLOOKUP($A615,'Medical Examinations'!$A:$Z,MATCH(I$1,'Medical Examinations'!$A$1:$Z$1,0),FALSE)</f>
        <v>No</v>
      </c>
      <c r="J615" s="10" t="str">
        <f>VLOOKUP($A615,'Medical Examinations'!$A:$Z,MATCH(J$1,'Medical Examinations'!$A$1:$Z$1,0),FALSE)</f>
        <v>Obesity</v>
      </c>
      <c r="K615" s="10" t="str">
        <f>VLOOKUP($A615,'Medical Examinations'!$A:$Z,MATCH(K$1,'Medical Examinations'!$A$1:$Z$1,0),FALSE)</f>
        <v>Normal</v>
      </c>
      <c r="L615" s="15">
        <v>5275.86</v>
      </c>
      <c r="M615" s="10" t="s">
        <v>4707</v>
      </c>
      <c r="N615" s="10" t="s">
        <v>4707</v>
      </c>
      <c r="P615" s="10"/>
    </row>
    <row r="616" spans="1:16">
      <c r="A616" s="20" t="s">
        <v>1233</v>
      </c>
      <c r="B616" s="10">
        <f>VLOOKUP($A616,'Customer Names'!$A:$C,3,FALSE)</f>
        <v>0</v>
      </c>
      <c r="D616" s="10">
        <f>VLOOKUP($A616,'Medical Examinations'!$A:$Z,MATCH(D$1,'Medical Examinations'!$A$1:$Z$1,0),FALSE)</f>
        <v>7.59</v>
      </c>
      <c r="E616" s="10" t="str">
        <f>VLOOKUP($A616,'Medical Examinations'!$A:$Z,MATCH(E$1,'Medical Examinations'!$A$1:$Z$1,0),FALSE)</f>
        <v>No</v>
      </c>
      <c r="F616" s="10" t="str">
        <f>VLOOKUP($A616,'Medical Examinations'!$A:$Z,MATCH(F$1,'Medical Examinations'!$A$1:$Z$1,0),FALSE)</f>
        <v>No</v>
      </c>
      <c r="G616" s="10" t="str">
        <f>VLOOKUP($A616,'Medical Examinations'!$A:$Z,MATCH(G$1,'Medical Examinations'!$A$1:$Z$1,0),FALSE)</f>
        <v>No</v>
      </c>
      <c r="H616" s="10">
        <f>VLOOKUP($A616,'Medical Examinations'!$A:$Z,MATCH(H$1,'Medical Examinations'!$A$1:$Z$1,0),FALSE)</f>
        <v>3</v>
      </c>
      <c r="I616" s="10" t="str">
        <f>VLOOKUP($A616,'Medical Examinations'!$A:$Z,MATCH(I$1,'Medical Examinations'!$A$1:$Z$1,0),FALSE)</f>
        <v>No</v>
      </c>
      <c r="J616" s="10" t="str">
        <f>VLOOKUP($A616,'Medical Examinations'!$A:$Z,MATCH(J$1,'Medical Examinations'!$A$1:$Z$1,0),FALSE)</f>
        <v>Obesity</v>
      </c>
      <c r="K616" s="10" t="str">
        <f>VLOOKUP($A616,'Medical Examinations'!$A:$Z,MATCH(K$1,'Medical Examinations'!$A$1:$Z$1,0),FALSE)</f>
        <v>Diabetes</v>
      </c>
      <c r="L616" s="15">
        <v>5291.71</v>
      </c>
      <c r="M616" s="10" t="s">
        <v>4707</v>
      </c>
      <c r="N616" s="10" t="s">
        <v>4707</v>
      </c>
      <c r="P616" s="10"/>
    </row>
    <row r="617" spans="1:16">
      <c r="A617" s="21" t="s">
        <v>1235</v>
      </c>
      <c r="B617" s="10">
        <f>VLOOKUP($A617,'Customer Names'!$A:$C,3,FALSE)</f>
        <v>0</v>
      </c>
      <c r="D617" s="10">
        <f>VLOOKUP($A617,'Medical Examinations'!$A:$Z,MATCH(D$1,'Medical Examinations'!$A$1:$Z$1,0),FALSE)</f>
        <v>8.2799999999999994</v>
      </c>
      <c r="E617" s="10" t="str">
        <f>VLOOKUP($A617,'Medical Examinations'!$A:$Z,MATCH(E$1,'Medical Examinations'!$A$1:$Z$1,0),FALSE)</f>
        <v>No</v>
      </c>
      <c r="F617" s="10" t="str">
        <f>VLOOKUP($A617,'Medical Examinations'!$A:$Z,MATCH(F$1,'Medical Examinations'!$A$1:$Z$1,0),FALSE)</f>
        <v>No</v>
      </c>
      <c r="G617" s="10" t="str">
        <f>VLOOKUP($A617,'Medical Examinations'!$A:$Z,MATCH(G$1,'Medical Examinations'!$A$1:$Z$1,0),FALSE)</f>
        <v>No</v>
      </c>
      <c r="H617" s="10">
        <f>VLOOKUP($A617,'Medical Examinations'!$A:$Z,MATCH(H$1,'Medical Examinations'!$A$1:$Z$1,0),FALSE)</f>
        <v>3</v>
      </c>
      <c r="I617" s="10" t="str">
        <f>VLOOKUP($A617,'Medical Examinations'!$A:$Z,MATCH(I$1,'Medical Examinations'!$A$1:$Z$1,0),FALSE)</f>
        <v>No</v>
      </c>
      <c r="J617" s="10" t="str">
        <f>VLOOKUP($A617,'Medical Examinations'!$A:$Z,MATCH(J$1,'Medical Examinations'!$A$1:$Z$1,0),FALSE)</f>
        <v>Obesity</v>
      </c>
      <c r="K617" s="10" t="str">
        <f>VLOOKUP($A617,'Medical Examinations'!$A:$Z,MATCH(K$1,'Medical Examinations'!$A$1:$Z$1,0),FALSE)</f>
        <v>Diabetes</v>
      </c>
      <c r="L617" s="15">
        <v>5293.67</v>
      </c>
      <c r="M617" s="10" t="s">
        <v>4707</v>
      </c>
      <c r="N617" s="10" t="s">
        <v>4707</v>
      </c>
      <c r="P617" s="10"/>
    </row>
    <row r="618" spans="1:16">
      <c r="A618" s="20" t="s">
        <v>1237</v>
      </c>
      <c r="B618" s="10">
        <f>VLOOKUP($A618,'Customer Names'!$A:$C,3,FALSE)</f>
        <v>0</v>
      </c>
      <c r="D618" s="10">
        <f>VLOOKUP($A618,'Medical Examinations'!$A:$Z,MATCH(D$1,'Medical Examinations'!$A$1:$Z$1,0),FALSE)</f>
        <v>6.72</v>
      </c>
      <c r="E618" s="10" t="str">
        <f>VLOOKUP($A618,'Medical Examinations'!$A:$Z,MATCH(E$1,'Medical Examinations'!$A$1:$Z$1,0),FALSE)</f>
        <v>No</v>
      </c>
      <c r="F618" s="10" t="str">
        <f>VLOOKUP($A618,'Medical Examinations'!$A:$Z,MATCH(F$1,'Medical Examinations'!$A$1:$Z$1,0),FALSE)</f>
        <v>No</v>
      </c>
      <c r="G618" s="10" t="str">
        <f>VLOOKUP($A618,'Medical Examinations'!$A:$Z,MATCH(G$1,'Medical Examinations'!$A$1:$Z$1,0),FALSE)</f>
        <v>No</v>
      </c>
      <c r="H618" s="10">
        <f>VLOOKUP($A618,'Medical Examinations'!$A:$Z,MATCH(H$1,'Medical Examinations'!$A$1:$Z$1,0),FALSE)</f>
        <v>0</v>
      </c>
      <c r="I618" s="10" t="str">
        <f>VLOOKUP($A618,'Medical Examinations'!$A:$Z,MATCH(I$1,'Medical Examinations'!$A$1:$Z$1,0),FALSE)</f>
        <v>No</v>
      </c>
      <c r="J618" s="10" t="str">
        <f>VLOOKUP($A618,'Medical Examinations'!$A:$Z,MATCH(J$1,'Medical Examinations'!$A$1:$Z$1,0),FALSE)</f>
        <v>Obesity</v>
      </c>
      <c r="K618" s="10" t="str">
        <f>VLOOKUP($A618,'Medical Examinations'!$A:$Z,MATCH(K$1,'Medical Examinations'!$A$1:$Z$1,0),FALSE)</f>
        <v>Diabetes</v>
      </c>
      <c r="L618" s="15">
        <v>5306.7</v>
      </c>
      <c r="M618" s="10" t="s">
        <v>4707</v>
      </c>
      <c r="N618" s="10" t="s">
        <v>4708</v>
      </c>
      <c r="P618" s="10"/>
    </row>
    <row r="619" spans="1:16">
      <c r="A619" s="21" t="s">
        <v>1239</v>
      </c>
      <c r="B619" s="10">
        <f>VLOOKUP($A619,'Customer Names'!$A:$C,3,FALSE)</f>
        <v>0</v>
      </c>
      <c r="D619" s="10">
        <f>VLOOKUP($A619,'Medical Examinations'!$A:$Z,MATCH(D$1,'Medical Examinations'!$A$1:$Z$1,0),FALSE)</f>
        <v>5.47</v>
      </c>
      <c r="E619" s="10" t="str">
        <f>VLOOKUP($A619,'Medical Examinations'!$A:$Z,MATCH(E$1,'Medical Examinations'!$A$1:$Z$1,0),FALSE)</f>
        <v>yes</v>
      </c>
      <c r="F619" s="10" t="str">
        <f>VLOOKUP($A619,'Medical Examinations'!$A:$Z,MATCH(F$1,'Medical Examinations'!$A$1:$Z$1,0),FALSE)</f>
        <v>No</v>
      </c>
      <c r="G619" s="10" t="str">
        <f>VLOOKUP($A619,'Medical Examinations'!$A:$Z,MATCH(G$1,'Medical Examinations'!$A$1:$Z$1,0),FALSE)</f>
        <v>No</v>
      </c>
      <c r="H619" s="10">
        <f>VLOOKUP($A619,'Medical Examinations'!$A:$Z,MATCH(H$1,'Medical Examinations'!$A$1:$Z$1,0),FALSE)</f>
        <v>1</v>
      </c>
      <c r="I619" s="10" t="str">
        <f>VLOOKUP($A619,'Medical Examinations'!$A:$Z,MATCH(I$1,'Medical Examinations'!$A$1:$Z$1,0),FALSE)</f>
        <v>No</v>
      </c>
      <c r="J619" s="10" t="str">
        <f>VLOOKUP($A619,'Medical Examinations'!$A:$Z,MATCH(J$1,'Medical Examinations'!$A$1:$Z$1,0),FALSE)</f>
        <v>Obesity</v>
      </c>
      <c r="K619" s="10" t="str">
        <f>VLOOKUP($A619,'Medical Examinations'!$A:$Z,MATCH(K$1,'Medical Examinations'!$A$1:$Z$1,0),FALSE)</f>
        <v>Normal</v>
      </c>
      <c r="L619" s="15">
        <v>5312.17</v>
      </c>
      <c r="M619" s="10" t="s">
        <v>4707</v>
      </c>
      <c r="N619" s="10" t="s">
        <v>4707</v>
      </c>
      <c r="P619" s="10"/>
    </row>
    <row r="620" spans="1:16">
      <c r="A620" s="20" t="s">
        <v>1241</v>
      </c>
      <c r="B620" s="10">
        <f>VLOOKUP($A620,'Customer Names'!$A:$C,3,FALSE)</f>
        <v>0</v>
      </c>
      <c r="D620" s="10">
        <f>VLOOKUP($A620,'Medical Examinations'!$A:$Z,MATCH(D$1,'Medical Examinations'!$A$1:$Z$1,0),FALSE)</f>
        <v>4.71</v>
      </c>
      <c r="E620" s="10" t="str">
        <f>VLOOKUP($A620,'Medical Examinations'!$A:$Z,MATCH(E$1,'Medical Examinations'!$A$1:$Z$1,0),FALSE)</f>
        <v>No</v>
      </c>
      <c r="F620" s="10" t="str">
        <f>VLOOKUP($A620,'Medical Examinations'!$A:$Z,MATCH(F$1,'Medical Examinations'!$A$1:$Z$1,0),FALSE)</f>
        <v>No</v>
      </c>
      <c r="G620" s="10" t="str">
        <f>VLOOKUP($A620,'Medical Examinations'!$A:$Z,MATCH(G$1,'Medical Examinations'!$A$1:$Z$1,0),FALSE)</f>
        <v>No</v>
      </c>
      <c r="H620" s="10">
        <f>VLOOKUP($A620,'Medical Examinations'!$A:$Z,MATCH(H$1,'Medical Examinations'!$A$1:$Z$1,0),FALSE)</f>
        <v>0</v>
      </c>
      <c r="I620" s="10" t="str">
        <f>VLOOKUP($A620,'Medical Examinations'!$A:$Z,MATCH(I$1,'Medical Examinations'!$A$1:$Z$1,0),FALSE)</f>
        <v>No</v>
      </c>
      <c r="J620" s="10" t="str">
        <f>VLOOKUP($A620,'Medical Examinations'!$A:$Z,MATCH(J$1,'Medical Examinations'!$A$1:$Z$1,0),FALSE)</f>
        <v>Obesity</v>
      </c>
      <c r="K620" s="10" t="str">
        <f>VLOOKUP($A620,'Medical Examinations'!$A:$Z,MATCH(K$1,'Medical Examinations'!$A$1:$Z$1,0),FALSE)</f>
        <v>Normal</v>
      </c>
      <c r="L620" s="15">
        <v>5322.24</v>
      </c>
      <c r="M620" s="10" t="s">
        <v>4707</v>
      </c>
      <c r="N620" s="10" t="s">
        <v>4711</v>
      </c>
      <c r="P620" s="10"/>
    </row>
    <row r="621" spans="1:16">
      <c r="A621" s="21" t="s">
        <v>1243</v>
      </c>
      <c r="B621" s="10">
        <f>VLOOKUP($A621,'Customer Names'!$A:$C,3,FALSE)</f>
        <v>0</v>
      </c>
      <c r="D621" s="10">
        <f>VLOOKUP($A621,'Medical Examinations'!$A:$Z,MATCH(D$1,'Medical Examinations'!$A$1:$Z$1,0),FALSE)</f>
        <v>5.49</v>
      </c>
      <c r="E621" s="10" t="str">
        <f>VLOOKUP($A621,'Medical Examinations'!$A:$Z,MATCH(E$1,'Medical Examinations'!$A$1:$Z$1,0),FALSE)</f>
        <v>No</v>
      </c>
      <c r="F621" s="10" t="str">
        <f>VLOOKUP($A621,'Medical Examinations'!$A:$Z,MATCH(F$1,'Medical Examinations'!$A$1:$Z$1,0),FALSE)</f>
        <v>No</v>
      </c>
      <c r="G621" s="10" t="str">
        <f>VLOOKUP($A621,'Medical Examinations'!$A:$Z,MATCH(G$1,'Medical Examinations'!$A$1:$Z$1,0),FALSE)</f>
        <v>No</v>
      </c>
      <c r="H621" s="10">
        <f>VLOOKUP($A621,'Medical Examinations'!$A:$Z,MATCH(H$1,'Medical Examinations'!$A$1:$Z$1,0),FALSE)</f>
        <v>0</v>
      </c>
      <c r="I621" s="10" t="str">
        <f>VLOOKUP($A621,'Medical Examinations'!$A:$Z,MATCH(I$1,'Medical Examinations'!$A$1:$Z$1,0),FALSE)</f>
        <v>No</v>
      </c>
      <c r="J621" s="10" t="str">
        <f>VLOOKUP($A621,'Medical Examinations'!$A:$Z,MATCH(J$1,'Medical Examinations'!$A$1:$Z$1,0),FALSE)</f>
        <v>Obesity</v>
      </c>
      <c r="K621" s="10" t="str">
        <f>VLOOKUP($A621,'Medical Examinations'!$A:$Z,MATCH(K$1,'Medical Examinations'!$A$1:$Z$1,0),FALSE)</f>
        <v>Normal</v>
      </c>
      <c r="L621" s="15">
        <v>5325.65</v>
      </c>
      <c r="M621" s="10" t="s">
        <v>4707</v>
      </c>
      <c r="N621" s="10" t="s">
        <v>4711</v>
      </c>
      <c r="P621" s="10"/>
    </row>
    <row r="622" spans="1:16">
      <c r="A622" s="20" t="s">
        <v>1245</v>
      </c>
      <c r="B622" s="10">
        <f>VLOOKUP($A622,'Customer Names'!$A:$C,3,FALSE)</f>
        <v>0</v>
      </c>
      <c r="D622" s="10">
        <f>VLOOKUP($A622,'Medical Examinations'!$A:$Z,MATCH(D$1,'Medical Examinations'!$A$1:$Z$1,0),FALSE)</f>
        <v>4.72</v>
      </c>
      <c r="E622" s="10" t="str">
        <f>VLOOKUP($A622,'Medical Examinations'!$A:$Z,MATCH(E$1,'Medical Examinations'!$A$1:$Z$1,0),FALSE)</f>
        <v>No</v>
      </c>
      <c r="F622" s="10" t="str">
        <f>VLOOKUP($A622,'Medical Examinations'!$A:$Z,MATCH(F$1,'Medical Examinations'!$A$1:$Z$1,0),FALSE)</f>
        <v>No</v>
      </c>
      <c r="G622" s="10" t="str">
        <f>VLOOKUP($A622,'Medical Examinations'!$A:$Z,MATCH(G$1,'Medical Examinations'!$A$1:$Z$1,0),FALSE)</f>
        <v>No</v>
      </c>
      <c r="H622" s="10">
        <f>VLOOKUP($A622,'Medical Examinations'!$A:$Z,MATCH(H$1,'Medical Examinations'!$A$1:$Z$1,0),FALSE)</f>
        <v>0</v>
      </c>
      <c r="I622" s="10" t="str">
        <f>VLOOKUP($A622,'Medical Examinations'!$A:$Z,MATCH(I$1,'Medical Examinations'!$A$1:$Z$1,0),FALSE)</f>
        <v>No</v>
      </c>
      <c r="J622" s="10" t="str">
        <f>VLOOKUP($A622,'Medical Examinations'!$A:$Z,MATCH(J$1,'Medical Examinations'!$A$1:$Z$1,0),FALSE)</f>
        <v>Obesity</v>
      </c>
      <c r="K622" s="10" t="str">
        <f>VLOOKUP($A622,'Medical Examinations'!$A:$Z,MATCH(K$1,'Medical Examinations'!$A$1:$Z$1,0),FALSE)</f>
        <v>Normal</v>
      </c>
      <c r="L622" s="15">
        <v>5327.4</v>
      </c>
      <c r="M622" s="10" t="s">
        <v>4707</v>
      </c>
      <c r="N622" s="10" t="s">
        <v>4711</v>
      </c>
      <c r="P622" s="10"/>
    </row>
    <row r="623" spans="1:16">
      <c r="A623" s="21" t="s">
        <v>1247</v>
      </c>
      <c r="B623" s="10">
        <f>VLOOKUP($A623,'Customer Names'!$A:$C,3,FALSE)</f>
        <v>0</v>
      </c>
      <c r="D623" s="10">
        <f>VLOOKUP($A623,'Medical Examinations'!$A:$Z,MATCH(D$1,'Medical Examinations'!$A$1:$Z$1,0),FALSE)</f>
        <v>6.7</v>
      </c>
      <c r="E623" s="10" t="str">
        <f>VLOOKUP($A623,'Medical Examinations'!$A:$Z,MATCH(E$1,'Medical Examinations'!$A$1:$Z$1,0),FALSE)</f>
        <v>No</v>
      </c>
      <c r="F623" s="10" t="str">
        <f>VLOOKUP($A623,'Medical Examinations'!$A:$Z,MATCH(F$1,'Medical Examinations'!$A$1:$Z$1,0),FALSE)</f>
        <v>No</v>
      </c>
      <c r="G623" s="10" t="str">
        <f>VLOOKUP($A623,'Medical Examinations'!$A:$Z,MATCH(G$1,'Medical Examinations'!$A$1:$Z$1,0),FALSE)</f>
        <v>No</v>
      </c>
      <c r="H623" s="10">
        <f>VLOOKUP($A623,'Medical Examinations'!$A:$Z,MATCH(H$1,'Medical Examinations'!$A$1:$Z$1,0),FALSE)</f>
        <v>0</v>
      </c>
      <c r="I623" s="10" t="str">
        <f>VLOOKUP($A623,'Medical Examinations'!$A:$Z,MATCH(I$1,'Medical Examinations'!$A$1:$Z$1,0),FALSE)</f>
        <v>No</v>
      </c>
      <c r="J623" s="10" t="str">
        <f>VLOOKUP($A623,'Medical Examinations'!$A:$Z,MATCH(J$1,'Medical Examinations'!$A$1:$Z$1,0),FALSE)</f>
        <v>Obesity</v>
      </c>
      <c r="K623" s="10" t="str">
        <f>VLOOKUP($A623,'Medical Examinations'!$A:$Z,MATCH(K$1,'Medical Examinations'!$A$1:$Z$1,0),FALSE)</f>
        <v>Diabetes</v>
      </c>
      <c r="L623" s="15">
        <v>5344.81</v>
      </c>
      <c r="M623" s="10" t="s">
        <v>4707</v>
      </c>
      <c r="N623" s="10" t="s">
        <v>4708</v>
      </c>
      <c r="P623" s="10"/>
    </row>
    <row r="624" spans="1:16">
      <c r="A624" s="20" t="s">
        <v>1249</v>
      </c>
      <c r="B624" s="10">
        <f>VLOOKUP($A624,'Customer Names'!$A:$C,3,FALSE)</f>
        <v>0</v>
      </c>
      <c r="D624" s="10">
        <f>VLOOKUP($A624,'Medical Examinations'!$A:$Z,MATCH(D$1,'Medical Examinations'!$A$1:$Z$1,0),FALSE)</f>
        <v>5.5</v>
      </c>
      <c r="E624" s="10" t="str">
        <f>VLOOKUP($A624,'Medical Examinations'!$A:$Z,MATCH(E$1,'Medical Examinations'!$A$1:$Z$1,0),FALSE)</f>
        <v>No</v>
      </c>
      <c r="F624" s="10" t="str">
        <f>VLOOKUP($A624,'Medical Examinations'!$A:$Z,MATCH(F$1,'Medical Examinations'!$A$1:$Z$1,0),FALSE)</f>
        <v>No</v>
      </c>
      <c r="G624" s="10" t="str">
        <f>VLOOKUP($A624,'Medical Examinations'!$A:$Z,MATCH(G$1,'Medical Examinations'!$A$1:$Z$1,0),FALSE)</f>
        <v>No</v>
      </c>
      <c r="H624" s="10">
        <f>VLOOKUP($A624,'Medical Examinations'!$A:$Z,MATCH(H$1,'Medical Examinations'!$A$1:$Z$1,0),FALSE)</f>
        <v>0</v>
      </c>
      <c r="I624" s="10" t="str">
        <f>VLOOKUP($A624,'Medical Examinations'!$A:$Z,MATCH(I$1,'Medical Examinations'!$A$1:$Z$1,0),FALSE)</f>
        <v>No</v>
      </c>
      <c r="J624" s="10" t="str">
        <f>VLOOKUP($A624,'Medical Examinations'!$A:$Z,MATCH(J$1,'Medical Examinations'!$A$1:$Z$1,0),FALSE)</f>
        <v>Overweight</v>
      </c>
      <c r="K624" s="10" t="str">
        <f>VLOOKUP($A624,'Medical Examinations'!$A:$Z,MATCH(K$1,'Medical Examinations'!$A$1:$Z$1,0),FALSE)</f>
        <v>Normal</v>
      </c>
      <c r="L624" s="15">
        <v>5354.07</v>
      </c>
      <c r="M624" s="10" t="s">
        <v>4707</v>
      </c>
      <c r="N624" s="10" t="s">
        <v>4708</v>
      </c>
      <c r="P624" s="10"/>
    </row>
    <row r="625" spans="1:16">
      <c r="A625" s="21" t="s">
        <v>1251</v>
      </c>
      <c r="B625" s="10">
        <f>VLOOKUP($A625,'Customer Names'!$A:$C,3,FALSE)</f>
        <v>0</v>
      </c>
      <c r="D625" s="10">
        <f>VLOOKUP($A625,'Medical Examinations'!$A:$Z,MATCH(D$1,'Medical Examinations'!$A$1:$Z$1,0),FALSE)</f>
        <v>4.46</v>
      </c>
      <c r="E625" s="10" t="str">
        <f>VLOOKUP($A625,'Medical Examinations'!$A:$Z,MATCH(E$1,'Medical Examinations'!$A$1:$Z$1,0),FALSE)</f>
        <v>No</v>
      </c>
      <c r="F625" s="10" t="str">
        <f>VLOOKUP($A625,'Medical Examinations'!$A:$Z,MATCH(F$1,'Medical Examinations'!$A$1:$Z$1,0),FALSE)</f>
        <v>No</v>
      </c>
      <c r="G625" s="10" t="str">
        <f>VLOOKUP($A625,'Medical Examinations'!$A:$Z,MATCH(G$1,'Medical Examinations'!$A$1:$Z$1,0),FALSE)</f>
        <v>No</v>
      </c>
      <c r="H625" s="10">
        <f>VLOOKUP($A625,'Medical Examinations'!$A:$Z,MATCH(H$1,'Medical Examinations'!$A$1:$Z$1,0),FALSE)</f>
        <v>1</v>
      </c>
      <c r="I625" s="10" t="str">
        <f>VLOOKUP($A625,'Medical Examinations'!$A:$Z,MATCH(I$1,'Medical Examinations'!$A$1:$Z$1,0),FALSE)</f>
        <v>yes</v>
      </c>
      <c r="J625" s="10" t="str">
        <f>VLOOKUP($A625,'Medical Examinations'!$A:$Z,MATCH(J$1,'Medical Examinations'!$A$1:$Z$1,0),FALSE)</f>
        <v>Normal Weight</v>
      </c>
      <c r="K625" s="10" t="str">
        <f>VLOOKUP($A625,'Medical Examinations'!$A:$Z,MATCH(K$1,'Medical Examinations'!$A$1:$Z$1,0),FALSE)</f>
        <v>Normal</v>
      </c>
      <c r="L625" s="15">
        <v>5364.66</v>
      </c>
      <c r="M625" s="10" t="s">
        <v>4707</v>
      </c>
      <c r="N625" s="10" t="s">
        <v>4711</v>
      </c>
      <c r="P625" s="10"/>
    </row>
    <row r="626" spans="1:16">
      <c r="A626" s="20" t="s">
        <v>1253</v>
      </c>
      <c r="B626" s="10">
        <f>VLOOKUP($A626,'Customer Names'!$A:$C,3,FALSE)</f>
        <v>0</v>
      </c>
      <c r="D626" s="10">
        <f>VLOOKUP($A626,'Medical Examinations'!$A:$Z,MATCH(D$1,'Medical Examinations'!$A$1:$Z$1,0),FALSE)</f>
        <v>5.29</v>
      </c>
      <c r="E626" s="10" t="str">
        <f>VLOOKUP($A626,'Medical Examinations'!$A:$Z,MATCH(E$1,'Medical Examinations'!$A$1:$Z$1,0),FALSE)</f>
        <v>yes</v>
      </c>
      <c r="F626" s="10" t="str">
        <f>VLOOKUP($A626,'Medical Examinations'!$A:$Z,MATCH(F$1,'Medical Examinations'!$A$1:$Z$1,0),FALSE)</f>
        <v>No</v>
      </c>
      <c r="G626" s="10" t="str">
        <f>VLOOKUP($A626,'Medical Examinations'!$A:$Z,MATCH(G$1,'Medical Examinations'!$A$1:$Z$1,0),FALSE)</f>
        <v>Yes</v>
      </c>
      <c r="H626" s="10">
        <f>VLOOKUP($A626,'Medical Examinations'!$A:$Z,MATCH(H$1,'Medical Examinations'!$A$1:$Z$1,0),FALSE)</f>
        <v>1</v>
      </c>
      <c r="I626" s="10" t="str">
        <f>VLOOKUP($A626,'Medical Examinations'!$A:$Z,MATCH(I$1,'Medical Examinations'!$A$1:$Z$1,0),FALSE)</f>
        <v>yes</v>
      </c>
      <c r="J626" s="10" t="str">
        <f>VLOOKUP($A626,'Medical Examinations'!$A:$Z,MATCH(J$1,'Medical Examinations'!$A$1:$Z$1,0),FALSE)</f>
        <v>Normal Weight</v>
      </c>
      <c r="K626" s="10" t="str">
        <f>VLOOKUP($A626,'Medical Examinations'!$A:$Z,MATCH(K$1,'Medical Examinations'!$A$1:$Z$1,0),FALSE)</f>
        <v>Normal</v>
      </c>
      <c r="L626" s="15">
        <v>5373.36</v>
      </c>
      <c r="M626" s="10" t="s">
        <v>4707</v>
      </c>
      <c r="N626" s="10" t="s">
        <v>4707</v>
      </c>
      <c r="P626" s="10"/>
    </row>
    <row r="627" spans="1:16">
      <c r="A627" s="21" t="s">
        <v>1255</v>
      </c>
      <c r="B627" s="10">
        <f>VLOOKUP($A627,'Customer Names'!$A:$C,3,FALSE)</f>
        <v>0</v>
      </c>
      <c r="D627" s="10">
        <f>VLOOKUP($A627,'Medical Examinations'!$A:$Z,MATCH(D$1,'Medical Examinations'!$A$1:$Z$1,0),FALSE)</f>
        <v>10.99</v>
      </c>
      <c r="E627" s="10" t="str">
        <f>VLOOKUP($A627,'Medical Examinations'!$A:$Z,MATCH(E$1,'Medical Examinations'!$A$1:$Z$1,0),FALSE)</f>
        <v>No</v>
      </c>
      <c r="F627" s="10" t="str">
        <f>VLOOKUP($A627,'Medical Examinations'!$A:$Z,MATCH(F$1,'Medical Examinations'!$A$1:$Z$1,0),FALSE)</f>
        <v>No</v>
      </c>
      <c r="G627" s="10" t="str">
        <f>VLOOKUP($A627,'Medical Examinations'!$A:$Z,MATCH(G$1,'Medical Examinations'!$A$1:$Z$1,0),FALSE)</f>
        <v>No</v>
      </c>
      <c r="H627" s="10">
        <f>VLOOKUP($A627,'Medical Examinations'!$A:$Z,MATCH(H$1,'Medical Examinations'!$A$1:$Z$1,0),FALSE)</f>
        <v>0</v>
      </c>
      <c r="I627" s="10" t="str">
        <f>VLOOKUP($A627,'Medical Examinations'!$A:$Z,MATCH(I$1,'Medical Examinations'!$A$1:$Z$1,0),FALSE)</f>
        <v>No</v>
      </c>
      <c r="J627" s="10" t="str">
        <f>VLOOKUP($A627,'Medical Examinations'!$A:$Z,MATCH(J$1,'Medical Examinations'!$A$1:$Z$1,0),FALSE)</f>
        <v>Obesity</v>
      </c>
      <c r="K627" s="10" t="str">
        <f>VLOOKUP($A627,'Medical Examinations'!$A:$Z,MATCH(K$1,'Medical Examinations'!$A$1:$Z$1,0),FALSE)</f>
        <v>Diabetes</v>
      </c>
      <c r="L627" s="15">
        <v>5375.04</v>
      </c>
      <c r="M627" s="10" t="s">
        <v>4707</v>
      </c>
      <c r="N627" s="10" t="s">
        <v>4711</v>
      </c>
      <c r="P627" s="10"/>
    </row>
    <row r="628" spans="1:16">
      <c r="A628" s="20" t="s">
        <v>1257</v>
      </c>
      <c r="B628" s="10">
        <f>VLOOKUP($A628,'Customer Names'!$A:$C,3,FALSE)</f>
        <v>0</v>
      </c>
      <c r="D628" s="10">
        <f>VLOOKUP($A628,'Medical Examinations'!$A:$Z,MATCH(D$1,'Medical Examinations'!$A$1:$Z$1,0),FALSE)</f>
        <v>5.2</v>
      </c>
      <c r="E628" s="10" t="str">
        <f>VLOOKUP($A628,'Medical Examinations'!$A:$Z,MATCH(E$1,'Medical Examinations'!$A$1:$Z$1,0),FALSE)</f>
        <v>yes</v>
      </c>
      <c r="F628" s="10" t="str">
        <f>VLOOKUP($A628,'Medical Examinations'!$A:$Z,MATCH(F$1,'Medical Examinations'!$A$1:$Z$1,0),FALSE)</f>
        <v>No</v>
      </c>
      <c r="G628" s="10" t="str">
        <f>VLOOKUP($A628,'Medical Examinations'!$A:$Z,MATCH(G$1,'Medical Examinations'!$A$1:$Z$1,0),FALSE)</f>
        <v>No</v>
      </c>
      <c r="H628" s="10">
        <f>VLOOKUP($A628,'Medical Examinations'!$A:$Z,MATCH(H$1,'Medical Examinations'!$A$1:$Z$1,0),FALSE)</f>
        <v>0</v>
      </c>
      <c r="I628" s="10" t="str">
        <f>VLOOKUP($A628,'Medical Examinations'!$A:$Z,MATCH(I$1,'Medical Examinations'!$A$1:$Z$1,0),FALSE)</f>
        <v>No</v>
      </c>
      <c r="J628" s="10" t="str">
        <f>VLOOKUP($A628,'Medical Examinations'!$A:$Z,MATCH(J$1,'Medical Examinations'!$A$1:$Z$1,0),FALSE)</f>
        <v>Obesity</v>
      </c>
      <c r="K628" s="10" t="str">
        <f>VLOOKUP($A628,'Medical Examinations'!$A:$Z,MATCH(K$1,'Medical Examinations'!$A$1:$Z$1,0),FALSE)</f>
        <v>Normal</v>
      </c>
      <c r="L628" s="15">
        <v>5377.46</v>
      </c>
      <c r="M628" s="10" t="s">
        <v>4707</v>
      </c>
      <c r="N628" s="10" t="s">
        <v>4708</v>
      </c>
      <c r="P628" s="10"/>
    </row>
    <row r="629" spans="1:16">
      <c r="A629" s="21" t="s">
        <v>1259</v>
      </c>
      <c r="B629" s="10">
        <f>VLOOKUP($A629,'Customer Names'!$A:$C,3,FALSE)</f>
        <v>0</v>
      </c>
      <c r="D629" s="10">
        <f>VLOOKUP($A629,'Medical Examinations'!$A:$Z,MATCH(D$1,'Medical Examinations'!$A$1:$Z$1,0),FALSE)</f>
        <v>9.66</v>
      </c>
      <c r="E629" s="10" t="str">
        <f>VLOOKUP($A629,'Medical Examinations'!$A:$Z,MATCH(E$1,'Medical Examinations'!$A$1:$Z$1,0),FALSE)</f>
        <v>No</v>
      </c>
      <c r="F629" s="10" t="str">
        <f>VLOOKUP($A629,'Medical Examinations'!$A:$Z,MATCH(F$1,'Medical Examinations'!$A$1:$Z$1,0),FALSE)</f>
        <v>No</v>
      </c>
      <c r="G629" s="10" t="str">
        <f>VLOOKUP($A629,'Medical Examinations'!$A:$Z,MATCH(G$1,'Medical Examinations'!$A$1:$Z$1,0),FALSE)</f>
        <v>No</v>
      </c>
      <c r="H629" s="10">
        <f>VLOOKUP($A629,'Medical Examinations'!$A:$Z,MATCH(H$1,'Medical Examinations'!$A$1:$Z$1,0),FALSE)</f>
        <v>2</v>
      </c>
      <c r="I629" s="10" t="str">
        <f>VLOOKUP($A629,'Medical Examinations'!$A:$Z,MATCH(I$1,'Medical Examinations'!$A$1:$Z$1,0),FALSE)</f>
        <v>No</v>
      </c>
      <c r="J629" s="10" t="str">
        <f>VLOOKUP($A629,'Medical Examinations'!$A:$Z,MATCH(J$1,'Medical Examinations'!$A$1:$Z$1,0),FALSE)</f>
        <v>Obesity</v>
      </c>
      <c r="K629" s="10" t="str">
        <f>VLOOKUP($A629,'Medical Examinations'!$A:$Z,MATCH(K$1,'Medical Examinations'!$A$1:$Z$1,0),FALSE)</f>
        <v>Diabetes</v>
      </c>
      <c r="L629" s="15">
        <v>5383.54</v>
      </c>
      <c r="M629" s="10" t="s">
        <v>4707</v>
      </c>
      <c r="N629" s="10" t="s">
        <v>4708</v>
      </c>
      <c r="P629" s="10"/>
    </row>
    <row r="630" spans="1:16">
      <c r="A630" s="20" t="s">
        <v>1261</v>
      </c>
      <c r="B630" s="10">
        <f>VLOOKUP($A630,'Customer Names'!$A:$C,3,FALSE)</f>
        <v>0</v>
      </c>
      <c r="D630" s="10">
        <f>VLOOKUP($A630,'Medical Examinations'!$A:$Z,MATCH(D$1,'Medical Examinations'!$A$1:$Z$1,0),FALSE)</f>
        <v>4.22</v>
      </c>
      <c r="E630" s="10" t="str">
        <f>VLOOKUP($A630,'Medical Examinations'!$A:$Z,MATCH(E$1,'Medical Examinations'!$A$1:$Z$1,0),FALSE)</f>
        <v>yes</v>
      </c>
      <c r="F630" s="10" t="str">
        <f>VLOOKUP($A630,'Medical Examinations'!$A:$Z,MATCH(F$1,'Medical Examinations'!$A$1:$Z$1,0),FALSE)</f>
        <v>No</v>
      </c>
      <c r="G630" s="10" t="str">
        <f>VLOOKUP($A630,'Medical Examinations'!$A:$Z,MATCH(G$1,'Medical Examinations'!$A$1:$Z$1,0),FALSE)</f>
        <v>No</v>
      </c>
      <c r="H630" s="10">
        <f>VLOOKUP($A630,'Medical Examinations'!$A:$Z,MATCH(H$1,'Medical Examinations'!$A$1:$Z$1,0),FALSE)</f>
        <v>1</v>
      </c>
      <c r="I630" s="10" t="str">
        <f>VLOOKUP($A630,'Medical Examinations'!$A:$Z,MATCH(I$1,'Medical Examinations'!$A$1:$Z$1,0),FALSE)</f>
        <v>No</v>
      </c>
      <c r="J630" s="10" t="str">
        <f>VLOOKUP($A630,'Medical Examinations'!$A:$Z,MATCH(J$1,'Medical Examinations'!$A$1:$Z$1,0),FALSE)</f>
        <v>Obesity</v>
      </c>
      <c r="K630" s="10" t="str">
        <f>VLOOKUP($A630,'Medical Examinations'!$A:$Z,MATCH(K$1,'Medical Examinations'!$A$1:$Z$1,0),FALSE)</f>
        <v>Normal</v>
      </c>
      <c r="L630" s="15">
        <v>5385.34</v>
      </c>
      <c r="M630" s="10" t="s">
        <v>4707</v>
      </c>
      <c r="N630" s="10" t="s">
        <v>4708</v>
      </c>
      <c r="P630" s="10"/>
    </row>
    <row r="631" spans="1:16">
      <c r="A631" s="21" t="s">
        <v>1263</v>
      </c>
      <c r="B631" s="10">
        <f>VLOOKUP($A631,'Customer Names'!$A:$C,3,FALSE)</f>
        <v>0</v>
      </c>
      <c r="D631" s="10">
        <f>VLOOKUP($A631,'Medical Examinations'!$A:$Z,MATCH(D$1,'Medical Examinations'!$A$1:$Z$1,0),FALSE)</f>
        <v>11.78</v>
      </c>
      <c r="E631" s="10" t="str">
        <f>VLOOKUP($A631,'Medical Examinations'!$A:$Z,MATCH(E$1,'Medical Examinations'!$A$1:$Z$1,0),FALSE)</f>
        <v>No</v>
      </c>
      <c r="F631" s="10" t="str">
        <f>VLOOKUP($A631,'Medical Examinations'!$A:$Z,MATCH(F$1,'Medical Examinations'!$A$1:$Z$1,0),FALSE)</f>
        <v>No</v>
      </c>
      <c r="G631" s="10" t="str">
        <f>VLOOKUP($A631,'Medical Examinations'!$A:$Z,MATCH(G$1,'Medical Examinations'!$A$1:$Z$1,0),FALSE)</f>
        <v>No</v>
      </c>
      <c r="H631" s="10">
        <f>VLOOKUP($A631,'Medical Examinations'!$A:$Z,MATCH(H$1,'Medical Examinations'!$A$1:$Z$1,0),FALSE)</f>
        <v>0</v>
      </c>
      <c r="I631" s="10" t="str">
        <f>VLOOKUP($A631,'Medical Examinations'!$A:$Z,MATCH(I$1,'Medical Examinations'!$A$1:$Z$1,0),FALSE)</f>
        <v>No</v>
      </c>
      <c r="J631" s="10" t="str">
        <f>VLOOKUP($A631,'Medical Examinations'!$A:$Z,MATCH(J$1,'Medical Examinations'!$A$1:$Z$1,0),FALSE)</f>
        <v>Obesity</v>
      </c>
      <c r="K631" s="10" t="str">
        <f>VLOOKUP($A631,'Medical Examinations'!$A:$Z,MATCH(K$1,'Medical Examinations'!$A$1:$Z$1,0),FALSE)</f>
        <v>Diabetes</v>
      </c>
      <c r="L631" s="15">
        <v>5396.44</v>
      </c>
      <c r="M631" s="10" t="s">
        <v>4707</v>
      </c>
      <c r="N631" s="10" t="s">
        <v>4708</v>
      </c>
      <c r="P631" s="10"/>
    </row>
    <row r="632" spans="1:16">
      <c r="A632" s="20" t="s">
        <v>1265</v>
      </c>
      <c r="B632" s="10">
        <f>VLOOKUP($A632,'Customer Names'!$A:$C,3,FALSE)</f>
        <v>0</v>
      </c>
      <c r="D632" s="10">
        <f>VLOOKUP($A632,'Medical Examinations'!$A:$Z,MATCH(D$1,'Medical Examinations'!$A$1:$Z$1,0),FALSE)</f>
        <v>9.6199999999999992</v>
      </c>
      <c r="E632" s="10" t="str">
        <f>VLOOKUP($A632,'Medical Examinations'!$A:$Z,MATCH(E$1,'Medical Examinations'!$A$1:$Z$1,0),FALSE)</f>
        <v>No</v>
      </c>
      <c r="F632" s="10" t="str">
        <f>VLOOKUP($A632,'Medical Examinations'!$A:$Z,MATCH(F$1,'Medical Examinations'!$A$1:$Z$1,0),FALSE)</f>
        <v>No</v>
      </c>
      <c r="G632" s="10" t="str">
        <f>VLOOKUP($A632,'Medical Examinations'!$A:$Z,MATCH(G$1,'Medical Examinations'!$A$1:$Z$1,0),FALSE)</f>
        <v>No</v>
      </c>
      <c r="H632" s="10">
        <f>VLOOKUP($A632,'Medical Examinations'!$A:$Z,MATCH(H$1,'Medical Examinations'!$A$1:$Z$1,0),FALSE)</f>
        <v>0</v>
      </c>
      <c r="I632" s="10" t="str">
        <f>VLOOKUP($A632,'Medical Examinations'!$A:$Z,MATCH(I$1,'Medical Examinations'!$A$1:$Z$1,0),FALSE)</f>
        <v>No</v>
      </c>
      <c r="J632" s="10" t="str">
        <f>VLOOKUP($A632,'Medical Examinations'!$A:$Z,MATCH(J$1,'Medical Examinations'!$A$1:$Z$1,0),FALSE)</f>
        <v>Obesity</v>
      </c>
      <c r="K632" s="10" t="str">
        <f>VLOOKUP($A632,'Medical Examinations'!$A:$Z,MATCH(K$1,'Medical Examinations'!$A$1:$Z$1,0),FALSE)</f>
        <v>Diabetes</v>
      </c>
      <c r="L632" s="15">
        <v>5397.62</v>
      </c>
      <c r="M632" s="10" t="s">
        <v>4707</v>
      </c>
      <c r="N632" s="10" t="s">
        <v>4707</v>
      </c>
      <c r="P632" s="10"/>
    </row>
    <row r="633" spans="1:16">
      <c r="A633" s="21" t="s">
        <v>1267</v>
      </c>
      <c r="B633" s="10">
        <f>VLOOKUP($A633,'Customer Names'!$A:$C,3,FALSE)</f>
        <v>0</v>
      </c>
      <c r="D633" s="10">
        <f>VLOOKUP($A633,'Medical Examinations'!$A:$Z,MATCH(D$1,'Medical Examinations'!$A$1:$Z$1,0),FALSE)</f>
        <v>10.78</v>
      </c>
      <c r="E633" s="10" t="str">
        <f>VLOOKUP($A633,'Medical Examinations'!$A:$Z,MATCH(E$1,'Medical Examinations'!$A$1:$Z$1,0),FALSE)</f>
        <v>No</v>
      </c>
      <c r="F633" s="10" t="str">
        <f>VLOOKUP($A633,'Medical Examinations'!$A:$Z,MATCH(F$1,'Medical Examinations'!$A$1:$Z$1,0),FALSE)</f>
        <v>No</v>
      </c>
      <c r="G633" s="10" t="str">
        <f>VLOOKUP($A633,'Medical Examinations'!$A:$Z,MATCH(G$1,'Medical Examinations'!$A$1:$Z$1,0),FALSE)</f>
        <v>No</v>
      </c>
      <c r="H633" s="10">
        <f>VLOOKUP($A633,'Medical Examinations'!$A:$Z,MATCH(H$1,'Medical Examinations'!$A$1:$Z$1,0),FALSE)</f>
        <v>0</v>
      </c>
      <c r="I633" s="10" t="str">
        <f>VLOOKUP($A633,'Medical Examinations'!$A:$Z,MATCH(I$1,'Medical Examinations'!$A$1:$Z$1,0),FALSE)</f>
        <v>No</v>
      </c>
      <c r="J633" s="10" t="str">
        <f>VLOOKUP($A633,'Medical Examinations'!$A:$Z,MATCH(J$1,'Medical Examinations'!$A$1:$Z$1,0),FALSE)</f>
        <v>Obesity</v>
      </c>
      <c r="K633" s="10" t="str">
        <f>VLOOKUP($A633,'Medical Examinations'!$A:$Z,MATCH(K$1,'Medical Examinations'!$A$1:$Z$1,0),FALSE)</f>
        <v>Diabetes</v>
      </c>
      <c r="L633" s="15">
        <v>5400.98</v>
      </c>
      <c r="M633" s="10" t="s">
        <v>4707</v>
      </c>
      <c r="N633" s="10" t="s">
        <v>4707</v>
      </c>
      <c r="P633" s="10"/>
    </row>
    <row r="634" spans="1:16">
      <c r="A634" s="20" t="s">
        <v>1269</v>
      </c>
      <c r="B634" s="10">
        <f>VLOOKUP($A634,'Customer Names'!$A:$C,3,FALSE)</f>
        <v>0</v>
      </c>
      <c r="D634" s="10">
        <f>VLOOKUP($A634,'Medical Examinations'!$A:$Z,MATCH(D$1,'Medical Examinations'!$A$1:$Z$1,0),FALSE)</f>
        <v>5.1100000000000003</v>
      </c>
      <c r="E634" s="10" t="str">
        <f>VLOOKUP($A634,'Medical Examinations'!$A:$Z,MATCH(E$1,'Medical Examinations'!$A$1:$Z$1,0),FALSE)</f>
        <v>yes</v>
      </c>
      <c r="F634" s="10" t="str">
        <f>VLOOKUP($A634,'Medical Examinations'!$A:$Z,MATCH(F$1,'Medical Examinations'!$A$1:$Z$1,0),FALSE)</f>
        <v>No</v>
      </c>
      <c r="G634" s="10" t="str">
        <f>VLOOKUP($A634,'Medical Examinations'!$A:$Z,MATCH(G$1,'Medical Examinations'!$A$1:$Z$1,0),FALSE)</f>
        <v>No</v>
      </c>
      <c r="H634" s="10">
        <f>VLOOKUP($A634,'Medical Examinations'!$A:$Z,MATCH(H$1,'Medical Examinations'!$A$1:$Z$1,0),FALSE)</f>
        <v>2</v>
      </c>
      <c r="I634" s="10" t="str">
        <f>VLOOKUP($A634,'Medical Examinations'!$A:$Z,MATCH(I$1,'Medical Examinations'!$A$1:$Z$1,0),FALSE)</f>
        <v>No</v>
      </c>
      <c r="J634" s="10" t="str">
        <f>VLOOKUP($A634,'Medical Examinations'!$A:$Z,MATCH(J$1,'Medical Examinations'!$A$1:$Z$1,0),FALSE)</f>
        <v>Obesity</v>
      </c>
      <c r="K634" s="10" t="str">
        <f>VLOOKUP($A634,'Medical Examinations'!$A:$Z,MATCH(K$1,'Medical Examinations'!$A$1:$Z$1,0),FALSE)</f>
        <v>Normal</v>
      </c>
      <c r="L634" s="15">
        <v>5402.89</v>
      </c>
      <c r="M634" s="10" t="s">
        <v>4707</v>
      </c>
      <c r="N634" s="10" t="s">
        <v>4711</v>
      </c>
      <c r="P634" s="10"/>
    </row>
    <row r="635" spans="1:16">
      <c r="A635" s="21" t="s">
        <v>1271</v>
      </c>
      <c r="B635" s="10">
        <f>VLOOKUP($A635,'Customer Names'!$A:$C,3,FALSE)</f>
        <v>0</v>
      </c>
      <c r="D635" s="10">
        <f>VLOOKUP($A635,'Medical Examinations'!$A:$Z,MATCH(D$1,'Medical Examinations'!$A$1:$Z$1,0),FALSE)</f>
        <v>7.18</v>
      </c>
      <c r="E635" s="10" t="str">
        <f>VLOOKUP($A635,'Medical Examinations'!$A:$Z,MATCH(E$1,'Medical Examinations'!$A$1:$Z$1,0),FALSE)</f>
        <v>No</v>
      </c>
      <c r="F635" s="10" t="str">
        <f>VLOOKUP($A635,'Medical Examinations'!$A:$Z,MATCH(F$1,'Medical Examinations'!$A$1:$Z$1,0),FALSE)</f>
        <v>No</v>
      </c>
      <c r="G635" s="10" t="str">
        <f>VLOOKUP($A635,'Medical Examinations'!$A:$Z,MATCH(G$1,'Medical Examinations'!$A$1:$Z$1,0),FALSE)</f>
        <v>No</v>
      </c>
      <c r="H635" s="10">
        <f>VLOOKUP($A635,'Medical Examinations'!$A:$Z,MATCH(H$1,'Medical Examinations'!$A$1:$Z$1,0),FALSE)</f>
        <v>0</v>
      </c>
      <c r="I635" s="10" t="str">
        <f>VLOOKUP($A635,'Medical Examinations'!$A:$Z,MATCH(I$1,'Medical Examinations'!$A$1:$Z$1,0),FALSE)</f>
        <v>No</v>
      </c>
      <c r="J635" s="10" t="str">
        <f>VLOOKUP($A635,'Medical Examinations'!$A:$Z,MATCH(J$1,'Medical Examinations'!$A$1:$Z$1,0),FALSE)</f>
        <v>Obesity</v>
      </c>
      <c r="K635" s="10" t="str">
        <f>VLOOKUP($A635,'Medical Examinations'!$A:$Z,MATCH(K$1,'Medical Examinations'!$A$1:$Z$1,0),FALSE)</f>
        <v>Diabetes</v>
      </c>
      <c r="L635" s="15">
        <v>5411.99</v>
      </c>
      <c r="M635" s="10" t="s">
        <v>4707</v>
      </c>
      <c r="N635" s="10" t="s">
        <v>4708</v>
      </c>
      <c r="P635" s="10"/>
    </row>
    <row r="636" spans="1:16">
      <c r="A636" s="20" t="s">
        <v>1273</v>
      </c>
      <c r="B636" s="10">
        <f>VLOOKUP($A636,'Customer Names'!$A:$C,3,FALSE)</f>
        <v>0</v>
      </c>
      <c r="D636" s="10">
        <f>VLOOKUP($A636,'Medical Examinations'!$A:$Z,MATCH(D$1,'Medical Examinations'!$A$1:$Z$1,0),FALSE)</f>
        <v>4.96</v>
      </c>
      <c r="E636" s="10" t="str">
        <f>VLOOKUP($A636,'Medical Examinations'!$A:$Z,MATCH(E$1,'Medical Examinations'!$A$1:$Z$1,0),FALSE)</f>
        <v>No</v>
      </c>
      <c r="F636" s="10" t="str">
        <f>VLOOKUP($A636,'Medical Examinations'!$A:$Z,MATCH(F$1,'Medical Examinations'!$A$1:$Z$1,0),FALSE)</f>
        <v>yes</v>
      </c>
      <c r="G636" s="10" t="str">
        <f>VLOOKUP($A636,'Medical Examinations'!$A:$Z,MATCH(G$1,'Medical Examinations'!$A$1:$Z$1,0),FALSE)</f>
        <v>No</v>
      </c>
      <c r="H636" s="10">
        <f>VLOOKUP($A636,'Medical Examinations'!$A:$Z,MATCH(H$1,'Medical Examinations'!$A$1:$Z$1,0),FALSE)</f>
        <v>1</v>
      </c>
      <c r="I636" s="10" t="str">
        <f>VLOOKUP($A636,'Medical Examinations'!$A:$Z,MATCH(I$1,'Medical Examinations'!$A$1:$Z$1,0),FALSE)</f>
        <v>?</v>
      </c>
      <c r="J636" s="10" t="str">
        <f>VLOOKUP($A636,'Medical Examinations'!$A:$Z,MATCH(J$1,'Medical Examinations'!$A$1:$Z$1,0),FALSE)</f>
        <v>Overweight</v>
      </c>
      <c r="K636" s="10" t="str">
        <f>VLOOKUP($A636,'Medical Examinations'!$A:$Z,MATCH(K$1,'Medical Examinations'!$A$1:$Z$1,0),FALSE)</f>
        <v>Normal</v>
      </c>
      <c r="L636" s="15">
        <v>5415.66</v>
      </c>
      <c r="M636" s="10" t="s">
        <v>4707</v>
      </c>
      <c r="N636" s="10" t="s">
        <v>4708</v>
      </c>
      <c r="P636" s="10"/>
    </row>
    <row r="637" spans="1:16">
      <c r="A637" s="21" t="s">
        <v>1275</v>
      </c>
      <c r="B637" s="10">
        <f>VLOOKUP($A637,'Customer Names'!$A:$C,3,FALSE)</f>
        <v>0</v>
      </c>
      <c r="D637" s="10">
        <f>VLOOKUP($A637,'Medical Examinations'!$A:$Z,MATCH(D$1,'Medical Examinations'!$A$1:$Z$1,0),FALSE)</f>
        <v>4.67</v>
      </c>
      <c r="E637" s="10" t="str">
        <f>VLOOKUP($A637,'Medical Examinations'!$A:$Z,MATCH(E$1,'Medical Examinations'!$A$1:$Z$1,0),FALSE)</f>
        <v>yes</v>
      </c>
      <c r="F637" s="10" t="str">
        <f>VLOOKUP($A637,'Medical Examinations'!$A:$Z,MATCH(F$1,'Medical Examinations'!$A$1:$Z$1,0),FALSE)</f>
        <v>No</v>
      </c>
      <c r="G637" s="10" t="str">
        <f>VLOOKUP($A637,'Medical Examinations'!$A:$Z,MATCH(G$1,'Medical Examinations'!$A$1:$Z$1,0),FALSE)</f>
        <v>No</v>
      </c>
      <c r="H637" s="10">
        <f>VLOOKUP($A637,'Medical Examinations'!$A:$Z,MATCH(H$1,'Medical Examinations'!$A$1:$Z$1,0),FALSE)</f>
        <v>0</v>
      </c>
      <c r="I637" s="10" t="str">
        <f>VLOOKUP($A637,'Medical Examinations'!$A:$Z,MATCH(I$1,'Medical Examinations'!$A$1:$Z$1,0),FALSE)</f>
        <v>No</v>
      </c>
      <c r="J637" s="10" t="str">
        <f>VLOOKUP($A637,'Medical Examinations'!$A:$Z,MATCH(J$1,'Medical Examinations'!$A$1:$Z$1,0),FALSE)</f>
        <v>Obesity</v>
      </c>
      <c r="K637" s="10" t="str">
        <f>VLOOKUP($A637,'Medical Examinations'!$A:$Z,MATCH(K$1,'Medical Examinations'!$A$1:$Z$1,0),FALSE)</f>
        <v>Normal</v>
      </c>
      <c r="L637" s="15">
        <v>5425.02</v>
      </c>
      <c r="M637" s="10" t="s">
        <v>4707</v>
      </c>
      <c r="N637" s="10" t="s">
        <v>4711</v>
      </c>
      <c r="P637" s="10"/>
    </row>
    <row r="638" spans="1:16">
      <c r="A638" s="20" t="s">
        <v>1277</v>
      </c>
      <c r="B638" s="10">
        <f>VLOOKUP($A638,'Customer Names'!$A:$C,3,FALSE)</f>
        <v>0</v>
      </c>
      <c r="D638" s="10">
        <f>VLOOKUP($A638,'Medical Examinations'!$A:$Z,MATCH(D$1,'Medical Examinations'!$A$1:$Z$1,0),FALSE)</f>
        <v>5.0599999999999996</v>
      </c>
      <c r="E638" s="10" t="str">
        <f>VLOOKUP($A638,'Medical Examinations'!$A:$Z,MATCH(E$1,'Medical Examinations'!$A$1:$Z$1,0),FALSE)</f>
        <v>No</v>
      </c>
      <c r="F638" s="10" t="str">
        <f>VLOOKUP($A638,'Medical Examinations'!$A:$Z,MATCH(F$1,'Medical Examinations'!$A$1:$Z$1,0),FALSE)</f>
        <v>No</v>
      </c>
      <c r="G638" s="10" t="str">
        <f>VLOOKUP($A638,'Medical Examinations'!$A:$Z,MATCH(G$1,'Medical Examinations'!$A$1:$Z$1,0),FALSE)</f>
        <v>No</v>
      </c>
      <c r="H638" s="10">
        <f>VLOOKUP($A638,'Medical Examinations'!$A:$Z,MATCH(H$1,'Medical Examinations'!$A$1:$Z$1,0),FALSE)</f>
        <v>0</v>
      </c>
      <c r="I638" s="10" t="str">
        <f>VLOOKUP($A638,'Medical Examinations'!$A:$Z,MATCH(I$1,'Medical Examinations'!$A$1:$Z$1,0),FALSE)</f>
        <v>No</v>
      </c>
      <c r="J638" s="10" t="str">
        <f>VLOOKUP($A638,'Medical Examinations'!$A:$Z,MATCH(J$1,'Medical Examinations'!$A$1:$Z$1,0),FALSE)</f>
        <v>Obesity</v>
      </c>
      <c r="K638" s="10" t="str">
        <f>VLOOKUP($A638,'Medical Examinations'!$A:$Z,MATCH(K$1,'Medical Examinations'!$A$1:$Z$1,0),FALSE)</f>
        <v>Normal</v>
      </c>
      <c r="L638" s="15">
        <v>5428.73</v>
      </c>
      <c r="M638" s="10" t="s">
        <v>4708</v>
      </c>
      <c r="N638" s="10" t="s">
        <v>4711</v>
      </c>
      <c r="P638" s="10"/>
    </row>
    <row r="639" spans="1:16">
      <c r="A639" s="21" t="s">
        <v>1279</v>
      </c>
      <c r="B639" s="10">
        <f>VLOOKUP($A639,'Customer Names'!$A:$C,3,FALSE)</f>
        <v>0</v>
      </c>
      <c r="D639" s="10">
        <f>VLOOKUP($A639,'Medical Examinations'!$A:$Z,MATCH(D$1,'Medical Examinations'!$A$1:$Z$1,0),FALSE)</f>
        <v>5.0199999999999996</v>
      </c>
      <c r="E639" s="10" t="str">
        <f>VLOOKUP($A639,'Medical Examinations'!$A:$Z,MATCH(E$1,'Medical Examinations'!$A$1:$Z$1,0),FALSE)</f>
        <v>yes</v>
      </c>
      <c r="F639" s="10" t="str">
        <f>VLOOKUP($A639,'Medical Examinations'!$A:$Z,MATCH(F$1,'Medical Examinations'!$A$1:$Z$1,0),FALSE)</f>
        <v>No</v>
      </c>
      <c r="G639" s="10" t="str">
        <f>VLOOKUP($A639,'Medical Examinations'!$A:$Z,MATCH(G$1,'Medical Examinations'!$A$1:$Z$1,0),FALSE)</f>
        <v>No</v>
      </c>
      <c r="H639" s="10">
        <f>VLOOKUP($A639,'Medical Examinations'!$A:$Z,MATCH(H$1,'Medical Examinations'!$A$1:$Z$1,0),FALSE)</f>
        <v>1</v>
      </c>
      <c r="I639" s="10" t="str">
        <f>VLOOKUP($A639,'Medical Examinations'!$A:$Z,MATCH(I$1,'Medical Examinations'!$A$1:$Z$1,0),FALSE)</f>
        <v>No</v>
      </c>
      <c r="J639" s="10" t="str">
        <f>VLOOKUP($A639,'Medical Examinations'!$A:$Z,MATCH(J$1,'Medical Examinations'!$A$1:$Z$1,0),FALSE)</f>
        <v>Obesity</v>
      </c>
      <c r="K639" s="10" t="str">
        <f>VLOOKUP($A639,'Medical Examinations'!$A:$Z,MATCH(K$1,'Medical Examinations'!$A$1:$Z$1,0),FALSE)</f>
        <v>Normal</v>
      </c>
      <c r="L639" s="15">
        <v>5428.98</v>
      </c>
      <c r="M639" s="10" t="s">
        <v>4707</v>
      </c>
      <c r="N639" s="10" t="s">
        <v>4707</v>
      </c>
      <c r="P639" s="10"/>
    </row>
    <row r="640" spans="1:16">
      <c r="A640" s="20" t="s">
        <v>1281</v>
      </c>
      <c r="B640" s="10">
        <f>VLOOKUP($A640,'Customer Names'!$A:$C,3,FALSE)</f>
        <v>0</v>
      </c>
      <c r="D640" s="10">
        <f>VLOOKUP($A640,'Medical Examinations'!$A:$Z,MATCH(D$1,'Medical Examinations'!$A$1:$Z$1,0),FALSE)</f>
        <v>7.76</v>
      </c>
      <c r="E640" s="10" t="str">
        <f>VLOOKUP($A640,'Medical Examinations'!$A:$Z,MATCH(E$1,'Medical Examinations'!$A$1:$Z$1,0),FALSE)</f>
        <v>No</v>
      </c>
      <c r="F640" s="10" t="str">
        <f>VLOOKUP($A640,'Medical Examinations'!$A:$Z,MATCH(F$1,'Medical Examinations'!$A$1:$Z$1,0),FALSE)</f>
        <v>No</v>
      </c>
      <c r="G640" s="10" t="str">
        <f>VLOOKUP($A640,'Medical Examinations'!$A:$Z,MATCH(G$1,'Medical Examinations'!$A$1:$Z$1,0),FALSE)</f>
        <v>No</v>
      </c>
      <c r="H640" s="10">
        <f>VLOOKUP($A640,'Medical Examinations'!$A:$Z,MATCH(H$1,'Medical Examinations'!$A$1:$Z$1,0),FALSE)</f>
        <v>0</v>
      </c>
      <c r="I640" s="10" t="str">
        <f>VLOOKUP($A640,'Medical Examinations'!$A:$Z,MATCH(I$1,'Medical Examinations'!$A$1:$Z$1,0),FALSE)</f>
        <v>No</v>
      </c>
      <c r="J640" s="10" t="str">
        <f>VLOOKUP($A640,'Medical Examinations'!$A:$Z,MATCH(J$1,'Medical Examinations'!$A$1:$Z$1,0),FALSE)</f>
        <v>Obesity</v>
      </c>
      <c r="K640" s="10" t="str">
        <f>VLOOKUP($A640,'Medical Examinations'!$A:$Z,MATCH(K$1,'Medical Examinations'!$A$1:$Z$1,0),FALSE)</f>
        <v>Diabetes</v>
      </c>
      <c r="L640" s="15">
        <v>5438.75</v>
      </c>
      <c r="M640" s="10" t="s">
        <v>4708</v>
      </c>
      <c r="N640" s="10" t="s">
        <v>4707</v>
      </c>
      <c r="P640" s="10"/>
    </row>
    <row r="641" spans="1:16">
      <c r="A641" s="21" t="s">
        <v>1283</v>
      </c>
      <c r="B641" s="10">
        <f>VLOOKUP($A641,'Customer Names'!$A:$C,3,FALSE)</f>
        <v>0</v>
      </c>
      <c r="D641" s="10">
        <f>VLOOKUP($A641,'Medical Examinations'!$A:$Z,MATCH(D$1,'Medical Examinations'!$A$1:$Z$1,0),FALSE)</f>
        <v>9.32</v>
      </c>
      <c r="E641" s="10" t="str">
        <f>VLOOKUP($A641,'Medical Examinations'!$A:$Z,MATCH(E$1,'Medical Examinations'!$A$1:$Z$1,0),FALSE)</f>
        <v>No</v>
      </c>
      <c r="F641" s="10" t="str">
        <f>VLOOKUP($A641,'Medical Examinations'!$A:$Z,MATCH(F$1,'Medical Examinations'!$A$1:$Z$1,0),FALSE)</f>
        <v>No</v>
      </c>
      <c r="G641" s="10" t="str">
        <f>VLOOKUP($A641,'Medical Examinations'!$A:$Z,MATCH(G$1,'Medical Examinations'!$A$1:$Z$1,0),FALSE)</f>
        <v>No</v>
      </c>
      <c r="H641" s="10">
        <f>VLOOKUP($A641,'Medical Examinations'!$A:$Z,MATCH(H$1,'Medical Examinations'!$A$1:$Z$1,0),FALSE)</f>
        <v>0</v>
      </c>
      <c r="I641" s="10" t="str">
        <f>VLOOKUP($A641,'Medical Examinations'!$A:$Z,MATCH(I$1,'Medical Examinations'!$A$1:$Z$1,0),FALSE)</f>
        <v>No</v>
      </c>
      <c r="J641" s="10" t="str">
        <f>VLOOKUP($A641,'Medical Examinations'!$A:$Z,MATCH(J$1,'Medical Examinations'!$A$1:$Z$1,0),FALSE)</f>
        <v>Obesity</v>
      </c>
      <c r="K641" s="10" t="str">
        <f>VLOOKUP($A641,'Medical Examinations'!$A:$Z,MATCH(K$1,'Medical Examinations'!$A$1:$Z$1,0),FALSE)</f>
        <v>Diabetes</v>
      </c>
      <c r="L641" s="15">
        <v>5458.05</v>
      </c>
      <c r="M641" s="10" t="s">
        <v>4707</v>
      </c>
      <c r="N641" s="10" t="s">
        <v>4707</v>
      </c>
      <c r="P641" s="10"/>
    </row>
    <row r="642" spans="1:16">
      <c r="A642" s="20" t="s">
        <v>1285</v>
      </c>
      <c r="B642" s="10">
        <f>VLOOKUP($A642,'Customer Names'!$A:$C,3,FALSE)</f>
        <v>0</v>
      </c>
      <c r="D642" s="10">
        <f>VLOOKUP($A642,'Medical Examinations'!$A:$Z,MATCH(D$1,'Medical Examinations'!$A$1:$Z$1,0),FALSE)</f>
        <v>5.31</v>
      </c>
      <c r="E642" s="10" t="str">
        <f>VLOOKUP($A642,'Medical Examinations'!$A:$Z,MATCH(E$1,'Medical Examinations'!$A$1:$Z$1,0),FALSE)</f>
        <v>yes</v>
      </c>
      <c r="F642" s="10" t="str">
        <f>VLOOKUP($A642,'Medical Examinations'!$A:$Z,MATCH(F$1,'Medical Examinations'!$A$1:$Z$1,0),FALSE)</f>
        <v>No</v>
      </c>
      <c r="G642" s="10" t="str">
        <f>VLOOKUP($A642,'Medical Examinations'!$A:$Z,MATCH(G$1,'Medical Examinations'!$A$1:$Z$1,0),FALSE)</f>
        <v>No</v>
      </c>
      <c r="H642" s="10">
        <f>VLOOKUP($A642,'Medical Examinations'!$A:$Z,MATCH(H$1,'Medical Examinations'!$A$1:$Z$1,0),FALSE)</f>
        <v>1</v>
      </c>
      <c r="I642" s="10" t="str">
        <f>VLOOKUP($A642,'Medical Examinations'!$A:$Z,MATCH(I$1,'Medical Examinations'!$A$1:$Z$1,0),FALSE)</f>
        <v>No</v>
      </c>
      <c r="J642" s="10" t="str">
        <f>VLOOKUP($A642,'Medical Examinations'!$A:$Z,MATCH(J$1,'Medical Examinations'!$A$1:$Z$1,0),FALSE)</f>
        <v>Obesity</v>
      </c>
      <c r="K642" s="10" t="str">
        <f>VLOOKUP($A642,'Medical Examinations'!$A:$Z,MATCH(K$1,'Medical Examinations'!$A$1:$Z$1,0),FALSE)</f>
        <v>Normal</v>
      </c>
      <c r="L642" s="15">
        <v>5466.88</v>
      </c>
      <c r="M642" s="10" t="s">
        <v>4707</v>
      </c>
      <c r="N642" s="10" t="s">
        <v>4707</v>
      </c>
      <c r="P642" s="10"/>
    </row>
    <row r="643" spans="1:16">
      <c r="A643" s="21" t="s">
        <v>1287</v>
      </c>
      <c r="B643" s="10">
        <f>VLOOKUP($A643,'Customer Names'!$A:$C,3,FALSE)</f>
        <v>0</v>
      </c>
      <c r="D643" s="10">
        <f>VLOOKUP($A643,'Medical Examinations'!$A:$Z,MATCH(D$1,'Medical Examinations'!$A$1:$Z$1,0),FALSE)</f>
        <v>5.56</v>
      </c>
      <c r="E643" s="10" t="str">
        <f>VLOOKUP($A643,'Medical Examinations'!$A:$Z,MATCH(E$1,'Medical Examinations'!$A$1:$Z$1,0),FALSE)</f>
        <v>yes</v>
      </c>
      <c r="F643" s="10" t="str">
        <f>VLOOKUP($A643,'Medical Examinations'!$A:$Z,MATCH(F$1,'Medical Examinations'!$A$1:$Z$1,0),FALSE)</f>
        <v>No</v>
      </c>
      <c r="G643" s="10" t="str">
        <f>VLOOKUP($A643,'Medical Examinations'!$A:$Z,MATCH(G$1,'Medical Examinations'!$A$1:$Z$1,0),FALSE)</f>
        <v>No</v>
      </c>
      <c r="H643" s="10">
        <f>VLOOKUP($A643,'Medical Examinations'!$A:$Z,MATCH(H$1,'Medical Examinations'!$A$1:$Z$1,0),FALSE)</f>
        <v>0</v>
      </c>
      <c r="I643" s="10" t="str">
        <f>VLOOKUP($A643,'Medical Examinations'!$A:$Z,MATCH(I$1,'Medical Examinations'!$A$1:$Z$1,0),FALSE)</f>
        <v>yes</v>
      </c>
      <c r="J643" s="10" t="str">
        <f>VLOOKUP($A643,'Medical Examinations'!$A:$Z,MATCH(J$1,'Medical Examinations'!$A$1:$Z$1,0),FALSE)</f>
        <v>Normal Weight</v>
      </c>
      <c r="K643" s="10" t="str">
        <f>VLOOKUP($A643,'Medical Examinations'!$A:$Z,MATCH(K$1,'Medical Examinations'!$A$1:$Z$1,0),FALSE)</f>
        <v>Normal</v>
      </c>
      <c r="L643" s="15">
        <v>5469.01</v>
      </c>
      <c r="M643" s="10" t="s">
        <v>4707</v>
      </c>
      <c r="N643" s="10" t="s">
        <v>4707</v>
      </c>
      <c r="P643" s="10"/>
    </row>
    <row r="644" spans="1:16">
      <c r="A644" s="20" t="s">
        <v>1289</v>
      </c>
      <c r="B644" s="10">
        <f>VLOOKUP($A644,'Customer Names'!$A:$C,3,FALSE)</f>
        <v>0</v>
      </c>
      <c r="D644" s="10">
        <f>VLOOKUP($A644,'Medical Examinations'!$A:$Z,MATCH(D$1,'Medical Examinations'!$A$1:$Z$1,0),FALSE)</f>
        <v>7.11</v>
      </c>
      <c r="E644" s="10" t="str">
        <f>VLOOKUP($A644,'Medical Examinations'!$A:$Z,MATCH(E$1,'Medical Examinations'!$A$1:$Z$1,0),FALSE)</f>
        <v>yes</v>
      </c>
      <c r="F644" s="10" t="str">
        <f>VLOOKUP($A644,'Medical Examinations'!$A:$Z,MATCH(F$1,'Medical Examinations'!$A$1:$Z$1,0),FALSE)</f>
        <v>No</v>
      </c>
      <c r="G644" s="10" t="str">
        <f>VLOOKUP($A644,'Medical Examinations'!$A:$Z,MATCH(G$1,'Medical Examinations'!$A$1:$Z$1,0),FALSE)</f>
        <v>Yes</v>
      </c>
      <c r="H644" s="10">
        <f>VLOOKUP($A644,'Medical Examinations'!$A:$Z,MATCH(H$1,'Medical Examinations'!$A$1:$Z$1,0),FALSE)</f>
        <v>1</v>
      </c>
      <c r="I644" s="10" t="str">
        <f>VLOOKUP($A644,'Medical Examinations'!$A:$Z,MATCH(I$1,'Medical Examinations'!$A$1:$Z$1,0),FALSE)</f>
        <v>No</v>
      </c>
      <c r="J644" s="10" t="str">
        <f>VLOOKUP($A644,'Medical Examinations'!$A:$Z,MATCH(J$1,'Medical Examinations'!$A$1:$Z$1,0),FALSE)</f>
        <v>Obesity</v>
      </c>
      <c r="K644" s="10" t="str">
        <f>VLOOKUP($A644,'Medical Examinations'!$A:$Z,MATCH(K$1,'Medical Examinations'!$A$1:$Z$1,0),FALSE)</f>
        <v>Diabetes</v>
      </c>
      <c r="L644" s="15">
        <v>5472.45</v>
      </c>
      <c r="M644" s="10" t="s">
        <v>4707</v>
      </c>
      <c r="N644" s="10" t="s">
        <v>4708</v>
      </c>
      <c r="P644" s="10"/>
    </row>
    <row r="645" spans="1:16">
      <c r="A645" s="21" t="s">
        <v>1291</v>
      </c>
      <c r="B645" s="10">
        <f>VLOOKUP($A645,'Customer Names'!$A:$C,3,FALSE)</f>
        <v>0</v>
      </c>
      <c r="D645" s="10">
        <f>VLOOKUP($A645,'Medical Examinations'!$A:$Z,MATCH(D$1,'Medical Examinations'!$A$1:$Z$1,0),FALSE)</f>
        <v>5.13</v>
      </c>
      <c r="E645" s="10" t="str">
        <f>VLOOKUP($A645,'Medical Examinations'!$A:$Z,MATCH(E$1,'Medical Examinations'!$A$1:$Z$1,0),FALSE)</f>
        <v>yes</v>
      </c>
      <c r="F645" s="10" t="str">
        <f>VLOOKUP($A645,'Medical Examinations'!$A:$Z,MATCH(F$1,'Medical Examinations'!$A$1:$Z$1,0),FALSE)</f>
        <v>No</v>
      </c>
      <c r="G645" s="10" t="str">
        <f>VLOOKUP($A645,'Medical Examinations'!$A:$Z,MATCH(G$1,'Medical Examinations'!$A$1:$Z$1,0),FALSE)</f>
        <v>Yes</v>
      </c>
      <c r="H645" s="10">
        <f>VLOOKUP($A645,'Medical Examinations'!$A:$Z,MATCH(H$1,'Medical Examinations'!$A$1:$Z$1,0),FALSE)</f>
        <v>1</v>
      </c>
      <c r="I645" s="10" t="str">
        <f>VLOOKUP($A645,'Medical Examinations'!$A:$Z,MATCH(I$1,'Medical Examinations'!$A$1:$Z$1,0),FALSE)</f>
        <v>No</v>
      </c>
      <c r="J645" s="10" t="str">
        <f>VLOOKUP($A645,'Medical Examinations'!$A:$Z,MATCH(J$1,'Medical Examinations'!$A$1:$Z$1,0),FALSE)</f>
        <v>Obesity</v>
      </c>
      <c r="K645" s="10" t="str">
        <f>VLOOKUP($A645,'Medical Examinations'!$A:$Z,MATCH(K$1,'Medical Examinations'!$A$1:$Z$1,0),FALSE)</f>
        <v>Normal</v>
      </c>
      <c r="L645" s="15">
        <v>5478.04</v>
      </c>
      <c r="M645" s="10" t="s">
        <v>4707</v>
      </c>
      <c r="N645" s="10" t="s">
        <v>4708</v>
      </c>
      <c r="P645" s="10"/>
    </row>
    <row r="646" spans="1:16">
      <c r="A646" s="20" t="s">
        <v>1293</v>
      </c>
      <c r="B646" s="10">
        <f>VLOOKUP($A646,'Customer Names'!$A:$C,3,FALSE)</f>
        <v>0</v>
      </c>
      <c r="D646" s="10">
        <f>VLOOKUP($A646,'Medical Examinations'!$A:$Z,MATCH(D$1,'Medical Examinations'!$A$1:$Z$1,0),FALSE)</f>
        <v>10.199999999999999</v>
      </c>
      <c r="E646" s="10" t="str">
        <f>VLOOKUP($A646,'Medical Examinations'!$A:$Z,MATCH(E$1,'Medical Examinations'!$A$1:$Z$1,0),FALSE)</f>
        <v>No</v>
      </c>
      <c r="F646" s="10" t="str">
        <f>VLOOKUP($A646,'Medical Examinations'!$A:$Z,MATCH(F$1,'Medical Examinations'!$A$1:$Z$1,0),FALSE)</f>
        <v>No</v>
      </c>
      <c r="G646" s="10" t="str">
        <f>VLOOKUP($A646,'Medical Examinations'!$A:$Z,MATCH(G$1,'Medical Examinations'!$A$1:$Z$1,0),FALSE)</f>
        <v>No</v>
      </c>
      <c r="H646" s="10">
        <f>VLOOKUP($A646,'Medical Examinations'!$A:$Z,MATCH(H$1,'Medical Examinations'!$A$1:$Z$1,0),FALSE)</f>
        <v>0</v>
      </c>
      <c r="I646" s="10" t="str">
        <f>VLOOKUP($A646,'Medical Examinations'!$A:$Z,MATCH(I$1,'Medical Examinations'!$A$1:$Z$1,0),FALSE)</f>
        <v>No</v>
      </c>
      <c r="J646" s="10" t="str">
        <f>VLOOKUP($A646,'Medical Examinations'!$A:$Z,MATCH(J$1,'Medical Examinations'!$A$1:$Z$1,0),FALSE)</f>
        <v>Obesity</v>
      </c>
      <c r="K646" s="10" t="str">
        <f>VLOOKUP($A646,'Medical Examinations'!$A:$Z,MATCH(K$1,'Medical Examinations'!$A$1:$Z$1,0),FALSE)</f>
        <v>Diabetes</v>
      </c>
      <c r="L646" s="15">
        <v>5484.47</v>
      </c>
      <c r="M646" s="10" t="s">
        <v>4707</v>
      </c>
      <c r="N646" s="10" t="s">
        <v>4707</v>
      </c>
      <c r="P646" s="10"/>
    </row>
    <row r="647" spans="1:16">
      <c r="A647" s="21" t="s">
        <v>1295</v>
      </c>
      <c r="B647" s="10">
        <f>VLOOKUP($A647,'Customer Names'!$A:$C,3,FALSE)</f>
        <v>0</v>
      </c>
      <c r="D647" s="10">
        <f>VLOOKUP($A647,'Medical Examinations'!$A:$Z,MATCH(D$1,'Medical Examinations'!$A$1:$Z$1,0),FALSE)</f>
        <v>10.4</v>
      </c>
      <c r="E647" s="10" t="str">
        <f>VLOOKUP($A647,'Medical Examinations'!$A:$Z,MATCH(E$1,'Medical Examinations'!$A$1:$Z$1,0),FALSE)</f>
        <v>No</v>
      </c>
      <c r="F647" s="10" t="str">
        <f>VLOOKUP($A647,'Medical Examinations'!$A:$Z,MATCH(F$1,'Medical Examinations'!$A$1:$Z$1,0),FALSE)</f>
        <v>No</v>
      </c>
      <c r="G647" s="10" t="str">
        <f>VLOOKUP($A647,'Medical Examinations'!$A:$Z,MATCH(G$1,'Medical Examinations'!$A$1:$Z$1,0),FALSE)</f>
        <v>No</v>
      </c>
      <c r="H647" s="10">
        <f>VLOOKUP($A647,'Medical Examinations'!$A:$Z,MATCH(H$1,'Medical Examinations'!$A$1:$Z$1,0),FALSE)</f>
        <v>0</v>
      </c>
      <c r="I647" s="10" t="str">
        <f>VLOOKUP($A647,'Medical Examinations'!$A:$Z,MATCH(I$1,'Medical Examinations'!$A$1:$Z$1,0),FALSE)</f>
        <v>No</v>
      </c>
      <c r="J647" s="10" t="str">
        <f>VLOOKUP($A647,'Medical Examinations'!$A:$Z,MATCH(J$1,'Medical Examinations'!$A$1:$Z$1,0),FALSE)</f>
        <v>Obesity</v>
      </c>
      <c r="K647" s="10" t="str">
        <f>VLOOKUP($A647,'Medical Examinations'!$A:$Z,MATCH(K$1,'Medical Examinations'!$A$1:$Z$1,0),FALSE)</f>
        <v>Diabetes</v>
      </c>
      <c r="L647" s="15">
        <v>5488.26</v>
      </c>
      <c r="M647" s="10" t="s">
        <v>4707</v>
      </c>
      <c r="N647" s="10" t="s">
        <v>4708</v>
      </c>
      <c r="P647" s="10"/>
    </row>
    <row r="648" spans="1:16">
      <c r="A648" s="20" t="s">
        <v>1297</v>
      </c>
      <c r="B648" s="10">
        <f>VLOOKUP($A648,'Customer Names'!$A:$C,3,FALSE)</f>
        <v>0</v>
      </c>
      <c r="D648" s="10">
        <f>VLOOKUP($A648,'Medical Examinations'!$A:$Z,MATCH(D$1,'Medical Examinations'!$A$1:$Z$1,0),FALSE)</f>
        <v>10.67</v>
      </c>
      <c r="E648" s="10" t="str">
        <f>VLOOKUP($A648,'Medical Examinations'!$A:$Z,MATCH(E$1,'Medical Examinations'!$A$1:$Z$1,0),FALSE)</f>
        <v>No</v>
      </c>
      <c r="F648" s="10" t="str">
        <f>VLOOKUP($A648,'Medical Examinations'!$A:$Z,MATCH(F$1,'Medical Examinations'!$A$1:$Z$1,0),FALSE)</f>
        <v>No</v>
      </c>
      <c r="G648" s="10" t="str">
        <f>VLOOKUP($A648,'Medical Examinations'!$A:$Z,MATCH(G$1,'Medical Examinations'!$A$1:$Z$1,0),FALSE)</f>
        <v>No</v>
      </c>
      <c r="H648" s="10">
        <f>VLOOKUP($A648,'Medical Examinations'!$A:$Z,MATCH(H$1,'Medical Examinations'!$A$1:$Z$1,0),FALSE)</f>
        <v>0</v>
      </c>
      <c r="I648" s="10" t="str">
        <f>VLOOKUP($A648,'Medical Examinations'!$A:$Z,MATCH(I$1,'Medical Examinations'!$A$1:$Z$1,0),FALSE)</f>
        <v>No</v>
      </c>
      <c r="J648" s="10" t="str">
        <f>VLOOKUP($A648,'Medical Examinations'!$A:$Z,MATCH(J$1,'Medical Examinations'!$A$1:$Z$1,0),FALSE)</f>
        <v>Obesity</v>
      </c>
      <c r="K648" s="10" t="str">
        <f>VLOOKUP($A648,'Medical Examinations'!$A:$Z,MATCH(K$1,'Medical Examinations'!$A$1:$Z$1,0),FALSE)</f>
        <v>Diabetes</v>
      </c>
      <c r="L648" s="15">
        <v>5503.36</v>
      </c>
      <c r="M648" s="10" t="s">
        <v>4707</v>
      </c>
      <c r="N648" s="10" t="s">
        <v>4707</v>
      </c>
      <c r="P648" s="10"/>
    </row>
    <row r="649" spans="1:16">
      <c r="A649" s="21" t="s">
        <v>1299</v>
      </c>
      <c r="B649" s="10">
        <f>VLOOKUP($A649,'Customer Names'!$A:$C,3,FALSE)</f>
        <v>0</v>
      </c>
      <c r="D649" s="10">
        <f>VLOOKUP($A649,'Medical Examinations'!$A:$Z,MATCH(D$1,'Medical Examinations'!$A$1:$Z$1,0),FALSE)</f>
        <v>4.6500000000000004</v>
      </c>
      <c r="E649" s="10" t="str">
        <f>VLOOKUP($A649,'Medical Examinations'!$A:$Z,MATCH(E$1,'Medical Examinations'!$A$1:$Z$1,0),FALSE)</f>
        <v>yes</v>
      </c>
      <c r="F649" s="10" t="str">
        <f>VLOOKUP($A649,'Medical Examinations'!$A:$Z,MATCH(F$1,'Medical Examinations'!$A$1:$Z$1,0),FALSE)</f>
        <v>No</v>
      </c>
      <c r="G649" s="10" t="str">
        <f>VLOOKUP($A649,'Medical Examinations'!$A:$Z,MATCH(G$1,'Medical Examinations'!$A$1:$Z$1,0),FALSE)</f>
        <v>No</v>
      </c>
      <c r="H649" s="10">
        <f>VLOOKUP($A649,'Medical Examinations'!$A:$Z,MATCH(H$1,'Medical Examinations'!$A$1:$Z$1,0),FALSE)</f>
        <v>2</v>
      </c>
      <c r="I649" s="10" t="str">
        <f>VLOOKUP($A649,'Medical Examinations'!$A:$Z,MATCH(I$1,'Medical Examinations'!$A$1:$Z$1,0),FALSE)</f>
        <v>No</v>
      </c>
      <c r="J649" s="10" t="str">
        <f>VLOOKUP($A649,'Medical Examinations'!$A:$Z,MATCH(J$1,'Medical Examinations'!$A$1:$Z$1,0),FALSE)</f>
        <v>Obesity</v>
      </c>
      <c r="K649" s="10" t="str">
        <f>VLOOKUP($A649,'Medical Examinations'!$A:$Z,MATCH(K$1,'Medical Examinations'!$A$1:$Z$1,0),FALSE)</f>
        <v>Normal</v>
      </c>
      <c r="L649" s="15">
        <v>5539.4</v>
      </c>
      <c r="M649" s="10" t="s">
        <v>4707</v>
      </c>
      <c r="N649" s="10" t="s">
        <v>4707</v>
      </c>
      <c r="P649" s="10"/>
    </row>
    <row r="650" spans="1:16">
      <c r="A650" s="20" t="s">
        <v>1301</v>
      </c>
      <c r="B650" s="10">
        <f>VLOOKUP($A650,'Customer Names'!$A:$C,3,FALSE)</f>
        <v>0</v>
      </c>
      <c r="D650" s="10">
        <f>VLOOKUP($A650,'Medical Examinations'!$A:$Z,MATCH(D$1,'Medical Examinations'!$A$1:$Z$1,0),FALSE)</f>
        <v>5.65</v>
      </c>
      <c r="E650" s="10" t="str">
        <f>VLOOKUP($A650,'Medical Examinations'!$A:$Z,MATCH(E$1,'Medical Examinations'!$A$1:$Z$1,0),FALSE)</f>
        <v>yes</v>
      </c>
      <c r="F650" s="10" t="str">
        <f>VLOOKUP($A650,'Medical Examinations'!$A:$Z,MATCH(F$1,'Medical Examinations'!$A$1:$Z$1,0),FALSE)</f>
        <v>No</v>
      </c>
      <c r="G650" s="10" t="str">
        <f>VLOOKUP($A650,'Medical Examinations'!$A:$Z,MATCH(G$1,'Medical Examinations'!$A$1:$Z$1,0),FALSE)</f>
        <v>No</v>
      </c>
      <c r="H650" s="10">
        <f>VLOOKUP($A650,'Medical Examinations'!$A:$Z,MATCH(H$1,'Medical Examinations'!$A$1:$Z$1,0),FALSE)</f>
        <v>2</v>
      </c>
      <c r="I650" s="10" t="str">
        <f>VLOOKUP($A650,'Medical Examinations'!$A:$Z,MATCH(I$1,'Medical Examinations'!$A$1:$Z$1,0),FALSE)</f>
        <v>No</v>
      </c>
      <c r="J650" s="10" t="str">
        <f>VLOOKUP($A650,'Medical Examinations'!$A:$Z,MATCH(J$1,'Medical Examinations'!$A$1:$Z$1,0),FALSE)</f>
        <v>Obesity</v>
      </c>
      <c r="K650" s="10" t="str">
        <f>VLOOKUP($A650,'Medical Examinations'!$A:$Z,MATCH(K$1,'Medical Examinations'!$A$1:$Z$1,0),FALSE)</f>
        <v>Normal</v>
      </c>
      <c r="L650" s="15">
        <v>5540.35</v>
      </c>
      <c r="M650" s="10" t="s">
        <v>4707</v>
      </c>
      <c r="N650" s="10" t="s">
        <v>4707</v>
      </c>
      <c r="P650" s="10"/>
    </row>
    <row r="651" spans="1:16">
      <c r="A651" s="21" t="s">
        <v>1303</v>
      </c>
      <c r="B651" s="10">
        <f>VLOOKUP($A651,'Customer Names'!$A:$C,3,FALSE)</f>
        <v>0</v>
      </c>
      <c r="D651" s="10">
        <f>VLOOKUP($A651,'Medical Examinations'!$A:$Z,MATCH(D$1,'Medical Examinations'!$A$1:$Z$1,0),FALSE)</f>
        <v>11.97</v>
      </c>
      <c r="E651" s="10" t="str">
        <f>VLOOKUP($A651,'Medical Examinations'!$A:$Z,MATCH(E$1,'Medical Examinations'!$A$1:$Z$1,0),FALSE)</f>
        <v>No</v>
      </c>
      <c r="F651" s="10" t="str">
        <f>VLOOKUP($A651,'Medical Examinations'!$A:$Z,MATCH(F$1,'Medical Examinations'!$A$1:$Z$1,0),FALSE)</f>
        <v>No</v>
      </c>
      <c r="G651" s="10" t="str">
        <f>VLOOKUP($A651,'Medical Examinations'!$A:$Z,MATCH(G$1,'Medical Examinations'!$A$1:$Z$1,0),FALSE)</f>
        <v>No</v>
      </c>
      <c r="H651" s="10">
        <f>VLOOKUP($A651,'Medical Examinations'!$A:$Z,MATCH(H$1,'Medical Examinations'!$A$1:$Z$1,0),FALSE)</f>
        <v>0</v>
      </c>
      <c r="I651" s="10" t="str">
        <f>VLOOKUP($A651,'Medical Examinations'!$A:$Z,MATCH(I$1,'Medical Examinations'!$A$1:$Z$1,0),FALSE)</f>
        <v>No</v>
      </c>
      <c r="J651" s="10" t="str">
        <f>VLOOKUP($A651,'Medical Examinations'!$A:$Z,MATCH(J$1,'Medical Examinations'!$A$1:$Z$1,0),FALSE)</f>
        <v>Obesity</v>
      </c>
      <c r="K651" s="10" t="str">
        <f>VLOOKUP($A651,'Medical Examinations'!$A:$Z,MATCH(K$1,'Medical Examinations'!$A$1:$Z$1,0),FALSE)</f>
        <v>Diabetes</v>
      </c>
      <c r="L651" s="15">
        <v>5552.61</v>
      </c>
      <c r="M651" s="10" t="s">
        <v>4707</v>
      </c>
      <c r="N651" s="10" t="s">
        <v>4708</v>
      </c>
      <c r="P651" s="10"/>
    </row>
    <row r="652" spans="1:16">
      <c r="A652" s="20" t="s">
        <v>1305</v>
      </c>
      <c r="B652" s="10">
        <f>VLOOKUP($A652,'Customer Names'!$A:$C,3,FALSE)</f>
        <v>0</v>
      </c>
      <c r="D652" s="10">
        <f>VLOOKUP($A652,'Medical Examinations'!$A:$Z,MATCH(D$1,'Medical Examinations'!$A$1:$Z$1,0),FALSE)</f>
        <v>6.71</v>
      </c>
      <c r="E652" s="10" t="str">
        <f>VLOOKUP($A652,'Medical Examinations'!$A:$Z,MATCH(E$1,'Medical Examinations'!$A$1:$Z$1,0),FALSE)</f>
        <v>No</v>
      </c>
      <c r="F652" s="10" t="str">
        <f>VLOOKUP($A652,'Medical Examinations'!$A:$Z,MATCH(F$1,'Medical Examinations'!$A$1:$Z$1,0),FALSE)</f>
        <v>No</v>
      </c>
      <c r="G652" s="10" t="str">
        <f>VLOOKUP($A652,'Medical Examinations'!$A:$Z,MATCH(G$1,'Medical Examinations'!$A$1:$Z$1,0),FALSE)</f>
        <v>No</v>
      </c>
      <c r="H652" s="10">
        <f>VLOOKUP($A652,'Medical Examinations'!$A:$Z,MATCH(H$1,'Medical Examinations'!$A$1:$Z$1,0),FALSE)</f>
        <v>0</v>
      </c>
      <c r="I652" s="10" t="str">
        <f>VLOOKUP($A652,'Medical Examinations'!$A:$Z,MATCH(I$1,'Medical Examinations'!$A$1:$Z$1,0),FALSE)</f>
        <v>No</v>
      </c>
      <c r="J652" s="10" t="str">
        <f>VLOOKUP($A652,'Medical Examinations'!$A:$Z,MATCH(J$1,'Medical Examinations'!$A$1:$Z$1,0),FALSE)</f>
        <v>Obesity</v>
      </c>
      <c r="K652" s="10" t="str">
        <f>VLOOKUP($A652,'Medical Examinations'!$A:$Z,MATCH(K$1,'Medical Examinations'!$A$1:$Z$1,0),FALSE)</f>
        <v>Diabetes</v>
      </c>
      <c r="L652" s="15">
        <v>5576.35</v>
      </c>
      <c r="M652" s="10" t="s">
        <v>4707</v>
      </c>
      <c r="N652" s="10" t="s">
        <v>4708</v>
      </c>
      <c r="P652" s="10"/>
    </row>
    <row r="653" spans="1:16">
      <c r="A653" s="21" t="s">
        <v>1307</v>
      </c>
      <c r="B653" s="10">
        <f>VLOOKUP($A653,'Customer Names'!$A:$C,3,FALSE)</f>
        <v>0</v>
      </c>
      <c r="D653" s="10">
        <f>VLOOKUP($A653,'Medical Examinations'!$A:$Z,MATCH(D$1,'Medical Examinations'!$A$1:$Z$1,0),FALSE)</f>
        <v>11.92</v>
      </c>
      <c r="E653" s="10" t="str">
        <f>VLOOKUP($A653,'Medical Examinations'!$A:$Z,MATCH(E$1,'Medical Examinations'!$A$1:$Z$1,0),FALSE)</f>
        <v>No</v>
      </c>
      <c r="F653" s="10" t="str">
        <f>VLOOKUP($A653,'Medical Examinations'!$A:$Z,MATCH(F$1,'Medical Examinations'!$A$1:$Z$1,0),FALSE)</f>
        <v>No</v>
      </c>
      <c r="G653" s="10" t="str">
        <f>VLOOKUP($A653,'Medical Examinations'!$A:$Z,MATCH(G$1,'Medical Examinations'!$A$1:$Z$1,0),FALSE)</f>
        <v>No</v>
      </c>
      <c r="H653" s="10">
        <f>VLOOKUP($A653,'Medical Examinations'!$A:$Z,MATCH(H$1,'Medical Examinations'!$A$1:$Z$1,0),FALSE)</f>
        <v>0</v>
      </c>
      <c r="I653" s="10" t="str">
        <f>VLOOKUP($A653,'Medical Examinations'!$A:$Z,MATCH(I$1,'Medical Examinations'!$A$1:$Z$1,0),FALSE)</f>
        <v>No</v>
      </c>
      <c r="J653" s="10" t="str">
        <f>VLOOKUP($A653,'Medical Examinations'!$A:$Z,MATCH(J$1,'Medical Examinations'!$A$1:$Z$1,0),FALSE)</f>
        <v>Obesity</v>
      </c>
      <c r="K653" s="10" t="str">
        <f>VLOOKUP($A653,'Medical Examinations'!$A:$Z,MATCH(K$1,'Medical Examinations'!$A$1:$Z$1,0),FALSE)</f>
        <v>Diabetes</v>
      </c>
      <c r="L653" s="15">
        <v>5582.95</v>
      </c>
      <c r="M653" s="10" t="s">
        <v>4707</v>
      </c>
      <c r="N653" s="10" t="s">
        <v>4711</v>
      </c>
      <c r="P653" s="10"/>
    </row>
    <row r="654" spans="1:16">
      <c r="A654" s="20" t="s">
        <v>1309</v>
      </c>
      <c r="B654" s="10">
        <f>VLOOKUP($A654,'Customer Names'!$A:$C,3,FALSE)</f>
        <v>0</v>
      </c>
      <c r="D654" s="10">
        <f>VLOOKUP($A654,'Medical Examinations'!$A:$Z,MATCH(D$1,'Medical Examinations'!$A$1:$Z$1,0),FALSE)</f>
        <v>5.35</v>
      </c>
      <c r="E654" s="10" t="str">
        <f>VLOOKUP($A654,'Medical Examinations'!$A:$Z,MATCH(E$1,'Medical Examinations'!$A$1:$Z$1,0),FALSE)</f>
        <v>No</v>
      </c>
      <c r="F654" s="10" t="str">
        <f>VLOOKUP($A654,'Medical Examinations'!$A:$Z,MATCH(F$1,'Medical Examinations'!$A$1:$Z$1,0),FALSE)</f>
        <v>No</v>
      </c>
      <c r="G654" s="10" t="str">
        <f>VLOOKUP($A654,'Medical Examinations'!$A:$Z,MATCH(G$1,'Medical Examinations'!$A$1:$Z$1,0),FALSE)</f>
        <v>No</v>
      </c>
      <c r="H654" s="10">
        <f>VLOOKUP($A654,'Medical Examinations'!$A:$Z,MATCH(H$1,'Medical Examinations'!$A$1:$Z$1,0),FALSE)</f>
        <v>2</v>
      </c>
      <c r="I654" s="10" t="str">
        <f>VLOOKUP($A654,'Medical Examinations'!$A:$Z,MATCH(I$1,'Medical Examinations'!$A$1:$Z$1,0),FALSE)</f>
        <v>No</v>
      </c>
      <c r="J654" s="10" t="str">
        <f>VLOOKUP($A654,'Medical Examinations'!$A:$Z,MATCH(J$1,'Medical Examinations'!$A$1:$Z$1,0),FALSE)</f>
        <v>Obesity</v>
      </c>
      <c r="K654" s="10" t="str">
        <f>VLOOKUP($A654,'Medical Examinations'!$A:$Z,MATCH(K$1,'Medical Examinations'!$A$1:$Z$1,0),FALSE)</f>
        <v>Normal</v>
      </c>
      <c r="L654" s="15">
        <v>5584.31</v>
      </c>
      <c r="M654" s="10" t="s">
        <v>4708</v>
      </c>
      <c r="N654" s="10" t="s">
        <v>4711</v>
      </c>
      <c r="P654" s="10"/>
    </row>
    <row r="655" spans="1:16">
      <c r="A655" s="21" t="s">
        <v>1311</v>
      </c>
      <c r="B655" s="10">
        <f>VLOOKUP($A655,'Customer Names'!$A:$C,3,FALSE)</f>
        <v>0</v>
      </c>
      <c r="D655" s="10">
        <f>VLOOKUP($A655,'Medical Examinations'!$A:$Z,MATCH(D$1,'Medical Examinations'!$A$1:$Z$1,0),FALSE)</f>
        <v>8.9600000000000009</v>
      </c>
      <c r="E655" s="10" t="str">
        <f>VLOOKUP($A655,'Medical Examinations'!$A:$Z,MATCH(E$1,'Medical Examinations'!$A$1:$Z$1,0),FALSE)</f>
        <v>yes</v>
      </c>
      <c r="F655" s="10" t="str">
        <f>VLOOKUP($A655,'Medical Examinations'!$A:$Z,MATCH(F$1,'Medical Examinations'!$A$1:$Z$1,0),FALSE)</f>
        <v>No</v>
      </c>
      <c r="G655" s="10" t="str">
        <f>VLOOKUP($A655,'Medical Examinations'!$A:$Z,MATCH(G$1,'Medical Examinations'!$A$1:$Z$1,0),FALSE)</f>
        <v>No</v>
      </c>
      <c r="H655" s="10">
        <f>VLOOKUP($A655,'Medical Examinations'!$A:$Z,MATCH(H$1,'Medical Examinations'!$A$1:$Z$1,0),FALSE)</f>
        <v>1</v>
      </c>
      <c r="I655" s="10" t="str">
        <f>VLOOKUP($A655,'Medical Examinations'!$A:$Z,MATCH(I$1,'Medical Examinations'!$A$1:$Z$1,0),FALSE)</f>
        <v>No</v>
      </c>
      <c r="J655" s="10" t="str">
        <f>VLOOKUP($A655,'Medical Examinations'!$A:$Z,MATCH(J$1,'Medical Examinations'!$A$1:$Z$1,0),FALSE)</f>
        <v>Obesity</v>
      </c>
      <c r="K655" s="10" t="str">
        <f>VLOOKUP($A655,'Medical Examinations'!$A:$Z,MATCH(K$1,'Medical Examinations'!$A$1:$Z$1,0),FALSE)</f>
        <v>Diabetes</v>
      </c>
      <c r="L655" s="15">
        <v>5587.59</v>
      </c>
      <c r="M655" s="10" t="s">
        <v>4707</v>
      </c>
      <c r="N655" s="10" t="s">
        <v>4711</v>
      </c>
      <c r="P655" s="10"/>
    </row>
    <row r="656" spans="1:16">
      <c r="A656" s="20" t="s">
        <v>1313</v>
      </c>
      <c r="B656" s="10">
        <f>VLOOKUP($A656,'Customer Names'!$A:$C,3,FALSE)</f>
        <v>0</v>
      </c>
      <c r="D656" s="10">
        <f>VLOOKUP($A656,'Medical Examinations'!$A:$Z,MATCH(D$1,'Medical Examinations'!$A$1:$Z$1,0),FALSE)</f>
        <v>11.93</v>
      </c>
      <c r="E656" s="10" t="str">
        <f>VLOOKUP($A656,'Medical Examinations'!$A:$Z,MATCH(E$1,'Medical Examinations'!$A$1:$Z$1,0),FALSE)</f>
        <v>No</v>
      </c>
      <c r="F656" s="10" t="str">
        <f>VLOOKUP($A656,'Medical Examinations'!$A:$Z,MATCH(F$1,'Medical Examinations'!$A$1:$Z$1,0),FALSE)</f>
        <v>No</v>
      </c>
      <c r="G656" s="10" t="str">
        <f>VLOOKUP($A656,'Medical Examinations'!$A:$Z,MATCH(G$1,'Medical Examinations'!$A$1:$Z$1,0),FALSE)</f>
        <v>No</v>
      </c>
      <c r="H656" s="10">
        <f>VLOOKUP($A656,'Medical Examinations'!$A:$Z,MATCH(H$1,'Medical Examinations'!$A$1:$Z$1,0),FALSE)</f>
        <v>0</v>
      </c>
      <c r="I656" s="10" t="str">
        <f>VLOOKUP($A656,'Medical Examinations'!$A:$Z,MATCH(I$1,'Medical Examinations'!$A$1:$Z$1,0),FALSE)</f>
        <v>No</v>
      </c>
      <c r="J656" s="10" t="str">
        <f>VLOOKUP($A656,'Medical Examinations'!$A:$Z,MATCH(J$1,'Medical Examinations'!$A$1:$Z$1,0),FALSE)</f>
        <v>Obesity</v>
      </c>
      <c r="K656" s="10" t="str">
        <f>VLOOKUP($A656,'Medical Examinations'!$A:$Z,MATCH(K$1,'Medical Examinations'!$A$1:$Z$1,0),FALSE)</f>
        <v>Diabetes</v>
      </c>
      <c r="L656" s="15">
        <v>5594.85</v>
      </c>
      <c r="M656" s="10" t="s">
        <v>4707</v>
      </c>
      <c r="N656" s="10" t="s">
        <v>4708</v>
      </c>
      <c r="P656" s="10"/>
    </row>
    <row r="657" spans="1:16">
      <c r="A657" s="21" t="s">
        <v>1315</v>
      </c>
      <c r="B657" s="10">
        <f>VLOOKUP($A657,'Customer Names'!$A:$C,3,FALSE)</f>
        <v>0</v>
      </c>
      <c r="D657" s="10">
        <f>VLOOKUP($A657,'Medical Examinations'!$A:$Z,MATCH(D$1,'Medical Examinations'!$A$1:$Z$1,0),FALSE)</f>
        <v>9.59</v>
      </c>
      <c r="E657" s="10" t="str">
        <f>VLOOKUP($A657,'Medical Examinations'!$A:$Z,MATCH(E$1,'Medical Examinations'!$A$1:$Z$1,0),FALSE)</f>
        <v>No</v>
      </c>
      <c r="F657" s="10" t="str">
        <f>VLOOKUP($A657,'Medical Examinations'!$A:$Z,MATCH(F$1,'Medical Examinations'!$A$1:$Z$1,0),FALSE)</f>
        <v>No</v>
      </c>
      <c r="G657" s="10" t="str">
        <f>VLOOKUP($A657,'Medical Examinations'!$A:$Z,MATCH(G$1,'Medical Examinations'!$A$1:$Z$1,0),FALSE)</f>
        <v>No</v>
      </c>
      <c r="H657" s="10">
        <f>VLOOKUP($A657,'Medical Examinations'!$A:$Z,MATCH(H$1,'Medical Examinations'!$A$1:$Z$1,0),FALSE)</f>
        <v>0</v>
      </c>
      <c r="I657" s="10" t="str">
        <f>VLOOKUP($A657,'Medical Examinations'!$A:$Z,MATCH(I$1,'Medical Examinations'!$A$1:$Z$1,0),FALSE)</f>
        <v>No</v>
      </c>
      <c r="J657" s="10" t="str">
        <f>VLOOKUP($A657,'Medical Examinations'!$A:$Z,MATCH(J$1,'Medical Examinations'!$A$1:$Z$1,0),FALSE)</f>
        <v>Obesity</v>
      </c>
      <c r="K657" s="10" t="str">
        <f>VLOOKUP($A657,'Medical Examinations'!$A:$Z,MATCH(K$1,'Medical Examinations'!$A$1:$Z$1,0),FALSE)</f>
        <v>Diabetes</v>
      </c>
      <c r="L657" s="15">
        <v>5612.83</v>
      </c>
      <c r="M657" s="10" t="s">
        <v>4707</v>
      </c>
      <c r="N657" s="10" t="s">
        <v>4708</v>
      </c>
      <c r="P657" s="10"/>
    </row>
    <row r="658" spans="1:16">
      <c r="A658" s="20" t="s">
        <v>1317</v>
      </c>
      <c r="B658" s="10">
        <f>VLOOKUP($A658,'Customer Names'!$A:$C,3,FALSE)</f>
        <v>0</v>
      </c>
      <c r="D658" s="10">
        <f>VLOOKUP($A658,'Medical Examinations'!$A:$Z,MATCH(D$1,'Medical Examinations'!$A$1:$Z$1,0),FALSE)</f>
        <v>11.88</v>
      </c>
      <c r="E658" s="10" t="str">
        <f>VLOOKUP($A658,'Medical Examinations'!$A:$Z,MATCH(E$1,'Medical Examinations'!$A$1:$Z$1,0),FALSE)</f>
        <v>yes</v>
      </c>
      <c r="F658" s="10" t="str">
        <f>VLOOKUP($A658,'Medical Examinations'!$A:$Z,MATCH(F$1,'Medical Examinations'!$A$1:$Z$1,0),FALSE)</f>
        <v>No</v>
      </c>
      <c r="G658" s="10" t="str">
        <f>VLOOKUP($A658,'Medical Examinations'!$A:$Z,MATCH(G$1,'Medical Examinations'!$A$1:$Z$1,0),FALSE)</f>
        <v>No</v>
      </c>
      <c r="H658" s="10">
        <f>VLOOKUP($A658,'Medical Examinations'!$A:$Z,MATCH(H$1,'Medical Examinations'!$A$1:$Z$1,0),FALSE)</f>
        <v>2</v>
      </c>
      <c r="I658" s="10" t="str">
        <f>VLOOKUP($A658,'Medical Examinations'!$A:$Z,MATCH(I$1,'Medical Examinations'!$A$1:$Z$1,0),FALSE)</f>
        <v>No</v>
      </c>
      <c r="J658" s="10" t="str">
        <f>VLOOKUP($A658,'Medical Examinations'!$A:$Z,MATCH(J$1,'Medical Examinations'!$A$1:$Z$1,0),FALSE)</f>
        <v>Obesity</v>
      </c>
      <c r="K658" s="10" t="str">
        <f>VLOOKUP($A658,'Medical Examinations'!$A:$Z,MATCH(K$1,'Medical Examinations'!$A$1:$Z$1,0),FALSE)</f>
        <v>Diabetes</v>
      </c>
      <c r="L658" s="15">
        <v>5615.37</v>
      </c>
      <c r="M658" s="10" t="s">
        <v>4707</v>
      </c>
      <c r="N658" s="10" t="s">
        <v>4708</v>
      </c>
      <c r="P658" s="10"/>
    </row>
    <row r="659" spans="1:16">
      <c r="A659" s="21" t="s">
        <v>1319</v>
      </c>
      <c r="B659" s="10">
        <f>VLOOKUP($A659,'Customer Names'!$A:$C,3,FALSE)</f>
        <v>0</v>
      </c>
      <c r="D659" s="10">
        <f>VLOOKUP($A659,'Medical Examinations'!$A:$Z,MATCH(D$1,'Medical Examinations'!$A$1:$Z$1,0),FALSE)</f>
        <v>4.6399999999999997</v>
      </c>
      <c r="E659" s="10" t="str">
        <f>VLOOKUP($A659,'Medical Examinations'!$A:$Z,MATCH(E$1,'Medical Examinations'!$A$1:$Z$1,0),FALSE)</f>
        <v>No</v>
      </c>
      <c r="F659" s="10" t="str">
        <f>VLOOKUP($A659,'Medical Examinations'!$A:$Z,MATCH(F$1,'Medical Examinations'!$A$1:$Z$1,0),FALSE)</f>
        <v>No</v>
      </c>
      <c r="G659" s="10" t="str">
        <f>VLOOKUP($A659,'Medical Examinations'!$A:$Z,MATCH(G$1,'Medical Examinations'!$A$1:$Z$1,0),FALSE)</f>
        <v>Yes</v>
      </c>
      <c r="H659" s="10">
        <f>VLOOKUP($A659,'Medical Examinations'!$A:$Z,MATCH(H$1,'Medical Examinations'!$A$1:$Z$1,0),FALSE)</f>
        <v>1</v>
      </c>
      <c r="I659" s="10" t="str">
        <f>VLOOKUP($A659,'Medical Examinations'!$A:$Z,MATCH(I$1,'Medical Examinations'!$A$1:$Z$1,0),FALSE)</f>
        <v>No</v>
      </c>
      <c r="J659" s="10" t="str">
        <f>VLOOKUP($A659,'Medical Examinations'!$A:$Z,MATCH(J$1,'Medical Examinations'!$A$1:$Z$1,0),FALSE)</f>
        <v>Obesity</v>
      </c>
      <c r="K659" s="10" t="str">
        <f>VLOOKUP($A659,'Medical Examinations'!$A:$Z,MATCH(K$1,'Medical Examinations'!$A$1:$Z$1,0),FALSE)</f>
        <v>Normal</v>
      </c>
      <c r="L659" s="15">
        <v>5630.46</v>
      </c>
      <c r="M659" s="10" t="s">
        <v>4707</v>
      </c>
      <c r="N659" s="10" t="s">
        <v>4708</v>
      </c>
      <c r="P659" s="10"/>
    </row>
    <row r="660" spans="1:16">
      <c r="A660" s="20" t="s">
        <v>1321</v>
      </c>
      <c r="B660" s="10">
        <f>VLOOKUP($A660,'Customer Names'!$A:$C,3,FALSE)</f>
        <v>0</v>
      </c>
      <c r="D660" s="10">
        <f>VLOOKUP($A660,'Medical Examinations'!$A:$Z,MATCH(D$1,'Medical Examinations'!$A$1:$Z$1,0),FALSE)</f>
        <v>9.5299999999999994</v>
      </c>
      <c r="E660" s="10" t="str">
        <f>VLOOKUP($A660,'Medical Examinations'!$A:$Z,MATCH(E$1,'Medical Examinations'!$A$1:$Z$1,0),FALSE)</f>
        <v>No</v>
      </c>
      <c r="F660" s="10" t="str">
        <f>VLOOKUP($A660,'Medical Examinations'!$A:$Z,MATCH(F$1,'Medical Examinations'!$A$1:$Z$1,0),FALSE)</f>
        <v>No</v>
      </c>
      <c r="G660" s="10" t="str">
        <f>VLOOKUP($A660,'Medical Examinations'!$A:$Z,MATCH(G$1,'Medical Examinations'!$A$1:$Z$1,0),FALSE)</f>
        <v>No</v>
      </c>
      <c r="H660" s="10">
        <f>VLOOKUP($A660,'Medical Examinations'!$A:$Z,MATCH(H$1,'Medical Examinations'!$A$1:$Z$1,0),FALSE)</f>
        <v>0</v>
      </c>
      <c r="I660" s="10" t="str">
        <f>VLOOKUP($A660,'Medical Examinations'!$A:$Z,MATCH(I$1,'Medical Examinations'!$A$1:$Z$1,0),FALSE)</f>
        <v>No</v>
      </c>
      <c r="J660" s="10" t="str">
        <f>VLOOKUP($A660,'Medical Examinations'!$A:$Z,MATCH(J$1,'Medical Examinations'!$A$1:$Z$1,0),FALSE)</f>
        <v>Obesity</v>
      </c>
      <c r="K660" s="10" t="str">
        <f>VLOOKUP($A660,'Medical Examinations'!$A:$Z,MATCH(K$1,'Medical Examinations'!$A$1:$Z$1,0),FALSE)</f>
        <v>Diabetes</v>
      </c>
      <c r="L660" s="15">
        <v>5649.72</v>
      </c>
      <c r="M660" s="10" t="s">
        <v>4707</v>
      </c>
      <c r="N660" s="10" t="s">
        <v>4708</v>
      </c>
      <c r="P660" s="10"/>
    </row>
    <row r="661" spans="1:16">
      <c r="A661" s="21" t="s">
        <v>1323</v>
      </c>
      <c r="B661" s="10">
        <f>VLOOKUP($A661,'Customer Names'!$A:$C,3,FALSE)</f>
        <v>0</v>
      </c>
      <c r="D661" s="10">
        <f>VLOOKUP($A661,'Medical Examinations'!$A:$Z,MATCH(D$1,'Medical Examinations'!$A$1:$Z$1,0),FALSE)</f>
        <v>5.29</v>
      </c>
      <c r="E661" s="10" t="str">
        <f>VLOOKUP($A661,'Medical Examinations'!$A:$Z,MATCH(E$1,'Medical Examinations'!$A$1:$Z$1,0),FALSE)</f>
        <v>yes</v>
      </c>
      <c r="F661" s="10" t="str">
        <f>VLOOKUP($A661,'Medical Examinations'!$A:$Z,MATCH(F$1,'Medical Examinations'!$A$1:$Z$1,0),FALSE)</f>
        <v>No</v>
      </c>
      <c r="G661" s="10" t="str">
        <f>VLOOKUP($A661,'Medical Examinations'!$A:$Z,MATCH(G$1,'Medical Examinations'!$A$1:$Z$1,0),FALSE)</f>
        <v>No</v>
      </c>
      <c r="H661" s="10">
        <f>VLOOKUP($A661,'Medical Examinations'!$A:$Z,MATCH(H$1,'Medical Examinations'!$A$1:$Z$1,0),FALSE)</f>
        <v>1</v>
      </c>
      <c r="I661" s="10" t="str">
        <f>VLOOKUP($A661,'Medical Examinations'!$A:$Z,MATCH(I$1,'Medical Examinations'!$A$1:$Z$1,0),FALSE)</f>
        <v>yes</v>
      </c>
      <c r="J661" s="10" t="str">
        <f>VLOOKUP($A661,'Medical Examinations'!$A:$Z,MATCH(J$1,'Medical Examinations'!$A$1:$Z$1,0),FALSE)</f>
        <v>Underweight</v>
      </c>
      <c r="K661" s="10" t="str">
        <f>VLOOKUP($A661,'Medical Examinations'!$A:$Z,MATCH(K$1,'Medical Examinations'!$A$1:$Z$1,0),FALSE)</f>
        <v>Normal</v>
      </c>
      <c r="L661" s="15">
        <v>5650.14</v>
      </c>
      <c r="M661" s="10" t="s">
        <v>4707</v>
      </c>
      <c r="N661" s="10" t="s">
        <v>4711</v>
      </c>
      <c r="P661" s="10"/>
    </row>
    <row r="662" spans="1:16">
      <c r="A662" s="20" t="s">
        <v>1325</v>
      </c>
      <c r="B662" s="10">
        <f>VLOOKUP($A662,'Customer Names'!$A:$C,3,FALSE)</f>
        <v>0</v>
      </c>
      <c r="D662" s="10">
        <f>VLOOKUP($A662,'Medical Examinations'!$A:$Z,MATCH(D$1,'Medical Examinations'!$A$1:$Z$1,0),FALSE)</f>
        <v>10.95</v>
      </c>
      <c r="E662" s="10" t="str">
        <f>VLOOKUP($A662,'Medical Examinations'!$A:$Z,MATCH(E$1,'Medical Examinations'!$A$1:$Z$1,0),FALSE)</f>
        <v>No</v>
      </c>
      <c r="F662" s="10" t="str">
        <f>VLOOKUP($A662,'Medical Examinations'!$A:$Z,MATCH(F$1,'Medical Examinations'!$A$1:$Z$1,0),FALSE)</f>
        <v>No</v>
      </c>
      <c r="G662" s="10" t="str">
        <f>VLOOKUP($A662,'Medical Examinations'!$A:$Z,MATCH(G$1,'Medical Examinations'!$A$1:$Z$1,0),FALSE)</f>
        <v>No</v>
      </c>
      <c r="H662" s="10">
        <f>VLOOKUP($A662,'Medical Examinations'!$A:$Z,MATCH(H$1,'Medical Examinations'!$A$1:$Z$1,0),FALSE)</f>
        <v>3</v>
      </c>
      <c r="I662" s="10" t="str">
        <f>VLOOKUP($A662,'Medical Examinations'!$A:$Z,MATCH(I$1,'Medical Examinations'!$A$1:$Z$1,0),FALSE)</f>
        <v>No</v>
      </c>
      <c r="J662" s="10" t="str">
        <f>VLOOKUP($A662,'Medical Examinations'!$A:$Z,MATCH(J$1,'Medical Examinations'!$A$1:$Z$1,0),FALSE)</f>
        <v>Overweight</v>
      </c>
      <c r="K662" s="10" t="str">
        <f>VLOOKUP($A662,'Medical Examinations'!$A:$Z,MATCH(K$1,'Medical Examinations'!$A$1:$Z$1,0),FALSE)</f>
        <v>Diabetes</v>
      </c>
      <c r="L662" s="15">
        <v>5662.23</v>
      </c>
      <c r="M662" s="10" t="s">
        <v>4707</v>
      </c>
      <c r="N662" s="10" t="s">
        <v>4711</v>
      </c>
      <c r="P662" s="10"/>
    </row>
    <row r="663" spans="1:16">
      <c r="A663" s="21" t="s">
        <v>1327</v>
      </c>
      <c r="B663" s="10">
        <f>VLOOKUP($A663,'Customer Names'!$A:$C,3,FALSE)</f>
        <v>0</v>
      </c>
      <c r="D663" s="10">
        <f>VLOOKUP($A663,'Medical Examinations'!$A:$Z,MATCH(D$1,'Medical Examinations'!$A$1:$Z$1,0),FALSE)</f>
        <v>9.17</v>
      </c>
      <c r="E663" s="10" t="str">
        <f>VLOOKUP($A663,'Medical Examinations'!$A:$Z,MATCH(E$1,'Medical Examinations'!$A$1:$Z$1,0),FALSE)</f>
        <v>No</v>
      </c>
      <c r="F663" s="10" t="str">
        <f>VLOOKUP($A663,'Medical Examinations'!$A:$Z,MATCH(F$1,'Medical Examinations'!$A$1:$Z$1,0),FALSE)</f>
        <v>No</v>
      </c>
      <c r="G663" s="10" t="str">
        <f>VLOOKUP($A663,'Medical Examinations'!$A:$Z,MATCH(G$1,'Medical Examinations'!$A$1:$Z$1,0),FALSE)</f>
        <v>No</v>
      </c>
      <c r="H663" s="10">
        <f>VLOOKUP($A663,'Medical Examinations'!$A:$Z,MATCH(H$1,'Medical Examinations'!$A$1:$Z$1,0),FALSE)</f>
        <v>0</v>
      </c>
      <c r="I663" s="10" t="str">
        <f>VLOOKUP($A663,'Medical Examinations'!$A:$Z,MATCH(I$1,'Medical Examinations'!$A$1:$Z$1,0),FALSE)</f>
        <v>No</v>
      </c>
      <c r="J663" s="10" t="str">
        <f>VLOOKUP($A663,'Medical Examinations'!$A:$Z,MATCH(J$1,'Medical Examinations'!$A$1:$Z$1,0),FALSE)</f>
        <v>Obesity</v>
      </c>
      <c r="K663" s="10" t="str">
        <f>VLOOKUP($A663,'Medical Examinations'!$A:$Z,MATCH(K$1,'Medical Examinations'!$A$1:$Z$1,0),FALSE)</f>
        <v>Diabetes</v>
      </c>
      <c r="L663" s="15">
        <v>5679.13</v>
      </c>
      <c r="M663" s="10" t="s">
        <v>4707</v>
      </c>
      <c r="N663" s="10" t="s">
        <v>4707</v>
      </c>
      <c r="P663" s="10"/>
    </row>
    <row r="664" spans="1:16">
      <c r="A664" s="20" t="s">
        <v>1329</v>
      </c>
      <c r="B664" s="10">
        <f>VLOOKUP($A664,'Customer Names'!$A:$C,3,FALSE)</f>
        <v>0</v>
      </c>
      <c r="D664" s="10">
        <f>VLOOKUP($A664,'Medical Examinations'!$A:$Z,MATCH(D$1,'Medical Examinations'!$A$1:$Z$1,0),FALSE)</f>
        <v>7.39</v>
      </c>
      <c r="E664" s="10" t="str">
        <f>VLOOKUP($A664,'Medical Examinations'!$A:$Z,MATCH(E$1,'Medical Examinations'!$A$1:$Z$1,0),FALSE)</f>
        <v>No</v>
      </c>
      <c r="F664" s="10" t="str">
        <f>VLOOKUP($A664,'Medical Examinations'!$A:$Z,MATCH(F$1,'Medical Examinations'!$A$1:$Z$1,0),FALSE)</f>
        <v>No</v>
      </c>
      <c r="G664" s="10" t="str">
        <f>VLOOKUP($A664,'Medical Examinations'!$A:$Z,MATCH(G$1,'Medical Examinations'!$A$1:$Z$1,0),FALSE)</f>
        <v>No</v>
      </c>
      <c r="H664" s="10">
        <f>VLOOKUP($A664,'Medical Examinations'!$A:$Z,MATCH(H$1,'Medical Examinations'!$A$1:$Z$1,0),FALSE)</f>
        <v>0</v>
      </c>
      <c r="I664" s="10" t="str">
        <f>VLOOKUP($A664,'Medical Examinations'!$A:$Z,MATCH(I$1,'Medical Examinations'!$A$1:$Z$1,0),FALSE)</f>
        <v>No</v>
      </c>
      <c r="J664" s="10" t="str">
        <f>VLOOKUP($A664,'Medical Examinations'!$A:$Z,MATCH(J$1,'Medical Examinations'!$A$1:$Z$1,0),FALSE)</f>
        <v>Obesity</v>
      </c>
      <c r="K664" s="10" t="str">
        <f>VLOOKUP($A664,'Medical Examinations'!$A:$Z,MATCH(K$1,'Medical Examinations'!$A$1:$Z$1,0),FALSE)</f>
        <v>Diabetes</v>
      </c>
      <c r="L664" s="15">
        <v>5690.79</v>
      </c>
      <c r="M664" s="10" t="s">
        <v>4707</v>
      </c>
      <c r="N664" s="10" t="s">
        <v>4711</v>
      </c>
      <c r="P664" s="10"/>
    </row>
    <row r="665" spans="1:16">
      <c r="A665" s="21" t="s">
        <v>1331</v>
      </c>
      <c r="B665" s="10">
        <f>VLOOKUP($A665,'Customer Names'!$A:$C,3,FALSE)</f>
        <v>0</v>
      </c>
      <c r="D665" s="10">
        <f>VLOOKUP($A665,'Medical Examinations'!$A:$Z,MATCH(D$1,'Medical Examinations'!$A$1:$Z$1,0),FALSE)</f>
        <v>9.1300000000000008</v>
      </c>
      <c r="E665" s="10" t="str">
        <f>VLOOKUP($A665,'Medical Examinations'!$A:$Z,MATCH(E$1,'Medical Examinations'!$A$1:$Z$1,0),FALSE)</f>
        <v>yes</v>
      </c>
      <c r="F665" s="10" t="str">
        <f>VLOOKUP($A665,'Medical Examinations'!$A:$Z,MATCH(F$1,'Medical Examinations'!$A$1:$Z$1,0),FALSE)</f>
        <v>No</v>
      </c>
      <c r="G665" s="10" t="str">
        <f>VLOOKUP($A665,'Medical Examinations'!$A:$Z,MATCH(G$1,'Medical Examinations'!$A$1:$Z$1,0),FALSE)</f>
        <v>No</v>
      </c>
      <c r="H665" s="10">
        <f>VLOOKUP($A665,'Medical Examinations'!$A:$Z,MATCH(H$1,'Medical Examinations'!$A$1:$Z$1,0),FALSE)</f>
        <v>0</v>
      </c>
      <c r="I665" s="10" t="str">
        <f>VLOOKUP($A665,'Medical Examinations'!$A:$Z,MATCH(I$1,'Medical Examinations'!$A$1:$Z$1,0),FALSE)</f>
        <v>No</v>
      </c>
      <c r="J665" s="10" t="str">
        <f>VLOOKUP($A665,'Medical Examinations'!$A:$Z,MATCH(J$1,'Medical Examinations'!$A$1:$Z$1,0),FALSE)</f>
        <v>Obesity</v>
      </c>
      <c r="K665" s="10" t="str">
        <f>VLOOKUP($A665,'Medical Examinations'!$A:$Z,MATCH(K$1,'Medical Examinations'!$A$1:$Z$1,0),FALSE)</f>
        <v>Diabetes</v>
      </c>
      <c r="L665" s="15">
        <v>5693.43</v>
      </c>
      <c r="M665" s="10" t="s">
        <v>4707</v>
      </c>
      <c r="N665" s="10" t="s">
        <v>4708</v>
      </c>
      <c r="P665" s="10"/>
    </row>
    <row r="666" spans="1:16">
      <c r="A666" s="20" t="s">
        <v>1333</v>
      </c>
      <c r="B666" s="10">
        <f>VLOOKUP($A666,'Customer Names'!$A:$C,3,FALSE)</f>
        <v>0</v>
      </c>
      <c r="D666" s="10">
        <f>VLOOKUP($A666,'Medical Examinations'!$A:$Z,MATCH(D$1,'Medical Examinations'!$A$1:$Z$1,0),FALSE)</f>
        <v>10.4</v>
      </c>
      <c r="E666" s="10" t="str">
        <f>VLOOKUP($A666,'Medical Examinations'!$A:$Z,MATCH(E$1,'Medical Examinations'!$A$1:$Z$1,0),FALSE)</f>
        <v>No</v>
      </c>
      <c r="F666" s="10" t="str">
        <f>VLOOKUP($A666,'Medical Examinations'!$A:$Z,MATCH(F$1,'Medical Examinations'!$A$1:$Z$1,0),FALSE)</f>
        <v>No</v>
      </c>
      <c r="G666" s="10" t="str">
        <f>VLOOKUP($A666,'Medical Examinations'!$A:$Z,MATCH(G$1,'Medical Examinations'!$A$1:$Z$1,0),FALSE)</f>
        <v>No</v>
      </c>
      <c r="H666" s="10">
        <f>VLOOKUP($A666,'Medical Examinations'!$A:$Z,MATCH(H$1,'Medical Examinations'!$A$1:$Z$1,0),FALSE)</f>
        <v>3</v>
      </c>
      <c r="I666" s="10" t="str">
        <f>VLOOKUP($A666,'Medical Examinations'!$A:$Z,MATCH(I$1,'Medical Examinations'!$A$1:$Z$1,0),FALSE)</f>
        <v>No</v>
      </c>
      <c r="J666" s="10" t="str">
        <f>VLOOKUP($A666,'Medical Examinations'!$A:$Z,MATCH(J$1,'Medical Examinations'!$A$1:$Z$1,0),FALSE)</f>
        <v>Obesity</v>
      </c>
      <c r="K666" s="10" t="str">
        <f>VLOOKUP($A666,'Medical Examinations'!$A:$Z,MATCH(K$1,'Medical Examinations'!$A$1:$Z$1,0),FALSE)</f>
        <v>Diabetes</v>
      </c>
      <c r="L666" s="15">
        <v>5698.74</v>
      </c>
      <c r="M666" s="10" t="s">
        <v>4707</v>
      </c>
      <c r="N666" s="10" t="s">
        <v>4707</v>
      </c>
      <c r="P666" s="10"/>
    </row>
    <row r="667" spans="1:16">
      <c r="A667" s="21" t="s">
        <v>1335</v>
      </c>
      <c r="B667" s="10">
        <f>VLOOKUP($A667,'Customer Names'!$A:$C,3,FALSE)</f>
        <v>0</v>
      </c>
      <c r="D667" s="10">
        <f>VLOOKUP($A667,'Medical Examinations'!$A:$Z,MATCH(D$1,'Medical Examinations'!$A$1:$Z$1,0),FALSE)</f>
        <v>9.4600000000000009</v>
      </c>
      <c r="E667" s="10" t="str">
        <f>VLOOKUP($A667,'Medical Examinations'!$A:$Z,MATCH(E$1,'Medical Examinations'!$A$1:$Z$1,0),FALSE)</f>
        <v>yes</v>
      </c>
      <c r="F667" s="10" t="str">
        <f>VLOOKUP($A667,'Medical Examinations'!$A:$Z,MATCH(F$1,'Medical Examinations'!$A$1:$Z$1,0),FALSE)</f>
        <v>No</v>
      </c>
      <c r="G667" s="10" t="str">
        <f>VLOOKUP($A667,'Medical Examinations'!$A:$Z,MATCH(G$1,'Medical Examinations'!$A$1:$Z$1,0),FALSE)</f>
        <v>No</v>
      </c>
      <c r="H667" s="10">
        <f>VLOOKUP($A667,'Medical Examinations'!$A:$Z,MATCH(H$1,'Medical Examinations'!$A$1:$Z$1,0),FALSE)</f>
        <v>2</v>
      </c>
      <c r="I667" s="10" t="str">
        <f>VLOOKUP($A667,'Medical Examinations'!$A:$Z,MATCH(I$1,'Medical Examinations'!$A$1:$Z$1,0),FALSE)</f>
        <v>No</v>
      </c>
      <c r="J667" s="10" t="str">
        <f>VLOOKUP($A667,'Medical Examinations'!$A:$Z,MATCH(J$1,'Medical Examinations'!$A$1:$Z$1,0),FALSE)</f>
        <v>Obesity</v>
      </c>
      <c r="K667" s="10" t="str">
        <f>VLOOKUP($A667,'Medical Examinations'!$A:$Z,MATCH(K$1,'Medical Examinations'!$A$1:$Z$1,0),FALSE)</f>
        <v>Diabetes</v>
      </c>
      <c r="L667" s="15">
        <v>5699.84</v>
      </c>
      <c r="M667" s="10" t="s">
        <v>4707</v>
      </c>
      <c r="N667" s="10" t="s">
        <v>4708</v>
      </c>
      <c r="P667" s="10"/>
    </row>
    <row r="668" spans="1:16">
      <c r="A668" s="20" t="s">
        <v>1337</v>
      </c>
      <c r="B668" s="10">
        <f>VLOOKUP($A668,'Customer Names'!$A:$C,3,FALSE)</f>
        <v>0</v>
      </c>
      <c r="D668" s="10">
        <f>VLOOKUP($A668,'Medical Examinations'!$A:$Z,MATCH(D$1,'Medical Examinations'!$A$1:$Z$1,0),FALSE)</f>
        <v>8.69</v>
      </c>
      <c r="E668" s="10" t="str">
        <f>VLOOKUP($A668,'Medical Examinations'!$A:$Z,MATCH(E$1,'Medical Examinations'!$A$1:$Z$1,0),FALSE)</f>
        <v>yes</v>
      </c>
      <c r="F668" s="10" t="str">
        <f>VLOOKUP($A668,'Medical Examinations'!$A:$Z,MATCH(F$1,'Medical Examinations'!$A$1:$Z$1,0),FALSE)</f>
        <v>No</v>
      </c>
      <c r="G668" s="10" t="str">
        <f>VLOOKUP($A668,'Medical Examinations'!$A:$Z,MATCH(G$1,'Medical Examinations'!$A$1:$Z$1,0),FALSE)</f>
        <v>No</v>
      </c>
      <c r="H668" s="10">
        <f>VLOOKUP($A668,'Medical Examinations'!$A:$Z,MATCH(H$1,'Medical Examinations'!$A$1:$Z$1,0),FALSE)</f>
        <v>0</v>
      </c>
      <c r="I668" s="10" t="str">
        <f>VLOOKUP($A668,'Medical Examinations'!$A:$Z,MATCH(I$1,'Medical Examinations'!$A$1:$Z$1,0),FALSE)</f>
        <v>No</v>
      </c>
      <c r="J668" s="10" t="str">
        <f>VLOOKUP($A668,'Medical Examinations'!$A:$Z,MATCH(J$1,'Medical Examinations'!$A$1:$Z$1,0),FALSE)</f>
        <v>Obesity</v>
      </c>
      <c r="K668" s="10" t="str">
        <f>VLOOKUP($A668,'Medical Examinations'!$A:$Z,MATCH(K$1,'Medical Examinations'!$A$1:$Z$1,0),FALSE)</f>
        <v>Diabetes</v>
      </c>
      <c r="L668" s="15">
        <v>5708.87</v>
      </c>
      <c r="M668" s="10" t="s">
        <v>4707</v>
      </c>
      <c r="N668" s="10" t="s">
        <v>4711</v>
      </c>
      <c r="P668" s="10"/>
    </row>
    <row r="669" spans="1:16">
      <c r="A669" s="21" t="s">
        <v>1339</v>
      </c>
      <c r="B669" s="10">
        <f>VLOOKUP($A669,'Customer Names'!$A:$C,3,FALSE)</f>
        <v>0</v>
      </c>
      <c r="D669" s="10">
        <f>VLOOKUP($A669,'Medical Examinations'!$A:$Z,MATCH(D$1,'Medical Examinations'!$A$1:$Z$1,0),FALSE)</f>
        <v>4.2300000000000004</v>
      </c>
      <c r="E669" s="10" t="str">
        <f>VLOOKUP($A669,'Medical Examinations'!$A:$Z,MATCH(E$1,'Medical Examinations'!$A$1:$Z$1,0),FALSE)</f>
        <v>No</v>
      </c>
      <c r="F669" s="10" t="str">
        <f>VLOOKUP($A669,'Medical Examinations'!$A:$Z,MATCH(F$1,'Medical Examinations'!$A$1:$Z$1,0),FALSE)</f>
        <v>No</v>
      </c>
      <c r="G669" s="10" t="str">
        <f>VLOOKUP($A669,'Medical Examinations'!$A:$Z,MATCH(G$1,'Medical Examinations'!$A$1:$Z$1,0),FALSE)</f>
        <v>Yes</v>
      </c>
      <c r="H669" s="10">
        <f>VLOOKUP($A669,'Medical Examinations'!$A:$Z,MATCH(H$1,'Medical Examinations'!$A$1:$Z$1,0),FALSE)</f>
        <v>1</v>
      </c>
      <c r="I669" s="10" t="str">
        <f>VLOOKUP($A669,'Medical Examinations'!$A:$Z,MATCH(I$1,'Medical Examinations'!$A$1:$Z$1,0),FALSE)</f>
        <v>No</v>
      </c>
      <c r="J669" s="10" t="str">
        <f>VLOOKUP($A669,'Medical Examinations'!$A:$Z,MATCH(J$1,'Medical Examinations'!$A$1:$Z$1,0),FALSE)</f>
        <v>Obesity</v>
      </c>
      <c r="K669" s="10" t="str">
        <f>VLOOKUP($A669,'Medical Examinations'!$A:$Z,MATCH(K$1,'Medical Examinations'!$A$1:$Z$1,0),FALSE)</f>
        <v>Normal</v>
      </c>
      <c r="L669" s="15">
        <v>5709.16</v>
      </c>
      <c r="M669" s="10" t="s">
        <v>4708</v>
      </c>
      <c r="N669" s="10" t="s">
        <v>4708</v>
      </c>
      <c r="P669" s="10"/>
    </row>
    <row r="670" spans="1:16">
      <c r="A670" s="20" t="s">
        <v>1341</v>
      </c>
      <c r="B670" s="10">
        <f>VLOOKUP($A670,'Customer Names'!$A:$C,3,FALSE)</f>
        <v>0</v>
      </c>
      <c r="D670" s="10">
        <f>VLOOKUP($A670,'Medical Examinations'!$A:$Z,MATCH(D$1,'Medical Examinations'!$A$1:$Z$1,0),FALSE)</f>
        <v>9.16</v>
      </c>
      <c r="E670" s="10" t="str">
        <f>VLOOKUP($A670,'Medical Examinations'!$A:$Z,MATCH(E$1,'Medical Examinations'!$A$1:$Z$1,0),FALSE)</f>
        <v>yes</v>
      </c>
      <c r="F670" s="10" t="str">
        <f>VLOOKUP($A670,'Medical Examinations'!$A:$Z,MATCH(F$1,'Medical Examinations'!$A$1:$Z$1,0),FALSE)</f>
        <v>No</v>
      </c>
      <c r="G670" s="10" t="str">
        <f>VLOOKUP($A670,'Medical Examinations'!$A:$Z,MATCH(G$1,'Medical Examinations'!$A$1:$Z$1,0),FALSE)</f>
        <v>No</v>
      </c>
      <c r="H670" s="10">
        <f>VLOOKUP($A670,'Medical Examinations'!$A:$Z,MATCH(H$1,'Medical Examinations'!$A$1:$Z$1,0),FALSE)</f>
        <v>1</v>
      </c>
      <c r="I670" s="10" t="str">
        <f>VLOOKUP($A670,'Medical Examinations'!$A:$Z,MATCH(I$1,'Medical Examinations'!$A$1:$Z$1,0),FALSE)</f>
        <v>No</v>
      </c>
      <c r="J670" s="10" t="str">
        <f>VLOOKUP($A670,'Medical Examinations'!$A:$Z,MATCH(J$1,'Medical Examinations'!$A$1:$Z$1,0),FALSE)</f>
        <v>Obesity</v>
      </c>
      <c r="K670" s="10" t="str">
        <f>VLOOKUP($A670,'Medical Examinations'!$A:$Z,MATCH(K$1,'Medical Examinations'!$A$1:$Z$1,0),FALSE)</f>
        <v>Diabetes</v>
      </c>
      <c r="L670" s="15">
        <v>5720.38</v>
      </c>
      <c r="M670" s="10" t="s">
        <v>4707</v>
      </c>
      <c r="N670" s="10" t="s">
        <v>4711</v>
      </c>
      <c r="P670" s="10"/>
    </row>
    <row r="671" spans="1:16">
      <c r="A671" s="21" t="s">
        <v>1343</v>
      </c>
      <c r="B671" s="10">
        <f>VLOOKUP($A671,'Customer Names'!$A:$C,3,FALSE)</f>
        <v>0</v>
      </c>
      <c r="D671" s="10">
        <f>VLOOKUP($A671,'Medical Examinations'!$A:$Z,MATCH(D$1,'Medical Examinations'!$A$1:$Z$1,0),FALSE)</f>
        <v>8.26</v>
      </c>
      <c r="E671" s="10" t="str">
        <f>VLOOKUP($A671,'Medical Examinations'!$A:$Z,MATCH(E$1,'Medical Examinations'!$A$1:$Z$1,0),FALSE)</f>
        <v>No</v>
      </c>
      <c r="F671" s="10" t="str">
        <f>VLOOKUP($A671,'Medical Examinations'!$A:$Z,MATCH(F$1,'Medical Examinations'!$A$1:$Z$1,0),FALSE)</f>
        <v>No</v>
      </c>
      <c r="G671" s="10" t="str">
        <f>VLOOKUP($A671,'Medical Examinations'!$A:$Z,MATCH(G$1,'Medical Examinations'!$A$1:$Z$1,0),FALSE)</f>
        <v>No</v>
      </c>
      <c r="H671" s="10">
        <f>VLOOKUP($A671,'Medical Examinations'!$A:$Z,MATCH(H$1,'Medical Examinations'!$A$1:$Z$1,0),FALSE)</f>
        <v>0</v>
      </c>
      <c r="I671" s="10" t="str">
        <f>VLOOKUP($A671,'Medical Examinations'!$A:$Z,MATCH(I$1,'Medical Examinations'!$A$1:$Z$1,0),FALSE)</f>
        <v>No</v>
      </c>
      <c r="J671" s="10" t="str">
        <f>VLOOKUP($A671,'Medical Examinations'!$A:$Z,MATCH(J$1,'Medical Examinations'!$A$1:$Z$1,0),FALSE)</f>
        <v>Obesity</v>
      </c>
      <c r="K671" s="10" t="str">
        <f>VLOOKUP($A671,'Medical Examinations'!$A:$Z,MATCH(K$1,'Medical Examinations'!$A$1:$Z$1,0),FALSE)</f>
        <v>Diabetes</v>
      </c>
      <c r="L671" s="15">
        <v>5729.01</v>
      </c>
      <c r="M671" s="10" t="s">
        <v>4711</v>
      </c>
      <c r="N671" s="10" t="s">
        <v>4707</v>
      </c>
      <c r="P671" s="10"/>
    </row>
    <row r="672" spans="1:16">
      <c r="A672" s="20" t="s">
        <v>1345</v>
      </c>
      <c r="B672" s="10">
        <f>VLOOKUP($A672,'Customer Names'!$A:$C,3,FALSE)</f>
        <v>0</v>
      </c>
      <c r="D672" s="10">
        <f>VLOOKUP($A672,'Medical Examinations'!$A:$Z,MATCH(D$1,'Medical Examinations'!$A$1:$Z$1,0),FALSE)</f>
        <v>11.25</v>
      </c>
      <c r="E672" s="10" t="str">
        <f>VLOOKUP($A672,'Medical Examinations'!$A:$Z,MATCH(E$1,'Medical Examinations'!$A$1:$Z$1,0),FALSE)</f>
        <v>No</v>
      </c>
      <c r="F672" s="10" t="str">
        <f>VLOOKUP($A672,'Medical Examinations'!$A:$Z,MATCH(F$1,'Medical Examinations'!$A$1:$Z$1,0),FALSE)</f>
        <v>No</v>
      </c>
      <c r="G672" s="10" t="str">
        <f>VLOOKUP($A672,'Medical Examinations'!$A:$Z,MATCH(G$1,'Medical Examinations'!$A$1:$Z$1,0),FALSE)</f>
        <v>No</v>
      </c>
      <c r="H672" s="10">
        <f>VLOOKUP($A672,'Medical Examinations'!$A:$Z,MATCH(H$1,'Medical Examinations'!$A$1:$Z$1,0),FALSE)</f>
        <v>0</v>
      </c>
      <c r="I672" s="10" t="str">
        <f>VLOOKUP($A672,'Medical Examinations'!$A:$Z,MATCH(I$1,'Medical Examinations'!$A$1:$Z$1,0),FALSE)</f>
        <v>No</v>
      </c>
      <c r="J672" s="10" t="str">
        <f>VLOOKUP($A672,'Medical Examinations'!$A:$Z,MATCH(J$1,'Medical Examinations'!$A$1:$Z$1,0),FALSE)</f>
        <v>Obesity</v>
      </c>
      <c r="K672" s="10" t="str">
        <f>VLOOKUP($A672,'Medical Examinations'!$A:$Z,MATCH(K$1,'Medical Examinations'!$A$1:$Z$1,0),FALSE)</f>
        <v>Diabetes</v>
      </c>
      <c r="L672" s="15">
        <v>5741.67</v>
      </c>
      <c r="M672" s="10" t="s">
        <v>4707</v>
      </c>
      <c r="N672" s="10" t="s">
        <v>4708</v>
      </c>
      <c r="P672" s="10"/>
    </row>
    <row r="673" spans="1:16">
      <c r="A673" s="21" t="s">
        <v>1347</v>
      </c>
      <c r="B673" s="10">
        <f>VLOOKUP($A673,'Customer Names'!$A:$C,3,FALSE)</f>
        <v>0</v>
      </c>
      <c r="D673" s="10">
        <f>VLOOKUP($A673,'Medical Examinations'!$A:$Z,MATCH(D$1,'Medical Examinations'!$A$1:$Z$1,0),FALSE)</f>
        <v>6.74</v>
      </c>
      <c r="E673" s="10" t="str">
        <f>VLOOKUP($A673,'Medical Examinations'!$A:$Z,MATCH(E$1,'Medical Examinations'!$A$1:$Z$1,0),FALSE)</f>
        <v>No</v>
      </c>
      <c r="F673" s="10" t="str">
        <f>VLOOKUP($A673,'Medical Examinations'!$A:$Z,MATCH(F$1,'Medical Examinations'!$A$1:$Z$1,0),FALSE)</f>
        <v>No</v>
      </c>
      <c r="G673" s="10" t="str">
        <f>VLOOKUP($A673,'Medical Examinations'!$A:$Z,MATCH(G$1,'Medical Examinations'!$A$1:$Z$1,0),FALSE)</f>
        <v>No</v>
      </c>
      <c r="H673" s="10">
        <f>VLOOKUP($A673,'Medical Examinations'!$A:$Z,MATCH(H$1,'Medical Examinations'!$A$1:$Z$1,0),FALSE)</f>
        <v>0</v>
      </c>
      <c r="I673" s="10" t="str">
        <f>VLOOKUP($A673,'Medical Examinations'!$A:$Z,MATCH(I$1,'Medical Examinations'!$A$1:$Z$1,0),FALSE)</f>
        <v>yes</v>
      </c>
      <c r="J673" s="10" t="str">
        <f>VLOOKUP($A673,'Medical Examinations'!$A:$Z,MATCH(J$1,'Medical Examinations'!$A$1:$Z$1,0),FALSE)</f>
        <v>Normal Weight</v>
      </c>
      <c r="K673" s="10" t="str">
        <f>VLOOKUP($A673,'Medical Examinations'!$A:$Z,MATCH(K$1,'Medical Examinations'!$A$1:$Z$1,0),FALSE)</f>
        <v>Diabetes</v>
      </c>
      <c r="L673" s="15">
        <v>5748.13</v>
      </c>
      <c r="M673" s="10" t="s">
        <v>4707</v>
      </c>
      <c r="N673" s="10" t="s">
        <v>4711</v>
      </c>
      <c r="P673" s="10"/>
    </row>
    <row r="674" spans="1:16">
      <c r="A674" s="20" t="s">
        <v>1349</v>
      </c>
      <c r="B674" s="10">
        <f>VLOOKUP($A674,'Customer Names'!$A:$C,3,FALSE)</f>
        <v>0</v>
      </c>
      <c r="D674" s="10">
        <f>VLOOKUP($A674,'Medical Examinations'!$A:$Z,MATCH(D$1,'Medical Examinations'!$A$1:$Z$1,0),FALSE)</f>
        <v>4.87</v>
      </c>
      <c r="E674" s="10" t="str">
        <f>VLOOKUP($A674,'Medical Examinations'!$A:$Z,MATCH(E$1,'Medical Examinations'!$A$1:$Z$1,0),FALSE)</f>
        <v>No</v>
      </c>
      <c r="F674" s="10" t="str">
        <f>VLOOKUP($A674,'Medical Examinations'!$A:$Z,MATCH(F$1,'Medical Examinations'!$A$1:$Z$1,0),FALSE)</f>
        <v>No</v>
      </c>
      <c r="G674" s="10" t="str">
        <f>VLOOKUP($A674,'Medical Examinations'!$A:$Z,MATCH(G$1,'Medical Examinations'!$A$1:$Z$1,0),FALSE)</f>
        <v>No</v>
      </c>
      <c r="H674" s="10">
        <f>VLOOKUP($A674,'Medical Examinations'!$A:$Z,MATCH(H$1,'Medical Examinations'!$A$1:$Z$1,0),FALSE)</f>
        <v>0</v>
      </c>
      <c r="I674" s="10" t="str">
        <f>VLOOKUP($A674,'Medical Examinations'!$A:$Z,MATCH(I$1,'Medical Examinations'!$A$1:$Z$1,0),FALSE)</f>
        <v>No</v>
      </c>
      <c r="J674" s="10" t="str">
        <f>VLOOKUP($A674,'Medical Examinations'!$A:$Z,MATCH(J$1,'Medical Examinations'!$A$1:$Z$1,0),FALSE)</f>
        <v>Obesity</v>
      </c>
      <c r="K674" s="10" t="str">
        <f>VLOOKUP($A674,'Medical Examinations'!$A:$Z,MATCH(K$1,'Medical Examinations'!$A$1:$Z$1,0),FALSE)</f>
        <v>Normal</v>
      </c>
      <c r="L674" s="15">
        <v>5757.41</v>
      </c>
      <c r="M674" s="10" t="s">
        <v>4707</v>
      </c>
      <c r="N674" s="10" t="s">
        <v>4708</v>
      </c>
      <c r="P674" s="10"/>
    </row>
    <row r="675" spans="1:16">
      <c r="A675" s="21" t="s">
        <v>1351</v>
      </c>
      <c r="B675" s="10">
        <f>VLOOKUP($A675,'Customer Names'!$A:$C,3,FALSE)</f>
        <v>0</v>
      </c>
      <c r="D675" s="10">
        <f>VLOOKUP($A675,'Medical Examinations'!$A:$Z,MATCH(D$1,'Medical Examinations'!$A$1:$Z$1,0),FALSE)</f>
        <v>6.68</v>
      </c>
      <c r="E675" s="10" t="str">
        <f>VLOOKUP($A675,'Medical Examinations'!$A:$Z,MATCH(E$1,'Medical Examinations'!$A$1:$Z$1,0),FALSE)</f>
        <v>No</v>
      </c>
      <c r="F675" s="10" t="str">
        <f>VLOOKUP($A675,'Medical Examinations'!$A:$Z,MATCH(F$1,'Medical Examinations'!$A$1:$Z$1,0),FALSE)</f>
        <v>No</v>
      </c>
      <c r="G675" s="10" t="str">
        <f>VLOOKUP($A675,'Medical Examinations'!$A:$Z,MATCH(G$1,'Medical Examinations'!$A$1:$Z$1,0),FALSE)</f>
        <v>No</v>
      </c>
      <c r="H675" s="10">
        <f>VLOOKUP($A675,'Medical Examinations'!$A:$Z,MATCH(H$1,'Medical Examinations'!$A$1:$Z$1,0),FALSE)</f>
        <v>3</v>
      </c>
      <c r="I675" s="10" t="str">
        <f>VLOOKUP($A675,'Medical Examinations'!$A:$Z,MATCH(I$1,'Medical Examinations'!$A$1:$Z$1,0),FALSE)</f>
        <v>No</v>
      </c>
      <c r="J675" s="10" t="str">
        <f>VLOOKUP($A675,'Medical Examinations'!$A:$Z,MATCH(J$1,'Medical Examinations'!$A$1:$Z$1,0),FALSE)</f>
        <v>Obesity</v>
      </c>
      <c r="K675" s="10" t="str">
        <f>VLOOKUP($A675,'Medical Examinations'!$A:$Z,MATCH(K$1,'Medical Examinations'!$A$1:$Z$1,0),FALSE)</f>
        <v>Diabetes</v>
      </c>
      <c r="L675" s="15">
        <v>5778.71</v>
      </c>
      <c r="M675" s="10" t="s">
        <v>4707</v>
      </c>
      <c r="N675" s="10" t="s">
        <v>4708</v>
      </c>
      <c r="P675" s="10"/>
    </row>
    <row r="676" spans="1:16">
      <c r="A676" s="20" t="s">
        <v>1353</v>
      </c>
      <c r="B676" s="10">
        <f>VLOOKUP($A676,'Customer Names'!$A:$C,3,FALSE)</f>
        <v>0</v>
      </c>
      <c r="D676" s="10">
        <f>VLOOKUP($A676,'Medical Examinations'!$A:$Z,MATCH(D$1,'Medical Examinations'!$A$1:$Z$1,0),FALSE)</f>
        <v>5.0199999999999996</v>
      </c>
      <c r="E676" s="10" t="str">
        <f>VLOOKUP($A676,'Medical Examinations'!$A:$Z,MATCH(E$1,'Medical Examinations'!$A$1:$Z$1,0),FALSE)</f>
        <v>yes</v>
      </c>
      <c r="F676" s="10" t="str">
        <f>VLOOKUP($A676,'Medical Examinations'!$A:$Z,MATCH(F$1,'Medical Examinations'!$A$1:$Z$1,0),FALSE)</f>
        <v>No</v>
      </c>
      <c r="G676" s="10" t="str">
        <f>VLOOKUP($A676,'Medical Examinations'!$A:$Z,MATCH(G$1,'Medical Examinations'!$A$1:$Z$1,0),FALSE)</f>
        <v>Yes</v>
      </c>
      <c r="H676" s="10">
        <f>VLOOKUP($A676,'Medical Examinations'!$A:$Z,MATCH(H$1,'Medical Examinations'!$A$1:$Z$1,0),FALSE)</f>
        <v>1</v>
      </c>
      <c r="I676" s="10" t="str">
        <f>VLOOKUP($A676,'Medical Examinations'!$A:$Z,MATCH(I$1,'Medical Examinations'!$A$1:$Z$1,0),FALSE)</f>
        <v>No</v>
      </c>
      <c r="J676" s="10" t="str">
        <f>VLOOKUP($A676,'Medical Examinations'!$A:$Z,MATCH(J$1,'Medical Examinations'!$A$1:$Z$1,0),FALSE)</f>
        <v>Obesity</v>
      </c>
      <c r="K676" s="10" t="str">
        <f>VLOOKUP($A676,'Medical Examinations'!$A:$Z,MATCH(K$1,'Medical Examinations'!$A$1:$Z$1,0),FALSE)</f>
        <v>Normal</v>
      </c>
      <c r="L676" s="15">
        <v>5807.06</v>
      </c>
      <c r="M676" s="10" t="s">
        <v>4707</v>
      </c>
      <c r="N676" s="10" t="s">
        <v>4708</v>
      </c>
      <c r="P676" s="10"/>
    </row>
    <row r="677" spans="1:16">
      <c r="A677" s="21" t="s">
        <v>1355</v>
      </c>
      <c r="B677" s="10">
        <f>VLOOKUP($A677,'Customer Names'!$A:$C,3,FALSE)</f>
        <v>0</v>
      </c>
      <c r="D677" s="10">
        <f>VLOOKUP($A677,'Medical Examinations'!$A:$Z,MATCH(D$1,'Medical Examinations'!$A$1:$Z$1,0),FALSE)</f>
        <v>10.64</v>
      </c>
      <c r="E677" s="10" t="str">
        <f>VLOOKUP($A677,'Medical Examinations'!$A:$Z,MATCH(E$1,'Medical Examinations'!$A$1:$Z$1,0),FALSE)</f>
        <v>yes</v>
      </c>
      <c r="F677" s="10" t="str">
        <f>VLOOKUP($A677,'Medical Examinations'!$A:$Z,MATCH(F$1,'Medical Examinations'!$A$1:$Z$1,0),FALSE)</f>
        <v>No</v>
      </c>
      <c r="G677" s="10" t="str">
        <f>VLOOKUP($A677,'Medical Examinations'!$A:$Z,MATCH(G$1,'Medical Examinations'!$A$1:$Z$1,0),FALSE)</f>
        <v>No</v>
      </c>
      <c r="H677" s="10">
        <f>VLOOKUP($A677,'Medical Examinations'!$A:$Z,MATCH(H$1,'Medical Examinations'!$A$1:$Z$1,0),FALSE)</f>
        <v>0</v>
      </c>
      <c r="I677" s="10" t="str">
        <f>VLOOKUP($A677,'Medical Examinations'!$A:$Z,MATCH(I$1,'Medical Examinations'!$A$1:$Z$1,0),FALSE)</f>
        <v>No</v>
      </c>
      <c r="J677" s="10" t="str">
        <f>VLOOKUP($A677,'Medical Examinations'!$A:$Z,MATCH(J$1,'Medical Examinations'!$A$1:$Z$1,0),FALSE)</f>
        <v>Obesity</v>
      </c>
      <c r="K677" s="10" t="str">
        <f>VLOOKUP($A677,'Medical Examinations'!$A:$Z,MATCH(K$1,'Medical Examinations'!$A$1:$Z$1,0),FALSE)</f>
        <v>Diabetes</v>
      </c>
      <c r="L677" s="15">
        <v>5812.9</v>
      </c>
      <c r="M677" s="10" t="s">
        <v>4707</v>
      </c>
      <c r="N677" s="10" t="s">
        <v>4707</v>
      </c>
      <c r="P677" s="10"/>
    </row>
    <row r="678" spans="1:16">
      <c r="A678" s="20" t="s">
        <v>1357</v>
      </c>
      <c r="B678" s="10">
        <f>VLOOKUP($A678,'Customer Names'!$A:$C,3,FALSE)</f>
        <v>0</v>
      </c>
      <c r="D678" s="10">
        <f>VLOOKUP($A678,'Medical Examinations'!$A:$Z,MATCH(D$1,'Medical Examinations'!$A$1:$Z$1,0),FALSE)</f>
        <v>8.74</v>
      </c>
      <c r="E678" s="10" t="str">
        <f>VLOOKUP($A678,'Medical Examinations'!$A:$Z,MATCH(E$1,'Medical Examinations'!$A$1:$Z$1,0),FALSE)</f>
        <v>yes</v>
      </c>
      <c r="F678" s="10" t="str">
        <f>VLOOKUP($A678,'Medical Examinations'!$A:$Z,MATCH(F$1,'Medical Examinations'!$A$1:$Z$1,0),FALSE)</f>
        <v>No</v>
      </c>
      <c r="G678" s="10" t="str">
        <f>VLOOKUP($A678,'Medical Examinations'!$A:$Z,MATCH(G$1,'Medical Examinations'!$A$1:$Z$1,0),FALSE)</f>
        <v>No</v>
      </c>
      <c r="H678" s="10">
        <f>VLOOKUP($A678,'Medical Examinations'!$A:$Z,MATCH(H$1,'Medical Examinations'!$A$1:$Z$1,0),FALSE)</f>
        <v>0</v>
      </c>
      <c r="I678" s="10" t="str">
        <f>VLOOKUP($A678,'Medical Examinations'!$A:$Z,MATCH(I$1,'Medical Examinations'!$A$1:$Z$1,0),FALSE)</f>
        <v>No</v>
      </c>
      <c r="J678" s="10" t="str">
        <f>VLOOKUP($A678,'Medical Examinations'!$A:$Z,MATCH(J$1,'Medical Examinations'!$A$1:$Z$1,0),FALSE)</f>
        <v>Obesity</v>
      </c>
      <c r="K678" s="10" t="str">
        <f>VLOOKUP($A678,'Medical Examinations'!$A:$Z,MATCH(K$1,'Medical Examinations'!$A$1:$Z$1,0),FALSE)</f>
        <v>Diabetes</v>
      </c>
      <c r="L678" s="15">
        <v>5816.58</v>
      </c>
      <c r="M678" s="10" t="s">
        <v>4707</v>
      </c>
      <c r="N678" s="10" t="s">
        <v>4707</v>
      </c>
      <c r="P678" s="10"/>
    </row>
    <row r="679" spans="1:16">
      <c r="A679" s="21" t="s">
        <v>1359</v>
      </c>
      <c r="B679" s="10">
        <f>VLOOKUP($A679,'Customer Names'!$A:$C,3,FALSE)</f>
        <v>0</v>
      </c>
      <c r="D679" s="10">
        <f>VLOOKUP($A679,'Medical Examinations'!$A:$Z,MATCH(D$1,'Medical Examinations'!$A$1:$Z$1,0),FALSE)</f>
        <v>5.64</v>
      </c>
      <c r="E679" s="10" t="str">
        <f>VLOOKUP($A679,'Medical Examinations'!$A:$Z,MATCH(E$1,'Medical Examinations'!$A$1:$Z$1,0),FALSE)</f>
        <v>No</v>
      </c>
      <c r="F679" s="10" t="str">
        <f>VLOOKUP($A679,'Medical Examinations'!$A:$Z,MATCH(F$1,'Medical Examinations'!$A$1:$Z$1,0),FALSE)</f>
        <v>No</v>
      </c>
      <c r="G679" s="10" t="str">
        <f>VLOOKUP($A679,'Medical Examinations'!$A:$Z,MATCH(G$1,'Medical Examinations'!$A$1:$Z$1,0),FALSE)</f>
        <v>No</v>
      </c>
      <c r="H679" s="10">
        <f>VLOOKUP($A679,'Medical Examinations'!$A:$Z,MATCH(H$1,'Medical Examinations'!$A$1:$Z$1,0),FALSE)</f>
        <v>0</v>
      </c>
      <c r="I679" s="10" t="str">
        <f>VLOOKUP($A679,'Medical Examinations'!$A:$Z,MATCH(I$1,'Medical Examinations'!$A$1:$Z$1,0),FALSE)</f>
        <v>No</v>
      </c>
      <c r="J679" s="10" t="str">
        <f>VLOOKUP($A679,'Medical Examinations'!$A:$Z,MATCH(J$1,'Medical Examinations'!$A$1:$Z$1,0),FALSE)</f>
        <v>Obesity</v>
      </c>
      <c r="K679" s="10" t="str">
        <f>VLOOKUP($A679,'Medical Examinations'!$A:$Z,MATCH(K$1,'Medical Examinations'!$A$1:$Z$1,0),FALSE)</f>
        <v>Normal</v>
      </c>
      <c r="L679" s="15">
        <v>5832.6</v>
      </c>
      <c r="M679" s="10" t="s">
        <v>4707</v>
      </c>
      <c r="N679" s="10" t="s">
        <v>4708</v>
      </c>
      <c r="P679" s="10"/>
    </row>
    <row r="680" spans="1:16">
      <c r="A680" s="20" t="s">
        <v>1361</v>
      </c>
      <c r="B680" s="10">
        <f>VLOOKUP($A680,'Customer Names'!$A:$C,3,FALSE)</f>
        <v>0</v>
      </c>
      <c r="D680" s="10">
        <f>VLOOKUP($A680,'Medical Examinations'!$A:$Z,MATCH(D$1,'Medical Examinations'!$A$1:$Z$1,0),FALSE)</f>
        <v>10.37</v>
      </c>
      <c r="E680" s="10" t="str">
        <f>VLOOKUP($A680,'Medical Examinations'!$A:$Z,MATCH(E$1,'Medical Examinations'!$A$1:$Z$1,0),FALSE)</f>
        <v>No</v>
      </c>
      <c r="F680" s="10" t="str">
        <f>VLOOKUP($A680,'Medical Examinations'!$A:$Z,MATCH(F$1,'Medical Examinations'!$A$1:$Z$1,0),FALSE)</f>
        <v>No</v>
      </c>
      <c r="G680" s="10" t="str">
        <f>VLOOKUP($A680,'Medical Examinations'!$A:$Z,MATCH(G$1,'Medical Examinations'!$A$1:$Z$1,0),FALSE)</f>
        <v>No</v>
      </c>
      <c r="H680" s="10">
        <f>VLOOKUP($A680,'Medical Examinations'!$A:$Z,MATCH(H$1,'Medical Examinations'!$A$1:$Z$1,0),FALSE)</f>
        <v>0</v>
      </c>
      <c r="I680" s="10" t="str">
        <f>VLOOKUP($A680,'Medical Examinations'!$A:$Z,MATCH(I$1,'Medical Examinations'!$A$1:$Z$1,0),FALSE)</f>
        <v>No</v>
      </c>
      <c r="J680" s="10" t="str">
        <f>VLOOKUP($A680,'Medical Examinations'!$A:$Z,MATCH(J$1,'Medical Examinations'!$A$1:$Z$1,0),FALSE)</f>
        <v>Obesity</v>
      </c>
      <c r="K680" s="10" t="str">
        <f>VLOOKUP($A680,'Medical Examinations'!$A:$Z,MATCH(K$1,'Medical Examinations'!$A$1:$Z$1,0),FALSE)</f>
        <v>Diabetes</v>
      </c>
      <c r="L680" s="15">
        <v>5836.52</v>
      </c>
      <c r="M680" s="10" t="s">
        <v>4707</v>
      </c>
      <c r="N680" s="10" t="s">
        <v>4708</v>
      </c>
      <c r="P680" s="10"/>
    </row>
    <row r="681" spans="1:16">
      <c r="A681" s="21" t="s">
        <v>1363</v>
      </c>
      <c r="B681" s="10">
        <f>VLOOKUP($A681,'Customer Names'!$A:$C,3,FALSE)</f>
        <v>0</v>
      </c>
      <c r="D681" s="10">
        <f>VLOOKUP($A681,'Medical Examinations'!$A:$Z,MATCH(D$1,'Medical Examinations'!$A$1:$Z$1,0),FALSE)</f>
        <v>9.56</v>
      </c>
      <c r="E681" s="10" t="str">
        <f>VLOOKUP($A681,'Medical Examinations'!$A:$Z,MATCH(E$1,'Medical Examinations'!$A$1:$Z$1,0),FALSE)</f>
        <v>yes</v>
      </c>
      <c r="F681" s="10" t="str">
        <f>VLOOKUP($A681,'Medical Examinations'!$A:$Z,MATCH(F$1,'Medical Examinations'!$A$1:$Z$1,0),FALSE)</f>
        <v>No</v>
      </c>
      <c r="G681" s="10" t="str">
        <f>VLOOKUP($A681,'Medical Examinations'!$A:$Z,MATCH(G$1,'Medical Examinations'!$A$1:$Z$1,0),FALSE)</f>
        <v>No</v>
      </c>
      <c r="H681" s="10">
        <f>VLOOKUP($A681,'Medical Examinations'!$A:$Z,MATCH(H$1,'Medical Examinations'!$A$1:$Z$1,0),FALSE)</f>
        <v>0</v>
      </c>
      <c r="I681" s="10" t="str">
        <f>VLOOKUP($A681,'Medical Examinations'!$A:$Z,MATCH(I$1,'Medical Examinations'!$A$1:$Z$1,0),FALSE)</f>
        <v>No</v>
      </c>
      <c r="J681" s="10" t="str">
        <f>VLOOKUP($A681,'Medical Examinations'!$A:$Z,MATCH(J$1,'Medical Examinations'!$A$1:$Z$1,0),FALSE)</f>
        <v>Obesity</v>
      </c>
      <c r="K681" s="10" t="str">
        <f>VLOOKUP($A681,'Medical Examinations'!$A:$Z,MATCH(K$1,'Medical Examinations'!$A$1:$Z$1,0),FALSE)</f>
        <v>Diabetes</v>
      </c>
      <c r="L681" s="15">
        <v>5843.99</v>
      </c>
      <c r="M681" s="10" t="s">
        <v>4707</v>
      </c>
      <c r="N681" s="10" t="s">
        <v>4707</v>
      </c>
      <c r="P681" s="10"/>
    </row>
    <row r="682" spans="1:16">
      <c r="A682" s="20" t="s">
        <v>1365</v>
      </c>
      <c r="B682" s="10">
        <f>VLOOKUP($A682,'Customer Names'!$A:$C,3,FALSE)</f>
        <v>0</v>
      </c>
      <c r="D682" s="10">
        <f>VLOOKUP($A682,'Medical Examinations'!$A:$Z,MATCH(D$1,'Medical Examinations'!$A$1:$Z$1,0),FALSE)</f>
        <v>8.23</v>
      </c>
      <c r="E682" s="10" t="str">
        <f>VLOOKUP($A682,'Medical Examinations'!$A:$Z,MATCH(E$1,'Medical Examinations'!$A$1:$Z$1,0),FALSE)</f>
        <v>yes</v>
      </c>
      <c r="F682" s="10" t="str">
        <f>VLOOKUP($A682,'Medical Examinations'!$A:$Z,MATCH(F$1,'Medical Examinations'!$A$1:$Z$1,0),FALSE)</f>
        <v>No</v>
      </c>
      <c r="G682" s="10" t="str">
        <f>VLOOKUP($A682,'Medical Examinations'!$A:$Z,MATCH(G$1,'Medical Examinations'!$A$1:$Z$1,0),FALSE)</f>
        <v>Yes</v>
      </c>
      <c r="H682" s="10">
        <f>VLOOKUP($A682,'Medical Examinations'!$A:$Z,MATCH(H$1,'Medical Examinations'!$A$1:$Z$1,0),FALSE)</f>
        <v>1</v>
      </c>
      <c r="I682" s="10" t="str">
        <f>VLOOKUP($A682,'Medical Examinations'!$A:$Z,MATCH(I$1,'Medical Examinations'!$A$1:$Z$1,0),FALSE)</f>
        <v>No</v>
      </c>
      <c r="J682" s="10" t="str">
        <f>VLOOKUP($A682,'Medical Examinations'!$A:$Z,MATCH(J$1,'Medical Examinations'!$A$1:$Z$1,0),FALSE)</f>
        <v>Obesity</v>
      </c>
      <c r="K682" s="10" t="str">
        <f>VLOOKUP($A682,'Medical Examinations'!$A:$Z,MATCH(K$1,'Medical Examinations'!$A$1:$Z$1,0),FALSE)</f>
        <v>Diabetes</v>
      </c>
      <c r="L682" s="15">
        <v>5846.92</v>
      </c>
      <c r="M682" s="10" t="s">
        <v>4707</v>
      </c>
      <c r="N682" s="10" t="s">
        <v>4707</v>
      </c>
      <c r="P682" s="10"/>
    </row>
    <row r="683" spans="1:16">
      <c r="A683" s="21" t="s">
        <v>1367</v>
      </c>
      <c r="B683" s="10">
        <f>VLOOKUP($A683,'Customer Names'!$A:$C,3,FALSE)</f>
        <v>0</v>
      </c>
      <c r="D683" s="10">
        <f>VLOOKUP($A683,'Medical Examinations'!$A:$Z,MATCH(D$1,'Medical Examinations'!$A$1:$Z$1,0),FALSE)</f>
        <v>7.03</v>
      </c>
      <c r="E683" s="10" t="str">
        <f>VLOOKUP($A683,'Medical Examinations'!$A:$Z,MATCH(E$1,'Medical Examinations'!$A$1:$Z$1,0),FALSE)</f>
        <v>No</v>
      </c>
      <c r="F683" s="10" t="str">
        <f>VLOOKUP($A683,'Medical Examinations'!$A:$Z,MATCH(F$1,'Medical Examinations'!$A$1:$Z$1,0),FALSE)</f>
        <v>No</v>
      </c>
      <c r="G683" s="10" t="str">
        <f>VLOOKUP($A683,'Medical Examinations'!$A:$Z,MATCH(G$1,'Medical Examinations'!$A$1:$Z$1,0),FALSE)</f>
        <v>No</v>
      </c>
      <c r="H683" s="10">
        <f>VLOOKUP($A683,'Medical Examinations'!$A:$Z,MATCH(H$1,'Medical Examinations'!$A$1:$Z$1,0),FALSE)</f>
        <v>0</v>
      </c>
      <c r="I683" s="10" t="str">
        <f>VLOOKUP($A683,'Medical Examinations'!$A:$Z,MATCH(I$1,'Medical Examinations'!$A$1:$Z$1,0),FALSE)</f>
        <v>No</v>
      </c>
      <c r="J683" s="10" t="str">
        <f>VLOOKUP($A683,'Medical Examinations'!$A:$Z,MATCH(J$1,'Medical Examinations'!$A$1:$Z$1,0),FALSE)</f>
        <v>Obesity</v>
      </c>
      <c r="K683" s="10" t="str">
        <f>VLOOKUP($A683,'Medical Examinations'!$A:$Z,MATCH(K$1,'Medical Examinations'!$A$1:$Z$1,0),FALSE)</f>
        <v>Diabetes</v>
      </c>
      <c r="L683" s="15">
        <v>5847.24</v>
      </c>
      <c r="M683" s="10" t="s">
        <v>4707</v>
      </c>
      <c r="N683" s="10" t="s">
        <v>4711</v>
      </c>
      <c r="P683" s="10"/>
    </row>
    <row r="684" spans="1:16">
      <c r="A684" s="20" t="s">
        <v>1369</v>
      </c>
      <c r="B684" s="10">
        <f>VLOOKUP($A684,'Customer Names'!$A:$C,3,FALSE)</f>
        <v>0</v>
      </c>
      <c r="D684" s="10">
        <f>VLOOKUP($A684,'Medical Examinations'!$A:$Z,MATCH(D$1,'Medical Examinations'!$A$1:$Z$1,0),FALSE)</f>
        <v>5.45</v>
      </c>
      <c r="E684" s="10" t="str">
        <f>VLOOKUP($A684,'Medical Examinations'!$A:$Z,MATCH(E$1,'Medical Examinations'!$A$1:$Z$1,0),FALSE)</f>
        <v>No</v>
      </c>
      <c r="F684" s="10" t="str">
        <f>VLOOKUP($A684,'Medical Examinations'!$A:$Z,MATCH(F$1,'Medical Examinations'!$A$1:$Z$1,0),FALSE)</f>
        <v>No</v>
      </c>
      <c r="G684" s="10" t="str">
        <f>VLOOKUP($A684,'Medical Examinations'!$A:$Z,MATCH(G$1,'Medical Examinations'!$A$1:$Z$1,0),FALSE)</f>
        <v>No</v>
      </c>
      <c r="H684" s="10">
        <f>VLOOKUP($A684,'Medical Examinations'!$A:$Z,MATCH(H$1,'Medical Examinations'!$A$1:$Z$1,0),FALSE)</f>
        <v>1</v>
      </c>
      <c r="I684" s="10" t="str">
        <f>VLOOKUP($A684,'Medical Examinations'!$A:$Z,MATCH(I$1,'Medical Examinations'!$A$1:$Z$1,0),FALSE)</f>
        <v>yes</v>
      </c>
      <c r="J684" s="10" t="str">
        <f>VLOOKUP($A684,'Medical Examinations'!$A:$Z,MATCH(J$1,'Medical Examinations'!$A$1:$Z$1,0),FALSE)</f>
        <v>Normal Weight</v>
      </c>
      <c r="K684" s="10" t="str">
        <f>VLOOKUP($A684,'Medical Examinations'!$A:$Z,MATCH(K$1,'Medical Examinations'!$A$1:$Z$1,0),FALSE)</f>
        <v>Normal</v>
      </c>
      <c r="L684" s="15">
        <v>5855.9</v>
      </c>
      <c r="M684" s="10" t="s">
        <v>4707</v>
      </c>
      <c r="N684" s="10" t="s">
        <v>4708</v>
      </c>
      <c r="P684" s="10"/>
    </row>
    <row r="685" spans="1:16">
      <c r="A685" s="21" t="s">
        <v>1371</v>
      </c>
      <c r="B685" s="10">
        <f>VLOOKUP($A685,'Customer Names'!$A:$C,3,FALSE)</f>
        <v>0</v>
      </c>
      <c r="D685" s="10">
        <f>VLOOKUP($A685,'Medical Examinations'!$A:$Z,MATCH(D$1,'Medical Examinations'!$A$1:$Z$1,0),FALSE)</f>
        <v>5.76</v>
      </c>
      <c r="E685" s="10" t="str">
        <f>VLOOKUP($A685,'Medical Examinations'!$A:$Z,MATCH(E$1,'Medical Examinations'!$A$1:$Z$1,0),FALSE)</f>
        <v>No</v>
      </c>
      <c r="F685" s="10" t="str">
        <f>VLOOKUP($A685,'Medical Examinations'!$A:$Z,MATCH(F$1,'Medical Examinations'!$A$1:$Z$1,0),FALSE)</f>
        <v>No</v>
      </c>
      <c r="G685" s="10" t="str">
        <f>VLOOKUP($A685,'Medical Examinations'!$A:$Z,MATCH(G$1,'Medical Examinations'!$A$1:$Z$1,0),FALSE)</f>
        <v>No</v>
      </c>
      <c r="H685" s="10">
        <f>VLOOKUP($A685,'Medical Examinations'!$A:$Z,MATCH(H$1,'Medical Examinations'!$A$1:$Z$1,0),FALSE)</f>
        <v>0</v>
      </c>
      <c r="I685" s="10" t="str">
        <f>VLOOKUP($A685,'Medical Examinations'!$A:$Z,MATCH(I$1,'Medical Examinations'!$A$1:$Z$1,0),FALSE)</f>
        <v>No</v>
      </c>
      <c r="J685" s="10" t="str">
        <f>VLOOKUP($A685,'Medical Examinations'!$A:$Z,MATCH(J$1,'Medical Examinations'!$A$1:$Z$1,0),FALSE)</f>
        <v>Obesity</v>
      </c>
      <c r="K685" s="10" t="str">
        <f>VLOOKUP($A685,'Medical Examinations'!$A:$Z,MATCH(K$1,'Medical Examinations'!$A$1:$Z$1,0),FALSE)</f>
        <v>Prediabetes</v>
      </c>
      <c r="L685" s="15">
        <v>5877.02</v>
      </c>
      <c r="M685" s="10" t="s">
        <v>4707</v>
      </c>
      <c r="N685" s="10" t="s">
        <v>4707</v>
      </c>
      <c r="P685" s="10"/>
    </row>
    <row r="686" spans="1:16">
      <c r="A686" s="20" t="s">
        <v>1373</v>
      </c>
      <c r="B686" s="10">
        <f>VLOOKUP($A686,'Customer Names'!$A:$C,3,FALSE)</f>
        <v>0</v>
      </c>
      <c r="D686" s="10">
        <f>VLOOKUP($A686,'Medical Examinations'!$A:$Z,MATCH(D$1,'Medical Examinations'!$A$1:$Z$1,0),FALSE)</f>
        <v>5.4</v>
      </c>
      <c r="E686" s="10" t="str">
        <f>VLOOKUP($A686,'Medical Examinations'!$A:$Z,MATCH(E$1,'Medical Examinations'!$A$1:$Z$1,0),FALSE)</f>
        <v>No</v>
      </c>
      <c r="F686" s="10" t="str">
        <f>VLOOKUP($A686,'Medical Examinations'!$A:$Z,MATCH(F$1,'Medical Examinations'!$A$1:$Z$1,0),FALSE)</f>
        <v>No</v>
      </c>
      <c r="G686" s="10" t="str">
        <f>VLOOKUP($A686,'Medical Examinations'!$A:$Z,MATCH(G$1,'Medical Examinations'!$A$1:$Z$1,0),FALSE)</f>
        <v>No</v>
      </c>
      <c r="H686" s="10">
        <f>VLOOKUP($A686,'Medical Examinations'!$A:$Z,MATCH(H$1,'Medical Examinations'!$A$1:$Z$1,0),FALSE)</f>
        <v>0</v>
      </c>
      <c r="I686" s="10" t="str">
        <f>VLOOKUP($A686,'Medical Examinations'!$A:$Z,MATCH(I$1,'Medical Examinations'!$A$1:$Z$1,0),FALSE)</f>
        <v>No</v>
      </c>
      <c r="J686" s="10" t="str">
        <f>VLOOKUP($A686,'Medical Examinations'!$A:$Z,MATCH(J$1,'Medical Examinations'!$A$1:$Z$1,0),FALSE)</f>
        <v>Obesity</v>
      </c>
      <c r="K686" s="10" t="str">
        <f>VLOOKUP($A686,'Medical Examinations'!$A:$Z,MATCH(K$1,'Medical Examinations'!$A$1:$Z$1,0),FALSE)</f>
        <v>Normal</v>
      </c>
      <c r="L686" s="15">
        <v>5910.94</v>
      </c>
      <c r="M686" s="10" t="s">
        <v>4707</v>
      </c>
      <c r="N686" s="10" t="s">
        <v>4711</v>
      </c>
      <c r="P686" s="10"/>
    </row>
    <row r="687" spans="1:16">
      <c r="A687" s="21" t="s">
        <v>1375</v>
      </c>
      <c r="B687" s="10">
        <f>VLOOKUP($A687,'Customer Names'!$A:$C,3,FALSE)</f>
        <v>0</v>
      </c>
      <c r="D687" s="10">
        <f>VLOOKUP($A687,'Medical Examinations'!$A:$Z,MATCH(D$1,'Medical Examinations'!$A$1:$Z$1,0),FALSE)</f>
        <v>6.35</v>
      </c>
      <c r="E687" s="10" t="str">
        <f>VLOOKUP($A687,'Medical Examinations'!$A:$Z,MATCH(E$1,'Medical Examinations'!$A$1:$Z$1,0),FALSE)</f>
        <v>No</v>
      </c>
      <c r="F687" s="10" t="str">
        <f>VLOOKUP($A687,'Medical Examinations'!$A:$Z,MATCH(F$1,'Medical Examinations'!$A$1:$Z$1,0),FALSE)</f>
        <v>No</v>
      </c>
      <c r="G687" s="10" t="str">
        <f>VLOOKUP($A687,'Medical Examinations'!$A:$Z,MATCH(G$1,'Medical Examinations'!$A$1:$Z$1,0),FALSE)</f>
        <v>Yes</v>
      </c>
      <c r="H687" s="10">
        <f>VLOOKUP($A687,'Medical Examinations'!$A:$Z,MATCH(H$1,'Medical Examinations'!$A$1:$Z$1,0),FALSE)</f>
        <v>1</v>
      </c>
      <c r="I687" s="10" t="str">
        <f>VLOOKUP($A687,'Medical Examinations'!$A:$Z,MATCH(I$1,'Medical Examinations'!$A$1:$Z$1,0),FALSE)</f>
        <v>No</v>
      </c>
      <c r="J687" s="10" t="str">
        <f>VLOOKUP($A687,'Medical Examinations'!$A:$Z,MATCH(J$1,'Medical Examinations'!$A$1:$Z$1,0),FALSE)</f>
        <v>Overweight</v>
      </c>
      <c r="K687" s="10" t="str">
        <f>VLOOKUP($A687,'Medical Examinations'!$A:$Z,MATCH(K$1,'Medical Examinations'!$A$1:$Z$1,0),FALSE)</f>
        <v>Prediabetes</v>
      </c>
      <c r="L687" s="15">
        <v>5920.1</v>
      </c>
      <c r="M687" s="10" t="s">
        <v>4707</v>
      </c>
      <c r="N687" s="10" t="s">
        <v>4711</v>
      </c>
      <c r="P687" s="10"/>
    </row>
    <row r="688" spans="1:16">
      <c r="A688" s="20" t="s">
        <v>1377</v>
      </c>
      <c r="B688" s="10">
        <f>VLOOKUP($A688,'Customer Names'!$A:$C,3,FALSE)</f>
        <v>0</v>
      </c>
      <c r="D688" s="10">
        <f>VLOOKUP($A688,'Medical Examinations'!$A:$Z,MATCH(D$1,'Medical Examinations'!$A$1:$Z$1,0),FALSE)</f>
        <v>6.26</v>
      </c>
      <c r="E688" s="10" t="str">
        <f>VLOOKUP($A688,'Medical Examinations'!$A:$Z,MATCH(E$1,'Medical Examinations'!$A$1:$Z$1,0),FALSE)</f>
        <v>yes</v>
      </c>
      <c r="F688" s="10" t="str">
        <f>VLOOKUP($A688,'Medical Examinations'!$A:$Z,MATCH(F$1,'Medical Examinations'!$A$1:$Z$1,0),FALSE)</f>
        <v>No</v>
      </c>
      <c r="G688" s="10" t="str">
        <f>VLOOKUP($A688,'Medical Examinations'!$A:$Z,MATCH(G$1,'Medical Examinations'!$A$1:$Z$1,0),FALSE)</f>
        <v>No</v>
      </c>
      <c r="H688" s="10">
        <f>VLOOKUP($A688,'Medical Examinations'!$A:$Z,MATCH(H$1,'Medical Examinations'!$A$1:$Z$1,0),FALSE)</f>
        <v>2</v>
      </c>
      <c r="I688" s="10" t="str">
        <f>VLOOKUP($A688,'Medical Examinations'!$A:$Z,MATCH(I$1,'Medical Examinations'!$A$1:$Z$1,0),FALSE)</f>
        <v>No</v>
      </c>
      <c r="J688" s="10" t="str">
        <f>VLOOKUP($A688,'Medical Examinations'!$A:$Z,MATCH(J$1,'Medical Examinations'!$A$1:$Z$1,0),FALSE)</f>
        <v>Obesity</v>
      </c>
      <c r="K688" s="10" t="str">
        <f>VLOOKUP($A688,'Medical Examinations'!$A:$Z,MATCH(K$1,'Medical Examinations'!$A$1:$Z$1,0),FALSE)</f>
        <v>Prediabetes</v>
      </c>
      <c r="L688" s="15">
        <v>5926.85</v>
      </c>
      <c r="M688" s="10" t="s">
        <v>4708</v>
      </c>
      <c r="N688" s="10" t="s">
        <v>4708</v>
      </c>
      <c r="P688" s="10"/>
    </row>
    <row r="689" spans="1:16">
      <c r="A689" s="21" t="s">
        <v>1379</v>
      </c>
      <c r="B689" s="10">
        <f>VLOOKUP($A689,'Customer Names'!$A:$C,3,FALSE)</f>
        <v>0</v>
      </c>
      <c r="D689" s="10">
        <f>VLOOKUP($A689,'Medical Examinations'!$A:$Z,MATCH(D$1,'Medical Examinations'!$A$1:$Z$1,0),FALSE)</f>
        <v>5.97</v>
      </c>
      <c r="E689" s="10" t="str">
        <f>VLOOKUP($A689,'Medical Examinations'!$A:$Z,MATCH(E$1,'Medical Examinations'!$A$1:$Z$1,0),FALSE)</f>
        <v>yes</v>
      </c>
      <c r="F689" s="10" t="str">
        <f>VLOOKUP($A689,'Medical Examinations'!$A:$Z,MATCH(F$1,'Medical Examinations'!$A$1:$Z$1,0),FALSE)</f>
        <v>No</v>
      </c>
      <c r="G689" s="10" t="str">
        <f>VLOOKUP($A689,'Medical Examinations'!$A:$Z,MATCH(G$1,'Medical Examinations'!$A$1:$Z$1,0),FALSE)</f>
        <v>No</v>
      </c>
      <c r="H689" s="10">
        <f>VLOOKUP($A689,'Medical Examinations'!$A:$Z,MATCH(H$1,'Medical Examinations'!$A$1:$Z$1,0),FALSE)</f>
        <v>0</v>
      </c>
      <c r="I689" s="10" t="str">
        <f>VLOOKUP($A689,'Medical Examinations'!$A:$Z,MATCH(I$1,'Medical Examinations'!$A$1:$Z$1,0),FALSE)</f>
        <v>No</v>
      </c>
      <c r="J689" s="10" t="str">
        <f>VLOOKUP($A689,'Medical Examinations'!$A:$Z,MATCH(J$1,'Medical Examinations'!$A$1:$Z$1,0),FALSE)</f>
        <v>Obesity</v>
      </c>
      <c r="K689" s="10" t="str">
        <f>VLOOKUP($A689,'Medical Examinations'!$A:$Z,MATCH(K$1,'Medical Examinations'!$A$1:$Z$1,0),FALSE)</f>
        <v>Prediabetes</v>
      </c>
      <c r="L689" s="15">
        <v>5926.93</v>
      </c>
      <c r="M689" s="10" t="s">
        <v>4707</v>
      </c>
      <c r="N689" s="10" t="s">
        <v>4707</v>
      </c>
      <c r="P689" s="10"/>
    </row>
    <row r="690" spans="1:16">
      <c r="A690" s="20" t="s">
        <v>1381</v>
      </c>
      <c r="B690" s="10">
        <f>VLOOKUP($A690,'Customer Names'!$A:$C,3,FALSE)</f>
        <v>0</v>
      </c>
      <c r="D690" s="10">
        <f>VLOOKUP($A690,'Medical Examinations'!$A:$Z,MATCH(D$1,'Medical Examinations'!$A$1:$Z$1,0),FALSE)</f>
        <v>5.29</v>
      </c>
      <c r="E690" s="10" t="str">
        <f>VLOOKUP($A690,'Medical Examinations'!$A:$Z,MATCH(E$1,'Medical Examinations'!$A$1:$Z$1,0),FALSE)</f>
        <v>yes</v>
      </c>
      <c r="F690" s="10" t="str">
        <f>VLOOKUP($A690,'Medical Examinations'!$A:$Z,MATCH(F$1,'Medical Examinations'!$A$1:$Z$1,0),FALSE)</f>
        <v>No</v>
      </c>
      <c r="G690" s="10" t="str">
        <f>VLOOKUP($A690,'Medical Examinations'!$A:$Z,MATCH(G$1,'Medical Examinations'!$A$1:$Z$1,0),FALSE)</f>
        <v>No</v>
      </c>
      <c r="H690" s="10">
        <f>VLOOKUP($A690,'Medical Examinations'!$A:$Z,MATCH(H$1,'Medical Examinations'!$A$1:$Z$1,0),FALSE)</f>
        <v>0</v>
      </c>
      <c r="I690" s="10" t="str">
        <f>VLOOKUP($A690,'Medical Examinations'!$A:$Z,MATCH(I$1,'Medical Examinations'!$A$1:$Z$1,0),FALSE)</f>
        <v>yes</v>
      </c>
      <c r="J690" s="10" t="str">
        <f>VLOOKUP($A690,'Medical Examinations'!$A:$Z,MATCH(J$1,'Medical Examinations'!$A$1:$Z$1,0),FALSE)</f>
        <v>Underweight</v>
      </c>
      <c r="K690" s="10" t="str">
        <f>VLOOKUP($A690,'Medical Examinations'!$A:$Z,MATCH(K$1,'Medical Examinations'!$A$1:$Z$1,0),FALSE)</f>
        <v>Normal</v>
      </c>
      <c r="L690" s="15">
        <v>5927.65</v>
      </c>
      <c r="M690" s="10" t="s">
        <v>4707</v>
      </c>
      <c r="N690" s="10" t="s">
        <v>4711</v>
      </c>
      <c r="P690" s="10"/>
    </row>
    <row r="691" spans="1:16">
      <c r="A691" s="21" t="s">
        <v>1383</v>
      </c>
      <c r="B691" s="10">
        <f>VLOOKUP($A691,'Customer Names'!$A:$C,3,FALSE)</f>
        <v>0</v>
      </c>
      <c r="D691" s="10">
        <f>VLOOKUP($A691,'Medical Examinations'!$A:$Z,MATCH(D$1,'Medical Examinations'!$A$1:$Z$1,0),FALSE)</f>
        <v>4.2699999999999996</v>
      </c>
      <c r="E691" s="10" t="str">
        <f>VLOOKUP($A691,'Medical Examinations'!$A:$Z,MATCH(E$1,'Medical Examinations'!$A$1:$Z$1,0),FALSE)</f>
        <v>yes</v>
      </c>
      <c r="F691" s="10" t="str">
        <f>VLOOKUP($A691,'Medical Examinations'!$A:$Z,MATCH(F$1,'Medical Examinations'!$A$1:$Z$1,0),FALSE)</f>
        <v>No</v>
      </c>
      <c r="G691" s="10" t="str">
        <f>VLOOKUP($A691,'Medical Examinations'!$A:$Z,MATCH(G$1,'Medical Examinations'!$A$1:$Z$1,0),FALSE)</f>
        <v>No</v>
      </c>
      <c r="H691" s="10">
        <f>VLOOKUP($A691,'Medical Examinations'!$A:$Z,MATCH(H$1,'Medical Examinations'!$A$1:$Z$1,0),FALSE)</f>
        <v>2</v>
      </c>
      <c r="I691" s="10" t="str">
        <f>VLOOKUP($A691,'Medical Examinations'!$A:$Z,MATCH(I$1,'Medical Examinations'!$A$1:$Z$1,0),FALSE)</f>
        <v>No</v>
      </c>
      <c r="J691" s="10" t="str">
        <f>VLOOKUP($A691,'Medical Examinations'!$A:$Z,MATCH(J$1,'Medical Examinations'!$A$1:$Z$1,0),FALSE)</f>
        <v>Normal Weight</v>
      </c>
      <c r="K691" s="10" t="str">
        <f>VLOOKUP($A691,'Medical Examinations'!$A:$Z,MATCH(K$1,'Medical Examinations'!$A$1:$Z$1,0),FALSE)</f>
        <v>Normal</v>
      </c>
      <c r="L691" s="15">
        <v>5934.38</v>
      </c>
      <c r="M691" s="10" t="s">
        <v>4708</v>
      </c>
      <c r="N691" s="10" t="s">
        <v>4707</v>
      </c>
      <c r="P691" s="10"/>
    </row>
    <row r="692" spans="1:16">
      <c r="A692" s="20" t="s">
        <v>1385</v>
      </c>
      <c r="B692" s="10">
        <f>VLOOKUP($A692,'Customer Names'!$A:$C,3,FALSE)</f>
        <v>0</v>
      </c>
      <c r="D692" s="10">
        <f>VLOOKUP($A692,'Medical Examinations'!$A:$Z,MATCH(D$1,'Medical Examinations'!$A$1:$Z$1,0),FALSE)</f>
        <v>5.2</v>
      </c>
      <c r="E692" s="10" t="str">
        <f>VLOOKUP($A692,'Medical Examinations'!$A:$Z,MATCH(E$1,'Medical Examinations'!$A$1:$Z$1,0),FALSE)</f>
        <v>yes</v>
      </c>
      <c r="F692" s="10" t="str">
        <f>VLOOKUP($A692,'Medical Examinations'!$A:$Z,MATCH(F$1,'Medical Examinations'!$A$1:$Z$1,0),FALSE)</f>
        <v>No</v>
      </c>
      <c r="G692" s="10" t="str">
        <f>VLOOKUP($A692,'Medical Examinations'!$A:$Z,MATCH(G$1,'Medical Examinations'!$A$1:$Z$1,0),FALSE)</f>
        <v>No</v>
      </c>
      <c r="H692" s="10">
        <f>VLOOKUP($A692,'Medical Examinations'!$A:$Z,MATCH(H$1,'Medical Examinations'!$A$1:$Z$1,0),FALSE)</f>
        <v>2</v>
      </c>
      <c r="I692" s="10" t="str">
        <f>VLOOKUP($A692,'Medical Examinations'!$A:$Z,MATCH(I$1,'Medical Examinations'!$A$1:$Z$1,0),FALSE)</f>
        <v>No</v>
      </c>
      <c r="J692" s="10" t="str">
        <f>VLOOKUP($A692,'Medical Examinations'!$A:$Z,MATCH(J$1,'Medical Examinations'!$A$1:$Z$1,0),FALSE)</f>
        <v>Normal Weight</v>
      </c>
      <c r="K692" s="10" t="str">
        <f>VLOOKUP($A692,'Medical Examinations'!$A:$Z,MATCH(K$1,'Medical Examinations'!$A$1:$Z$1,0),FALSE)</f>
        <v>Normal</v>
      </c>
      <c r="L692" s="15">
        <v>5957.35</v>
      </c>
      <c r="M692" s="10" t="s">
        <v>4707</v>
      </c>
      <c r="N692" s="10" t="s">
        <v>4707</v>
      </c>
      <c r="P692" s="10"/>
    </row>
    <row r="693" spans="1:16">
      <c r="A693" s="21" t="s">
        <v>1387</v>
      </c>
      <c r="B693" s="10">
        <f>VLOOKUP($A693,'Customer Names'!$A:$C,3,FALSE)</f>
        <v>0</v>
      </c>
      <c r="D693" s="10">
        <f>VLOOKUP($A693,'Medical Examinations'!$A:$Z,MATCH(D$1,'Medical Examinations'!$A$1:$Z$1,0),FALSE)</f>
        <v>8.23</v>
      </c>
      <c r="E693" s="10" t="str">
        <f>VLOOKUP($A693,'Medical Examinations'!$A:$Z,MATCH(E$1,'Medical Examinations'!$A$1:$Z$1,0),FALSE)</f>
        <v>yes</v>
      </c>
      <c r="F693" s="10" t="str">
        <f>VLOOKUP($A693,'Medical Examinations'!$A:$Z,MATCH(F$1,'Medical Examinations'!$A$1:$Z$1,0),FALSE)</f>
        <v>No</v>
      </c>
      <c r="G693" s="10" t="str">
        <f>VLOOKUP($A693,'Medical Examinations'!$A:$Z,MATCH(G$1,'Medical Examinations'!$A$1:$Z$1,0),FALSE)</f>
        <v>No</v>
      </c>
      <c r="H693" s="10">
        <f>VLOOKUP($A693,'Medical Examinations'!$A:$Z,MATCH(H$1,'Medical Examinations'!$A$1:$Z$1,0),FALSE)</f>
        <v>0</v>
      </c>
      <c r="I693" s="10" t="str">
        <f>VLOOKUP($A693,'Medical Examinations'!$A:$Z,MATCH(I$1,'Medical Examinations'!$A$1:$Z$1,0),FALSE)</f>
        <v>No</v>
      </c>
      <c r="J693" s="10" t="str">
        <f>VLOOKUP($A693,'Medical Examinations'!$A:$Z,MATCH(J$1,'Medical Examinations'!$A$1:$Z$1,0),FALSE)</f>
        <v>Obesity</v>
      </c>
      <c r="K693" s="10" t="str">
        <f>VLOOKUP($A693,'Medical Examinations'!$A:$Z,MATCH(K$1,'Medical Examinations'!$A$1:$Z$1,0),FALSE)</f>
        <v>Diabetes</v>
      </c>
      <c r="L693" s="15">
        <v>5960.91</v>
      </c>
      <c r="M693" s="10" t="s">
        <v>4707</v>
      </c>
      <c r="N693" s="10" t="s">
        <v>4711</v>
      </c>
      <c r="P693" s="10"/>
    </row>
    <row r="694" spans="1:16">
      <c r="A694" s="20" t="s">
        <v>1389</v>
      </c>
      <c r="B694" s="10">
        <f>VLOOKUP($A694,'Customer Names'!$A:$C,3,FALSE)</f>
        <v>0</v>
      </c>
      <c r="D694" s="10">
        <f>VLOOKUP($A694,'Medical Examinations'!$A:$Z,MATCH(D$1,'Medical Examinations'!$A$1:$Z$1,0),FALSE)</f>
        <v>10.33</v>
      </c>
      <c r="E694" s="10" t="str">
        <f>VLOOKUP($A694,'Medical Examinations'!$A:$Z,MATCH(E$1,'Medical Examinations'!$A$1:$Z$1,0),FALSE)</f>
        <v>yes</v>
      </c>
      <c r="F694" s="10" t="str">
        <f>VLOOKUP($A694,'Medical Examinations'!$A:$Z,MATCH(F$1,'Medical Examinations'!$A$1:$Z$1,0),FALSE)</f>
        <v>No</v>
      </c>
      <c r="G694" s="10" t="str">
        <f>VLOOKUP($A694,'Medical Examinations'!$A:$Z,MATCH(G$1,'Medical Examinations'!$A$1:$Z$1,0),FALSE)</f>
        <v>No</v>
      </c>
      <c r="H694" s="10">
        <f>VLOOKUP($A694,'Medical Examinations'!$A:$Z,MATCH(H$1,'Medical Examinations'!$A$1:$Z$1,0),FALSE)</f>
        <v>0</v>
      </c>
      <c r="I694" s="10" t="str">
        <f>VLOOKUP($A694,'Medical Examinations'!$A:$Z,MATCH(I$1,'Medical Examinations'!$A$1:$Z$1,0),FALSE)</f>
        <v>No</v>
      </c>
      <c r="J694" s="10" t="str">
        <f>VLOOKUP($A694,'Medical Examinations'!$A:$Z,MATCH(J$1,'Medical Examinations'!$A$1:$Z$1,0),FALSE)</f>
        <v>Obesity</v>
      </c>
      <c r="K694" s="10" t="str">
        <f>VLOOKUP($A694,'Medical Examinations'!$A:$Z,MATCH(K$1,'Medical Examinations'!$A$1:$Z$1,0),FALSE)</f>
        <v>Diabetes</v>
      </c>
      <c r="L694" s="15">
        <v>5966.89</v>
      </c>
      <c r="M694" s="10" t="s">
        <v>4707</v>
      </c>
      <c r="N694" s="10" t="s">
        <v>4708</v>
      </c>
      <c r="P694" s="10"/>
    </row>
    <row r="695" spans="1:16">
      <c r="A695" s="21" t="s">
        <v>1391</v>
      </c>
      <c r="B695" s="10">
        <f>VLOOKUP($A695,'Customer Names'!$A:$C,3,FALSE)</f>
        <v>0</v>
      </c>
      <c r="D695" s="10">
        <f>VLOOKUP($A695,'Medical Examinations'!$A:$Z,MATCH(D$1,'Medical Examinations'!$A$1:$Z$1,0),FALSE)</f>
        <v>6.13</v>
      </c>
      <c r="E695" s="10" t="str">
        <f>VLOOKUP($A695,'Medical Examinations'!$A:$Z,MATCH(E$1,'Medical Examinations'!$A$1:$Z$1,0),FALSE)</f>
        <v>No</v>
      </c>
      <c r="F695" s="10" t="str">
        <f>VLOOKUP($A695,'Medical Examinations'!$A:$Z,MATCH(F$1,'Medical Examinations'!$A$1:$Z$1,0),FALSE)</f>
        <v>No</v>
      </c>
      <c r="G695" s="10" t="str">
        <f>VLOOKUP($A695,'Medical Examinations'!$A:$Z,MATCH(G$1,'Medical Examinations'!$A$1:$Z$1,0),FALSE)</f>
        <v>No</v>
      </c>
      <c r="H695" s="10">
        <f>VLOOKUP($A695,'Medical Examinations'!$A:$Z,MATCH(H$1,'Medical Examinations'!$A$1:$Z$1,0),FALSE)</f>
        <v>0</v>
      </c>
      <c r="I695" s="10" t="str">
        <f>VLOOKUP($A695,'Medical Examinations'!$A:$Z,MATCH(I$1,'Medical Examinations'!$A$1:$Z$1,0),FALSE)</f>
        <v>No</v>
      </c>
      <c r="J695" s="10" t="str">
        <f>VLOOKUP($A695,'Medical Examinations'!$A:$Z,MATCH(J$1,'Medical Examinations'!$A$1:$Z$1,0),FALSE)</f>
        <v>Normal Weight</v>
      </c>
      <c r="K695" s="10" t="str">
        <f>VLOOKUP($A695,'Medical Examinations'!$A:$Z,MATCH(K$1,'Medical Examinations'!$A$1:$Z$1,0),FALSE)</f>
        <v>Prediabetes</v>
      </c>
      <c r="L695" s="15">
        <v>5969.72</v>
      </c>
      <c r="M695" s="10" t="s">
        <v>4708</v>
      </c>
      <c r="N695" s="10" t="s">
        <v>4708</v>
      </c>
      <c r="P695" s="10"/>
    </row>
    <row r="696" spans="1:16">
      <c r="A696" s="20" t="s">
        <v>1393</v>
      </c>
      <c r="B696" s="10">
        <f>VLOOKUP($A696,'Customer Names'!$A:$C,3,FALSE)</f>
        <v>0</v>
      </c>
      <c r="D696" s="10">
        <f>VLOOKUP($A696,'Medical Examinations'!$A:$Z,MATCH(D$1,'Medical Examinations'!$A$1:$Z$1,0),FALSE)</f>
        <v>8.08</v>
      </c>
      <c r="E696" s="10" t="str">
        <f>VLOOKUP($A696,'Medical Examinations'!$A:$Z,MATCH(E$1,'Medical Examinations'!$A$1:$Z$1,0),FALSE)</f>
        <v>No</v>
      </c>
      <c r="F696" s="10" t="str">
        <f>VLOOKUP($A696,'Medical Examinations'!$A:$Z,MATCH(F$1,'Medical Examinations'!$A$1:$Z$1,0),FALSE)</f>
        <v>No</v>
      </c>
      <c r="G696" s="10" t="str">
        <f>VLOOKUP($A696,'Medical Examinations'!$A:$Z,MATCH(G$1,'Medical Examinations'!$A$1:$Z$1,0),FALSE)</f>
        <v>No</v>
      </c>
      <c r="H696" s="10">
        <f>VLOOKUP($A696,'Medical Examinations'!$A:$Z,MATCH(H$1,'Medical Examinations'!$A$1:$Z$1,0),FALSE)</f>
        <v>3</v>
      </c>
      <c r="I696" s="10" t="str">
        <f>VLOOKUP($A696,'Medical Examinations'!$A:$Z,MATCH(I$1,'Medical Examinations'!$A$1:$Z$1,0),FALSE)</f>
        <v>No</v>
      </c>
      <c r="J696" s="10" t="str">
        <f>VLOOKUP($A696,'Medical Examinations'!$A:$Z,MATCH(J$1,'Medical Examinations'!$A$1:$Z$1,0),FALSE)</f>
        <v>Obesity</v>
      </c>
      <c r="K696" s="10" t="str">
        <f>VLOOKUP($A696,'Medical Examinations'!$A:$Z,MATCH(K$1,'Medical Examinations'!$A$1:$Z$1,0),FALSE)</f>
        <v>Diabetes</v>
      </c>
      <c r="L696" s="15">
        <v>5972.38</v>
      </c>
      <c r="M696" s="10" t="s">
        <v>4707</v>
      </c>
      <c r="N696" s="10" t="s">
        <v>4707</v>
      </c>
      <c r="P696" s="10"/>
    </row>
    <row r="697" spans="1:16">
      <c r="A697" s="21" t="s">
        <v>1395</v>
      </c>
      <c r="B697" s="10">
        <f>VLOOKUP($A697,'Customer Names'!$A:$C,3,FALSE)</f>
        <v>0</v>
      </c>
      <c r="D697" s="10">
        <f>VLOOKUP($A697,'Medical Examinations'!$A:$Z,MATCH(D$1,'Medical Examinations'!$A$1:$Z$1,0),FALSE)</f>
        <v>10.49</v>
      </c>
      <c r="E697" s="10" t="str">
        <f>VLOOKUP($A697,'Medical Examinations'!$A:$Z,MATCH(E$1,'Medical Examinations'!$A$1:$Z$1,0),FALSE)</f>
        <v>No</v>
      </c>
      <c r="F697" s="10" t="str">
        <f>VLOOKUP($A697,'Medical Examinations'!$A:$Z,MATCH(F$1,'Medical Examinations'!$A$1:$Z$1,0),FALSE)</f>
        <v>No</v>
      </c>
      <c r="G697" s="10" t="str">
        <f>VLOOKUP($A697,'Medical Examinations'!$A:$Z,MATCH(G$1,'Medical Examinations'!$A$1:$Z$1,0),FALSE)</f>
        <v>No</v>
      </c>
      <c r="H697" s="10">
        <f>VLOOKUP($A697,'Medical Examinations'!$A:$Z,MATCH(H$1,'Medical Examinations'!$A$1:$Z$1,0),FALSE)</f>
        <v>3</v>
      </c>
      <c r="I697" s="10" t="str">
        <f>VLOOKUP($A697,'Medical Examinations'!$A:$Z,MATCH(I$1,'Medical Examinations'!$A$1:$Z$1,0),FALSE)</f>
        <v>No</v>
      </c>
      <c r="J697" s="10" t="str">
        <f>VLOOKUP($A697,'Medical Examinations'!$A:$Z,MATCH(J$1,'Medical Examinations'!$A$1:$Z$1,0),FALSE)</f>
        <v>Obesity</v>
      </c>
      <c r="K697" s="10" t="str">
        <f>VLOOKUP($A697,'Medical Examinations'!$A:$Z,MATCH(K$1,'Medical Examinations'!$A$1:$Z$1,0),FALSE)</f>
        <v>Diabetes</v>
      </c>
      <c r="L697" s="15">
        <v>5974.38</v>
      </c>
      <c r="M697" s="10" t="s">
        <v>4707</v>
      </c>
      <c r="N697" s="10" t="s">
        <v>4708</v>
      </c>
      <c r="P697" s="10"/>
    </row>
    <row r="698" spans="1:16">
      <c r="A698" s="20" t="s">
        <v>1397</v>
      </c>
      <c r="B698" s="10">
        <f>VLOOKUP($A698,'Customer Names'!$A:$C,3,FALSE)</f>
        <v>0</v>
      </c>
      <c r="D698" s="10">
        <f>VLOOKUP($A698,'Medical Examinations'!$A:$Z,MATCH(D$1,'Medical Examinations'!$A$1:$Z$1,0),FALSE)</f>
        <v>8.11</v>
      </c>
      <c r="E698" s="10" t="str">
        <f>VLOOKUP($A698,'Medical Examinations'!$A:$Z,MATCH(E$1,'Medical Examinations'!$A$1:$Z$1,0),FALSE)</f>
        <v>No</v>
      </c>
      <c r="F698" s="10" t="str">
        <f>VLOOKUP($A698,'Medical Examinations'!$A:$Z,MATCH(F$1,'Medical Examinations'!$A$1:$Z$1,0),FALSE)</f>
        <v>No</v>
      </c>
      <c r="G698" s="10" t="str">
        <f>VLOOKUP($A698,'Medical Examinations'!$A:$Z,MATCH(G$1,'Medical Examinations'!$A$1:$Z$1,0),FALSE)</f>
        <v>No</v>
      </c>
      <c r="H698" s="10">
        <f>VLOOKUP($A698,'Medical Examinations'!$A:$Z,MATCH(H$1,'Medical Examinations'!$A$1:$Z$1,0),FALSE)</f>
        <v>3</v>
      </c>
      <c r="I698" s="10" t="str">
        <f>VLOOKUP($A698,'Medical Examinations'!$A:$Z,MATCH(I$1,'Medical Examinations'!$A$1:$Z$1,0),FALSE)</f>
        <v>No</v>
      </c>
      <c r="J698" s="10" t="str">
        <f>VLOOKUP($A698,'Medical Examinations'!$A:$Z,MATCH(J$1,'Medical Examinations'!$A$1:$Z$1,0),FALSE)</f>
        <v>Overweight</v>
      </c>
      <c r="K698" s="10" t="str">
        <f>VLOOKUP($A698,'Medical Examinations'!$A:$Z,MATCH(K$1,'Medical Examinations'!$A$1:$Z$1,0),FALSE)</f>
        <v>Diabetes</v>
      </c>
      <c r="L698" s="15">
        <v>5976.83</v>
      </c>
      <c r="M698" s="10" t="s">
        <v>4707</v>
      </c>
      <c r="N698" s="10" t="s">
        <v>4707</v>
      </c>
      <c r="P698" s="10"/>
    </row>
    <row r="699" spans="1:16">
      <c r="A699" s="21" t="s">
        <v>1399</v>
      </c>
      <c r="B699" s="10">
        <f>VLOOKUP($A699,'Customer Names'!$A:$C,3,FALSE)</f>
        <v>0</v>
      </c>
      <c r="D699" s="10">
        <f>VLOOKUP($A699,'Medical Examinations'!$A:$Z,MATCH(D$1,'Medical Examinations'!$A$1:$Z$1,0),FALSE)</f>
        <v>6.6</v>
      </c>
      <c r="E699" s="10" t="str">
        <f>VLOOKUP($A699,'Medical Examinations'!$A:$Z,MATCH(E$1,'Medical Examinations'!$A$1:$Z$1,0),FALSE)</f>
        <v>No</v>
      </c>
      <c r="F699" s="10" t="str">
        <f>VLOOKUP($A699,'Medical Examinations'!$A:$Z,MATCH(F$1,'Medical Examinations'!$A$1:$Z$1,0),FALSE)</f>
        <v>No</v>
      </c>
      <c r="G699" s="10" t="str">
        <f>VLOOKUP($A699,'Medical Examinations'!$A:$Z,MATCH(G$1,'Medical Examinations'!$A$1:$Z$1,0),FALSE)</f>
        <v>No</v>
      </c>
      <c r="H699" s="10">
        <f>VLOOKUP($A699,'Medical Examinations'!$A:$Z,MATCH(H$1,'Medical Examinations'!$A$1:$Z$1,0),FALSE)</f>
        <v>0</v>
      </c>
      <c r="I699" s="10" t="str">
        <f>VLOOKUP($A699,'Medical Examinations'!$A:$Z,MATCH(I$1,'Medical Examinations'!$A$1:$Z$1,0),FALSE)</f>
        <v>No</v>
      </c>
      <c r="J699" s="10" t="str">
        <f>VLOOKUP($A699,'Medical Examinations'!$A:$Z,MATCH(J$1,'Medical Examinations'!$A$1:$Z$1,0),FALSE)</f>
        <v>Overweight</v>
      </c>
      <c r="K699" s="10" t="str">
        <f>VLOOKUP($A699,'Medical Examinations'!$A:$Z,MATCH(K$1,'Medical Examinations'!$A$1:$Z$1,0),FALSE)</f>
        <v>Diabetes</v>
      </c>
      <c r="L699" s="15">
        <v>5979.66</v>
      </c>
      <c r="M699" s="10" t="s">
        <v>4707</v>
      </c>
      <c r="N699" s="10" t="s">
        <v>4708</v>
      </c>
      <c r="P699" s="10"/>
    </row>
    <row r="700" spans="1:16">
      <c r="A700" s="20" t="s">
        <v>1401</v>
      </c>
      <c r="B700" s="10">
        <f>VLOOKUP($A700,'Customer Names'!$A:$C,3,FALSE)</f>
        <v>0</v>
      </c>
      <c r="D700" s="10">
        <f>VLOOKUP($A700,'Medical Examinations'!$A:$Z,MATCH(D$1,'Medical Examinations'!$A$1:$Z$1,0),FALSE)</f>
        <v>10.14</v>
      </c>
      <c r="E700" s="10" t="str">
        <f>VLOOKUP($A700,'Medical Examinations'!$A:$Z,MATCH(E$1,'Medical Examinations'!$A$1:$Z$1,0),FALSE)</f>
        <v>yes</v>
      </c>
      <c r="F700" s="10" t="str">
        <f>VLOOKUP($A700,'Medical Examinations'!$A:$Z,MATCH(F$1,'Medical Examinations'!$A$1:$Z$1,0),FALSE)</f>
        <v>No</v>
      </c>
      <c r="G700" s="10" t="str">
        <f>VLOOKUP($A700,'Medical Examinations'!$A:$Z,MATCH(G$1,'Medical Examinations'!$A$1:$Z$1,0),FALSE)</f>
        <v>Yes</v>
      </c>
      <c r="H700" s="10">
        <f>VLOOKUP($A700,'Medical Examinations'!$A:$Z,MATCH(H$1,'Medical Examinations'!$A$1:$Z$1,0),FALSE)</f>
        <v>1</v>
      </c>
      <c r="I700" s="10" t="str">
        <f>VLOOKUP($A700,'Medical Examinations'!$A:$Z,MATCH(I$1,'Medical Examinations'!$A$1:$Z$1,0),FALSE)</f>
        <v>No</v>
      </c>
      <c r="J700" s="10" t="str">
        <f>VLOOKUP($A700,'Medical Examinations'!$A:$Z,MATCH(J$1,'Medical Examinations'!$A$1:$Z$1,0),FALSE)</f>
        <v>Overweight</v>
      </c>
      <c r="K700" s="10" t="str">
        <f>VLOOKUP($A700,'Medical Examinations'!$A:$Z,MATCH(K$1,'Medical Examinations'!$A$1:$Z$1,0),FALSE)</f>
        <v>Diabetes</v>
      </c>
      <c r="L700" s="15">
        <v>5979.73</v>
      </c>
      <c r="M700" s="10" t="s">
        <v>4707</v>
      </c>
      <c r="N700" s="10" t="s">
        <v>4707</v>
      </c>
      <c r="P700" s="10"/>
    </row>
    <row r="701" spans="1:16">
      <c r="A701" s="21" t="s">
        <v>1403</v>
      </c>
      <c r="B701" s="10">
        <f>VLOOKUP($A701,'Customer Names'!$A:$C,3,FALSE)</f>
        <v>0</v>
      </c>
      <c r="D701" s="10">
        <f>VLOOKUP($A701,'Medical Examinations'!$A:$Z,MATCH(D$1,'Medical Examinations'!$A$1:$Z$1,0),FALSE)</f>
        <v>6.06</v>
      </c>
      <c r="E701" s="10" t="str">
        <f>VLOOKUP($A701,'Medical Examinations'!$A:$Z,MATCH(E$1,'Medical Examinations'!$A$1:$Z$1,0),FALSE)</f>
        <v>yes</v>
      </c>
      <c r="F701" s="10" t="str">
        <f>VLOOKUP($A701,'Medical Examinations'!$A:$Z,MATCH(F$1,'Medical Examinations'!$A$1:$Z$1,0),FALSE)</f>
        <v>No</v>
      </c>
      <c r="G701" s="10" t="str">
        <f>VLOOKUP($A701,'Medical Examinations'!$A:$Z,MATCH(G$1,'Medical Examinations'!$A$1:$Z$1,0),FALSE)</f>
        <v>No</v>
      </c>
      <c r="H701" s="10">
        <f>VLOOKUP($A701,'Medical Examinations'!$A:$Z,MATCH(H$1,'Medical Examinations'!$A$1:$Z$1,0),FALSE)</f>
        <v>1</v>
      </c>
      <c r="I701" s="10" t="str">
        <f>VLOOKUP($A701,'Medical Examinations'!$A:$Z,MATCH(I$1,'Medical Examinations'!$A$1:$Z$1,0),FALSE)</f>
        <v>No</v>
      </c>
      <c r="J701" s="10" t="str">
        <f>VLOOKUP($A701,'Medical Examinations'!$A:$Z,MATCH(J$1,'Medical Examinations'!$A$1:$Z$1,0),FALSE)</f>
        <v>Obesity</v>
      </c>
      <c r="K701" s="10" t="str">
        <f>VLOOKUP($A701,'Medical Examinations'!$A:$Z,MATCH(K$1,'Medical Examinations'!$A$1:$Z$1,0),FALSE)</f>
        <v>Prediabetes</v>
      </c>
      <c r="L701" s="15">
        <v>5979.99</v>
      </c>
      <c r="M701" s="10" t="s">
        <v>4707</v>
      </c>
      <c r="N701" s="10" t="s">
        <v>4708</v>
      </c>
      <c r="P701" s="10"/>
    </row>
    <row r="702" spans="1:16">
      <c r="A702" s="20" t="s">
        <v>1405</v>
      </c>
      <c r="B702" s="10">
        <f>VLOOKUP($A702,'Customer Names'!$A:$C,3,FALSE)</f>
        <v>0</v>
      </c>
      <c r="D702" s="10">
        <f>VLOOKUP($A702,'Medical Examinations'!$A:$Z,MATCH(D$1,'Medical Examinations'!$A$1:$Z$1,0),FALSE)</f>
        <v>9.91</v>
      </c>
      <c r="E702" s="10" t="str">
        <f>VLOOKUP($A702,'Medical Examinations'!$A:$Z,MATCH(E$1,'Medical Examinations'!$A$1:$Z$1,0),FALSE)</f>
        <v>yes</v>
      </c>
      <c r="F702" s="10" t="str">
        <f>VLOOKUP($A702,'Medical Examinations'!$A:$Z,MATCH(F$1,'Medical Examinations'!$A$1:$Z$1,0),FALSE)</f>
        <v>No</v>
      </c>
      <c r="G702" s="10" t="str">
        <f>VLOOKUP($A702,'Medical Examinations'!$A:$Z,MATCH(G$1,'Medical Examinations'!$A$1:$Z$1,0),FALSE)</f>
        <v>No</v>
      </c>
      <c r="H702" s="10">
        <f>VLOOKUP($A702,'Medical Examinations'!$A:$Z,MATCH(H$1,'Medical Examinations'!$A$1:$Z$1,0),FALSE)</f>
        <v>0</v>
      </c>
      <c r="I702" s="10" t="str">
        <f>VLOOKUP($A702,'Medical Examinations'!$A:$Z,MATCH(I$1,'Medical Examinations'!$A$1:$Z$1,0),FALSE)</f>
        <v>No</v>
      </c>
      <c r="J702" s="10" t="str">
        <f>VLOOKUP($A702,'Medical Examinations'!$A:$Z,MATCH(J$1,'Medical Examinations'!$A$1:$Z$1,0),FALSE)</f>
        <v>Obesity</v>
      </c>
      <c r="K702" s="10" t="str">
        <f>VLOOKUP($A702,'Medical Examinations'!$A:$Z,MATCH(K$1,'Medical Examinations'!$A$1:$Z$1,0),FALSE)</f>
        <v>Diabetes</v>
      </c>
      <c r="L702" s="15">
        <v>5989.52</v>
      </c>
      <c r="M702" s="10" t="s">
        <v>4707</v>
      </c>
      <c r="N702" s="10" t="s">
        <v>4711</v>
      </c>
      <c r="P702" s="10"/>
    </row>
    <row r="703" spans="1:16">
      <c r="A703" s="21" t="s">
        <v>1407</v>
      </c>
      <c r="B703" s="10">
        <f>VLOOKUP($A703,'Customer Names'!$A:$C,3,FALSE)</f>
        <v>0</v>
      </c>
      <c r="D703" s="10">
        <f>VLOOKUP($A703,'Medical Examinations'!$A:$Z,MATCH(D$1,'Medical Examinations'!$A$1:$Z$1,0),FALSE)</f>
        <v>4.1399999999999997</v>
      </c>
      <c r="E703" s="10" t="str">
        <f>VLOOKUP($A703,'Medical Examinations'!$A:$Z,MATCH(E$1,'Medical Examinations'!$A$1:$Z$1,0),FALSE)</f>
        <v>yes</v>
      </c>
      <c r="F703" s="10" t="str">
        <f>VLOOKUP($A703,'Medical Examinations'!$A:$Z,MATCH(F$1,'Medical Examinations'!$A$1:$Z$1,0),FALSE)</f>
        <v>No</v>
      </c>
      <c r="G703" s="10" t="str">
        <f>VLOOKUP($A703,'Medical Examinations'!$A:$Z,MATCH(G$1,'Medical Examinations'!$A$1:$Z$1,0),FALSE)</f>
        <v>No</v>
      </c>
      <c r="H703" s="10">
        <f>VLOOKUP($A703,'Medical Examinations'!$A:$Z,MATCH(H$1,'Medical Examinations'!$A$1:$Z$1,0),FALSE)</f>
        <v>2</v>
      </c>
      <c r="I703" s="10" t="str">
        <f>VLOOKUP($A703,'Medical Examinations'!$A:$Z,MATCH(I$1,'Medical Examinations'!$A$1:$Z$1,0),FALSE)</f>
        <v>No</v>
      </c>
      <c r="J703" s="10" t="str">
        <f>VLOOKUP($A703,'Medical Examinations'!$A:$Z,MATCH(J$1,'Medical Examinations'!$A$1:$Z$1,0),FALSE)</f>
        <v>Normal Weight</v>
      </c>
      <c r="K703" s="10" t="str">
        <f>VLOOKUP($A703,'Medical Examinations'!$A:$Z,MATCH(K$1,'Medical Examinations'!$A$1:$Z$1,0),FALSE)</f>
        <v>Normal</v>
      </c>
      <c r="L703" s="15">
        <v>5990.17</v>
      </c>
      <c r="M703" s="10" t="s">
        <v>4707</v>
      </c>
      <c r="N703" s="10" t="s">
        <v>4707</v>
      </c>
      <c r="P703" s="10"/>
    </row>
    <row r="704" spans="1:16">
      <c r="A704" s="20" t="s">
        <v>1409</v>
      </c>
      <c r="B704" s="10">
        <f>VLOOKUP($A704,'Customer Names'!$A:$C,3,FALSE)</f>
        <v>0</v>
      </c>
      <c r="D704" s="10">
        <f>VLOOKUP($A704,'Medical Examinations'!$A:$Z,MATCH(D$1,'Medical Examinations'!$A$1:$Z$1,0),FALSE)</f>
        <v>4.38</v>
      </c>
      <c r="E704" s="10" t="str">
        <f>VLOOKUP($A704,'Medical Examinations'!$A:$Z,MATCH(E$1,'Medical Examinations'!$A$1:$Z$1,0),FALSE)</f>
        <v>yes</v>
      </c>
      <c r="F704" s="10" t="str">
        <f>VLOOKUP($A704,'Medical Examinations'!$A:$Z,MATCH(F$1,'Medical Examinations'!$A$1:$Z$1,0),FALSE)</f>
        <v>No</v>
      </c>
      <c r="G704" s="10" t="str">
        <f>VLOOKUP($A704,'Medical Examinations'!$A:$Z,MATCH(G$1,'Medical Examinations'!$A$1:$Z$1,0),FALSE)</f>
        <v>Yes</v>
      </c>
      <c r="H704" s="10">
        <f>VLOOKUP($A704,'Medical Examinations'!$A:$Z,MATCH(H$1,'Medical Examinations'!$A$1:$Z$1,0),FALSE)</f>
        <v>1</v>
      </c>
      <c r="I704" s="10" t="str">
        <f>VLOOKUP($A704,'Medical Examinations'!$A:$Z,MATCH(I$1,'Medical Examinations'!$A$1:$Z$1,0),FALSE)</f>
        <v>No</v>
      </c>
      <c r="J704" s="10" t="str">
        <f>VLOOKUP($A704,'Medical Examinations'!$A:$Z,MATCH(J$1,'Medical Examinations'!$A$1:$Z$1,0),FALSE)</f>
        <v>Obesity</v>
      </c>
      <c r="K704" s="10" t="str">
        <f>VLOOKUP($A704,'Medical Examinations'!$A:$Z,MATCH(K$1,'Medical Examinations'!$A$1:$Z$1,0),FALSE)</f>
        <v>Normal</v>
      </c>
      <c r="L704" s="15">
        <v>5993.62</v>
      </c>
      <c r="M704" s="10" t="s">
        <v>4707</v>
      </c>
      <c r="N704" s="10" t="s">
        <v>4708</v>
      </c>
      <c r="P704" s="10"/>
    </row>
    <row r="705" spans="1:16">
      <c r="A705" s="21" t="s">
        <v>1411</v>
      </c>
      <c r="B705" s="10">
        <f>VLOOKUP($A705,'Customer Names'!$A:$C,3,FALSE)</f>
        <v>0</v>
      </c>
      <c r="D705" s="10">
        <f>VLOOKUP($A705,'Medical Examinations'!$A:$Z,MATCH(D$1,'Medical Examinations'!$A$1:$Z$1,0),FALSE)</f>
        <v>9.83</v>
      </c>
      <c r="E705" s="10" t="str">
        <f>VLOOKUP($A705,'Medical Examinations'!$A:$Z,MATCH(E$1,'Medical Examinations'!$A$1:$Z$1,0),FALSE)</f>
        <v>No</v>
      </c>
      <c r="F705" s="10" t="str">
        <f>VLOOKUP($A705,'Medical Examinations'!$A:$Z,MATCH(F$1,'Medical Examinations'!$A$1:$Z$1,0),FALSE)</f>
        <v>No</v>
      </c>
      <c r="G705" s="10" t="str">
        <f>VLOOKUP($A705,'Medical Examinations'!$A:$Z,MATCH(G$1,'Medical Examinations'!$A$1:$Z$1,0),FALSE)</f>
        <v>No</v>
      </c>
      <c r="H705" s="10">
        <f>VLOOKUP($A705,'Medical Examinations'!$A:$Z,MATCH(H$1,'Medical Examinations'!$A$1:$Z$1,0),FALSE)</f>
        <v>3</v>
      </c>
      <c r="I705" s="10" t="str">
        <f>VLOOKUP($A705,'Medical Examinations'!$A:$Z,MATCH(I$1,'Medical Examinations'!$A$1:$Z$1,0),FALSE)</f>
        <v>No</v>
      </c>
      <c r="J705" s="10" t="str">
        <f>VLOOKUP($A705,'Medical Examinations'!$A:$Z,MATCH(J$1,'Medical Examinations'!$A$1:$Z$1,0),FALSE)</f>
        <v>Obesity</v>
      </c>
      <c r="K705" s="10" t="str">
        <f>VLOOKUP($A705,'Medical Examinations'!$A:$Z,MATCH(K$1,'Medical Examinations'!$A$1:$Z$1,0),FALSE)</f>
        <v>Diabetes</v>
      </c>
      <c r="L705" s="15">
        <v>6059.17</v>
      </c>
      <c r="M705" s="10" t="s">
        <v>4707</v>
      </c>
      <c r="N705" s="10" t="s">
        <v>4711</v>
      </c>
      <c r="P705" s="10"/>
    </row>
    <row r="706" spans="1:16">
      <c r="A706" s="20" t="s">
        <v>1413</v>
      </c>
      <c r="B706" s="10">
        <f>VLOOKUP($A706,'Customer Names'!$A:$C,3,FALSE)</f>
        <v>0</v>
      </c>
      <c r="D706" s="10">
        <f>VLOOKUP($A706,'Medical Examinations'!$A:$Z,MATCH(D$1,'Medical Examinations'!$A$1:$Z$1,0),FALSE)</f>
        <v>11.08</v>
      </c>
      <c r="E706" s="10" t="str">
        <f>VLOOKUP($A706,'Medical Examinations'!$A:$Z,MATCH(E$1,'Medical Examinations'!$A$1:$Z$1,0),FALSE)</f>
        <v>No</v>
      </c>
      <c r="F706" s="10" t="str">
        <f>VLOOKUP($A706,'Medical Examinations'!$A:$Z,MATCH(F$1,'Medical Examinations'!$A$1:$Z$1,0),FALSE)</f>
        <v>No</v>
      </c>
      <c r="G706" s="10" t="str">
        <f>VLOOKUP($A706,'Medical Examinations'!$A:$Z,MATCH(G$1,'Medical Examinations'!$A$1:$Z$1,0),FALSE)</f>
        <v>No</v>
      </c>
      <c r="H706" s="10">
        <f>VLOOKUP($A706,'Medical Examinations'!$A:$Z,MATCH(H$1,'Medical Examinations'!$A$1:$Z$1,0),FALSE)</f>
        <v>3</v>
      </c>
      <c r="I706" s="10" t="str">
        <f>VLOOKUP($A706,'Medical Examinations'!$A:$Z,MATCH(I$1,'Medical Examinations'!$A$1:$Z$1,0),FALSE)</f>
        <v>No</v>
      </c>
      <c r="J706" s="10" t="str">
        <f>VLOOKUP($A706,'Medical Examinations'!$A:$Z,MATCH(J$1,'Medical Examinations'!$A$1:$Z$1,0),FALSE)</f>
        <v>Obesity</v>
      </c>
      <c r="K706" s="10" t="str">
        <f>VLOOKUP($A706,'Medical Examinations'!$A:$Z,MATCH(K$1,'Medical Examinations'!$A$1:$Z$1,0),FALSE)</f>
        <v>Diabetes</v>
      </c>
      <c r="L706" s="15">
        <v>6061.8</v>
      </c>
      <c r="M706" s="10" t="s">
        <v>4707</v>
      </c>
      <c r="N706" s="10" t="s">
        <v>4708</v>
      </c>
      <c r="P706" s="10"/>
    </row>
    <row r="707" spans="1:16">
      <c r="A707" s="21" t="s">
        <v>1415</v>
      </c>
      <c r="B707" s="10">
        <f>VLOOKUP($A707,'Customer Names'!$A:$C,3,FALSE)</f>
        <v>0</v>
      </c>
      <c r="D707" s="10">
        <f>VLOOKUP($A707,'Medical Examinations'!$A:$Z,MATCH(D$1,'Medical Examinations'!$A$1:$Z$1,0),FALSE)</f>
        <v>11.01</v>
      </c>
      <c r="E707" s="10" t="str">
        <f>VLOOKUP($A707,'Medical Examinations'!$A:$Z,MATCH(E$1,'Medical Examinations'!$A$1:$Z$1,0),FALSE)</f>
        <v>No</v>
      </c>
      <c r="F707" s="10" t="str">
        <f>VLOOKUP($A707,'Medical Examinations'!$A:$Z,MATCH(F$1,'Medical Examinations'!$A$1:$Z$1,0),FALSE)</f>
        <v>No</v>
      </c>
      <c r="G707" s="10" t="str">
        <f>VLOOKUP($A707,'Medical Examinations'!$A:$Z,MATCH(G$1,'Medical Examinations'!$A$1:$Z$1,0),FALSE)</f>
        <v>No</v>
      </c>
      <c r="H707" s="10">
        <f>VLOOKUP($A707,'Medical Examinations'!$A:$Z,MATCH(H$1,'Medical Examinations'!$A$1:$Z$1,0),FALSE)</f>
        <v>0</v>
      </c>
      <c r="I707" s="10" t="str">
        <f>VLOOKUP($A707,'Medical Examinations'!$A:$Z,MATCH(I$1,'Medical Examinations'!$A$1:$Z$1,0),FALSE)</f>
        <v>No</v>
      </c>
      <c r="J707" s="10" t="str">
        <f>VLOOKUP($A707,'Medical Examinations'!$A:$Z,MATCH(J$1,'Medical Examinations'!$A$1:$Z$1,0),FALSE)</f>
        <v>Obesity</v>
      </c>
      <c r="K707" s="10" t="str">
        <f>VLOOKUP($A707,'Medical Examinations'!$A:$Z,MATCH(K$1,'Medical Examinations'!$A$1:$Z$1,0),FALSE)</f>
        <v>Diabetes</v>
      </c>
      <c r="L707" s="15">
        <v>6064.37</v>
      </c>
      <c r="M707" s="10" t="s">
        <v>4707</v>
      </c>
      <c r="N707" s="10" t="s">
        <v>4707</v>
      </c>
      <c r="P707" s="10"/>
    </row>
    <row r="708" spans="1:16">
      <c r="A708" s="20" t="s">
        <v>1417</v>
      </c>
      <c r="B708" s="10">
        <f>VLOOKUP($A708,'Customer Names'!$A:$C,3,FALSE)</f>
        <v>0</v>
      </c>
      <c r="D708" s="10">
        <f>VLOOKUP($A708,'Medical Examinations'!$A:$Z,MATCH(D$1,'Medical Examinations'!$A$1:$Z$1,0),FALSE)</f>
        <v>4.37</v>
      </c>
      <c r="E708" s="10" t="str">
        <f>VLOOKUP($A708,'Medical Examinations'!$A:$Z,MATCH(E$1,'Medical Examinations'!$A$1:$Z$1,0),FALSE)</f>
        <v>No</v>
      </c>
      <c r="F708" s="10" t="str">
        <f>VLOOKUP($A708,'Medical Examinations'!$A:$Z,MATCH(F$1,'Medical Examinations'!$A$1:$Z$1,0),FALSE)</f>
        <v>yes</v>
      </c>
      <c r="G708" s="10" t="str">
        <f>VLOOKUP($A708,'Medical Examinations'!$A:$Z,MATCH(G$1,'Medical Examinations'!$A$1:$Z$1,0),FALSE)</f>
        <v>No</v>
      </c>
      <c r="H708" s="10">
        <f>VLOOKUP($A708,'Medical Examinations'!$A:$Z,MATCH(H$1,'Medical Examinations'!$A$1:$Z$1,0),FALSE)</f>
        <v>1</v>
      </c>
      <c r="I708" s="10" t="str">
        <f>VLOOKUP($A708,'Medical Examinations'!$A:$Z,MATCH(I$1,'Medical Examinations'!$A$1:$Z$1,0),FALSE)</f>
        <v>yes</v>
      </c>
      <c r="J708" s="10" t="str">
        <f>VLOOKUP($A708,'Medical Examinations'!$A:$Z,MATCH(J$1,'Medical Examinations'!$A$1:$Z$1,0),FALSE)</f>
        <v>Normal Weight</v>
      </c>
      <c r="K708" s="10" t="str">
        <f>VLOOKUP($A708,'Medical Examinations'!$A:$Z,MATCH(K$1,'Medical Examinations'!$A$1:$Z$1,0),FALSE)</f>
        <v>Normal</v>
      </c>
      <c r="L708" s="15">
        <v>6067.13</v>
      </c>
      <c r="M708" s="10" t="s">
        <v>4708</v>
      </c>
      <c r="N708" s="10" t="s">
        <v>4711</v>
      </c>
      <c r="P708" s="10"/>
    </row>
    <row r="709" spans="1:16">
      <c r="A709" s="21" t="s">
        <v>1419</v>
      </c>
      <c r="B709" s="10">
        <f>VLOOKUP($A709,'Customer Names'!$A:$C,3,FALSE)</f>
        <v>0</v>
      </c>
      <c r="D709" s="10">
        <f>VLOOKUP($A709,'Medical Examinations'!$A:$Z,MATCH(D$1,'Medical Examinations'!$A$1:$Z$1,0),FALSE)</f>
        <v>5.91</v>
      </c>
      <c r="E709" s="10" t="str">
        <f>VLOOKUP($A709,'Medical Examinations'!$A:$Z,MATCH(E$1,'Medical Examinations'!$A$1:$Z$1,0),FALSE)</f>
        <v>No</v>
      </c>
      <c r="F709" s="10" t="str">
        <f>VLOOKUP($A709,'Medical Examinations'!$A:$Z,MATCH(F$1,'Medical Examinations'!$A$1:$Z$1,0),FALSE)</f>
        <v>No</v>
      </c>
      <c r="G709" s="10" t="str">
        <f>VLOOKUP($A709,'Medical Examinations'!$A:$Z,MATCH(G$1,'Medical Examinations'!$A$1:$Z$1,0),FALSE)</f>
        <v>No</v>
      </c>
      <c r="H709" s="10">
        <f>VLOOKUP($A709,'Medical Examinations'!$A:$Z,MATCH(H$1,'Medical Examinations'!$A$1:$Z$1,0),FALSE)</f>
        <v>2</v>
      </c>
      <c r="I709" s="10" t="str">
        <f>VLOOKUP($A709,'Medical Examinations'!$A:$Z,MATCH(I$1,'Medical Examinations'!$A$1:$Z$1,0),FALSE)</f>
        <v>No</v>
      </c>
      <c r="J709" s="10" t="str">
        <f>VLOOKUP($A709,'Medical Examinations'!$A:$Z,MATCH(J$1,'Medical Examinations'!$A$1:$Z$1,0),FALSE)</f>
        <v>Obesity</v>
      </c>
      <c r="K709" s="10" t="str">
        <f>VLOOKUP($A709,'Medical Examinations'!$A:$Z,MATCH(K$1,'Medical Examinations'!$A$1:$Z$1,0),FALSE)</f>
        <v>Prediabetes</v>
      </c>
      <c r="L709" s="15">
        <v>6074.37</v>
      </c>
      <c r="M709" s="10" t="s">
        <v>4707</v>
      </c>
      <c r="N709" s="10" t="s">
        <v>4707</v>
      </c>
      <c r="P709" s="10"/>
    </row>
    <row r="710" spans="1:16">
      <c r="A710" s="20" t="s">
        <v>1421</v>
      </c>
      <c r="B710" s="10">
        <f>VLOOKUP($A710,'Customer Names'!$A:$C,3,FALSE)</f>
        <v>0</v>
      </c>
      <c r="D710" s="10">
        <f>VLOOKUP($A710,'Medical Examinations'!$A:$Z,MATCH(D$1,'Medical Examinations'!$A$1:$Z$1,0),FALSE)</f>
        <v>7.65</v>
      </c>
      <c r="E710" s="10" t="str">
        <f>VLOOKUP($A710,'Medical Examinations'!$A:$Z,MATCH(E$1,'Medical Examinations'!$A$1:$Z$1,0),FALSE)</f>
        <v>No</v>
      </c>
      <c r="F710" s="10" t="str">
        <f>VLOOKUP($A710,'Medical Examinations'!$A:$Z,MATCH(F$1,'Medical Examinations'!$A$1:$Z$1,0),FALSE)</f>
        <v>No</v>
      </c>
      <c r="G710" s="10" t="str">
        <f>VLOOKUP($A710,'Medical Examinations'!$A:$Z,MATCH(G$1,'Medical Examinations'!$A$1:$Z$1,0),FALSE)</f>
        <v>No</v>
      </c>
      <c r="H710" s="10">
        <f>VLOOKUP($A710,'Medical Examinations'!$A:$Z,MATCH(H$1,'Medical Examinations'!$A$1:$Z$1,0),FALSE)</f>
        <v>0</v>
      </c>
      <c r="I710" s="10" t="str">
        <f>VLOOKUP($A710,'Medical Examinations'!$A:$Z,MATCH(I$1,'Medical Examinations'!$A$1:$Z$1,0),FALSE)</f>
        <v>No</v>
      </c>
      <c r="J710" s="10" t="str">
        <f>VLOOKUP($A710,'Medical Examinations'!$A:$Z,MATCH(J$1,'Medical Examinations'!$A$1:$Z$1,0),FALSE)</f>
        <v>Obesity</v>
      </c>
      <c r="K710" s="10" t="str">
        <f>VLOOKUP($A710,'Medical Examinations'!$A:$Z,MATCH(K$1,'Medical Examinations'!$A$1:$Z$1,0),FALSE)</f>
        <v>Diabetes</v>
      </c>
      <c r="L710" s="15">
        <v>6079.67</v>
      </c>
      <c r="M710" s="10" t="s">
        <v>4711</v>
      </c>
      <c r="N710" s="10" t="s">
        <v>4711</v>
      </c>
      <c r="P710" s="10"/>
    </row>
    <row r="711" spans="1:16">
      <c r="A711" s="21" t="s">
        <v>1423</v>
      </c>
      <c r="B711" s="10">
        <f>VLOOKUP($A711,'Customer Names'!$A:$C,3,FALSE)</f>
        <v>0</v>
      </c>
      <c r="D711" s="10">
        <f>VLOOKUP($A711,'Medical Examinations'!$A:$Z,MATCH(D$1,'Medical Examinations'!$A$1:$Z$1,0),FALSE)</f>
        <v>5.37</v>
      </c>
      <c r="E711" s="10" t="str">
        <f>VLOOKUP($A711,'Medical Examinations'!$A:$Z,MATCH(E$1,'Medical Examinations'!$A$1:$Z$1,0),FALSE)</f>
        <v>yes</v>
      </c>
      <c r="F711" s="10" t="str">
        <f>VLOOKUP($A711,'Medical Examinations'!$A:$Z,MATCH(F$1,'Medical Examinations'!$A$1:$Z$1,0),FALSE)</f>
        <v>No</v>
      </c>
      <c r="G711" s="10" t="str">
        <f>VLOOKUP($A711,'Medical Examinations'!$A:$Z,MATCH(G$1,'Medical Examinations'!$A$1:$Z$1,0),FALSE)</f>
        <v>No</v>
      </c>
      <c r="H711" s="10">
        <f>VLOOKUP($A711,'Medical Examinations'!$A:$Z,MATCH(H$1,'Medical Examinations'!$A$1:$Z$1,0),FALSE)</f>
        <v>2</v>
      </c>
      <c r="I711" s="10" t="str">
        <f>VLOOKUP($A711,'Medical Examinations'!$A:$Z,MATCH(I$1,'Medical Examinations'!$A$1:$Z$1,0),FALSE)</f>
        <v>No</v>
      </c>
      <c r="J711" s="10" t="str">
        <f>VLOOKUP($A711,'Medical Examinations'!$A:$Z,MATCH(J$1,'Medical Examinations'!$A$1:$Z$1,0),FALSE)</f>
        <v>Overweight</v>
      </c>
      <c r="K711" s="10" t="str">
        <f>VLOOKUP($A711,'Medical Examinations'!$A:$Z,MATCH(K$1,'Medical Examinations'!$A$1:$Z$1,0),FALSE)</f>
        <v>Normal</v>
      </c>
      <c r="L711" s="15">
        <v>6082.41</v>
      </c>
      <c r="M711" s="10" t="s">
        <v>4711</v>
      </c>
      <c r="N711" s="10" t="s">
        <v>4707</v>
      </c>
      <c r="P711" s="10"/>
    </row>
    <row r="712" spans="1:16">
      <c r="A712" s="20" t="s">
        <v>1425</v>
      </c>
      <c r="B712" s="10">
        <f>VLOOKUP($A712,'Customer Names'!$A:$C,3,FALSE)</f>
        <v>0</v>
      </c>
      <c r="D712" s="10">
        <f>VLOOKUP($A712,'Medical Examinations'!$A:$Z,MATCH(D$1,'Medical Examinations'!$A$1:$Z$1,0),FALSE)</f>
        <v>5.75</v>
      </c>
      <c r="E712" s="10" t="str">
        <f>VLOOKUP($A712,'Medical Examinations'!$A:$Z,MATCH(E$1,'Medical Examinations'!$A$1:$Z$1,0),FALSE)</f>
        <v>yes</v>
      </c>
      <c r="F712" s="10" t="str">
        <f>VLOOKUP($A712,'Medical Examinations'!$A:$Z,MATCH(F$1,'Medical Examinations'!$A$1:$Z$1,0),FALSE)</f>
        <v>No</v>
      </c>
      <c r="G712" s="10" t="str">
        <f>VLOOKUP($A712,'Medical Examinations'!$A:$Z,MATCH(G$1,'Medical Examinations'!$A$1:$Z$1,0),FALSE)</f>
        <v>No</v>
      </c>
      <c r="H712" s="10">
        <f>VLOOKUP($A712,'Medical Examinations'!$A:$Z,MATCH(H$1,'Medical Examinations'!$A$1:$Z$1,0),FALSE)</f>
        <v>2</v>
      </c>
      <c r="I712" s="10" t="str">
        <f>VLOOKUP($A712,'Medical Examinations'!$A:$Z,MATCH(I$1,'Medical Examinations'!$A$1:$Z$1,0),FALSE)</f>
        <v>No</v>
      </c>
      <c r="J712" s="10" t="str">
        <f>VLOOKUP($A712,'Medical Examinations'!$A:$Z,MATCH(J$1,'Medical Examinations'!$A$1:$Z$1,0),FALSE)</f>
        <v>Overweight</v>
      </c>
      <c r="K712" s="10" t="str">
        <f>VLOOKUP($A712,'Medical Examinations'!$A:$Z,MATCH(K$1,'Medical Examinations'!$A$1:$Z$1,0),FALSE)</f>
        <v>Prediabetes</v>
      </c>
      <c r="L712" s="15">
        <v>6098.38</v>
      </c>
      <c r="M712" s="10" t="s">
        <v>4707</v>
      </c>
      <c r="N712" s="10" t="s">
        <v>4707</v>
      </c>
      <c r="P712" s="10"/>
    </row>
    <row r="713" spans="1:16">
      <c r="A713" s="21" t="s">
        <v>1427</v>
      </c>
      <c r="B713" s="10">
        <f>VLOOKUP($A713,'Customer Names'!$A:$C,3,FALSE)</f>
        <v>0</v>
      </c>
      <c r="D713" s="10">
        <f>VLOOKUP($A713,'Medical Examinations'!$A:$Z,MATCH(D$1,'Medical Examinations'!$A$1:$Z$1,0),FALSE)</f>
        <v>6.79</v>
      </c>
      <c r="E713" s="10" t="str">
        <f>VLOOKUP($A713,'Medical Examinations'!$A:$Z,MATCH(E$1,'Medical Examinations'!$A$1:$Z$1,0),FALSE)</f>
        <v>yes</v>
      </c>
      <c r="F713" s="10" t="str">
        <f>VLOOKUP($A713,'Medical Examinations'!$A:$Z,MATCH(F$1,'Medical Examinations'!$A$1:$Z$1,0),FALSE)</f>
        <v>No</v>
      </c>
      <c r="G713" s="10" t="str">
        <f>VLOOKUP($A713,'Medical Examinations'!$A:$Z,MATCH(G$1,'Medical Examinations'!$A$1:$Z$1,0),FALSE)</f>
        <v>No</v>
      </c>
      <c r="H713" s="10">
        <f>VLOOKUP($A713,'Medical Examinations'!$A:$Z,MATCH(H$1,'Medical Examinations'!$A$1:$Z$1,0),FALSE)</f>
        <v>2</v>
      </c>
      <c r="I713" s="10" t="str">
        <f>VLOOKUP($A713,'Medical Examinations'!$A:$Z,MATCH(I$1,'Medical Examinations'!$A$1:$Z$1,0),FALSE)</f>
        <v>No</v>
      </c>
      <c r="J713" s="10" t="str">
        <f>VLOOKUP($A713,'Medical Examinations'!$A:$Z,MATCH(J$1,'Medical Examinations'!$A$1:$Z$1,0),FALSE)</f>
        <v>Obesity</v>
      </c>
      <c r="K713" s="10" t="str">
        <f>VLOOKUP($A713,'Medical Examinations'!$A:$Z,MATCH(K$1,'Medical Examinations'!$A$1:$Z$1,0),FALSE)</f>
        <v>Diabetes</v>
      </c>
      <c r="L713" s="15">
        <v>6111.95</v>
      </c>
      <c r="M713" s="10" t="s">
        <v>4707</v>
      </c>
      <c r="N713" s="10" t="s">
        <v>4708</v>
      </c>
      <c r="P713" s="10"/>
    </row>
    <row r="714" spans="1:16">
      <c r="A714" s="20" t="s">
        <v>1429</v>
      </c>
      <c r="B714" s="10">
        <f>VLOOKUP($A714,'Customer Names'!$A:$C,3,FALSE)</f>
        <v>0</v>
      </c>
      <c r="D714" s="10">
        <f>VLOOKUP($A714,'Medical Examinations'!$A:$Z,MATCH(D$1,'Medical Examinations'!$A$1:$Z$1,0),FALSE)</f>
        <v>7.03</v>
      </c>
      <c r="E714" s="10" t="str">
        <f>VLOOKUP($A714,'Medical Examinations'!$A:$Z,MATCH(E$1,'Medical Examinations'!$A$1:$Z$1,0),FALSE)</f>
        <v>No</v>
      </c>
      <c r="F714" s="10" t="str">
        <f>VLOOKUP($A714,'Medical Examinations'!$A:$Z,MATCH(F$1,'Medical Examinations'!$A$1:$Z$1,0),FALSE)</f>
        <v>No</v>
      </c>
      <c r="G714" s="10" t="str">
        <f>VLOOKUP($A714,'Medical Examinations'!$A:$Z,MATCH(G$1,'Medical Examinations'!$A$1:$Z$1,0),FALSE)</f>
        <v>No</v>
      </c>
      <c r="H714" s="10">
        <f>VLOOKUP($A714,'Medical Examinations'!$A:$Z,MATCH(H$1,'Medical Examinations'!$A$1:$Z$1,0),FALSE)</f>
        <v>3</v>
      </c>
      <c r="I714" s="10" t="str">
        <f>VLOOKUP($A714,'Medical Examinations'!$A:$Z,MATCH(I$1,'Medical Examinations'!$A$1:$Z$1,0),FALSE)</f>
        <v>No</v>
      </c>
      <c r="J714" s="10" t="str">
        <f>VLOOKUP($A714,'Medical Examinations'!$A:$Z,MATCH(J$1,'Medical Examinations'!$A$1:$Z$1,0),FALSE)</f>
        <v>Obesity</v>
      </c>
      <c r="K714" s="10" t="str">
        <f>VLOOKUP($A714,'Medical Examinations'!$A:$Z,MATCH(K$1,'Medical Examinations'!$A$1:$Z$1,0),FALSE)</f>
        <v>Diabetes</v>
      </c>
      <c r="L714" s="15">
        <v>6112.35</v>
      </c>
      <c r="M714" s="10" t="s">
        <v>4707</v>
      </c>
      <c r="N714" s="10" t="s">
        <v>4711</v>
      </c>
      <c r="P714" s="10"/>
    </row>
    <row r="715" spans="1:16">
      <c r="A715" s="21" t="s">
        <v>1431</v>
      </c>
      <c r="B715" s="10">
        <f>VLOOKUP($A715,'Customer Names'!$A:$C,3,FALSE)</f>
        <v>0</v>
      </c>
      <c r="D715" s="10">
        <f>VLOOKUP($A715,'Medical Examinations'!$A:$Z,MATCH(D$1,'Medical Examinations'!$A$1:$Z$1,0),FALSE)</f>
        <v>5.41</v>
      </c>
      <c r="E715" s="10" t="str">
        <f>VLOOKUP($A715,'Medical Examinations'!$A:$Z,MATCH(E$1,'Medical Examinations'!$A$1:$Z$1,0),FALSE)</f>
        <v>yes</v>
      </c>
      <c r="F715" s="10" t="str">
        <f>VLOOKUP($A715,'Medical Examinations'!$A:$Z,MATCH(F$1,'Medical Examinations'!$A$1:$Z$1,0),FALSE)</f>
        <v>No</v>
      </c>
      <c r="G715" s="10" t="str">
        <f>VLOOKUP($A715,'Medical Examinations'!$A:$Z,MATCH(G$1,'Medical Examinations'!$A$1:$Z$1,0),FALSE)</f>
        <v>Yes</v>
      </c>
      <c r="H715" s="10">
        <f>VLOOKUP($A715,'Medical Examinations'!$A:$Z,MATCH(H$1,'Medical Examinations'!$A$1:$Z$1,0),FALSE)</f>
        <v>1</v>
      </c>
      <c r="I715" s="10" t="str">
        <f>VLOOKUP($A715,'Medical Examinations'!$A:$Z,MATCH(I$1,'Medical Examinations'!$A$1:$Z$1,0),FALSE)</f>
        <v>No</v>
      </c>
      <c r="J715" s="10" t="str">
        <f>VLOOKUP($A715,'Medical Examinations'!$A:$Z,MATCH(J$1,'Medical Examinations'!$A$1:$Z$1,0),FALSE)</f>
        <v>Obesity</v>
      </c>
      <c r="K715" s="10" t="str">
        <f>VLOOKUP($A715,'Medical Examinations'!$A:$Z,MATCH(K$1,'Medical Examinations'!$A$1:$Z$1,0),FALSE)</f>
        <v>Normal</v>
      </c>
      <c r="L715" s="15">
        <v>6113.23</v>
      </c>
      <c r="M715" s="10" t="s">
        <v>4707</v>
      </c>
      <c r="N715" s="10" t="s">
        <v>4707</v>
      </c>
      <c r="P715" s="10"/>
    </row>
    <row r="716" spans="1:16">
      <c r="A716" s="20" t="s">
        <v>1433</v>
      </c>
      <c r="B716" s="10">
        <f>VLOOKUP($A716,'Customer Names'!$A:$C,3,FALSE)</f>
        <v>0</v>
      </c>
      <c r="D716" s="10">
        <f>VLOOKUP($A716,'Medical Examinations'!$A:$Z,MATCH(D$1,'Medical Examinations'!$A$1:$Z$1,0),FALSE)</f>
        <v>8.0500000000000007</v>
      </c>
      <c r="E716" s="10" t="str">
        <f>VLOOKUP($A716,'Medical Examinations'!$A:$Z,MATCH(E$1,'Medical Examinations'!$A$1:$Z$1,0),FALSE)</f>
        <v>No</v>
      </c>
      <c r="F716" s="10" t="str">
        <f>VLOOKUP($A716,'Medical Examinations'!$A:$Z,MATCH(F$1,'Medical Examinations'!$A$1:$Z$1,0),FALSE)</f>
        <v>No</v>
      </c>
      <c r="G716" s="10" t="str">
        <f>VLOOKUP($A716,'Medical Examinations'!$A:$Z,MATCH(G$1,'Medical Examinations'!$A$1:$Z$1,0),FALSE)</f>
        <v>No</v>
      </c>
      <c r="H716" s="10">
        <f>VLOOKUP($A716,'Medical Examinations'!$A:$Z,MATCH(H$1,'Medical Examinations'!$A$1:$Z$1,0),FALSE)</f>
        <v>0</v>
      </c>
      <c r="I716" s="10" t="str">
        <f>VLOOKUP($A716,'Medical Examinations'!$A:$Z,MATCH(I$1,'Medical Examinations'!$A$1:$Z$1,0),FALSE)</f>
        <v>No</v>
      </c>
      <c r="J716" s="10" t="str">
        <f>VLOOKUP($A716,'Medical Examinations'!$A:$Z,MATCH(J$1,'Medical Examinations'!$A$1:$Z$1,0),FALSE)</f>
        <v>Obesity</v>
      </c>
      <c r="K716" s="10" t="str">
        <f>VLOOKUP($A716,'Medical Examinations'!$A:$Z,MATCH(K$1,'Medical Examinations'!$A$1:$Z$1,0),FALSE)</f>
        <v>Diabetes</v>
      </c>
      <c r="L716" s="15">
        <v>6117.49</v>
      </c>
      <c r="M716" s="10" t="s">
        <v>4707</v>
      </c>
      <c r="N716" s="10" t="s">
        <v>4708</v>
      </c>
      <c r="P716" s="10"/>
    </row>
    <row r="717" spans="1:16">
      <c r="A717" s="21" t="s">
        <v>1435</v>
      </c>
      <c r="B717" s="10">
        <f>VLOOKUP($A717,'Customer Names'!$A:$C,3,FALSE)</f>
        <v>0</v>
      </c>
      <c r="D717" s="10">
        <f>VLOOKUP($A717,'Medical Examinations'!$A:$Z,MATCH(D$1,'Medical Examinations'!$A$1:$Z$1,0),FALSE)</f>
        <v>5.94</v>
      </c>
      <c r="E717" s="10" t="str">
        <f>VLOOKUP($A717,'Medical Examinations'!$A:$Z,MATCH(E$1,'Medical Examinations'!$A$1:$Z$1,0),FALSE)</f>
        <v>No</v>
      </c>
      <c r="F717" s="10" t="str">
        <f>VLOOKUP($A717,'Medical Examinations'!$A:$Z,MATCH(F$1,'Medical Examinations'!$A$1:$Z$1,0),FALSE)</f>
        <v>No</v>
      </c>
      <c r="G717" s="10" t="str">
        <f>VLOOKUP($A717,'Medical Examinations'!$A:$Z,MATCH(G$1,'Medical Examinations'!$A$1:$Z$1,0),FALSE)</f>
        <v>No</v>
      </c>
      <c r="H717" s="10">
        <f>VLOOKUP($A717,'Medical Examinations'!$A:$Z,MATCH(H$1,'Medical Examinations'!$A$1:$Z$1,0),FALSE)</f>
        <v>1</v>
      </c>
      <c r="I717" s="10" t="str">
        <f>VLOOKUP($A717,'Medical Examinations'!$A:$Z,MATCH(I$1,'Medical Examinations'!$A$1:$Z$1,0),FALSE)</f>
        <v>No</v>
      </c>
      <c r="J717" s="10" t="str">
        <f>VLOOKUP($A717,'Medical Examinations'!$A:$Z,MATCH(J$1,'Medical Examinations'!$A$1:$Z$1,0),FALSE)</f>
        <v>Obesity</v>
      </c>
      <c r="K717" s="10" t="str">
        <f>VLOOKUP($A717,'Medical Examinations'!$A:$Z,MATCH(K$1,'Medical Examinations'!$A$1:$Z$1,0),FALSE)</f>
        <v>Prediabetes</v>
      </c>
      <c r="L717" s="15">
        <v>6123.57</v>
      </c>
      <c r="M717" s="10" t="s">
        <v>4708</v>
      </c>
      <c r="N717" s="10" t="s">
        <v>4707</v>
      </c>
      <c r="P717" s="10"/>
    </row>
    <row r="718" spans="1:16">
      <c r="A718" s="20" t="s">
        <v>1437</v>
      </c>
      <c r="B718" s="10">
        <f>VLOOKUP($A718,'Customer Names'!$A:$C,3,FALSE)</f>
        <v>0</v>
      </c>
      <c r="D718" s="10">
        <f>VLOOKUP($A718,'Medical Examinations'!$A:$Z,MATCH(D$1,'Medical Examinations'!$A$1:$Z$1,0),FALSE)</f>
        <v>5.51</v>
      </c>
      <c r="E718" s="10" t="str">
        <f>VLOOKUP($A718,'Medical Examinations'!$A:$Z,MATCH(E$1,'Medical Examinations'!$A$1:$Z$1,0),FALSE)</f>
        <v>No</v>
      </c>
      <c r="F718" s="10" t="str">
        <f>VLOOKUP($A718,'Medical Examinations'!$A:$Z,MATCH(F$1,'Medical Examinations'!$A$1:$Z$1,0),FALSE)</f>
        <v>yes</v>
      </c>
      <c r="G718" s="10" t="str">
        <f>VLOOKUP($A718,'Medical Examinations'!$A:$Z,MATCH(G$1,'Medical Examinations'!$A$1:$Z$1,0),FALSE)</f>
        <v>No</v>
      </c>
      <c r="H718" s="10">
        <f>VLOOKUP($A718,'Medical Examinations'!$A:$Z,MATCH(H$1,'Medical Examinations'!$A$1:$Z$1,0),FALSE)</f>
        <v>1</v>
      </c>
      <c r="I718" s="10" t="str">
        <f>VLOOKUP($A718,'Medical Examinations'!$A:$Z,MATCH(I$1,'Medical Examinations'!$A$1:$Z$1,0),FALSE)</f>
        <v>No</v>
      </c>
      <c r="J718" s="10" t="str">
        <f>VLOOKUP($A718,'Medical Examinations'!$A:$Z,MATCH(J$1,'Medical Examinations'!$A$1:$Z$1,0),FALSE)</f>
        <v>Obesity</v>
      </c>
      <c r="K718" s="10" t="str">
        <f>VLOOKUP($A718,'Medical Examinations'!$A:$Z,MATCH(K$1,'Medical Examinations'!$A$1:$Z$1,0),FALSE)</f>
        <v>Normal</v>
      </c>
      <c r="L718" s="15">
        <v>6128.8</v>
      </c>
      <c r="M718" s="10" t="s">
        <v>4707</v>
      </c>
      <c r="N718" s="10" t="s">
        <v>4708</v>
      </c>
      <c r="P718" s="10"/>
    </row>
    <row r="719" spans="1:16">
      <c r="A719" s="21" t="s">
        <v>1439</v>
      </c>
      <c r="B719" s="10">
        <f>VLOOKUP($A719,'Customer Names'!$A:$C,3,FALSE)</f>
        <v>0</v>
      </c>
      <c r="D719" s="10">
        <f>VLOOKUP($A719,'Medical Examinations'!$A:$Z,MATCH(D$1,'Medical Examinations'!$A$1:$Z$1,0),FALSE)</f>
        <v>6.55</v>
      </c>
      <c r="E719" s="10" t="str">
        <f>VLOOKUP($A719,'Medical Examinations'!$A:$Z,MATCH(E$1,'Medical Examinations'!$A$1:$Z$1,0),FALSE)</f>
        <v>yes</v>
      </c>
      <c r="F719" s="10" t="str">
        <f>VLOOKUP($A719,'Medical Examinations'!$A:$Z,MATCH(F$1,'Medical Examinations'!$A$1:$Z$1,0),FALSE)</f>
        <v>No</v>
      </c>
      <c r="G719" s="10" t="str">
        <f>VLOOKUP($A719,'Medical Examinations'!$A:$Z,MATCH(G$1,'Medical Examinations'!$A$1:$Z$1,0),FALSE)</f>
        <v>No</v>
      </c>
      <c r="H719" s="10">
        <f>VLOOKUP($A719,'Medical Examinations'!$A:$Z,MATCH(H$1,'Medical Examinations'!$A$1:$Z$1,0),FALSE)</f>
        <v>2</v>
      </c>
      <c r="I719" s="10" t="str">
        <f>VLOOKUP($A719,'Medical Examinations'!$A:$Z,MATCH(I$1,'Medical Examinations'!$A$1:$Z$1,0),FALSE)</f>
        <v>No</v>
      </c>
      <c r="J719" s="10" t="str">
        <f>VLOOKUP($A719,'Medical Examinations'!$A:$Z,MATCH(J$1,'Medical Examinations'!$A$1:$Z$1,0),FALSE)</f>
        <v>Obesity</v>
      </c>
      <c r="K719" s="10" t="str">
        <f>VLOOKUP($A719,'Medical Examinations'!$A:$Z,MATCH(K$1,'Medical Examinations'!$A$1:$Z$1,0),FALSE)</f>
        <v>Diabetes</v>
      </c>
      <c r="L719" s="15">
        <v>6138.5</v>
      </c>
      <c r="M719" s="10" t="s">
        <v>4707</v>
      </c>
      <c r="N719" s="10" t="s">
        <v>4707</v>
      </c>
      <c r="P719" s="10"/>
    </row>
    <row r="720" spans="1:16">
      <c r="A720" s="20" t="s">
        <v>1441</v>
      </c>
      <c r="B720" s="10">
        <f>VLOOKUP($A720,'Customer Names'!$A:$C,3,FALSE)</f>
        <v>0</v>
      </c>
      <c r="D720" s="10">
        <f>VLOOKUP($A720,'Medical Examinations'!$A:$Z,MATCH(D$1,'Medical Examinations'!$A$1:$Z$1,0),FALSE)</f>
        <v>5.79</v>
      </c>
      <c r="E720" s="10" t="str">
        <f>VLOOKUP($A720,'Medical Examinations'!$A:$Z,MATCH(E$1,'Medical Examinations'!$A$1:$Z$1,0),FALSE)</f>
        <v>yes</v>
      </c>
      <c r="F720" s="10" t="str">
        <f>VLOOKUP($A720,'Medical Examinations'!$A:$Z,MATCH(F$1,'Medical Examinations'!$A$1:$Z$1,0),FALSE)</f>
        <v>No</v>
      </c>
      <c r="G720" s="10" t="str">
        <f>VLOOKUP($A720,'Medical Examinations'!$A:$Z,MATCH(G$1,'Medical Examinations'!$A$1:$Z$1,0),FALSE)</f>
        <v>No</v>
      </c>
      <c r="H720" s="10">
        <f>VLOOKUP($A720,'Medical Examinations'!$A:$Z,MATCH(H$1,'Medical Examinations'!$A$1:$Z$1,0),FALSE)</f>
        <v>0</v>
      </c>
      <c r="I720" s="10" t="str">
        <f>VLOOKUP($A720,'Medical Examinations'!$A:$Z,MATCH(I$1,'Medical Examinations'!$A$1:$Z$1,0),FALSE)</f>
        <v>No</v>
      </c>
      <c r="J720" s="10" t="str">
        <f>VLOOKUP($A720,'Medical Examinations'!$A:$Z,MATCH(J$1,'Medical Examinations'!$A$1:$Z$1,0),FALSE)</f>
        <v>Obesity</v>
      </c>
      <c r="K720" s="10" t="str">
        <f>VLOOKUP($A720,'Medical Examinations'!$A:$Z,MATCH(K$1,'Medical Examinations'!$A$1:$Z$1,0),FALSE)</f>
        <v>Prediabetes</v>
      </c>
      <c r="L720" s="15">
        <v>6138.58</v>
      </c>
      <c r="M720" s="10" t="s">
        <v>4707</v>
      </c>
      <c r="N720" s="10" t="s">
        <v>4711</v>
      </c>
      <c r="P720" s="10"/>
    </row>
    <row r="721" spans="1:16">
      <c r="A721" s="21" t="s">
        <v>1443</v>
      </c>
      <c r="B721" s="10">
        <f>VLOOKUP($A721,'Customer Names'!$A:$C,3,FALSE)</f>
        <v>0</v>
      </c>
      <c r="D721" s="10">
        <f>VLOOKUP($A721,'Medical Examinations'!$A:$Z,MATCH(D$1,'Medical Examinations'!$A$1:$Z$1,0),FALSE)</f>
        <v>4.5599999999999996</v>
      </c>
      <c r="E721" s="10" t="str">
        <f>VLOOKUP($A721,'Medical Examinations'!$A:$Z,MATCH(E$1,'Medical Examinations'!$A$1:$Z$1,0),FALSE)</f>
        <v>No</v>
      </c>
      <c r="F721" s="10" t="str">
        <f>VLOOKUP($A721,'Medical Examinations'!$A:$Z,MATCH(F$1,'Medical Examinations'!$A$1:$Z$1,0),FALSE)</f>
        <v>No</v>
      </c>
      <c r="G721" s="10" t="str">
        <f>VLOOKUP($A721,'Medical Examinations'!$A:$Z,MATCH(G$1,'Medical Examinations'!$A$1:$Z$1,0),FALSE)</f>
        <v>No</v>
      </c>
      <c r="H721" s="10">
        <f>VLOOKUP($A721,'Medical Examinations'!$A:$Z,MATCH(H$1,'Medical Examinations'!$A$1:$Z$1,0),FALSE)</f>
        <v>0</v>
      </c>
      <c r="I721" s="10" t="str">
        <f>VLOOKUP($A721,'Medical Examinations'!$A:$Z,MATCH(I$1,'Medical Examinations'!$A$1:$Z$1,0),FALSE)</f>
        <v>No</v>
      </c>
      <c r="J721" s="10" t="str">
        <f>VLOOKUP($A721,'Medical Examinations'!$A:$Z,MATCH(J$1,'Medical Examinations'!$A$1:$Z$1,0),FALSE)</f>
        <v>Obesity</v>
      </c>
      <c r="K721" s="10" t="str">
        <f>VLOOKUP($A721,'Medical Examinations'!$A:$Z,MATCH(K$1,'Medical Examinations'!$A$1:$Z$1,0),FALSE)</f>
        <v>Normal</v>
      </c>
      <c r="L721" s="15">
        <v>6139.14</v>
      </c>
      <c r="M721" s="10" t="s">
        <v>4707</v>
      </c>
      <c r="N721" s="10" t="s">
        <v>4708</v>
      </c>
      <c r="P721" s="10"/>
    </row>
    <row r="722" spans="1:16">
      <c r="A722" s="20" t="s">
        <v>1445</v>
      </c>
      <c r="B722" s="10">
        <f>VLOOKUP($A722,'Customer Names'!$A:$C,3,FALSE)</f>
        <v>0</v>
      </c>
      <c r="D722" s="10">
        <f>VLOOKUP($A722,'Medical Examinations'!$A:$Z,MATCH(D$1,'Medical Examinations'!$A$1:$Z$1,0),FALSE)</f>
        <v>7</v>
      </c>
      <c r="E722" s="10" t="str">
        <f>VLOOKUP($A722,'Medical Examinations'!$A:$Z,MATCH(E$1,'Medical Examinations'!$A$1:$Z$1,0),FALSE)</f>
        <v>No</v>
      </c>
      <c r="F722" s="10" t="str">
        <f>VLOOKUP($A722,'Medical Examinations'!$A:$Z,MATCH(F$1,'Medical Examinations'!$A$1:$Z$1,0),FALSE)</f>
        <v>No</v>
      </c>
      <c r="G722" s="10" t="str">
        <f>VLOOKUP($A722,'Medical Examinations'!$A:$Z,MATCH(G$1,'Medical Examinations'!$A$1:$Z$1,0),FALSE)</f>
        <v>No</v>
      </c>
      <c r="H722" s="10">
        <f>VLOOKUP($A722,'Medical Examinations'!$A:$Z,MATCH(H$1,'Medical Examinations'!$A$1:$Z$1,0),FALSE)</f>
        <v>0</v>
      </c>
      <c r="I722" s="10" t="str">
        <f>VLOOKUP($A722,'Medical Examinations'!$A:$Z,MATCH(I$1,'Medical Examinations'!$A$1:$Z$1,0),FALSE)</f>
        <v>No</v>
      </c>
      <c r="J722" s="10" t="str">
        <f>VLOOKUP($A722,'Medical Examinations'!$A:$Z,MATCH(J$1,'Medical Examinations'!$A$1:$Z$1,0),FALSE)</f>
        <v>Obesity</v>
      </c>
      <c r="K722" s="10" t="str">
        <f>VLOOKUP($A722,'Medical Examinations'!$A:$Z,MATCH(K$1,'Medical Examinations'!$A$1:$Z$1,0),FALSE)</f>
        <v>Diabetes</v>
      </c>
      <c r="L722" s="15">
        <v>6147.12</v>
      </c>
      <c r="M722" s="10" t="s">
        <v>4707</v>
      </c>
      <c r="N722" s="10" t="s">
        <v>4708</v>
      </c>
      <c r="P722" s="10"/>
    </row>
    <row r="723" spans="1:16">
      <c r="A723" s="21" t="s">
        <v>1447</v>
      </c>
      <c r="B723" s="10">
        <f>VLOOKUP($A723,'Customer Names'!$A:$C,3,FALSE)</f>
        <v>0</v>
      </c>
      <c r="D723" s="10">
        <f>VLOOKUP($A723,'Medical Examinations'!$A:$Z,MATCH(D$1,'Medical Examinations'!$A$1:$Z$1,0),FALSE)</f>
        <v>6.57</v>
      </c>
      <c r="E723" s="10" t="str">
        <f>VLOOKUP($A723,'Medical Examinations'!$A:$Z,MATCH(E$1,'Medical Examinations'!$A$1:$Z$1,0),FALSE)</f>
        <v>yes</v>
      </c>
      <c r="F723" s="10" t="str">
        <f>VLOOKUP($A723,'Medical Examinations'!$A:$Z,MATCH(F$1,'Medical Examinations'!$A$1:$Z$1,0),FALSE)</f>
        <v>No</v>
      </c>
      <c r="G723" s="10" t="str">
        <f>VLOOKUP($A723,'Medical Examinations'!$A:$Z,MATCH(G$1,'Medical Examinations'!$A$1:$Z$1,0),FALSE)</f>
        <v>Yes</v>
      </c>
      <c r="H723" s="10">
        <f>VLOOKUP($A723,'Medical Examinations'!$A:$Z,MATCH(H$1,'Medical Examinations'!$A$1:$Z$1,0),FALSE)</f>
        <v>1</v>
      </c>
      <c r="I723" s="10" t="str">
        <f>VLOOKUP($A723,'Medical Examinations'!$A:$Z,MATCH(I$1,'Medical Examinations'!$A$1:$Z$1,0),FALSE)</f>
        <v>No</v>
      </c>
      <c r="J723" s="10" t="str">
        <f>VLOOKUP($A723,'Medical Examinations'!$A:$Z,MATCH(J$1,'Medical Examinations'!$A$1:$Z$1,0),FALSE)</f>
        <v>Obesity</v>
      </c>
      <c r="K723" s="10" t="str">
        <f>VLOOKUP($A723,'Medical Examinations'!$A:$Z,MATCH(K$1,'Medical Examinations'!$A$1:$Z$1,0),FALSE)</f>
        <v>Diabetes</v>
      </c>
      <c r="L723" s="15">
        <v>6152.05</v>
      </c>
      <c r="M723" s="10" t="s">
        <v>4707</v>
      </c>
      <c r="N723" s="10" t="s">
        <v>4708</v>
      </c>
      <c r="P723" s="10"/>
    </row>
    <row r="724" spans="1:16">
      <c r="A724" s="20" t="s">
        <v>1449</v>
      </c>
      <c r="B724" s="10">
        <f>VLOOKUP($A724,'Customer Names'!$A:$C,3,FALSE)</f>
        <v>0</v>
      </c>
      <c r="D724" s="10">
        <f>VLOOKUP($A724,'Medical Examinations'!$A:$Z,MATCH(D$1,'Medical Examinations'!$A$1:$Z$1,0),FALSE)</f>
        <v>11.61</v>
      </c>
      <c r="E724" s="10" t="str">
        <f>VLOOKUP($A724,'Medical Examinations'!$A:$Z,MATCH(E$1,'Medical Examinations'!$A$1:$Z$1,0),FALSE)</f>
        <v>yes</v>
      </c>
      <c r="F724" s="10" t="str">
        <f>VLOOKUP($A724,'Medical Examinations'!$A:$Z,MATCH(F$1,'Medical Examinations'!$A$1:$Z$1,0),FALSE)</f>
        <v>No</v>
      </c>
      <c r="G724" s="10" t="str">
        <f>VLOOKUP($A724,'Medical Examinations'!$A:$Z,MATCH(G$1,'Medical Examinations'!$A$1:$Z$1,0),FALSE)</f>
        <v>Yes</v>
      </c>
      <c r="H724" s="10">
        <f>VLOOKUP($A724,'Medical Examinations'!$A:$Z,MATCH(H$1,'Medical Examinations'!$A$1:$Z$1,0),FALSE)</f>
        <v>1</v>
      </c>
      <c r="I724" s="10" t="str">
        <f>VLOOKUP($A724,'Medical Examinations'!$A:$Z,MATCH(I$1,'Medical Examinations'!$A$1:$Z$1,0),FALSE)</f>
        <v>No</v>
      </c>
      <c r="J724" s="10" t="str">
        <f>VLOOKUP($A724,'Medical Examinations'!$A:$Z,MATCH(J$1,'Medical Examinations'!$A$1:$Z$1,0),FALSE)</f>
        <v>Overweight</v>
      </c>
      <c r="K724" s="10" t="str">
        <f>VLOOKUP($A724,'Medical Examinations'!$A:$Z,MATCH(K$1,'Medical Examinations'!$A$1:$Z$1,0),FALSE)</f>
        <v>Diabetes</v>
      </c>
      <c r="L724" s="15">
        <v>6159.57</v>
      </c>
      <c r="M724" s="10" t="s">
        <v>4707</v>
      </c>
      <c r="N724" s="10" t="s">
        <v>4711</v>
      </c>
      <c r="P724" s="10"/>
    </row>
    <row r="725" spans="1:16">
      <c r="A725" s="21" t="s">
        <v>1451</v>
      </c>
      <c r="B725" s="10">
        <f>VLOOKUP($A725,'Customer Names'!$A:$C,3,FALSE)</f>
        <v>0</v>
      </c>
      <c r="D725" s="10">
        <f>VLOOKUP($A725,'Medical Examinations'!$A:$Z,MATCH(D$1,'Medical Examinations'!$A$1:$Z$1,0),FALSE)</f>
        <v>8.16</v>
      </c>
      <c r="E725" s="10" t="str">
        <f>VLOOKUP($A725,'Medical Examinations'!$A:$Z,MATCH(E$1,'Medical Examinations'!$A$1:$Z$1,0),FALSE)</f>
        <v>yes</v>
      </c>
      <c r="F725" s="10" t="str">
        <f>VLOOKUP($A725,'Medical Examinations'!$A:$Z,MATCH(F$1,'Medical Examinations'!$A$1:$Z$1,0),FALSE)</f>
        <v>No</v>
      </c>
      <c r="G725" s="10" t="str">
        <f>VLOOKUP($A725,'Medical Examinations'!$A:$Z,MATCH(G$1,'Medical Examinations'!$A$1:$Z$1,0),FALSE)</f>
        <v>Yes</v>
      </c>
      <c r="H725" s="10">
        <f>VLOOKUP($A725,'Medical Examinations'!$A:$Z,MATCH(H$1,'Medical Examinations'!$A$1:$Z$1,0),FALSE)</f>
        <v>1</v>
      </c>
      <c r="I725" s="10" t="str">
        <f>VLOOKUP($A725,'Medical Examinations'!$A:$Z,MATCH(I$1,'Medical Examinations'!$A$1:$Z$1,0),FALSE)</f>
        <v>No</v>
      </c>
      <c r="J725" s="10" t="str">
        <f>VLOOKUP($A725,'Medical Examinations'!$A:$Z,MATCH(J$1,'Medical Examinations'!$A$1:$Z$1,0),FALSE)</f>
        <v>Overweight</v>
      </c>
      <c r="K725" s="10" t="str">
        <f>VLOOKUP($A725,'Medical Examinations'!$A:$Z,MATCH(K$1,'Medical Examinations'!$A$1:$Z$1,0),FALSE)</f>
        <v>Diabetes</v>
      </c>
      <c r="L725" s="15">
        <v>6170.96</v>
      </c>
      <c r="M725" s="10" t="s">
        <v>4707</v>
      </c>
      <c r="N725" s="10" t="s">
        <v>4711</v>
      </c>
      <c r="P725" s="10"/>
    </row>
    <row r="726" spans="1:16">
      <c r="A726" s="20" t="s">
        <v>1453</v>
      </c>
      <c r="B726" s="10">
        <f>VLOOKUP($A726,'Customer Names'!$A:$C,3,FALSE)</f>
        <v>0</v>
      </c>
      <c r="D726" s="10">
        <f>VLOOKUP($A726,'Medical Examinations'!$A:$Z,MATCH(D$1,'Medical Examinations'!$A$1:$Z$1,0),FALSE)</f>
        <v>4.4800000000000004</v>
      </c>
      <c r="E726" s="10" t="str">
        <f>VLOOKUP($A726,'Medical Examinations'!$A:$Z,MATCH(E$1,'Medical Examinations'!$A$1:$Z$1,0),FALSE)</f>
        <v>yes</v>
      </c>
      <c r="F726" s="10" t="str">
        <f>VLOOKUP($A726,'Medical Examinations'!$A:$Z,MATCH(F$1,'Medical Examinations'!$A$1:$Z$1,0),FALSE)</f>
        <v>No</v>
      </c>
      <c r="G726" s="10" t="str">
        <f>VLOOKUP($A726,'Medical Examinations'!$A:$Z,MATCH(G$1,'Medical Examinations'!$A$1:$Z$1,0),FALSE)</f>
        <v>No</v>
      </c>
      <c r="H726" s="10">
        <f>VLOOKUP($A726,'Medical Examinations'!$A:$Z,MATCH(H$1,'Medical Examinations'!$A$1:$Z$1,0),FALSE)</f>
        <v>2</v>
      </c>
      <c r="I726" s="10" t="str">
        <f>VLOOKUP($A726,'Medical Examinations'!$A:$Z,MATCH(I$1,'Medical Examinations'!$A$1:$Z$1,0),FALSE)</f>
        <v>No</v>
      </c>
      <c r="J726" s="10" t="str">
        <f>VLOOKUP($A726,'Medical Examinations'!$A:$Z,MATCH(J$1,'Medical Examinations'!$A$1:$Z$1,0),FALSE)</f>
        <v>Obesity</v>
      </c>
      <c r="K726" s="10" t="str">
        <f>VLOOKUP($A726,'Medical Examinations'!$A:$Z,MATCH(K$1,'Medical Examinations'!$A$1:$Z$1,0),FALSE)</f>
        <v>Normal</v>
      </c>
      <c r="L726" s="15">
        <v>6183.32</v>
      </c>
      <c r="M726" s="10" t="s">
        <v>4707</v>
      </c>
      <c r="N726" s="10" t="s">
        <v>4707</v>
      </c>
      <c r="P726" s="10"/>
    </row>
    <row r="727" spans="1:16">
      <c r="A727" s="21" t="s">
        <v>1455</v>
      </c>
      <c r="B727" s="10">
        <f>VLOOKUP($A727,'Customer Names'!$A:$C,3,FALSE)</f>
        <v>0</v>
      </c>
      <c r="D727" s="10">
        <f>VLOOKUP($A727,'Medical Examinations'!$A:$Z,MATCH(D$1,'Medical Examinations'!$A$1:$Z$1,0),FALSE)</f>
        <v>4.08</v>
      </c>
      <c r="E727" s="10" t="str">
        <f>VLOOKUP($A727,'Medical Examinations'!$A:$Z,MATCH(E$1,'Medical Examinations'!$A$1:$Z$1,0),FALSE)</f>
        <v>No</v>
      </c>
      <c r="F727" s="10" t="str">
        <f>VLOOKUP($A727,'Medical Examinations'!$A:$Z,MATCH(F$1,'Medical Examinations'!$A$1:$Z$1,0),FALSE)</f>
        <v>No</v>
      </c>
      <c r="G727" s="10" t="str">
        <f>VLOOKUP($A727,'Medical Examinations'!$A:$Z,MATCH(G$1,'Medical Examinations'!$A$1:$Z$1,0),FALSE)</f>
        <v>No</v>
      </c>
      <c r="H727" s="10">
        <f>VLOOKUP($A727,'Medical Examinations'!$A:$Z,MATCH(H$1,'Medical Examinations'!$A$1:$Z$1,0),FALSE)</f>
        <v>0</v>
      </c>
      <c r="I727" s="10" t="str">
        <f>VLOOKUP($A727,'Medical Examinations'!$A:$Z,MATCH(I$1,'Medical Examinations'!$A$1:$Z$1,0),FALSE)</f>
        <v>No</v>
      </c>
      <c r="J727" s="10" t="str">
        <f>VLOOKUP($A727,'Medical Examinations'!$A:$Z,MATCH(J$1,'Medical Examinations'!$A$1:$Z$1,0),FALSE)</f>
        <v>Obesity</v>
      </c>
      <c r="K727" s="10" t="str">
        <f>VLOOKUP($A727,'Medical Examinations'!$A:$Z,MATCH(K$1,'Medical Examinations'!$A$1:$Z$1,0),FALSE)</f>
        <v>Normal</v>
      </c>
      <c r="L727" s="15">
        <v>6183.46</v>
      </c>
      <c r="M727" s="10" t="s">
        <v>4707</v>
      </c>
      <c r="N727" s="10" t="s">
        <v>4707</v>
      </c>
      <c r="P727" s="10"/>
    </row>
    <row r="728" spans="1:16">
      <c r="A728" s="20" t="s">
        <v>1457</v>
      </c>
      <c r="B728" s="10">
        <f>VLOOKUP($A728,'Customer Names'!$A:$C,3,FALSE)</f>
        <v>0</v>
      </c>
      <c r="D728" s="10">
        <f>VLOOKUP($A728,'Medical Examinations'!$A:$Z,MATCH(D$1,'Medical Examinations'!$A$1:$Z$1,0),FALSE)</f>
        <v>4.4000000000000004</v>
      </c>
      <c r="E728" s="10" t="str">
        <f>VLOOKUP($A728,'Medical Examinations'!$A:$Z,MATCH(E$1,'Medical Examinations'!$A$1:$Z$1,0),FALSE)</f>
        <v>yes</v>
      </c>
      <c r="F728" s="10" t="str">
        <f>VLOOKUP($A728,'Medical Examinations'!$A:$Z,MATCH(F$1,'Medical Examinations'!$A$1:$Z$1,0),FALSE)</f>
        <v>No</v>
      </c>
      <c r="G728" s="10" t="str">
        <f>VLOOKUP($A728,'Medical Examinations'!$A:$Z,MATCH(G$1,'Medical Examinations'!$A$1:$Z$1,0),FALSE)</f>
        <v>No</v>
      </c>
      <c r="H728" s="10">
        <f>VLOOKUP($A728,'Medical Examinations'!$A:$Z,MATCH(H$1,'Medical Examinations'!$A$1:$Z$1,0),FALSE)</f>
        <v>2</v>
      </c>
      <c r="I728" s="10" t="str">
        <f>VLOOKUP($A728,'Medical Examinations'!$A:$Z,MATCH(I$1,'Medical Examinations'!$A$1:$Z$1,0),FALSE)</f>
        <v>No</v>
      </c>
      <c r="J728" s="10" t="str">
        <f>VLOOKUP($A728,'Medical Examinations'!$A:$Z,MATCH(J$1,'Medical Examinations'!$A$1:$Z$1,0),FALSE)</f>
        <v>Obesity</v>
      </c>
      <c r="K728" s="10" t="str">
        <f>VLOOKUP($A728,'Medical Examinations'!$A:$Z,MATCH(K$1,'Medical Examinations'!$A$1:$Z$1,0),FALSE)</f>
        <v>Normal</v>
      </c>
      <c r="L728" s="15">
        <v>6184.3</v>
      </c>
      <c r="M728" s="10" t="s">
        <v>4707</v>
      </c>
      <c r="N728" s="10" t="s">
        <v>4708</v>
      </c>
      <c r="P728" s="10"/>
    </row>
    <row r="729" spans="1:16">
      <c r="A729" s="21" t="s">
        <v>1459</v>
      </c>
      <c r="B729" s="10">
        <f>VLOOKUP($A729,'Customer Names'!$A:$C,3,FALSE)</f>
        <v>0</v>
      </c>
      <c r="D729" s="10">
        <f>VLOOKUP($A729,'Medical Examinations'!$A:$Z,MATCH(D$1,'Medical Examinations'!$A$1:$Z$1,0),FALSE)</f>
        <v>9.02</v>
      </c>
      <c r="E729" s="10" t="str">
        <f>VLOOKUP($A729,'Medical Examinations'!$A:$Z,MATCH(E$1,'Medical Examinations'!$A$1:$Z$1,0),FALSE)</f>
        <v>No</v>
      </c>
      <c r="F729" s="10" t="str">
        <f>VLOOKUP($A729,'Medical Examinations'!$A:$Z,MATCH(F$1,'Medical Examinations'!$A$1:$Z$1,0),FALSE)</f>
        <v>No</v>
      </c>
      <c r="G729" s="10" t="str">
        <f>VLOOKUP($A729,'Medical Examinations'!$A:$Z,MATCH(G$1,'Medical Examinations'!$A$1:$Z$1,0),FALSE)</f>
        <v>No</v>
      </c>
      <c r="H729" s="10">
        <f>VLOOKUP($A729,'Medical Examinations'!$A:$Z,MATCH(H$1,'Medical Examinations'!$A$1:$Z$1,0),FALSE)</f>
        <v>0</v>
      </c>
      <c r="I729" s="10" t="str">
        <f>VLOOKUP($A729,'Medical Examinations'!$A:$Z,MATCH(I$1,'Medical Examinations'!$A$1:$Z$1,0),FALSE)</f>
        <v>No</v>
      </c>
      <c r="J729" s="10" t="str">
        <f>VLOOKUP($A729,'Medical Examinations'!$A:$Z,MATCH(J$1,'Medical Examinations'!$A$1:$Z$1,0),FALSE)</f>
        <v>Overweight</v>
      </c>
      <c r="K729" s="10" t="str">
        <f>VLOOKUP($A729,'Medical Examinations'!$A:$Z,MATCH(K$1,'Medical Examinations'!$A$1:$Z$1,0),FALSE)</f>
        <v>Diabetes</v>
      </c>
      <c r="L729" s="15">
        <v>6185.32</v>
      </c>
      <c r="M729" s="10" t="s">
        <v>4707</v>
      </c>
      <c r="N729" s="10" t="s">
        <v>4711</v>
      </c>
      <c r="P729" s="10"/>
    </row>
    <row r="730" spans="1:16">
      <c r="A730" s="20" t="s">
        <v>1461</v>
      </c>
      <c r="B730" s="10">
        <f>VLOOKUP($A730,'Customer Names'!$A:$C,3,FALSE)</f>
        <v>0</v>
      </c>
      <c r="D730" s="10">
        <f>VLOOKUP($A730,'Medical Examinations'!$A:$Z,MATCH(D$1,'Medical Examinations'!$A$1:$Z$1,0),FALSE)</f>
        <v>8.06</v>
      </c>
      <c r="E730" s="10" t="str">
        <f>VLOOKUP($A730,'Medical Examinations'!$A:$Z,MATCH(E$1,'Medical Examinations'!$A$1:$Z$1,0),FALSE)</f>
        <v>No</v>
      </c>
      <c r="F730" s="10" t="str">
        <f>VLOOKUP($A730,'Medical Examinations'!$A:$Z,MATCH(F$1,'Medical Examinations'!$A$1:$Z$1,0),FALSE)</f>
        <v>No</v>
      </c>
      <c r="G730" s="10" t="str">
        <f>VLOOKUP($A730,'Medical Examinations'!$A:$Z,MATCH(G$1,'Medical Examinations'!$A$1:$Z$1,0),FALSE)</f>
        <v>No</v>
      </c>
      <c r="H730" s="10">
        <f>VLOOKUP($A730,'Medical Examinations'!$A:$Z,MATCH(H$1,'Medical Examinations'!$A$1:$Z$1,0),FALSE)</f>
        <v>0</v>
      </c>
      <c r="I730" s="10" t="str">
        <f>VLOOKUP($A730,'Medical Examinations'!$A:$Z,MATCH(I$1,'Medical Examinations'!$A$1:$Z$1,0),FALSE)</f>
        <v>No</v>
      </c>
      <c r="J730" s="10" t="str">
        <f>VLOOKUP($A730,'Medical Examinations'!$A:$Z,MATCH(J$1,'Medical Examinations'!$A$1:$Z$1,0),FALSE)</f>
        <v>Obesity</v>
      </c>
      <c r="K730" s="10" t="str">
        <f>VLOOKUP($A730,'Medical Examinations'!$A:$Z,MATCH(K$1,'Medical Examinations'!$A$1:$Z$1,0),FALSE)</f>
        <v>Diabetes</v>
      </c>
      <c r="L730" s="15">
        <v>6186.13</v>
      </c>
      <c r="M730" s="10" t="s">
        <v>4707</v>
      </c>
      <c r="N730" s="10" t="s">
        <v>4708</v>
      </c>
      <c r="P730" s="10"/>
    </row>
    <row r="731" spans="1:16">
      <c r="A731" s="21" t="s">
        <v>1463</v>
      </c>
      <c r="B731" s="10">
        <f>VLOOKUP($A731,'Customer Names'!$A:$C,3,FALSE)</f>
        <v>0</v>
      </c>
      <c r="D731" s="10">
        <f>VLOOKUP($A731,'Medical Examinations'!$A:$Z,MATCH(D$1,'Medical Examinations'!$A$1:$Z$1,0),FALSE)</f>
        <v>6.21</v>
      </c>
      <c r="E731" s="10" t="str">
        <f>VLOOKUP($A731,'Medical Examinations'!$A:$Z,MATCH(E$1,'Medical Examinations'!$A$1:$Z$1,0),FALSE)</f>
        <v>yes</v>
      </c>
      <c r="F731" s="10" t="str">
        <f>VLOOKUP($A731,'Medical Examinations'!$A:$Z,MATCH(F$1,'Medical Examinations'!$A$1:$Z$1,0),FALSE)</f>
        <v>No</v>
      </c>
      <c r="G731" s="10" t="str">
        <f>VLOOKUP($A731,'Medical Examinations'!$A:$Z,MATCH(G$1,'Medical Examinations'!$A$1:$Z$1,0),FALSE)</f>
        <v>No</v>
      </c>
      <c r="H731" s="10">
        <f>VLOOKUP($A731,'Medical Examinations'!$A:$Z,MATCH(H$1,'Medical Examinations'!$A$1:$Z$1,0),FALSE)</f>
        <v>2</v>
      </c>
      <c r="I731" s="10" t="str">
        <f>VLOOKUP($A731,'Medical Examinations'!$A:$Z,MATCH(I$1,'Medical Examinations'!$A$1:$Z$1,0),FALSE)</f>
        <v>No</v>
      </c>
      <c r="J731" s="10" t="str">
        <f>VLOOKUP($A731,'Medical Examinations'!$A:$Z,MATCH(J$1,'Medical Examinations'!$A$1:$Z$1,0),FALSE)</f>
        <v>Obesity</v>
      </c>
      <c r="K731" s="10" t="str">
        <f>VLOOKUP($A731,'Medical Examinations'!$A:$Z,MATCH(K$1,'Medical Examinations'!$A$1:$Z$1,0),FALSE)</f>
        <v>Prediabetes</v>
      </c>
      <c r="L731" s="15">
        <v>6196.45</v>
      </c>
      <c r="M731" s="10" t="s">
        <v>4707</v>
      </c>
      <c r="N731" s="10" t="s">
        <v>4711</v>
      </c>
      <c r="P731" s="10"/>
    </row>
    <row r="732" spans="1:16">
      <c r="A732" s="20" t="s">
        <v>1465</v>
      </c>
      <c r="B732" s="10">
        <f>VLOOKUP($A732,'Customer Names'!$A:$C,3,FALSE)</f>
        <v>0</v>
      </c>
      <c r="D732" s="10">
        <f>VLOOKUP($A732,'Medical Examinations'!$A:$Z,MATCH(D$1,'Medical Examinations'!$A$1:$Z$1,0),FALSE)</f>
        <v>5.79</v>
      </c>
      <c r="E732" s="10" t="str">
        <f>VLOOKUP($A732,'Medical Examinations'!$A:$Z,MATCH(E$1,'Medical Examinations'!$A$1:$Z$1,0),FALSE)</f>
        <v>yes</v>
      </c>
      <c r="F732" s="10" t="str">
        <f>VLOOKUP($A732,'Medical Examinations'!$A:$Z,MATCH(F$1,'Medical Examinations'!$A$1:$Z$1,0),FALSE)</f>
        <v>No</v>
      </c>
      <c r="G732" s="10" t="str">
        <f>VLOOKUP($A732,'Medical Examinations'!$A:$Z,MATCH(G$1,'Medical Examinations'!$A$1:$Z$1,0),FALSE)</f>
        <v>No</v>
      </c>
      <c r="H732" s="10">
        <f>VLOOKUP($A732,'Medical Examinations'!$A:$Z,MATCH(H$1,'Medical Examinations'!$A$1:$Z$1,0),FALSE)</f>
        <v>2</v>
      </c>
      <c r="I732" s="10" t="str">
        <f>VLOOKUP($A732,'Medical Examinations'!$A:$Z,MATCH(I$1,'Medical Examinations'!$A$1:$Z$1,0),FALSE)</f>
        <v>No</v>
      </c>
      <c r="J732" s="10" t="str">
        <f>VLOOKUP($A732,'Medical Examinations'!$A:$Z,MATCH(J$1,'Medical Examinations'!$A$1:$Z$1,0),FALSE)</f>
        <v>Obesity</v>
      </c>
      <c r="K732" s="10" t="str">
        <f>VLOOKUP($A732,'Medical Examinations'!$A:$Z,MATCH(K$1,'Medical Examinations'!$A$1:$Z$1,0),FALSE)</f>
        <v>Prediabetes</v>
      </c>
      <c r="L732" s="15">
        <v>6198.75</v>
      </c>
      <c r="M732" s="10" t="s">
        <v>4707</v>
      </c>
      <c r="N732" s="10" t="s">
        <v>4711</v>
      </c>
      <c r="P732" s="10"/>
    </row>
    <row r="733" spans="1:16">
      <c r="A733" s="21" t="s">
        <v>1467</v>
      </c>
      <c r="B733" s="10">
        <f>VLOOKUP($A733,'Customer Names'!$A:$C,3,FALSE)</f>
        <v>0</v>
      </c>
      <c r="D733" s="10">
        <f>VLOOKUP($A733,'Medical Examinations'!$A:$Z,MATCH(D$1,'Medical Examinations'!$A$1:$Z$1,0),FALSE)</f>
        <v>5.69</v>
      </c>
      <c r="E733" s="10" t="str">
        <f>VLOOKUP($A733,'Medical Examinations'!$A:$Z,MATCH(E$1,'Medical Examinations'!$A$1:$Z$1,0),FALSE)</f>
        <v>yes</v>
      </c>
      <c r="F733" s="10" t="str">
        <f>VLOOKUP($A733,'Medical Examinations'!$A:$Z,MATCH(F$1,'Medical Examinations'!$A$1:$Z$1,0),FALSE)</f>
        <v>No</v>
      </c>
      <c r="G733" s="10" t="str">
        <f>VLOOKUP($A733,'Medical Examinations'!$A:$Z,MATCH(G$1,'Medical Examinations'!$A$1:$Z$1,0),FALSE)</f>
        <v>No</v>
      </c>
      <c r="H733" s="10">
        <f>VLOOKUP($A733,'Medical Examinations'!$A:$Z,MATCH(H$1,'Medical Examinations'!$A$1:$Z$1,0),FALSE)</f>
        <v>0</v>
      </c>
      <c r="I733" s="10" t="str">
        <f>VLOOKUP($A733,'Medical Examinations'!$A:$Z,MATCH(I$1,'Medical Examinations'!$A$1:$Z$1,0),FALSE)</f>
        <v>No</v>
      </c>
      <c r="J733" s="10" t="str">
        <f>VLOOKUP($A733,'Medical Examinations'!$A:$Z,MATCH(J$1,'Medical Examinations'!$A$1:$Z$1,0),FALSE)</f>
        <v>Obesity</v>
      </c>
      <c r="K733" s="10" t="str">
        <f>VLOOKUP($A733,'Medical Examinations'!$A:$Z,MATCH(K$1,'Medical Examinations'!$A$1:$Z$1,0),FALSE)</f>
        <v>Normal</v>
      </c>
      <c r="L733" s="15">
        <v>6203.9</v>
      </c>
      <c r="M733" s="10" t="s">
        <v>4711</v>
      </c>
      <c r="N733" s="10" t="s">
        <v>4707</v>
      </c>
      <c r="P733" s="10"/>
    </row>
    <row r="734" spans="1:16">
      <c r="A734" s="20" t="s">
        <v>1469</v>
      </c>
      <c r="B734" s="10">
        <f>VLOOKUP($A734,'Customer Names'!$A:$C,3,FALSE)</f>
        <v>0</v>
      </c>
      <c r="D734" s="10">
        <f>VLOOKUP($A734,'Medical Examinations'!$A:$Z,MATCH(D$1,'Medical Examinations'!$A$1:$Z$1,0),FALSE)</f>
        <v>5.36</v>
      </c>
      <c r="E734" s="10" t="str">
        <f>VLOOKUP($A734,'Medical Examinations'!$A:$Z,MATCH(E$1,'Medical Examinations'!$A$1:$Z$1,0),FALSE)</f>
        <v>yes</v>
      </c>
      <c r="F734" s="10" t="str">
        <f>VLOOKUP($A734,'Medical Examinations'!$A:$Z,MATCH(F$1,'Medical Examinations'!$A$1:$Z$1,0),FALSE)</f>
        <v>No</v>
      </c>
      <c r="G734" s="10" t="str">
        <f>VLOOKUP($A734,'Medical Examinations'!$A:$Z,MATCH(G$1,'Medical Examinations'!$A$1:$Z$1,0),FALSE)</f>
        <v>No</v>
      </c>
      <c r="H734" s="10">
        <f>VLOOKUP($A734,'Medical Examinations'!$A:$Z,MATCH(H$1,'Medical Examinations'!$A$1:$Z$1,0),FALSE)</f>
        <v>2</v>
      </c>
      <c r="I734" s="10" t="str">
        <f>VLOOKUP($A734,'Medical Examinations'!$A:$Z,MATCH(I$1,'Medical Examinations'!$A$1:$Z$1,0),FALSE)</f>
        <v>No</v>
      </c>
      <c r="J734" s="10" t="str">
        <f>VLOOKUP($A734,'Medical Examinations'!$A:$Z,MATCH(J$1,'Medical Examinations'!$A$1:$Z$1,0),FALSE)</f>
        <v>Obesity</v>
      </c>
      <c r="K734" s="10" t="str">
        <f>VLOOKUP($A734,'Medical Examinations'!$A:$Z,MATCH(K$1,'Medical Examinations'!$A$1:$Z$1,0),FALSE)</f>
        <v>Normal</v>
      </c>
      <c r="L734" s="15">
        <v>6203.9</v>
      </c>
      <c r="M734" s="10" t="s">
        <v>4707</v>
      </c>
      <c r="N734" s="10" t="s">
        <v>4707</v>
      </c>
      <c r="P734" s="10"/>
    </row>
    <row r="735" spans="1:16">
      <c r="A735" s="21" t="s">
        <v>1471</v>
      </c>
      <c r="B735" s="10">
        <f>VLOOKUP($A735,'Customer Names'!$A:$C,3,FALSE)</f>
        <v>0</v>
      </c>
      <c r="D735" s="10">
        <f>VLOOKUP($A735,'Medical Examinations'!$A:$Z,MATCH(D$1,'Medical Examinations'!$A$1:$Z$1,0),FALSE)</f>
        <v>11.37</v>
      </c>
      <c r="E735" s="10" t="str">
        <f>VLOOKUP($A735,'Medical Examinations'!$A:$Z,MATCH(E$1,'Medical Examinations'!$A$1:$Z$1,0),FALSE)</f>
        <v>No</v>
      </c>
      <c r="F735" s="10" t="str">
        <f>VLOOKUP($A735,'Medical Examinations'!$A:$Z,MATCH(F$1,'Medical Examinations'!$A$1:$Z$1,0),FALSE)</f>
        <v>No</v>
      </c>
      <c r="G735" s="10" t="str">
        <f>VLOOKUP($A735,'Medical Examinations'!$A:$Z,MATCH(G$1,'Medical Examinations'!$A$1:$Z$1,0),FALSE)</f>
        <v>No</v>
      </c>
      <c r="H735" s="10">
        <f>VLOOKUP($A735,'Medical Examinations'!$A:$Z,MATCH(H$1,'Medical Examinations'!$A$1:$Z$1,0),FALSE)</f>
        <v>0</v>
      </c>
      <c r="I735" s="10" t="str">
        <f>VLOOKUP($A735,'Medical Examinations'!$A:$Z,MATCH(I$1,'Medical Examinations'!$A$1:$Z$1,0),FALSE)</f>
        <v>No</v>
      </c>
      <c r="J735" s="10" t="str">
        <f>VLOOKUP($A735,'Medical Examinations'!$A:$Z,MATCH(J$1,'Medical Examinations'!$A$1:$Z$1,0),FALSE)</f>
        <v>Obesity</v>
      </c>
      <c r="K735" s="10" t="str">
        <f>VLOOKUP($A735,'Medical Examinations'!$A:$Z,MATCH(K$1,'Medical Examinations'!$A$1:$Z$1,0),FALSE)</f>
        <v>Diabetes</v>
      </c>
      <c r="L735" s="15">
        <v>6207.26</v>
      </c>
      <c r="M735" s="10" t="s">
        <v>4707</v>
      </c>
      <c r="N735" s="10" t="s">
        <v>4707</v>
      </c>
      <c r="P735" s="10"/>
    </row>
    <row r="736" spans="1:16">
      <c r="A736" s="20" t="s">
        <v>1473</v>
      </c>
      <c r="B736" s="10">
        <f>VLOOKUP($A736,'Customer Names'!$A:$C,3,FALSE)</f>
        <v>0</v>
      </c>
      <c r="D736" s="10">
        <f>VLOOKUP($A736,'Medical Examinations'!$A:$Z,MATCH(D$1,'Medical Examinations'!$A$1:$Z$1,0),FALSE)</f>
        <v>11.87</v>
      </c>
      <c r="E736" s="10" t="str">
        <f>VLOOKUP($A736,'Medical Examinations'!$A:$Z,MATCH(E$1,'Medical Examinations'!$A$1:$Z$1,0),FALSE)</f>
        <v>No</v>
      </c>
      <c r="F736" s="10" t="str">
        <f>VLOOKUP($A736,'Medical Examinations'!$A:$Z,MATCH(F$1,'Medical Examinations'!$A$1:$Z$1,0),FALSE)</f>
        <v>No</v>
      </c>
      <c r="G736" s="10" t="str">
        <f>VLOOKUP($A736,'Medical Examinations'!$A:$Z,MATCH(G$1,'Medical Examinations'!$A$1:$Z$1,0),FALSE)</f>
        <v>No</v>
      </c>
      <c r="H736" s="10">
        <f>VLOOKUP($A736,'Medical Examinations'!$A:$Z,MATCH(H$1,'Medical Examinations'!$A$1:$Z$1,0),FALSE)</f>
        <v>0</v>
      </c>
      <c r="I736" s="10" t="str">
        <f>VLOOKUP($A736,'Medical Examinations'!$A:$Z,MATCH(I$1,'Medical Examinations'!$A$1:$Z$1,0),FALSE)</f>
        <v>No</v>
      </c>
      <c r="J736" s="10" t="str">
        <f>VLOOKUP($A736,'Medical Examinations'!$A:$Z,MATCH(J$1,'Medical Examinations'!$A$1:$Z$1,0),FALSE)</f>
        <v>Obesity</v>
      </c>
      <c r="K736" s="10" t="str">
        <f>VLOOKUP($A736,'Medical Examinations'!$A:$Z,MATCH(K$1,'Medical Examinations'!$A$1:$Z$1,0),FALSE)</f>
        <v>Diabetes</v>
      </c>
      <c r="L736" s="15">
        <v>6208.5</v>
      </c>
      <c r="M736" s="10" t="s">
        <v>4707</v>
      </c>
      <c r="N736" s="10" t="s">
        <v>4711</v>
      </c>
      <c r="P736" s="10"/>
    </row>
    <row r="737" spans="1:16">
      <c r="A737" s="21" t="s">
        <v>1475</v>
      </c>
      <c r="B737" s="10">
        <f>VLOOKUP($A737,'Customer Names'!$A:$C,3,FALSE)</f>
        <v>0</v>
      </c>
      <c r="D737" s="10">
        <f>VLOOKUP($A737,'Medical Examinations'!$A:$Z,MATCH(D$1,'Medical Examinations'!$A$1:$Z$1,0),FALSE)</f>
        <v>4.9000000000000004</v>
      </c>
      <c r="E737" s="10" t="str">
        <f>VLOOKUP($A737,'Medical Examinations'!$A:$Z,MATCH(E$1,'Medical Examinations'!$A$1:$Z$1,0),FALSE)</f>
        <v>No</v>
      </c>
      <c r="F737" s="10" t="str">
        <f>VLOOKUP($A737,'Medical Examinations'!$A:$Z,MATCH(F$1,'Medical Examinations'!$A$1:$Z$1,0),FALSE)</f>
        <v>No</v>
      </c>
      <c r="G737" s="10" t="str">
        <f>VLOOKUP($A737,'Medical Examinations'!$A:$Z,MATCH(G$1,'Medical Examinations'!$A$1:$Z$1,0),FALSE)</f>
        <v>Yes</v>
      </c>
      <c r="H737" s="10">
        <f>VLOOKUP($A737,'Medical Examinations'!$A:$Z,MATCH(H$1,'Medical Examinations'!$A$1:$Z$1,0),FALSE)</f>
        <v>1</v>
      </c>
      <c r="I737" s="10" t="str">
        <f>VLOOKUP($A737,'Medical Examinations'!$A:$Z,MATCH(I$1,'Medical Examinations'!$A$1:$Z$1,0),FALSE)</f>
        <v>yes</v>
      </c>
      <c r="J737" s="10" t="str">
        <f>VLOOKUP($A737,'Medical Examinations'!$A:$Z,MATCH(J$1,'Medical Examinations'!$A$1:$Z$1,0),FALSE)</f>
        <v>Normal Weight</v>
      </c>
      <c r="K737" s="10" t="str">
        <f>VLOOKUP($A737,'Medical Examinations'!$A:$Z,MATCH(K$1,'Medical Examinations'!$A$1:$Z$1,0),FALSE)</f>
        <v>Normal</v>
      </c>
      <c r="L737" s="15">
        <v>6219.93</v>
      </c>
      <c r="M737" s="10" t="s">
        <v>4707</v>
      </c>
      <c r="N737" s="10" t="s">
        <v>4707</v>
      </c>
      <c r="P737" s="10"/>
    </row>
    <row r="738" spans="1:16">
      <c r="A738" s="20" t="s">
        <v>1477</v>
      </c>
      <c r="B738" s="10">
        <f>VLOOKUP($A738,'Customer Names'!$A:$C,3,FALSE)</f>
        <v>0</v>
      </c>
      <c r="D738" s="10">
        <f>VLOOKUP($A738,'Medical Examinations'!$A:$Z,MATCH(D$1,'Medical Examinations'!$A$1:$Z$1,0),FALSE)</f>
        <v>6.7</v>
      </c>
      <c r="E738" s="10" t="str">
        <f>VLOOKUP($A738,'Medical Examinations'!$A:$Z,MATCH(E$1,'Medical Examinations'!$A$1:$Z$1,0),FALSE)</f>
        <v>No</v>
      </c>
      <c r="F738" s="10" t="str">
        <f>VLOOKUP($A738,'Medical Examinations'!$A:$Z,MATCH(F$1,'Medical Examinations'!$A$1:$Z$1,0),FALSE)</f>
        <v>No</v>
      </c>
      <c r="G738" s="10" t="str">
        <f>VLOOKUP($A738,'Medical Examinations'!$A:$Z,MATCH(G$1,'Medical Examinations'!$A$1:$Z$1,0),FALSE)</f>
        <v>No</v>
      </c>
      <c r="H738" s="10">
        <f>VLOOKUP($A738,'Medical Examinations'!$A:$Z,MATCH(H$1,'Medical Examinations'!$A$1:$Z$1,0),FALSE)</f>
        <v>3</v>
      </c>
      <c r="I738" s="10" t="str">
        <f>VLOOKUP($A738,'Medical Examinations'!$A:$Z,MATCH(I$1,'Medical Examinations'!$A$1:$Z$1,0),FALSE)</f>
        <v>No</v>
      </c>
      <c r="J738" s="10" t="str">
        <f>VLOOKUP($A738,'Medical Examinations'!$A:$Z,MATCH(J$1,'Medical Examinations'!$A$1:$Z$1,0),FALSE)</f>
        <v>Obesity</v>
      </c>
      <c r="K738" s="10" t="str">
        <f>VLOOKUP($A738,'Medical Examinations'!$A:$Z,MATCH(K$1,'Medical Examinations'!$A$1:$Z$1,0),FALSE)</f>
        <v>Diabetes</v>
      </c>
      <c r="L738" s="15">
        <v>6236.95</v>
      </c>
      <c r="M738" s="10" t="s">
        <v>4707</v>
      </c>
      <c r="N738" s="10" t="s">
        <v>4707</v>
      </c>
      <c r="P738" s="10"/>
    </row>
    <row r="739" spans="1:16">
      <c r="A739" s="21" t="s">
        <v>1479</v>
      </c>
      <c r="B739" s="10">
        <f>VLOOKUP($A739,'Customer Names'!$A:$C,3,FALSE)</f>
        <v>0</v>
      </c>
      <c r="D739" s="10">
        <f>VLOOKUP($A739,'Medical Examinations'!$A:$Z,MATCH(D$1,'Medical Examinations'!$A$1:$Z$1,0),FALSE)</f>
        <v>10.3</v>
      </c>
      <c r="E739" s="10" t="str">
        <f>VLOOKUP($A739,'Medical Examinations'!$A:$Z,MATCH(E$1,'Medical Examinations'!$A$1:$Z$1,0),FALSE)</f>
        <v>No</v>
      </c>
      <c r="F739" s="10" t="str">
        <f>VLOOKUP($A739,'Medical Examinations'!$A:$Z,MATCH(F$1,'Medical Examinations'!$A$1:$Z$1,0),FALSE)</f>
        <v>No</v>
      </c>
      <c r="G739" s="10" t="str">
        <f>VLOOKUP($A739,'Medical Examinations'!$A:$Z,MATCH(G$1,'Medical Examinations'!$A$1:$Z$1,0),FALSE)</f>
        <v>No</v>
      </c>
      <c r="H739" s="10">
        <f>VLOOKUP($A739,'Medical Examinations'!$A:$Z,MATCH(H$1,'Medical Examinations'!$A$1:$Z$1,0),FALSE)</f>
        <v>3</v>
      </c>
      <c r="I739" s="10" t="str">
        <f>VLOOKUP($A739,'Medical Examinations'!$A:$Z,MATCH(I$1,'Medical Examinations'!$A$1:$Z$1,0),FALSE)</f>
        <v>No</v>
      </c>
      <c r="J739" s="10" t="str">
        <f>VLOOKUP($A739,'Medical Examinations'!$A:$Z,MATCH(J$1,'Medical Examinations'!$A$1:$Z$1,0),FALSE)</f>
        <v>Obesity</v>
      </c>
      <c r="K739" s="10" t="str">
        <f>VLOOKUP($A739,'Medical Examinations'!$A:$Z,MATCH(K$1,'Medical Examinations'!$A$1:$Z$1,0),FALSE)</f>
        <v>Diabetes</v>
      </c>
      <c r="L739" s="15">
        <v>6238.3</v>
      </c>
      <c r="M739" s="10" t="s">
        <v>4707</v>
      </c>
      <c r="N739" s="10" t="s">
        <v>4711</v>
      </c>
      <c r="P739" s="10"/>
    </row>
    <row r="740" spans="1:16">
      <c r="A740" s="20" t="s">
        <v>1481</v>
      </c>
      <c r="B740" s="10">
        <f>VLOOKUP($A740,'Customer Names'!$A:$C,3,FALSE)</f>
        <v>0</v>
      </c>
      <c r="D740" s="10">
        <f>VLOOKUP($A740,'Medical Examinations'!$A:$Z,MATCH(D$1,'Medical Examinations'!$A$1:$Z$1,0),FALSE)</f>
        <v>11.14</v>
      </c>
      <c r="E740" s="10" t="str">
        <f>VLOOKUP($A740,'Medical Examinations'!$A:$Z,MATCH(E$1,'Medical Examinations'!$A$1:$Z$1,0),FALSE)</f>
        <v>yes</v>
      </c>
      <c r="F740" s="10" t="str">
        <f>VLOOKUP($A740,'Medical Examinations'!$A:$Z,MATCH(F$1,'Medical Examinations'!$A$1:$Z$1,0),FALSE)</f>
        <v>No</v>
      </c>
      <c r="G740" s="10" t="str">
        <f>VLOOKUP($A740,'Medical Examinations'!$A:$Z,MATCH(G$1,'Medical Examinations'!$A$1:$Z$1,0),FALSE)</f>
        <v>No</v>
      </c>
      <c r="H740" s="10">
        <f>VLOOKUP($A740,'Medical Examinations'!$A:$Z,MATCH(H$1,'Medical Examinations'!$A$1:$Z$1,0),FALSE)</f>
        <v>1</v>
      </c>
      <c r="I740" s="10" t="str">
        <f>VLOOKUP($A740,'Medical Examinations'!$A:$Z,MATCH(I$1,'Medical Examinations'!$A$1:$Z$1,0),FALSE)</f>
        <v>No</v>
      </c>
      <c r="J740" s="10" t="str">
        <f>VLOOKUP($A740,'Medical Examinations'!$A:$Z,MATCH(J$1,'Medical Examinations'!$A$1:$Z$1,0),FALSE)</f>
        <v>Obesity</v>
      </c>
      <c r="K740" s="10" t="str">
        <f>VLOOKUP($A740,'Medical Examinations'!$A:$Z,MATCH(K$1,'Medical Examinations'!$A$1:$Z$1,0),FALSE)</f>
        <v>Diabetes</v>
      </c>
      <c r="L740" s="15">
        <v>6250.44</v>
      </c>
      <c r="M740" s="10" t="s">
        <v>4707</v>
      </c>
      <c r="N740" s="10" t="s">
        <v>4711</v>
      </c>
      <c r="P740" s="10"/>
    </row>
    <row r="741" spans="1:16">
      <c r="A741" s="21" t="s">
        <v>1483</v>
      </c>
      <c r="B741" s="10">
        <f>VLOOKUP($A741,'Customer Names'!$A:$C,3,FALSE)</f>
        <v>0</v>
      </c>
      <c r="D741" s="10">
        <f>VLOOKUP($A741,'Medical Examinations'!$A:$Z,MATCH(D$1,'Medical Examinations'!$A$1:$Z$1,0),FALSE)</f>
        <v>4.74</v>
      </c>
      <c r="E741" s="10" t="str">
        <f>VLOOKUP($A741,'Medical Examinations'!$A:$Z,MATCH(E$1,'Medical Examinations'!$A$1:$Z$1,0),FALSE)</f>
        <v>yes</v>
      </c>
      <c r="F741" s="10" t="str">
        <f>VLOOKUP($A741,'Medical Examinations'!$A:$Z,MATCH(F$1,'Medical Examinations'!$A$1:$Z$1,0),FALSE)</f>
        <v>No</v>
      </c>
      <c r="G741" s="10" t="str">
        <f>VLOOKUP($A741,'Medical Examinations'!$A:$Z,MATCH(G$1,'Medical Examinations'!$A$1:$Z$1,0),FALSE)</f>
        <v>No</v>
      </c>
      <c r="H741" s="10">
        <f>VLOOKUP($A741,'Medical Examinations'!$A:$Z,MATCH(H$1,'Medical Examinations'!$A$1:$Z$1,0),FALSE)</f>
        <v>2</v>
      </c>
      <c r="I741" s="10" t="str">
        <f>VLOOKUP($A741,'Medical Examinations'!$A:$Z,MATCH(I$1,'Medical Examinations'!$A$1:$Z$1,0),FALSE)</f>
        <v>No</v>
      </c>
      <c r="J741" s="10" t="str">
        <f>VLOOKUP($A741,'Medical Examinations'!$A:$Z,MATCH(J$1,'Medical Examinations'!$A$1:$Z$1,0),FALSE)</f>
        <v>Obesity</v>
      </c>
      <c r="K741" s="10" t="str">
        <f>VLOOKUP($A741,'Medical Examinations'!$A:$Z,MATCH(K$1,'Medical Examinations'!$A$1:$Z$1,0),FALSE)</f>
        <v>Normal</v>
      </c>
      <c r="L741" s="15">
        <v>6253.85</v>
      </c>
      <c r="M741" s="10" t="s">
        <v>4707</v>
      </c>
      <c r="N741" s="10" t="s">
        <v>4707</v>
      </c>
      <c r="P741" s="10"/>
    </row>
    <row r="742" spans="1:16">
      <c r="A742" s="20" t="s">
        <v>1485</v>
      </c>
      <c r="B742" s="10">
        <f>VLOOKUP($A742,'Customer Names'!$A:$C,3,FALSE)</f>
        <v>0</v>
      </c>
      <c r="D742" s="10">
        <f>VLOOKUP($A742,'Medical Examinations'!$A:$Z,MATCH(D$1,'Medical Examinations'!$A$1:$Z$1,0),FALSE)</f>
        <v>5.96</v>
      </c>
      <c r="E742" s="10" t="str">
        <f>VLOOKUP($A742,'Medical Examinations'!$A:$Z,MATCH(E$1,'Medical Examinations'!$A$1:$Z$1,0),FALSE)</f>
        <v>yes</v>
      </c>
      <c r="F742" s="10" t="str">
        <f>VLOOKUP($A742,'Medical Examinations'!$A:$Z,MATCH(F$1,'Medical Examinations'!$A$1:$Z$1,0),FALSE)</f>
        <v>No</v>
      </c>
      <c r="G742" s="10" t="str">
        <f>VLOOKUP($A742,'Medical Examinations'!$A:$Z,MATCH(G$1,'Medical Examinations'!$A$1:$Z$1,0),FALSE)</f>
        <v>No</v>
      </c>
      <c r="H742" s="10">
        <f>VLOOKUP($A742,'Medical Examinations'!$A:$Z,MATCH(H$1,'Medical Examinations'!$A$1:$Z$1,0),FALSE)</f>
        <v>2</v>
      </c>
      <c r="I742" s="10" t="str">
        <f>VLOOKUP($A742,'Medical Examinations'!$A:$Z,MATCH(I$1,'Medical Examinations'!$A$1:$Z$1,0),FALSE)</f>
        <v>No</v>
      </c>
      <c r="J742" s="10" t="str">
        <f>VLOOKUP($A742,'Medical Examinations'!$A:$Z,MATCH(J$1,'Medical Examinations'!$A$1:$Z$1,0),FALSE)</f>
        <v>Overweight</v>
      </c>
      <c r="K742" s="10" t="str">
        <f>VLOOKUP($A742,'Medical Examinations'!$A:$Z,MATCH(K$1,'Medical Examinations'!$A$1:$Z$1,0),FALSE)</f>
        <v>Prediabetes</v>
      </c>
      <c r="L742" s="15">
        <v>6254.13</v>
      </c>
      <c r="M742" s="10" t="s">
        <v>4707</v>
      </c>
      <c r="N742" s="10" t="s">
        <v>4707</v>
      </c>
      <c r="P742" s="10"/>
    </row>
    <row r="743" spans="1:16">
      <c r="A743" s="21" t="s">
        <v>1487</v>
      </c>
      <c r="B743" s="10">
        <f>VLOOKUP($A743,'Customer Names'!$A:$C,3,FALSE)</f>
        <v>0</v>
      </c>
      <c r="D743" s="10">
        <f>VLOOKUP($A743,'Medical Examinations'!$A:$Z,MATCH(D$1,'Medical Examinations'!$A$1:$Z$1,0),FALSE)</f>
        <v>4.95</v>
      </c>
      <c r="E743" s="10" t="str">
        <f>VLOOKUP($A743,'Medical Examinations'!$A:$Z,MATCH(E$1,'Medical Examinations'!$A$1:$Z$1,0),FALSE)</f>
        <v>No</v>
      </c>
      <c r="F743" s="10" t="str">
        <f>VLOOKUP($A743,'Medical Examinations'!$A:$Z,MATCH(F$1,'Medical Examinations'!$A$1:$Z$1,0),FALSE)</f>
        <v>yes</v>
      </c>
      <c r="G743" s="10" t="str">
        <f>VLOOKUP($A743,'Medical Examinations'!$A:$Z,MATCH(G$1,'Medical Examinations'!$A$1:$Z$1,0),FALSE)</f>
        <v>No</v>
      </c>
      <c r="H743" s="10">
        <f>VLOOKUP($A743,'Medical Examinations'!$A:$Z,MATCH(H$1,'Medical Examinations'!$A$1:$Z$1,0),FALSE)</f>
        <v>1</v>
      </c>
      <c r="I743" s="10" t="str">
        <f>VLOOKUP($A743,'Medical Examinations'!$A:$Z,MATCH(I$1,'Medical Examinations'!$A$1:$Z$1,0),FALSE)</f>
        <v>yes</v>
      </c>
      <c r="J743" s="10" t="str">
        <f>VLOOKUP($A743,'Medical Examinations'!$A:$Z,MATCH(J$1,'Medical Examinations'!$A$1:$Z$1,0),FALSE)</f>
        <v>Normal Weight</v>
      </c>
      <c r="K743" s="10" t="str">
        <f>VLOOKUP($A743,'Medical Examinations'!$A:$Z,MATCH(K$1,'Medical Examinations'!$A$1:$Z$1,0),FALSE)</f>
        <v>Normal</v>
      </c>
      <c r="L743" s="15">
        <v>6255.38</v>
      </c>
      <c r="M743" s="10" t="s">
        <v>4707</v>
      </c>
      <c r="N743" s="10" t="s">
        <v>4707</v>
      </c>
      <c r="P743" s="10"/>
    </row>
    <row r="744" spans="1:16">
      <c r="A744" s="20" t="s">
        <v>1489</v>
      </c>
      <c r="B744" s="10">
        <f>VLOOKUP($A744,'Customer Names'!$A:$C,3,FALSE)</f>
        <v>0</v>
      </c>
      <c r="D744" s="10">
        <f>VLOOKUP($A744,'Medical Examinations'!$A:$Z,MATCH(D$1,'Medical Examinations'!$A$1:$Z$1,0),FALSE)</f>
        <v>5.21</v>
      </c>
      <c r="E744" s="10" t="str">
        <f>VLOOKUP($A744,'Medical Examinations'!$A:$Z,MATCH(E$1,'Medical Examinations'!$A$1:$Z$1,0),FALSE)</f>
        <v>yes</v>
      </c>
      <c r="F744" s="10" t="str">
        <f>VLOOKUP($A744,'Medical Examinations'!$A:$Z,MATCH(F$1,'Medical Examinations'!$A$1:$Z$1,0),FALSE)</f>
        <v>No</v>
      </c>
      <c r="G744" s="10" t="str">
        <f>VLOOKUP($A744,'Medical Examinations'!$A:$Z,MATCH(G$1,'Medical Examinations'!$A$1:$Z$1,0),FALSE)</f>
        <v>Yes</v>
      </c>
      <c r="H744" s="10">
        <f>VLOOKUP($A744,'Medical Examinations'!$A:$Z,MATCH(H$1,'Medical Examinations'!$A$1:$Z$1,0),FALSE)</f>
        <v>1</v>
      </c>
      <c r="I744" s="10" t="str">
        <f>VLOOKUP($A744,'Medical Examinations'!$A:$Z,MATCH(I$1,'Medical Examinations'!$A$1:$Z$1,0),FALSE)</f>
        <v>No</v>
      </c>
      <c r="J744" s="10" t="str">
        <f>VLOOKUP($A744,'Medical Examinations'!$A:$Z,MATCH(J$1,'Medical Examinations'!$A$1:$Z$1,0),FALSE)</f>
        <v>Obesity</v>
      </c>
      <c r="K744" s="10" t="str">
        <f>VLOOKUP($A744,'Medical Examinations'!$A:$Z,MATCH(K$1,'Medical Examinations'!$A$1:$Z$1,0),FALSE)</f>
        <v>Normal</v>
      </c>
      <c r="L744" s="15">
        <v>6261.2</v>
      </c>
      <c r="M744" s="10" t="s">
        <v>4707</v>
      </c>
      <c r="N744" s="10" t="s">
        <v>4711</v>
      </c>
      <c r="P744" s="10"/>
    </row>
    <row r="745" spans="1:16">
      <c r="A745" s="21" t="s">
        <v>1491</v>
      </c>
      <c r="B745" s="10">
        <f>VLOOKUP($A745,'Customer Names'!$A:$C,3,FALSE)</f>
        <v>0</v>
      </c>
      <c r="D745" s="10">
        <f>VLOOKUP($A745,'Medical Examinations'!$A:$Z,MATCH(D$1,'Medical Examinations'!$A$1:$Z$1,0),FALSE)</f>
        <v>4.8600000000000003</v>
      </c>
      <c r="E745" s="10" t="str">
        <f>VLOOKUP($A745,'Medical Examinations'!$A:$Z,MATCH(E$1,'Medical Examinations'!$A$1:$Z$1,0),FALSE)</f>
        <v>yes</v>
      </c>
      <c r="F745" s="10" t="str">
        <f>VLOOKUP($A745,'Medical Examinations'!$A:$Z,MATCH(F$1,'Medical Examinations'!$A$1:$Z$1,0),FALSE)</f>
        <v>No</v>
      </c>
      <c r="G745" s="10" t="str">
        <f>VLOOKUP($A745,'Medical Examinations'!$A:$Z,MATCH(G$1,'Medical Examinations'!$A$1:$Z$1,0),FALSE)</f>
        <v>No</v>
      </c>
      <c r="H745" s="10">
        <f>VLOOKUP($A745,'Medical Examinations'!$A:$Z,MATCH(H$1,'Medical Examinations'!$A$1:$Z$1,0),FALSE)</f>
        <v>0</v>
      </c>
      <c r="I745" s="10" t="str">
        <f>VLOOKUP($A745,'Medical Examinations'!$A:$Z,MATCH(I$1,'Medical Examinations'!$A$1:$Z$1,0),FALSE)</f>
        <v>No</v>
      </c>
      <c r="J745" s="10" t="str">
        <f>VLOOKUP($A745,'Medical Examinations'!$A:$Z,MATCH(J$1,'Medical Examinations'!$A$1:$Z$1,0),FALSE)</f>
        <v>Obesity</v>
      </c>
      <c r="K745" s="10" t="str">
        <f>VLOOKUP($A745,'Medical Examinations'!$A:$Z,MATCH(K$1,'Medical Examinations'!$A$1:$Z$1,0),FALSE)</f>
        <v>Normal</v>
      </c>
      <c r="L745" s="15">
        <v>6269.33</v>
      </c>
      <c r="M745" s="10" t="s">
        <v>4707</v>
      </c>
      <c r="N745" s="10" t="s">
        <v>4711</v>
      </c>
      <c r="P745" s="10"/>
    </row>
    <row r="746" spans="1:16">
      <c r="A746" s="20" t="s">
        <v>1493</v>
      </c>
      <c r="B746" s="10">
        <f>VLOOKUP($A746,'Customer Names'!$A:$C,3,FALSE)</f>
        <v>0</v>
      </c>
      <c r="D746" s="10">
        <f>VLOOKUP($A746,'Medical Examinations'!$A:$Z,MATCH(D$1,'Medical Examinations'!$A$1:$Z$1,0),FALSE)</f>
        <v>7.79</v>
      </c>
      <c r="E746" s="10" t="str">
        <f>VLOOKUP($A746,'Medical Examinations'!$A:$Z,MATCH(E$1,'Medical Examinations'!$A$1:$Z$1,0),FALSE)</f>
        <v>yes</v>
      </c>
      <c r="F746" s="10" t="str">
        <f>VLOOKUP($A746,'Medical Examinations'!$A:$Z,MATCH(F$1,'Medical Examinations'!$A$1:$Z$1,0),FALSE)</f>
        <v>No</v>
      </c>
      <c r="G746" s="10" t="str">
        <f>VLOOKUP($A746,'Medical Examinations'!$A:$Z,MATCH(G$1,'Medical Examinations'!$A$1:$Z$1,0),FALSE)</f>
        <v>No</v>
      </c>
      <c r="H746" s="10">
        <f>VLOOKUP($A746,'Medical Examinations'!$A:$Z,MATCH(H$1,'Medical Examinations'!$A$1:$Z$1,0),FALSE)</f>
        <v>0</v>
      </c>
      <c r="I746" s="10" t="str">
        <f>VLOOKUP($A746,'Medical Examinations'!$A:$Z,MATCH(I$1,'Medical Examinations'!$A$1:$Z$1,0),FALSE)</f>
        <v>No</v>
      </c>
      <c r="J746" s="10" t="str">
        <f>VLOOKUP($A746,'Medical Examinations'!$A:$Z,MATCH(J$1,'Medical Examinations'!$A$1:$Z$1,0),FALSE)</f>
        <v>Normal Weight</v>
      </c>
      <c r="K746" s="10" t="str">
        <f>VLOOKUP($A746,'Medical Examinations'!$A:$Z,MATCH(K$1,'Medical Examinations'!$A$1:$Z$1,0),FALSE)</f>
        <v>Diabetes</v>
      </c>
      <c r="L746" s="15">
        <v>6272.48</v>
      </c>
      <c r="M746" s="10" t="s">
        <v>4711</v>
      </c>
      <c r="N746" s="10" t="s">
        <v>4708</v>
      </c>
      <c r="P746" s="10"/>
    </row>
    <row r="747" spans="1:16">
      <c r="A747" s="21" t="s">
        <v>1495</v>
      </c>
      <c r="B747" s="10">
        <f>VLOOKUP($A747,'Customer Names'!$A:$C,3,FALSE)</f>
        <v>0</v>
      </c>
      <c r="D747" s="10">
        <f>VLOOKUP($A747,'Medical Examinations'!$A:$Z,MATCH(D$1,'Medical Examinations'!$A$1:$Z$1,0),FALSE)</f>
        <v>7.12</v>
      </c>
      <c r="E747" s="10" t="str">
        <f>VLOOKUP($A747,'Medical Examinations'!$A:$Z,MATCH(E$1,'Medical Examinations'!$A$1:$Z$1,0),FALSE)</f>
        <v>yes</v>
      </c>
      <c r="F747" s="10" t="str">
        <f>VLOOKUP($A747,'Medical Examinations'!$A:$Z,MATCH(F$1,'Medical Examinations'!$A$1:$Z$1,0),FALSE)</f>
        <v>No</v>
      </c>
      <c r="G747" s="10" t="str">
        <f>VLOOKUP($A747,'Medical Examinations'!$A:$Z,MATCH(G$1,'Medical Examinations'!$A$1:$Z$1,0),FALSE)</f>
        <v>No</v>
      </c>
      <c r="H747" s="10">
        <f>VLOOKUP($A747,'Medical Examinations'!$A:$Z,MATCH(H$1,'Medical Examinations'!$A$1:$Z$1,0),FALSE)</f>
        <v>1</v>
      </c>
      <c r="I747" s="10" t="str">
        <f>VLOOKUP($A747,'Medical Examinations'!$A:$Z,MATCH(I$1,'Medical Examinations'!$A$1:$Z$1,0),FALSE)</f>
        <v>No</v>
      </c>
      <c r="J747" s="10" t="str">
        <f>VLOOKUP($A747,'Medical Examinations'!$A:$Z,MATCH(J$1,'Medical Examinations'!$A$1:$Z$1,0),FALSE)</f>
        <v>Obesity</v>
      </c>
      <c r="K747" s="10" t="str">
        <f>VLOOKUP($A747,'Medical Examinations'!$A:$Z,MATCH(K$1,'Medical Examinations'!$A$1:$Z$1,0),FALSE)</f>
        <v>Diabetes</v>
      </c>
      <c r="L747" s="15">
        <v>6276.3</v>
      </c>
      <c r="M747" s="10" t="s">
        <v>4707</v>
      </c>
      <c r="N747" s="10" t="s">
        <v>4711</v>
      </c>
      <c r="P747" s="10"/>
    </row>
    <row r="748" spans="1:16">
      <c r="A748" s="20" t="s">
        <v>1497</v>
      </c>
      <c r="B748" s="10">
        <f>VLOOKUP($A748,'Customer Names'!$A:$C,3,FALSE)</f>
        <v>0</v>
      </c>
      <c r="D748" s="10">
        <f>VLOOKUP($A748,'Medical Examinations'!$A:$Z,MATCH(D$1,'Medical Examinations'!$A$1:$Z$1,0),FALSE)</f>
        <v>4.67</v>
      </c>
      <c r="E748" s="10" t="str">
        <f>VLOOKUP($A748,'Medical Examinations'!$A:$Z,MATCH(E$1,'Medical Examinations'!$A$1:$Z$1,0),FALSE)</f>
        <v>yes</v>
      </c>
      <c r="F748" s="10" t="str">
        <f>VLOOKUP($A748,'Medical Examinations'!$A:$Z,MATCH(F$1,'Medical Examinations'!$A$1:$Z$1,0),FALSE)</f>
        <v>No</v>
      </c>
      <c r="G748" s="10" t="str">
        <f>VLOOKUP($A748,'Medical Examinations'!$A:$Z,MATCH(G$1,'Medical Examinations'!$A$1:$Z$1,0),FALSE)</f>
        <v>No</v>
      </c>
      <c r="H748" s="10">
        <f>VLOOKUP($A748,'Medical Examinations'!$A:$Z,MATCH(H$1,'Medical Examinations'!$A$1:$Z$1,0),FALSE)</f>
        <v>0</v>
      </c>
      <c r="I748" s="10" t="str">
        <f>VLOOKUP($A748,'Medical Examinations'!$A:$Z,MATCH(I$1,'Medical Examinations'!$A$1:$Z$1,0),FALSE)</f>
        <v>No</v>
      </c>
      <c r="J748" s="10" t="str">
        <f>VLOOKUP($A748,'Medical Examinations'!$A:$Z,MATCH(J$1,'Medical Examinations'!$A$1:$Z$1,0),FALSE)</f>
        <v>Obesity</v>
      </c>
      <c r="K748" s="10" t="str">
        <f>VLOOKUP($A748,'Medical Examinations'!$A:$Z,MATCH(K$1,'Medical Examinations'!$A$1:$Z$1,0),FALSE)</f>
        <v>Normal</v>
      </c>
      <c r="L748" s="15">
        <v>6282.24</v>
      </c>
      <c r="M748" s="10" t="s">
        <v>4707</v>
      </c>
      <c r="N748" s="10" t="s">
        <v>4711</v>
      </c>
      <c r="P748" s="10"/>
    </row>
    <row r="749" spans="1:16">
      <c r="A749" s="21" t="s">
        <v>1499</v>
      </c>
      <c r="B749" s="10">
        <f>VLOOKUP($A749,'Customer Names'!$A:$C,3,FALSE)</f>
        <v>0</v>
      </c>
      <c r="D749" s="10">
        <f>VLOOKUP($A749,'Medical Examinations'!$A:$Z,MATCH(D$1,'Medical Examinations'!$A$1:$Z$1,0),FALSE)</f>
        <v>9.1199999999999992</v>
      </c>
      <c r="E749" s="10" t="str">
        <f>VLOOKUP($A749,'Medical Examinations'!$A:$Z,MATCH(E$1,'Medical Examinations'!$A$1:$Z$1,0),FALSE)</f>
        <v>yes</v>
      </c>
      <c r="F749" s="10" t="str">
        <f>VLOOKUP($A749,'Medical Examinations'!$A:$Z,MATCH(F$1,'Medical Examinations'!$A$1:$Z$1,0),FALSE)</f>
        <v>No</v>
      </c>
      <c r="G749" s="10" t="str">
        <f>VLOOKUP($A749,'Medical Examinations'!$A:$Z,MATCH(G$1,'Medical Examinations'!$A$1:$Z$1,0),FALSE)</f>
        <v>Yes</v>
      </c>
      <c r="H749" s="10">
        <f>VLOOKUP($A749,'Medical Examinations'!$A:$Z,MATCH(H$1,'Medical Examinations'!$A$1:$Z$1,0),FALSE)</f>
        <v>1</v>
      </c>
      <c r="I749" s="10" t="str">
        <f>VLOOKUP($A749,'Medical Examinations'!$A:$Z,MATCH(I$1,'Medical Examinations'!$A$1:$Z$1,0),FALSE)</f>
        <v>No</v>
      </c>
      <c r="J749" s="10" t="str">
        <f>VLOOKUP($A749,'Medical Examinations'!$A:$Z,MATCH(J$1,'Medical Examinations'!$A$1:$Z$1,0),FALSE)</f>
        <v>Obesity</v>
      </c>
      <c r="K749" s="10" t="str">
        <f>VLOOKUP($A749,'Medical Examinations'!$A:$Z,MATCH(K$1,'Medical Examinations'!$A$1:$Z$1,0),FALSE)</f>
        <v>Diabetes</v>
      </c>
      <c r="L749" s="15">
        <v>6289.75</v>
      </c>
      <c r="M749" s="10" t="s">
        <v>4707</v>
      </c>
      <c r="N749" s="10" t="s">
        <v>4708</v>
      </c>
      <c r="P749" s="10"/>
    </row>
    <row r="750" spans="1:16">
      <c r="A750" s="20" t="s">
        <v>1501</v>
      </c>
      <c r="B750" s="10">
        <f>VLOOKUP($A750,'Customer Names'!$A:$C,3,FALSE)</f>
        <v>0</v>
      </c>
      <c r="D750" s="10">
        <f>VLOOKUP($A750,'Medical Examinations'!$A:$Z,MATCH(D$1,'Medical Examinations'!$A$1:$Z$1,0),FALSE)</f>
        <v>4.1500000000000004</v>
      </c>
      <c r="E750" s="10" t="str">
        <f>VLOOKUP($A750,'Medical Examinations'!$A:$Z,MATCH(E$1,'Medical Examinations'!$A$1:$Z$1,0),FALSE)</f>
        <v>No</v>
      </c>
      <c r="F750" s="10" t="str">
        <f>VLOOKUP($A750,'Medical Examinations'!$A:$Z,MATCH(F$1,'Medical Examinations'!$A$1:$Z$1,0),FALSE)</f>
        <v>No</v>
      </c>
      <c r="G750" s="10" t="str">
        <f>VLOOKUP($A750,'Medical Examinations'!$A:$Z,MATCH(G$1,'Medical Examinations'!$A$1:$Z$1,0),FALSE)</f>
        <v>No</v>
      </c>
      <c r="H750" s="10">
        <f>VLOOKUP($A750,'Medical Examinations'!$A:$Z,MATCH(H$1,'Medical Examinations'!$A$1:$Z$1,0),FALSE)</f>
        <v>1</v>
      </c>
      <c r="I750" s="10" t="str">
        <f>VLOOKUP($A750,'Medical Examinations'!$A:$Z,MATCH(I$1,'Medical Examinations'!$A$1:$Z$1,0),FALSE)</f>
        <v>No</v>
      </c>
      <c r="J750" s="10" t="str">
        <f>VLOOKUP($A750,'Medical Examinations'!$A:$Z,MATCH(J$1,'Medical Examinations'!$A$1:$Z$1,0),FALSE)</f>
        <v>Obesity</v>
      </c>
      <c r="K750" s="10" t="str">
        <f>VLOOKUP($A750,'Medical Examinations'!$A:$Z,MATCH(K$1,'Medical Examinations'!$A$1:$Z$1,0),FALSE)</f>
        <v>Normal</v>
      </c>
      <c r="L750" s="15">
        <v>6293.63</v>
      </c>
      <c r="M750" s="10" t="s">
        <v>4707</v>
      </c>
      <c r="N750" s="10" t="s">
        <v>4708</v>
      </c>
      <c r="P750" s="10"/>
    </row>
    <row r="751" spans="1:16">
      <c r="A751" s="21" t="s">
        <v>1503</v>
      </c>
      <c r="B751" s="10">
        <f>VLOOKUP($A751,'Customer Names'!$A:$C,3,FALSE)</f>
        <v>0</v>
      </c>
      <c r="D751" s="10">
        <f>VLOOKUP($A751,'Medical Examinations'!$A:$Z,MATCH(D$1,'Medical Examinations'!$A$1:$Z$1,0),FALSE)</f>
        <v>6.72</v>
      </c>
      <c r="E751" s="10" t="str">
        <f>VLOOKUP($A751,'Medical Examinations'!$A:$Z,MATCH(E$1,'Medical Examinations'!$A$1:$Z$1,0),FALSE)</f>
        <v>yes</v>
      </c>
      <c r="F751" s="10" t="str">
        <f>VLOOKUP($A751,'Medical Examinations'!$A:$Z,MATCH(F$1,'Medical Examinations'!$A$1:$Z$1,0),FALSE)</f>
        <v>No</v>
      </c>
      <c r="G751" s="10" t="str">
        <f>VLOOKUP($A751,'Medical Examinations'!$A:$Z,MATCH(G$1,'Medical Examinations'!$A$1:$Z$1,0),FALSE)</f>
        <v>No</v>
      </c>
      <c r="H751" s="10">
        <f>VLOOKUP($A751,'Medical Examinations'!$A:$Z,MATCH(H$1,'Medical Examinations'!$A$1:$Z$1,0),FALSE)</f>
        <v>2</v>
      </c>
      <c r="I751" s="10" t="str">
        <f>VLOOKUP($A751,'Medical Examinations'!$A:$Z,MATCH(I$1,'Medical Examinations'!$A$1:$Z$1,0),FALSE)</f>
        <v>No</v>
      </c>
      <c r="J751" s="10" t="str">
        <f>VLOOKUP($A751,'Medical Examinations'!$A:$Z,MATCH(J$1,'Medical Examinations'!$A$1:$Z$1,0),FALSE)</f>
        <v>Obesity</v>
      </c>
      <c r="K751" s="10" t="str">
        <f>VLOOKUP($A751,'Medical Examinations'!$A:$Z,MATCH(K$1,'Medical Examinations'!$A$1:$Z$1,0),FALSE)</f>
        <v>Diabetes</v>
      </c>
      <c r="L751" s="15">
        <v>6302.23</v>
      </c>
      <c r="M751" s="10" t="s">
        <v>4707</v>
      </c>
      <c r="N751" s="10" t="s">
        <v>4711</v>
      </c>
      <c r="P751" s="10"/>
    </row>
    <row r="752" spans="1:16">
      <c r="A752" s="20" t="s">
        <v>1505</v>
      </c>
      <c r="B752" s="10">
        <f>VLOOKUP($A752,'Customer Names'!$A:$C,3,FALSE)</f>
        <v>0</v>
      </c>
      <c r="D752" s="10">
        <f>VLOOKUP($A752,'Medical Examinations'!$A:$Z,MATCH(D$1,'Medical Examinations'!$A$1:$Z$1,0),FALSE)</f>
        <v>5.01</v>
      </c>
      <c r="E752" s="10" t="str">
        <f>VLOOKUP($A752,'Medical Examinations'!$A:$Z,MATCH(E$1,'Medical Examinations'!$A$1:$Z$1,0),FALSE)</f>
        <v>yes</v>
      </c>
      <c r="F752" s="10" t="str">
        <f>VLOOKUP($A752,'Medical Examinations'!$A:$Z,MATCH(F$1,'Medical Examinations'!$A$1:$Z$1,0),FALSE)</f>
        <v>No</v>
      </c>
      <c r="G752" s="10" t="str">
        <f>VLOOKUP($A752,'Medical Examinations'!$A:$Z,MATCH(G$1,'Medical Examinations'!$A$1:$Z$1,0),FALSE)</f>
        <v>Yes</v>
      </c>
      <c r="H752" s="10">
        <f>VLOOKUP($A752,'Medical Examinations'!$A:$Z,MATCH(H$1,'Medical Examinations'!$A$1:$Z$1,0),FALSE)</f>
        <v>1</v>
      </c>
      <c r="I752" s="10" t="str">
        <f>VLOOKUP($A752,'Medical Examinations'!$A:$Z,MATCH(I$1,'Medical Examinations'!$A$1:$Z$1,0),FALSE)</f>
        <v>No</v>
      </c>
      <c r="J752" s="10" t="str">
        <f>VLOOKUP($A752,'Medical Examinations'!$A:$Z,MATCH(J$1,'Medical Examinations'!$A$1:$Z$1,0),FALSE)</f>
        <v>Obesity</v>
      </c>
      <c r="K752" s="10" t="str">
        <f>VLOOKUP($A752,'Medical Examinations'!$A:$Z,MATCH(K$1,'Medical Examinations'!$A$1:$Z$1,0),FALSE)</f>
        <v>Normal</v>
      </c>
      <c r="L752" s="15">
        <v>6305.61</v>
      </c>
      <c r="M752" s="10" t="s">
        <v>4707</v>
      </c>
      <c r="N752" s="10" t="s">
        <v>4707</v>
      </c>
      <c r="P752" s="10"/>
    </row>
    <row r="753" spans="1:16">
      <c r="A753" s="21" t="s">
        <v>1507</v>
      </c>
      <c r="B753" s="10">
        <f>VLOOKUP($A753,'Customer Names'!$A:$C,3,FALSE)</f>
        <v>0</v>
      </c>
      <c r="D753" s="10">
        <f>VLOOKUP($A753,'Medical Examinations'!$A:$Z,MATCH(D$1,'Medical Examinations'!$A$1:$Z$1,0),FALSE)</f>
        <v>10.9</v>
      </c>
      <c r="E753" s="10" t="str">
        <f>VLOOKUP($A753,'Medical Examinations'!$A:$Z,MATCH(E$1,'Medical Examinations'!$A$1:$Z$1,0),FALSE)</f>
        <v>yes</v>
      </c>
      <c r="F753" s="10" t="str">
        <f>VLOOKUP($A753,'Medical Examinations'!$A:$Z,MATCH(F$1,'Medical Examinations'!$A$1:$Z$1,0),FALSE)</f>
        <v>No</v>
      </c>
      <c r="G753" s="10" t="str">
        <f>VLOOKUP($A753,'Medical Examinations'!$A:$Z,MATCH(G$1,'Medical Examinations'!$A$1:$Z$1,0),FALSE)</f>
        <v>No</v>
      </c>
      <c r="H753" s="10">
        <f>VLOOKUP($A753,'Medical Examinations'!$A:$Z,MATCH(H$1,'Medical Examinations'!$A$1:$Z$1,0),FALSE)</f>
        <v>2</v>
      </c>
      <c r="I753" s="10" t="str">
        <f>VLOOKUP($A753,'Medical Examinations'!$A:$Z,MATCH(I$1,'Medical Examinations'!$A$1:$Z$1,0),FALSE)</f>
        <v>No</v>
      </c>
      <c r="J753" s="10" t="str">
        <f>VLOOKUP($A753,'Medical Examinations'!$A:$Z,MATCH(J$1,'Medical Examinations'!$A$1:$Z$1,0),FALSE)</f>
        <v>Normal Weight</v>
      </c>
      <c r="K753" s="10" t="str">
        <f>VLOOKUP($A753,'Medical Examinations'!$A:$Z,MATCH(K$1,'Medical Examinations'!$A$1:$Z$1,0),FALSE)</f>
        <v>Diabetes</v>
      </c>
      <c r="L753" s="15">
        <v>6311.11</v>
      </c>
      <c r="M753" s="10" t="s">
        <v>4707</v>
      </c>
      <c r="N753" s="10" t="s">
        <v>4707</v>
      </c>
      <c r="P753" s="10"/>
    </row>
    <row r="754" spans="1:16">
      <c r="A754" s="20" t="s">
        <v>1509</v>
      </c>
      <c r="B754" s="10">
        <f>VLOOKUP($A754,'Customer Names'!$A:$C,3,FALSE)</f>
        <v>0</v>
      </c>
      <c r="D754" s="10">
        <f>VLOOKUP($A754,'Medical Examinations'!$A:$Z,MATCH(D$1,'Medical Examinations'!$A$1:$Z$1,0),FALSE)</f>
        <v>5.52</v>
      </c>
      <c r="E754" s="10" t="str">
        <f>VLOOKUP($A754,'Medical Examinations'!$A:$Z,MATCH(E$1,'Medical Examinations'!$A$1:$Z$1,0),FALSE)</f>
        <v>yes</v>
      </c>
      <c r="F754" s="10" t="str">
        <f>VLOOKUP($A754,'Medical Examinations'!$A:$Z,MATCH(F$1,'Medical Examinations'!$A$1:$Z$1,0),FALSE)</f>
        <v>No</v>
      </c>
      <c r="G754" s="10" t="str">
        <f>VLOOKUP($A754,'Medical Examinations'!$A:$Z,MATCH(G$1,'Medical Examinations'!$A$1:$Z$1,0),FALSE)</f>
        <v>No</v>
      </c>
      <c r="H754" s="10">
        <f>VLOOKUP($A754,'Medical Examinations'!$A:$Z,MATCH(H$1,'Medical Examinations'!$A$1:$Z$1,0),FALSE)</f>
        <v>1</v>
      </c>
      <c r="I754" s="10" t="str">
        <f>VLOOKUP($A754,'Medical Examinations'!$A:$Z,MATCH(I$1,'Medical Examinations'!$A$1:$Z$1,0),FALSE)</f>
        <v>No</v>
      </c>
      <c r="J754" s="10" t="str">
        <f>VLOOKUP($A754,'Medical Examinations'!$A:$Z,MATCH(J$1,'Medical Examinations'!$A$1:$Z$1,0),FALSE)</f>
        <v>Obesity</v>
      </c>
      <c r="K754" s="10" t="str">
        <f>VLOOKUP($A754,'Medical Examinations'!$A:$Z,MATCH(K$1,'Medical Examinations'!$A$1:$Z$1,0),FALSE)</f>
        <v>Normal</v>
      </c>
      <c r="L754" s="15">
        <v>6311.95</v>
      </c>
      <c r="M754" s="10" t="s">
        <v>4707</v>
      </c>
      <c r="N754" s="10" t="s">
        <v>4711</v>
      </c>
      <c r="P754" s="10"/>
    </row>
    <row r="755" spans="1:16">
      <c r="A755" s="21" t="s">
        <v>1511</v>
      </c>
      <c r="B755" s="10">
        <f>VLOOKUP($A755,'Customer Names'!$A:$C,3,FALSE)</f>
        <v>0</v>
      </c>
      <c r="D755" s="10">
        <f>VLOOKUP($A755,'Medical Examinations'!$A:$Z,MATCH(D$1,'Medical Examinations'!$A$1:$Z$1,0),FALSE)</f>
        <v>4.55</v>
      </c>
      <c r="E755" s="10" t="str">
        <f>VLOOKUP($A755,'Medical Examinations'!$A:$Z,MATCH(E$1,'Medical Examinations'!$A$1:$Z$1,0),FALSE)</f>
        <v>No</v>
      </c>
      <c r="F755" s="10" t="str">
        <f>VLOOKUP($A755,'Medical Examinations'!$A:$Z,MATCH(F$1,'Medical Examinations'!$A$1:$Z$1,0),FALSE)</f>
        <v>No</v>
      </c>
      <c r="G755" s="10" t="str">
        <f>VLOOKUP($A755,'Medical Examinations'!$A:$Z,MATCH(G$1,'Medical Examinations'!$A$1:$Z$1,0),FALSE)</f>
        <v>No</v>
      </c>
      <c r="H755" s="10">
        <f>VLOOKUP($A755,'Medical Examinations'!$A:$Z,MATCH(H$1,'Medical Examinations'!$A$1:$Z$1,0),FALSE)</f>
        <v>1</v>
      </c>
      <c r="I755" s="10" t="str">
        <f>VLOOKUP($A755,'Medical Examinations'!$A:$Z,MATCH(I$1,'Medical Examinations'!$A$1:$Z$1,0),FALSE)</f>
        <v>No</v>
      </c>
      <c r="J755" s="10" t="str">
        <f>VLOOKUP($A755,'Medical Examinations'!$A:$Z,MATCH(J$1,'Medical Examinations'!$A$1:$Z$1,0),FALSE)</f>
        <v>Obesity</v>
      </c>
      <c r="K755" s="10" t="str">
        <f>VLOOKUP($A755,'Medical Examinations'!$A:$Z,MATCH(K$1,'Medical Examinations'!$A$1:$Z$1,0),FALSE)</f>
        <v>Normal</v>
      </c>
      <c r="L755" s="15">
        <v>6313.76</v>
      </c>
      <c r="M755" s="10" t="s">
        <v>4707</v>
      </c>
      <c r="N755" s="10" t="s">
        <v>4711</v>
      </c>
      <c r="P755" s="10"/>
    </row>
    <row r="756" spans="1:16">
      <c r="A756" s="20" t="s">
        <v>1513</v>
      </c>
      <c r="B756" s="10">
        <f>VLOOKUP($A756,'Customer Names'!$A:$C,3,FALSE)</f>
        <v>0</v>
      </c>
      <c r="D756" s="10">
        <f>VLOOKUP($A756,'Medical Examinations'!$A:$Z,MATCH(D$1,'Medical Examinations'!$A$1:$Z$1,0),FALSE)</f>
        <v>11.76</v>
      </c>
      <c r="E756" s="10" t="str">
        <f>VLOOKUP($A756,'Medical Examinations'!$A:$Z,MATCH(E$1,'Medical Examinations'!$A$1:$Z$1,0),FALSE)</f>
        <v>No</v>
      </c>
      <c r="F756" s="10" t="str">
        <f>VLOOKUP($A756,'Medical Examinations'!$A:$Z,MATCH(F$1,'Medical Examinations'!$A$1:$Z$1,0),FALSE)</f>
        <v>No</v>
      </c>
      <c r="G756" s="10" t="str">
        <f>VLOOKUP($A756,'Medical Examinations'!$A:$Z,MATCH(G$1,'Medical Examinations'!$A$1:$Z$1,0),FALSE)</f>
        <v>No</v>
      </c>
      <c r="H756" s="10">
        <f>VLOOKUP($A756,'Medical Examinations'!$A:$Z,MATCH(H$1,'Medical Examinations'!$A$1:$Z$1,0),FALSE)</f>
        <v>0</v>
      </c>
      <c r="I756" s="10" t="str">
        <f>VLOOKUP($A756,'Medical Examinations'!$A:$Z,MATCH(I$1,'Medical Examinations'!$A$1:$Z$1,0),FALSE)</f>
        <v>No</v>
      </c>
      <c r="J756" s="10" t="str">
        <f>VLOOKUP($A756,'Medical Examinations'!$A:$Z,MATCH(J$1,'Medical Examinations'!$A$1:$Z$1,0),FALSE)</f>
        <v>Obesity</v>
      </c>
      <c r="K756" s="10" t="str">
        <f>VLOOKUP($A756,'Medical Examinations'!$A:$Z,MATCH(K$1,'Medical Examinations'!$A$1:$Z$1,0),FALSE)</f>
        <v>Diabetes</v>
      </c>
      <c r="L756" s="15">
        <v>6334.34</v>
      </c>
      <c r="M756" s="10" t="s">
        <v>4707</v>
      </c>
      <c r="N756" s="10" t="s">
        <v>4707</v>
      </c>
      <c r="P756" s="10"/>
    </row>
    <row r="757" spans="1:16">
      <c r="A757" s="21" t="s">
        <v>1515</v>
      </c>
      <c r="B757" s="10">
        <f>VLOOKUP($A757,'Customer Names'!$A:$C,3,FALSE)</f>
        <v>0</v>
      </c>
      <c r="D757" s="10">
        <f>VLOOKUP($A757,'Medical Examinations'!$A:$Z,MATCH(D$1,'Medical Examinations'!$A$1:$Z$1,0),FALSE)</f>
        <v>7.06</v>
      </c>
      <c r="E757" s="10" t="str">
        <f>VLOOKUP($A757,'Medical Examinations'!$A:$Z,MATCH(E$1,'Medical Examinations'!$A$1:$Z$1,0),FALSE)</f>
        <v>No</v>
      </c>
      <c r="F757" s="10" t="str">
        <f>VLOOKUP($A757,'Medical Examinations'!$A:$Z,MATCH(F$1,'Medical Examinations'!$A$1:$Z$1,0),FALSE)</f>
        <v>No</v>
      </c>
      <c r="G757" s="10" t="str">
        <f>VLOOKUP($A757,'Medical Examinations'!$A:$Z,MATCH(G$1,'Medical Examinations'!$A$1:$Z$1,0),FALSE)</f>
        <v>No</v>
      </c>
      <c r="H757" s="10">
        <f>VLOOKUP($A757,'Medical Examinations'!$A:$Z,MATCH(H$1,'Medical Examinations'!$A$1:$Z$1,0),FALSE)</f>
        <v>0</v>
      </c>
      <c r="I757" s="10" t="str">
        <f>VLOOKUP($A757,'Medical Examinations'!$A:$Z,MATCH(I$1,'Medical Examinations'!$A$1:$Z$1,0),FALSE)</f>
        <v>No</v>
      </c>
      <c r="J757" s="10" t="str">
        <f>VLOOKUP($A757,'Medical Examinations'!$A:$Z,MATCH(J$1,'Medical Examinations'!$A$1:$Z$1,0),FALSE)</f>
        <v>Obesity</v>
      </c>
      <c r="K757" s="10" t="str">
        <f>VLOOKUP($A757,'Medical Examinations'!$A:$Z,MATCH(K$1,'Medical Examinations'!$A$1:$Z$1,0),FALSE)</f>
        <v>Diabetes</v>
      </c>
      <c r="L757" s="15">
        <v>6335.64</v>
      </c>
      <c r="M757" s="10" t="s">
        <v>4707</v>
      </c>
      <c r="N757" s="10" t="s">
        <v>4707</v>
      </c>
      <c r="P757" s="10"/>
    </row>
    <row r="758" spans="1:16">
      <c r="A758" s="20" t="s">
        <v>1517</v>
      </c>
      <c r="B758" s="10">
        <f>VLOOKUP($A758,'Customer Names'!$A:$C,3,FALSE)</f>
        <v>0</v>
      </c>
      <c r="D758" s="10">
        <f>VLOOKUP($A758,'Medical Examinations'!$A:$Z,MATCH(D$1,'Medical Examinations'!$A$1:$Z$1,0),FALSE)</f>
        <v>11.35</v>
      </c>
      <c r="E758" s="10" t="str">
        <f>VLOOKUP($A758,'Medical Examinations'!$A:$Z,MATCH(E$1,'Medical Examinations'!$A$1:$Z$1,0),FALSE)</f>
        <v>yes</v>
      </c>
      <c r="F758" s="10" t="str">
        <f>VLOOKUP($A758,'Medical Examinations'!$A:$Z,MATCH(F$1,'Medical Examinations'!$A$1:$Z$1,0),FALSE)</f>
        <v>No</v>
      </c>
      <c r="G758" s="10" t="str">
        <f>VLOOKUP($A758,'Medical Examinations'!$A:$Z,MATCH(G$1,'Medical Examinations'!$A$1:$Z$1,0),FALSE)</f>
        <v>Yes</v>
      </c>
      <c r="H758" s="10">
        <f>VLOOKUP($A758,'Medical Examinations'!$A:$Z,MATCH(H$1,'Medical Examinations'!$A$1:$Z$1,0),FALSE)</f>
        <v>1</v>
      </c>
      <c r="I758" s="10" t="str">
        <f>VLOOKUP($A758,'Medical Examinations'!$A:$Z,MATCH(I$1,'Medical Examinations'!$A$1:$Z$1,0),FALSE)</f>
        <v>No</v>
      </c>
      <c r="J758" s="10" t="str">
        <f>VLOOKUP($A758,'Medical Examinations'!$A:$Z,MATCH(J$1,'Medical Examinations'!$A$1:$Z$1,0),FALSE)</f>
        <v>Obesity</v>
      </c>
      <c r="K758" s="10" t="str">
        <f>VLOOKUP($A758,'Medical Examinations'!$A:$Z,MATCH(K$1,'Medical Examinations'!$A$1:$Z$1,0),FALSE)</f>
        <v>Diabetes</v>
      </c>
      <c r="L758" s="15">
        <v>6338.08</v>
      </c>
      <c r="M758" s="10" t="s">
        <v>4707</v>
      </c>
      <c r="N758" s="10" t="s">
        <v>4711</v>
      </c>
      <c r="P758" s="10"/>
    </row>
    <row r="759" spans="1:16">
      <c r="A759" s="21" t="s">
        <v>1519</v>
      </c>
      <c r="B759" s="10">
        <f>VLOOKUP($A759,'Customer Names'!$A:$C,3,FALSE)</f>
        <v>0</v>
      </c>
      <c r="D759" s="10">
        <f>VLOOKUP($A759,'Medical Examinations'!$A:$Z,MATCH(D$1,'Medical Examinations'!$A$1:$Z$1,0),FALSE)</f>
        <v>5.52</v>
      </c>
      <c r="E759" s="10" t="str">
        <f>VLOOKUP($A759,'Medical Examinations'!$A:$Z,MATCH(E$1,'Medical Examinations'!$A$1:$Z$1,0),FALSE)</f>
        <v>No</v>
      </c>
      <c r="F759" s="10" t="str">
        <f>VLOOKUP($A759,'Medical Examinations'!$A:$Z,MATCH(F$1,'Medical Examinations'!$A$1:$Z$1,0),FALSE)</f>
        <v>No</v>
      </c>
      <c r="G759" s="10" t="str">
        <f>VLOOKUP($A759,'Medical Examinations'!$A:$Z,MATCH(G$1,'Medical Examinations'!$A$1:$Z$1,0),FALSE)</f>
        <v>No</v>
      </c>
      <c r="H759" s="10">
        <f>VLOOKUP($A759,'Medical Examinations'!$A:$Z,MATCH(H$1,'Medical Examinations'!$A$1:$Z$1,0),FALSE)</f>
        <v>0</v>
      </c>
      <c r="I759" s="10" t="str">
        <f>VLOOKUP($A759,'Medical Examinations'!$A:$Z,MATCH(I$1,'Medical Examinations'!$A$1:$Z$1,0),FALSE)</f>
        <v>No</v>
      </c>
      <c r="J759" s="10" t="str">
        <f>VLOOKUP($A759,'Medical Examinations'!$A:$Z,MATCH(J$1,'Medical Examinations'!$A$1:$Z$1,0),FALSE)</f>
        <v>Obesity</v>
      </c>
      <c r="K759" s="10" t="str">
        <f>VLOOKUP($A759,'Medical Examinations'!$A:$Z,MATCH(K$1,'Medical Examinations'!$A$1:$Z$1,0),FALSE)</f>
        <v>Normal</v>
      </c>
      <c r="L759" s="15">
        <v>6356.27</v>
      </c>
      <c r="M759" s="10" t="s">
        <v>4708</v>
      </c>
      <c r="N759" s="10" t="s">
        <v>4707</v>
      </c>
      <c r="P759" s="10"/>
    </row>
    <row r="760" spans="1:16">
      <c r="A760" s="20" t="s">
        <v>1521</v>
      </c>
      <c r="B760" s="10">
        <f>VLOOKUP($A760,'Customer Names'!$A:$C,3,FALSE)</f>
        <v>0</v>
      </c>
      <c r="D760" s="10">
        <f>VLOOKUP($A760,'Medical Examinations'!$A:$Z,MATCH(D$1,'Medical Examinations'!$A$1:$Z$1,0),FALSE)</f>
        <v>7.86</v>
      </c>
      <c r="E760" s="10" t="str">
        <f>VLOOKUP($A760,'Medical Examinations'!$A:$Z,MATCH(E$1,'Medical Examinations'!$A$1:$Z$1,0),FALSE)</f>
        <v>yes</v>
      </c>
      <c r="F760" s="10" t="str">
        <f>VLOOKUP($A760,'Medical Examinations'!$A:$Z,MATCH(F$1,'Medical Examinations'!$A$1:$Z$1,0),FALSE)</f>
        <v>No</v>
      </c>
      <c r="G760" s="10" t="str">
        <f>VLOOKUP($A760,'Medical Examinations'!$A:$Z,MATCH(G$1,'Medical Examinations'!$A$1:$Z$1,0),FALSE)</f>
        <v>No</v>
      </c>
      <c r="H760" s="10">
        <f>VLOOKUP($A760,'Medical Examinations'!$A:$Z,MATCH(H$1,'Medical Examinations'!$A$1:$Z$1,0),FALSE)</f>
        <v>1</v>
      </c>
      <c r="I760" s="10" t="str">
        <f>VLOOKUP($A760,'Medical Examinations'!$A:$Z,MATCH(I$1,'Medical Examinations'!$A$1:$Z$1,0),FALSE)</f>
        <v>No</v>
      </c>
      <c r="J760" s="10" t="str">
        <f>VLOOKUP($A760,'Medical Examinations'!$A:$Z,MATCH(J$1,'Medical Examinations'!$A$1:$Z$1,0),FALSE)</f>
        <v>Obesity</v>
      </c>
      <c r="K760" s="10" t="str">
        <f>VLOOKUP($A760,'Medical Examinations'!$A:$Z,MATCH(K$1,'Medical Examinations'!$A$1:$Z$1,0),FALSE)</f>
        <v>Diabetes</v>
      </c>
      <c r="L760" s="15">
        <v>6358.78</v>
      </c>
      <c r="M760" s="10" t="s">
        <v>4707</v>
      </c>
      <c r="N760" s="10" t="s">
        <v>4711</v>
      </c>
      <c r="P760" s="10"/>
    </row>
    <row r="761" spans="1:16">
      <c r="A761" s="21" t="s">
        <v>1523</v>
      </c>
      <c r="B761" s="10">
        <f>VLOOKUP($A761,'Customer Names'!$A:$C,3,FALSE)</f>
        <v>0</v>
      </c>
      <c r="D761" s="10">
        <f>VLOOKUP($A761,'Medical Examinations'!$A:$Z,MATCH(D$1,'Medical Examinations'!$A$1:$Z$1,0),FALSE)</f>
        <v>11.38</v>
      </c>
      <c r="E761" s="10" t="str">
        <f>VLOOKUP($A761,'Medical Examinations'!$A:$Z,MATCH(E$1,'Medical Examinations'!$A$1:$Z$1,0),FALSE)</f>
        <v>No</v>
      </c>
      <c r="F761" s="10" t="str">
        <f>VLOOKUP($A761,'Medical Examinations'!$A:$Z,MATCH(F$1,'Medical Examinations'!$A$1:$Z$1,0),FALSE)</f>
        <v>No</v>
      </c>
      <c r="G761" s="10" t="str">
        <f>VLOOKUP($A761,'Medical Examinations'!$A:$Z,MATCH(G$1,'Medical Examinations'!$A$1:$Z$1,0),FALSE)</f>
        <v>No</v>
      </c>
      <c r="H761" s="10">
        <f>VLOOKUP($A761,'Medical Examinations'!$A:$Z,MATCH(H$1,'Medical Examinations'!$A$1:$Z$1,0),FALSE)</f>
        <v>0</v>
      </c>
      <c r="I761" s="10" t="str">
        <f>VLOOKUP($A761,'Medical Examinations'!$A:$Z,MATCH(I$1,'Medical Examinations'!$A$1:$Z$1,0),FALSE)</f>
        <v>No</v>
      </c>
      <c r="J761" s="10" t="str">
        <f>VLOOKUP($A761,'Medical Examinations'!$A:$Z,MATCH(J$1,'Medical Examinations'!$A$1:$Z$1,0),FALSE)</f>
        <v>Obesity</v>
      </c>
      <c r="K761" s="10" t="str">
        <f>VLOOKUP($A761,'Medical Examinations'!$A:$Z,MATCH(K$1,'Medical Examinations'!$A$1:$Z$1,0),FALSE)</f>
        <v>Diabetes</v>
      </c>
      <c r="L761" s="15">
        <v>6360.99</v>
      </c>
      <c r="M761" s="10" t="s">
        <v>4707</v>
      </c>
      <c r="N761" s="10" t="s">
        <v>4707</v>
      </c>
      <c r="P761" s="10"/>
    </row>
    <row r="762" spans="1:16">
      <c r="A762" s="20" t="s">
        <v>1525</v>
      </c>
      <c r="B762" s="10">
        <f>VLOOKUP($A762,'Customer Names'!$A:$C,3,FALSE)</f>
        <v>0</v>
      </c>
      <c r="D762" s="10">
        <f>VLOOKUP($A762,'Medical Examinations'!$A:$Z,MATCH(D$1,'Medical Examinations'!$A$1:$Z$1,0),FALSE)</f>
        <v>10.48</v>
      </c>
      <c r="E762" s="10" t="str">
        <f>VLOOKUP($A762,'Medical Examinations'!$A:$Z,MATCH(E$1,'Medical Examinations'!$A$1:$Z$1,0),FALSE)</f>
        <v>No</v>
      </c>
      <c r="F762" s="10" t="str">
        <f>VLOOKUP($A762,'Medical Examinations'!$A:$Z,MATCH(F$1,'Medical Examinations'!$A$1:$Z$1,0),FALSE)</f>
        <v>No</v>
      </c>
      <c r="G762" s="10" t="str">
        <f>VLOOKUP($A762,'Medical Examinations'!$A:$Z,MATCH(G$1,'Medical Examinations'!$A$1:$Z$1,0),FALSE)</f>
        <v>No</v>
      </c>
      <c r="H762" s="10">
        <f>VLOOKUP($A762,'Medical Examinations'!$A:$Z,MATCH(H$1,'Medical Examinations'!$A$1:$Z$1,0),FALSE)</f>
        <v>0</v>
      </c>
      <c r="I762" s="10" t="str">
        <f>VLOOKUP($A762,'Medical Examinations'!$A:$Z,MATCH(I$1,'Medical Examinations'!$A$1:$Z$1,0),FALSE)</f>
        <v>No</v>
      </c>
      <c r="J762" s="10" t="str">
        <f>VLOOKUP($A762,'Medical Examinations'!$A:$Z,MATCH(J$1,'Medical Examinations'!$A$1:$Z$1,0),FALSE)</f>
        <v>Obesity</v>
      </c>
      <c r="K762" s="10" t="str">
        <f>VLOOKUP($A762,'Medical Examinations'!$A:$Z,MATCH(K$1,'Medical Examinations'!$A$1:$Z$1,0),FALSE)</f>
        <v>Diabetes</v>
      </c>
      <c r="L762" s="15">
        <v>6361.47</v>
      </c>
      <c r="M762" s="10" t="s">
        <v>4707</v>
      </c>
      <c r="N762" s="10" t="s">
        <v>4708</v>
      </c>
      <c r="P762" s="10"/>
    </row>
    <row r="763" spans="1:16">
      <c r="A763" s="21" t="s">
        <v>1527</v>
      </c>
      <c r="B763" s="10">
        <f>VLOOKUP($A763,'Customer Names'!$A:$C,3,FALSE)</f>
        <v>0</v>
      </c>
      <c r="D763" s="10">
        <f>VLOOKUP($A763,'Medical Examinations'!$A:$Z,MATCH(D$1,'Medical Examinations'!$A$1:$Z$1,0),FALSE)</f>
        <v>5.04</v>
      </c>
      <c r="E763" s="10" t="str">
        <f>VLOOKUP($A763,'Medical Examinations'!$A:$Z,MATCH(E$1,'Medical Examinations'!$A$1:$Z$1,0),FALSE)</f>
        <v>yes</v>
      </c>
      <c r="F763" s="10" t="str">
        <f>VLOOKUP($A763,'Medical Examinations'!$A:$Z,MATCH(F$1,'Medical Examinations'!$A$1:$Z$1,0),FALSE)</f>
        <v>No</v>
      </c>
      <c r="G763" s="10" t="str">
        <f>VLOOKUP($A763,'Medical Examinations'!$A:$Z,MATCH(G$1,'Medical Examinations'!$A$1:$Z$1,0),FALSE)</f>
        <v>No</v>
      </c>
      <c r="H763" s="10">
        <f>VLOOKUP($A763,'Medical Examinations'!$A:$Z,MATCH(H$1,'Medical Examinations'!$A$1:$Z$1,0),FALSE)</f>
        <v>0</v>
      </c>
      <c r="I763" s="10" t="str">
        <f>VLOOKUP($A763,'Medical Examinations'!$A:$Z,MATCH(I$1,'Medical Examinations'!$A$1:$Z$1,0),FALSE)</f>
        <v>No</v>
      </c>
      <c r="J763" s="10" t="str">
        <f>VLOOKUP($A763,'Medical Examinations'!$A:$Z,MATCH(J$1,'Medical Examinations'!$A$1:$Z$1,0),FALSE)</f>
        <v>Obesity</v>
      </c>
      <c r="K763" s="10" t="str">
        <f>VLOOKUP($A763,'Medical Examinations'!$A:$Z,MATCH(K$1,'Medical Examinations'!$A$1:$Z$1,0),FALSE)</f>
        <v>Normal</v>
      </c>
      <c r="L763" s="15">
        <v>6367.31</v>
      </c>
      <c r="M763" s="10" t="s">
        <v>4707</v>
      </c>
      <c r="N763" s="10" t="s">
        <v>4711</v>
      </c>
      <c r="P763" s="10"/>
    </row>
    <row r="764" spans="1:16">
      <c r="A764" s="20" t="s">
        <v>1529</v>
      </c>
      <c r="B764" s="10">
        <f>VLOOKUP($A764,'Customer Names'!$A:$C,3,FALSE)</f>
        <v>0</v>
      </c>
      <c r="D764" s="10">
        <f>VLOOKUP($A764,'Medical Examinations'!$A:$Z,MATCH(D$1,'Medical Examinations'!$A$1:$Z$1,0),FALSE)</f>
        <v>9.06</v>
      </c>
      <c r="E764" s="10" t="str">
        <f>VLOOKUP($A764,'Medical Examinations'!$A:$Z,MATCH(E$1,'Medical Examinations'!$A$1:$Z$1,0),FALSE)</f>
        <v>No</v>
      </c>
      <c r="F764" s="10" t="str">
        <f>VLOOKUP($A764,'Medical Examinations'!$A:$Z,MATCH(F$1,'Medical Examinations'!$A$1:$Z$1,0),FALSE)</f>
        <v>No</v>
      </c>
      <c r="G764" s="10" t="str">
        <f>VLOOKUP($A764,'Medical Examinations'!$A:$Z,MATCH(G$1,'Medical Examinations'!$A$1:$Z$1,0),FALSE)</f>
        <v>No</v>
      </c>
      <c r="H764" s="10">
        <f>VLOOKUP($A764,'Medical Examinations'!$A:$Z,MATCH(H$1,'Medical Examinations'!$A$1:$Z$1,0),FALSE)</f>
        <v>0</v>
      </c>
      <c r="I764" s="10" t="str">
        <f>VLOOKUP($A764,'Medical Examinations'!$A:$Z,MATCH(I$1,'Medical Examinations'!$A$1:$Z$1,0),FALSE)</f>
        <v>No</v>
      </c>
      <c r="J764" s="10" t="str">
        <f>VLOOKUP($A764,'Medical Examinations'!$A:$Z,MATCH(J$1,'Medical Examinations'!$A$1:$Z$1,0),FALSE)</f>
        <v>Obesity</v>
      </c>
      <c r="K764" s="10" t="str">
        <f>VLOOKUP($A764,'Medical Examinations'!$A:$Z,MATCH(K$1,'Medical Examinations'!$A$1:$Z$1,0),FALSE)</f>
        <v>Diabetes</v>
      </c>
      <c r="L764" s="15">
        <v>6373.56</v>
      </c>
      <c r="M764" s="10" t="s">
        <v>4707</v>
      </c>
      <c r="N764" s="10" t="s">
        <v>4711</v>
      </c>
      <c r="P764" s="10"/>
    </row>
    <row r="765" spans="1:16">
      <c r="A765" s="21" t="s">
        <v>1531</v>
      </c>
      <c r="B765" s="10">
        <f>VLOOKUP($A765,'Customer Names'!$A:$C,3,FALSE)</f>
        <v>0</v>
      </c>
      <c r="D765" s="10">
        <f>VLOOKUP($A765,'Medical Examinations'!$A:$Z,MATCH(D$1,'Medical Examinations'!$A$1:$Z$1,0),FALSE)</f>
        <v>11.07</v>
      </c>
      <c r="E765" s="10" t="str">
        <f>VLOOKUP($A765,'Medical Examinations'!$A:$Z,MATCH(E$1,'Medical Examinations'!$A$1:$Z$1,0),FALSE)</f>
        <v>No</v>
      </c>
      <c r="F765" s="10" t="str">
        <f>VLOOKUP($A765,'Medical Examinations'!$A:$Z,MATCH(F$1,'Medical Examinations'!$A$1:$Z$1,0),FALSE)</f>
        <v>No</v>
      </c>
      <c r="G765" s="10" t="str">
        <f>VLOOKUP($A765,'Medical Examinations'!$A:$Z,MATCH(G$1,'Medical Examinations'!$A$1:$Z$1,0),FALSE)</f>
        <v>No</v>
      </c>
      <c r="H765" s="10">
        <f>VLOOKUP($A765,'Medical Examinations'!$A:$Z,MATCH(H$1,'Medical Examinations'!$A$1:$Z$1,0),FALSE)</f>
        <v>0</v>
      </c>
      <c r="I765" s="10" t="str">
        <f>VLOOKUP($A765,'Medical Examinations'!$A:$Z,MATCH(I$1,'Medical Examinations'!$A$1:$Z$1,0),FALSE)</f>
        <v>No</v>
      </c>
      <c r="J765" s="10" t="str">
        <f>VLOOKUP($A765,'Medical Examinations'!$A:$Z,MATCH(J$1,'Medical Examinations'!$A$1:$Z$1,0),FALSE)</f>
        <v>Overweight</v>
      </c>
      <c r="K765" s="10" t="str">
        <f>VLOOKUP($A765,'Medical Examinations'!$A:$Z,MATCH(K$1,'Medical Examinations'!$A$1:$Z$1,0),FALSE)</f>
        <v>Diabetes</v>
      </c>
      <c r="L765" s="15">
        <v>6374.16</v>
      </c>
      <c r="M765" s="10" t="s">
        <v>4707</v>
      </c>
      <c r="N765" s="10" t="s">
        <v>4707</v>
      </c>
      <c r="P765" s="10"/>
    </row>
    <row r="766" spans="1:16">
      <c r="A766" s="20" t="s">
        <v>1533</v>
      </c>
      <c r="B766" s="10">
        <f>VLOOKUP($A766,'Customer Names'!$A:$C,3,FALSE)</f>
        <v>0</v>
      </c>
      <c r="D766" s="10">
        <f>VLOOKUP($A766,'Medical Examinations'!$A:$Z,MATCH(D$1,'Medical Examinations'!$A$1:$Z$1,0),FALSE)</f>
        <v>10.45</v>
      </c>
      <c r="E766" s="10" t="str">
        <f>VLOOKUP($A766,'Medical Examinations'!$A:$Z,MATCH(E$1,'Medical Examinations'!$A$1:$Z$1,0),FALSE)</f>
        <v>No</v>
      </c>
      <c r="F766" s="10" t="str">
        <f>VLOOKUP($A766,'Medical Examinations'!$A:$Z,MATCH(F$1,'Medical Examinations'!$A$1:$Z$1,0),FALSE)</f>
        <v>No</v>
      </c>
      <c r="G766" s="10" t="str">
        <f>VLOOKUP($A766,'Medical Examinations'!$A:$Z,MATCH(G$1,'Medical Examinations'!$A$1:$Z$1,0),FALSE)</f>
        <v>No</v>
      </c>
      <c r="H766" s="10">
        <f>VLOOKUP($A766,'Medical Examinations'!$A:$Z,MATCH(H$1,'Medical Examinations'!$A$1:$Z$1,0),FALSE)</f>
        <v>0</v>
      </c>
      <c r="I766" s="10" t="str">
        <f>VLOOKUP($A766,'Medical Examinations'!$A:$Z,MATCH(I$1,'Medical Examinations'!$A$1:$Z$1,0),FALSE)</f>
        <v>No</v>
      </c>
      <c r="J766" s="10" t="str">
        <f>VLOOKUP($A766,'Medical Examinations'!$A:$Z,MATCH(J$1,'Medical Examinations'!$A$1:$Z$1,0),FALSE)</f>
        <v>Overweight</v>
      </c>
      <c r="K766" s="10" t="str">
        <f>VLOOKUP($A766,'Medical Examinations'!$A:$Z,MATCH(K$1,'Medical Examinations'!$A$1:$Z$1,0),FALSE)</f>
        <v>Diabetes</v>
      </c>
      <c r="L766" s="15">
        <v>6389.38</v>
      </c>
      <c r="M766" s="10" t="s">
        <v>4711</v>
      </c>
      <c r="N766" s="10" t="s">
        <v>4707</v>
      </c>
      <c r="P766" s="10"/>
    </row>
    <row r="767" spans="1:16">
      <c r="A767" s="21" t="s">
        <v>1535</v>
      </c>
      <c r="B767" s="10">
        <f>VLOOKUP($A767,'Customer Names'!$A:$C,3,FALSE)</f>
        <v>0</v>
      </c>
      <c r="D767" s="10">
        <f>VLOOKUP($A767,'Medical Examinations'!$A:$Z,MATCH(D$1,'Medical Examinations'!$A$1:$Z$1,0),FALSE)</f>
        <v>8.6300000000000008</v>
      </c>
      <c r="E767" s="10" t="str">
        <f>VLOOKUP($A767,'Medical Examinations'!$A:$Z,MATCH(E$1,'Medical Examinations'!$A$1:$Z$1,0),FALSE)</f>
        <v>yes</v>
      </c>
      <c r="F767" s="10" t="str">
        <f>VLOOKUP($A767,'Medical Examinations'!$A:$Z,MATCH(F$1,'Medical Examinations'!$A$1:$Z$1,0),FALSE)</f>
        <v>No</v>
      </c>
      <c r="G767" s="10" t="str">
        <f>VLOOKUP($A767,'Medical Examinations'!$A:$Z,MATCH(G$1,'Medical Examinations'!$A$1:$Z$1,0),FALSE)</f>
        <v>No</v>
      </c>
      <c r="H767" s="10">
        <f>VLOOKUP($A767,'Medical Examinations'!$A:$Z,MATCH(H$1,'Medical Examinations'!$A$1:$Z$1,0),FALSE)</f>
        <v>1</v>
      </c>
      <c r="I767" s="10" t="str">
        <f>VLOOKUP($A767,'Medical Examinations'!$A:$Z,MATCH(I$1,'Medical Examinations'!$A$1:$Z$1,0),FALSE)</f>
        <v>No</v>
      </c>
      <c r="J767" s="10" t="str">
        <f>VLOOKUP($A767,'Medical Examinations'!$A:$Z,MATCH(J$1,'Medical Examinations'!$A$1:$Z$1,0),FALSE)</f>
        <v>Obesity</v>
      </c>
      <c r="K767" s="10" t="str">
        <f>VLOOKUP($A767,'Medical Examinations'!$A:$Z,MATCH(K$1,'Medical Examinations'!$A$1:$Z$1,0),FALSE)</f>
        <v>Diabetes</v>
      </c>
      <c r="L767" s="15">
        <v>6389.53</v>
      </c>
      <c r="M767" s="10" t="s">
        <v>4707</v>
      </c>
      <c r="N767" s="10" t="s">
        <v>4707</v>
      </c>
      <c r="P767" s="10"/>
    </row>
    <row r="768" spans="1:16">
      <c r="A768" s="20" t="s">
        <v>1537</v>
      </c>
      <c r="B768" s="10">
        <f>VLOOKUP($A768,'Customer Names'!$A:$C,3,FALSE)</f>
        <v>0</v>
      </c>
      <c r="D768" s="10">
        <f>VLOOKUP($A768,'Medical Examinations'!$A:$Z,MATCH(D$1,'Medical Examinations'!$A$1:$Z$1,0),FALSE)</f>
        <v>5.28</v>
      </c>
      <c r="E768" s="10" t="str">
        <f>VLOOKUP($A768,'Medical Examinations'!$A:$Z,MATCH(E$1,'Medical Examinations'!$A$1:$Z$1,0),FALSE)</f>
        <v>yes</v>
      </c>
      <c r="F768" s="10" t="str">
        <f>VLOOKUP($A768,'Medical Examinations'!$A:$Z,MATCH(F$1,'Medical Examinations'!$A$1:$Z$1,0),FALSE)</f>
        <v>No</v>
      </c>
      <c r="G768" s="10" t="str">
        <f>VLOOKUP($A768,'Medical Examinations'!$A:$Z,MATCH(G$1,'Medical Examinations'!$A$1:$Z$1,0),FALSE)</f>
        <v>No</v>
      </c>
      <c r="H768" s="10">
        <f>VLOOKUP($A768,'Medical Examinations'!$A:$Z,MATCH(H$1,'Medical Examinations'!$A$1:$Z$1,0),FALSE)</f>
        <v>2</v>
      </c>
      <c r="I768" s="10" t="str">
        <f>VLOOKUP($A768,'Medical Examinations'!$A:$Z,MATCH(I$1,'Medical Examinations'!$A$1:$Z$1,0),FALSE)</f>
        <v>No</v>
      </c>
      <c r="J768" s="10" t="str">
        <f>VLOOKUP($A768,'Medical Examinations'!$A:$Z,MATCH(J$1,'Medical Examinations'!$A$1:$Z$1,0),FALSE)</f>
        <v>Obesity</v>
      </c>
      <c r="K768" s="10" t="str">
        <f>VLOOKUP($A768,'Medical Examinations'!$A:$Z,MATCH(K$1,'Medical Examinations'!$A$1:$Z$1,0),FALSE)</f>
        <v>Normal</v>
      </c>
      <c r="L768" s="15">
        <v>6393.6</v>
      </c>
      <c r="M768" s="10" t="s">
        <v>4707</v>
      </c>
      <c r="N768" s="10" t="s">
        <v>4711</v>
      </c>
      <c r="P768" s="10"/>
    </row>
    <row r="769" spans="1:16">
      <c r="A769" s="21" t="s">
        <v>1539</v>
      </c>
      <c r="B769" s="10">
        <f>VLOOKUP($A769,'Customer Names'!$A:$C,3,FALSE)</f>
        <v>0</v>
      </c>
      <c r="D769" s="10">
        <f>VLOOKUP($A769,'Medical Examinations'!$A:$Z,MATCH(D$1,'Medical Examinations'!$A$1:$Z$1,0),FALSE)</f>
        <v>7.49</v>
      </c>
      <c r="E769" s="10" t="str">
        <f>VLOOKUP($A769,'Medical Examinations'!$A:$Z,MATCH(E$1,'Medical Examinations'!$A$1:$Z$1,0),FALSE)</f>
        <v>yes</v>
      </c>
      <c r="F769" s="10" t="str">
        <f>VLOOKUP($A769,'Medical Examinations'!$A:$Z,MATCH(F$1,'Medical Examinations'!$A$1:$Z$1,0),FALSE)</f>
        <v>No</v>
      </c>
      <c r="G769" s="10" t="str">
        <f>VLOOKUP($A769,'Medical Examinations'!$A:$Z,MATCH(G$1,'Medical Examinations'!$A$1:$Z$1,0),FALSE)</f>
        <v>No</v>
      </c>
      <c r="H769" s="10">
        <f>VLOOKUP($A769,'Medical Examinations'!$A:$Z,MATCH(H$1,'Medical Examinations'!$A$1:$Z$1,0),FALSE)</f>
        <v>2</v>
      </c>
      <c r="I769" s="10" t="str">
        <f>VLOOKUP($A769,'Medical Examinations'!$A:$Z,MATCH(I$1,'Medical Examinations'!$A$1:$Z$1,0),FALSE)</f>
        <v>No</v>
      </c>
      <c r="J769" s="10" t="str">
        <f>VLOOKUP($A769,'Medical Examinations'!$A:$Z,MATCH(J$1,'Medical Examinations'!$A$1:$Z$1,0),FALSE)</f>
        <v>Obesity</v>
      </c>
      <c r="K769" s="10" t="str">
        <f>VLOOKUP($A769,'Medical Examinations'!$A:$Z,MATCH(K$1,'Medical Examinations'!$A$1:$Z$1,0),FALSE)</f>
        <v>Diabetes</v>
      </c>
      <c r="L769" s="15">
        <v>6402.29</v>
      </c>
      <c r="M769" s="10" t="s">
        <v>4707</v>
      </c>
      <c r="N769" s="10" t="s">
        <v>4708</v>
      </c>
      <c r="P769" s="10"/>
    </row>
    <row r="770" spans="1:16">
      <c r="A770" s="20" t="s">
        <v>1541</v>
      </c>
      <c r="B770" s="10">
        <f>VLOOKUP($A770,'Customer Names'!$A:$C,3,FALSE)</f>
        <v>0</v>
      </c>
      <c r="D770" s="10">
        <f>VLOOKUP($A770,'Medical Examinations'!$A:$Z,MATCH(D$1,'Medical Examinations'!$A$1:$Z$1,0),FALSE)</f>
        <v>4.2699999999999996</v>
      </c>
      <c r="E770" s="10" t="str">
        <f>VLOOKUP($A770,'Medical Examinations'!$A:$Z,MATCH(E$1,'Medical Examinations'!$A$1:$Z$1,0),FALSE)</f>
        <v>No</v>
      </c>
      <c r="F770" s="10" t="str">
        <f>VLOOKUP($A770,'Medical Examinations'!$A:$Z,MATCH(F$1,'Medical Examinations'!$A$1:$Z$1,0),FALSE)</f>
        <v>No</v>
      </c>
      <c r="G770" s="10" t="str">
        <f>VLOOKUP($A770,'Medical Examinations'!$A:$Z,MATCH(G$1,'Medical Examinations'!$A$1:$Z$1,0),FALSE)</f>
        <v>No</v>
      </c>
      <c r="H770" s="10">
        <f>VLOOKUP($A770,'Medical Examinations'!$A:$Z,MATCH(H$1,'Medical Examinations'!$A$1:$Z$1,0),FALSE)</f>
        <v>0</v>
      </c>
      <c r="I770" s="10" t="str">
        <f>VLOOKUP($A770,'Medical Examinations'!$A:$Z,MATCH(I$1,'Medical Examinations'!$A$1:$Z$1,0),FALSE)</f>
        <v>No</v>
      </c>
      <c r="J770" s="10" t="str">
        <f>VLOOKUP($A770,'Medical Examinations'!$A:$Z,MATCH(J$1,'Medical Examinations'!$A$1:$Z$1,0),FALSE)</f>
        <v>Obesity</v>
      </c>
      <c r="K770" s="10" t="str">
        <f>VLOOKUP($A770,'Medical Examinations'!$A:$Z,MATCH(K$1,'Medical Examinations'!$A$1:$Z$1,0),FALSE)</f>
        <v>Normal</v>
      </c>
      <c r="L770" s="15">
        <v>6406.41</v>
      </c>
      <c r="M770" s="10" t="s">
        <v>4711</v>
      </c>
      <c r="N770" s="10" t="s">
        <v>4708</v>
      </c>
      <c r="P770" s="10"/>
    </row>
    <row r="771" spans="1:16">
      <c r="A771" s="21" t="s">
        <v>1543</v>
      </c>
      <c r="B771" s="10">
        <f>VLOOKUP($A771,'Customer Names'!$A:$C,3,FALSE)</f>
        <v>0</v>
      </c>
      <c r="D771" s="10">
        <f>VLOOKUP($A771,'Medical Examinations'!$A:$Z,MATCH(D$1,'Medical Examinations'!$A$1:$Z$1,0),FALSE)</f>
        <v>9.2200000000000006</v>
      </c>
      <c r="E771" s="10" t="str">
        <f>VLOOKUP($A771,'Medical Examinations'!$A:$Z,MATCH(E$1,'Medical Examinations'!$A$1:$Z$1,0),FALSE)</f>
        <v>yes</v>
      </c>
      <c r="F771" s="10" t="str">
        <f>VLOOKUP($A771,'Medical Examinations'!$A:$Z,MATCH(F$1,'Medical Examinations'!$A$1:$Z$1,0),FALSE)</f>
        <v>No</v>
      </c>
      <c r="G771" s="10" t="str">
        <f>VLOOKUP($A771,'Medical Examinations'!$A:$Z,MATCH(G$1,'Medical Examinations'!$A$1:$Z$1,0),FALSE)</f>
        <v>No</v>
      </c>
      <c r="H771" s="10">
        <f>VLOOKUP($A771,'Medical Examinations'!$A:$Z,MATCH(H$1,'Medical Examinations'!$A$1:$Z$1,0),FALSE)</f>
        <v>2</v>
      </c>
      <c r="I771" s="10" t="str">
        <f>VLOOKUP($A771,'Medical Examinations'!$A:$Z,MATCH(I$1,'Medical Examinations'!$A$1:$Z$1,0),FALSE)</f>
        <v>No</v>
      </c>
      <c r="J771" s="10" t="str">
        <f>VLOOKUP($A771,'Medical Examinations'!$A:$Z,MATCH(J$1,'Medical Examinations'!$A$1:$Z$1,0),FALSE)</f>
        <v>Normal Weight</v>
      </c>
      <c r="K771" s="10" t="str">
        <f>VLOOKUP($A771,'Medical Examinations'!$A:$Z,MATCH(K$1,'Medical Examinations'!$A$1:$Z$1,0),FALSE)</f>
        <v>Diabetes</v>
      </c>
      <c r="L771" s="15">
        <v>6407.05</v>
      </c>
      <c r="M771" s="10" t="s">
        <v>4707</v>
      </c>
      <c r="N771" s="10" t="s">
        <v>4711</v>
      </c>
      <c r="P771" s="10"/>
    </row>
    <row r="772" spans="1:16">
      <c r="A772" s="20" t="s">
        <v>1545</v>
      </c>
      <c r="B772" s="10">
        <f>VLOOKUP($A772,'Customer Names'!$A:$C,3,FALSE)</f>
        <v>0</v>
      </c>
      <c r="D772" s="10">
        <f>VLOOKUP($A772,'Medical Examinations'!$A:$Z,MATCH(D$1,'Medical Examinations'!$A$1:$Z$1,0),FALSE)</f>
        <v>5.99</v>
      </c>
      <c r="E772" s="10" t="str">
        <f>VLOOKUP($A772,'Medical Examinations'!$A:$Z,MATCH(E$1,'Medical Examinations'!$A$1:$Z$1,0),FALSE)</f>
        <v>No</v>
      </c>
      <c r="F772" s="10" t="str">
        <f>VLOOKUP($A772,'Medical Examinations'!$A:$Z,MATCH(F$1,'Medical Examinations'!$A$1:$Z$1,0),FALSE)</f>
        <v>No</v>
      </c>
      <c r="G772" s="10" t="str">
        <f>VLOOKUP($A772,'Medical Examinations'!$A:$Z,MATCH(G$1,'Medical Examinations'!$A$1:$Z$1,0),FALSE)</f>
        <v>No</v>
      </c>
      <c r="H772" s="10">
        <f>VLOOKUP($A772,'Medical Examinations'!$A:$Z,MATCH(H$1,'Medical Examinations'!$A$1:$Z$1,0),FALSE)</f>
        <v>1</v>
      </c>
      <c r="I772" s="10" t="str">
        <f>VLOOKUP($A772,'Medical Examinations'!$A:$Z,MATCH(I$1,'Medical Examinations'!$A$1:$Z$1,0),FALSE)</f>
        <v>No</v>
      </c>
      <c r="J772" s="10" t="str">
        <f>VLOOKUP($A772,'Medical Examinations'!$A:$Z,MATCH(J$1,'Medical Examinations'!$A$1:$Z$1,0),FALSE)</f>
        <v>Obesity</v>
      </c>
      <c r="K772" s="10" t="str">
        <f>VLOOKUP($A772,'Medical Examinations'!$A:$Z,MATCH(K$1,'Medical Examinations'!$A$1:$Z$1,0),FALSE)</f>
        <v>Prediabetes</v>
      </c>
      <c r="L772" s="15">
        <v>6412.34</v>
      </c>
      <c r="M772" s="10" t="s">
        <v>4707</v>
      </c>
      <c r="N772" s="10" t="s">
        <v>4708</v>
      </c>
      <c r="P772" s="10"/>
    </row>
    <row r="773" spans="1:16">
      <c r="A773" s="21" t="s">
        <v>1547</v>
      </c>
      <c r="B773" s="10">
        <f>VLOOKUP($A773,'Customer Names'!$A:$C,3,FALSE)</f>
        <v>0</v>
      </c>
      <c r="D773" s="10">
        <f>VLOOKUP($A773,'Medical Examinations'!$A:$Z,MATCH(D$1,'Medical Examinations'!$A$1:$Z$1,0),FALSE)</f>
        <v>5.86</v>
      </c>
      <c r="E773" s="10" t="str">
        <f>VLOOKUP($A773,'Medical Examinations'!$A:$Z,MATCH(E$1,'Medical Examinations'!$A$1:$Z$1,0),FALSE)</f>
        <v>yes</v>
      </c>
      <c r="F773" s="10" t="str">
        <f>VLOOKUP($A773,'Medical Examinations'!$A:$Z,MATCH(F$1,'Medical Examinations'!$A$1:$Z$1,0),FALSE)</f>
        <v>No</v>
      </c>
      <c r="G773" s="10" t="str">
        <f>VLOOKUP($A773,'Medical Examinations'!$A:$Z,MATCH(G$1,'Medical Examinations'!$A$1:$Z$1,0),FALSE)</f>
        <v>No</v>
      </c>
      <c r="H773" s="10">
        <f>VLOOKUP($A773,'Medical Examinations'!$A:$Z,MATCH(H$1,'Medical Examinations'!$A$1:$Z$1,0),FALSE)</f>
        <v>2</v>
      </c>
      <c r="I773" s="10" t="str">
        <f>VLOOKUP($A773,'Medical Examinations'!$A:$Z,MATCH(I$1,'Medical Examinations'!$A$1:$Z$1,0),FALSE)</f>
        <v>No</v>
      </c>
      <c r="J773" s="10" t="str">
        <f>VLOOKUP($A773,'Medical Examinations'!$A:$Z,MATCH(J$1,'Medical Examinations'!$A$1:$Z$1,0),FALSE)</f>
        <v>Obesity</v>
      </c>
      <c r="K773" s="10" t="str">
        <f>VLOOKUP($A773,'Medical Examinations'!$A:$Z,MATCH(K$1,'Medical Examinations'!$A$1:$Z$1,0),FALSE)</f>
        <v>Prediabetes</v>
      </c>
      <c r="L773" s="15">
        <v>6414.18</v>
      </c>
      <c r="M773" s="10" t="s">
        <v>4707</v>
      </c>
      <c r="N773" s="10" t="s">
        <v>4707</v>
      </c>
      <c r="P773" s="10"/>
    </row>
    <row r="774" spans="1:16">
      <c r="A774" s="20" t="s">
        <v>1549</v>
      </c>
      <c r="B774" s="10">
        <f>VLOOKUP($A774,'Customer Names'!$A:$C,3,FALSE)</f>
        <v>0</v>
      </c>
      <c r="D774" s="10">
        <f>VLOOKUP($A774,'Medical Examinations'!$A:$Z,MATCH(D$1,'Medical Examinations'!$A$1:$Z$1,0),FALSE)</f>
        <v>5.19</v>
      </c>
      <c r="E774" s="10" t="str">
        <f>VLOOKUP($A774,'Medical Examinations'!$A:$Z,MATCH(E$1,'Medical Examinations'!$A$1:$Z$1,0),FALSE)</f>
        <v>yes</v>
      </c>
      <c r="F774" s="10" t="str">
        <f>VLOOKUP($A774,'Medical Examinations'!$A:$Z,MATCH(F$1,'Medical Examinations'!$A$1:$Z$1,0),FALSE)</f>
        <v>No</v>
      </c>
      <c r="G774" s="10" t="str">
        <f>VLOOKUP($A774,'Medical Examinations'!$A:$Z,MATCH(G$1,'Medical Examinations'!$A$1:$Z$1,0),FALSE)</f>
        <v>No</v>
      </c>
      <c r="H774" s="10">
        <f>VLOOKUP($A774,'Medical Examinations'!$A:$Z,MATCH(H$1,'Medical Examinations'!$A$1:$Z$1,0),FALSE)</f>
        <v>2</v>
      </c>
      <c r="I774" s="10" t="str">
        <f>VLOOKUP($A774,'Medical Examinations'!$A:$Z,MATCH(I$1,'Medical Examinations'!$A$1:$Z$1,0),FALSE)</f>
        <v>No</v>
      </c>
      <c r="J774" s="10" t="str">
        <f>VLOOKUP($A774,'Medical Examinations'!$A:$Z,MATCH(J$1,'Medical Examinations'!$A$1:$Z$1,0),FALSE)</f>
        <v>Obesity</v>
      </c>
      <c r="K774" s="10" t="str">
        <f>VLOOKUP($A774,'Medical Examinations'!$A:$Z,MATCH(K$1,'Medical Examinations'!$A$1:$Z$1,0),FALSE)</f>
        <v>Normal</v>
      </c>
      <c r="L774" s="15">
        <v>6417.28</v>
      </c>
      <c r="M774" s="10" t="s">
        <v>4707</v>
      </c>
      <c r="N774" s="10" t="s">
        <v>4708</v>
      </c>
      <c r="P774" s="10"/>
    </row>
    <row r="775" spans="1:16">
      <c r="A775" s="21" t="s">
        <v>1551</v>
      </c>
      <c r="B775" s="10">
        <f>VLOOKUP($A775,'Customer Names'!$A:$C,3,FALSE)</f>
        <v>0</v>
      </c>
      <c r="D775" s="10">
        <f>VLOOKUP($A775,'Medical Examinations'!$A:$Z,MATCH(D$1,'Medical Examinations'!$A$1:$Z$1,0),FALSE)</f>
        <v>4.37</v>
      </c>
      <c r="E775" s="10" t="str">
        <f>VLOOKUP($A775,'Medical Examinations'!$A:$Z,MATCH(E$1,'Medical Examinations'!$A$1:$Z$1,0),FALSE)</f>
        <v>yes</v>
      </c>
      <c r="F775" s="10" t="str">
        <f>VLOOKUP($A775,'Medical Examinations'!$A:$Z,MATCH(F$1,'Medical Examinations'!$A$1:$Z$1,0),FALSE)</f>
        <v>No</v>
      </c>
      <c r="G775" s="10" t="str">
        <f>VLOOKUP($A775,'Medical Examinations'!$A:$Z,MATCH(G$1,'Medical Examinations'!$A$1:$Z$1,0),FALSE)</f>
        <v>No</v>
      </c>
      <c r="H775" s="10">
        <f>VLOOKUP($A775,'Medical Examinations'!$A:$Z,MATCH(H$1,'Medical Examinations'!$A$1:$Z$1,0),FALSE)</f>
        <v>2</v>
      </c>
      <c r="I775" s="10" t="str">
        <f>VLOOKUP($A775,'Medical Examinations'!$A:$Z,MATCH(I$1,'Medical Examinations'!$A$1:$Z$1,0),FALSE)</f>
        <v>No</v>
      </c>
      <c r="J775" s="10" t="str">
        <f>VLOOKUP($A775,'Medical Examinations'!$A:$Z,MATCH(J$1,'Medical Examinations'!$A$1:$Z$1,0),FALSE)</f>
        <v>Obesity</v>
      </c>
      <c r="K775" s="10" t="str">
        <f>VLOOKUP($A775,'Medical Examinations'!$A:$Z,MATCH(K$1,'Medical Examinations'!$A$1:$Z$1,0),FALSE)</f>
        <v>Normal</v>
      </c>
      <c r="L775" s="15">
        <v>6423.48</v>
      </c>
      <c r="M775" s="10" t="s">
        <v>4707</v>
      </c>
      <c r="N775" s="10" t="s">
        <v>4708</v>
      </c>
      <c r="P775" s="10"/>
    </row>
    <row r="776" spans="1:16">
      <c r="A776" s="20" t="s">
        <v>1553</v>
      </c>
      <c r="B776" s="10">
        <f>VLOOKUP($A776,'Customer Names'!$A:$C,3,FALSE)</f>
        <v>0</v>
      </c>
      <c r="D776" s="10">
        <f>VLOOKUP($A776,'Medical Examinations'!$A:$Z,MATCH(D$1,'Medical Examinations'!$A$1:$Z$1,0),FALSE)</f>
        <v>5.32</v>
      </c>
      <c r="E776" s="10" t="str">
        <f>VLOOKUP($A776,'Medical Examinations'!$A:$Z,MATCH(E$1,'Medical Examinations'!$A$1:$Z$1,0),FALSE)</f>
        <v>No</v>
      </c>
      <c r="F776" s="10" t="str">
        <f>VLOOKUP($A776,'Medical Examinations'!$A:$Z,MATCH(F$1,'Medical Examinations'!$A$1:$Z$1,0),FALSE)</f>
        <v>No</v>
      </c>
      <c r="G776" s="10" t="str">
        <f>VLOOKUP($A776,'Medical Examinations'!$A:$Z,MATCH(G$1,'Medical Examinations'!$A$1:$Z$1,0),FALSE)</f>
        <v>No</v>
      </c>
      <c r="H776" s="10">
        <f>VLOOKUP($A776,'Medical Examinations'!$A:$Z,MATCH(H$1,'Medical Examinations'!$A$1:$Z$1,0),FALSE)</f>
        <v>1</v>
      </c>
      <c r="I776" s="10" t="str">
        <f>VLOOKUP($A776,'Medical Examinations'!$A:$Z,MATCH(I$1,'Medical Examinations'!$A$1:$Z$1,0),FALSE)</f>
        <v>No</v>
      </c>
      <c r="J776" s="10" t="str">
        <f>VLOOKUP($A776,'Medical Examinations'!$A:$Z,MATCH(J$1,'Medical Examinations'!$A$1:$Z$1,0),FALSE)</f>
        <v>Obesity</v>
      </c>
      <c r="K776" s="10" t="str">
        <f>VLOOKUP($A776,'Medical Examinations'!$A:$Z,MATCH(K$1,'Medical Examinations'!$A$1:$Z$1,0),FALSE)</f>
        <v>Normal</v>
      </c>
      <c r="L776" s="15">
        <v>6435.62</v>
      </c>
      <c r="M776" s="10" t="s">
        <v>4708</v>
      </c>
      <c r="N776" s="10" t="s">
        <v>4707</v>
      </c>
      <c r="P776" s="10"/>
    </row>
    <row r="777" spans="1:16">
      <c r="A777" s="21" t="s">
        <v>1555</v>
      </c>
      <c r="B777" s="10">
        <f>VLOOKUP($A777,'Customer Names'!$A:$C,3,FALSE)</f>
        <v>0</v>
      </c>
      <c r="D777" s="10">
        <f>VLOOKUP($A777,'Medical Examinations'!$A:$Z,MATCH(D$1,'Medical Examinations'!$A$1:$Z$1,0),FALSE)</f>
        <v>5.64</v>
      </c>
      <c r="E777" s="10" t="str">
        <f>VLOOKUP($A777,'Medical Examinations'!$A:$Z,MATCH(E$1,'Medical Examinations'!$A$1:$Z$1,0),FALSE)</f>
        <v>No</v>
      </c>
      <c r="F777" s="10" t="str">
        <f>VLOOKUP($A777,'Medical Examinations'!$A:$Z,MATCH(F$1,'Medical Examinations'!$A$1:$Z$1,0),FALSE)</f>
        <v>No</v>
      </c>
      <c r="G777" s="10" t="str">
        <f>VLOOKUP($A777,'Medical Examinations'!$A:$Z,MATCH(G$1,'Medical Examinations'!$A$1:$Z$1,0),FALSE)</f>
        <v>Yes</v>
      </c>
      <c r="H777" s="10">
        <f>VLOOKUP($A777,'Medical Examinations'!$A:$Z,MATCH(H$1,'Medical Examinations'!$A$1:$Z$1,0),FALSE)</f>
        <v>1</v>
      </c>
      <c r="I777" s="10" t="str">
        <f>VLOOKUP($A777,'Medical Examinations'!$A:$Z,MATCH(I$1,'Medical Examinations'!$A$1:$Z$1,0),FALSE)</f>
        <v>No</v>
      </c>
      <c r="J777" s="10" t="str">
        <f>VLOOKUP($A777,'Medical Examinations'!$A:$Z,MATCH(J$1,'Medical Examinations'!$A$1:$Z$1,0),FALSE)</f>
        <v>Obesity</v>
      </c>
      <c r="K777" s="10" t="str">
        <f>VLOOKUP($A777,'Medical Examinations'!$A:$Z,MATCH(K$1,'Medical Examinations'!$A$1:$Z$1,0),FALSE)</f>
        <v>Normal</v>
      </c>
      <c r="L777" s="15">
        <v>6455.86</v>
      </c>
      <c r="M777" s="10" t="s">
        <v>4708</v>
      </c>
      <c r="N777" s="10" t="s">
        <v>4708</v>
      </c>
      <c r="P777" s="10"/>
    </row>
    <row r="778" spans="1:16">
      <c r="A778" s="20" t="s">
        <v>1557</v>
      </c>
      <c r="B778" s="10">
        <f>VLOOKUP($A778,'Customer Names'!$A:$C,3,FALSE)</f>
        <v>0</v>
      </c>
      <c r="D778" s="10">
        <f>VLOOKUP($A778,'Medical Examinations'!$A:$Z,MATCH(D$1,'Medical Examinations'!$A$1:$Z$1,0),FALSE)</f>
        <v>5.59</v>
      </c>
      <c r="E778" s="10" t="str">
        <f>VLOOKUP($A778,'Medical Examinations'!$A:$Z,MATCH(E$1,'Medical Examinations'!$A$1:$Z$1,0),FALSE)</f>
        <v>yes</v>
      </c>
      <c r="F778" s="10" t="str">
        <f>VLOOKUP($A778,'Medical Examinations'!$A:$Z,MATCH(F$1,'Medical Examinations'!$A$1:$Z$1,0),FALSE)</f>
        <v>No</v>
      </c>
      <c r="G778" s="10" t="str">
        <f>VLOOKUP($A778,'Medical Examinations'!$A:$Z,MATCH(G$1,'Medical Examinations'!$A$1:$Z$1,0),FALSE)</f>
        <v>No</v>
      </c>
      <c r="H778" s="10">
        <f>VLOOKUP($A778,'Medical Examinations'!$A:$Z,MATCH(H$1,'Medical Examinations'!$A$1:$Z$1,0),FALSE)</f>
        <v>1</v>
      </c>
      <c r="I778" s="10" t="str">
        <f>VLOOKUP($A778,'Medical Examinations'!$A:$Z,MATCH(I$1,'Medical Examinations'!$A$1:$Z$1,0),FALSE)</f>
        <v>No</v>
      </c>
      <c r="J778" s="10" t="str">
        <f>VLOOKUP($A778,'Medical Examinations'!$A:$Z,MATCH(J$1,'Medical Examinations'!$A$1:$Z$1,0),FALSE)</f>
        <v>Obesity</v>
      </c>
      <c r="K778" s="10" t="str">
        <f>VLOOKUP($A778,'Medical Examinations'!$A:$Z,MATCH(K$1,'Medical Examinations'!$A$1:$Z$1,0),FALSE)</f>
        <v>Normal</v>
      </c>
      <c r="L778" s="15">
        <v>6457.84</v>
      </c>
      <c r="M778" s="10" t="s">
        <v>4707</v>
      </c>
      <c r="N778" s="10" t="s">
        <v>4708</v>
      </c>
      <c r="P778" s="10"/>
    </row>
    <row r="779" spans="1:16">
      <c r="A779" s="21" t="s">
        <v>1559</v>
      </c>
      <c r="B779" s="10">
        <f>VLOOKUP($A779,'Customer Names'!$A:$C,3,FALSE)</f>
        <v>0</v>
      </c>
      <c r="D779" s="10">
        <f>VLOOKUP($A779,'Medical Examinations'!$A:$Z,MATCH(D$1,'Medical Examinations'!$A$1:$Z$1,0),FALSE)</f>
        <v>5.29</v>
      </c>
      <c r="E779" s="10" t="str">
        <f>VLOOKUP($A779,'Medical Examinations'!$A:$Z,MATCH(E$1,'Medical Examinations'!$A$1:$Z$1,0),FALSE)</f>
        <v>No</v>
      </c>
      <c r="F779" s="10" t="str">
        <f>VLOOKUP($A779,'Medical Examinations'!$A:$Z,MATCH(F$1,'Medical Examinations'!$A$1:$Z$1,0),FALSE)</f>
        <v>No</v>
      </c>
      <c r="G779" s="10" t="str">
        <f>VLOOKUP($A779,'Medical Examinations'!$A:$Z,MATCH(G$1,'Medical Examinations'!$A$1:$Z$1,0),FALSE)</f>
        <v>No</v>
      </c>
      <c r="H779" s="10">
        <f>VLOOKUP($A779,'Medical Examinations'!$A:$Z,MATCH(H$1,'Medical Examinations'!$A$1:$Z$1,0),FALSE)</f>
        <v>0</v>
      </c>
      <c r="I779" s="10" t="str">
        <f>VLOOKUP($A779,'Medical Examinations'!$A:$Z,MATCH(I$1,'Medical Examinations'!$A$1:$Z$1,0),FALSE)</f>
        <v>No</v>
      </c>
      <c r="J779" s="10" t="str">
        <f>VLOOKUP($A779,'Medical Examinations'!$A:$Z,MATCH(J$1,'Medical Examinations'!$A$1:$Z$1,0),FALSE)</f>
        <v>Obesity</v>
      </c>
      <c r="K779" s="10" t="str">
        <f>VLOOKUP($A779,'Medical Examinations'!$A:$Z,MATCH(K$1,'Medical Examinations'!$A$1:$Z$1,0),FALSE)</f>
        <v>Normal</v>
      </c>
      <c r="L779" s="15">
        <v>6473.15</v>
      </c>
      <c r="M779" s="10" t="s">
        <v>4707</v>
      </c>
      <c r="N779" s="10" t="s">
        <v>4707</v>
      </c>
      <c r="P779" s="10"/>
    </row>
    <row r="780" spans="1:16">
      <c r="A780" s="20" t="s">
        <v>1561</v>
      </c>
      <c r="B780" s="10">
        <f>VLOOKUP($A780,'Customer Names'!$A:$C,3,FALSE)</f>
        <v>0</v>
      </c>
      <c r="D780" s="10">
        <f>VLOOKUP($A780,'Medical Examinations'!$A:$Z,MATCH(D$1,'Medical Examinations'!$A$1:$Z$1,0),FALSE)</f>
        <v>6.65</v>
      </c>
      <c r="E780" s="10" t="str">
        <f>VLOOKUP($A780,'Medical Examinations'!$A:$Z,MATCH(E$1,'Medical Examinations'!$A$1:$Z$1,0),FALSE)</f>
        <v>No</v>
      </c>
      <c r="F780" s="10" t="str">
        <f>VLOOKUP($A780,'Medical Examinations'!$A:$Z,MATCH(F$1,'Medical Examinations'!$A$1:$Z$1,0),FALSE)</f>
        <v>No</v>
      </c>
      <c r="G780" s="10" t="str">
        <f>VLOOKUP($A780,'Medical Examinations'!$A:$Z,MATCH(G$1,'Medical Examinations'!$A$1:$Z$1,0),FALSE)</f>
        <v>No</v>
      </c>
      <c r="H780" s="10">
        <f>VLOOKUP($A780,'Medical Examinations'!$A:$Z,MATCH(H$1,'Medical Examinations'!$A$1:$Z$1,0),FALSE)</f>
        <v>0</v>
      </c>
      <c r="I780" s="10" t="str">
        <f>VLOOKUP($A780,'Medical Examinations'!$A:$Z,MATCH(I$1,'Medical Examinations'!$A$1:$Z$1,0),FALSE)</f>
        <v>No</v>
      </c>
      <c r="J780" s="10" t="str">
        <f>VLOOKUP($A780,'Medical Examinations'!$A:$Z,MATCH(J$1,'Medical Examinations'!$A$1:$Z$1,0),FALSE)</f>
        <v>Obesity</v>
      </c>
      <c r="K780" s="10" t="str">
        <f>VLOOKUP($A780,'Medical Examinations'!$A:$Z,MATCH(K$1,'Medical Examinations'!$A$1:$Z$1,0),FALSE)</f>
        <v>Diabetes</v>
      </c>
      <c r="L780" s="15">
        <v>6474.01</v>
      </c>
      <c r="M780" s="10" t="s">
        <v>4707</v>
      </c>
      <c r="N780" s="10" t="s">
        <v>4708</v>
      </c>
      <c r="P780" s="10"/>
    </row>
    <row r="781" spans="1:16">
      <c r="A781" s="21" t="s">
        <v>1563</v>
      </c>
      <c r="B781" s="10">
        <f>VLOOKUP($A781,'Customer Names'!$A:$C,3,FALSE)</f>
        <v>0</v>
      </c>
      <c r="D781" s="10">
        <f>VLOOKUP($A781,'Medical Examinations'!$A:$Z,MATCH(D$1,'Medical Examinations'!$A$1:$Z$1,0),FALSE)</f>
        <v>5.68</v>
      </c>
      <c r="E781" s="10" t="str">
        <f>VLOOKUP($A781,'Medical Examinations'!$A:$Z,MATCH(E$1,'Medical Examinations'!$A$1:$Z$1,0),FALSE)</f>
        <v>yes</v>
      </c>
      <c r="F781" s="10" t="str">
        <f>VLOOKUP($A781,'Medical Examinations'!$A:$Z,MATCH(F$1,'Medical Examinations'!$A$1:$Z$1,0),FALSE)</f>
        <v>No</v>
      </c>
      <c r="G781" s="10" t="str">
        <f>VLOOKUP($A781,'Medical Examinations'!$A:$Z,MATCH(G$1,'Medical Examinations'!$A$1:$Z$1,0),FALSE)</f>
        <v>No</v>
      </c>
      <c r="H781" s="10">
        <f>VLOOKUP($A781,'Medical Examinations'!$A:$Z,MATCH(H$1,'Medical Examinations'!$A$1:$Z$1,0),FALSE)</f>
        <v>0</v>
      </c>
      <c r="I781" s="10" t="str">
        <f>VLOOKUP($A781,'Medical Examinations'!$A:$Z,MATCH(I$1,'Medical Examinations'!$A$1:$Z$1,0),FALSE)</f>
        <v>No</v>
      </c>
      <c r="J781" s="10" t="str">
        <f>VLOOKUP($A781,'Medical Examinations'!$A:$Z,MATCH(J$1,'Medical Examinations'!$A$1:$Z$1,0),FALSE)</f>
        <v>Obesity</v>
      </c>
      <c r="K781" s="10" t="str">
        <f>VLOOKUP($A781,'Medical Examinations'!$A:$Z,MATCH(K$1,'Medical Examinations'!$A$1:$Z$1,0),FALSE)</f>
        <v>Normal</v>
      </c>
      <c r="L781" s="15">
        <v>6481.67</v>
      </c>
      <c r="M781" s="10" t="s">
        <v>4707</v>
      </c>
      <c r="N781" s="10" t="s">
        <v>4707</v>
      </c>
      <c r="P781" s="10"/>
    </row>
    <row r="782" spans="1:16">
      <c r="A782" s="20" t="s">
        <v>1565</v>
      </c>
      <c r="B782" s="10">
        <f>VLOOKUP($A782,'Customer Names'!$A:$C,3,FALSE)</f>
        <v>0</v>
      </c>
      <c r="D782" s="10">
        <f>VLOOKUP($A782,'Medical Examinations'!$A:$Z,MATCH(D$1,'Medical Examinations'!$A$1:$Z$1,0),FALSE)</f>
        <v>4.49</v>
      </c>
      <c r="E782" s="10" t="str">
        <f>VLOOKUP($A782,'Medical Examinations'!$A:$Z,MATCH(E$1,'Medical Examinations'!$A$1:$Z$1,0),FALSE)</f>
        <v>No</v>
      </c>
      <c r="F782" s="10" t="str">
        <f>VLOOKUP($A782,'Medical Examinations'!$A:$Z,MATCH(F$1,'Medical Examinations'!$A$1:$Z$1,0),FALSE)</f>
        <v>No</v>
      </c>
      <c r="G782" s="10" t="str">
        <f>VLOOKUP($A782,'Medical Examinations'!$A:$Z,MATCH(G$1,'Medical Examinations'!$A$1:$Z$1,0),FALSE)</f>
        <v>No</v>
      </c>
      <c r="H782" s="10">
        <f>VLOOKUP($A782,'Medical Examinations'!$A:$Z,MATCH(H$1,'Medical Examinations'!$A$1:$Z$1,0),FALSE)</f>
        <v>0</v>
      </c>
      <c r="I782" s="10" t="str">
        <f>VLOOKUP($A782,'Medical Examinations'!$A:$Z,MATCH(I$1,'Medical Examinations'!$A$1:$Z$1,0),FALSE)</f>
        <v>No</v>
      </c>
      <c r="J782" s="10" t="str">
        <f>VLOOKUP($A782,'Medical Examinations'!$A:$Z,MATCH(J$1,'Medical Examinations'!$A$1:$Z$1,0),FALSE)</f>
        <v>Obesity</v>
      </c>
      <c r="K782" s="10" t="str">
        <f>VLOOKUP($A782,'Medical Examinations'!$A:$Z,MATCH(K$1,'Medical Examinations'!$A$1:$Z$1,0),FALSE)</f>
        <v>Normal</v>
      </c>
      <c r="L782" s="15">
        <v>6496.89</v>
      </c>
      <c r="M782" s="10" t="s">
        <v>4707</v>
      </c>
      <c r="N782" s="10" t="s">
        <v>4708</v>
      </c>
      <c r="P782" s="10"/>
    </row>
    <row r="783" spans="1:16">
      <c r="A783" s="21" t="s">
        <v>1567</v>
      </c>
      <c r="B783" s="10">
        <f>VLOOKUP($A783,'Customer Names'!$A:$C,3,FALSE)</f>
        <v>0</v>
      </c>
      <c r="D783" s="10">
        <f>VLOOKUP($A783,'Medical Examinations'!$A:$Z,MATCH(D$1,'Medical Examinations'!$A$1:$Z$1,0),FALSE)</f>
        <v>6.9</v>
      </c>
      <c r="E783" s="10" t="str">
        <f>VLOOKUP($A783,'Medical Examinations'!$A:$Z,MATCH(E$1,'Medical Examinations'!$A$1:$Z$1,0),FALSE)</f>
        <v>No</v>
      </c>
      <c r="F783" s="10" t="str">
        <f>VLOOKUP($A783,'Medical Examinations'!$A:$Z,MATCH(F$1,'Medical Examinations'!$A$1:$Z$1,0),FALSE)</f>
        <v>No</v>
      </c>
      <c r="G783" s="10" t="str">
        <f>VLOOKUP($A783,'Medical Examinations'!$A:$Z,MATCH(G$1,'Medical Examinations'!$A$1:$Z$1,0),FALSE)</f>
        <v>No</v>
      </c>
      <c r="H783" s="10">
        <f>VLOOKUP($A783,'Medical Examinations'!$A:$Z,MATCH(H$1,'Medical Examinations'!$A$1:$Z$1,0),FALSE)</f>
        <v>0</v>
      </c>
      <c r="I783" s="10" t="str">
        <f>VLOOKUP($A783,'Medical Examinations'!$A:$Z,MATCH(I$1,'Medical Examinations'!$A$1:$Z$1,0),FALSE)</f>
        <v>No</v>
      </c>
      <c r="J783" s="10" t="str">
        <f>VLOOKUP($A783,'Medical Examinations'!$A:$Z,MATCH(J$1,'Medical Examinations'!$A$1:$Z$1,0),FALSE)</f>
        <v>Obesity</v>
      </c>
      <c r="K783" s="10" t="str">
        <f>VLOOKUP($A783,'Medical Examinations'!$A:$Z,MATCH(K$1,'Medical Examinations'!$A$1:$Z$1,0),FALSE)</f>
        <v>Diabetes</v>
      </c>
      <c r="L783" s="15">
        <v>6500.24</v>
      </c>
      <c r="M783" s="10" t="s">
        <v>4707</v>
      </c>
      <c r="N783" s="10" t="s">
        <v>4707</v>
      </c>
      <c r="P783" s="10"/>
    </row>
    <row r="784" spans="1:16">
      <c r="A784" s="20" t="s">
        <v>1569</v>
      </c>
      <c r="B784" s="10">
        <f>VLOOKUP($A784,'Customer Names'!$A:$C,3,FALSE)</f>
        <v>0</v>
      </c>
      <c r="D784" s="10">
        <f>VLOOKUP($A784,'Medical Examinations'!$A:$Z,MATCH(D$1,'Medical Examinations'!$A$1:$Z$1,0),FALSE)</f>
        <v>11.52</v>
      </c>
      <c r="E784" s="10" t="str">
        <f>VLOOKUP($A784,'Medical Examinations'!$A:$Z,MATCH(E$1,'Medical Examinations'!$A$1:$Z$1,0),FALSE)</f>
        <v>No</v>
      </c>
      <c r="F784" s="10" t="str">
        <f>VLOOKUP($A784,'Medical Examinations'!$A:$Z,MATCH(F$1,'Medical Examinations'!$A$1:$Z$1,0),FALSE)</f>
        <v>No</v>
      </c>
      <c r="G784" s="10" t="str">
        <f>VLOOKUP($A784,'Medical Examinations'!$A:$Z,MATCH(G$1,'Medical Examinations'!$A$1:$Z$1,0),FALSE)</f>
        <v>No</v>
      </c>
      <c r="H784" s="10">
        <f>VLOOKUP($A784,'Medical Examinations'!$A:$Z,MATCH(H$1,'Medical Examinations'!$A$1:$Z$1,0),FALSE)</f>
        <v>0</v>
      </c>
      <c r="I784" s="10" t="str">
        <f>VLOOKUP($A784,'Medical Examinations'!$A:$Z,MATCH(I$1,'Medical Examinations'!$A$1:$Z$1,0),FALSE)</f>
        <v>No</v>
      </c>
      <c r="J784" s="10" t="str">
        <f>VLOOKUP($A784,'Medical Examinations'!$A:$Z,MATCH(J$1,'Medical Examinations'!$A$1:$Z$1,0),FALSE)</f>
        <v>Overweight</v>
      </c>
      <c r="K784" s="10" t="str">
        <f>VLOOKUP($A784,'Medical Examinations'!$A:$Z,MATCH(K$1,'Medical Examinations'!$A$1:$Z$1,0),FALSE)</f>
        <v>Diabetes</v>
      </c>
      <c r="L784" s="15">
        <v>6512.24</v>
      </c>
      <c r="M784" s="10" t="s">
        <v>4707</v>
      </c>
      <c r="N784" s="10" t="s">
        <v>4711</v>
      </c>
      <c r="P784" s="10"/>
    </row>
    <row r="785" spans="1:16">
      <c r="A785" s="21" t="s">
        <v>1571</v>
      </c>
      <c r="B785" s="10">
        <f>VLOOKUP($A785,'Customer Names'!$A:$C,3,FALSE)</f>
        <v>0</v>
      </c>
      <c r="D785" s="10">
        <f>VLOOKUP($A785,'Medical Examinations'!$A:$Z,MATCH(D$1,'Medical Examinations'!$A$1:$Z$1,0),FALSE)</f>
        <v>11.24</v>
      </c>
      <c r="E785" s="10" t="str">
        <f>VLOOKUP($A785,'Medical Examinations'!$A:$Z,MATCH(E$1,'Medical Examinations'!$A$1:$Z$1,0),FALSE)</f>
        <v>No</v>
      </c>
      <c r="F785" s="10" t="str">
        <f>VLOOKUP($A785,'Medical Examinations'!$A:$Z,MATCH(F$1,'Medical Examinations'!$A$1:$Z$1,0),FALSE)</f>
        <v>No</v>
      </c>
      <c r="G785" s="10" t="str">
        <f>VLOOKUP($A785,'Medical Examinations'!$A:$Z,MATCH(G$1,'Medical Examinations'!$A$1:$Z$1,0),FALSE)</f>
        <v>No</v>
      </c>
      <c r="H785" s="10">
        <f>VLOOKUP($A785,'Medical Examinations'!$A:$Z,MATCH(H$1,'Medical Examinations'!$A$1:$Z$1,0),FALSE)</f>
        <v>0</v>
      </c>
      <c r="I785" s="10" t="str">
        <f>VLOOKUP($A785,'Medical Examinations'!$A:$Z,MATCH(I$1,'Medical Examinations'!$A$1:$Z$1,0),FALSE)</f>
        <v>No</v>
      </c>
      <c r="J785" s="10" t="str">
        <f>VLOOKUP($A785,'Medical Examinations'!$A:$Z,MATCH(J$1,'Medical Examinations'!$A$1:$Z$1,0),FALSE)</f>
        <v>Obesity</v>
      </c>
      <c r="K785" s="10" t="str">
        <f>VLOOKUP($A785,'Medical Examinations'!$A:$Z,MATCH(K$1,'Medical Examinations'!$A$1:$Z$1,0),FALSE)</f>
        <v>Diabetes</v>
      </c>
      <c r="L785" s="15">
        <v>6529.21</v>
      </c>
      <c r="M785" s="10" t="s">
        <v>4707</v>
      </c>
      <c r="N785" s="10" t="s">
        <v>4711</v>
      </c>
      <c r="P785" s="10"/>
    </row>
    <row r="786" spans="1:16">
      <c r="A786" s="20" t="s">
        <v>1573</v>
      </c>
      <c r="B786" s="10">
        <f>VLOOKUP($A786,'Customer Names'!$A:$C,3,FALSE)</f>
        <v>0</v>
      </c>
      <c r="D786" s="10">
        <f>VLOOKUP($A786,'Medical Examinations'!$A:$Z,MATCH(D$1,'Medical Examinations'!$A$1:$Z$1,0),FALSE)</f>
        <v>10.98</v>
      </c>
      <c r="E786" s="10" t="str">
        <f>VLOOKUP($A786,'Medical Examinations'!$A:$Z,MATCH(E$1,'Medical Examinations'!$A$1:$Z$1,0),FALSE)</f>
        <v>No</v>
      </c>
      <c r="F786" s="10" t="str">
        <f>VLOOKUP($A786,'Medical Examinations'!$A:$Z,MATCH(F$1,'Medical Examinations'!$A$1:$Z$1,0),FALSE)</f>
        <v>No</v>
      </c>
      <c r="G786" s="10" t="str">
        <f>VLOOKUP($A786,'Medical Examinations'!$A:$Z,MATCH(G$1,'Medical Examinations'!$A$1:$Z$1,0),FALSE)</f>
        <v>No</v>
      </c>
      <c r="H786" s="10">
        <f>VLOOKUP($A786,'Medical Examinations'!$A:$Z,MATCH(H$1,'Medical Examinations'!$A$1:$Z$1,0),FALSE)</f>
        <v>0</v>
      </c>
      <c r="I786" s="10" t="str">
        <f>VLOOKUP($A786,'Medical Examinations'!$A:$Z,MATCH(I$1,'Medical Examinations'!$A$1:$Z$1,0),FALSE)</f>
        <v>No</v>
      </c>
      <c r="J786" s="10" t="str">
        <f>VLOOKUP($A786,'Medical Examinations'!$A:$Z,MATCH(J$1,'Medical Examinations'!$A$1:$Z$1,0),FALSE)</f>
        <v>Overweight</v>
      </c>
      <c r="K786" s="10" t="str">
        <f>VLOOKUP($A786,'Medical Examinations'!$A:$Z,MATCH(K$1,'Medical Examinations'!$A$1:$Z$1,0),FALSE)</f>
        <v>Diabetes</v>
      </c>
      <c r="L786" s="15">
        <v>6532.04</v>
      </c>
      <c r="M786" s="10" t="s">
        <v>4707</v>
      </c>
      <c r="N786" s="10" t="s">
        <v>4711</v>
      </c>
      <c r="P786" s="10"/>
    </row>
    <row r="787" spans="1:16">
      <c r="A787" s="21" t="s">
        <v>1575</v>
      </c>
      <c r="B787" s="10">
        <f>VLOOKUP($A787,'Customer Names'!$A:$C,3,FALSE)</f>
        <v>0</v>
      </c>
      <c r="D787" s="10">
        <f>VLOOKUP($A787,'Medical Examinations'!$A:$Z,MATCH(D$1,'Medical Examinations'!$A$1:$Z$1,0),FALSE)</f>
        <v>5.42</v>
      </c>
      <c r="E787" s="10" t="str">
        <f>VLOOKUP($A787,'Medical Examinations'!$A:$Z,MATCH(E$1,'Medical Examinations'!$A$1:$Z$1,0),FALSE)</f>
        <v>No</v>
      </c>
      <c r="F787" s="10" t="str">
        <f>VLOOKUP($A787,'Medical Examinations'!$A:$Z,MATCH(F$1,'Medical Examinations'!$A$1:$Z$1,0),FALSE)</f>
        <v>No</v>
      </c>
      <c r="G787" s="10" t="str">
        <f>VLOOKUP($A787,'Medical Examinations'!$A:$Z,MATCH(G$1,'Medical Examinations'!$A$1:$Z$1,0),FALSE)</f>
        <v>No</v>
      </c>
      <c r="H787" s="10">
        <f>VLOOKUP($A787,'Medical Examinations'!$A:$Z,MATCH(H$1,'Medical Examinations'!$A$1:$Z$1,0),FALSE)</f>
        <v>0</v>
      </c>
      <c r="I787" s="10" t="str">
        <f>VLOOKUP($A787,'Medical Examinations'!$A:$Z,MATCH(I$1,'Medical Examinations'!$A$1:$Z$1,0),FALSE)</f>
        <v>No</v>
      </c>
      <c r="J787" s="10" t="str">
        <f>VLOOKUP($A787,'Medical Examinations'!$A:$Z,MATCH(J$1,'Medical Examinations'!$A$1:$Z$1,0),FALSE)</f>
        <v>Obesity</v>
      </c>
      <c r="K787" s="10" t="str">
        <f>VLOOKUP($A787,'Medical Examinations'!$A:$Z,MATCH(K$1,'Medical Examinations'!$A$1:$Z$1,0),FALSE)</f>
        <v>Normal</v>
      </c>
      <c r="L787" s="15">
        <v>6536.68</v>
      </c>
      <c r="M787" s="10" t="s">
        <v>4707</v>
      </c>
      <c r="N787" s="10" t="s">
        <v>4707</v>
      </c>
      <c r="P787" s="10"/>
    </row>
    <row r="788" spans="1:16">
      <c r="A788" s="20" t="s">
        <v>1577</v>
      </c>
      <c r="B788" s="10">
        <f>VLOOKUP($A788,'Customer Names'!$A:$C,3,FALSE)</f>
        <v>0</v>
      </c>
      <c r="D788" s="10">
        <f>VLOOKUP($A788,'Medical Examinations'!$A:$Z,MATCH(D$1,'Medical Examinations'!$A$1:$Z$1,0),FALSE)</f>
        <v>10.97</v>
      </c>
      <c r="E788" s="10" t="str">
        <f>VLOOKUP($A788,'Medical Examinations'!$A:$Z,MATCH(E$1,'Medical Examinations'!$A$1:$Z$1,0),FALSE)</f>
        <v>No</v>
      </c>
      <c r="F788" s="10" t="str">
        <f>VLOOKUP($A788,'Medical Examinations'!$A:$Z,MATCH(F$1,'Medical Examinations'!$A$1:$Z$1,0),FALSE)</f>
        <v>No</v>
      </c>
      <c r="G788" s="10" t="str">
        <f>VLOOKUP($A788,'Medical Examinations'!$A:$Z,MATCH(G$1,'Medical Examinations'!$A$1:$Z$1,0),FALSE)</f>
        <v>No</v>
      </c>
      <c r="H788" s="10">
        <f>VLOOKUP($A788,'Medical Examinations'!$A:$Z,MATCH(H$1,'Medical Examinations'!$A$1:$Z$1,0),FALSE)</f>
        <v>0</v>
      </c>
      <c r="I788" s="10" t="str">
        <f>VLOOKUP($A788,'Medical Examinations'!$A:$Z,MATCH(I$1,'Medical Examinations'!$A$1:$Z$1,0),FALSE)</f>
        <v>No</v>
      </c>
      <c r="J788" s="10" t="str">
        <f>VLOOKUP($A788,'Medical Examinations'!$A:$Z,MATCH(J$1,'Medical Examinations'!$A$1:$Z$1,0),FALSE)</f>
        <v>Underweight</v>
      </c>
      <c r="K788" s="10" t="str">
        <f>VLOOKUP($A788,'Medical Examinations'!$A:$Z,MATCH(K$1,'Medical Examinations'!$A$1:$Z$1,0),FALSE)</f>
        <v>Diabetes</v>
      </c>
      <c r="L788" s="15">
        <v>6546.16</v>
      </c>
      <c r="M788" s="10" t="s">
        <v>4707</v>
      </c>
      <c r="N788" s="10" t="s">
        <v>4708</v>
      </c>
      <c r="P788" s="10"/>
    </row>
    <row r="789" spans="1:16">
      <c r="A789" s="21" t="s">
        <v>1579</v>
      </c>
      <c r="B789" s="10">
        <f>VLOOKUP($A789,'Customer Names'!$A:$C,3,FALSE)</f>
        <v>0</v>
      </c>
      <c r="D789" s="10">
        <f>VLOOKUP($A789,'Medical Examinations'!$A:$Z,MATCH(D$1,'Medical Examinations'!$A$1:$Z$1,0),FALSE)</f>
        <v>9.56</v>
      </c>
      <c r="E789" s="10" t="str">
        <f>VLOOKUP($A789,'Medical Examinations'!$A:$Z,MATCH(E$1,'Medical Examinations'!$A$1:$Z$1,0),FALSE)</f>
        <v>yes</v>
      </c>
      <c r="F789" s="10" t="str">
        <f>VLOOKUP($A789,'Medical Examinations'!$A:$Z,MATCH(F$1,'Medical Examinations'!$A$1:$Z$1,0),FALSE)</f>
        <v>No</v>
      </c>
      <c r="G789" s="10" t="str">
        <f>VLOOKUP($A789,'Medical Examinations'!$A:$Z,MATCH(G$1,'Medical Examinations'!$A$1:$Z$1,0),FALSE)</f>
        <v>No</v>
      </c>
      <c r="H789" s="10">
        <f>VLOOKUP($A789,'Medical Examinations'!$A:$Z,MATCH(H$1,'Medical Examinations'!$A$1:$Z$1,0),FALSE)</f>
        <v>2</v>
      </c>
      <c r="I789" s="10" t="str">
        <f>VLOOKUP($A789,'Medical Examinations'!$A:$Z,MATCH(I$1,'Medical Examinations'!$A$1:$Z$1,0),FALSE)</f>
        <v>No</v>
      </c>
      <c r="J789" s="10" t="str">
        <f>VLOOKUP($A789,'Medical Examinations'!$A:$Z,MATCH(J$1,'Medical Examinations'!$A$1:$Z$1,0),FALSE)</f>
        <v>Obesity</v>
      </c>
      <c r="K789" s="10" t="str">
        <f>VLOOKUP($A789,'Medical Examinations'!$A:$Z,MATCH(K$1,'Medical Examinations'!$A$1:$Z$1,0),FALSE)</f>
        <v>Diabetes</v>
      </c>
      <c r="L789" s="15">
        <v>6548.2</v>
      </c>
      <c r="M789" s="10" t="s">
        <v>4707</v>
      </c>
      <c r="N789" s="10" t="s">
        <v>4708</v>
      </c>
      <c r="P789" s="10"/>
    </row>
    <row r="790" spans="1:16">
      <c r="A790" s="20" t="s">
        <v>1581</v>
      </c>
      <c r="B790" s="10">
        <f>VLOOKUP($A790,'Customer Names'!$A:$C,3,FALSE)</f>
        <v>0</v>
      </c>
      <c r="D790" s="10">
        <f>VLOOKUP($A790,'Medical Examinations'!$A:$Z,MATCH(D$1,'Medical Examinations'!$A$1:$Z$1,0),FALSE)</f>
        <v>9.4</v>
      </c>
      <c r="E790" s="10" t="str">
        <f>VLOOKUP($A790,'Medical Examinations'!$A:$Z,MATCH(E$1,'Medical Examinations'!$A$1:$Z$1,0),FALSE)</f>
        <v>yes</v>
      </c>
      <c r="F790" s="10" t="str">
        <f>VLOOKUP($A790,'Medical Examinations'!$A:$Z,MATCH(F$1,'Medical Examinations'!$A$1:$Z$1,0),FALSE)</f>
        <v>No</v>
      </c>
      <c r="G790" s="10" t="str">
        <f>VLOOKUP($A790,'Medical Examinations'!$A:$Z,MATCH(G$1,'Medical Examinations'!$A$1:$Z$1,0),FALSE)</f>
        <v>No</v>
      </c>
      <c r="H790" s="10">
        <f>VLOOKUP($A790,'Medical Examinations'!$A:$Z,MATCH(H$1,'Medical Examinations'!$A$1:$Z$1,0),FALSE)</f>
        <v>2</v>
      </c>
      <c r="I790" s="10" t="str">
        <f>VLOOKUP($A790,'Medical Examinations'!$A:$Z,MATCH(I$1,'Medical Examinations'!$A$1:$Z$1,0),FALSE)</f>
        <v>No</v>
      </c>
      <c r="J790" s="10" t="str">
        <f>VLOOKUP($A790,'Medical Examinations'!$A:$Z,MATCH(J$1,'Medical Examinations'!$A$1:$Z$1,0),FALSE)</f>
        <v>Obesity</v>
      </c>
      <c r="K790" s="10" t="str">
        <f>VLOOKUP($A790,'Medical Examinations'!$A:$Z,MATCH(K$1,'Medical Examinations'!$A$1:$Z$1,0),FALSE)</f>
        <v>Diabetes</v>
      </c>
      <c r="L790" s="15">
        <v>6551.75</v>
      </c>
      <c r="M790" s="10" t="s">
        <v>4707</v>
      </c>
      <c r="N790" s="10" t="s">
        <v>4707</v>
      </c>
      <c r="P790" s="10"/>
    </row>
    <row r="791" spans="1:16">
      <c r="A791" s="21" t="s">
        <v>1583</v>
      </c>
      <c r="B791" s="10">
        <f>VLOOKUP($A791,'Customer Names'!$A:$C,3,FALSE)</f>
        <v>0</v>
      </c>
      <c r="D791" s="10">
        <f>VLOOKUP($A791,'Medical Examinations'!$A:$Z,MATCH(D$1,'Medical Examinations'!$A$1:$Z$1,0),FALSE)</f>
        <v>8.48</v>
      </c>
      <c r="E791" s="10" t="str">
        <f>VLOOKUP($A791,'Medical Examinations'!$A:$Z,MATCH(E$1,'Medical Examinations'!$A$1:$Z$1,0),FALSE)</f>
        <v>yes</v>
      </c>
      <c r="F791" s="10" t="str">
        <f>VLOOKUP($A791,'Medical Examinations'!$A:$Z,MATCH(F$1,'Medical Examinations'!$A$1:$Z$1,0),FALSE)</f>
        <v>No</v>
      </c>
      <c r="G791" s="10" t="str">
        <f>VLOOKUP($A791,'Medical Examinations'!$A:$Z,MATCH(G$1,'Medical Examinations'!$A$1:$Z$1,0),FALSE)</f>
        <v>No</v>
      </c>
      <c r="H791" s="10">
        <f>VLOOKUP($A791,'Medical Examinations'!$A:$Z,MATCH(H$1,'Medical Examinations'!$A$1:$Z$1,0),FALSE)</f>
        <v>2</v>
      </c>
      <c r="I791" s="10" t="str">
        <f>VLOOKUP($A791,'Medical Examinations'!$A:$Z,MATCH(I$1,'Medical Examinations'!$A$1:$Z$1,0),FALSE)</f>
        <v>No</v>
      </c>
      <c r="J791" s="10" t="str">
        <f>VLOOKUP($A791,'Medical Examinations'!$A:$Z,MATCH(J$1,'Medical Examinations'!$A$1:$Z$1,0),FALSE)</f>
        <v>Normal Weight</v>
      </c>
      <c r="K791" s="10" t="str">
        <f>VLOOKUP($A791,'Medical Examinations'!$A:$Z,MATCH(K$1,'Medical Examinations'!$A$1:$Z$1,0),FALSE)</f>
        <v>Diabetes</v>
      </c>
      <c r="L791" s="15">
        <v>6552.01</v>
      </c>
      <c r="M791" s="10" t="s">
        <v>4708</v>
      </c>
      <c r="N791" s="10" t="s">
        <v>4707</v>
      </c>
      <c r="P791" s="10"/>
    </row>
    <row r="792" spans="1:16">
      <c r="A792" s="20" t="s">
        <v>1585</v>
      </c>
      <c r="B792" s="10">
        <f>VLOOKUP($A792,'Customer Names'!$A:$C,3,FALSE)</f>
        <v>0</v>
      </c>
      <c r="D792" s="10">
        <f>VLOOKUP($A792,'Medical Examinations'!$A:$Z,MATCH(D$1,'Medical Examinations'!$A$1:$Z$1,0),FALSE)</f>
        <v>5.57</v>
      </c>
      <c r="E792" s="10" t="str">
        <f>VLOOKUP($A792,'Medical Examinations'!$A:$Z,MATCH(E$1,'Medical Examinations'!$A$1:$Z$1,0),FALSE)</f>
        <v>No</v>
      </c>
      <c r="F792" s="10" t="str">
        <f>VLOOKUP($A792,'Medical Examinations'!$A:$Z,MATCH(F$1,'Medical Examinations'!$A$1:$Z$1,0),FALSE)</f>
        <v>No</v>
      </c>
      <c r="G792" s="10" t="str">
        <f>VLOOKUP($A792,'Medical Examinations'!$A:$Z,MATCH(G$1,'Medical Examinations'!$A$1:$Z$1,0),FALSE)</f>
        <v>No</v>
      </c>
      <c r="H792" s="10">
        <f>VLOOKUP($A792,'Medical Examinations'!$A:$Z,MATCH(H$1,'Medical Examinations'!$A$1:$Z$1,0),FALSE)</f>
        <v>0</v>
      </c>
      <c r="I792" s="10" t="str">
        <f>VLOOKUP($A792,'Medical Examinations'!$A:$Z,MATCH(I$1,'Medical Examinations'!$A$1:$Z$1,0),FALSE)</f>
        <v>No</v>
      </c>
      <c r="J792" s="10" t="str">
        <f>VLOOKUP($A792,'Medical Examinations'!$A:$Z,MATCH(J$1,'Medical Examinations'!$A$1:$Z$1,0),FALSE)</f>
        <v>Overweight</v>
      </c>
      <c r="K792" s="10" t="str">
        <f>VLOOKUP($A792,'Medical Examinations'!$A:$Z,MATCH(K$1,'Medical Examinations'!$A$1:$Z$1,0),FALSE)</f>
        <v>Normal</v>
      </c>
      <c r="L792" s="15">
        <v>6555.07</v>
      </c>
      <c r="M792" s="10" t="s">
        <v>4707</v>
      </c>
      <c r="N792" s="10" t="s">
        <v>4707</v>
      </c>
      <c r="P792" s="10"/>
    </row>
    <row r="793" spans="1:16">
      <c r="A793" s="21" t="s">
        <v>1587</v>
      </c>
      <c r="B793" s="10">
        <f>VLOOKUP($A793,'Customer Names'!$A:$C,3,FALSE)</f>
        <v>0</v>
      </c>
      <c r="D793" s="10">
        <f>VLOOKUP($A793,'Medical Examinations'!$A:$Z,MATCH(D$1,'Medical Examinations'!$A$1:$Z$1,0),FALSE)</f>
        <v>6.94</v>
      </c>
      <c r="E793" s="10" t="str">
        <f>VLOOKUP($A793,'Medical Examinations'!$A:$Z,MATCH(E$1,'Medical Examinations'!$A$1:$Z$1,0),FALSE)</f>
        <v>yes</v>
      </c>
      <c r="F793" s="10" t="str">
        <f>VLOOKUP($A793,'Medical Examinations'!$A:$Z,MATCH(F$1,'Medical Examinations'!$A$1:$Z$1,0),FALSE)</f>
        <v>No</v>
      </c>
      <c r="G793" s="10" t="str">
        <f>VLOOKUP($A793,'Medical Examinations'!$A:$Z,MATCH(G$1,'Medical Examinations'!$A$1:$Z$1,0),FALSE)</f>
        <v>Yes</v>
      </c>
      <c r="H793" s="10">
        <f>VLOOKUP($A793,'Medical Examinations'!$A:$Z,MATCH(H$1,'Medical Examinations'!$A$1:$Z$1,0),FALSE)</f>
        <v>1</v>
      </c>
      <c r="I793" s="10" t="str">
        <f>VLOOKUP($A793,'Medical Examinations'!$A:$Z,MATCH(I$1,'Medical Examinations'!$A$1:$Z$1,0),FALSE)</f>
        <v>No</v>
      </c>
      <c r="J793" s="10" t="str">
        <f>VLOOKUP($A793,'Medical Examinations'!$A:$Z,MATCH(J$1,'Medical Examinations'!$A$1:$Z$1,0),FALSE)</f>
        <v>Obesity</v>
      </c>
      <c r="K793" s="10" t="str">
        <f>VLOOKUP($A793,'Medical Examinations'!$A:$Z,MATCH(K$1,'Medical Examinations'!$A$1:$Z$1,0),FALSE)</f>
        <v>Diabetes</v>
      </c>
      <c r="L793" s="15">
        <v>6571.02</v>
      </c>
      <c r="M793" s="10" t="s">
        <v>4707</v>
      </c>
      <c r="N793" s="10" t="s">
        <v>4711</v>
      </c>
      <c r="P793" s="10"/>
    </row>
    <row r="794" spans="1:16">
      <c r="A794" s="20" t="s">
        <v>1589</v>
      </c>
      <c r="B794" s="10">
        <f>VLOOKUP($A794,'Customer Names'!$A:$C,3,FALSE)</f>
        <v>0</v>
      </c>
      <c r="D794" s="10">
        <f>VLOOKUP($A794,'Medical Examinations'!$A:$Z,MATCH(D$1,'Medical Examinations'!$A$1:$Z$1,0),FALSE)</f>
        <v>4.05</v>
      </c>
      <c r="E794" s="10" t="str">
        <f>VLOOKUP($A794,'Medical Examinations'!$A:$Z,MATCH(E$1,'Medical Examinations'!$A$1:$Z$1,0),FALSE)</f>
        <v>No</v>
      </c>
      <c r="F794" s="10" t="str">
        <f>VLOOKUP($A794,'Medical Examinations'!$A:$Z,MATCH(F$1,'Medical Examinations'!$A$1:$Z$1,0),FALSE)</f>
        <v>No</v>
      </c>
      <c r="G794" s="10" t="str">
        <f>VLOOKUP($A794,'Medical Examinations'!$A:$Z,MATCH(G$1,'Medical Examinations'!$A$1:$Z$1,0),FALSE)</f>
        <v>No</v>
      </c>
      <c r="H794" s="10">
        <f>VLOOKUP($A794,'Medical Examinations'!$A:$Z,MATCH(H$1,'Medical Examinations'!$A$1:$Z$1,0),FALSE)</f>
        <v>1</v>
      </c>
      <c r="I794" s="10" t="str">
        <f>VLOOKUP($A794,'Medical Examinations'!$A:$Z,MATCH(I$1,'Medical Examinations'!$A$1:$Z$1,0),FALSE)</f>
        <v>No</v>
      </c>
      <c r="J794" s="10" t="str">
        <f>VLOOKUP($A794,'Medical Examinations'!$A:$Z,MATCH(J$1,'Medical Examinations'!$A$1:$Z$1,0),FALSE)</f>
        <v>Obesity</v>
      </c>
      <c r="K794" s="10" t="str">
        <f>VLOOKUP($A794,'Medical Examinations'!$A:$Z,MATCH(K$1,'Medical Examinations'!$A$1:$Z$1,0),FALSE)</f>
        <v>Normal</v>
      </c>
      <c r="L794" s="15">
        <v>6571.54</v>
      </c>
      <c r="M794" s="10" t="s">
        <v>4707</v>
      </c>
      <c r="N794" s="10" t="s">
        <v>4708</v>
      </c>
      <c r="P794" s="10"/>
    </row>
    <row r="795" spans="1:16">
      <c r="A795" s="21" t="s">
        <v>1591</v>
      </c>
      <c r="B795" s="10">
        <f>VLOOKUP($A795,'Customer Names'!$A:$C,3,FALSE)</f>
        <v>0</v>
      </c>
      <c r="D795" s="10">
        <f>VLOOKUP($A795,'Medical Examinations'!$A:$Z,MATCH(D$1,'Medical Examinations'!$A$1:$Z$1,0),FALSE)</f>
        <v>10.220000000000001</v>
      </c>
      <c r="E795" s="10" t="str">
        <f>VLOOKUP($A795,'Medical Examinations'!$A:$Z,MATCH(E$1,'Medical Examinations'!$A$1:$Z$1,0),FALSE)</f>
        <v>No</v>
      </c>
      <c r="F795" s="10" t="str">
        <f>VLOOKUP($A795,'Medical Examinations'!$A:$Z,MATCH(F$1,'Medical Examinations'!$A$1:$Z$1,0),FALSE)</f>
        <v>No</v>
      </c>
      <c r="G795" s="10" t="str">
        <f>VLOOKUP($A795,'Medical Examinations'!$A:$Z,MATCH(G$1,'Medical Examinations'!$A$1:$Z$1,0),FALSE)</f>
        <v>No</v>
      </c>
      <c r="H795" s="10">
        <f>VLOOKUP($A795,'Medical Examinations'!$A:$Z,MATCH(H$1,'Medical Examinations'!$A$1:$Z$1,0),FALSE)</f>
        <v>0</v>
      </c>
      <c r="I795" s="10" t="str">
        <f>VLOOKUP($A795,'Medical Examinations'!$A:$Z,MATCH(I$1,'Medical Examinations'!$A$1:$Z$1,0),FALSE)</f>
        <v>No</v>
      </c>
      <c r="J795" s="10" t="str">
        <f>VLOOKUP($A795,'Medical Examinations'!$A:$Z,MATCH(J$1,'Medical Examinations'!$A$1:$Z$1,0),FALSE)</f>
        <v>Normal Weight</v>
      </c>
      <c r="K795" s="10" t="str">
        <f>VLOOKUP($A795,'Medical Examinations'!$A:$Z,MATCH(K$1,'Medical Examinations'!$A$1:$Z$1,0),FALSE)</f>
        <v>Diabetes</v>
      </c>
      <c r="L795" s="15">
        <v>6593.51</v>
      </c>
      <c r="M795" s="10" t="s">
        <v>4707</v>
      </c>
      <c r="N795" s="10" t="s">
        <v>4711</v>
      </c>
      <c r="P795" s="10"/>
    </row>
    <row r="796" spans="1:16">
      <c r="A796" s="20" t="s">
        <v>1593</v>
      </c>
      <c r="B796" s="10">
        <f>VLOOKUP($A796,'Customer Names'!$A:$C,3,FALSE)</f>
        <v>0</v>
      </c>
      <c r="D796" s="10">
        <f>VLOOKUP($A796,'Medical Examinations'!$A:$Z,MATCH(D$1,'Medical Examinations'!$A$1:$Z$1,0),FALSE)</f>
        <v>9.24</v>
      </c>
      <c r="E796" s="10" t="str">
        <f>VLOOKUP($A796,'Medical Examinations'!$A:$Z,MATCH(E$1,'Medical Examinations'!$A$1:$Z$1,0),FALSE)</f>
        <v>No</v>
      </c>
      <c r="F796" s="10" t="str">
        <f>VLOOKUP($A796,'Medical Examinations'!$A:$Z,MATCH(F$1,'Medical Examinations'!$A$1:$Z$1,0),FALSE)</f>
        <v>No</v>
      </c>
      <c r="G796" s="10" t="str">
        <f>VLOOKUP($A796,'Medical Examinations'!$A:$Z,MATCH(G$1,'Medical Examinations'!$A$1:$Z$1,0),FALSE)</f>
        <v>No</v>
      </c>
      <c r="H796" s="10">
        <f>VLOOKUP($A796,'Medical Examinations'!$A:$Z,MATCH(H$1,'Medical Examinations'!$A$1:$Z$1,0),FALSE)</f>
        <v>0</v>
      </c>
      <c r="I796" s="10" t="str">
        <f>VLOOKUP($A796,'Medical Examinations'!$A:$Z,MATCH(I$1,'Medical Examinations'!$A$1:$Z$1,0),FALSE)</f>
        <v>No</v>
      </c>
      <c r="J796" s="10" t="str">
        <f>VLOOKUP($A796,'Medical Examinations'!$A:$Z,MATCH(J$1,'Medical Examinations'!$A$1:$Z$1,0),FALSE)</f>
        <v>Obesity</v>
      </c>
      <c r="K796" s="10" t="str">
        <f>VLOOKUP($A796,'Medical Examinations'!$A:$Z,MATCH(K$1,'Medical Examinations'!$A$1:$Z$1,0),FALSE)</f>
        <v>Diabetes</v>
      </c>
      <c r="L796" s="15">
        <v>6600.21</v>
      </c>
      <c r="M796" s="10" t="s">
        <v>4708</v>
      </c>
      <c r="N796" s="10" t="s">
        <v>4707</v>
      </c>
      <c r="P796" s="10"/>
    </row>
    <row r="797" spans="1:16">
      <c r="A797" s="21" t="s">
        <v>1595</v>
      </c>
      <c r="B797" s="10">
        <f>VLOOKUP($A797,'Customer Names'!$A:$C,3,FALSE)</f>
        <v>0</v>
      </c>
      <c r="D797" s="10">
        <f>VLOOKUP($A797,'Medical Examinations'!$A:$Z,MATCH(D$1,'Medical Examinations'!$A$1:$Z$1,0),FALSE)</f>
        <v>8.6</v>
      </c>
      <c r="E797" s="10" t="str">
        <f>VLOOKUP($A797,'Medical Examinations'!$A:$Z,MATCH(E$1,'Medical Examinations'!$A$1:$Z$1,0),FALSE)</f>
        <v>No</v>
      </c>
      <c r="F797" s="10" t="str">
        <f>VLOOKUP($A797,'Medical Examinations'!$A:$Z,MATCH(F$1,'Medical Examinations'!$A$1:$Z$1,0),FALSE)</f>
        <v>No</v>
      </c>
      <c r="G797" s="10" t="str">
        <f>VLOOKUP($A797,'Medical Examinations'!$A:$Z,MATCH(G$1,'Medical Examinations'!$A$1:$Z$1,0),FALSE)</f>
        <v>No</v>
      </c>
      <c r="H797" s="10">
        <f>VLOOKUP($A797,'Medical Examinations'!$A:$Z,MATCH(H$1,'Medical Examinations'!$A$1:$Z$1,0),FALSE)</f>
        <v>0</v>
      </c>
      <c r="I797" s="10" t="str">
        <f>VLOOKUP($A797,'Medical Examinations'!$A:$Z,MATCH(I$1,'Medical Examinations'!$A$1:$Z$1,0),FALSE)</f>
        <v>No</v>
      </c>
      <c r="J797" s="10" t="str">
        <f>VLOOKUP($A797,'Medical Examinations'!$A:$Z,MATCH(J$1,'Medical Examinations'!$A$1:$Z$1,0),FALSE)</f>
        <v>Obesity</v>
      </c>
      <c r="K797" s="10" t="str">
        <f>VLOOKUP($A797,'Medical Examinations'!$A:$Z,MATCH(K$1,'Medical Examinations'!$A$1:$Z$1,0),FALSE)</f>
        <v>Diabetes</v>
      </c>
      <c r="L797" s="15">
        <v>6600.36</v>
      </c>
      <c r="M797" s="10" t="s">
        <v>4707</v>
      </c>
      <c r="N797" s="10" t="s">
        <v>4708</v>
      </c>
      <c r="P797" s="10"/>
    </row>
    <row r="798" spans="1:16">
      <c r="A798" s="20" t="s">
        <v>1597</v>
      </c>
      <c r="B798" s="10">
        <f>VLOOKUP($A798,'Customer Names'!$A:$C,3,FALSE)</f>
        <v>0</v>
      </c>
      <c r="D798" s="10">
        <f>VLOOKUP($A798,'Medical Examinations'!$A:$Z,MATCH(D$1,'Medical Examinations'!$A$1:$Z$1,0),FALSE)</f>
        <v>9.32</v>
      </c>
      <c r="E798" s="10" t="str">
        <f>VLOOKUP($A798,'Medical Examinations'!$A:$Z,MATCH(E$1,'Medical Examinations'!$A$1:$Z$1,0),FALSE)</f>
        <v>yes</v>
      </c>
      <c r="F798" s="10" t="str">
        <f>VLOOKUP($A798,'Medical Examinations'!$A:$Z,MATCH(F$1,'Medical Examinations'!$A$1:$Z$1,0),FALSE)</f>
        <v>No</v>
      </c>
      <c r="G798" s="10" t="str">
        <f>VLOOKUP($A798,'Medical Examinations'!$A:$Z,MATCH(G$1,'Medical Examinations'!$A$1:$Z$1,0),FALSE)</f>
        <v>No</v>
      </c>
      <c r="H798" s="10">
        <f>VLOOKUP($A798,'Medical Examinations'!$A:$Z,MATCH(H$1,'Medical Examinations'!$A$1:$Z$1,0),FALSE)</f>
        <v>2</v>
      </c>
      <c r="I798" s="10" t="str">
        <f>VLOOKUP($A798,'Medical Examinations'!$A:$Z,MATCH(I$1,'Medical Examinations'!$A$1:$Z$1,0),FALSE)</f>
        <v>No</v>
      </c>
      <c r="J798" s="10" t="str">
        <f>VLOOKUP($A798,'Medical Examinations'!$A:$Z,MATCH(J$1,'Medical Examinations'!$A$1:$Z$1,0),FALSE)</f>
        <v>Obesity</v>
      </c>
      <c r="K798" s="10" t="str">
        <f>VLOOKUP($A798,'Medical Examinations'!$A:$Z,MATCH(K$1,'Medical Examinations'!$A$1:$Z$1,0),FALSE)</f>
        <v>Diabetes</v>
      </c>
      <c r="L798" s="15">
        <v>6610.11</v>
      </c>
      <c r="M798" s="10" t="s">
        <v>4708</v>
      </c>
      <c r="N798" s="10" t="s">
        <v>4707</v>
      </c>
      <c r="P798" s="10"/>
    </row>
    <row r="799" spans="1:16">
      <c r="A799" s="21" t="s">
        <v>1599</v>
      </c>
      <c r="B799" s="10">
        <f>VLOOKUP($A799,'Customer Names'!$A:$C,3,FALSE)</f>
        <v>0</v>
      </c>
      <c r="D799" s="10">
        <f>VLOOKUP($A799,'Medical Examinations'!$A:$Z,MATCH(D$1,'Medical Examinations'!$A$1:$Z$1,0),FALSE)</f>
        <v>6.12</v>
      </c>
      <c r="E799" s="10" t="str">
        <f>VLOOKUP($A799,'Medical Examinations'!$A:$Z,MATCH(E$1,'Medical Examinations'!$A$1:$Z$1,0),FALSE)</f>
        <v>yes</v>
      </c>
      <c r="F799" s="10" t="str">
        <f>VLOOKUP($A799,'Medical Examinations'!$A:$Z,MATCH(F$1,'Medical Examinations'!$A$1:$Z$1,0),FALSE)</f>
        <v>No</v>
      </c>
      <c r="G799" s="10" t="str">
        <f>VLOOKUP($A799,'Medical Examinations'!$A:$Z,MATCH(G$1,'Medical Examinations'!$A$1:$Z$1,0),FALSE)</f>
        <v>No</v>
      </c>
      <c r="H799" s="10">
        <f>VLOOKUP($A799,'Medical Examinations'!$A:$Z,MATCH(H$1,'Medical Examinations'!$A$1:$Z$1,0),FALSE)</f>
        <v>0</v>
      </c>
      <c r="I799" s="10" t="str">
        <f>VLOOKUP($A799,'Medical Examinations'!$A:$Z,MATCH(I$1,'Medical Examinations'!$A$1:$Z$1,0),FALSE)</f>
        <v>No</v>
      </c>
      <c r="J799" s="10" t="str">
        <f>VLOOKUP($A799,'Medical Examinations'!$A:$Z,MATCH(J$1,'Medical Examinations'!$A$1:$Z$1,0),FALSE)</f>
        <v>Obesity</v>
      </c>
      <c r="K799" s="10" t="str">
        <f>VLOOKUP($A799,'Medical Examinations'!$A:$Z,MATCH(K$1,'Medical Examinations'!$A$1:$Z$1,0),FALSE)</f>
        <v>Prediabetes</v>
      </c>
      <c r="L799" s="15">
        <v>6630.31</v>
      </c>
      <c r="M799" s="10" t="s">
        <v>4707</v>
      </c>
      <c r="N799" s="10" t="s">
        <v>4711</v>
      </c>
      <c r="P799" s="10"/>
    </row>
    <row r="800" spans="1:16">
      <c r="A800" s="20" t="s">
        <v>1601</v>
      </c>
      <c r="B800" s="10">
        <f>VLOOKUP($A800,'Customer Names'!$A:$C,3,FALSE)</f>
        <v>0</v>
      </c>
      <c r="D800" s="10">
        <f>VLOOKUP($A800,'Medical Examinations'!$A:$Z,MATCH(D$1,'Medical Examinations'!$A$1:$Z$1,0),FALSE)</f>
        <v>9.19</v>
      </c>
      <c r="E800" s="10" t="str">
        <f>VLOOKUP($A800,'Medical Examinations'!$A:$Z,MATCH(E$1,'Medical Examinations'!$A$1:$Z$1,0),FALSE)</f>
        <v>yes</v>
      </c>
      <c r="F800" s="10" t="str">
        <f>VLOOKUP($A800,'Medical Examinations'!$A:$Z,MATCH(F$1,'Medical Examinations'!$A$1:$Z$1,0),FALSE)</f>
        <v>No</v>
      </c>
      <c r="G800" s="10" t="str">
        <f>VLOOKUP($A800,'Medical Examinations'!$A:$Z,MATCH(G$1,'Medical Examinations'!$A$1:$Z$1,0),FALSE)</f>
        <v>No</v>
      </c>
      <c r="H800" s="10">
        <f>VLOOKUP($A800,'Medical Examinations'!$A:$Z,MATCH(H$1,'Medical Examinations'!$A$1:$Z$1,0),FALSE)</f>
        <v>0</v>
      </c>
      <c r="I800" s="10" t="str">
        <f>VLOOKUP($A800,'Medical Examinations'!$A:$Z,MATCH(I$1,'Medical Examinations'!$A$1:$Z$1,0),FALSE)</f>
        <v>No</v>
      </c>
      <c r="J800" s="10" t="str">
        <f>VLOOKUP($A800,'Medical Examinations'!$A:$Z,MATCH(J$1,'Medical Examinations'!$A$1:$Z$1,0),FALSE)</f>
        <v>Overweight</v>
      </c>
      <c r="K800" s="10" t="str">
        <f>VLOOKUP($A800,'Medical Examinations'!$A:$Z,MATCH(K$1,'Medical Examinations'!$A$1:$Z$1,0),FALSE)</f>
        <v>Diabetes</v>
      </c>
      <c r="L800" s="15">
        <v>6638.16</v>
      </c>
      <c r="M800" s="10" t="s">
        <v>4707</v>
      </c>
      <c r="N800" s="10" t="s">
        <v>4711</v>
      </c>
      <c r="P800" s="10"/>
    </row>
    <row r="801" spans="1:16">
      <c r="A801" s="21" t="s">
        <v>1603</v>
      </c>
      <c r="B801" s="10">
        <f>VLOOKUP($A801,'Customer Names'!$A:$C,3,FALSE)</f>
        <v>0</v>
      </c>
      <c r="D801" s="10">
        <f>VLOOKUP($A801,'Medical Examinations'!$A:$Z,MATCH(D$1,'Medical Examinations'!$A$1:$Z$1,0),FALSE)</f>
        <v>5.84</v>
      </c>
      <c r="E801" s="10" t="str">
        <f>VLOOKUP($A801,'Medical Examinations'!$A:$Z,MATCH(E$1,'Medical Examinations'!$A$1:$Z$1,0),FALSE)</f>
        <v>yes</v>
      </c>
      <c r="F801" s="10" t="str">
        <f>VLOOKUP($A801,'Medical Examinations'!$A:$Z,MATCH(F$1,'Medical Examinations'!$A$1:$Z$1,0),FALSE)</f>
        <v>No</v>
      </c>
      <c r="G801" s="10" t="str">
        <f>VLOOKUP($A801,'Medical Examinations'!$A:$Z,MATCH(G$1,'Medical Examinations'!$A$1:$Z$1,0),FALSE)</f>
        <v>Yes</v>
      </c>
      <c r="H801" s="10">
        <f>VLOOKUP($A801,'Medical Examinations'!$A:$Z,MATCH(H$1,'Medical Examinations'!$A$1:$Z$1,0),FALSE)</f>
        <v>1</v>
      </c>
      <c r="I801" s="10" t="str">
        <f>VLOOKUP($A801,'Medical Examinations'!$A:$Z,MATCH(I$1,'Medical Examinations'!$A$1:$Z$1,0),FALSE)</f>
        <v>No</v>
      </c>
      <c r="J801" s="10" t="str">
        <f>VLOOKUP($A801,'Medical Examinations'!$A:$Z,MATCH(J$1,'Medical Examinations'!$A$1:$Z$1,0),FALSE)</f>
        <v>Obesity</v>
      </c>
      <c r="K801" s="10" t="str">
        <f>VLOOKUP($A801,'Medical Examinations'!$A:$Z,MATCH(K$1,'Medical Examinations'!$A$1:$Z$1,0),FALSE)</f>
        <v>Prediabetes</v>
      </c>
      <c r="L801" s="15">
        <v>6639.3</v>
      </c>
      <c r="M801" s="10" t="s">
        <v>4707</v>
      </c>
      <c r="N801" s="10" t="s">
        <v>4707</v>
      </c>
      <c r="P801" s="10"/>
    </row>
    <row r="802" spans="1:16">
      <c r="A802" s="20" t="s">
        <v>1605</v>
      </c>
      <c r="B802" s="10">
        <f>VLOOKUP($A802,'Customer Names'!$A:$C,3,FALSE)</f>
        <v>0</v>
      </c>
      <c r="D802" s="10">
        <f>VLOOKUP($A802,'Medical Examinations'!$A:$Z,MATCH(D$1,'Medical Examinations'!$A$1:$Z$1,0),FALSE)</f>
        <v>7.19</v>
      </c>
      <c r="E802" s="10" t="str">
        <f>VLOOKUP($A802,'Medical Examinations'!$A:$Z,MATCH(E$1,'Medical Examinations'!$A$1:$Z$1,0),FALSE)</f>
        <v>yes</v>
      </c>
      <c r="F802" s="10" t="str">
        <f>VLOOKUP($A802,'Medical Examinations'!$A:$Z,MATCH(F$1,'Medical Examinations'!$A$1:$Z$1,0),FALSE)</f>
        <v>No</v>
      </c>
      <c r="G802" s="10" t="str">
        <f>VLOOKUP($A802,'Medical Examinations'!$A:$Z,MATCH(G$1,'Medical Examinations'!$A$1:$Z$1,0),FALSE)</f>
        <v>No</v>
      </c>
      <c r="H802" s="10">
        <f>VLOOKUP($A802,'Medical Examinations'!$A:$Z,MATCH(H$1,'Medical Examinations'!$A$1:$Z$1,0),FALSE)</f>
        <v>2</v>
      </c>
      <c r="I802" s="10" t="str">
        <f>VLOOKUP($A802,'Medical Examinations'!$A:$Z,MATCH(I$1,'Medical Examinations'!$A$1:$Z$1,0),FALSE)</f>
        <v>No</v>
      </c>
      <c r="J802" s="10" t="str">
        <f>VLOOKUP($A802,'Medical Examinations'!$A:$Z,MATCH(J$1,'Medical Examinations'!$A$1:$Z$1,0),FALSE)</f>
        <v>Overweight</v>
      </c>
      <c r="K802" s="10" t="str">
        <f>VLOOKUP($A802,'Medical Examinations'!$A:$Z,MATCH(K$1,'Medical Examinations'!$A$1:$Z$1,0),FALSE)</f>
        <v>Diabetes</v>
      </c>
      <c r="L802" s="15">
        <v>6640.54</v>
      </c>
      <c r="M802" s="10" t="s">
        <v>4707</v>
      </c>
      <c r="N802" s="10" t="s">
        <v>4708</v>
      </c>
      <c r="P802" s="10"/>
    </row>
    <row r="803" spans="1:16">
      <c r="A803" s="21" t="s">
        <v>1607</v>
      </c>
      <c r="B803" s="10">
        <f>VLOOKUP($A803,'Customer Names'!$A:$C,3,FALSE)</f>
        <v>0</v>
      </c>
      <c r="D803" s="10">
        <f>VLOOKUP($A803,'Medical Examinations'!$A:$Z,MATCH(D$1,'Medical Examinations'!$A$1:$Z$1,0),FALSE)</f>
        <v>9.39</v>
      </c>
      <c r="E803" s="10" t="str">
        <f>VLOOKUP($A803,'Medical Examinations'!$A:$Z,MATCH(E$1,'Medical Examinations'!$A$1:$Z$1,0),FALSE)</f>
        <v>No</v>
      </c>
      <c r="F803" s="10" t="str">
        <f>VLOOKUP($A803,'Medical Examinations'!$A:$Z,MATCH(F$1,'Medical Examinations'!$A$1:$Z$1,0),FALSE)</f>
        <v>No</v>
      </c>
      <c r="G803" s="10" t="str">
        <f>VLOOKUP($A803,'Medical Examinations'!$A:$Z,MATCH(G$1,'Medical Examinations'!$A$1:$Z$1,0),FALSE)</f>
        <v>No</v>
      </c>
      <c r="H803" s="10">
        <f>VLOOKUP($A803,'Medical Examinations'!$A:$Z,MATCH(H$1,'Medical Examinations'!$A$1:$Z$1,0),FALSE)</f>
        <v>0</v>
      </c>
      <c r="I803" s="10" t="str">
        <f>VLOOKUP($A803,'Medical Examinations'!$A:$Z,MATCH(I$1,'Medical Examinations'!$A$1:$Z$1,0),FALSE)</f>
        <v>No</v>
      </c>
      <c r="J803" s="10" t="str">
        <f>VLOOKUP($A803,'Medical Examinations'!$A:$Z,MATCH(J$1,'Medical Examinations'!$A$1:$Z$1,0),FALSE)</f>
        <v>Obesity</v>
      </c>
      <c r="K803" s="10" t="str">
        <f>VLOOKUP($A803,'Medical Examinations'!$A:$Z,MATCH(K$1,'Medical Examinations'!$A$1:$Z$1,0),FALSE)</f>
        <v>Diabetes</v>
      </c>
      <c r="L803" s="15">
        <v>6651.26</v>
      </c>
      <c r="M803" s="10" t="s">
        <v>4707</v>
      </c>
      <c r="N803" s="10" t="s">
        <v>4708</v>
      </c>
      <c r="P803" s="10"/>
    </row>
    <row r="804" spans="1:16">
      <c r="A804" s="20" t="s">
        <v>1609</v>
      </c>
      <c r="B804" s="10">
        <f>VLOOKUP($A804,'Customer Names'!$A:$C,3,FALSE)</f>
        <v>0</v>
      </c>
      <c r="D804" s="10">
        <f>VLOOKUP($A804,'Medical Examinations'!$A:$Z,MATCH(D$1,'Medical Examinations'!$A$1:$Z$1,0),FALSE)</f>
        <v>4.2699999999999996</v>
      </c>
      <c r="E804" s="10" t="str">
        <f>VLOOKUP($A804,'Medical Examinations'!$A:$Z,MATCH(E$1,'Medical Examinations'!$A$1:$Z$1,0),FALSE)</f>
        <v>yes</v>
      </c>
      <c r="F804" s="10" t="str">
        <f>VLOOKUP($A804,'Medical Examinations'!$A:$Z,MATCH(F$1,'Medical Examinations'!$A$1:$Z$1,0),FALSE)</f>
        <v>No</v>
      </c>
      <c r="G804" s="10" t="str">
        <f>VLOOKUP($A804,'Medical Examinations'!$A:$Z,MATCH(G$1,'Medical Examinations'!$A$1:$Z$1,0),FALSE)</f>
        <v>No</v>
      </c>
      <c r="H804" s="10">
        <f>VLOOKUP($A804,'Medical Examinations'!$A:$Z,MATCH(H$1,'Medical Examinations'!$A$1:$Z$1,0),FALSE)</f>
        <v>1</v>
      </c>
      <c r="I804" s="10" t="str">
        <f>VLOOKUP($A804,'Medical Examinations'!$A:$Z,MATCH(I$1,'Medical Examinations'!$A$1:$Z$1,0),FALSE)</f>
        <v>No</v>
      </c>
      <c r="J804" s="10" t="str">
        <f>VLOOKUP($A804,'Medical Examinations'!$A:$Z,MATCH(J$1,'Medical Examinations'!$A$1:$Z$1,0),FALSE)</f>
        <v>Obesity</v>
      </c>
      <c r="K804" s="10" t="str">
        <f>VLOOKUP($A804,'Medical Examinations'!$A:$Z,MATCH(K$1,'Medical Examinations'!$A$1:$Z$1,0),FALSE)</f>
        <v>Normal</v>
      </c>
      <c r="L804" s="15">
        <v>6652.53</v>
      </c>
      <c r="M804" s="10" t="s">
        <v>4708</v>
      </c>
      <c r="N804" s="10" t="s">
        <v>4707</v>
      </c>
      <c r="P804" s="10"/>
    </row>
    <row r="805" spans="1:16">
      <c r="A805" s="21" t="s">
        <v>1611</v>
      </c>
      <c r="B805" s="10">
        <f>VLOOKUP($A805,'Customer Names'!$A:$C,3,FALSE)</f>
        <v>0</v>
      </c>
      <c r="D805" s="10">
        <f>VLOOKUP($A805,'Medical Examinations'!$A:$Z,MATCH(D$1,'Medical Examinations'!$A$1:$Z$1,0),FALSE)</f>
        <v>11.71</v>
      </c>
      <c r="E805" s="10" t="str">
        <f>VLOOKUP($A805,'Medical Examinations'!$A:$Z,MATCH(E$1,'Medical Examinations'!$A$1:$Z$1,0),FALSE)</f>
        <v>No</v>
      </c>
      <c r="F805" s="10" t="str">
        <f>VLOOKUP($A805,'Medical Examinations'!$A:$Z,MATCH(F$1,'Medical Examinations'!$A$1:$Z$1,0),FALSE)</f>
        <v>No</v>
      </c>
      <c r="G805" s="10" t="str">
        <f>VLOOKUP($A805,'Medical Examinations'!$A:$Z,MATCH(G$1,'Medical Examinations'!$A$1:$Z$1,0),FALSE)</f>
        <v>No</v>
      </c>
      <c r="H805" s="10">
        <f>VLOOKUP($A805,'Medical Examinations'!$A:$Z,MATCH(H$1,'Medical Examinations'!$A$1:$Z$1,0),FALSE)</f>
        <v>0</v>
      </c>
      <c r="I805" s="10" t="str">
        <f>VLOOKUP($A805,'Medical Examinations'!$A:$Z,MATCH(I$1,'Medical Examinations'!$A$1:$Z$1,0),FALSE)</f>
        <v>No</v>
      </c>
      <c r="J805" s="10" t="str">
        <f>VLOOKUP($A805,'Medical Examinations'!$A:$Z,MATCH(J$1,'Medical Examinations'!$A$1:$Z$1,0),FALSE)</f>
        <v>Normal Weight</v>
      </c>
      <c r="K805" s="10" t="str">
        <f>VLOOKUP($A805,'Medical Examinations'!$A:$Z,MATCH(K$1,'Medical Examinations'!$A$1:$Z$1,0),FALSE)</f>
        <v>Diabetes</v>
      </c>
      <c r="L805" s="15">
        <v>6653.79</v>
      </c>
      <c r="M805" s="10" t="s">
        <v>4707</v>
      </c>
      <c r="N805" s="10" t="s">
        <v>4711</v>
      </c>
      <c r="P805" s="10"/>
    </row>
    <row r="806" spans="1:16">
      <c r="A806" s="20" t="s">
        <v>1613</v>
      </c>
      <c r="B806" s="10">
        <f>VLOOKUP($A806,'Customer Names'!$A:$C,3,FALSE)</f>
        <v>0</v>
      </c>
      <c r="D806" s="10">
        <f>VLOOKUP($A806,'Medical Examinations'!$A:$Z,MATCH(D$1,'Medical Examinations'!$A$1:$Z$1,0),FALSE)</f>
        <v>5.29</v>
      </c>
      <c r="E806" s="10" t="str">
        <f>VLOOKUP($A806,'Medical Examinations'!$A:$Z,MATCH(E$1,'Medical Examinations'!$A$1:$Z$1,0),FALSE)</f>
        <v>No</v>
      </c>
      <c r="F806" s="10" t="str">
        <f>VLOOKUP($A806,'Medical Examinations'!$A:$Z,MATCH(F$1,'Medical Examinations'!$A$1:$Z$1,0),FALSE)</f>
        <v>No</v>
      </c>
      <c r="G806" s="10" t="str">
        <f>VLOOKUP($A806,'Medical Examinations'!$A:$Z,MATCH(G$1,'Medical Examinations'!$A$1:$Z$1,0),FALSE)</f>
        <v>No</v>
      </c>
      <c r="H806" s="10">
        <f>VLOOKUP($A806,'Medical Examinations'!$A:$Z,MATCH(H$1,'Medical Examinations'!$A$1:$Z$1,0),FALSE)</f>
        <v>2</v>
      </c>
      <c r="I806" s="10" t="str">
        <f>VLOOKUP($A806,'Medical Examinations'!$A:$Z,MATCH(I$1,'Medical Examinations'!$A$1:$Z$1,0),FALSE)</f>
        <v>No</v>
      </c>
      <c r="J806" s="10" t="str">
        <f>VLOOKUP($A806,'Medical Examinations'!$A:$Z,MATCH(J$1,'Medical Examinations'!$A$1:$Z$1,0),FALSE)</f>
        <v>Obesity</v>
      </c>
      <c r="K806" s="10" t="str">
        <f>VLOOKUP($A806,'Medical Examinations'!$A:$Z,MATCH(K$1,'Medical Examinations'!$A$1:$Z$1,0),FALSE)</f>
        <v>Normal</v>
      </c>
      <c r="L806" s="15">
        <v>6664.32</v>
      </c>
      <c r="M806" s="10" t="s">
        <v>4707</v>
      </c>
      <c r="N806" s="10" t="s">
        <v>4707</v>
      </c>
      <c r="P806" s="10"/>
    </row>
    <row r="807" spans="1:16">
      <c r="A807" s="21" t="s">
        <v>1615</v>
      </c>
      <c r="B807" s="10">
        <f>VLOOKUP($A807,'Customer Names'!$A:$C,3,FALSE)</f>
        <v>0</v>
      </c>
      <c r="D807" s="10">
        <f>VLOOKUP($A807,'Medical Examinations'!$A:$Z,MATCH(D$1,'Medical Examinations'!$A$1:$Z$1,0),FALSE)</f>
        <v>6</v>
      </c>
      <c r="E807" s="10" t="str">
        <f>VLOOKUP($A807,'Medical Examinations'!$A:$Z,MATCH(E$1,'Medical Examinations'!$A$1:$Z$1,0),FALSE)</f>
        <v>yes</v>
      </c>
      <c r="F807" s="10" t="str">
        <f>VLOOKUP($A807,'Medical Examinations'!$A:$Z,MATCH(F$1,'Medical Examinations'!$A$1:$Z$1,0),FALSE)</f>
        <v>No</v>
      </c>
      <c r="G807" s="10" t="str">
        <f>VLOOKUP($A807,'Medical Examinations'!$A:$Z,MATCH(G$1,'Medical Examinations'!$A$1:$Z$1,0),FALSE)</f>
        <v>Yes</v>
      </c>
      <c r="H807" s="10">
        <f>VLOOKUP($A807,'Medical Examinations'!$A:$Z,MATCH(H$1,'Medical Examinations'!$A$1:$Z$1,0),FALSE)</f>
        <v>1</v>
      </c>
      <c r="I807" s="10" t="str">
        <f>VLOOKUP($A807,'Medical Examinations'!$A:$Z,MATCH(I$1,'Medical Examinations'!$A$1:$Z$1,0),FALSE)</f>
        <v>No</v>
      </c>
      <c r="J807" s="10" t="str">
        <f>VLOOKUP($A807,'Medical Examinations'!$A:$Z,MATCH(J$1,'Medical Examinations'!$A$1:$Z$1,0),FALSE)</f>
        <v>Obesity</v>
      </c>
      <c r="K807" s="10" t="str">
        <f>VLOOKUP($A807,'Medical Examinations'!$A:$Z,MATCH(K$1,'Medical Examinations'!$A$1:$Z$1,0),FALSE)</f>
        <v>Prediabetes</v>
      </c>
      <c r="L807" s="15">
        <v>6664.69</v>
      </c>
      <c r="M807" s="10" t="s">
        <v>4708</v>
      </c>
      <c r="N807" s="10" t="s">
        <v>4711</v>
      </c>
      <c r="P807" s="10"/>
    </row>
    <row r="808" spans="1:16">
      <c r="A808" s="20" t="s">
        <v>1617</v>
      </c>
      <c r="B808" s="10">
        <f>VLOOKUP($A808,'Customer Names'!$A:$C,3,FALSE)</f>
        <v>0</v>
      </c>
      <c r="D808" s="10">
        <f>VLOOKUP($A808,'Medical Examinations'!$A:$Z,MATCH(D$1,'Medical Examinations'!$A$1:$Z$1,0),FALSE)</f>
        <v>10.64</v>
      </c>
      <c r="E808" s="10" t="str">
        <f>VLOOKUP($A808,'Medical Examinations'!$A:$Z,MATCH(E$1,'Medical Examinations'!$A$1:$Z$1,0),FALSE)</f>
        <v>No</v>
      </c>
      <c r="F808" s="10" t="str">
        <f>VLOOKUP($A808,'Medical Examinations'!$A:$Z,MATCH(F$1,'Medical Examinations'!$A$1:$Z$1,0),FALSE)</f>
        <v>No</v>
      </c>
      <c r="G808" s="10" t="str">
        <f>VLOOKUP($A808,'Medical Examinations'!$A:$Z,MATCH(G$1,'Medical Examinations'!$A$1:$Z$1,0),FALSE)</f>
        <v>No</v>
      </c>
      <c r="H808" s="10">
        <f>VLOOKUP($A808,'Medical Examinations'!$A:$Z,MATCH(H$1,'Medical Examinations'!$A$1:$Z$1,0),FALSE)</f>
        <v>0</v>
      </c>
      <c r="I808" s="10" t="str">
        <f>VLOOKUP($A808,'Medical Examinations'!$A:$Z,MATCH(I$1,'Medical Examinations'!$A$1:$Z$1,0),FALSE)</f>
        <v>No</v>
      </c>
      <c r="J808" s="10" t="str">
        <f>VLOOKUP($A808,'Medical Examinations'!$A:$Z,MATCH(J$1,'Medical Examinations'!$A$1:$Z$1,0),FALSE)</f>
        <v>Overweight</v>
      </c>
      <c r="K808" s="10" t="str">
        <f>VLOOKUP($A808,'Medical Examinations'!$A:$Z,MATCH(K$1,'Medical Examinations'!$A$1:$Z$1,0),FALSE)</f>
        <v>Diabetes</v>
      </c>
      <c r="L808" s="15">
        <v>6666.24</v>
      </c>
      <c r="M808" s="10" t="s">
        <v>4708</v>
      </c>
      <c r="N808" s="10" t="s">
        <v>4711</v>
      </c>
      <c r="P808" s="10"/>
    </row>
    <row r="809" spans="1:16">
      <c r="A809" s="21" t="s">
        <v>1619</v>
      </c>
      <c r="B809" s="10">
        <f>VLOOKUP($A809,'Customer Names'!$A:$C,3,FALSE)</f>
        <v>0</v>
      </c>
      <c r="D809" s="10">
        <f>VLOOKUP($A809,'Medical Examinations'!$A:$Z,MATCH(D$1,'Medical Examinations'!$A$1:$Z$1,0),FALSE)</f>
        <v>8.2100000000000009</v>
      </c>
      <c r="E809" s="10" t="str">
        <f>VLOOKUP($A809,'Medical Examinations'!$A:$Z,MATCH(E$1,'Medical Examinations'!$A$1:$Z$1,0),FALSE)</f>
        <v>yes</v>
      </c>
      <c r="F809" s="10" t="str">
        <f>VLOOKUP($A809,'Medical Examinations'!$A:$Z,MATCH(F$1,'Medical Examinations'!$A$1:$Z$1,0),FALSE)</f>
        <v>No</v>
      </c>
      <c r="G809" s="10" t="str">
        <f>VLOOKUP($A809,'Medical Examinations'!$A:$Z,MATCH(G$1,'Medical Examinations'!$A$1:$Z$1,0),FALSE)</f>
        <v>No</v>
      </c>
      <c r="H809" s="10">
        <f>VLOOKUP($A809,'Medical Examinations'!$A:$Z,MATCH(H$1,'Medical Examinations'!$A$1:$Z$1,0),FALSE)</f>
        <v>0</v>
      </c>
      <c r="I809" s="10" t="str">
        <f>VLOOKUP($A809,'Medical Examinations'!$A:$Z,MATCH(I$1,'Medical Examinations'!$A$1:$Z$1,0),FALSE)</f>
        <v>No</v>
      </c>
      <c r="J809" s="10" t="str">
        <f>VLOOKUP($A809,'Medical Examinations'!$A:$Z,MATCH(J$1,'Medical Examinations'!$A$1:$Z$1,0),FALSE)</f>
        <v>Obesity</v>
      </c>
      <c r="K809" s="10" t="str">
        <f>VLOOKUP($A809,'Medical Examinations'!$A:$Z,MATCH(K$1,'Medical Examinations'!$A$1:$Z$1,0),FALSE)</f>
        <v>Diabetes</v>
      </c>
      <c r="L809" s="15">
        <v>6686.43</v>
      </c>
      <c r="M809" s="10" t="s">
        <v>4707</v>
      </c>
      <c r="N809" s="10" t="s">
        <v>4708</v>
      </c>
      <c r="P809" s="10"/>
    </row>
    <row r="810" spans="1:16">
      <c r="A810" s="20" t="s">
        <v>1621</v>
      </c>
      <c r="B810" s="10">
        <f>VLOOKUP($A810,'Customer Names'!$A:$C,3,FALSE)</f>
        <v>0</v>
      </c>
      <c r="D810" s="10">
        <f>VLOOKUP($A810,'Medical Examinations'!$A:$Z,MATCH(D$1,'Medical Examinations'!$A$1:$Z$1,0),FALSE)</f>
        <v>5.58</v>
      </c>
      <c r="E810" s="10" t="str">
        <f>VLOOKUP($A810,'Medical Examinations'!$A:$Z,MATCH(E$1,'Medical Examinations'!$A$1:$Z$1,0),FALSE)</f>
        <v>No</v>
      </c>
      <c r="F810" s="10" t="str">
        <f>VLOOKUP($A810,'Medical Examinations'!$A:$Z,MATCH(F$1,'Medical Examinations'!$A$1:$Z$1,0),FALSE)</f>
        <v>No</v>
      </c>
      <c r="G810" s="10" t="str">
        <f>VLOOKUP($A810,'Medical Examinations'!$A:$Z,MATCH(G$1,'Medical Examinations'!$A$1:$Z$1,0),FALSE)</f>
        <v>Yes</v>
      </c>
      <c r="H810" s="10">
        <f>VLOOKUP($A810,'Medical Examinations'!$A:$Z,MATCH(H$1,'Medical Examinations'!$A$1:$Z$1,0),FALSE)</f>
        <v>1</v>
      </c>
      <c r="I810" s="10" t="str">
        <f>VLOOKUP($A810,'Medical Examinations'!$A:$Z,MATCH(I$1,'Medical Examinations'!$A$1:$Z$1,0),FALSE)</f>
        <v>No</v>
      </c>
      <c r="J810" s="10" t="str">
        <f>VLOOKUP($A810,'Medical Examinations'!$A:$Z,MATCH(J$1,'Medical Examinations'!$A$1:$Z$1,0),FALSE)</f>
        <v>Obesity</v>
      </c>
      <c r="K810" s="10" t="str">
        <f>VLOOKUP($A810,'Medical Examinations'!$A:$Z,MATCH(K$1,'Medical Examinations'!$A$1:$Z$1,0),FALSE)</f>
        <v>Normal</v>
      </c>
      <c r="L810" s="15">
        <v>6700.56</v>
      </c>
      <c r="M810" s="10" t="s">
        <v>4708</v>
      </c>
      <c r="N810" s="10" t="s">
        <v>4711</v>
      </c>
      <c r="P810" s="10"/>
    </row>
    <row r="811" spans="1:16">
      <c r="A811" s="21" t="s">
        <v>1623</v>
      </c>
      <c r="B811" s="10">
        <f>VLOOKUP($A811,'Customer Names'!$A:$C,3,FALSE)</f>
        <v>0</v>
      </c>
      <c r="D811" s="10">
        <f>VLOOKUP($A811,'Medical Examinations'!$A:$Z,MATCH(D$1,'Medical Examinations'!$A$1:$Z$1,0),FALSE)</f>
        <v>8.75</v>
      </c>
      <c r="E811" s="10" t="str">
        <f>VLOOKUP($A811,'Medical Examinations'!$A:$Z,MATCH(E$1,'Medical Examinations'!$A$1:$Z$1,0),FALSE)</f>
        <v>No</v>
      </c>
      <c r="F811" s="10" t="str">
        <f>VLOOKUP($A811,'Medical Examinations'!$A:$Z,MATCH(F$1,'Medical Examinations'!$A$1:$Z$1,0),FALSE)</f>
        <v>No</v>
      </c>
      <c r="G811" s="10" t="str">
        <f>VLOOKUP($A811,'Medical Examinations'!$A:$Z,MATCH(G$1,'Medical Examinations'!$A$1:$Z$1,0),FALSE)</f>
        <v>No</v>
      </c>
      <c r="H811" s="10">
        <f>VLOOKUP($A811,'Medical Examinations'!$A:$Z,MATCH(H$1,'Medical Examinations'!$A$1:$Z$1,0),FALSE)</f>
        <v>0</v>
      </c>
      <c r="I811" s="10" t="str">
        <f>VLOOKUP($A811,'Medical Examinations'!$A:$Z,MATCH(I$1,'Medical Examinations'!$A$1:$Z$1,0),FALSE)</f>
        <v>No</v>
      </c>
      <c r="J811" s="10" t="str">
        <f>VLOOKUP($A811,'Medical Examinations'!$A:$Z,MATCH(J$1,'Medical Examinations'!$A$1:$Z$1,0),FALSE)</f>
        <v>Obesity</v>
      </c>
      <c r="K811" s="10" t="str">
        <f>VLOOKUP($A811,'Medical Examinations'!$A:$Z,MATCH(K$1,'Medical Examinations'!$A$1:$Z$1,0),FALSE)</f>
        <v>Diabetes</v>
      </c>
      <c r="L811" s="15">
        <v>6706.47</v>
      </c>
      <c r="M811" s="10" t="s">
        <v>4707</v>
      </c>
      <c r="N811" s="10" t="s">
        <v>4711</v>
      </c>
      <c r="P811" s="10"/>
    </row>
    <row r="812" spans="1:16">
      <c r="A812" s="20" t="s">
        <v>1625</v>
      </c>
      <c r="B812" s="10">
        <f>VLOOKUP($A812,'Customer Names'!$A:$C,3,FALSE)</f>
        <v>0</v>
      </c>
      <c r="D812" s="10">
        <f>VLOOKUP($A812,'Medical Examinations'!$A:$Z,MATCH(D$1,'Medical Examinations'!$A$1:$Z$1,0),FALSE)</f>
        <v>11.86</v>
      </c>
      <c r="E812" s="10" t="str">
        <f>VLOOKUP($A812,'Medical Examinations'!$A:$Z,MATCH(E$1,'Medical Examinations'!$A$1:$Z$1,0),FALSE)</f>
        <v>No</v>
      </c>
      <c r="F812" s="10" t="str">
        <f>VLOOKUP($A812,'Medical Examinations'!$A:$Z,MATCH(F$1,'Medical Examinations'!$A$1:$Z$1,0),FALSE)</f>
        <v>No</v>
      </c>
      <c r="G812" s="10" t="str">
        <f>VLOOKUP($A812,'Medical Examinations'!$A:$Z,MATCH(G$1,'Medical Examinations'!$A$1:$Z$1,0),FALSE)</f>
        <v>No</v>
      </c>
      <c r="H812" s="10">
        <f>VLOOKUP($A812,'Medical Examinations'!$A:$Z,MATCH(H$1,'Medical Examinations'!$A$1:$Z$1,0),FALSE)</f>
        <v>0</v>
      </c>
      <c r="I812" s="10" t="str">
        <f>VLOOKUP($A812,'Medical Examinations'!$A:$Z,MATCH(I$1,'Medical Examinations'!$A$1:$Z$1,0),FALSE)</f>
        <v>No</v>
      </c>
      <c r="J812" s="10" t="str">
        <f>VLOOKUP($A812,'Medical Examinations'!$A:$Z,MATCH(J$1,'Medical Examinations'!$A$1:$Z$1,0),FALSE)</f>
        <v>Obesity</v>
      </c>
      <c r="K812" s="10" t="str">
        <f>VLOOKUP($A812,'Medical Examinations'!$A:$Z,MATCH(K$1,'Medical Examinations'!$A$1:$Z$1,0),FALSE)</f>
        <v>Diabetes</v>
      </c>
      <c r="L812" s="15">
        <v>6710.19</v>
      </c>
      <c r="M812" s="10" t="s">
        <v>4708</v>
      </c>
      <c r="N812" s="10" t="s">
        <v>4708</v>
      </c>
      <c r="P812" s="10"/>
    </row>
    <row r="813" spans="1:16">
      <c r="A813" s="21" t="s">
        <v>1627</v>
      </c>
      <c r="B813" s="10">
        <f>VLOOKUP($A813,'Customer Names'!$A:$C,3,FALSE)</f>
        <v>0</v>
      </c>
      <c r="D813" s="10">
        <f>VLOOKUP($A813,'Medical Examinations'!$A:$Z,MATCH(D$1,'Medical Examinations'!$A$1:$Z$1,0),FALSE)</f>
        <v>11.46</v>
      </c>
      <c r="E813" s="10" t="str">
        <f>VLOOKUP($A813,'Medical Examinations'!$A:$Z,MATCH(E$1,'Medical Examinations'!$A$1:$Z$1,0),FALSE)</f>
        <v>No</v>
      </c>
      <c r="F813" s="10" t="str">
        <f>VLOOKUP($A813,'Medical Examinations'!$A:$Z,MATCH(F$1,'Medical Examinations'!$A$1:$Z$1,0),FALSE)</f>
        <v>No</v>
      </c>
      <c r="G813" s="10" t="str">
        <f>VLOOKUP($A813,'Medical Examinations'!$A:$Z,MATCH(G$1,'Medical Examinations'!$A$1:$Z$1,0),FALSE)</f>
        <v>No</v>
      </c>
      <c r="H813" s="10">
        <f>VLOOKUP($A813,'Medical Examinations'!$A:$Z,MATCH(H$1,'Medical Examinations'!$A$1:$Z$1,0),FALSE)</f>
        <v>0</v>
      </c>
      <c r="I813" s="10" t="str">
        <f>VLOOKUP($A813,'Medical Examinations'!$A:$Z,MATCH(I$1,'Medical Examinations'!$A$1:$Z$1,0),FALSE)</f>
        <v>No</v>
      </c>
      <c r="J813" s="10" t="str">
        <f>VLOOKUP($A813,'Medical Examinations'!$A:$Z,MATCH(J$1,'Medical Examinations'!$A$1:$Z$1,0),FALSE)</f>
        <v>Obesity</v>
      </c>
      <c r="K813" s="10" t="str">
        <f>VLOOKUP($A813,'Medical Examinations'!$A:$Z,MATCH(K$1,'Medical Examinations'!$A$1:$Z$1,0),FALSE)</f>
        <v>Diabetes</v>
      </c>
      <c r="L813" s="15">
        <v>6721.37</v>
      </c>
      <c r="M813" s="10" t="s">
        <v>4707</v>
      </c>
      <c r="N813" s="10" t="s">
        <v>4711</v>
      </c>
      <c r="P813" s="10"/>
    </row>
    <row r="814" spans="1:16">
      <c r="A814" s="20" t="s">
        <v>1629</v>
      </c>
      <c r="B814" s="10">
        <f>VLOOKUP($A814,'Customer Names'!$A:$C,3,FALSE)</f>
        <v>0</v>
      </c>
      <c r="D814" s="10">
        <f>VLOOKUP($A814,'Medical Examinations'!$A:$Z,MATCH(D$1,'Medical Examinations'!$A$1:$Z$1,0),FALSE)</f>
        <v>9.0299999999999994</v>
      </c>
      <c r="E814" s="10" t="str">
        <f>VLOOKUP($A814,'Medical Examinations'!$A:$Z,MATCH(E$1,'Medical Examinations'!$A$1:$Z$1,0),FALSE)</f>
        <v>No</v>
      </c>
      <c r="F814" s="10" t="str">
        <f>VLOOKUP($A814,'Medical Examinations'!$A:$Z,MATCH(F$1,'Medical Examinations'!$A$1:$Z$1,0),FALSE)</f>
        <v>No</v>
      </c>
      <c r="G814" s="10" t="str">
        <f>VLOOKUP($A814,'Medical Examinations'!$A:$Z,MATCH(G$1,'Medical Examinations'!$A$1:$Z$1,0),FALSE)</f>
        <v>No</v>
      </c>
      <c r="H814" s="10">
        <f>VLOOKUP($A814,'Medical Examinations'!$A:$Z,MATCH(H$1,'Medical Examinations'!$A$1:$Z$1,0),FALSE)</f>
        <v>0</v>
      </c>
      <c r="I814" s="10" t="str">
        <f>VLOOKUP($A814,'Medical Examinations'!$A:$Z,MATCH(I$1,'Medical Examinations'!$A$1:$Z$1,0),FALSE)</f>
        <v>No</v>
      </c>
      <c r="J814" s="10" t="str">
        <f>VLOOKUP($A814,'Medical Examinations'!$A:$Z,MATCH(J$1,'Medical Examinations'!$A$1:$Z$1,0),FALSE)</f>
        <v>Normal Weight</v>
      </c>
      <c r="K814" s="10" t="str">
        <f>VLOOKUP($A814,'Medical Examinations'!$A:$Z,MATCH(K$1,'Medical Examinations'!$A$1:$Z$1,0),FALSE)</f>
        <v>Diabetes</v>
      </c>
      <c r="L814" s="15">
        <v>6737.98</v>
      </c>
      <c r="M814" s="10" t="s">
        <v>4707</v>
      </c>
      <c r="N814" s="10" t="s">
        <v>4708</v>
      </c>
      <c r="P814" s="10"/>
    </row>
    <row r="815" spans="1:16">
      <c r="A815" s="21" t="s">
        <v>1631</v>
      </c>
      <c r="B815" s="10">
        <f>VLOOKUP($A815,'Customer Names'!$A:$C,3,FALSE)</f>
        <v>0</v>
      </c>
      <c r="D815" s="10">
        <f>VLOOKUP($A815,'Medical Examinations'!$A:$Z,MATCH(D$1,'Medical Examinations'!$A$1:$Z$1,0),FALSE)</f>
        <v>8.26</v>
      </c>
      <c r="E815" s="10" t="str">
        <f>VLOOKUP($A815,'Medical Examinations'!$A:$Z,MATCH(E$1,'Medical Examinations'!$A$1:$Z$1,0),FALSE)</f>
        <v>yes</v>
      </c>
      <c r="F815" s="10" t="str">
        <f>VLOOKUP($A815,'Medical Examinations'!$A:$Z,MATCH(F$1,'Medical Examinations'!$A$1:$Z$1,0),FALSE)</f>
        <v>No</v>
      </c>
      <c r="G815" s="10" t="str">
        <f>VLOOKUP($A815,'Medical Examinations'!$A:$Z,MATCH(G$1,'Medical Examinations'!$A$1:$Z$1,0),FALSE)</f>
        <v>No</v>
      </c>
      <c r="H815" s="10">
        <f>VLOOKUP($A815,'Medical Examinations'!$A:$Z,MATCH(H$1,'Medical Examinations'!$A$1:$Z$1,0),FALSE)</f>
        <v>2</v>
      </c>
      <c r="I815" s="10" t="str">
        <f>VLOOKUP($A815,'Medical Examinations'!$A:$Z,MATCH(I$1,'Medical Examinations'!$A$1:$Z$1,0),FALSE)</f>
        <v>No</v>
      </c>
      <c r="J815" s="10" t="str">
        <f>VLOOKUP($A815,'Medical Examinations'!$A:$Z,MATCH(J$1,'Medical Examinations'!$A$1:$Z$1,0),FALSE)</f>
        <v>Obesity</v>
      </c>
      <c r="K815" s="10" t="str">
        <f>VLOOKUP($A815,'Medical Examinations'!$A:$Z,MATCH(K$1,'Medical Examinations'!$A$1:$Z$1,0),FALSE)</f>
        <v>Diabetes</v>
      </c>
      <c r="L815" s="15">
        <v>6738.84</v>
      </c>
      <c r="M815" s="10" t="s">
        <v>4708</v>
      </c>
      <c r="N815" s="10" t="s">
        <v>4711</v>
      </c>
      <c r="P815" s="10"/>
    </row>
    <row r="816" spans="1:16">
      <c r="A816" s="20" t="s">
        <v>1633</v>
      </c>
      <c r="B816" s="10">
        <f>VLOOKUP($A816,'Customer Names'!$A:$C,3,FALSE)</f>
        <v>0</v>
      </c>
      <c r="D816" s="10">
        <f>VLOOKUP($A816,'Medical Examinations'!$A:$Z,MATCH(D$1,'Medical Examinations'!$A$1:$Z$1,0),FALSE)</f>
        <v>5.42</v>
      </c>
      <c r="E816" s="10" t="str">
        <f>VLOOKUP($A816,'Medical Examinations'!$A:$Z,MATCH(E$1,'Medical Examinations'!$A$1:$Z$1,0),FALSE)</f>
        <v>yes</v>
      </c>
      <c r="F816" s="10" t="str">
        <f>VLOOKUP($A816,'Medical Examinations'!$A:$Z,MATCH(F$1,'Medical Examinations'!$A$1:$Z$1,0),FALSE)</f>
        <v>No</v>
      </c>
      <c r="G816" s="10" t="str">
        <f>VLOOKUP($A816,'Medical Examinations'!$A:$Z,MATCH(G$1,'Medical Examinations'!$A$1:$Z$1,0),FALSE)</f>
        <v>No</v>
      </c>
      <c r="H816" s="10">
        <f>VLOOKUP($A816,'Medical Examinations'!$A:$Z,MATCH(H$1,'Medical Examinations'!$A$1:$Z$1,0),FALSE)</f>
        <v>2</v>
      </c>
      <c r="I816" s="10" t="str">
        <f>VLOOKUP($A816,'Medical Examinations'!$A:$Z,MATCH(I$1,'Medical Examinations'!$A$1:$Z$1,0),FALSE)</f>
        <v>No</v>
      </c>
      <c r="J816" s="10" t="str">
        <f>VLOOKUP($A816,'Medical Examinations'!$A:$Z,MATCH(J$1,'Medical Examinations'!$A$1:$Z$1,0),FALSE)</f>
        <v>Obesity</v>
      </c>
      <c r="K816" s="10" t="str">
        <f>VLOOKUP($A816,'Medical Examinations'!$A:$Z,MATCH(K$1,'Medical Examinations'!$A$1:$Z$1,0),FALSE)</f>
        <v>Normal</v>
      </c>
      <c r="L816" s="15">
        <v>6746.74</v>
      </c>
      <c r="M816" s="10" t="s">
        <v>4708</v>
      </c>
      <c r="N816" s="10" t="s">
        <v>4707</v>
      </c>
      <c r="P816" s="10"/>
    </row>
    <row r="817" spans="1:16">
      <c r="A817" s="21" t="s">
        <v>1635</v>
      </c>
      <c r="B817" s="10">
        <f>VLOOKUP($A817,'Customer Names'!$A:$C,3,FALSE)</f>
        <v>0</v>
      </c>
      <c r="D817" s="10">
        <f>VLOOKUP($A817,'Medical Examinations'!$A:$Z,MATCH(D$1,'Medical Examinations'!$A$1:$Z$1,0),FALSE)</f>
        <v>11.33</v>
      </c>
      <c r="E817" s="10" t="str">
        <f>VLOOKUP($A817,'Medical Examinations'!$A:$Z,MATCH(E$1,'Medical Examinations'!$A$1:$Z$1,0),FALSE)</f>
        <v>yes</v>
      </c>
      <c r="F817" s="10" t="str">
        <f>VLOOKUP($A817,'Medical Examinations'!$A:$Z,MATCH(F$1,'Medical Examinations'!$A$1:$Z$1,0),FALSE)</f>
        <v>No</v>
      </c>
      <c r="G817" s="10" t="str">
        <f>VLOOKUP($A817,'Medical Examinations'!$A:$Z,MATCH(G$1,'Medical Examinations'!$A$1:$Z$1,0),FALSE)</f>
        <v>Yes</v>
      </c>
      <c r="H817" s="10">
        <f>VLOOKUP($A817,'Medical Examinations'!$A:$Z,MATCH(H$1,'Medical Examinations'!$A$1:$Z$1,0),FALSE)</f>
        <v>1</v>
      </c>
      <c r="I817" s="10" t="str">
        <f>VLOOKUP($A817,'Medical Examinations'!$A:$Z,MATCH(I$1,'Medical Examinations'!$A$1:$Z$1,0),FALSE)</f>
        <v>No</v>
      </c>
      <c r="J817" s="10" t="str">
        <f>VLOOKUP($A817,'Medical Examinations'!$A:$Z,MATCH(J$1,'Medical Examinations'!$A$1:$Z$1,0),FALSE)</f>
        <v>Obesity</v>
      </c>
      <c r="K817" s="10" t="str">
        <f>VLOOKUP($A817,'Medical Examinations'!$A:$Z,MATCH(K$1,'Medical Examinations'!$A$1:$Z$1,0),FALSE)</f>
        <v>Diabetes</v>
      </c>
      <c r="L817" s="15">
        <v>6748.59</v>
      </c>
      <c r="M817" s="10" t="s">
        <v>4708</v>
      </c>
      <c r="N817" s="10" t="s">
        <v>4711</v>
      </c>
      <c r="P817" s="10"/>
    </row>
    <row r="818" spans="1:16">
      <c r="A818" s="20" t="s">
        <v>1637</v>
      </c>
      <c r="B818" s="10">
        <f>VLOOKUP($A818,'Customer Names'!$A:$C,3,FALSE)</f>
        <v>0</v>
      </c>
      <c r="D818" s="10">
        <f>VLOOKUP($A818,'Medical Examinations'!$A:$Z,MATCH(D$1,'Medical Examinations'!$A$1:$Z$1,0),FALSE)</f>
        <v>7.69</v>
      </c>
      <c r="E818" s="10" t="str">
        <f>VLOOKUP($A818,'Medical Examinations'!$A:$Z,MATCH(E$1,'Medical Examinations'!$A$1:$Z$1,0),FALSE)</f>
        <v>yes</v>
      </c>
      <c r="F818" s="10" t="str">
        <f>VLOOKUP($A818,'Medical Examinations'!$A:$Z,MATCH(F$1,'Medical Examinations'!$A$1:$Z$1,0),FALSE)</f>
        <v>No</v>
      </c>
      <c r="G818" s="10" t="str">
        <f>VLOOKUP($A818,'Medical Examinations'!$A:$Z,MATCH(G$1,'Medical Examinations'!$A$1:$Z$1,0),FALSE)</f>
        <v>Yes</v>
      </c>
      <c r="H818" s="10">
        <f>VLOOKUP($A818,'Medical Examinations'!$A:$Z,MATCH(H$1,'Medical Examinations'!$A$1:$Z$1,0),FALSE)</f>
        <v>1</v>
      </c>
      <c r="I818" s="10" t="str">
        <f>VLOOKUP($A818,'Medical Examinations'!$A:$Z,MATCH(I$1,'Medical Examinations'!$A$1:$Z$1,0),FALSE)</f>
        <v>No</v>
      </c>
      <c r="J818" s="10" t="str">
        <f>VLOOKUP($A818,'Medical Examinations'!$A:$Z,MATCH(J$1,'Medical Examinations'!$A$1:$Z$1,0),FALSE)</f>
        <v>Overweight</v>
      </c>
      <c r="K818" s="10" t="str">
        <f>VLOOKUP($A818,'Medical Examinations'!$A:$Z,MATCH(K$1,'Medical Examinations'!$A$1:$Z$1,0),FALSE)</f>
        <v>Diabetes</v>
      </c>
      <c r="L818" s="15">
        <v>6749.63</v>
      </c>
      <c r="M818" s="10" t="s">
        <v>4707</v>
      </c>
      <c r="N818" s="10" t="s">
        <v>4711</v>
      </c>
      <c r="P818" s="10"/>
    </row>
    <row r="819" spans="1:16">
      <c r="A819" s="21" t="s">
        <v>1639</v>
      </c>
      <c r="B819" s="10">
        <f>VLOOKUP($A819,'Customer Names'!$A:$C,3,FALSE)</f>
        <v>0</v>
      </c>
      <c r="D819" s="10">
        <f>VLOOKUP($A819,'Medical Examinations'!$A:$Z,MATCH(D$1,'Medical Examinations'!$A$1:$Z$1,0),FALSE)</f>
        <v>8.77</v>
      </c>
      <c r="E819" s="10" t="str">
        <f>VLOOKUP($A819,'Medical Examinations'!$A:$Z,MATCH(E$1,'Medical Examinations'!$A$1:$Z$1,0),FALSE)</f>
        <v>yes</v>
      </c>
      <c r="F819" s="10" t="str">
        <f>VLOOKUP($A819,'Medical Examinations'!$A:$Z,MATCH(F$1,'Medical Examinations'!$A$1:$Z$1,0),FALSE)</f>
        <v>No</v>
      </c>
      <c r="G819" s="10" t="str">
        <f>VLOOKUP($A819,'Medical Examinations'!$A:$Z,MATCH(G$1,'Medical Examinations'!$A$1:$Z$1,0),FALSE)</f>
        <v>Yes</v>
      </c>
      <c r="H819" s="10">
        <f>VLOOKUP($A819,'Medical Examinations'!$A:$Z,MATCH(H$1,'Medical Examinations'!$A$1:$Z$1,0),FALSE)</f>
        <v>1</v>
      </c>
      <c r="I819" s="10" t="str">
        <f>VLOOKUP($A819,'Medical Examinations'!$A:$Z,MATCH(I$1,'Medical Examinations'!$A$1:$Z$1,0),FALSE)</f>
        <v>No</v>
      </c>
      <c r="J819" s="10" t="str">
        <f>VLOOKUP($A819,'Medical Examinations'!$A:$Z,MATCH(J$1,'Medical Examinations'!$A$1:$Z$1,0),FALSE)</f>
        <v>Overweight</v>
      </c>
      <c r="K819" s="10" t="str">
        <f>VLOOKUP($A819,'Medical Examinations'!$A:$Z,MATCH(K$1,'Medical Examinations'!$A$1:$Z$1,0),FALSE)</f>
        <v>Diabetes</v>
      </c>
      <c r="L819" s="15">
        <v>6750.27</v>
      </c>
      <c r="M819" s="10" t="s">
        <v>4708</v>
      </c>
      <c r="N819" s="10" t="s">
        <v>4707</v>
      </c>
      <c r="P819" s="10"/>
    </row>
    <row r="820" spans="1:16">
      <c r="A820" s="20" t="s">
        <v>1641</v>
      </c>
      <c r="B820" s="10">
        <f>VLOOKUP($A820,'Customer Names'!$A:$C,3,FALSE)</f>
        <v>0</v>
      </c>
      <c r="D820" s="10">
        <f>VLOOKUP($A820,'Medical Examinations'!$A:$Z,MATCH(D$1,'Medical Examinations'!$A$1:$Z$1,0),FALSE)</f>
        <v>4.91</v>
      </c>
      <c r="E820" s="10" t="str">
        <f>VLOOKUP($A820,'Medical Examinations'!$A:$Z,MATCH(E$1,'Medical Examinations'!$A$1:$Z$1,0),FALSE)</f>
        <v>No</v>
      </c>
      <c r="F820" s="10" t="str">
        <f>VLOOKUP($A820,'Medical Examinations'!$A:$Z,MATCH(F$1,'Medical Examinations'!$A$1:$Z$1,0),FALSE)</f>
        <v>yes</v>
      </c>
      <c r="G820" s="10" t="str">
        <f>VLOOKUP($A820,'Medical Examinations'!$A:$Z,MATCH(G$1,'Medical Examinations'!$A$1:$Z$1,0),FALSE)</f>
        <v>No</v>
      </c>
      <c r="H820" s="10">
        <f>VLOOKUP($A820,'Medical Examinations'!$A:$Z,MATCH(H$1,'Medical Examinations'!$A$1:$Z$1,0),FALSE)</f>
        <v>1</v>
      </c>
      <c r="I820" s="10" t="str">
        <f>VLOOKUP($A820,'Medical Examinations'!$A:$Z,MATCH(I$1,'Medical Examinations'!$A$1:$Z$1,0),FALSE)</f>
        <v>No</v>
      </c>
      <c r="J820" s="10" t="str">
        <f>VLOOKUP($A820,'Medical Examinations'!$A:$Z,MATCH(J$1,'Medical Examinations'!$A$1:$Z$1,0),FALSE)</f>
        <v>Obesity</v>
      </c>
      <c r="K820" s="10" t="str">
        <f>VLOOKUP($A820,'Medical Examinations'!$A:$Z,MATCH(K$1,'Medical Examinations'!$A$1:$Z$1,0),FALSE)</f>
        <v>Normal</v>
      </c>
      <c r="L820" s="15">
        <v>6753.04</v>
      </c>
      <c r="M820" s="10" t="s">
        <v>4707</v>
      </c>
      <c r="N820" s="10" t="s">
        <v>4707</v>
      </c>
      <c r="P820" s="10"/>
    </row>
    <row r="821" spans="1:16">
      <c r="A821" s="21" t="s">
        <v>1643</v>
      </c>
      <c r="B821" s="10">
        <f>VLOOKUP($A821,'Customer Names'!$A:$C,3,FALSE)</f>
        <v>0</v>
      </c>
      <c r="D821" s="10">
        <f>VLOOKUP($A821,'Medical Examinations'!$A:$Z,MATCH(D$1,'Medical Examinations'!$A$1:$Z$1,0),FALSE)</f>
        <v>4.95</v>
      </c>
      <c r="E821" s="10" t="str">
        <f>VLOOKUP($A821,'Medical Examinations'!$A:$Z,MATCH(E$1,'Medical Examinations'!$A$1:$Z$1,0),FALSE)</f>
        <v>No</v>
      </c>
      <c r="F821" s="10" t="str">
        <f>VLOOKUP($A821,'Medical Examinations'!$A:$Z,MATCH(F$1,'Medical Examinations'!$A$1:$Z$1,0),FALSE)</f>
        <v>No</v>
      </c>
      <c r="G821" s="10" t="str">
        <f>VLOOKUP($A821,'Medical Examinations'!$A:$Z,MATCH(G$1,'Medical Examinations'!$A$1:$Z$1,0),FALSE)</f>
        <v>No</v>
      </c>
      <c r="H821" s="10">
        <f>VLOOKUP($A821,'Medical Examinations'!$A:$Z,MATCH(H$1,'Medical Examinations'!$A$1:$Z$1,0),FALSE)</f>
        <v>1</v>
      </c>
      <c r="I821" s="10" t="str">
        <f>VLOOKUP($A821,'Medical Examinations'!$A:$Z,MATCH(I$1,'Medical Examinations'!$A$1:$Z$1,0),FALSE)</f>
        <v>No</v>
      </c>
      <c r="J821" s="10" t="str">
        <f>VLOOKUP($A821,'Medical Examinations'!$A:$Z,MATCH(J$1,'Medical Examinations'!$A$1:$Z$1,0),FALSE)</f>
        <v>Obesity</v>
      </c>
      <c r="K821" s="10" t="str">
        <f>VLOOKUP($A821,'Medical Examinations'!$A:$Z,MATCH(K$1,'Medical Examinations'!$A$1:$Z$1,0),FALSE)</f>
        <v>Normal</v>
      </c>
      <c r="L821" s="15">
        <v>6770.19</v>
      </c>
      <c r="M821" s="10" t="s">
        <v>4707</v>
      </c>
      <c r="N821" s="10" t="s">
        <v>4708</v>
      </c>
      <c r="P821" s="10"/>
    </row>
    <row r="822" spans="1:16">
      <c r="A822" s="20" t="s">
        <v>1645</v>
      </c>
      <c r="B822" s="10">
        <f>VLOOKUP($A822,'Customer Names'!$A:$C,3,FALSE)</f>
        <v>0</v>
      </c>
      <c r="D822" s="10">
        <f>VLOOKUP($A822,'Medical Examinations'!$A:$Z,MATCH(D$1,'Medical Examinations'!$A$1:$Z$1,0),FALSE)</f>
        <v>10.8</v>
      </c>
      <c r="E822" s="10" t="str">
        <f>VLOOKUP($A822,'Medical Examinations'!$A:$Z,MATCH(E$1,'Medical Examinations'!$A$1:$Z$1,0),FALSE)</f>
        <v>yes</v>
      </c>
      <c r="F822" s="10" t="str">
        <f>VLOOKUP($A822,'Medical Examinations'!$A:$Z,MATCH(F$1,'Medical Examinations'!$A$1:$Z$1,0),FALSE)</f>
        <v>No</v>
      </c>
      <c r="G822" s="10" t="str">
        <f>VLOOKUP($A822,'Medical Examinations'!$A:$Z,MATCH(G$1,'Medical Examinations'!$A$1:$Z$1,0),FALSE)</f>
        <v>Yes</v>
      </c>
      <c r="H822" s="10">
        <f>VLOOKUP($A822,'Medical Examinations'!$A:$Z,MATCH(H$1,'Medical Examinations'!$A$1:$Z$1,0),FALSE)</f>
        <v>1</v>
      </c>
      <c r="I822" s="10" t="str">
        <f>VLOOKUP($A822,'Medical Examinations'!$A:$Z,MATCH(I$1,'Medical Examinations'!$A$1:$Z$1,0),FALSE)</f>
        <v>No</v>
      </c>
      <c r="J822" s="10" t="str">
        <f>VLOOKUP($A822,'Medical Examinations'!$A:$Z,MATCH(J$1,'Medical Examinations'!$A$1:$Z$1,0),FALSE)</f>
        <v>Overweight</v>
      </c>
      <c r="K822" s="10" t="str">
        <f>VLOOKUP($A822,'Medical Examinations'!$A:$Z,MATCH(K$1,'Medical Examinations'!$A$1:$Z$1,0),FALSE)</f>
        <v>Diabetes</v>
      </c>
      <c r="L822" s="15">
        <v>6775.96</v>
      </c>
      <c r="M822" s="10" t="s">
        <v>4707</v>
      </c>
      <c r="N822" s="10" t="s">
        <v>4708</v>
      </c>
      <c r="P822" s="10"/>
    </row>
    <row r="823" spans="1:16">
      <c r="A823" s="21" t="s">
        <v>1647</v>
      </c>
      <c r="B823" s="10">
        <f>VLOOKUP($A823,'Customer Names'!$A:$C,3,FALSE)</f>
        <v>0</v>
      </c>
      <c r="D823" s="10">
        <f>VLOOKUP($A823,'Medical Examinations'!$A:$Z,MATCH(D$1,'Medical Examinations'!$A$1:$Z$1,0),FALSE)</f>
        <v>7.21</v>
      </c>
      <c r="E823" s="10" t="str">
        <f>VLOOKUP($A823,'Medical Examinations'!$A:$Z,MATCH(E$1,'Medical Examinations'!$A$1:$Z$1,0),FALSE)</f>
        <v>No</v>
      </c>
      <c r="F823" s="10" t="str">
        <f>VLOOKUP($A823,'Medical Examinations'!$A:$Z,MATCH(F$1,'Medical Examinations'!$A$1:$Z$1,0),FALSE)</f>
        <v>No</v>
      </c>
      <c r="G823" s="10" t="str">
        <f>VLOOKUP($A823,'Medical Examinations'!$A:$Z,MATCH(G$1,'Medical Examinations'!$A$1:$Z$1,0),FALSE)</f>
        <v>No</v>
      </c>
      <c r="H823" s="10">
        <f>VLOOKUP($A823,'Medical Examinations'!$A:$Z,MATCH(H$1,'Medical Examinations'!$A$1:$Z$1,0),FALSE)</f>
        <v>2</v>
      </c>
      <c r="I823" s="10" t="str">
        <f>VLOOKUP($A823,'Medical Examinations'!$A:$Z,MATCH(I$1,'Medical Examinations'!$A$1:$Z$1,0),FALSE)</f>
        <v>No</v>
      </c>
      <c r="J823" s="10" t="str">
        <f>VLOOKUP($A823,'Medical Examinations'!$A:$Z,MATCH(J$1,'Medical Examinations'!$A$1:$Z$1,0),FALSE)</f>
        <v>Obesity</v>
      </c>
      <c r="K823" s="10" t="str">
        <f>VLOOKUP($A823,'Medical Examinations'!$A:$Z,MATCH(K$1,'Medical Examinations'!$A$1:$Z$1,0),FALSE)</f>
        <v>Diabetes</v>
      </c>
      <c r="L823" s="15">
        <v>6781.35</v>
      </c>
      <c r="M823" s="10" t="s">
        <v>4707</v>
      </c>
      <c r="N823" s="10" t="s">
        <v>4711</v>
      </c>
      <c r="P823" s="10"/>
    </row>
    <row r="824" spans="1:16">
      <c r="A824" s="20" t="s">
        <v>1649</v>
      </c>
      <c r="B824" s="10">
        <f>VLOOKUP($A824,'Customer Names'!$A:$C,3,FALSE)</f>
        <v>0</v>
      </c>
      <c r="D824" s="10">
        <f>VLOOKUP($A824,'Medical Examinations'!$A:$Z,MATCH(D$1,'Medical Examinations'!$A$1:$Z$1,0),FALSE)</f>
        <v>5.12</v>
      </c>
      <c r="E824" s="10" t="str">
        <f>VLOOKUP($A824,'Medical Examinations'!$A:$Z,MATCH(E$1,'Medical Examinations'!$A$1:$Z$1,0),FALSE)</f>
        <v>No</v>
      </c>
      <c r="F824" s="10" t="str">
        <f>VLOOKUP($A824,'Medical Examinations'!$A:$Z,MATCH(F$1,'Medical Examinations'!$A$1:$Z$1,0),FALSE)</f>
        <v>No</v>
      </c>
      <c r="G824" s="10" t="str">
        <f>VLOOKUP($A824,'Medical Examinations'!$A:$Z,MATCH(G$1,'Medical Examinations'!$A$1:$Z$1,0),FALSE)</f>
        <v>Yes</v>
      </c>
      <c r="H824" s="10">
        <f>VLOOKUP($A824,'Medical Examinations'!$A:$Z,MATCH(H$1,'Medical Examinations'!$A$1:$Z$1,0),FALSE)</f>
        <v>1</v>
      </c>
      <c r="I824" s="10" t="str">
        <f>VLOOKUP($A824,'Medical Examinations'!$A:$Z,MATCH(I$1,'Medical Examinations'!$A$1:$Z$1,0),FALSE)</f>
        <v>No</v>
      </c>
      <c r="J824" s="10" t="str">
        <f>VLOOKUP($A824,'Medical Examinations'!$A:$Z,MATCH(J$1,'Medical Examinations'!$A$1:$Z$1,0),FALSE)</f>
        <v>Obesity</v>
      </c>
      <c r="K824" s="10" t="str">
        <f>VLOOKUP($A824,'Medical Examinations'!$A:$Z,MATCH(K$1,'Medical Examinations'!$A$1:$Z$1,0),FALSE)</f>
        <v>Normal</v>
      </c>
      <c r="L824" s="15">
        <v>6781.52</v>
      </c>
      <c r="M824" s="10" t="s">
        <v>4707</v>
      </c>
      <c r="N824" s="10" t="s">
        <v>4707</v>
      </c>
      <c r="P824" s="10"/>
    </row>
    <row r="825" spans="1:16">
      <c r="A825" s="21" t="s">
        <v>1651</v>
      </c>
      <c r="B825" s="10">
        <f>VLOOKUP($A825,'Customer Names'!$A:$C,3,FALSE)</f>
        <v>0</v>
      </c>
      <c r="D825" s="10">
        <f>VLOOKUP($A825,'Medical Examinations'!$A:$Z,MATCH(D$1,'Medical Examinations'!$A$1:$Z$1,0),FALSE)</f>
        <v>4.62</v>
      </c>
      <c r="E825" s="10" t="str">
        <f>VLOOKUP($A825,'Medical Examinations'!$A:$Z,MATCH(E$1,'Medical Examinations'!$A$1:$Z$1,0),FALSE)</f>
        <v>No</v>
      </c>
      <c r="F825" s="10" t="str">
        <f>VLOOKUP($A825,'Medical Examinations'!$A:$Z,MATCH(F$1,'Medical Examinations'!$A$1:$Z$1,0),FALSE)</f>
        <v>yes</v>
      </c>
      <c r="G825" s="10" t="str">
        <f>VLOOKUP($A825,'Medical Examinations'!$A:$Z,MATCH(G$1,'Medical Examinations'!$A$1:$Z$1,0),FALSE)</f>
        <v>No</v>
      </c>
      <c r="H825" s="10">
        <f>VLOOKUP($A825,'Medical Examinations'!$A:$Z,MATCH(H$1,'Medical Examinations'!$A$1:$Z$1,0),FALSE)</f>
        <v>1</v>
      </c>
      <c r="I825" s="10" t="str">
        <f>VLOOKUP($A825,'Medical Examinations'!$A:$Z,MATCH(I$1,'Medical Examinations'!$A$1:$Z$1,0),FALSE)</f>
        <v>yes</v>
      </c>
      <c r="J825" s="10" t="str">
        <f>VLOOKUP($A825,'Medical Examinations'!$A:$Z,MATCH(J$1,'Medical Examinations'!$A$1:$Z$1,0),FALSE)</f>
        <v>Underweight</v>
      </c>
      <c r="K825" s="10" t="str">
        <f>VLOOKUP($A825,'Medical Examinations'!$A:$Z,MATCH(K$1,'Medical Examinations'!$A$1:$Z$1,0),FALSE)</f>
        <v>Normal</v>
      </c>
      <c r="L825" s="15">
        <v>6796.86</v>
      </c>
      <c r="M825" s="10" t="s">
        <v>4708</v>
      </c>
      <c r="N825" s="10" t="s">
        <v>4708</v>
      </c>
      <c r="P825" s="10"/>
    </row>
    <row r="826" spans="1:16">
      <c r="A826" s="20" t="s">
        <v>1653</v>
      </c>
      <c r="B826" s="10">
        <f>VLOOKUP($A826,'Customer Names'!$A:$C,3,FALSE)</f>
        <v>0</v>
      </c>
      <c r="D826" s="10">
        <f>VLOOKUP($A826,'Medical Examinations'!$A:$Z,MATCH(D$1,'Medical Examinations'!$A$1:$Z$1,0),FALSE)</f>
        <v>7.68</v>
      </c>
      <c r="E826" s="10" t="str">
        <f>VLOOKUP($A826,'Medical Examinations'!$A:$Z,MATCH(E$1,'Medical Examinations'!$A$1:$Z$1,0),FALSE)</f>
        <v>yes</v>
      </c>
      <c r="F826" s="10" t="str">
        <f>VLOOKUP($A826,'Medical Examinations'!$A:$Z,MATCH(F$1,'Medical Examinations'!$A$1:$Z$1,0),FALSE)</f>
        <v>No</v>
      </c>
      <c r="G826" s="10" t="str">
        <f>VLOOKUP($A826,'Medical Examinations'!$A:$Z,MATCH(G$1,'Medical Examinations'!$A$1:$Z$1,0),FALSE)</f>
        <v>No</v>
      </c>
      <c r="H826" s="10">
        <f>VLOOKUP($A826,'Medical Examinations'!$A:$Z,MATCH(H$1,'Medical Examinations'!$A$1:$Z$1,0),FALSE)</f>
        <v>0</v>
      </c>
      <c r="I826" s="10" t="str">
        <f>VLOOKUP($A826,'Medical Examinations'!$A:$Z,MATCH(I$1,'Medical Examinations'!$A$1:$Z$1,0),FALSE)</f>
        <v>No</v>
      </c>
      <c r="J826" s="10" t="str">
        <f>VLOOKUP($A826,'Medical Examinations'!$A:$Z,MATCH(J$1,'Medical Examinations'!$A$1:$Z$1,0),FALSE)</f>
        <v>Obesity</v>
      </c>
      <c r="K826" s="10" t="str">
        <f>VLOOKUP($A826,'Medical Examinations'!$A:$Z,MATCH(K$1,'Medical Examinations'!$A$1:$Z$1,0),FALSE)</f>
        <v>Diabetes</v>
      </c>
      <c r="L826" s="15">
        <v>6799.46</v>
      </c>
      <c r="M826" s="10" t="s">
        <v>4711</v>
      </c>
      <c r="N826" s="10" t="s">
        <v>4707</v>
      </c>
      <c r="P826" s="10"/>
    </row>
    <row r="827" spans="1:16">
      <c r="A827" s="21" t="s">
        <v>1655</v>
      </c>
      <c r="B827" s="10">
        <f>VLOOKUP($A827,'Customer Names'!$A:$C,3,FALSE)</f>
        <v>0</v>
      </c>
      <c r="D827" s="10">
        <f>VLOOKUP($A827,'Medical Examinations'!$A:$Z,MATCH(D$1,'Medical Examinations'!$A$1:$Z$1,0),FALSE)</f>
        <v>6.79</v>
      </c>
      <c r="E827" s="10" t="str">
        <f>VLOOKUP($A827,'Medical Examinations'!$A:$Z,MATCH(E$1,'Medical Examinations'!$A$1:$Z$1,0),FALSE)</f>
        <v>yes</v>
      </c>
      <c r="F827" s="10" t="str">
        <f>VLOOKUP($A827,'Medical Examinations'!$A:$Z,MATCH(F$1,'Medical Examinations'!$A$1:$Z$1,0),FALSE)</f>
        <v>No</v>
      </c>
      <c r="G827" s="10" t="str">
        <f>VLOOKUP($A827,'Medical Examinations'!$A:$Z,MATCH(G$1,'Medical Examinations'!$A$1:$Z$1,0),FALSE)</f>
        <v>Yes</v>
      </c>
      <c r="H827" s="10">
        <f>VLOOKUP($A827,'Medical Examinations'!$A:$Z,MATCH(H$1,'Medical Examinations'!$A$1:$Z$1,0),FALSE)</f>
        <v>1</v>
      </c>
      <c r="I827" s="10" t="str">
        <f>VLOOKUP($A827,'Medical Examinations'!$A:$Z,MATCH(I$1,'Medical Examinations'!$A$1:$Z$1,0),FALSE)</f>
        <v>No</v>
      </c>
      <c r="J827" s="10" t="str">
        <f>VLOOKUP($A827,'Medical Examinations'!$A:$Z,MATCH(J$1,'Medical Examinations'!$A$1:$Z$1,0),FALSE)</f>
        <v>Overweight</v>
      </c>
      <c r="K827" s="10" t="str">
        <f>VLOOKUP($A827,'Medical Examinations'!$A:$Z,MATCH(K$1,'Medical Examinations'!$A$1:$Z$1,0),FALSE)</f>
        <v>Diabetes</v>
      </c>
      <c r="L827" s="15">
        <v>6809.46</v>
      </c>
      <c r="M827" s="10" t="s">
        <v>4707</v>
      </c>
      <c r="N827" s="10" t="s">
        <v>4711</v>
      </c>
      <c r="P827" s="10"/>
    </row>
    <row r="828" spans="1:16">
      <c r="A828" s="20" t="s">
        <v>1657</v>
      </c>
      <c r="B828" s="10">
        <f>VLOOKUP($A828,'Customer Names'!$A:$C,3,FALSE)</f>
        <v>0</v>
      </c>
      <c r="D828" s="10">
        <f>VLOOKUP($A828,'Medical Examinations'!$A:$Z,MATCH(D$1,'Medical Examinations'!$A$1:$Z$1,0),FALSE)</f>
        <v>11.09</v>
      </c>
      <c r="E828" s="10" t="str">
        <f>VLOOKUP($A828,'Medical Examinations'!$A:$Z,MATCH(E$1,'Medical Examinations'!$A$1:$Z$1,0),FALSE)</f>
        <v>No</v>
      </c>
      <c r="F828" s="10" t="str">
        <f>VLOOKUP($A828,'Medical Examinations'!$A:$Z,MATCH(F$1,'Medical Examinations'!$A$1:$Z$1,0),FALSE)</f>
        <v>No</v>
      </c>
      <c r="G828" s="10" t="str">
        <f>VLOOKUP($A828,'Medical Examinations'!$A:$Z,MATCH(G$1,'Medical Examinations'!$A$1:$Z$1,0),FALSE)</f>
        <v>No</v>
      </c>
      <c r="H828" s="10">
        <f>VLOOKUP($A828,'Medical Examinations'!$A:$Z,MATCH(H$1,'Medical Examinations'!$A$1:$Z$1,0),FALSE)</f>
        <v>0</v>
      </c>
      <c r="I828" s="10" t="str">
        <f>VLOOKUP($A828,'Medical Examinations'!$A:$Z,MATCH(I$1,'Medical Examinations'!$A$1:$Z$1,0),FALSE)</f>
        <v>No</v>
      </c>
      <c r="J828" s="10" t="str">
        <f>VLOOKUP($A828,'Medical Examinations'!$A:$Z,MATCH(J$1,'Medical Examinations'!$A$1:$Z$1,0),FALSE)</f>
        <v>Obesity</v>
      </c>
      <c r="K828" s="10" t="str">
        <f>VLOOKUP($A828,'Medical Examinations'!$A:$Z,MATCH(K$1,'Medical Examinations'!$A$1:$Z$1,0),FALSE)</f>
        <v>Diabetes</v>
      </c>
      <c r="L828" s="15">
        <v>6827.69</v>
      </c>
      <c r="M828" s="10" t="s">
        <v>4707</v>
      </c>
      <c r="N828" s="10" t="s">
        <v>4707</v>
      </c>
      <c r="P828" s="10"/>
    </row>
    <row r="829" spans="1:16">
      <c r="A829" s="21" t="s">
        <v>1659</v>
      </c>
      <c r="B829" s="10">
        <f>VLOOKUP($A829,'Customer Names'!$A:$C,3,FALSE)</f>
        <v>0</v>
      </c>
      <c r="D829" s="10">
        <f>VLOOKUP($A829,'Medical Examinations'!$A:$Z,MATCH(D$1,'Medical Examinations'!$A$1:$Z$1,0),FALSE)</f>
        <v>5.24</v>
      </c>
      <c r="E829" s="10" t="str">
        <f>VLOOKUP($A829,'Medical Examinations'!$A:$Z,MATCH(E$1,'Medical Examinations'!$A$1:$Z$1,0),FALSE)</f>
        <v>yes</v>
      </c>
      <c r="F829" s="10" t="str">
        <f>VLOOKUP($A829,'Medical Examinations'!$A:$Z,MATCH(F$1,'Medical Examinations'!$A$1:$Z$1,0),FALSE)</f>
        <v>No</v>
      </c>
      <c r="G829" s="10" t="str">
        <f>VLOOKUP($A829,'Medical Examinations'!$A:$Z,MATCH(G$1,'Medical Examinations'!$A$1:$Z$1,0),FALSE)</f>
        <v>Yes</v>
      </c>
      <c r="H829" s="10">
        <f>VLOOKUP($A829,'Medical Examinations'!$A:$Z,MATCH(H$1,'Medical Examinations'!$A$1:$Z$1,0),FALSE)</f>
        <v>1</v>
      </c>
      <c r="I829" s="10" t="str">
        <f>VLOOKUP($A829,'Medical Examinations'!$A:$Z,MATCH(I$1,'Medical Examinations'!$A$1:$Z$1,0),FALSE)</f>
        <v>No</v>
      </c>
      <c r="J829" s="10" t="str">
        <f>VLOOKUP($A829,'Medical Examinations'!$A:$Z,MATCH(J$1,'Medical Examinations'!$A$1:$Z$1,0),FALSE)</f>
        <v>Obesity</v>
      </c>
      <c r="K829" s="10" t="str">
        <f>VLOOKUP($A829,'Medical Examinations'!$A:$Z,MATCH(K$1,'Medical Examinations'!$A$1:$Z$1,0),FALSE)</f>
        <v>Normal</v>
      </c>
      <c r="L829" s="15">
        <v>6837.37</v>
      </c>
      <c r="M829" s="10" t="s">
        <v>4708</v>
      </c>
      <c r="N829" s="10" t="s">
        <v>4711</v>
      </c>
      <c r="P829" s="10"/>
    </row>
    <row r="830" spans="1:16">
      <c r="A830" s="20" t="s">
        <v>1661</v>
      </c>
      <c r="B830" s="10">
        <f>VLOOKUP($A830,'Customer Names'!$A:$C,3,FALSE)</f>
        <v>0</v>
      </c>
      <c r="D830" s="10">
        <f>VLOOKUP($A830,'Medical Examinations'!$A:$Z,MATCH(D$1,'Medical Examinations'!$A$1:$Z$1,0),FALSE)</f>
        <v>7.51</v>
      </c>
      <c r="E830" s="10" t="str">
        <f>VLOOKUP($A830,'Medical Examinations'!$A:$Z,MATCH(E$1,'Medical Examinations'!$A$1:$Z$1,0),FALSE)</f>
        <v>yes</v>
      </c>
      <c r="F830" s="10" t="str">
        <f>VLOOKUP($A830,'Medical Examinations'!$A:$Z,MATCH(F$1,'Medical Examinations'!$A$1:$Z$1,0),FALSE)</f>
        <v>No</v>
      </c>
      <c r="G830" s="10" t="str">
        <f>VLOOKUP($A830,'Medical Examinations'!$A:$Z,MATCH(G$1,'Medical Examinations'!$A$1:$Z$1,0),FALSE)</f>
        <v>Yes</v>
      </c>
      <c r="H830" s="10">
        <f>VLOOKUP($A830,'Medical Examinations'!$A:$Z,MATCH(H$1,'Medical Examinations'!$A$1:$Z$1,0),FALSE)</f>
        <v>1</v>
      </c>
      <c r="I830" s="10" t="str">
        <f>VLOOKUP($A830,'Medical Examinations'!$A:$Z,MATCH(I$1,'Medical Examinations'!$A$1:$Z$1,0),FALSE)</f>
        <v>No</v>
      </c>
      <c r="J830" s="10" t="str">
        <f>VLOOKUP($A830,'Medical Examinations'!$A:$Z,MATCH(J$1,'Medical Examinations'!$A$1:$Z$1,0),FALSE)</f>
        <v>Overweight</v>
      </c>
      <c r="K830" s="10" t="str">
        <f>VLOOKUP($A830,'Medical Examinations'!$A:$Z,MATCH(K$1,'Medical Examinations'!$A$1:$Z$1,0),FALSE)</f>
        <v>Diabetes</v>
      </c>
      <c r="L830" s="15">
        <v>6842.28</v>
      </c>
      <c r="M830" s="10" t="s">
        <v>4707</v>
      </c>
      <c r="N830" s="10" t="s">
        <v>4711</v>
      </c>
      <c r="P830" s="10"/>
    </row>
    <row r="831" spans="1:16">
      <c r="A831" s="21" t="s">
        <v>1663</v>
      </c>
      <c r="B831" s="10">
        <f>VLOOKUP($A831,'Customer Names'!$A:$C,3,FALSE)</f>
        <v>0</v>
      </c>
      <c r="D831" s="10">
        <f>VLOOKUP($A831,'Medical Examinations'!$A:$Z,MATCH(D$1,'Medical Examinations'!$A$1:$Z$1,0),FALSE)</f>
        <v>4.13</v>
      </c>
      <c r="E831" s="10" t="str">
        <f>VLOOKUP($A831,'Medical Examinations'!$A:$Z,MATCH(E$1,'Medical Examinations'!$A$1:$Z$1,0),FALSE)</f>
        <v>No</v>
      </c>
      <c r="F831" s="10" t="str">
        <f>VLOOKUP($A831,'Medical Examinations'!$A:$Z,MATCH(F$1,'Medical Examinations'!$A$1:$Z$1,0),FALSE)</f>
        <v>No</v>
      </c>
      <c r="G831" s="10" t="str">
        <f>VLOOKUP($A831,'Medical Examinations'!$A:$Z,MATCH(G$1,'Medical Examinations'!$A$1:$Z$1,0),FALSE)</f>
        <v>No</v>
      </c>
      <c r="H831" s="10">
        <f>VLOOKUP($A831,'Medical Examinations'!$A:$Z,MATCH(H$1,'Medical Examinations'!$A$1:$Z$1,0),FALSE)</f>
        <v>2</v>
      </c>
      <c r="I831" s="10" t="str">
        <f>VLOOKUP($A831,'Medical Examinations'!$A:$Z,MATCH(I$1,'Medical Examinations'!$A$1:$Z$1,0),FALSE)</f>
        <v>No</v>
      </c>
      <c r="J831" s="10" t="str">
        <f>VLOOKUP($A831,'Medical Examinations'!$A:$Z,MATCH(J$1,'Medical Examinations'!$A$1:$Z$1,0),FALSE)</f>
        <v>Obesity</v>
      </c>
      <c r="K831" s="10" t="str">
        <f>VLOOKUP($A831,'Medical Examinations'!$A:$Z,MATCH(K$1,'Medical Examinations'!$A$1:$Z$1,0),FALSE)</f>
        <v>Normal</v>
      </c>
      <c r="L831" s="15">
        <v>6843.17</v>
      </c>
      <c r="M831" s="10" t="s">
        <v>4707</v>
      </c>
      <c r="N831" s="10" t="s">
        <v>4711</v>
      </c>
      <c r="P831" s="10"/>
    </row>
    <row r="832" spans="1:16">
      <c r="A832" s="20" t="s">
        <v>1665</v>
      </c>
      <c r="B832" s="10">
        <f>VLOOKUP($A832,'Customer Names'!$A:$C,3,FALSE)</f>
        <v>0</v>
      </c>
      <c r="D832" s="10">
        <f>VLOOKUP($A832,'Medical Examinations'!$A:$Z,MATCH(D$1,'Medical Examinations'!$A$1:$Z$1,0),FALSE)</f>
        <v>8.3800000000000008</v>
      </c>
      <c r="E832" s="10" t="str">
        <f>VLOOKUP($A832,'Medical Examinations'!$A:$Z,MATCH(E$1,'Medical Examinations'!$A$1:$Z$1,0),FALSE)</f>
        <v>yes</v>
      </c>
      <c r="F832" s="10" t="str">
        <f>VLOOKUP($A832,'Medical Examinations'!$A:$Z,MATCH(F$1,'Medical Examinations'!$A$1:$Z$1,0),FALSE)</f>
        <v>No</v>
      </c>
      <c r="G832" s="10" t="str">
        <f>VLOOKUP($A832,'Medical Examinations'!$A:$Z,MATCH(G$1,'Medical Examinations'!$A$1:$Z$1,0),FALSE)</f>
        <v>No</v>
      </c>
      <c r="H832" s="10">
        <f>VLOOKUP($A832,'Medical Examinations'!$A:$Z,MATCH(H$1,'Medical Examinations'!$A$1:$Z$1,0),FALSE)</f>
        <v>1</v>
      </c>
      <c r="I832" s="10" t="str">
        <f>VLOOKUP($A832,'Medical Examinations'!$A:$Z,MATCH(I$1,'Medical Examinations'!$A$1:$Z$1,0),FALSE)</f>
        <v>No</v>
      </c>
      <c r="J832" s="10" t="str">
        <f>VLOOKUP($A832,'Medical Examinations'!$A:$Z,MATCH(J$1,'Medical Examinations'!$A$1:$Z$1,0),FALSE)</f>
        <v>Obesity</v>
      </c>
      <c r="K832" s="10" t="str">
        <f>VLOOKUP($A832,'Medical Examinations'!$A:$Z,MATCH(K$1,'Medical Examinations'!$A$1:$Z$1,0),FALSE)</f>
        <v>Diabetes</v>
      </c>
      <c r="L832" s="15">
        <v>6849.03</v>
      </c>
      <c r="M832" s="10" t="s">
        <v>4707</v>
      </c>
      <c r="N832" s="10" t="s">
        <v>4707</v>
      </c>
      <c r="P832" s="10"/>
    </row>
    <row r="833" spans="1:16">
      <c r="A833" s="21" t="s">
        <v>1667</v>
      </c>
      <c r="B833" s="10">
        <f>VLOOKUP($A833,'Customer Names'!$A:$C,3,FALSE)</f>
        <v>0</v>
      </c>
      <c r="D833" s="10">
        <f>VLOOKUP($A833,'Medical Examinations'!$A:$Z,MATCH(D$1,'Medical Examinations'!$A$1:$Z$1,0),FALSE)</f>
        <v>8.07</v>
      </c>
      <c r="E833" s="10" t="str">
        <f>VLOOKUP($A833,'Medical Examinations'!$A:$Z,MATCH(E$1,'Medical Examinations'!$A$1:$Z$1,0),FALSE)</f>
        <v>No</v>
      </c>
      <c r="F833" s="10" t="str">
        <f>VLOOKUP($A833,'Medical Examinations'!$A:$Z,MATCH(F$1,'Medical Examinations'!$A$1:$Z$1,0),FALSE)</f>
        <v>No</v>
      </c>
      <c r="G833" s="10" t="str">
        <f>VLOOKUP($A833,'Medical Examinations'!$A:$Z,MATCH(G$1,'Medical Examinations'!$A$1:$Z$1,0),FALSE)</f>
        <v>No</v>
      </c>
      <c r="H833" s="10">
        <f>VLOOKUP($A833,'Medical Examinations'!$A:$Z,MATCH(H$1,'Medical Examinations'!$A$1:$Z$1,0),FALSE)</f>
        <v>0</v>
      </c>
      <c r="I833" s="10" t="str">
        <f>VLOOKUP($A833,'Medical Examinations'!$A:$Z,MATCH(I$1,'Medical Examinations'!$A$1:$Z$1,0),FALSE)</f>
        <v>No</v>
      </c>
      <c r="J833" s="10" t="str">
        <f>VLOOKUP($A833,'Medical Examinations'!$A:$Z,MATCH(J$1,'Medical Examinations'!$A$1:$Z$1,0),FALSE)</f>
        <v>Obesity</v>
      </c>
      <c r="K833" s="10" t="str">
        <f>VLOOKUP($A833,'Medical Examinations'!$A:$Z,MATCH(K$1,'Medical Examinations'!$A$1:$Z$1,0),FALSE)</f>
        <v>Diabetes</v>
      </c>
      <c r="L833" s="15">
        <v>6858.48</v>
      </c>
      <c r="M833" s="10" t="s">
        <v>4707</v>
      </c>
      <c r="N833" s="10" t="s">
        <v>4707</v>
      </c>
      <c r="P833" s="10"/>
    </row>
    <row r="834" spans="1:16">
      <c r="A834" s="20" t="s">
        <v>1669</v>
      </c>
      <c r="B834" s="10">
        <f>VLOOKUP($A834,'Customer Names'!$A:$C,3,FALSE)</f>
        <v>0</v>
      </c>
      <c r="D834" s="10">
        <f>VLOOKUP($A834,'Medical Examinations'!$A:$Z,MATCH(D$1,'Medical Examinations'!$A$1:$Z$1,0),FALSE)</f>
        <v>8.9499999999999993</v>
      </c>
      <c r="E834" s="10" t="str">
        <f>VLOOKUP($A834,'Medical Examinations'!$A:$Z,MATCH(E$1,'Medical Examinations'!$A$1:$Z$1,0),FALSE)</f>
        <v>No</v>
      </c>
      <c r="F834" s="10" t="str">
        <f>VLOOKUP($A834,'Medical Examinations'!$A:$Z,MATCH(F$1,'Medical Examinations'!$A$1:$Z$1,0),FALSE)</f>
        <v>No</v>
      </c>
      <c r="G834" s="10" t="str">
        <f>VLOOKUP($A834,'Medical Examinations'!$A:$Z,MATCH(G$1,'Medical Examinations'!$A$1:$Z$1,0),FALSE)</f>
        <v>No</v>
      </c>
      <c r="H834" s="10">
        <f>VLOOKUP($A834,'Medical Examinations'!$A:$Z,MATCH(H$1,'Medical Examinations'!$A$1:$Z$1,0),FALSE)</f>
        <v>0</v>
      </c>
      <c r="I834" s="10" t="str">
        <f>VLOOKUP($A834,'Medical Examinations'!$A:$Z,MATCH(I$1,'Medical Examinations'!$A$1:$Z$1,0),FALSE)</f>
        <v>No</v>
      </c>
      <c r="J834" s="10" t="str">
        <f>VLOOKUP($A834,'Medical Examinations'!$A:$Z,MATCH(J$1,'Medical Examinations'!$A$1:$Z$1,0),FALSE)</f>
        <v>Overweight</v>
      </c>
      <c r="K834" s="10" t="str">
        <f>VLOOKUP($A834,'Medical Examinations'!$A:$Z,MATCH(K$1,'Medical Examinations'!$A$1:$Z$1,0),FALSE)</f>
        <v>Diabetes</v>
      </c>
      <c r="L834" s="15">
        <v>6863.49</v>
      </c>
      <c r="M834" s="10" t="s">
        <v>4707</v>
      </c>
      <c r="N834" s="10" t="s">
        <v>4711</v>
      </c>
      <c r="P834" s="10"/>
    </row>
    <row r="835" spans="1:16">
      <c r="A835" s="21" t="s">
        <v>1671</v>
      </c>
      <c r="B835" s="10">
        <f>VLOOKUP($A835,'Customer Names'!$A:$C,3,FALSE)</f>
        <v>0</v>
      </c>
      <c r="D835" s="10">
        <f>VLOOKUP($A835,'Medical Examinations'!$A:$Z,MATCH(D$1,'Medical Examinations'!$A$1:$Z$1,0),FALSE)</f>
        <v>6.31</v>
      </c>
      <c r="E835" s="10" t="str">
        <f>VLOOKUP($A835,'Medical Examinations'!$A:$Z,MATCH(E$1,'Medical Examinations'!$A$1:$Z$1,0),FALSE)</f>
        <v>yes</v>
      </c>
      <c r="F835" s="10" t="str">
        <f>VLOOKUP($A835,'Medical Examinations'!$A:$Z,MATCH(F$1,'Medical Examinations'!$A$1:$Z$1,0),FALSE)</f>
        <v>No</v>
      </c>
      <c r="G835" s="10" t="str">
        <f>VLOOKUP($A835,'Medical Examinations'!$A:$Z,MATCH(G$1,'Medical Examinations'!$A$1:$Z$1,0),FALSE)</f>
        <v>No</v>
      </c>
      <c r="H835" s="10">
        <f>VLOOKUP($A835,'Medical Examinations'!$A:$Z,MATCH(H$1,'Medical Examinations'!$A$1:$Z$1,0),FALSE)</f>
        <v>1</v>
      </c>
      <c r="I835" s="10" t="str">
        <f>VLOOKUP($A835,'Medical Examinations'!$A:$Z,MATCH(I$1,'Medical Examinations'!$A$1:$Z$1,0),FALSE)</f>
        <v>No</v>
      </c>
      <c r="J835" s="10" t="str">
        <f>VLOOKUP($A835,'Medical Examinations'!$A:$Z,MATCH(J$1,'Medical Examinations'!$A$1:$Z$1,0),FALSE)</f>
        <v>Obesity</v>
      </c>
      <c r="K835" s="10" t="str">
        <f>VLOOKUP($A835,'Medical Examinations'!$A:$Z,MATCH(K$1,'Medical Examinations'!$A$1:$Z$1,0),FALSE)</f>
        <v>Prediabetes</v>
      </c>
      <c r="L835" s="15">
        <v>6868.39</v>
      </c>
      <c r="M835" s="10" t="s">
        <v>4707</v>
      </c>
      <c r="N835" s="10" t="s">
        <v>4707</v>
      </c>
      <c r="P835" s="10"/>
    </row>
    <row r="836" spans="1:16">
      <c r="A836" s="20" t="s">
        <v>1673</v>
      </c>
      <c r="B836" s="10">
        <f>VLOOKUP($A836,'Customer Names'!$A:$C,3,FALSE)</f>
        <v>0</v>
      </c>
      <c r="D836" s="10">
        <f>VLOOKUP($A836,'Medical Examinations'!$A:$Z,MATCH(D$1,'Medical Examinations'!$A$1:$Z$1,0),FALSE)</f>
        <v>7.19</v>
      </c>
      <c r="E836" s="10" t="str">
        <f>VLOOKUP($A836,'Medical Examinations'!$A:$Z,MATCH(E$1,'Medical Examinations'!$A$1:$Z$1,0),FALSE)</f>
        <v>yes</v>
      </c>
      <c r="F836" s="10" t="str">
        <f>VLOOKUP($A836,'Medical Examinations'!$A:$Z,MATCH(F$1,'Medical Examinations'!$A$1:$Z$1,0),FALSE)</f>
        <v>No</v>
      </c>
      <c r="G836" s="10" t="str">
        <f>VLOOKUP($A836,'Medical Examinations'!$A:$Z,MATCH(G$1,'Medical Examinations'!$A$1:$Z$1,0),FALSE)</f>
        <v>No</v>
      </c>
      <c r="H836" s="10">
        <f>VLOOKUP($A836,'Medical Examinations'!$A:$Z,MATCH(H$1,'Medical Examinations'!$A$1:$Z$1,0),FALSE)</f>
        <v>2</v>
      </c>
      <c r="I836" s="10" t="str">
        <f>VLOOKUP($A836,'Medical Examinations'!$A:$Z,MATCH(I$1,'Medical Examinations'!$A$1:$Z$1,0),FALSE)</f>
        <v>No</v>
      </c>
      <c r="J836" s="10" t="str">
        <f>VLOOKUP($A836,'Medical Examinations'!$A:$Z,MATCH(J$1,'Medical Examinations'!$A$1:$Z$1,0),FALSE)</f>
        <v>Obesity</v>
      </c>
      <c r="K836" s="10" t="str">
        <f>VLOOKUP($A836,'Medical Examinations'!$A:$Z,MATCH(K$1,'Medical Examinations'!$A$1:$Z$1,0),FALSE)</f>
        <v>Diabetes</v>
      </c>
      <c r="L836" s="15">
        <v>6875.96</v>
      </c>
      <c r="M836" s="10" t="s">
        <v>4707</v>
      </c>
      <c r="N836" s="10" t="s">
        <v>4707</v>
      </c>
      <c r="P836" s="10"/>
    </row>
    <row r="837" spans="1:16">
      <c r="A837" s="21" t="s">
        <v>1675</v>
      </c>
      <c r="B837" s="10">
        <f>VLOOKUP($A837,'Customer Names'!$A:$C,3,FALSE)</f>
        <v>0</v>
      </c>
      <c r="D837" s="10">
        <f>VLOOKUP($A837,'Medical Examinations'!$A:$Z,MATCH(D$1,'Medical Examinations'!$A$1:$Z$1,0),FALSE)</f>
        <v>6.11</v>
      </c>
      <c r="E837" s="10" t="str">
        <f>VLOOKUP($A837,'Medical Examinations'!$A:$Z,MATCH(E$1,'Medical Examinations'!$A$1:$Z$1,0),FALSE)</f>
        <v>yes</v>
      </c>
      <c r="F837" s="10" t="str">
        <f>VLOOKUP($A837,'Medical Examinations'!$A:$Z,MATCH(F$1,'Medical Examinations'!$A$1:$Z$1,0),FALSE)</f>
        <v>No</v>
      </c>
      <c r="G837" s="10" t="str">
        <f>VLOOKUP($A837,'Medical Examinations'!$A:$Z,MATCH(G$1,'Medical Examinations'!$A$1:$Z$1,0),FALSE)</f>
        <v>No</v>
      </c>
      <c r="H837" s="10">
        <f>VLOOKUP($A837,'Medical Examinations'!$A:$Z,MATCH(H$1,'Medical Examinations'!$A$1:$Z$1,0),FALSE)</f>
        <v>1</v>
      </c>
      <c r="I837" s="10" t="str">
        <f>VLOOKUP($A837,'Medical Examinations'!$A:$Z,MATCH(I$1,'Medical Examinations'!$A$1:$Z$1,0),FALSE)</f>
        <v>No</v>
      </c>
      <c r="J837" s="10" t="str">
        <f>VLOOKUP($A837,'Medical Examinations'!$A:$Z,MATCH(J$1,'Medical Examinations'!$A$1:$Z$1,0),FALSE)</f>
        <v>Obesity</v>
      </c>
      <c r="K837" s="10" t="str">
        <f>VLOOKUP($A837,'Medical Examinations'!$A:$Z,MATCH(K$1,'Medical Examinations'!$A$1:$Z$1,0),FALSE)</f>
        <v>Prediabetes</v>
      </c>
      <c r="L837" s="15">
        <v>6876.53</v>
      </c>
      <c r="M837" s="10" t="s">
        <v>4707</v>
      </c>
      <c r="N837" s="10" t="s">
        <v>4711</v>
      </c>
      <c r="P837" s="10"/>
    </row>
    <row r="838" spans="1:16">
      <c r="A838" s="20" t="s">
        <v>1677</v>
      </c>
      <c r="B838" s="10">
        <f>VLOOKUP($A838,'Customer Names'!$A:$C,3,FALSE)</f>
        <v>0</v>
      </c>
      <c r="D838" s="10">
        <f>VLOOKUP($A838,'Medical Examinations'!$A:$Z,MATCH(D$1,'Medical Examinations'!$A$1:$Z$1,0),FALSE)</f>
        <v>6.02</v>
      </c>
      <c r="E838" s="10" t="str">
        <f>VLOOKUP($A838,'Medical Examinations'!$A:$Z,MATCH(E$1,'Medical Examinations'!$A$1:$Z$1,0),FALSE)</f>
        <v>No</v>
      </c>
      <c r="F838" s="10" t="str">
        <f>VLOOKUP($A838,'Medical Examinations'!$A:$Z,MATCH(F$1,'Medical Examinations'!$A$1:$Z$1,0),FALSE)</f>
        <v>No</v>
      </c>
      <c r="G838" s="10" t="str">
        <f>VLOOKUP($A838,'Medical Examinations'!$A:$Z,MATCH(G$1,'Medical Examinations'!$A$1:$Z$1,0),FALSE)</f>
        <v>No</v>
      </c>
      <c r="H838" s="10">
        <f>VLOOKUP($A838,'Medical Examinations'!$A:$Z,MATCH(H$1,'Medical Examinations'!$A$1:$Z$1,0),FALSE)</f>
        <v>1</v>
      </c>
      <c r="I838" s="10" t="str">
        <f>VLOOKUP($A838,'Medical Examinations'!$A:$Z,MATCH(I$1,'Medical Examinations'!$A$1:$Z$1,0),FALSE)</f>
        <v>No</v>
      </c>
      <c r="J838" s="10" t="str">
        <f>VLOOKUP($A838,'Medical Examinations'!$A:$Z,MATCH(J$1,'Medical Examinations'!$A$1:$Z$1,0),FALSE)</f>
        <v>Obesity</v>
      </c>
      <c r="K838" s="10" t="str">
        <f>VLOOKUP($A838,'Medical Examinations'!$A:$Z,MATCH(K$1,'Medical Examinations'!$A$1:$Z$1,0),FALSE)</f>
        <v>Prediabetes</v>
      </c>
      <c r="L838" s="15">
        <v>6877.98</v>
      </c>
      <c r="M838" s="10" t="s">
        <v>4707</v>
      </c>
      <c r="N838" s="10" t="s">
        <v>4711</v>
      </c>
      <c r="P838" s="10"/>
    </row>
    <row r="839" spans="1:16">
      <c r="A839" s="21" t="s">
        <v>1679</v>
      </c>
      <c r="B839" s="10">
        <f>VLOOKUP($A839,'Customer Names'!$A:$C,3,FALSE)</f>
        <v>0</v>
      </c>
      <c r="D839" s="10">
        <f>VLOOKUP($A839,'Medical Examinations'!$A:$Z,MATCH(D$1,'Medical Examinations'!$A$1:$Z$1,0),FALSE)</f>
        <v>11.86</v>
      </c>
      <c r="E839" s="10" t="str">
        <f>VLOOKUP($A839,'Medical Examinations'!$A:$Z,MATCH(E$1,'Medical Examinations'!$A$1:$Z$1,0),FALSE)</f>
        <v>No</v>
      </c>
      <c r="F839" s="10" t="str">
        <f>VLOOKUP($A839,'Medical Examinations'!$A:$Z,MATCH(F$1,'Medical Examinations'!$A$1:$Z$1,0),FALSE)</f>
        <v>No</v>
      </c>
      <c r="G839" s="10" t="str">
        <f>VLOOKUP($A839,'Medical Examinations'!$A:$Z,MATCH(G$1,'Medical Examinations'!$A$1:$Z$1,0),FALSE)</f>
        <v>No</v>
      </c>
      <c r="H839" s="10">
        <f>VLOOKUP($A839,'Medical Examinations'!$A:$Z,MATCH(H$1,'Medical Examinations'!$A$1:$Z$1,0),FALSE)</f>
        <v>0</v>
      </c>
      <c r="I839" s="10" t="str">
        <f>VLOOKUP($A839,'Medical Examinations'!$A:$Z,MATCH(I$1,'Medical Examinations'!$A$1:$Z$1,0),FALSE)</f>
        <v>No</v>
      </c>
      <c r="J839" s="10" t="str">
        <f>VLOOKUP($A839,'Medical Examinations'!$A:$Z,MATCH(J$1,'Medical Examinations'!$A$1:$Z$1,0),FALSE)</f>
        <v>Obesity</v>
      </c>
      <c r="K839" s="10" t="str">
        <f>VLOOKUP($A839,'Medical Examinations'!$A:$Z,MATCH(K$1,'Medical Examinations'!$A$1:$Z$1,0),FALSE)</f>
        <v>Diabetes</v>
      </c>
      <c r="L839" s="15">
        <v>6895.19</v>
      </c>
      <c r="M839" s="10" t="s">
        <v>4707</v>
      </c>
      <c r="N839" s="10" t="s">
        <v>4708</v>
      </c>
      <c r="P839" s="10"/>
    </row>
    <row r="840" spans="1:16">
      <c r="A840" s="20" t="s">
        <v>1681</v>
      </c>
      <c r="B840" s="10">
        <f>VLOOKUP($A840,'Customer Names'!$A:$C,3,FALSE)</f>
        <v>0</v>
      </c>
      <c r="D840" s="10">
        <f>VLOOKUP($A840,'Medical Examinations'!$A:$Z,MATCH(D$1,'Medical Examinations'!$A$1:$Z$1,0),FALSE)</f>
        <v>8.25</v>
      </c>
      <c r="E840" s="10" t="str">
        <f>VLOOKUP($A840,'Medical Examinations'!$A:$Z,MATCH(E$1,'Medical Examinations'!$A$1:$Z$1,0),FALSE)</f>
        <v>No</v>
      </c>
      <c r="F840" s="10" t="str">
        <f>VLOOKUP($A840,'Medical Examinations'!$A:$Z,MATCH(F$1,'Medical Examinations'!$A$1:$Z$1,0),FALSE)</f>
        <v>No</v>
      </c>
      <c r="G840" s="10" t="str">
        <f>VLOOKUP($A840,'Medical Examinations'!$A:$Z,MATCH(G$1,'Medical Examinations'!$A$1:$Z$1,0),FALSE)</f>
        <v>No</v>
      </c>
      <c r="H840" s="10">
        <f>VLOOKUP($A840,'Medical Examinations'!$A:$Z,MATCH(H$1,'Medical Examinations'!$A$1:$Z$1,0),FALSE)</f>
        <v>0</v>
      </c>
      <c r="I840" s="10" t="str">
        <f>VLOOKUP($A840,'Medical Examinations'!$A:$Z,MATCH(I$1,'Medical Examinations'!$A$1:$Z$1,0),FALSE)</f>
        <v>No</v>
      </c>
      <c r="J840" s="10" t="str">
        <f>VLOOKUP($A840,'Medical Examinations'!$A:$Z,MATCH(J$1,'Medical Examinations'!$A$1:$Z$1,0),FALSE)</f>
        <v>Obesity</v>
      </c>
      <c r="K840" s="10" t="str">
        <f>VLOOKUP($A840,'Medical Examinations'!$A:$Z,MATCH(K$1,'Medical Examinations'!$A$1:$Z$1,0),FALSE)</f>
        <v>Diabetes</v>
      </c>
      <c r="L840" s="15">
        <v>6933.24</v>
      </c>
      <c r="M840" s="10" t="s">
        <v>4707</v>
      </c>
      <c r="N840" s="10" t="s">
        <v>4708</v>
      </c>
      <c r="P840" s="10"/>
    </row>
    <row r="841" spans="1:16">
      <c r="A841" s="21" t="s">
        <v>1683</v>
      </c>
      <c r="B841" s="10">
        <f>VLOOKUP($A841,'Customer Names'!$A:$C,3,FALSE)</f>
        <v>0</v>
      </c>
      <c r="D841" s="10">
        <f>VLOOKUP($A841,'Medical Examinations'!$A:$Z,MATCH(D$1,'Medical Examinations'!$A$1:$Z$1,0),FALSE)</f>
        <v>8.1300000000000008</v>
      </c>
      <c r="E841" s="10" t="str">
        <f>VLOOKUP($A841,'Medical Examinations'!$A:$Z,MATCH(E$1,'Medical Examinations'!$A$1:$Z$1,0),FALSE)</f>
        <v>No</v>
      </c>
      <c r="F841" s="10" t="str">
        <f>VLOOKUP($A841,'Medical Examinations'!$A:$Z,MATCH(F$1,'Medical Examinations'!$A$1:$Z$1,0),FALSE)</f>
        <v>No</v>
      </c>
      <c r="G841" s="10" t="str">
        <f>VLOOKUP($A841,'Medical Examinations'!$A:$Z,MATCH(G$1,'Medical Examinations'!$A$1:$Z$1,0),FALSE)</f>
        <v>No</v>
      </c>
      <c r="H841" s="10">
        <f>VLOOKUP($A841,'Medical Examinations'!$A:$Z,MATCH(H$1,'Medical Examinations'!$A$1:$Z$1,0),FALSE)</f>
        <v>0</v>
      </c>
      <c r="I841" s="10" t="str">
        <f>VLOOKUP($A841,'Medical Examinations'!$A:$Z,MATCH(I$1,'Medical Examinations'!$A$1:$Z$1,0),FALSE)</f>
        <v>No</v>
      </c>
      <c r="J841" s="10" t="str">
        <f>VLOOKUP($A841,'Medical Examinations'!$A:$Z,MATCH(J$1,'Medical Examinations'!$A$1:$Z$1,0),FALSE)</f>
        <v>Obesity</v>
      </c>
      <c r="K841" s="10" t="str">
        <f>VLOOKUP($A841,'Medical Examinations'!$A:$Z,MATCH(K$1,'Medical Examinations'!$A$1:$Z$1,0),FALSE)</f>
        <v>Diabetes</v>
      </c>
      <c r="L841" s="15">
        <v>6938.11</v>
      </c>
      <c r="M841" s="10" t="s">
        <v>4707</v>
      </c>
      <c r="N841" s="10" t="s">
        <v>4707</v>
      </c>
      <c r="P841" s="10"/>
    </row>
    <row r="842" spans="1:16">
      <c r="A842" s="20" t="s">
        <v>1685</v>
      </c>
      <c r="B842" s="10">
        <f>VLOOKUP($A842,'Customer Names'!$A:$C,3,FALSE)</f>
        <v>0</v>
      </c>
      <c r="D842" s="10">
        <f>VLOOKUP($A842,'Medical Examinations'!$A:$Z,MATCH(D$1,'Medical Examinations'!$A$1:$Z$1,0),FALSE)</f>
        <v>10.1</v>
      </c>
      <c r="E842" s="10" t="str">
        <f>VLOOKUP($A842,'Medical Examinations'!$A:$Z,MATCH(E$1,'Medical Examinations'!$A$1:$Z$1,0),FALSE)</f>
        <v>No</v>
      </c>
      <c r="F842" s="10" t="str">
        <f>VLOOKUP($A842,'Medical Examinations'!$A:$Z,MATCH(F$1,'Medical Examinations'!$A$1:$Z$1,0),FALSE)</f>
        <v>No</v>
      </c>
      <c r="G842" s="10" t="str">
        <f>VLOOKUP($A842,'Medical Examinations'!$A:$Z,MATCH(G$1,'Medical Examinations'!$A$1:$Z$1,0),FALSE)</f>
        <v>No</v>
      </c>
      <c r="H842" s="10">
        <f>VLOOKUP($A842,'Medical Examinations'!$A:$Z,MATCH(H$1,'Medical Examinations'!$A$1:$Z$1,0),FALSE)</f>
        <v>0</v>
      </c>
      <c r="I842" s="10" t="str">
        <f>VLOOKUP($A842,'Medical Examinations'!$A:$Z,MATCH(I$1,'Medical Examinations'!$A$1:$Z$1,0),FALSE)</f>
        <v>No</v>
      </c>
      <c r="J842" s="10" t="str">
        <f>VLOOKUP($A842,'Medical Examinations'!$A:$Z,MATCH(J$1,'Medical Examinations'!$A$1:$Z$1,0),FALSE)</f>
        <v>Obesity</v>
      </c>
      <c r="K842" s="10" t="str">
        <f>VLOOKUP($A842,'Medical Examinations'!$A:$Z,MATCH(K$1,'Medical Examinations'!$A$1:$Z$1,0),FALSE)</f>
        <v>Diabetes</v>
      </c>
      <c r="L842" s="15">
        <v>6940.91</v>
      </c>
      <c r="M842" s="10" t="s">
        <v>4707</v>
      </c>
      <c r="N842" s="10" t="s">
        <v>4707</v>
      </c>
      <c r="P842" s="10"/>
    </row>
    <row r="843" spans="1:16">
      <c r="A843" s="21" t="s">
        <v>1687</v>
      </c>
      <c r="B843" s="10">
        <f>VLOOKUP($A843,'Customer Names'!$A:$C,3,FALSE)</f>
        <v>0</v>
      </c>
      <c r="D843" s="10">
        <f>VLOOKUP($A843,'Medical Examinations'!$A:$Z,MATCH(D$1,'Medical Examinations'!$A$1:$Z$1,0),FALSE)</f>
        <v>5.89</v>
      </c>
      <c r="E843" s="10" t="str">
        <f>VLOOKUP($A843,'Medical Examinations'!$A:$Z,MATCH(E$1,'Medical Examinations'!$A$1:$Z$1,0),FALSE)</f>
        <v>yes</v>
      </c>
      <c r="F843" s="10" t="str">
        <f>VLOOKUP($A843,'Medical Examinations'!$A:$Z,MATCH(F$1,'Medical Examinations'!$A$1:$Z$1,0),FALSE)</f>
        <v>No</v>
      </c>
      <c r="G843" s="10" t="str">
        <f>VLOOKUP($A843,'Medical Examinations'!$A:$Z,MATCH(G$1,'Medical Examinations'!$A$1:$Z$1,0),FALSE)</f>
        <v>No</v>
      </c>
      <c r="H843" s="10">
        <f>VLOOKUP($A843,'Medical Examinations'!$A:$Z,MATCH(H$1,'Medical Examinations'!$A$1:$Z$1,0),FALSE)</f>
        <v>2</v>
      </c>
      <c r="I843" s="10" t="str">
        <f>VLOOKUP($A843,'Medical Examinations'!$A:$Z,MATCH(I$1,'Medical Examinations'!$A$1:$Z$1,0),FALSE)</f>
        <v>No</v>
      </c>
      <c r="J843" s="10" t="str">
        <f>VLOOKUP($A843,'Medical Examinations'!$A:$Z,MATCH(J$1,'Medical Examinations'!$A$1:$Z$1,0),FALSE)</f>
        <v>Obesity</v>
      </c>
      <c r="K843" s="10" t="str">
        <f>VLOOKUP($A843,'Medical Examinations'!$A:$Z,MATCH(K$1,'Medical Examinations'!$A$1:$Z$1,0),FALSE)</f>
        <v>Prediabetes</v>
      </c>
      <c r="L843" s="15">
        <v>6940.94</v>
      </c>
      <c r="M843" s="10" t="s">
        <v>4707</v>
      </c>
      <c r="N843" s="10" t="s">
        <v>4708</v>
      </c>
      <c r="P843" s="10"/>
    </row>
    <row r="844" spans="1:16">
      <c r="A844" s="20" t="s">
        <v>1689</v>
      </c>
      <c r="B844" s="10">
        <f>VLOOKUP($A844,'Customer Names'!$A:$C,3,FALSE)</f>
        <v>0</v>
      </c>
      <c r="D844" s="10">
        <f>VLOOKUP($A844,'Medical Examinations'!$A:$Z,MATCH(D$1,'Medical Examinations'!$A$1:$Z$1,0),FALSE)</f>
        <v>4.97</v>
      </c>
      <c r="E844" s="10" t="str">
        <f>VLOOKUP($A844,'Medical Examinations'!$A:$Z,MATCH(E$1,'Medical Examinations'!$A$1:$Z$1,0),FALSE)</f>
        <v>No</v>
      </c>
      <c r="F844" s="10" t="str">
        <f>VLOOKUP($A844,'Medical Examinations'!$A:$Z,MATCH(F$1,'Medical Examinations'!$A$1:$Z$1,0),FALSE)</f>
        <v>No</v>
      </c>
      <c r="G844" s="10" t="str">
        <f>VLOOKUP($A844,'Medical Examinations'!$A:$Z,MATCH(G$1,'Medical Examinations'!$A$1:$Z$1,0),FALSE)</f>
        <v>No</v>
      </c>
      <c r="H844" s="10">
        <f>VLOOKUP($A844,'Medical Examinations'!$A:$Z,MATCH(H$1,'Medical Examinations'!$A$1:$Z$1,0),FALSE)</f>
        <v>2</v>
      </c>
      <c r="I844" s="10" t="str">
        <f>VLOOKUP($A844,'Medical Examinations'!$A:$Z,MATCH(I$1,'Medical Examinations'!$A$1:$Z$1,0),FALSE)</f>
        <v>No</v>
      </c>
      <c r="J844" s="10" t="str">
        <f>VLOOKUP($A844,'Medical Examinations'!$A:$Z,MATCH(J$1,'Medical Examinations'!$A$1:$Z$1,0),FALSE)</f>
        <v>Obesity</v>
      </c>
      <c r="K844" s="10" t="str">
        <f>VLOOKUP($A844,'Medical Examinations'!$A:$Z,MATCH(K$1,'Medical Examinations'!$A$1:$Z$1,0),FALSE)</f>
        <v>Normal</v>
      </c>
      <c r="L844" s="15">
        <v>6948.7</v>
      </c>
      <c r="M844" s="10" t="s">
        <v>4711</v>
      </c>
      <c r="N844" s="10" t="s">
        <v>4707</v>
      </c>
      <c r="P844" s="10"/>
    </row>
    <row r="845" spans="1:16">
      <c r="A845" s="21" t="s">
        <v>1691</v>
      </c>
      <c r="B845" s="10">
        <f>VLOOKUP($A845,'Customer Names'!$A:$C,3,FALSE)</f>
        <v>0</v>
      </c>
      <c r="D845" s="10">
        <f>VLOOKUP($A845,'Medical Examinations'!$A:$Z,MATCH(D$1,'Medical Examinations'!$A$1:$Z$1,0),FALSE)</f>
        <v>9.9</v>
      </c>
      <c r="E845" s="10" t="str">
        <f>VLOOKUP($A845,'Medical Examinations'!$A:$Z,MATCH(E$1,'Medical Examinations'!$A$1:$Z$1,0),FALSE)</f>
        <v>No</v>
      </c>
      <c r="F845" s="10" t="str">
        <f>VLOOKUP($A845,'Medical Examinations'!$A:$Z,MATCH(F$1,'Medical Examinations'!$A$1:$Z$1,0),FALSE)</f>
        <v>No</v>
      </c>
      <c r="G845" s="10" t="str">
        <f>VLOOKUP($A845,'Medical Examinations'!$A:$Z,MATCH(G$1,'Medical Examinations'!$A$1:$Z$1,0),FALSE)</f>
        <v>No</v>
      </c>
      <c r="H845" s="10">
        <f>VLOOKUP($A845,'Medical Examinations'!$A:$Z,MATCH(H$1,'Medical Examinations'!$A$1:$Z$1,0),FALSE)</f>
        <v>0</v>
      </c>
      <c r="I845" s="10" t="str">
        <f>VLOOKUP($A845,'Medical Examinations'!$A:$Z,MATCH(I$1,'Medical Examinations'!$A$1:$Z$1,0),FALSE)</f>
        <v>No</v>
      </c>
      <c r="J845" s="10" t="str">
        <f>VLOOKUP($A845,'Medical Examinations'!$A:$Z,MATCH(J$1,'Medical Examinations'!$A$1:$Z$1,0),FALSE)</f>
        <v>Obesity</v>
      </c>
      <c r="K845" s="10" t="str">
        <f>VLOOKUP($A845,'Medical Examinations'!$A:$Z,MATCH(K$1,'Medical Examinations'!$A$1:$Z$1,0),FALSE)</f>
        <v>Diabetes</v>
      </c>
      <c r="L845" s="15">
        <v>6951.12</v>
      </c>
      <c r="M845" s="10" t="s">
        <v>4707</v>
      </c>
      <c r="N845" s="10" t="s">
        <v>4707</v>
      </c>
      <c r="P845" s="10"/>
    </row>
    <row r="846" spans="1:16">
      <c r="A846" s="20" t="s">
        <v>1693</v>
      </c>
      <c r="B846" s="10">
        <f>VLOOKUP($A846,'Customer Names'!$A:$C,3,FALSE)</f>
        <v>0</v>
      </c>
      <c r="D846" s="10">
        <f>VLOOKUP($A846,'Medical Examinations'!$A:$Z,MATCH(D$1,'Medical Examinations'!$A$1:$Z$1,0),FALSE)</f>
        <v>9.0500000000000007</v>
      </c>
      <c r="E846" s="10" t="str">
        <f>VLOOKUP($A846,'Medical Examinations'!$A:$Z,MATCH(E$1,'Medical Examinations'!$A$1:$Z$1,0),FALSE)</f>
        <v>No</v>
      </c>
      <c r="F846" s="10" t="str">
        <f>VLOOKUP($A846,'Medical Examinations'!$A:$Z,MATCH(F$1,'Medical Examinations'!$A$1:$Z$1,0),FALSE)</f>
        <v>No</v>
      </c>
      <c r="G846" s="10" t="str">
        <f>VLOOKUP($A846,'Medical Examinations'!$A:$Z,MATCH(G$1,'Medical Examinations'!$A$1:$Z$1,0),FALSE)</f>
        <v>No</v>
      </c>
      <c r="H846" s="10">
        <f>VLOOKUP($A846,'Medical Examinations'!$A:$Z,MATCH(H$1,'Medical Examinations'!$A$1:$Z$1,0),FALSE)</f>
        <v>0</v>
      </c>
      <c r="I846" s="10" t="str">
        <f>VLOOKUP($A846,'Medical Examinations'!$A:$Z,MATCH(I$1,'Medical Examinations'!$A$1:$Z$1,0),FALSE)</f>
        <v>No</v>
      </c>
      <c r="J846" s="10" t="str">
        <f>VLOOKUP($A846,'Medical Examinations'!$A:$Z,MATCH(J$1,'Medical Examinations'!$A$1:$Z$1,0),FALSE)</f>
        <v>Normal Weight</v>
      </c>
      <c r="K846" s="10" t="str">
        <f>VLOOKUP($A846,'Medical Examinations'!$A:$Z,MATCH(K$1,'Medical Examinations'!$A$1:$Z$1,0),FALSE)</f>
        <v>Diabetes</v>
      </c>
      <c r="L846" s="15">
        <v>6965.21</v>
      </c>
      <c r="M846" s="10" t="s">
        <v>4707</v>
      </c>
      <c r="N846" s="10" t="s">
        <v>4708</v>
      </c>
      <c r="P846" s="10"/>
    </row>
    <row r="847" spans="1:16">
      <c r="A847" s="21" t="s">
        <v>1695</v>
      </c>
      <c r="B847" s="10">
        <f>VLOOKUP($A847,'Customer Names'!$A:$C,3,FALSE)</f>
        <v>0</v>
      </c>
      <c r="D847" s="10">
        <f>VLOOKUP($A847,'Medical Examinations'!$A:$Z,MATCH(D$1,'Medical Examinations'!$A$1:$Z$1,0),FALSE)</f>
        <v>10.93</v>
      </c>
      <c r="E847" s="10" t="str">
        <f>VLOOKUP($A847,'Medical Examinations'!$A:$Z,MATCH(E$1,'Medical Examinations'!$A$1:$Z$1,0),FALSE)</f>
        <v>No</v>
      </c>
      <c r="F847" s="10" t="str">
        <f>VLOOKUP($A847,'Medical Examinations'!$A:$Z,MATCH(F$1,'Medical Examinations'!$A$1:$Z$1,0),FALSE)</f>
        <v>No</v>
      </c>
      <c r="G847" s="10" t="str">
        <f>VLOOKUP($A847,'Medical Examinations'!$A:$Z,MATCH(G$1,'Medical Examinations'!$A$1:$Z$1,0),FALSE)</f>
        <v>No</v>
      </c>
      <c r="H847" s="10">
        <f>VLOOKUP($A847,'Medical Examinations'!$A:$Z,MATCH(H$1,'Medical Examinations'!$A$1:$Z$1,0),FALSE)</f>
        <v>0</v>
      </c>
      <c r="I847" s="10" t="str">
        <f>VLOOKUP($A847,'Medical Examinations'!$A:$Z,MATCH(I$1,'Medical Examinations'!$A$1:$Z$1,0),FALSE)</f>
        <v>No</v>
      </c>
      <c r="J847" s="10" t="str">
        <f>VLOOKUP($A847,'Medical Examinations'!$A:$Z,MATCH(J$1,'Medical Examinations'!$A$1:$Z$1,0),FALSE)</f>
        <v>Overweight</v>
      </c>
      <c r="K847" s="10" t="str">
        <f>VLOOKUP($A847,'Medical Examinations'!$A:$Z,MATCH(K$1,'Medical Examinations'!$A$1:$Z$1,0),FALSE)</f>
        <v>Diabetes</v>
      </c>
      <c r="L847" s="15">
        <v>6985.51</v>
      </c>
      <c r="M847" s="10" t="s">
        <v>4707</v>
      </c>
      <c r="N847" s="10" t="s">
        <v>4707</v>
      </c>
      <c r="P847" s="10"/>
    </row>
    <row r="848" spans="1:16">
      <c r="A848" s="20" t="s">
        <v>1697</v>
      </c>
      <c r="B848" s="10">
        <f>VLOOKUP($A848,'Customer Names'!$A:$C,3,FALSE)</f>
        <v>0</v>
      </c>
      <c r="D848" s="10">
        <f>VLOOKUP($A848,'Medical Examinations'!$A:$Z,MATCH(D$1,'Medical Examinations'!$A$1:$Z$1,0),FALSE)</f>
        <v>7.58</v>
      </c>
      <c r="E848" s="10" t="str">
        <f>VLOOKUP($A848,'Medical Examinations'!$A:$Z,MATCH(E$1,'Medical Examinations'!$A$1:$Z$1,0),FALSE)</f>
        <v>yes</v>
      </c>
      <c r="F848" s="10" t="str">
        <f>VLOOKUP($A848,'Medical Examinations'!$A:$Z,MATCH(F$1,'Medical Examinations'!$A$1:$Z$1,0),FALSE)</f>
        <v>No</v>
      </c>
      <c r="G848" s="10" t="str">
        <f>VLOOKUP($A848,'Medical Examinations'!$A:$Z,MATCH(G$1,'Medical Examinations'!$A$1:$Z$1,0),FALSE)</f>
        <v>No</v>
      </c>
      <c r="H848" s="10">
        <f>VLOOKUP($A848,'Medical Examinations'!$A:$Z,MATCH(H$1,'Medical Examinations'!$A$1:$Z$1,0),FALSE)</f>
        <v>2</v>
      </c>
      <c r="I848" s="10" t="str">
        <f>VLOOKUP($A848,'Medical Examinations'!$A:$Z,MATCH(I$1,'Medical Examinations'!$A$1:$Z$1,0),FALSE)</f>
        <v>No</v>
      </c>
      <c r="J848" s="10" t="str">
        <f>VLOOKUP($A848,'Medical Examinations'!$A:$Z,MATCH(J$1,'Medical Examinations'!$A$1:$Z$1,0),FALSE)</f>
        <v>Obesity</v>
      </c>
      <c r="K848" s="10" t="str">
        <f>VLOOKUP($A848,'Medical Examinations'!$A:$Z,MATCH(K$1,'Medical Examinations'!$A$1:$Z$1,0),FALSE)</f>
        <v>Diabetes</v>
      </c>
      <c r="L848" s="15">
        <v>6986.7</v>
      </c>
      <c r="M848" s="10" t="s">
        <v>4708</v>
      </c>
      <c r="N848" s="10" t="s">
        <v>4711</v>
      </c>
      <c r="P848" s="10"/>
    </row>
    <row r="849" spans="1:16">
      <c r="A849" s="21" t="s">
        <v>1699</v>
      </c>
      <c r="B849" s="10">
        <f>VLOOKUP($A849,'Customer Names'!$A:$C,3,FALSE)</f>
        <v>0</v>
      </c>
      <c r="D849" s="10">
        <f>VLOOKUP($A849,'Medical Examinations'!$A:$Z,MATCH(D$1,'Medical Examinations'!$A$1:$Z$1,0),FALSE)</f>
        <v>11</v>
      </c>
      <c r="E849" s="10" t="str">
        <f>VLOOKUP($A849,'Medical Examinations'!$A:$Z,MATCH(E$1,'Medical Examinations'!$A$1:$Z$1,0),FALSE)</f>
        <v>yes</v>
      </c>
      <c r="F849" s="10" t="str">
        <f>VLOOKUP($A849,'Medical Examinations'!$A:$Z,MATCH(F$1,'Medical Examinations'!$A$1:$Z$1,0),FALSE)</f>
        <v>No</v>
      </c>
      <c r="G849" s="10" t="str">
        <f>VLOOKUP($A849,'Medical Examinations'!$A:$Z,MATCH(G$1,'Medical Examinations'!$A$1:$Z$1,0),FALSE)</f>
        <v>Yes</v>
      </c>
      <c r="H849" s="10">
        <f>VLOOKUP($A849,'Medical Examinations'!$A:$Z,MATCH(H$1,'Medical Examinations'!$A$1:$Z$1,0),FALSE)</f>
        <v>1</v>
      </c>
      <c r="I849" s="10" t="str">
        <f>VLOOKUP($A849,'Medical Examinations'!$A:$Z,MATCH(I$1,'Medical Examinations'!$A$1:$Z$1,0),FALSE)</f>
        <v>No</v>
      </c>
      <c r="J849" s="10" t="str">
        <f>VLOOKUP($A849,'Medical Examinations'!$A:$Z,MATCH(J$1,'Medical Examinations'!$A$1:$Z$1,0),FALSE)</f>
        <v>Obesity</v>
      </c>
      <c r="K849" s="10" t="str">
        <f>VLOOKUP($A849,'Medical Examinations'!$A:$Z,MATCH(K$1,'Medical Examinations'!$A$1:$Z$1,0),FALSE)</f>
        <v>Diabetes</v>
      </c>
      <c r="L849" s="15">
        <v>6989.95</v>
      </c>
      <c r="M849" s="10" t="s">
        <v>4707</v>
      </c>
      <c r="N849" s="10" t="s">
        <v>4711</v>
      </c>
      <c r="P849" s="10"/>
    </row>
    <row r="850" spans="1:16">
      <c r="A850" s="20" t="s">
        <v>1701</v>
      </c>
      <c r="B850" s="10">
        <f>VLOOKUP($A850,'Customer Names'!$A:$C,3,FALSE)</f>
        <v>0</v>
      </c>
      <c r="D850" s="10">
        <f>VLOOKUP($A850,'Medical Examinations'!$A:$Z,MATCH(D$1,'Medical Examinations'!$A$1:$Z$1,0),FALSE)</f>
        <v>5.0599999999999996</v>
      </c>
      <c r="E850" s="10" t="str">
        <f>VLOOKUP($A850,'Medical Examinations'!$A:$Z,MATCH(E$1,'Medical Examinations'!$A$1:$Z$1,0),FALSE)</f>
        <v>No</v>
      </c>
      <c r="F850" s="10" t="str">
        <f>VLOOKUP($A850,'Medical Examinations'!$A:$Z,MATCH(F$1,'Medical Examinations'!$A$1:$Z$1,0),FALSE)</f>
        <v>No</v>
      </c>
      <c r="G850" s="10" t="str">
        <f>VLOOKUP($A850,'Medical Examinations'!$A:$Z,MATCH(G$1,'Medical Examinations'!$A$1:$Z$1,0),FALSE)</f>
        <v>No</v>
      </c>
      <c r="H850" s="10">
        <f>VLOOKUP($A850,'Medical Examinations'!$A:$Z,MATCH(H$1,'Medical Examinations'!$A$1:$Z$1,0),FALSE)</f>
        <v>1</v>
      </c>
      <c r="I850" s="10" t="str">
        <f>VLOOKUP($A850,'Medical Examinations'!$A:$Z,MATCH(I$1,'Medical Examinations'!$A$1:$Z$1,0),FALSE)</f>
        <v>No</v>
      </c>
      <c r="J850" s="10" t="str">
        <f>VLOOKUP($A850,'Medical Examinations'!$A:$Z,MATCH(J$1,'Medical Examinations'!$A$1:$Z$1,0),FALSE)</f>
        <v>Overweight</v>
      </c>
      <c r="K850" s="10" t="str">
        <f>VLOOKUP($A850,'Medical Examinations'!$A:$Z,MATCH(K$1,'Medical Examinations'!$A$1:$Z$1,0),FALSE)</f>
        <v>Normal</v>
      </c>
      <c r="L850" s="15">
        <v>7003.1</v>
      </c>
      <c r="M850" s="10" t="s">
        <v>4707</v>
      </c>
      <c r="N850" s="10" t="s">
        <v>4708</v>
      </c>
      <c r="P850" s="10"/>
    </row>
    <row r="851" spans="1:16">
      <c r="A851" s="21" t="s">
        <v>1703</v>
      </c>
      <c r="B851" s="10">
        <f>VLOOKUP($A851,'Customer Names'!$A:$C,3,FALSE)</f>
        <v>0</v>
      </c>
      <c r="D851" s="10">
        <f>VLOOKUP($A851,'Medical Examinations'!$A:$Z,MATCH(D$1,'Medical Examinations'!$A$1:$Z$1,0),FALSE)</f>
        <v>6.11</v>
      </c>
      <c r="E851" s="10" t="str">
        <f>VLOOKUP($A851,'Medical Examinations'!$A:$Z,MATCH(E$1,'Medical Examinations'!$A$1:$Z$1,0),FALSE)</f>
        <v>yes</v>
      </c>
      <c r="F851" s="10" t="str">
        <f>VLOOKUP($A851,'Medical Examinations'!$A:$Z,MATCH(F$1,'Medical Examinations'!$A$1:$Z$1,0),FALSE)</f>
        <v>No</v>
      </c>
      <c r="G851" s="10" t="str">
        <f>VLOOKUP($A851,'Medical Examinations'!$A:$Z,MATCH(G$1,'Medical Examinations'!$A$1:$Z$1,0),FALSE)</f>
        <v>No</v>
      </c>
      <c r="H851" s="10">
        <f>VLOOKUP($A851,'Medical Examinations'!$A:$Z,MATCH(H$1,'Medical Examinations'!$A$1:$Z$1,0),FALSE)</f>
        <v>1</v>
      </c>
      <c r="I851" s="10" t="str">
        <f>VLOOKUP($A851,'Medical Examinations'!$A:$Z,MATCH(I$1,'Medical Examinations'!$A$1:$Z$1,0),FALSE)</f>
        <v>No</v>
      </c>
      <c r="J851" s="10" t="str">
        <f>VLOOKUP($A851,'Medical Examinations'!$A:$Z,MATCH(J$1,'Medical Examinations'!$A$1:$Z$1,0),FALSE)</f>
        <v>Obesity</v>
      </c>
      <c r="K851" s="10" t="str">
        <f>VLOOKUP($A851,'Medical Examinations'!$A:$Z,MATCH(K$1,'Medical Examinations'!$A$1:$Z$1,0),FALSE)</f>
        <v>Prediabetes</v>
      </c>
      <c r="L851" s="15">
        <v>7033.08</v>
      </c>
      <c r="M851" s="10" t="s">
        <v>4707</v>
      </c>
      <c r="N851" s="10" t="s">
        <v>4707</v>
      </c>
      <c r="P851" s="10"/>
    </row>
    <row r="852" spans="1:16">
      <c r="A852" s="20" t="s">
        <v>1705</v>
      </c>
      <c r="B852" s="10">
        <f>VLOOKUP($A852,'Customer Names'!$A:$C,3,FALSE)</f>
        <v>0</v>
      </c>
      <c r="D852" s="10">
        <f>VLOOKUP($A852,'Medical Examinations'!$A:$Z,MATCH(D$1,'Medical Examinations'!$A$1:$Z$1,0),FALSE)</f>
        <v>6.66</v>
      </c>
      <c r="E852" s="10" t="str">
        <f>VLOOKUP($A852,'Medical Examinations'!$A:$Z,MATCH(E$1,'Medical Examinations'!$A$1:$Z$1,0),FALSE)</f>
        <v>yes</v>
      </c>
      <c r="F852" s="10" t="str">
        <f>VLOOKUP($A852,'Medical Examinations'!$A:$Z,MATCH(F$1,'Medical Examinations'!$A$1:$Z$1,0),FALSE)</f>
        <v>No</v>
      </c>
      <c r="G852" s="10" t="str">
        <f>VLOOKUP($A852,'Medical Examinations'!$A:$Z,MATCH(G$1,'Medical Examinations'!$A$1:$Z$1,0),FALSE)</f>
        <v>No</v>
      </c>
      <c r="H852" s="10">
        <f>VLOOKUP($A852,'Medical Examinations'!$A:$Z,MATCH(H$1,'Medical Examinations'!$A$1:$Z$1,0),FALSE)</f>
        <v>2</v>
      </c>
      <c r="I852" s="10" t="str">
        <f>VLOOKUP($A852,'Medical Examinations'!$A:$Z,MATCH(I$1,'Medical Examinations'!$A$1:$Z$1,0),FALSE)</f>
        <v>No</v>
      </c>
      <c r="J852" s="10" t="str">
        <f>VLOOKUP($A852,'Medical Examinations'!$A:$Z,MATCH(J$1,'Medical Examinations'!$A$1:$Z$1,0),FALSE)</f>
        <v>Obesity</v>
      </c>
      <c r="K852" s="10" t="str">
        <f>VLOOKUP($A852,'Medical Examinations'!$A:$Z,MATCH(K$1,'Medical Examinations'!$A$1:$Z$1,0),FALSE)</f>
        <v>Diabetes</v>
      </c>
      <c r="L852" s="15">
        <v>7042.11</v>
      </c>
      <c r="M852" s="10" t="s">
        <v>4707</v>
      </c>
      <c r="N852" s="10" t="s">
        <v>4708</v>
      </c>
      <c r="P852" s="10"/>
    </row>
    <row r="853" spans="1:16">
      <c r="A853" s="21" t="s">
        <v>1707</v>
      </c>
      <c r="B853" s="10">
        <f>VLOOKUP($A853,'Customer Names'!$A:$C,3,FALSE)</f>
        <v>0</v>
      </c>
      <c r="D853" s="10">
        <f>VLOOKUP($A853,'Medical Examinations'!$A:$Z,MATCH(D$1,'Medical Examinations'!$A$1:$Z$1,0),FALSE)</f>
        <v>4.0199999999999996</v>
      </c>
      <c r="E853" s="10" t="str">
        <f>VLOOKUP($A853,'Medical Examinations'!$A:$Z,MATCH(E$1,'Medical Examinations'!$A$1:$Z$1,0),FALSE)</f>
        <v>yes</v>
      </c>
      <c r="F853" s="10" t="str">
        <f>VLOOKUP($A853,'Medical Examinations'!$A:$Z,MATCH(F$1,'Medical Examinations'!$A$1:$Z$1,0),FALSE)</f>
        <v>No</v>
      </c>
      <c r="G853" s="10" t="str">
        <f>VLOOKUP($A853,'Medical Examinations'!$A:$Z,MATCH(G$1,'Medical Examinations'!$A$1:$Z$1,0),FALSE)</f>
        <v>Yes</v>
      </c>
      <c r="H853" s="10">
        <f>VLOOKUP($A853,'Medical Examinations'!$A:$Z,MATCH(H$1,'Medical Examinations'!$A$1:$Z$1,0),FALSE)</f>
        <v>1</v>
      </c>
      <c r="I853" s="10" t="str">
        <f>VLOOKUP($A853,'Medical Examinations'!$A:$Z,MATCH(I$1,'Medical Examinations'!$A$1:$Z$1,0),FALSE)</f>
        <v>No</v>
      </c>
      <c r="J853" s="10" t="str">
        <f>VLOOKUP($A853,'Medical Examinations'!$A:$Z,MATCH(J$1,'Medical Examinations'!$A$1:$Z$1,0),FALSE)</f>
        <v>Obesity</v>
      </c>
      <c r="K853" s="10" t="str">
        <f>VLOOKUP($A853,'Medical Examinations'!$A:$Z,MATCH(K$1,'Medical Examinations'!$A$1:$Z$1,0),FALSE)</f>
        <v>Normal</v>
      </c>
      <c r="L853" s="15">
        <v>7045.5</v>
      </c>
      <c r="M853" s="10" t="s">
        <v>4707</v>
      </c>
      <c r="N853" s="10" t="s">
        <v>4711</v>
      </c>
      <c r="P853" s="10"/>
    </row>
    <row r="854" spans="1:16">
      <c r="A854" s="20" t="s">
        <v>1709</v>
      </c>
      <c r="B854" s="10">
        <f>VLOOKUP($A854,'Customer Names'!$A:$C,3,FALSE)</f>
        <v>0</v>
      </c>
      <c r="D854" s="10">
        <f>VLOOKUP($A854,'Medical Examinations'!$A:$Z,MATCH(D$1,'Medical Examinations'!$A$1:$Z$1,0),FALSE)</f>
        <v>8.81</v>
      </c>
      <c r="E854" s="10" t="str">
        <f>VLOOKUP($A854,'Medical Examinations'!$A:$Z,MATCH(E$1,'Medical Examinations'!$A$1:$Z$1,0),FALSE)</f>
        <v>yes</v>
      </c>
      <c r="F854" s="10" t="str">
        <f>VLOOKUP($A854,'Medical Examinations'!$A:$Z,MATCH(F$1,'Medical Examinations'!$A$1:$Z$1,0),FALSE)</f>
        <v>No</v>
      </c>
      <c r="G854" s="10" t="str">
        <f>VLOOKUP($A854,'Medical Examinations'!$A:$Z,MATCH(G$1,'Medical Examinations'!$A$1:$Z$1,0),FALSE)</f>
        <v>No</v>
      </c>
      <c r="H854" s="10">
        <f>VLOOKUP($A854,'Medical Examinations'!$A:$Z,MATCH(H$1,'Medical Examinations'!$A$1:$Z$1,0),FALSE)</f>
        <v>2</v>
      </c>
      <c r="I854" s="10" t="str">
        <f>VLOOKUP($A854,'Medical Examinations'!$A:$Z,MATCH(I$1,'Medical Examinations'!$A$1:$Z$1,0),FALSE)</f>
        <v>No</v>
      </c>
      <c r="J854" s="10" t="str">
        <f>VLOOKUP($A854,'Medical Examinations'!$A:$Z,MATCH(J$1,'Medical Examinations'!$A$1:$Z$1,0),FALSE)</f>
        <v>Obesity</v>
      </c>
      <c r="K854" s="10" t="str">
        <f>VLOOKUP($A854,'Medical Examinations'!$A:$Z,MATCH(K$1,'Medical Examinations'!$A$1:$Z$1,0),FALSE)</f>
        <v>Diabetes</v>
      </c>
      <c r="L854" s="15">
        <v>7046.72</v>
      </c>
      <c r="M854" s="10" t="s">
        <v>4707</v>
      </c>
      <c r="N854" s="10" t="s">
        <v>4708</v>
      </c>
      <c r="P854" s="10"/>
    </row>
    <row r="855" spans="1:16">
      <c r="A855" s="21" t="s">
        <v>1711</v>
      </c>
      <c r="B855" s="10">
        <f>VLOOKUP($A855,'Customer Names'!$A:$C,3,FALSE)</f>
        <v>0</v>
      </c>
      <c r="D855" s="10">
        <f>VLOOKUP($A855,'Medical Examinations'!$A:$Z,MATCH(D$1,'Medical Examinations'!$A$1:$Z$1,0),FALSE)</f>
        <v>7.92</v>
      </c>
      <c r="E855" s="10" t="str">
        <f>VLOOKUP($A855,'Medical Examinations'!$A:$Z,MATCH(E$1,'Medical Examinations'!$A$1:$Z$1,0),FALSE)</f>
        <v>yes</v>
      </c>
      <c r="F855" s="10" t="str">
        <f>VLOOKUP($A855,'Medical Examinations'!$A:$Z,MATCH(F$1,'Medical Examinations'!$A$1:$Z$1,0),FALSE)</f>
        <v>No</v>
      </c>
      <c r="G855" s="10" t="str">
        <f>VLOOKUP($A855,'Medical Examinations'!$A:$Z,MATCH(G$1,'Medical Examinations'!$A$1:$Z$1,0),FALSE)</f>
        <v>No</v>
      </c>
      <c r="H855" s="10">
        <f>VLOOKUP($A855,'Medical Examinations'!$A:$Z,MATCH(H$1,'Medical Examinations'!$A$1:$Z$1,0),FALSE)</f>
        <v>2</v>
      </c>
      <c r="I855" s="10" t="str">
        <f>VLOOKUP($A855,'Medical Examinations'!$A:$Z,MATCH(I$1,'Medical Examinations'!$A$1:$Z$1,0),FALSE)</f>
        <v>No</v>
      </c>
      <c r="J855" s="10" t="str">
        <f>VLOOKUP($A855,'Medical Examinations'!$A:$Z,MATCH(J$1,'Medical Examinations'!$A$1:$Z$1,0),FALSE)</f>
        <v>Obesity</v>
      </c>
      <c r="K855" s="10" t="str">
        <f>VLOOKUP($A855,'Medical Examinations'!$A:$Z,MATCH(K$1,'Medical Examinations'!$A$1:$Z$1,0),FALSE)</f>
        <v>Diabetes</v>
      </c>
      <c r="L855" s="15">
        <v>7050.02</v>
      </c>
      <c r="M855" s="10" t="s">
        <v>4707</v>
      </c>
      <c r="N855" s="10" t="s">
        <v>4711</v>
      </c>
      <c r="P855" s="10"/>
    </row>
    <row r="856" spans="1:16">
      <c r="A856" s="20" t="s">
        <v>1713</v>
      </c>
      <c r="B856" s="10">
        <f>VLOOKUP($A856,'Customer Names'!$A:$C,3,FALSE)</f>
        <v>0</v>
      </c>
      <c r="D856" s="10">
        <f>VLOOKUP($A856,'Medical Examinations'!$A:$Z,MATCH(D$1,'Medical Examinations'!$A$1:$Z$1,0),FALSE)</f>
        <v>7.48</v>
      </c>
      <c r="E856" s="10" t="str">
        <f>VLOOKUP($A856,'Medical Examinations'!$A:$Z,MATCH(E$1,'Medical Examinations'!$A$1:$Z$1,0),FALSE)</f>
        <v>No</v>
      </c>
      <c r="F856" s="10" t="str">
        <f>VLOOKUP($A856,'Medical Examinations'!$A:$Z,MATCH(F$1,'Medical Examinations'!$A$1:$Z$1,0),FALSE)</f>
        <v>No</v>
      </c>
      <c r="G856" s="10" t="str">
        <f>VLOOKUP($A856,'Medical Examinations'!$A:$Z,MATCH(G$1,'Medical Examinations'!$A$1:$Z$1,0),FALSE)</f>
        <v>No</v>
      </c>
      <c r="H856" s="10">
        <f>VLOOKUP($A856,'Medical Examinations'!$A:$Z,MATCH(H$1,'Medical Examinations'!$A$1:$Z$1,0),FALSE)</f>
        <v>0</v>
      </c>
      <c r="I856" s="10" t="str">
        <f>VLOOKUP($A856,'Medical Examinations'!$A:$Z,MATCH(I$1,'Medical Examinations'!$A$1:$Z$1,0),FALSE)</f>
        <v>No</v>
      </c>
      <c r="J856" s="10" t="str">
        <f>VLOOKUP($A856,'Medical Examinations'!$A:$Z,MATCH(J$1,'Medical Examinations'!$A$1:$Z$1,0),FALSE)</f>
        <v>Normal Weight</v>
      </c>
      <c r="K856" s="10" t="str">
        <f>VLOOKUP($A856,'Medical Examinations'!$A:$Z,MATCH(K$1,'Medical Examinations'!$A$1:$Z$1,0),FALSE)</f>
        <v>Diabetes</v>
      </c>
      <c r="L856" s="15">
        <v>7050.64</v>
      </c>
      <c r="M856" s="10" t="s">
        <v>4707</v>
      </c>
      <c r="N856" s="10" t="s">
        <v>4708</v>
      </c>
      <c r="P856" s="10"/>
    </row>
    <row r="857" spans="1:16">
      <c r="A857" s="21" t="s">
        <v>1715</v>
      </c>
      <c r="B857" s="10">
        <f>VLOOKUP($A857,'Customer Names'!$A:$C,3,FALSE)</f>
        <v>0</v>
      </c>
      <c r="D857" s="10">
        <f>VLOOKUP($A857,'Medical Examinations'!$A:$Z,MATCH(D$1,'Medical Examinations'!$A$1:$Z$1,0),FALSE)</f>
        <v>4.62</v>
      </c>
      <c r="E857" s="10" t="str">
        <f>VLOOKUP($A857,'Medical Examinations'!$A:$Z,MATCH(E$1,'Medical Examinations'!$A$1:$Z$1,0),FALSE)</f>
        <v>yes</v>
      </c>
      <c r="F857" s="10" t="str">
        <f>VLOOKUP($A857,'Medical Examinations'!$A:$Z,MATCH(F$1,'Medical Examinations'!$A$1:$Z$1,0),FALSE)</f>
        <v>No</v>
      </c>
      <c r="G857" s="10" t="str">
        <f>VLOOKUP($A857,'Medical Examinations'!$A:$Z,MATCH(G$1,'Medical Examinations'!$A$1:$Z$1,0),FALSE)</f>
        <v>No</v>
      </c>
      <c r="H857" s="10">
        <f>VLOOKUP($A857,'Medical Examinations'!$A:$Z,MATCH(H$1,'Medical Examinations'!$A$1:$Z$1,0),FALSE)</f>
        <v>2</v>
      </c>
      <c r="I857" s="10" t="str">
        <f>VLOOKUP($A857,'Medical Examinations'!$A:$Z,MATCH(I$1,'Medical Examinations'!$A$1:$Z$1,0),FALSE)</f>
        <v>No</v>
      </c>
      <c r="J857" s="10" t="str">
        <f>VLOOKUP($A857,'Medical Examinations'!$A:$Z,MATCH(J$1,'Medical Examinations'!$A$1:$Z$1,0),FALSE)</f>
        <v>Obesity</v>
      </c>
      <c r="K857" s="10" t="str">
        <f>VLOOKUP($A857,'Medical Examinations'!$A:$Z,MATCH(K$1,'Medical Examinations'!$A$1:$Z$1,0),FALSE)</f>
        <v>Normal</v>
      </c>
      <c r="L857" s="15">
        <v>7054.41</v>
      </c>
      <c r="M857" s="10" t="s">
        <v>4707</v>
      </c>
      <c r="N857" s="10" t="s">
        <v>4707</v>
      </c>
      <c r="P857" s="10"/>
    </row>
    <row r="858" spans="1:16">
      <c r="A858" s="20" t="s">
        <v>1717</v>
      </c>
      <c r="B858" s="10">
        <f>VLOOKUP($A858,'Customer Names'!$A:$C,3,FALSE)</f>
        <v>0</v>
      </c>
      <c r="D858" s="10">
        <f>VLOOKUP($A858,'Medical Examinations'!$A:$Z,MATCH(D$1,'Medical Examinations'!$A$1:$Z$1,0),FALSE)</f>
        <v>8.4700000000000006</v>
      </c>
      <c r="E858" s="10" t="str">
        <f>VLOOKUP($A858,'Medical Examinations'!$A:$Z,MATCH(E$1,'Medical Examinations'!$A$1:$Z$1,0),FALSE)</f>
        <v>No</v>
      </c>
      <c r="F858" s="10" t="str">
        <f>VLOOKUP($A858,'Medical Examinations'!$A:$Z,MATCH(F$1,'Medical Examinations'!$A$1:$Z$1,0),FALSE)</f>
        <v>No</v>
      </c>
      <c r="G858" s="10" t="str">
        <f>VLOOKUP($A858,'Medical Examinations'!$A:$Z,MATCH(G$1,'Medical Examinations'!$A$1:$Z$1,0),FALSE)</f>
        <v>No</v>
      </c>
      <c r="H858" s="10">
        <f>VLOOKUP($A858,'Medical Examinations'!$A:$Z,MATCH(H$1,'Medical Examinations'!$A$1:$Z$1,0),FALSE)</f>
        <v>0</v>
      </c>
      <c r="I858" s="10" t="str">
        <f>VLOOKUP($A858,'Medical Examinations'!$A:$Z,MATCH(I$1,'Medical Examinations'!$A$1:$Z$1,0),FALSE)</f>
        <v>No</v>
      </c>
      <c r="J858" s="10" t="str">
        <f>VLOOKUP($A858,'Medical Examinations'!$A:$Z,MATCH(J$1,'Medical Examinations'!$A$1:$Z$1,0),FALSE)</f>
        <v>Obesity</v>
      </c>
      <c r="K858" s="10" t="str">
        <f>VLOOKUP($A858,'Medical Examinations'!$A:$Z,MATCH(K$1,'Medical Examinations'!$A$1:$Z$1,0),FALSE)</f>
        <v>Diabetes</v>
      </c>
      <c r="L858" s="15">
        <v>7077.19</v>
      </c>
      <c r="M858" s="10" t="s">
        <v>4707</v>
      </c>
      <c r="N858" s="10" t="s">
        <v>4708</v>
      </c>
      <c r="P858" s="10"/>
    </row>
    <row r="859" spans="1:16">
      <c r="A859" s="21" t="s">
        <v>1719</v>
      </c>
      <c r="B859" s="10">
        <f>VLOOKUP($A859,'Customer Names'!$A:$C,3,FALSE)</f>
        <v>0</v>
      </c>
      <c r="D859" s="10">
        <f>VLOOKUP($A859,'Medical Examinations'!$A:$Z,MATCH(D$1,'Medical Examinations'!$A$1:$Z$1,0),FALSE)</f>
        <v>10.58</v>
      </c>
      <c r="E859" s="10" t="str">
        <f>VLOOKUP($A859,'Medical Examinations'!$A:$Z,MATCH(E$1,'Medical Examinations'!$A$1:$Z$1,0),FALSE)</f>
        <v>yes</v>
      </c>
      <c r="F859" s="10" t="str">
        <f>VLOOKUP($A859,'Medical Examinations'!$A:$Z,MATCH(F$1,'Medical Examinations'!$A$1:$Z$1,0),FALSE)</f>
        <v>No</v>
      </c>
      <c r="G859" s="10" t="str">
        <f>VLOOKUP($A859,'Medical Examinations'!$A:$Z,MATCH(G$1,'Medical Examinations'!$A$1:$Z$1,0),FALSE)</f>
        <v>No</v>
      </c>
      <c r="H859" s="10">
        <f>VLOOKUP($A859,'Medical Examinations'!$A:$Z,MATCH(H$1,'Medical Examinations'!$A$1:$Z$1,0),FALSE)</f>
        <v>0</v>
      </c>
      <c r="I859" s="10" t="str">
        <f>VLOOKUP($A859,'Medical Examinations'!$A:$Z,MATCH(I$1,'Medical Examinations'!$A$1:$Z$1,0),FALSE)</f>
        <v>No</v>
      </c>
      <c r="J859" s="10" t="str">
        <f>VLOOKUP($A859,'Medical Examinations'!$A:$Z,MATCH(J$1,'Medical Examinations'!$A$1:$Z$1,0),FALSE)</f>
        <v>Obesity</v>
      </c>
      <c r="K859" s="10" t="str">
        <f>VLOOKUP($A859,'Medical Examinations'!$A:$Z,MATCH(K$1,'Medical Examinations'!$A$1:$Z$1,0),FALSE)</f>
        <v>Diabetes</v>
      </c>
      <c r="L859" s="15">
        <v>7096.98</v>
      </c>
      <c r="M859" s="10" t="s">
        <v>4707</v>
      </c>
      <c r="N859" s="10" t="s">
        <v>4707</v>
      </c>
      <c r="P859" s="10"/>
    </row>
    <row r="860" spans="1:16">
      <c r="A860" s="20" t="s">
        <v>1721</v>
      </c>
      <c r="B860" s="10">
        <f>VLOOKUP($A860,'Customer Names'!$A:$C,3,FALSE)</f>
        <v>0</v>
      </c>
      <c r="D860" s="10">
        <f>VLOOKUP($A860,'Medical Examinations'!$A:$Z,MATCH(D$1,'Medical Examinations'!$A$1:$Z$1,0),FALSE)</f>
        <v>7.48</v>
      </c>
      <c r="E860" s="10" t="str">
        <f>VLOOKUP($A860,'Medical Examinations'!$A:$Z,MATCH(E$1,'Medical Examinations'!$A$1:$Z$1,0),FALSE)</f>
        <v>No</v>
      </c>
      <c r="F860" s="10" t="str">
        <f>VLOOKUP($A860,'Medical Examinations'!$A:$Z,MATCH(F$1,'Medical Examinations'!$A$1:$Z$1,0),FALSE)</f>
        <v>No</v>
      </c>
      <c r="G860" s="10" t="str">
        <f>VLOOKUP($A860,'Medical Examinations'!$A:$Z,MATCH(G$1,'Medical Examinations'!$A$1:$Z$1,0),FALSE)</f>
        <v>No</v>
      </c>
      <c r="H860" s="10">
        <f>VLOOKUP($A860,'Medical Examinations'!$A:$Z,MATCH(H$1,'Medical Examinations'!$A$1:$Z$1,0),FALSE)</f>
        <v>0</v>
      </c>
      <c r="I860" s="10" t="str">
        <f>VLOOKUP($A860,'Medical Examinations'!$A:$Z,MATCH(I$1,'Medical Examinations'!$A$1:$Z$1,0),FALSE)</f>
        <v>No</v>
      </c>
      <c r="J860" s="10" t="str">
        <f>VLOOKUP($A860,'Medical Examinations'!$A:$Z,MATCH(J$1,'Medical Examinations'!$A$1:$Z$1,0),FALSE)</f>
        <v>Normal Weight</v>
      </c>
      <c r="K860" s="10" t="str">
        <f>VLOOKUP($A860,'Medical Examinations'!$A:$Z,MATCH(K$1,'Medical Examinations'!$A$1:$Z$1,0),FALSE)</f>
        <v>Diabetes</v>
      </c>
      <c r="L860" s="15">
        <v>7106.81</v>
      </c>
      <c r="M860" s="10" t="s">
        <v>4707</v>
      </c>
      <c r="N860" s="10" t="s">
        <v>4711</v>
      </c>
      <c r="P860" s="10"/>
    </row>
    <row r="861" spans="1:16">
      <c r="A861" s="21" t="s">
        <v>1723</v>
      </c>
      <c r="B861" s="10">
        <f>VLOOKUP($A861,'Customer Names'!$A:$C,3,FALSE)</f>
        <v>0</v>
      </c>
      <c r="D861" s="10">
        <f>VLOOKUP($A861,'Medical Examinations'!$A:$Z,MATCH(D$1,'Medical Examinations'!$A$1:$Z$1,0),FALSE)</f>
        <v>7.82</v>
      </c>
      <c r="E861" s="10" t="str">
        <f>VLOOKUP($A861,'Medical Examinations'!$A:$Z,MATCH(E$1,'Medical Examinations'!$A$1:$Z$1,0),FALSE)</f>
        <v>No</v>
      </c>
      <c r="F861" s="10" t="str">
        <f>VLOOKUP($A861,'Medical Examinations'!$A:$Z,MATCH(F$1,'Medical Examinations'!$A$1:$Z$1,0),FALSE)</f>
        <v>No</v>
      </c>
      <c r="G861" s="10" t="str">
        <f>VLOOKUP($A861,'Medical Examinations'!$A:$Z,MATCH(G$1,'Medical Examinations'!$A$1:$Z$1,0),FALSE)</f>
        <v>No</v>
      </c>
      <c r="H861" s="10">
        <f>VLOOKUP($A861,'Medical Examinations'!$A:$Z,MATCH(H$1,'Medical Examinations'!$A$1:$Z$1,0),FALSE)</f>
        <v>0</v>
      </c>
      <c r="I861" s="10" t="str">
        <f>VLOOKUP($A861,'Medical Examinations'!$A:$Z,MATCH(I$1,'Medical Examinations'!$A$1:$Z$1,0),FALSE)</f>
        <v>No</v>
      </c>
      <c r="J861" s="10" t="str">
        <f>VLOOKUP($A861,'Medical Examinations'!$A:$Z,MATCH(J$1,'Medical Examinations'!$A$1:$Z$1,0),FALSE)</f>
        <v>Normal Weight</v>
      </c>
      <c r="K861" s="10" t="str">
        <f>VLOOKUP($A861,'Medical Examinations'!$A:$Z,MATCH(K$1,'Medical Examinations'!$A$1:$Z$1,0),FALSE)</f>
        <v>Diabetes</v>
      </c>
      <c r="L861" s="15">
        <v>7125.25</v>
      </c>
      <c r="M861" s="10" t="s">
        <v>4708</v>
      </c>
      <c r="N861" s="10" t="s">
        <v>4707</v>
      </c>
      <c r="P861" s="10"/>
    </row>
    <row r="862" spans="1:16">
      <c r="A862" s="20" t="s">
        <v>1725</v>
      </c>
      <c r="B862" s="10">
        <f>VLOOKUP($A862,'Customer Names'!$A:$C,3,FALSE)</f>
        <v>0</v>
      </c>
      <c r="D862" s="10">
        <f>VLOOKUP($A862,'Medical Examinations'!$A:$Z,MATCH(D$1,'Medical Examinations'!$A$1:$Z$1,0),FALSE)</f>
        <v>4.96</v>
      </c>
      <c r="E862" s="10" t="str">
        <f>VLOOKUP($A862,'Medical Examinations'!$A:$Z,MATCH(E$1,'Medical Examinations'!$A$1:$Z$1,0),FALSE)</f>
        <v>yes</v>
      </c>
      <c r="F862" s="10" t="str">
        <f>VLOOKUP($A862,'Medical Examinations'!$A:$Z,MATCH(F$1,'Medical Examinations'!$A$1:$Z$1,0),FALSE)</f>
        <v>No</v>
      </c>
      <c r="G862" s="10" t="str">
        <f>VLOOKUP($A862,'Medical Examinations'!$A:$Z,MATCH(G$1,'Medical Examinations'!$A$1:$Z$1,0),FALSE)</f>
        <v>No</v>
      </c>
      <c r="H862" s="10">
        <f>VLOOKUP($A862,'Medical Examinations'!$A:$Z,MATCH(H$1,'Medical Examinations'!$A$1:$Z$1,0),FALSE)</f>
        <v>1</v>
      </c>
      <c r="I862" s="10" t="str">
        <f>VLOOKUP($A862,'Medical Examinations'!$A:$Z,MATCH(I$1,'Medical Examinations'!$A$1:$Z$1,0),FALSE)</f>
        <v>No</v>
      </c>
      <c r="J862" s="10" t="str">
        <f>VLOOKUP($A862,'Medical Examinations'!$A:$Z,MATCH(J$1,'Medical Examinations'!$A$1:$Z$1,0),FALSE)</f>
        <v>Obesity</v>
      </c>
      <c r="K862" s="10" t="str">
        <f>VLOOKUP($A862,'Medical Examinations'!$A:$Z,MATCH(K$1,'Medical Examinations'!$A$1:$Z$1,0),FALSE)</f>
        <v>Normal</v>
      </c>
      <c r="L862" s="15">
        <v>7128.64</v>
      </c>
      <c r="M862" s="10" t="s">
        <v>4707</v>
      </c>
      <c r="N862" s="10" t="s">
        <v>4707</v>
      </c>
      <c r="P862" s="10"/>
    </row>
    <row r="863" spans="1:16">
      <c r="A863" s="21" t="s">
        <v>1727</v>
      </c>
      <c r="B863" s="10">
        <f>VLOOKUP($A863,'Customer Names'!$A:$C,3,FALSE)</f>
        <v>0</v>
      </c>
      <c r="D863" s="10">
        <f>VLOOKUP($A863,'Medical Examinations'!$A:$Z,MATCH(D$1,'Medical Examinations'!$A$1:$Z$1,0),FALSE)</f>
        <v>6.15</v>
      </c>
      <c r="E863" s="10" t="str">
        <f>VLOOKUP($A863,'Medical Examinations'!$A:$Z,MATCH(E$1,'Medical Examinations'!$A$1:$Z$1,0),FALSE)</f>
        <v>yes</v>
      </c>
      <c r="F863" s="10" t="str">
        <f>VLOOKUP($A863,'Medical Examinations'!$A:$Z,MATCH(F$1,'Medical Examinations'!$A$1:$Z$1,0),FALSE)</f>
        <v>No</v>
      </c>
      <c r="G863" s="10" t="str">
        <f>VLOOKUP($A863,'Medical Examinations'!$A:$Z,MATCH(G$1,'Medical Examinations'!$A$1:$Z$1,0),FALSE)</f>
        <v>No</v>
      </c>
      <c r="H863" s="10">
        <f>VLOOKUP($A863,'Medical Examinations'!$A:$Z,MATCH(H$1,'Medical Examinations'!$A$1:$Z$1,0),FALSE)</f>
        <v>1</v>
      </c>
      <c r="I863" s="10" t="str">
        <f>VLOOKUP($A863,'Medical Examinations'!$A:$Z,MATCH(I$1,'Medical Examinations'!$A$1:$Z$1,0),FALSE)</f>
        <v>No</v>
      </c>
      <c r="J863" s="10" t="str">
        <f>VLOOKUP($A863,'Medical Examinations'!$A:$Z,MATCH(J$1,'Medical Examinations'!$A$1:$Z$1,0),FALSE)</f>
        <v>Obesity</v>
      </c>
      <c r="K863" s="10" t="str">
        <f>VLOOKUP($A863,'Medical Examinations'!$A:$Z,MATCH(K$1,'Medical Examinations'!$A$1:$Z$1,0),FALSE)</f>
        <v>Prediabetes</v>
      </c>
      <c r="L863" s="15">
        <v>7133.9</v>
      </c>
      <c r="M863" s="10" t="s">
        <v>4707</v>
      </c>
      <c r="N863" s="10" t="s">
        <v>4711</v>
      </c>
      <c r="P863" s="10"/>
    </row>
    <row r="864" spans="1:16">
      <c r="A864" s="20" t="s">
        <v>1729</v>
      </c>
      <c r="B864" s="10">
        <f>VLOOKUP($A864,'Customer Names'!$A:$C,3,FALSE)</f>
        <v>0</v>
      </c>
      <c r="D864" s="10">
        <f>VLOOKUP($A864,'Medical Examinations'!$A:$Z,MATCH(D$1,'Medical Examinations'!$A$1:$Z$1,0),FALSE)</f>
        <v>4.62</v>
      </c>
      <c r="E864" s="10" t="str">
        <f>VLOOKUP($A864,'Medical Examinations'!$A:$Z,MATCH(E$1,'Medical Examinations'!$A$1:$Z$1,0),FALSE)</f>
        <v>No</v>
      </c>
      <c r="F864" s="10" t="str">
        <f>VLOOKUP($A864,'Medical Examinations'!$A:$Z,MATCH(F$1,'Medical Examinations'!$A$1:$Z$1,0),FALSE)</f>
        <v>No</v>
      </c>
      <c r="G864" s="10" t="str">
        <f>VLOOKUP($A864,'Medical Examinations'!$A:$Z,MATCH(G$1,'Medical Examinations'!$A$1:$Z$1,0),FALSE)</f>
        <v>Yes</v>
      </c>
      <c r="H864" s="10">
        <f>VLOOKUP($A864,'Medical Examinations'!$A:$Z,MATCH(H$1,'Medical Examinations'!$A$1:$Z$1,0),FALSE)</f>
        <v>1</v>
      </c>
      <c r="I864" s="10" t="str">
        <f>VLOOKUP($A864,'Medical Examinations'!$A:$Z,MATCH(I$1,'Medical Examinations'!$A$1:$Z$1,0),FALSE)</f>
        <v>No</v>
      </c>
      <c r="J864" s="10" t="str">
        <f>VLOOKUP($A864,'Medical Examinations'!$A:$Z,MATCH(J$1,'Medical Examinations'!$A$1:$Z$1,0),FALSE)</f>
        <v>Obesity</v>
      </c>
      <c r="K864" s="10" t="str">
        <f>VLOOKUP($A864,'Medical Examinations'!$A:$Z,MATCH(K$1,'Medical Examinations'!$A$1:$Z$1,0),FALSE)</f>
        <v>Normal</v>
      </c>
      <c r="L864" s="15">
        <v>7144.4</v>
      </c>
      <c r="M864" s="10" t="s">
        <v>4707</v>
      </c>
      <c r="N864" s="10" t="s">
        <v>4711</v>
      </c>
      <c r="P864" s="10"/>
    </row>
    <row r="865" spans="1:16">
      <c r="A865" s="21" t="s">
        <v>1731</v>
      </c>
      <c r="B865" s="10">
        <f>VLOOKUP($A865,'Customer Names'!$A:$C,3,FALSE)</f>
        <v>0</v>
      </c>
      <c r="D865" s="10">
        <f>VLOOKUP($A865,'Medical Examinations'!$A:$Z,MATCH(D$1,'Medical Examinations'!$A$1:$Z$1,0),FALSE)</f>
        <v>4.87</v>
      </c>
      <c r="E865" s="10" t="str">
        <f>VLOOKUP($A865,'Medical Examinations'!$A:$Z,MATCH(E$1,'Medical Examinations'!$A$1:$Z$1,0),FALSE)</f>
        <v>No</v>
      </c>
      <c r="F865" s="10" t="str">
        <f>VLOOKUP($A865,'Medical Examinations'!$A:$Z,MATCH(F$1,'Medical Examinations'!$A$1:$Z$1,0),FALSE)</f>
        <v>No</v>
      </c>
      <c r="G865" s="10" t="str">
        <f>VLOOKUP($A865,'Medical Examinations'!$A:$Z,MATCH(G$1,'Medical Examinations'!$A$1:$Z$1,0),FALSE)</f>
        <v>No</v>
      </c>
      <c r="H865" s="10">
        <f>VLOOKUP($A865,'Medical Examinations'!$A:$Z,MATCH(H$1,'Medical Examinations'!$A$1:$Z$1,0),FALSE)</f>
        <v>2</v>
      </c>
      <c r="I865" s="10" t="str">
        <f>VLOOKUP($A865,'Medical Examinations'!$A:$Z,MATCH(I$1,'Medical Examinations'!$A$1:$Z$1,0),FALSE)</f>
        <v>No</v>
      </c>
      <c r="J865" s="10" t="str">
        <f>VLOOKUP($A865,'Medical Examinations'!$A:$Z,MATCH(J$1,'Medical Examinations'!$A$1:$Z$1,0),FALSE)</f>
        <v>Obesity</v>
      </c>
      <c r="K865" s="10" t="str">
        <f>VLOOKUP($A865,'Medical Examinations'!$A:$Z,MATCH(K$1,'Medical Examinations'!$A$1:$Z$1,0),FALSE)</f>
        <v>Normal</v>
      </c>
      <c r="L865" s="15">
        <v>7144.86</v>
      </c>
      <c r="M865" s="10" t="s">
        <v>4707</v>
      </c>
      <c r="N865" s="10" t="s">
        <v>4707</v>
      </c>
      <c r="P865" s="10"/>
    </row>
    <row r="866" spans="1:16">
      <c r="A866" s="20" t="s">
        <v>1733</v>
      </c>
      <c r="B866" s="10">
        <f>VLOOKUP($A866,'Customer Names'!$A:$C,3,FALSE)</f>
        <v>0</v>
      </c>
      <c r="D866" s="10">
        <f>VLOOKUP($A866,'Medical Examinations'!$A:$Z,MATCH(D$1,'Medical Examinations'!$A$1:$Z$1,0),FALSE)</f>
        <v>4.63</v>
      </c>
      <c r="E866" s="10" t="str">
        <f>VLOOKUP($A866,'Medical Examinations'!$A:$Z,MATCH(E$1,'Medical Examinations'!$A$1:$Z$1,0),FALSE)</f>
        <v>No</v>
      </c>
      <c r="F866" s="10" t="str">
        <f>VLOOKUP($A866,'Medical Examinations'!$A:$Z,MATCH(F$1,'Medical Examinations'!$A$1:$Z$1,0),FALSE)</f>
        <v>No</v>
      </c>
      <c r="G866" s="10" t="str">
        <f>VLOOKUP($A866,'Medical Examinations'!$A:$Z,MATCH(G$1,'Medical Examinations'!$A$1:$Z$1,0),FALSE)</f>
        <v>No</v>
      </c>
      <c r="H866" s="10">
        <f>VLOOKUP($A866,'Medical Examinations'!$A:$Z,MATCH(H$1,'Medical Examinations'!$A$1:$Z$1,0),FALSE)</f>
        <v>0</v>
      </c>
      <c r="I866" s="10" t="str">
        <f>VLOOKUP($A866,'Medical Examinations'!$A:$Z,MATCH(I$1,'Medical Examinations'!$A$1:$Z$1,0),FALSE)</f>
        <v>No</v>
      </c>
      <c r="J866" s="10" t="str">
        <f>VLOOKUP($A866,'Medical Examinations'!$A:$Z,MATCH(J$1,'Medical Examinations'!$A$1:$Z$1,0),FALSE)</f>
        <v>Obesity</v>
      </c>
      <c r="K866" s="10" t="str">
        <f>VLOOKUP($A866,'Medical Examinations'!$A:$Z,MATCH(K$1,'Medical Examinations'!$A$1:$Z$1,0),FALSE)</f>
        <v>Normal</v>
      </c>
      <c r="L866" s="15">
        <v>7147.11</v>
      </c>
      <c r="M866" s="10" t="s">
        <v>4708</v>
      </c>
      <c r="N866" s="10" t="s">
        <v>4707</v>
      </c>
      <c r="P866" s="10"/>
    </row>
    <row r="867" spans="1:16">
      <c r="A867" s="21" t="s">
        <v>1735</v>
      </c>
      <c r="B867" s="10">
        <f>VLOOKUP($A867,'Customer Names'!$A:$C,3,FALSE)</f>
        <v>0</v>
      </c>
      <c r="D867" s="10">
        <f>VLOOKUP($A867,'Medical Examinations'!$A:$Z,MATCH(D$1,'Medical Examinations'!$A$1:$Z$1,0),FALSE)</f>
        <v>11.93</v>
      </c>
      <c r="E867" s="10" t="str">
        <f>VLOOKUP($A867,'Medical Examinations'!$A:$Z,MATCH(E$1,'Medical Examinations'!$A$1:$Z$1,0),FALSE)</f>
        <v>No</v>
      </c>
      <c r="F867" s="10" t="str">
        <f>VLOOKUP($A867,'Medical Examinations'!$A:$Z,MATCH(F$1,'Medical Examinations'!$A$1:$Z$1,0),FALSE)</f>
        <v>No</v>
      </c>
      <c r="G867" s="10" t="str">
        <f>VLOOKUP($A867,'Medical Examinations'!$A:$Z,MATCH(G$1,'Medical Examinations'!$A$1:$Z$1,0),FALSE)</f>
        <v>No</v>
      </c>
      <c r="H867" s="10">
        <f>VLOOKUP($A867,'Medical Examinations'!$A:$Z,MATCH(H$1,'Medical Examinations'!$A$1:$Z$1,0),FALSE)</f>
        <v>0</v>
      </c>
      <c r="I867" s="10" t="str">
        <f>VLOOKUP($A867,'Medical Examinations'!$A:$Z,MATCH(I$1,'Medical Examinations'!$A$1:$Z$1,0),FALSE)</f>
        <v>No</v>
      </c>
      <c r="J867" s="10" t="str">
        <f>VLOOKUP($A867,'Medical Examinations'!$A:$Z,MATCH(J$1,'Medical Examinations'!$A$1:$Z$1,0),FALSE)</f>
        <v>Overweight</v>
      </c>
      <c r="K867" s="10" t="str">
        <f>VLOOKUP($A867,'Medical Examinations'!$A:$Z,MATCH(K$1,'Medical Examinations'!$A$1:$Z$1,0),FALSE)</f>
        <v>Diabetes</v>
      </c>
      <c r="L867" s="15">
        <v>7147.47</v>
      </c>
      <c r="M867" s="10" t="s">
        <v>4707</v>
      </c>
      <c r="N867" s="10" t="s">
        <v>4708</v>
      </c>
      <c r="P867" s="10"/>
    </row>
    <row r="868" spans="1:16">
      <c r="A868" s="20" t="s">
        <v>1737</v>
      </c>
      <c r="B868" s="10">
        <f>VLOOKUP($A868,'Customer Names'!$A:$C,3,FALSE)</f>
        <v>0</v>
      </c>
      <c r="D868" s="10">
        <f>VLOOKUP($A868,'Medical Examinations'!$A:$Z,MATCH(D$1,'Medical Examinations'!$A$1:$Z$1,0),FALSE)</f>
        <v>5.65</v>
      </c>
      <c r="E868" s="10" t="str">
        <f>VLOOKUP($A868,'Medical Examinations'!$A:$Z,MATCH(E$1,'Medical Examinations'!$A$1:$Z$1,0),FALSE)</f>
        <v>yes</v>
      </c>
      <c r="F868" s="10" t="str">
        <f>VLOOKUP($A868,'Medical Examinations'!$A:$Z,MATCH(F$1,'Medical Examinations'!$A$1:$Z$1,0),FALSE)</f>
        <v>No</v>
      </c>
      <c r="G868" s="10" t="str">
        <f>VLOOKUP($A868,'Medical Examinations'!$A:$Z,MATCH(G$1,'Medical Examinations'!$A$1:$Z$1,0),FALSE)</f>
        <v>No</v>
      </c>
      <c r="H868" s="10">
        <f>VLOOKUP($A868,'Medical Examinations'!$A:$Z,MATCH(H$1,'Medical Examinations'!$A$1:$Z$1,0),FALSE)</f>
        <v>2</v>
      </c>
      <c r="I868" s="10" t="str">
        <f>VLOOKUP($A868,'Medical Examinations'!$A:$Z,MATCH(I$1,'Medical Examinations'!$A$1:$Z$1,0),FALSE)</f>
        <v>No</v>
      </c>
      <c r="J868" s="10" t="str">
        <f>VLOOKUP($A868,'Medical Examinations'!$A:$Z,MATCH(J$1,'Medical Examinations'!$A$1:$Z$1,0),FALSE)</f>
        <v>Obesity</v>
      </c>
      <c r="K868" s="10" t="str">
        <f>VLOOKUP($A868,'Medical Examinations'!$A:$Z,MATCH(K$1,'Medical Examinations'!$A$1:$Z$1,0),FALSE)</f>
        <v>Normal</v>
      </c>
      <c r="L868" s="15">
        <v>7151.09</v>
      </c>
      <c r="M868" s="10" t="s">
        <v>4707</v>
      </c>
      <c r="N868" s="10" t="s">
        <v>4707</v>
      </c>
      <c r="P868" s="10"/>
    </row>
    <row r="869" spans="1:16">
      <c r="A869" s="21" t="s">
        <v>1739</v>
      </c>
      <c r="B869" s="10">
        <f>VLOOKUP($A869,'Customer Names'!$A:$C,3,FALSE)</f>
        <v>0</v>
      </c>
      <c r="D869" s="10">
        <f>VLOOKUP($A869,'Medical Examinations'!$A:$Z,MATCH(D$1,'Medical Examinations'!$A$1:$Z$1,0),FALSE)</f>
        <v>11.21</v>
      </c>
      <c r="E869" s="10" t="str">
        <f>VLOOKUP($A869,'Medical Examinations'!$A:$Z,MATCH(E$1,'Medical Examinations'!$A$1:$Z$1,0),FALSE)</f>
        <v>yes</v>
      </c>
      <c r="F869" s="10" t="str">
        <f>VLOOKUP($A869,'Medical Examinations'!$A:$Z,MATCH(F$1,'Medical Examinations'!$A$1:$Z$1,0),FALSE)</f>
        <v>No</v>
      </c>
      <c r="G869" s="10" t="str">
        <f>VLOOKUP($A869,'Medical Examinations'!$A:$Z,MATCH(G$1,'Medical Examinations'!$A$1:$Z$1,0),FALSE)</f>
        <v>Yes</v>
      </c>
      <c r="H869" s="10">
        <f>VLOOKUP($A869,'Medical Examinations'!$A:$Z,MATCH(H$1,'Medical Examinations'!$A$1:$Z$1,0),FALSE)</f>
        <v>1</v>
      </c>
      <c r="I869" s="10" t="str">
        <f>VLOOKUP($A869,'Medical Examinations'!$A:$Z,MATCH(I$1,'Medical Examinations'!$A$1:$Z$1,0),FALSE)</f>
        <v>No</v>
      </c>
      <c r="J869" s="10" t="str">
        <f>VLOOKUP($A869,'Medical Examinations'!$A:$Z,MATCH(J$1,'Medical Examinations'!$A$1:$Z$1,0),FALSE)</f>
        <v>Obesity</v>
      </c>
      <c r="K869" s="10" t="str">
        <f>VLOOKUP($A869,'Medical Examinations'!$A:$Z,MATCH(K$1,'Medical Examinations'!$A$1:$Z$1,0),FALSE)</f>
        <v>Diabetes</v>
      </c>
      <c r="L869" s="15">
        <v>7152.67</v>
      </c>
      <c r="M869" s="10" t="s">
        <v>4708</v>
      </c>
      <c r="N869" s="10" t="s">
        <v>4707</v>
      </c>
      <c r="P869" s="10"/>
    </row>
    <row r="870" spans="1:16">
      <c r="A870" s="20" t="s">
        <v>1741</v>
      </c>
      <c r="B870" s="10">
        <f>VLOOKUP($A870,'Customer Names'!$A:$C,3,FALSE)</f>
        <v>0</v>
      </c>
      <c r="D870" s="10">
        <f>VLOOKUP($A870,'Medical Examinations'!$A:$Z,MATCH(D$1,'Medical Examinations'!$A$1:$Z$1,0),FALSE)</f>
        <v>10.62</v>
      </c>
      <c r="E870" s="10" t="str">
        <f>VLOOKUP($A870,'Medical Examinations'!$A:$Z,MATCH(E$1,'Medical Examinations'!$A$1:$Z$1,0),FALSE)</f>
        <v>yes</v>
      </c>
      <c r="F870" s="10" t="str">
        <f>VLOOKUP($A870,'Medical Examinations'!$A:$Z,MATCH(F$1,'Medical Examinations'!$A$1:$Z$1,0),FALSE)</f>
        <v>No</v>
      </c>
      <c r="G870" s="10" t="str">
        <f>VLOOKUP($A870,'Medical Examinations'!$A:$Z,MATCH(G$1,'Medical Examinations'!$A$1:$Z$1,0),FALSE)</f>
        <v>Yes</v>
      </c>
      <c r="H870" s="10">
        <f>VLOOKUP($A870,'Medical Examinations'!$A:$Z,MATCH(H$1,'Medical Examinations'!$A$1:$Z$1,0),FALSE)</f>
        <v>1</v>
      </c>
      <c r="I870" s="10" t="str">
        <f>VLOOKUP($A870,'Medical Examinations'!$A:$Z,MATCH(I$1,'Medical Examinations'!$A$1:$Z$1,0),FALSE)</f>
        <v>No</v>
      </c>
      <c r="J870" s="10" t="str">
        <f>VLOOKUP($A870,'Medical Examinations'!$A:$Z,MATCH(J$1,'Medical Examinations'!$A$1:$Z$1,0),FALSE)</f>
        <v>Overweight</v>
      </c>
      <c r="K870" s="10" t="str">
        <f>VLOOKUP($A870,'Medical Examinations'!$A:$Z,MATCH(K$1,'Medical Examinations'!$A$1:$Z$1,0),FALSE)</f>
        <v>Diabetes</v>
      </c>
      <c r="L870" s="15">
        <v>7153.55</v>
      </c>
      <c r="M870" s="10" t="s">
        <v>4707</v>
      </c>
      <c r="N870" s="10" t="s">
        <v>4711</v>
      </c>
      <c r="P870" s="10"/>
    </row>
    <row r="871" spans="1:16">
      <c r="A871" s="21" t="s">
        <v>1743</v>
      </c>
      <c r="B871" s="10">
        <f>VLOOKUP($A871,'Customer Names'!$A:$C,3,FALSE)</f>
        <v>0</v>
      </c>
      <c r="D871" s="10">
        <f>VLOOKUP($A871,'Medical Examinations'!$A:$Z,MATCH(D$1,'Medical Examinations'!$A$1:$Z$1,0),FALSE)</f>
        <v>10.7</v>
      </c>
      <c r="E871" s="10" t="str">
        <f>VLOOKUP($A871,'Medical Examinations'!$A:$Z,MATCH(E$1,'Medical Examinations'!$A$1:$Z$1,0),FALSE)</f>
        <v>yes</v>
      </c>
      <c r="F871" s="10" t="str">
        <f>VLOOKUP($A871,'Medical Examinations'!$A:$Z,MATCH(F$1,'Medical Examinations'!$A$1:$Z$1,0),FALSE)</f>
        <v>No</v>
      </c>
      <c r="G871" s="10" t="str">
        <f>VLOOKUP($A871,'Medical Examinations'!$A:$Z,MATCH(G$1,'Medical Examinations'!$A$1:$Z$1,0),FALSE)</f>
        <v>Yes</v>
      </c>
      <c r="H871" s="10">
        <f>VLOOKUP($A871,'Medical Examinations'!$A:$Z,MATCH(H$1,'Medical Examinations'!$A$1:$Z$1,0),FALSE)</f>
        <v>1</v>
      </c>
      <c r="I871" s="10" t="str">
        <f>VLOOKUP($A871,'Medical Examinations'!$A:$Z,MATCH(I$1,'Medical Examinations'!$A$1:$Z$1,0),FALSE)</f>
        <v>No</v>
      </c>
      <c r="J871" s="10" t="str">
        <f>VLOOKUP($A871,'Medical Examinations'!$A:$Z,MATCH(J$1,'Medical Examinations'!$A$1:$Z$1,0),FALSE)</f>
        <v>Normal Weight</v>
      </c>
      <c r="K871" s="10" t="str">
        <f>VLOOKUP($A871,'Medical Examinations'!$A:$Z,MATCH(K$1,'Medical Examinations'!$A$1:$Z$1,0),FALSE)</f>
        <v>Diabetes</v>
      </c>
      <c r="L871" s="15">
        <v>7160.09</v>
      </c>
      <c r="M871" s="10" t="s">
        <v>4707</v>
      </c>
      <c r="N871" s="10" t="s">
        <v>4707</v>
      </c>
      <c r="P871" s="10"/>
    </row>
    <row r="872" spans="1:16">
      <c r="A872" s="20" t="s">
        <v>1745</v>
      </c>
      <c r="B872" s="10">
        <f>VLOOKUP($A872,'Customer Names'!$A:$C,3,FALSE)</f>
        <v>0</v>
      </c>
      <c r="D872" s="10">
        <f>VLOOKUP($A872,'Medical Examinations'!$A:$Z,MATCH(D$1,'Medical Examinations'!$A$1:$Z$1,0),FALSE)</f>
        <v>10.02</v>
      </c>
      <c r="E872" s="10" t="str">
        <f>VLOOKUP($A872,'Medical Examinations'!$A:$Z,MATCH(E$1,'Medical Examinations'!$A$1:$Z$1,0),FALSE)</f>
        <v>yes</v>
      </c>
      <c r="F872" s="10" t="str">
        <f>VLOOKUP($A872,'Medical Examinations'!$A:$Z,MATCH(F$1,'Medical Examinations'!$A$1:$Z$1,0),FALSE)</f>
        <v>No</v>
      </c>
      <c r="G872" s="10" t="str">
        <f>VLOOKUP($A872,'Medical Examinations'!$A:$Z,MATCH(G$1,'Medical Examinations'!$A$1:$Z$1,0),FALSE)</f>
        <v>Yes</v>
      </c>
      <c r="H872" s="10">
        <f>VLOOKUP($A872,'Medical Examinations'!$A:$Z,MATCH(H$1,'Medical Examinations'!$A$1:$Z$1,0),FALSE)</f>
        <v>1</v>
      </c>
      <c r="I872" s="10" t="str">
        <f>VLOOKUP($A872,'Medical Examinations'!$A:$Z,MATCH(I$1,'Medical Examinations'!$A$1:$Z$1,0),FALSE)</f>
        <v>No</v>
      </c>
      <c r="J872" s="10" t="str">
        <f>VLOOKUP($A872,'Medical Examinations'!$A:$Z,MATCH(J$1,'Medical Examinations'!$A$1:$Z$1,0),FALSE)</f>
        <v>Overweight</v>
      </c>
      <c r="K872" s="10" t="str">
        <f>VLOOKUP($A872,'Medical Examinations'!$A:$Z,MATCH(K$1,'Medical Examinations'!$A$1:$Z$1,0),FALSE)</f>
        <v>Diabetes</v>
      </c>
      <c r="L872" s="15">
        <v>7160.33</v>
      </c>
      <c r="M872" s="10" t="s">
        <v>4707</v>
      </c>
      <c r="N872" s="10" t="s">
        <v>4711</v>
      </c>
      <c r="P872" s="10"/>
    </row>
    <row r="873" spans="1:16">
      <c r="A873" s="21" t="s">
        <v>1747</v>
      </c>
      <c r="B873" s="10">
        <f>VLOOKUP($A873,'Customer Names'!$A:$C,3,FALSE)</f>
        <v>0</v>
      </c>
      <c r="D873" s="10">
        <f>VLOOKUP($A873,'Medical Examinations'!$A:$Z,MATCH(D$1,'Medical Examinations'!$A$1:$Z$1,0),FALSE)</f>
        <v>4.8499999999999996</v>
      </c>
      <c r="E873" s="10" t="str">
        <f>VLOOKUP($A873,'Medical Examinations'!$A:$Z,MATCH(E$1,'Medical Examinations'!$A$1:$Z$1,0),FALSE)</f>
        <v>No</v>
      </c>
      <c r="F873" s="10" t="str">
        <f>VLOOKUP($A873,'Medical Examinations'!$A:$Z,MATCH(F$1,'Medical Examinations'!$A$1:$Z$1,0),FALSE)</f>
        <v>No</v>
      </c>
      <c r="G873" s="10" t="str">
        <f>VLOOKUP($A873,'Medical Examinations'!$A:$Z,MATCH(G$1,'Medical Examinations'!$A$1:$Z$1,0),FALSE)</f>
        <v>No</v>
      </c>
      <c r="H873" s="10">
        <f>VLOOKUP($A873,'Medical Examinations'!$A:$Z,MATCH(H$1,'Medical Examinations'!$A$1:$Z$1,0),FALSE)</f>
        <v>0</v>
      </c>
      <c r="I873" s="10" t="str">
        <f>VLOOKUP($A873,'Medical Examinations'!$A:$Z,MATCH(I$1,'Medical Examinations'!$A$1:$Z$1,0),FALSE)</f>
        <v>No</v>
      </c>
      <c r="J873" s="10" t="str">
        <f>VLOOKUP($A873,'Medical Examinations'!$A:$Z,MATCH(J$1,'Medical Examinations'!$A$1:$Z$1,0),FALSE)</f>
        <v>Obesity</v>
      </c>
      <c r="K873" s="10" t="str">
        <f>VLOOKUP($A873,'Medical Examinations'!$A:$Z,MATCH(K$1,'Medical Examinations'!$A$1:$Z$1,0),FALSE)</f>
        <v>Normal</v>
      </c>
      <c r="L873" s="15">
        <v>7162.01</v>
      </c>
      <c r="M873" s="10" t="s">
        <v>4707</v>
      </c>
      <c r="N873" s="10" t="s">
        <v>4708</v>
      </c>
      <c r="P873" s="10"/>
    </row>
    <row r="874" spans="1:16">
      <c r="A874" s="20" t="s">
        <v>1749</v>
      </c>
      <c r="B874" s="10">
        <f>VLOOKUP($A874,'Customer Names'!$A:$C,3,FALSE)</f>
        <v>0</v>
      </c>
      <c r="D874" s="10">
        <f>VLOOKUP($A874,'Medical Examinations'!$A:$Z,MATCH(D$1,'Medical Examinations'!$A$1:$Z$1,0),FALSE)</f>
        <v>4.3899999999999997</v>
      </c>
      <c r="E874" s="10" t="str">
        <f>VLOOKUP($A874,'Medical Examinations'!$A:$Z,MATCH(E$1,'Medical Examinations'!$A$1:$Z$1,0),FALSE)</f>
        <v>yes</v>
      </c>
      <c r="F874" s="10" t="str">
        <f>VLOOKUP($A874,'Medical Examinations'!$A:$Z,MATCH(F$1,'Medical Examinations'!$A$1:$Z$1,0),FALSE)</f>
        <v>No</v>
      </c>
      <c r="G874" s="10" t="str">
        <f>VLOOKUP($A874,'Medical Examinations'!$A:$Z,MATCH(G$1,'Medical Examinations'!$A$1:$Z$1,0),FALSE)</f>
        <v>No</v>
      </c>
      <c r="H874" s="10">
        <f>VLOOKUP($A874,'Medical Examinations'!$A:$Z,MATCH(H$1,'Medical Examinations'!$A$1:$Z$1,0),FALSE)</f>
        <v>2</v>
      </c>
      <c r="I874" s="10" t="str">
        <f>VLOOKUP($A874,'Medical Examinations'!$A:$Z,MATCH(I$1,'Medical Examinations'!$A$1:$Z$1,0),FALSE)</f>
        <v>No</v>
      </c>
      <c r="J874" s="10" t="str">
        <f>VLOOKUP($A874,'Medical Examinations'!$A:$Z,MATCH(J$1,'Medical Examinations'!$A$1:$Z$1,0),FALSE)</f>
        <v>Overweight</v>
      </c>
      <c r="K874" s="10" t="str">
        <f>VLOOKUP($A874,'Medical Examinations'!$A:$Z,MATCH(K$1,'Medical Examinations'!$A$1:$Z$1,0),FALSE)</f>
        <v>Normal</v>
      </c>
      <c r="L874" s="15">
        <v>7173.36</v>
      </c>
      <c r="M874" s="10" t="s">
        <v>4708</v>
      </c>
      <c r="N874" s="10" t="s">
        <v>4707</v>
      </c>
      <c r="P874" s="10"/>
    </row>
    <row r="875" spans="1:16">
      <c r="A875" s="21" t="s">
        <v>1751</v>
      </c>
      <c r="B875" s="10">
        <f>VLOOKUP($A875,'Customer Names'!$A:$C,3,FALSE)</f>
        <v>0</v>
      </c>
      <c r="D875" s="10">
        <f>VLOOKUP($A875,'Medical Examinations'!$A:$Z,MATCH(D$1,'Medical Examinations'!$A$1:$Z$1,0),FALSE)</f>
        <v>8.24</v>
      </c>
      <c r="E875" s="10" t="str">
        <f>VLOOKUP($A875,'Medical Examinations'!$A:$Z,MATCH(E$1,'Medical Examinations'!$A$1:$Z$1,0),FALSE)</f>
        <v>yes</v>
      </c>
      <c r="F875" s="10" t="str">
        <f>VLOOKUP($A875,'Medical Examinations'!$A:$Z,MATCH(F$1,'Medical Examinations'!$A$1:$Z$1,0),FALSE)</f>
        <v>No</v>
      </c>
      <c r="G875" s="10" t="str">
        <f>VLOOKUP($A875,'Medical Examinations'!$A:$Z,MATCH(G$1,'Medical Examinations'!$A$1:$Z$1,0),FALSE)</f>
        <v>No</v>
      </c>
      <c r="H875" s="10">
        <f>VLOOKUP($A875,'Medical Examinations'!$A:$Z,MATCH(H$1,'Medical Examinations'!$A$1:$Z$1,0),FALSE)</f>
        <v>0</v>
      </c>
      <c r="I875" s="10" t="str">
        <f>VLOOKUP($A875,'Medical Examinations'!$A:$Z,MATCH(I$1,'Medical Examinations'!$A$1:$Z$1,0),FALSE)</f>
        <v>No</v>
      </c>
      <c r="J875" s="10" t="str">
        <f>VLOOKUP($A875,'Medical Examinations'!$A:$Z,MATCH(J$1,'Medical Examinations'!$A$1:$Z$1,0),FALSE)</f>
        <v>Obesity</v>
      </c>
      <c r="K875" s="10" t="str">
        <f>VLOOKUP($A875,'Medical Examinations'!$A:$Z,MATCH(K$1,'Medical Examinations'!$A$1:$Z$1,0),FALSE)</f>
        <v>Diabetes</v>
      </c>
      <c r="L875" s="15">
        <v>7175.51</v>
      </c>
      <c r="M875" s="10" t="s">
        <v>4707</v>
      </c>
      <c r="N875" s="10" t="s">
        <v>4708</v>
      </c>
      <c r="P875" s="10"/>
    </row>
    <row r="876" spans="1:16">
      <c r="A876" s="20" t="s">
        <v>1753</v>
      </c>
      <c r="B876" s="10">
        <f>VLOOKUP($A876,'Customer Names'!$A:$C,3,FALSE)</f>
        <v>0</v>
      </c>
      <c r="D876" s="10">
        <f>VLOOKUP($A876,'Medical Examinations'!$A:$Z,MATCH(D$1,'Medical Examinations'!$A$1:$Z$1,0),FALSE)</f>
        <v>9.77</v>
      </c>
      <c r="E876" s="10" t="str">
        <f>VLOOKUP($A876,'Medical Examinations'!$A:$Z,MATCH(E$1,'Medical Examinations'!$A$1:$Z$1,0),FALSE)</f>
        <v>yes</v>
      </c>
      <c r="F876" s="10" t="str">
        <f>VLOOKUP($A876,'Medical Examinations'!$A:$Z,MATCH(F$1,'Medical Examinations'!$A$1:$Z$1,0),FALSE)</f>
        <v>No</v>
      </c>
      <c r="G876" s="10" t="str">
        <f>VLOOKUP($A876,'Medical Examinations'!$A:$Z,MATCH(G$1,'Medical Examinations'!$A$1:$Z$1,0),FALSE)</f>
        <v>No</v>
      </c>
      <c r="H876" s="10">
        <f>VLOOKUP($A876,'Medical Examinations'!$A:$Z,MATCH(H$1,'Medical Examinations'!$A$1:$Z$1,0),FALSE)</f>
        <v>0</v>
      </c>
      <c r="I876" s="10" t="str">
        <f>VLOOKUP($A876,'Medical Examinations'!$A:$Z,MATCH(I$1,'Medical Examinations'!$A$1:$Z$1,0),FALSE)</f>
        <v>No</v>
      </c>
      <c r="J876" s="10" t="str">
        <f>VLOOKUP($A876,'Medical Examinations'!$A:$Z,MATCH(J$1,'Medical Examinations'!$A$1:$Z$1,0),FALSE)</f>
        <v>Obesity</v>
      </c>
      <c r="K876" s="10" t="str">
        <f>VLOOKUP($A876,'Medical Examinations'!$A:$Z,MATCH(K$1,'Medical Examinations'!$A$1:$Z$1,0),FALSE)</f>
        <v>Diabetes</v>
      </c>
      <c r="L876" s="15">
        <v>7179.52</v>
      </c>
      <c r="M876" s="10" t="s">
        <v>4708</v>
      </c>
      <c r="N876" s="10" t="s">
        <v>4708</v>
      </c>
      <c r="P876" s="10"/>
    </row>
    <row r="877" spans="1:16">
      <c r="A877" s="21" t="s">
        <v>1755</v>
      </c>
      <c r="B877" s="10">
        <f>VLOOKUP($A877,'Customer Names'!$A:$C,3,FALSE)</f>
        <v>0</v>
      </c>
      <c r="D877" s="10">
        <f>VLOOKUP($A877,'Medical Examinations'!$A:$Z,MATCH(D$1,'Medical Examinations'!$A$1:$Z$1,0),FALSE)</f>
        <v>5.5</v>
      </c>
      <c r="E877" s="10" t="str">
        <f>VLOOKUP($A877,'Medical Examinations'!$A:$Z,MATCH(E$1,'Medical Examinations'!$A$1:$Z$1,0),FALSE)</f>
        <v>yes</v>
      </c>
      <c r="F877" s="10" t="str">
        <f>VLOOKUP($A877,'Medical Examinations'!$A:$Z,MATCH(F$1,'Medical Examinations'!$A$1:$Z$1,0),FALSE)</f>
        <v>No</v>
      </c>
      <c r="G877" s="10" t="str">
        <f>VLOOKUP($A877,'Medical Examinations'!$A:$Z,MATCH(G$1,'Medical Examinations'!$A$1:$Z$1,0),FALSE)</f>
        <v>No</v>
      </c>
      <c r="H877" s="10">
        <f>VLOOKUP($A877,'Medical Examinations'!$A:$Z,MATCH(H$1,'Medical Examinations'!$A$1:$Z$1,0),FALSE)</f>
        <v>2</v>
      </c>
      <c r="I877" s="10" t="str">
        <f>VLOOKUP($A877,'Medical Examinations'!$A:$Z,MATCH(I$1,'Medical Examinations'!$A$1:$Z$1,0),FALSE)</f>
        <v>No</v>
      </c>
      <c r="J877" s="10" t="str">
        <f>VLOOKUP($A877,'Medical Examinations'!$A:$Z,MATCH(J$1,'Medical Examinations'!$A$1:$Z$1,0),FALSE)</f>
        <v>Obesity</v>
      </c>
      <c r="K877" s="10" t="str">
        <f>VLOOKUP($A877,'Medical Examinations'!$A:$Z,MATCH(K$1,'Medical Examinations'!$A$1:$Z$1,0),FALSE)</f>
        <v>Normal</v>
      </c>
      <c r="L877" s="15">
        <v>7196.87</v>
      </c>
      <c r="M877" s="10" t="s">
        <v>4708</v>
      </c>
      <c r="N877" s="10" t="s">
        <v>4707</v>
      </c>
      <c r="P877" s="10"/>
    </row>
    <row r="878" spans="1:16">
      <c r="A878" s="20" t="s">
        <v>1757</v>
      </c>
      <c r="B878" s="10">
        <f>VLOOKUP($A878,'Customer Names'!$A:$C,3,FALSE)</f>
        <v>0</v>
      </c>
      <c r="D878" s="10">
        <f>VLOOKUP($A878,'Medical Examinations'!$A:$Z,MATCH(D$1,'Medical Examinations'!$A$1:$Z$1,0),FALSE)</f>
        <v>11.84</v>
      </c>
      <c r="E878" s="10" t="str">
        <f>VLOOKUP($A878,'Medical Examinations'!$A:$Z,MATCH(E$1,'Medical Examinations'!$A$1:$Z$1,0),FALSE)</f>
        <v>yes</v>
      </c>
      <c r="F878" s="10" t="str">
        <f>VLOOKUP($A878,'Medical Examinations'!$A:$Z,MATCH(F$1,'Medical Examinations'!$A$1:$Z$1,0),FALSE)</f>
        <v>No</v>
      </c>
      <c r="G878" s="10" t="str">
        <f>VLOOKUP($A878,'Medical Examinations'!$A:$Z,MATCH(G$1,'Medical Examinations'!$A$1:$Z$1,0),FALSE)</f>
        <v>No</v>
      </c>
      <c r="H878" s="10">
        <f>VLOOKUP($A878,'Medical Examinations'!$A:$Z,MATCH(H$1,'Medical Examinations'!$A$1:$Z$1,0),FALSE)</f>
        <v>1</v>
      </c>
      <c r="I878" s="10" t="str">
        <f>VLOOKUP($A878,'Medical Examinations'!$A:$Z,MATCH(I$1,'Medical Examinations'!$A$1:$Z$1,0),FALSE)</f>
        <v>No</v>
      </c>
      <c r="J878" s="10" t="str">
        <f>VLOOKUP($A878,'Medical Examinations'!$A:$Z,MATCH(J$1,'Medical Examinations'!$A$1:$Z$1,0),FALSE)</f>
        <v>Obesity</v>
      </c>
      <c r="K878" s="10" t="str">
        <f>VLOOKUP($A878,'Medical Examinations'!$A:$Z,MATCH(K$1,'Medical Examinations'!$A$1:$Z$1,0),FALSE)</f>
        <v>Diabetes</v>
      </c>
      <c r="L878" s="15">
        <v>7201.7</v>
      </c>
      <c r="M878" s="10" t="s">
        <v>4707</v>
      </c>
      <c r="N878" s="10" t="s">
        <v>4708</v>
      </c>
      <c r="P878" s="10"/>
    </row>
    <row r="879" spans="1:16">
      <c r="A879" s="21" t="s">
        <v>1759</v>
      </c>
      <c r="B879" s="10">
        <f>VLOOKUP($A879,'Customer Names'!$A:$C,3,FALSE)</f>
        <v>0</v>
      </c>
      <c r="D879" s="10">
        <f>VLOOKUP($A879,'Medical Examinations'!$A:$Z,MATCH(D$1,'Medical Examinations'!$A$1:$Z$1,0),FALSE)</f>
        <v>4.66</v>
      </c>
      <c r="E879" s="10" t="str">
        <f>VLOOKUP($A879,'Medical Examinations'!$A:$Z,MATCH(E$1,'Medical Examinations'!$A$1:$Z$1,0),FALSE)</f>
        <v>No</v>
      </c>
      <c r="F879" s="10" t="str">
        <f>VLOOKUP($A879,'Medical Examinations'!$A:$Z,MATCH(F$1,'Medical Examinations'!$A$1:$Z$1,0),FALSE)</f>
        <v>No</v>
      </c>
      <c r="G879" s="10" t="str">
        <f>VLOOKUP($A879,'Medical Examinations'!$A:$Z,MATCH(G$1,'Medical Examinations'!$A$1:$Z$1,0),FALSE)</f>
        <v>No</v>
      </c>
      <c r="H879" s="10">
        <f>VLOOKUP($A879,'Medical Examinations'!$A:$Z,MATCH(H$1,'Medical Examinations'!$A$1:$Z$1,0),FALSE)</f>
        <v>0</v>
      </c>
      <c r="I879" s="10" t="str">
        <f>VLOOKUP($A879,'Medical Examinations'!$A:$Z,MATCH(I$1,'Medical Examinations'!$A$1:$Z$1,0),FALSE)</f>
        <v>No</v>
      </c>
      <c r="J879" s="10" t="str">
        <f>VLOOKUP($A879,'Medical Examinations'!$A:$Z,MATCH(J$1,'Medical Examinations'!$A$1:$Z$1,0),FALSE)</f>
        <v>Obesity</v>
      </c>
      <c r="K879" s="10" t="str">
        <f>VLOOKUP($A879,'Medical Examinations'!$A:$Z,MATCH(K$1,'Medical Examinations'!$A$1:$Z$1,0),FALSE)</f>
        <v>Normal</v>
      </c>
      <c r="L879" s="15">
        <v>7209.49</v>
      </c>
      <c r="M879" s="10" t="s">
        <v>4707</v>
      </c>
      <c r="N879" s="10" t="s">
        <v>4708</v>
      </c>
      <c r="P879" s="10"/>
    </row>
    <row r="880" spans="1:16">
      <c r="A880" s="20" t="s">
        <v>1761</v>
      </c>
      <c r="B880" s="10">
        <f>VLOOKUP($A880,'Customer Names'!$A:$C,3,FALSE)</f>
        <v>0</v>
      </c>
      <c r="D880" s="10">
        <f>VLOOKUP($A880,'Medical Examinations'!$A:$Z,MATCH(D$1,'Medical Examinations'!$A$1:$Z$1,0),FALSE)</f>
        <v>11.11</v>
      </c>
      <c r="E880" s="10" t="str">
        <f>VLOOKUP($A880,'Medical Examinations'!$A:$Z,MATCH(E$1,'Medical Examinations'!$A$1:$Z$1,0),FALSE)</f>
        <v>No</v>
      </c>
      <c r="F880" s="10" t="str">
        <f>VLOOKUP($A880,'Medical Examinations'!$A:$Z,MATCH(F$1,'Medical Examinations'!$A$1:$Z$1,0),FALSE)</f>
        <v>No</v>
      </c>
      <c r="G880" s="10" t="str">
        <f>VLOOKUP($A880,'Medical Examinations'!$A:$Z,MATCH(G$1,'Medical Examinations'!$A$1:$Z$1,0),FALSE)</f>
        <v>No</v>
      </c>
      <c r="H880" s="10">
        <f>VLOOKUP($A880,'Medical Examinations'!$A:$Z,MATCH(H$1,'Medical Examinations'!$A$1:$Z$1,0),FALSE)</f>
        <v>0</v>
      </c>
      <c r="I880" s="10" t="str">
        <f>VLOOKUP($A880,'Medical Examinations'!$A:$Z,MATCH(I$1,'Medical Examinations'!$A$1:$Z$1,0),FALSE)</f>
        <v>No</v>
      </c>
      <c r="J880" s="10" t="str">
        <f>VLOOKUP($A880,'Medical Examinations'!$A:$Z,MATCH(J$1,'Medical Examinations'!$A$1:$Z$1,0),FALSE)</f>
        <v>Obesity</v>
      </c>
      <c r="K880" s="10" t="str">
        <f>VLOOKUP($A880,'Medical Examinations'!$A:$Z,MATCH(K$1,'Medical Examinations'!$A$1:$Z$1,0),FALSE)</f>
        <v>Diabetes</v>
      </c>
      <c r="L880" s="15">
        <v>7220.25</v>
      </c>
      <c r="M880" s="10" t="s">
        <v>4707</v>
      </c>
      <c r="N880" s="10" t="s">
        <v>4707</v>
      </c>
      <c r="P880" s="10"/>
    </row>
    <row r="881" spans="1:16">
      <c r="A881" s="21" t="s">
        <v>1763</v>
      </c>
      <c r="B881" s="10">
        <f>VLOOKUP($A881,'Customer Names'!$A:$C,3,FALSE)</f>
        <v>0</v>
      </c>
      <c r="D881" s="10">
        <f>VLOOKUP($A881,'Medical Examinations'!$A:$Z,MATCH(D$1,'Medical Examinations'!$A$1:$Z$1,0),FALSE)</f>
        <v>7.72</v>
      </c>
      <c r="E881" s="10" t="str">
        <f>VLOOKUP($A881,'Medical Examinations'!$A:$Z,MATCH(E$1,'Medical Examinations'!$A$1:$Z$1,0),FALSE)</f>
        <v>yes</v>
      </c>
      <c r="F881" s="10" t="str">
        <f>VLOOKUP($A881,'Medical Examinations'!$A:$Z,MATCH(F$1,'Medical Examinations'!$A$1:$Z$1,0),FALSE)</f>
        <v>No</v>
      </c>
      <c r="G881" s="10" t="str">
        <f>VLOOKUP($A881,'Medical Examinations'!$A:$Z,MATCH(G$1,'Medical Examinations'!$A$1:$Z$1,0),FALSE)</f>
        <v>Yes</v>
      </c>
      <c r="H881" s="10">
        <f>VLOOKUP($A881,'Medical Examinations'!$A:$Z,MATCH(H$1,'Medical Examinations'!$A$1:$Z$1,0),FALSE)</f>
        <v>1</v>
      </c>
      <c r="I881" s="10" t="str">
        <f>VLOOKUP($A881,'Medical Examinations'!$A:$Z,MATCH(I$1,'Medical Examinations'!$A$1:$Z$1,0),FALSE)</f>
        <v>No</v>
      </c>
      <c r="J881" s="10" t="str">
        <f>VLOOKUP($A881,'Medical Examinations'!$A:$Z,MATCH(J$1,'Medical Examinations'!$A$1:$Z$1,0),FALSE)</f>
        <v>Obesity</v>
      </c>
      <c r="K881" s="10" t="str">
        <f>VLOOKUP($A881,'Medical Examinations'!$A:$Z,MATCH(K$1,'Medical Examinations'!$A$1:$Z$1,0),FALSE)</f>
        <v>Diabetes</v>
      </c>
      <c r="L881" s="15">
        <v>7222.79</v>
      </c>
      <c r="M881" s="10" t="s">
        <v>4708</v>
      </c>
      <c r="N881" s="10" t="s">
        <v>4708</v>
      </c>
      <c r="P881" s="10"/>
    </row>
    <row r="882" spans="1:16">
      <c r="A882" s="20" t="s">
        <v>1765</v>
      </c>
      <c r="B882" s="10">
        <f>VLOOKUP($A882,'Customer Names'!$A:$C,3,FALSE)</f>
        <v>0</v>
      </c>
      <c r="D882" s="10">
        <f>VLOOKUP($A882,'Medical Examinations'!$A:$Z,MATCH(D$1,'Medical Examinations'!$A$1:$Z$1,0),FALSE)</f>
        <v>5.55</v>
      </c>
      <c r="E882" s="10" t="str">
        <f>VLOOKUP($A882,'Medical Examinations'!$A:$Z,MATCH(E$1,'Medical Examinations'!$A$1:$Z$1,0),FALSE)</f>
        <v>yes</v>
      </c>
      <c r="F882" s="10" t="str">
        <f>VLOOKUP($A882,'Medical Examinations'!$A:$Z,MATCH(F$1,'Medical Examinations'!$A$1:$Z$1,0),FALSE)</f>
        <v>No</v>
      </c>
      <c r="G882" s="10" t="str">
        <f>VLOOKUP($A882,'Medical Examinations'!$A:$Z,MATCH(G$1,'Medical Examinations'!$A$1:$Z$1,0),FALSE)</f>
        <v>No</v>
      </c>
      <c r="H882" s="10">
        <f>VLOOKUP($A882,'Medical Examinations'!$A:$Z,MATCH(H$1,'Medical Examinations'!$A$1:$Z$1,0),FALSE)</f>
        <v>2</v>
      </c>
      <c r="I882" s="10" t="str">
        <f>VLOOKUP($A882,'Medical Examinations'!$A:$Z,MATCH(I$1,'Medical Examinations'!$A$1:$Z$1,0),FALSE)</f>
        <v>No</v>
      </c>
      <c r="J882" s="10" t="str">
        <f>VLOOKUP($A882,'Medical Examinations'!$A:$Z,MATCH(J$1,'Medical Examinations'!$A$1:$Z$1,0),FALSE)</f>
        <v>Overweight</v>
      </c>
      <c r="K882" s="10" t="str">
        <f>VLOOKUP($A882,'Medical Examinations'!$A:$Z,MATCH(K$1,'Medical Examinations'!$A$1:$Z$1,0),FALSE)</f>
        <v>Normal</v>
      </c>
      <c r="L882" s="15">
        <v>7228.22</v>
      </c>
      <c r="M882" s="10" t="s">
        <v>4707</v>
      </c>
      <c r="N882" s="10" t="s">
        <v>4711</v>
      </c>
      <c r="P882" s="10"/>
    </row>
    <row r="883" spans="1:16">
      <c r="A883" s="21" t="s">
        <v>1767</v>
      </c>
      <c r="B883" s="10">
        <f>VLOOKUP($A883,'Customer Names'!$A:$C,3,FALSE)</f>
        <v>0</v>
      </c>
      <c r="D883" s="10">
        <f>VLOOKUP($A883,'Medical Examinations'!$A:$Z,MATCH(D$1,'Medical Examinations'!$A$1:$Z$1,0),FALSE)</f>
        <v>5.05</v>
      </c>
      <c r="E883" s="10" t="str">
        <f>VLOOKUP($A883,'Medical Examinations'!$A:$Z,MATCH(E$1,'Medical Examinations'!$A$1:$Z$1,0),FALSE)</f>
        <v>yes</v>
      </c>
      <c r="F883" s="10" t="str">
        <f>VLOOKUP($A883,'Medical Examinations'!$A:$Z,MATCH(F$1,'Medical Examinations'!$A$1:$Z$1,0),FALSE)</f>
        <v>No</v>
      </c>
      <c r="G883" s="10" t="str">
        <f>VLOOKUP($A883,'Medical Examinations'!$A:$Z,MATCH(G$1,'Medical Examinations'!$A$1:$Z$1,0),FALSE)</f>
        <v>No</v>
      </c>
      <c r="H883" s="10">
        <f>VLOOKUP($A883,'Medical Examinations'!$A:$Z,MATCH(H$1,'Medical Examinations'!$A$1:$Z$1,0),FALSE)</f>
        <v>1</v>
      </c>
      <c r="I883" s="10" t="str">
        <f>VLOOKUP($A883,'Medical Examinations'!$A:$Z,MATCH(I$1,'Medical Examinations'!$A$1:$Z$1,0),FALSE)</f>
        <v>No</v>
      </c>
      <c r="J883" s="10" t="str">
        <f>VLOOKUP($A883,'Medical Examinations'!$A:$Z,MATCH(J$1,'Medical Examinations'!$A$1:$Z$1,0),FALSE)</f>
        <v>Obesity</v>
      </c>
      <c r="K883" s="10" t="str">
        <f>VLOOKUP($A883,'Medical Examinations'!$A:$Z,MATCH(K$1,'Medical Examinations'!$A$1:$Z$1,0),FALSE)</f>
        <v>Normal</v>
      </c>
      <c r="L883" s="15">
        <v>7243.81</v>
      </c>
      <c r="M883" s="10" t="s">
        <v>4707</v>
      </c>
      <c r="N883" s="10" t="s">
        <v>4708</v>
      </c>
      <c r="P883" s="10"/>
    </row>
    <row r="884" spans="1:16">
      <c r="A884" s="20" t="s">
        <v>1769</v>
      </c>
      <c r="B884" s="10">
        <f>VLOOKUP($A884,'Customer Names'!$A:$C,3,FALSE)</f>
        <v>0</v>
      </c>
      <c r="D884" s="10">
        <f>VLOOKUP($A884,'Medical Examinations'!$A:$Z,MATCH(D$1,'Medical Examinations'!$A$1:$Z$1,0),FALSE)</f>
        <v>8.69</v>
      </c>
      <c r="E884" s="10" t="str">
        <f>VLOOKUP($A884,'Medical Examinations'!$A:$Z,MATCH(E$1,'Medical Examinations'!$A$1:$Z$1,0),FALSE)</f>
        <v>yes</v>
      </c>
      <c r="F884" s="10" t="str">
        <f>VLOOKUP($A884,'Medical Examinations'!$A:$Z,MATCH(F$1,'Medical Examinations'!$A$1:$Z$1,0),FALSE)</f>
        <v>No</v>
      </c>
      <c r="G884" s="10" t="str">
        <f>VLOOKUP($A884,'Medical Examinations'!$A:$Z,MATCH(G$1,'Medical Examinations'!$A$1:$Z$1,0),FALSE)</f>
        <v>Yes</v>
      </c>
      <c r="H884" s="10">
        <f>VLOOKUP($A884,'Medical Examinations'!$A:$Z,MATCH(H$1,'Medical Examinations'!$A$1:$Z$1,0),FALSE)</f>
        <v>1</v>
      </c>
      <c r="I884" s="10" t="str">
        <f>VLOOKUP($A884,'Medical Examinations'!$A:$Z,MATCH(I$1,'Medical Examinations'!$A$1:$Z$1,0),FALSE)</f>
        <v>No</v>
      </c>
      <c r="J884" s="10" t="str">
        <f>VLOOKUP($A884,'Medical Examinations'!$A:$Z,MATCH(J$1,'Medical Examinations'!$A$1:$Z$1,0),FALSE)</f>
        <v>Overweight</v>
      </c>
      <c r="K884" s="10" t="str">
        <f>VLOOKUP($A884,'Medical Examinations'!$A:$Z,MATCH(K$1,'Medical Examinations'!$A$1:$Z$1,0),FALSE)</f>
        <v>Diabetes</v>
      </c>
      <c r="L884" s="15">
        <v>7248.71</v>
      </c>
      <c r="M884" s="10" t="s">
        <v>4707</v>
      </c>
      <c r="N884" s="10" t="s">
        <v>4711</v>
      </c>
      <c r="P884" s="10"/>
    </row>
    <row r="885" spans="1:16">
      <c r="A885" s="21" t="s">
        <v>1771</v>
      </c>
      <c r="B885" s="10">
        <f>VLOOKUP($A885,'Customer Names'!$A:$C,3,FALSE)</f>
        <v>0</v>
      </c>
      <c r="D885" s="10">
        <f>VLOOKUP($A885,'Medical Examinations'!$A:$Z,MATCH(D$1,'Medical Examinations'!$A$1:$Z$1,0),FALSE)</f>
        <v>5.9</v>
      </c>
      <c r="E885" s="10" t="str">
        <f>VLOOKUP($A885,'Medical Examinations'!$A:$Z,MATCH(E$1,'Medical Examinations'!$A$1:$Z$1,0),FALSE)</f>
        <v>yes</v>
      </c>
      <c r="F885" s="10" t="str">
        <f>VLOOKUP($A885,'Medical Examinations'!$A:$Z,MATCH(F$1,'Medical Examinations'!$A$1:$Z$1,0),FALSE)</f>
        <v>No</v>
      </c>
      <c r="G885" s="10" t="str">
        <f>VLOOKUP($A885,'Medical Examinations'!$A:$Z,MATCH(G$1,'Medical Examinations'!$A$1:$Z$1,0),FALSE)</f>
        <v>No</v>
      </c>
      <c r="H885" s="10">
        <f>VLOOKUP($A885,'Medical Examinations'!$A:$Z,MATCH(H$1,'Medical Examinations'!$A$1:$Z$1,0),FALSE)</f>
        <v>1</v>
      </c>
      <c r="I885" s="10" t="str">
        <f>VLOOKUP($A885,'Medical Examinations'!$A:$Z,MATCH(I$1,'Medical Examinations'!$A$1:$Z$1,0),FALSE)</f>
        <v>No</v>
      </c>
      <c r="J885" s="10" t="str">
        <f>VLOOKUP($A885,'Medical Examinations'!$A:$Z,MATCH(J$1,'Medical Examinations'!$A$1:$Z$1,0),FALSE)</f>
        <v>Obesity</v>
      </c>
      <c r="K885" s="10" t="str">
        <f>VLOOKUP($A885,'Medical Examinations'!$A:$Z,MATCH(K$1,'Medical Examinations'!$A$1:$Z$1,0),FALSE)</f>
        <v>Prediabetes</v>
      </c>
      <c r="L885" s="15">
        <v>7256.72</v>
      </c>
      <c r="M885" s="10" t="s">
        <v>4708</v>
      </c>
      <c r="N885" s="10" t="s">
        <v>4707</v>
      </c>
      <c r="P885" s="10"/>
    </row>
    <row r="886" spans="1:16">
      <c r="A886" s="20" t="s">
        <v>1773</v>
      </c>
      <c r="B886" s="10">
        <f>VLOOKUP($A886,'Customer Names'!$A:$C,3,FALSE)</f>
        <v>0</v>
      </c>
      <c r="D886" s="10">
        <f>VLOOKUP($A886,'Medical Examinations'!$A:$Z,MATCH(D$1,'Medical Examinations'!$A$1:$Z$1,0),FALSE)</f>
        <v>6.29</v>
      </c>
      <c r="E886" s="10" t="str">
        <f>VLOOKUP($A886,'Medical Examinations'!$A:$Z,MATCH(E$1,'Medical Examinations'!$A$1:$Z$1,0),FALSE)</f>
        <v>yes</v>
      </c>
      <c r="F886" s="10" t="str">
        <f>VLOOKUP($A886,'Medical Examinations'!$A:$Z,MATCH(F$1,'Medical Examinations'!$A$1:$Z$1,0),FALSE)</f>
        <v>No</v>
      </c>
      <c r="G886" s="10" t="str">
        <f>VLOOKUP($A886,'Medical Examinations'!$A:$Z,MATCH(G$1,'Medical Examinations'!$A$1:$Z$1,0),FALSE)</f>
        <v>No</v>
      </c>
      <c r="H886" s="10">
        <f>VLOOKUP($A886,'Medical Examinations'!$A:$Z,MATCH(H$1,'Medical Examinations'!$A$1:$Z$1,0),FALSE)</f>
        <v>1</v>
      </c>
      <c r="I886" s="10" t="str">
        <f>VLOOKUP($A886,'Medical Examinations'!$A:$Z,MATCH(I$1,'Medical Examinations'!$A$1:$Z$1,0),FALSE)</f>
        <v>No</v>
      </c>
      <c r="J886" s="10" t="str">
        <f>VLOOKUP($A886,'Medical Examinations'!$A:$Z,MATCH(J$1,'Medical Examinations'!$A$1:$Z$1,0),FALSE)</f>
        <v>Overweight</v>
      </c>
      <c r="K886" s="10" t="str">
        <f>VLOOKUP($A886,'Medical Examinations'!$A:$Z,MATCH(K$1,'Medical Examinations'!$A$1:$Z$1,0),FALSE)</f>
        <v>Prediabetes</v>
      </c>
      <c r="L886" s="15">
        <v>7261.74</v>
      </c>
      <c r="M886" s="10" t="s">
        <v>4708</v>
      </c>
      <c r="N886" s="10" t="s">
        <v>4708</v>
      </c>
      <c r="P886" s="10"/>
    </row>
    <row r="887" spans="1:16">
      <c r="A887" s="21" t="s">
        <v>1775</v>
      </c>
      <c r="B887" s="10">
        <f>VLOOKUP($A887,'Customer Names'!$A:$C,3,FALSE)</f>
        <v>0</v>
      </c>
      <c r="D887" s="10">
        <f>VLOOKUP($A887,'Medical Examinations'!$A:$Z,MATCH(D$1,'Medical Examinations'!$A$1:$Z$1,0),FALSE)</f>
        <v>5.84</v>
      </c>
      <c r="E887" s="10" t="str">
        <f>VLOOKUP($A887,'Medical Examinations'!$A:$Z,MATCH(E$1,'Medical Examinations'!$A$1:$Z$1,0),FALSE)</f>
        <v>yes</v>
      </c>
      <c r="F887" s="10" t="str">
        <f>VLOOKUP($A887,'Medical Examinations'!$A:$Z,MATCH(F$1,'Medical Examinations'!$A$1:$Z$1,0),FALSE)</f>
        <v>No</v>
      </c>
      <c r="G887" s="10" t="str">
        <f>VLOOKUP($A887,'Medical Examinations'!$A:$Z,MATCH(G$1,'Medical Examinations'!$A$1:$Z$1,0),FALSE)</f>
        <v>No</v>
      </c>
      <c r="H887" s="10">
        <f>VLOOKUP($A887,'Medical Examinations'!$A:$Z,MATCH(H$1,'Medical Examinations'!$A$1:$Z$1,0),FALSE)</f>
        <v>1</v>
      </c>
      <c r="I887" s="10" t="str">
        <f>VLOOKUP($A887,'Medical Examinations'!$A:$Z,MATCH(I$1,'Medical Examinations'!$A$1:$Z$1,0),FALSE)</f>
        <v>No</v>
      </c>
      <c r="J887" s="10" t="str">
        <f>VLOOKUP($A887,'Medical Examinations'!$A:$Z,MATCH(J$1,'Medical Examinations'!$A$1:$Z$1,0),FALSE)</f>
        <v>Overweight</v>
      </c>
      <c r="K887" s="10" t="str">
        <f>VLOOKUP($A887,'Medical Examinations'!$A:$Z,MATCH(K$1,'Medical Examinations'!$A$1:$Z$1,0),FALSE)</f>
        <v>Prediabetes</v>
      </c>
      <c r="L887" s="15">
        <v>7265.58</v>
      </c>
      <c r="M887" s="10" t="s">
        <v>4707</v>
      </c>
      <c r="N887" s="10" t="s">
        <v>4707</v>
      </c>
      <c r="P887" s="10"/>
    </row>
    <row r="888" spans="1:16">
      <c r="A888" s="20" t="s">
        <v>1777</v>
      </c>
      <c r="B888" s="10">
        <f>VLOOKUP($A888,'Customer Names'!$A:$C,3,FALSE)</f>
        <v>0</v>
      </c>
      <c r="D888" s="10">
        <f>VLOOKUP($A888,'Medical Examinations'!$A:$Z,MATCH(D$1,'Medical Examinations'!$A$1:$Z$1,0),FALSE)</f>
        <v>6.12</v>
      </c>
      <c r="E888" s="10" t="str">
        <f>VLOOKUP($A888,'Medical Examinations'!$A:$Z,MATCH(E$1,'Medical Examinations'!$A$1:$Z$1,0),FALSE)</f>
        <v>No</v>
      </c>
      <c r="F888" s="10" t="str">
        <f>VLOOKUP($A888,'Medical Examinations'!$A:$Z,MATCH(F$1,'Medical Examinations'!$A$1:$Z$1,0),FALSE)</f>
        <v>No</v>
      </c>
      <c r="G888" s="10" t="str">
        <f>VLOOKUP($A888,'Medical Examinations'!$A:$Z,MATCH(G$1,'Medical Examinations'!$A$1:$Z$1,0),FALSE)</f>
        <v>No</v>
      </c>
      <c r="H888" s="10">
        <f>VLOOKUP($A888,'Medical Examinations'!$A:$Z,MATCH(H$1,'Medical Examinations'!$A$1:$Z$1,0),FALSE)</f>
        <v>0</v>
      </c>
      <c r="I888" s="10" t="str">
        <f>VLOOKUP($A888,'Medical Examinations'!$A:$Z,MATCH(I$1,'Medical Examinations'!$A$1:$Z$1,0),FALSE)</f>
        <v>No</v>
      </c>
      <c r="J888" s="10" t="str">
        <f>VLOOKUP($A888,'Medical Examinations'!$A:$Z,MATCH(J$1,'Medical Examinations'!$A$1:$Z$1,0),FALSE)</f>
        <v>Obesity</v>
      </c>
      <c r="K888" s="10" t="str">
        <f>VLOOKUP($A888,'Medical Examinations'!$A:$Z,MATCH(K$1,'Medical Examinations'!$A$1:$Z$1,0),FALSE)</f>
        <v>Prediabetes</v>
      </c>
      <c r="L888" s="15">
        <v>7265.7</v>
      </c>
      <c r="M888" s="10" t="s">
        <v>4708</v>
      </c>
      <c r="N888" s="10" t="s">
        <v>4708</v>
      </c>
      <c r="P888" s="10"/>
    </row>
    <row r="889" spans="1:16">
      <c r="A889" s="21" t="s">
        <v>1779</v>
      </c>
      <c r="B889" s="10">
        <f>VLOOKUP($A889,'Customer Names'!$A:$C,3,FALSE)</f>
        <v>0</v>
      </c>
      <c r="D889" s="10">
        <f>VLOOKUP($A889,'Medical Examinations'!$A:$Z,MATCH(D$1,'Medical Examinations'!$A$1:$Z$1,0),FALSE)</f>
        <v>6.24</v>
      </c>
      <c r="E889" s="10" t="str">
        <f>VLOOKUP($A889,'Medical Examinations'!$A:$Z,MATCH(E$1,'Medical Examinations'!$A$1:$Z$1,0),FALSE)</f>
        <v>No</v>
      </c>
      <c r="F889" s="10" t="str">
        <f>VLOOKUP($A889,'Medical Examinations'!$A:$Z,MATCH(F$1,'Medical Examinations'!$A$1:$Z$1,0),FALSE)</f>
        <v>No</v>
      </c>
      <c r="G889" s="10" t="str">
        <f>VLOOKUP($A889,'Medical Examinations'!$A:$Z,MATCH(G$1,'Medical Examinations'!$A$1:$Z$1,0),FALSE)</f>
        <v>No</v>
      </c>
      <c r="H889" s="10">
        <f>VLOOKUP($A889,'Medical Examinations'!$A:$Z,MATCH(H$1,'Medical Examinations'!$A$1:$Z$1,0),FALSE)</f>
        <v>0</v>
      </c>
      <c r="I889" s="10" t="str">
        <f>VLOOKUP($A889,'Medical Examinations'!$A:$Z,MATCH(I$1,'Medical Examinations'!$A$1:$Z$1,0),FALSE)</f>
        <v>No</v>
      </c>
      <c r="J889" s="10" t="str">
        <f>VLOOKUP($A889,'Medical Examinations'!$A:$Z,MATCH(J$1,'Medical Examinations'!$A$1:$Z$1,0),FALSE)</f>
        <v>Obesity</v>
      </c>
      <c r="K889" s="10" t="str">
        <f>VLOOKUP($A889,'Medical Examinations'!$A:$Z,MATCH(K$1,'Medical Examinations'!$A$1:$Z$1,0),FALSE)</f>
        <v>Prediabetes</v>
      </c>
      <c r="L889" s="15">
        <v>7273.02</v>
      </c>
      <c r="M889" s="10" t="s">
        <v>4707</v>
      </c>
      <c r="N889" s="10" t="s">
        <v>4711</v>
      </c>
      <c r="P889" s="10"/>
    </row>
    <row r="890" spans="1:16">
      <c r="A890" s="20" t="s">
        <v>1781</v>
      </c>
      <c r="B890" s="10">
        <f>VLOOKUP($A890,'Customer Names'!$A:$C,3,FALSE)</f>
        <v>0</v>
      </c>
      <c r="D890" s="10">
        <f>VLOOKUP($A890,'Medical Examinations'!$A:$Z,MATCH(D$1,'Medical Examinations'!$A$1:$Z$1,0),FALSE)</f>
        <v>6.25</v>
      </c>
      <c r="E890" s="10" t="str">
        <f>VLOOKUP($A890,'Medical Examinations'!$A:$Z,MATCH(E$1,'Medical Examinations'!$A$1:$Z$1,0),FALSE)</f>
        <v>No</v>
      </c>
      <c r="F890" s="10" t="str">
        <f>VLOOKUP($A890,'Medical Examinations'!$A:$Z,MATCH(F$1,'Medical Examinations'!$A$1:$Z$1,0),FALSE)</f>
        <v>No</v>
      </c>
      <c r="G890" s="10" t="str">
        <f>VLOOKUP($A890,'Medical Examinations'!$A:$Z,MATCH(G$1,'Medical Examinations'!$A$1:$Z$1,0),FALSE)</f>
        <v>No</v>
      </c>
      <c r="H890" s="10">
        <f>VLOOKUP($A890,'Medical Examinations'!$A:$Z,MATCH(H$1,'Medical Examinations'!$A$1:$Z$1,0),FALSE)</f>
        <v>1</v>
      </c>
      <c r="I890" s="10" t="str">
        <f>VLOOKUP($A890,'Medical Examinations'!$A:$Z,MATCH(I$1,'Medical Examinations'!$A$1:$Z$1,0),FALSE)</f>
        <v>No</v>
      </c>
      <c r="J890" s="10" t="str">
        <f>VLOOKUP($A890,'Medical Examinations'!$A:$Z,MATCH(J$1,'Medical Examinations'!$A$1:$Z$1,0),FALSE)</f>
        <v>Obesity</v>
      </c>
      <c r="K890" s="10" t="str">
        <f>VLOOKUP($A890,'Medical Examinations'!$A:$Z,MATCH(K$1,'Medical Examinations'!$A$1:$Z$1,0),FALSE)</f>
        <v>Prediabetes</v>
      </c>
      <c r="L890" s="15">
        <v>7281.51</v>
      </c>
      <c r="M890" s="10" t="s">
        <v>4707</v>
      </c>
      <c r="N890" s="10" t="s">
        <v>4711</v>
      </c>
      <c r="P890" s="10"/>
    </row>
    <row r="891" spans="1:16">
      <c r="A891" s="21" t="s">
        <v>1783</v>
      </c>
      <c r="B891" s="10">
        <f>VLOOKUP($A891,'Customer Names'!$A:$C,3,FALSE)</f>
        <v>0</v>
      </c>
      <c r="D891" s="10">
        <f>VLOOKUP($A891,'Medical Examinations'!$A:$Z,MATCH(D$1,'Medical Examinations'!$A$1:$Z$1,0),FALSE)</f>
        <v>11.96</v>
      </c>
      <c r="E891" s="10" t="str">
        <f>VLOOKUP($A891,'Medical Examinations'!$A:$Z,MATCH(E$1,'Medical Examinations'!$A$1:$Z$1,0),FALSE)</f>
        <v>No</v>
      </c>
      <c r="F891" s="10" t="str">
        <f>VLOOKUP($A891,'Medical Examinations'!$A:$Z,MATCH(F$1,'Medical Examinations'!$A$1:$Z$1,0),FALSE)</f>
        <v>No</v>
      </c>
      <c r="G891" s="10" t="str">
        <f>VLOOKUP($A891,'Medical Examinations'!$A:$Z,MATCH(G$1,'Medical Examinations'!$A$1:$Z$1,0),FALSE)</f>
        <v>No</v>
      </c>
      <c r="H891" s="10">
        <f>VLOOKUP($A891,'Medical Examinations'!$A:$Z,MATCH(H$1,'Medical Examinations'!$A$1:$Z$1,0),FALSE)</f>
        <v>0</v>
      </c>
      <c r="I891" s="10" t="str">
        <f>VLOOKUP($A891,'Medical Examinations'!$A:$Z,MATCH(I$1,'Medical Examinations'!$A$1:$Z$1,0),FALSE)</f>
        <v>No</v>
      </c>
      <c r="J891" s="10" t="str">
        <f>VLOOKUP($A891,'Medical Examinations'!$A:$Z,MATCH(J$1,'Medical Examinations'!$A$1:$Z$1,0),FALSE)</f>
        <v>Overweight</v>
      </c>
      <c r="K891" s="10" t="str">
        <f>VLOOKUP($A891,'Medical Examinations'!$A:$Z,MATCH(K$1,'Medical Examinations'!$A$1:$Z$1,0),FALSE)</f>
        <v>Diabetes</v>
      </c>
      <c r="L891" s="15">
        <v>7302.46</v>
      </c>
      <c r="M891" s="10" t="s">
        <v>4708</v>
      </c>
      <c r="N891" s="10" t="s">
        <v>4711</v>
      </c>
      <c r="P891" s="10"/>
    </row>
    <row r="892" spans="1:16">
      <c r="A892" s="20" t="s">
        <v>1785</v>
      </c>
      <c r="B892" s="10">
        <f>VLOOKUP($A892,'Customer Names'!$A:$C,3,FALSE)</f>
        <v>0</v>
      </c>
      <c r="D892" s="10">
        <f>VLOOKUP($A892,'Medical Examinations'!$A:$Z,MATCH(D$1,'Medical Examinations'!$A$1:$Z$1,0),FALSE)</f>
        <v>7.69</v>
      </c>
      <c r="E892" s="10" t="str">
        <f>VLOOKUP($A892,'Medical Examinations'!$A:$Z,MATCH(E$1,'Medical Examinations'!$A$1:$Z$1,0),FALSE)</f>
        <v>No</v>
      </c>
      <c r="F892" s="10" t="str">
        <f>VLOOKUP($A892,'Medical Examinations'!$A:$Z,MATCH(F$1,'Medical Examinations'!$A$1:$Z$1,0),FALSE)</f>
        <v>No</v>
      </c>
      <c r="G892" s="10" t="str">
        <f>VLOOKUP($A892,'Medical Examinations'!$A:$Z,MATCH(G$1,'Medical Examinations'!$A$1:$Z$1,0),FALSE)</f>
        <v>No</v>
      </c>
      <c r="H892" s="10">
        <f>VLOOKUP($A892,'Medical Examinations'!$A:$Z,MATCH(H$1,'Medical Examinations'!$A$1:$Z$1,0),FALSE)</f>
        <v>0</v>
      </c>
      <c r="I892" s="10" t="str">
        <f>VLOOKUP($A892,'Medical Examinations'!$A:$Z,MATCH(I$1,'Medical Examinations'!$A$1:$Z$1,0),FALSE)</f>
        <v>No</v>
      </c>
      <c r="J892" s="10" t="str">
        <f>VLOOKUP($A892,'Medical Examinations'!$A:$Z,MATCH(J$1,'Medical Examinations'!$A$1:$Z$1,0),FALSE)</f>
        <v>Overweight</v>
      </c>
      <c r="K892" s="10" t="str">
        <f>VLOOKUP($A892,'Medical Examinations'!$A:$Z,MATCH(K$1,'Medical Examinations'!$A$1:$Z$1,0),FALSE)</f>
        <v>Diabetes</v>
      </c>
      <c r="L892" s="15">
        <v>7304.65</v>
      </c>
      <c r="M892" s="10" t="s">
        <v>4708</v>
      </c>
      <c r="N892" s="10" t="s">
        <v>4708</v>
      </c>
      <c r="P892" s="10"/>
    </row>
    <row r="893" spans="1:16">
      <c r="A893" s="21" t="s">
        <v>1787</v>
      </c>
      <c r="B893" s="10">
        <f>VLOOKUP($A893,'Customer Names'!$A:$C,3,FALSE)</f>
        <v>0</v>
      </c>
      <c r="D893" s="10">
        <f>VLOOKUP($A893,'Medical Examinations'!$A:$Z,MATCH(D$1,'Medical Examinations'!$A$1:$Z$1,0),FALSE)</f>
        <v>8.83</v>
      </c>
      <c r="E893" s="10" t="str">
        <f>VLOOKUP($A893,'Medical Examinations'!$A:$Z,MATCH(E$1,'Medical Examinations'!$A$1:$Z$1,0),FALSE)</f>
        <v>No</v>
      </c>
      <c r="F893" s="10" t="str">
        <f>VLOOKUP($A893,'Medical Examinations'!$A:$Z,MATCH(F$1,'Medical Examinations'!$A$1:$Z$1,0),FALSE)</f>
        <v>No</v>
      </c>
      <c r="G893" s="10" t="str">
        <f>VLOOKUP($A893,'Medical Examinations'!$A:$Z,MATCH(G$1,'Medical Examinations'!$A$1:$Z$1,0),FALSE)</f>
        <v>No</v>
      </c>
      <c r="H893" s="10">
        <f>VLOOKUP($A893,'Medical Examinations'!$A:$Z,MATCH(H$1,'Medical Examinations'!$A$1:$Z$1,0),FALSE)</f>
        <v>0</v>
      </c>
      <c r="I893" s="10" t="str">
        <f>VLOOKUP($A893,'Medical Examinations'!$A:$Z,MATCH(I$1,'Medical Examinations'!$A$1:$Z$1,0),FALSE)</f>
        <v>No</v>
      </c>
      <c r="J893" s="10" t="str">
        <f>VLOOKUP($A893,'Medical Examinations'!$A:$Z,MATCH(J$1,'Medical Examinations'!$A$1:$Z$1,0),FALSE)</f>
        <v>Obesity</v>
      </c>
      <c r="K893" s="10" t="str">
        <f>VLOOKUP($A893,'Medical Examinations'!$A:$Z,MATCH(K$1,'Medical Examinations'!$A$1:$Z$1,0),FALSE)</f>
        <v>Diabetes</v>
      </c>
      <c r="L893" s="15">
        <v>7318.21</v>
      </c>
      <c r="M893" s="10" t="s">
        <v>4708</v>
      </c>
      <c r="N893" s="10" t="s">
        <v>4711</v>
      </c>
      <c r="P893" s="10"/>
    </row>
    <row r="894" spans="1:16">
      <c r="A894" s="20" t="s">
        <v>1789</v>
      </c>
      <c r="B894" s="10">
        <f>VLOOKUP($A894,'Customer Names'!$A:$C,3,FALSE)</f>
        <v>0</v>
      </c>
      <c r="D894" s="10">
        <f>VLOOKUP($A894,'Medical Examinations'!$A:$Z,MATCH(D$1,'Medical Examinations'!$A$1:$Z$1,0),FALSE)</f>
        <v>4.41</v>
      </c>
      <c r="E894" s="10" t="str">
        <f>VLOOKUP($A894,'Medical Examinations'!$A:$Z,MATCH(E$1,'Medical Examinations'!$A$1:$Z$1,0),FALSE)</f>
        <v>No</v>
      </c>
      <c r="F894" s="10" t="str">
        <f>VLOOKUP($A894,'Medical Examinations'!$A:$Z,MATCH(F$1,'Medical Examinations'!$A$1:$Z$1,0),FALSE)</f>
        <v>No</v>
      </c>
      <c r="G894" s="10" t="str">
        <f>VLOOKUP($A894,'Medical Examinations'!$A:$Z,MATCH(G$1,'Medical Examinations'!$A$1:$Z$1,0),FALSE)</f>
        <v>No</v>
      </c>
      <c r="H894" s="10">
        <f>VLOOKUP($A894,'Medical Examinations'!$A:$Z,MATCH(H$1,'Medical Examinations'!$A$1:$Z$1,0),FALSE)</f>
        <v>0</v>
      </c>
      <c r="I894" s="10" t="str">
        <f>VLOOKUP($A894,'Medical Examinations'!$A:$Z,MATCH(I$1,'Medical Examinations'!$A$1:$Z$1,0),FALSE)</f>
        <v>No</v>
      </c>
      <c r="J894" s="10" t="str">
        <f>VLOOKUP($A894,'Medical Examinations'!$A:$Z,MATCH(J$1,'Medical Examinations'!$A$1:$Z$1,0),FALSE)</f>
        <v>Obesity</v>
      </c>
      <c r="K894" s="10" t="str">
        <f>VLOOKUP($A894,'Medical Examinations'!$A:$Z,MATCH(K$1,'Medical Examinations'!$A$1:$Z$1,0),FALSE)</f>
        <v>Normal</v>
      </c>
      <c r="L894" s="15">
        <v>7318.22</v>
      </c>
      <c r="M894" s="10" t="s">
        <v>4707</v>
      </c>
      <c r="N894" s="10" t="s">
        <v>4708</v>
      </c>
      <c r="P894" s="10"/>
    </row>
    <row r="895" spans="1:16">
      <c r="A895" s="21" t="s">
        <v>1791</v>
      </c>
      <c r="B895" s="10">
        <f>VLOOKUP($A895,'Customer Names'!$A:$C,3,FALSE)</f>
        <v>0</v>
      </c>
      <c r="D895" s="10">
        <f>VLOOKUP($A895,'Medical Examinations'!$A:$Z,MATCH(D$1,'Medical Examinations'!$A$1:$Z$1,0),FALSE)</f>
        <v>9.1</v>
      </c>
      <c r="E895" s="10" t="str">
        <f>VLOOKUP($A895,'Medical Examinations'!$A:$Z,MATCH(E$1,'Medical Examinations'!$A$1:$Z$1,0),FALSE)</f>
        <v>yes</v>
      </c>
      <c r="F895" s="10" t="str">
        <f>VLOOKUP($A895,'Medical Examinations'!$A:$Z,MATCH(F$1,'Medical Examinations'!$A$1:$Z$1,0),FALSE)</f>
        <v>No</v>
      </c>
      <c r="G895" s="10" t="str">
        <f>VLOOKUP($A895,'Medical Examinations'!$A:$Z,MATCH(G$1,'Medical Examinations'!$A$1:$Z$1,0),FALSE)</f>
        <v>Yes</v>
      </c>
      <c r="H895" s="10">
        <f>VLOOKUP($A895,'Medical Examinations'!$A:$Z,MATCH(H$1,'Medical Examinations'!$A$1:$Z$1,0),FALSE)</f>
        <v>1</v>
      </c>
      <c r="I895" s="10" t="str">
        <f>VLOOKUP($A895,'Medical Examinations'!$A:$Z,MATCH(I$1,'Medical Examinations'!$A$1:$Z$1,0),FALSE)</f>
        <v>No</v>
      </c>
      <c r="J895" s="10" t="str">
        <f>VLOOKUP($A895,'Medical Examinations'!$A:$Z,MATCH(J$1,'Medical Examinations'!$A$1:$Z$1,0),FALSE)</f>
        <v>Overweight</v>
      </c>
      <c r="K895" s="10" t="str">
        <f>VLOOKUP($A895,'Medical Examinations'!$A:$Z,MATCH(K$1,'Medical Examinations'!$A$1:$Z$1,0),FALSE)</f>
        <v>Diabetes</v>
      </c>
      <c r="L895" s="15">
        <v>7322.86</v>
      </c>
      <c r="M895" s="10" t="s">
        <v>4708</v>
      </c>
      <c r="N895" s="10" t="s">
        <v>4708</v>
      </c>
      <c r="P895" s="10"/>
    </row>
    <row r="896" spans="1:16">
      <c r="A896" s="20" t="s">
        <v>1793</v>
      </c>
      <c r="B896" s="10">
        <f>VLOOKUP($A896,'Customer Names'!$A:$C,3,FALSE)</f>
        <v>0</v>
      </c>
      <c r="D896" s="10">
        <f>VLOOKUP($A896,'Medical Examinations'!$A:$Z,MATCH(D$1,'Medical Examinations'!$A$1:$Z$1,0),FALSE)</f>
        <v>11.52</v>
      </c>
      <c r="E896" s="10" t="str">
        <f>VLOOKUP($A896,'Medical Examinations'!$A:$Z,MATCH(E$1,'Medical Examinations'!$A$1:$Z$1,0),FALSE)</f>
        <v>yes</v>
      </c>
      <c r="F896" s="10" t="str">
        <f>VLOOKUP($A896,'Medical Examinations'!$A:$Z,MATCH(F$1,'Medical Examinations'!$A$1:$Z$1,0),FALSE)</f>
        <v>No</v>
      </c>
      <c r="G896" s="10" t="str">
        <f>VLOOKUP($A896,'Medical Examinations'!$A:$Z,MATCH(G$1,'Medical Examinations'!$A$1:$Z$1,0),FALSE)</f>
        <v>Yes</v>
      </c>
      <c r="H896" s="10">
        <f>VLOOKUP($A896,'Medical Examinations'!$A:$Z,MATCH(H$1,'Medical Examinations'!$A$1:$Z$1,0),FALSE)</f>
        <v>1</v>
      </c>
      <c r="I896" s="10" t="str">
        <f>VLOOKUP($A896,'Medical Examinations'!$A:$Z,MATCH(I$1,'Medical Examinations'!$A$1:$Z$1,0),FALSE)</f>
        <v>No</v>
      </c>
      <c r="J896" s="10" t="str">
        <f>VLOOKUP($A896,'Medical Examinations'!$A:$Z,MATCH(J$1,'Medical Examinations'!$A$1:$Z$1,0),FALSE)</f>
        <v>Overweight</v>
      </c>
      <c r="K896" s="10" t="str">
        <f>VLOOKUP($A896,'Medical Examinations'!$A:$Z,MATCH(K$1,'Medical Examinations'!$A$1:$Z$1,0),FALSE)</f>
        <v>Diabetes</v>
      </c>
      <c r="L896" s="15">
        <v>7323.73</v>
      </c>
      <c r="M896" s="10" t="s">
        <v>4707</v>
      </c>
      <c r="N896" s="10" t="s">
        <v>4707</v>
      </c>
      <c r="P896" s="10"/>
    </row>
    <row r="897" spans="1:16">
      <c r="A897" s="21" t="s">
        <v>1795</v>
      </c>
      <c r="B897" s="10">
        <f>VLOOKUP($A897,'Customer Names'!$A:$C,3,FALSE)</f>
        <v>0</v>
      </c>
      <c r="D897" s="10">
        <f>VLOOKUP($A897,'Medical Examinations'!$A:$Z,MATCH(D$1,'Medical Examinations'!$A$1:$Z$1,0),FALSE)</f>
        <v>10.95</v>
      </c>
      <c r="E897" s="10" t="str">
        <f>VLOOKUP($A897,'Medical Examinations'!$A:$Z,MATCH(E$1,'Medical Examinations'!$A$1:$Z$1,0),FALSE)</f>
        <v>No</v>
      </c>
      <c r="F897" s="10" t="str">
        <f>VLOOKUP($A897,'Medical Examinations'!$A:$Z,MATCH(F$1,'Medical Examinations'!$A$1:$Z$1,0),FALSE)</f>
        <v>No</v>
      </c>
      <c r="G897" s="10" t="str">
        <f>VLOOKUP($A897,'Medical Examinations'!$A:$Z,MATCH(G$1,'Medical Examinations'!$A$1:$Z$1,0),FALSE)</f>
        <v>No</v>
      </c>
      <c r="H897" s="10">
        <f>VLOOKUP($A897,'Medical Examinations'!$A:$Z,MATCH(H$1,'Medical Examinations'!$A$1:$Z$1,0),FALSE)</f>
        <v>0</v>
      </c>
      <c r="I897" s="10" t="str">
        <f>VLOOKUP($A897,'Medical Examinations'!$A:$Z,MATCH(I$1,'Medical Examinations'!$A$1:$Z$1,0),FALSE)</f>
        <v>No</v>
      </c>
      <c r="J897" s="10" t="str">
        <f>VLOOKUP($A897,'Medical Examinations'!$A:$Z,MATCH(J$1,'Medical Examinations'!$A$1:$Z$1,0),FALSE)</f>
        <v>Obesity</v>
      </c>
      <c r="K897" s="10" t="str">
        <f>VLOOKUP($A897,'Medical Examinations'!$A:$Z,MATCH(K$1,'Medical Examinations'!$A$1:$Z$1,0),FALSE)</f>
        <v>Diabetes</v>
      </c>
      <c r="L897" s="15">
        <v>7325.05</v>
      </c>
      <c r="M897" s="10" t="s">
        <v>4707</v>
      </c>
      <c r="N897" s="10" t="s">
        <v>4708</v>
      </c>
      <c r="P897" s="10"/>
    </row>
    <row r="898" spans="1:16">
      <c r="A898" s="20" t="s">
        <v>1797</v>
      </c>
      <c r="B898" s="10">
        <f>VLOOKUP($A898,'Customer Names'!$A:$C,3,FALSE)</f>
        <v>0</v>
      </c>
      <c r="D898" s="10">
        <f>VLOOKUP($A898,'Medical Examinations'!$A:$Z,MATCH(D$1,'Medical Examinations'!$A$1:$Z$1,0),FALSE)</f>
        <v>11.5</v>
      </c>
      <c r="E898" s="10" t="str">
        <f>VLOOKUP($A898,'Medical Examinations'!$A:$Z,MATCH(E$1,'Medical Examinations'!$A$1:$Z$1,0),FALSE)</f>
        <v>No</v>
      </c>
      <c r="F898" s="10" t="str">
        <f>VLOOKUP($A898,'Medical Examinations'!$A:$Z,MATCH(F$1,'Medical Examinations'!$A$1:$Z$1,0),FALSE)</f>
        <v>No</v>
      </c>
      <c r="G898" s="10" t="str">
        <f>VLOOKUP($A898,'Medical Examinations'!$A:$Z,MATCH(G$1,'Medical Examinations'!$A$1:$Z$1,0),FALSE)</f>
        <v>No</v>
      </c>
      <c r="H898" s="10">
        <f>VLOOKUP($A898,'Medical Examinations'!$A:$Z,MATCH(H$1,'Medical Examinations'!$A$1:$Z$1,0),FALSE)</f>
        <v>0</v>
      </c>
      <c r="I898" s="10" t="str">
        <f>VLOOKUP($A898,'Medical Examinations'!$A:$Z,MATCH(I$1,'Medical Examinations'!$A$1:$Z$1,0),FALSE)</f>
        <v>No</v>
      </c>
      <c r="J898" s="10" t="str">
        <f>VLOOKUP($A898,'Medical Examinations'!$A:$Z,MATCH(J$1,'Medical Examinations'!$A$1:$Z$1,0),FALSE)</f>
        <v>Overweight</v>
      </c>
      <c r="K898" s="10" t="str">
        <f>VLOOKUP($A898,'Medical Examinations'!$A:$Z,MATCH(K$1,'Medical Examinations'!$A$1:$Z$1,0),FALSE)</f>
        <v>Diabetes</v>
      </c>
      <c r="L898" s="15">
        <v>7325.47</v>
      </c>
      <c r="M898" s="10" t="s">
        <v>4707</v>
      </c>
      <c r="N898" s="10" t="s">
        <v>4711</v>
      </c>
      <c r="P898" s="10"/>
    </row>
    <row r="899" spans="1:16">
      <c r="A899" s="21" t="s">
        <v>1799</v>
      </c>
      <c r="B899" s="10">
        <f>VLOOKUP($A899,'Customer Names'!$A:$C,3,FALSE)</f>
        <v>0</v>
      </c>
      <c r="D899" s="10">
        <f>VLOOKUP($A899,'Medical Examinations'!$A:$Z,MATCH(D$1,'Medical Examinations'!$A$1:$Z$1,0),FALSE)</f>
        <v>9.8800000000000008</v>
      </c>
      <c r="E899" s="10" t="str">
        <f>VLOOKUP($A899,'Medical Examinations'!$A:$Z,MATCH(E$1,'Medical Examinations'!$A$1:$Z$1,0),FALSE)</f>
        <v>No</v>
      </c>
      <c r="F899" s="10" t="str">
        <f>VLOOKUP($A899,'Medical Examinations'!$A:$Z,MATCH(F$1,'Medical Examinations'!$A$1:$Z$1,0),FALSE)</f>
        <v>No</v>
      </c>
      <c r="G899" s="10" t="str">
        <f>VLOOKUP($A899,'Medical Examinations'!$A:$Z,MATCH(G$1,'Medical Examinations'!$A$1:$Z$1,0),FALSE)</f>
        <v>No</v>
      </c>
      <c r="H899" s="10">
        <f>VLOOKUP($A899,'Medical Examinations'!$A:$Z,MATCH(H$1,'Medical Examinations'!$A$1:$Z$1,0),FALSE)</f>
        <v>0</v>
      </c>
      <c r="I899" s="10" t="str">
        <f>VLOOKUP($A899,'Medical Examinations'!$A:$Z,MATCH(I$1,'Medical Examinations'!$A$1:$Z$1,0),FALSE)</f>
        <v>No</v>
      </c>
      <c r="J899" s="10" t="str">
        <f>VLOOKUP($A899,'Medical Examinations'!$A:$Z,MATCH(J$1,'Medical Examinations'!$A$1:$Z$1,0),FALSE)</f>
        <v>Normal Weight</v>
      </c>
      <c r="K899" s="10" t="str">
        <f>VLOOKUP($A899,'Medical Examinations'!$A:$Z,MATCH(K$1,'Medical Examinations'!$A$1:$Z$1,0),FALSE)</f>
        <v>Diabetes</v>
      </c>
      <c r="L899" s="15">
        <v>7337.75</v>
      </c>
      <c r="M899" s="10" t="s">
        <v>4707</v>
      </c>
      <c r="N899" s="10" t="s">
        <v>4708</v>
      </c>
      <c r="P899" s="10"/>
    </row>
    <row r="900" spans="1:16">
      <c r="A900" s="20" t="s">
        <v>1801</v>
      </c>
      <c r="B900" s="10">
        <f>VLOOKUP($A900,'Customer Names'!$A:$C,3,FALSE)</f>
        <v>0</v>
      </c>
      <c r="D900" s="10">
        <f>VLOOKUP($A900,'Medical Examinations'!$A:$Z,MATCH(D$1,'Medical Examinations'!$A$1:$Z$1,0),FALSE)</f>
        <v>6.2</v>
      </c>
      <c r="E900" s="10" t="str">
        <f>VLOOKUP($A900,'Medical Examinations'!$A:$Z,MATCH(E$1,'Medical Examinations'!$A$1:$Z$1,0),FALSE)</f>
        <v>No</v>
      </c>
      <c r="F900" s="10" t="str">
        <f>VLOOKUP($A900,'Medical Examinations'!$A:$Z,MATCH(F$1,'Medical Examinations'!$A$1:$Z$1,0),FALSE)</f>
        <v>No</v>
      </c>
      <c r="G900" s="10" t="str">
        <f>VLOOKUP($A900,'Medical Examinations'!$A:$Z,MATCH(G$1,'Medical Examinations'!$A$1:$Z$1,0),FALSE)</f>
        <v>No</v>
      </c>
      <c r="H900" s="10">
        <f>VLOOKUP($A900,'Medical Examinations'!$A:$Z,MATCH(H$1,'Medical Examinations'!$A$1:$Z$1,0),FALSE)</f>
        <v>1</v>
      </c>
      <c r="I900" s="10" t="str">
        <f>VLOOKUP($A900,'Medical Examinations'!$A:$Z,MATCH(I$1,'Medical Examinations'!$A$1:$Z$1,0),FALSE)</f>
        <v>No</v>
      </c>
      <c r="J900" s="10" t="str">
        <f>VLOOKUP($A900,'Medical Examinations'!$A:$Z,MATCH(J$1,'Medical Examinations'!$A$1:$Z$1,0),FALSE)</f>
        <v>Obesity</v>
      </c>
      <c r="K900" s="10" t="str">
        <f>VLOOKUP($A900,'Medical Examinations'!$A:$Z,MATCH(K$1,'Medical Examinations'!$A$1:$Z$1,0),FALSE)</f>
        <v>Prediabetes</v>
      </c>
      <c r="L900" s="15">
        <v>7339.93</v>
      </c>
      <c r="M900" s="10" t="s">
        <v>4707</v>
      </c>
      <c r="N900" s="10" t="s">
        <v>4707</v>
      </c>
      <c r="P900" s="10"/>
    </row>
    <row r="901" spans="1:16">
      <c r="A901" s="21" t="s">
        <v>1803</v>
      </c>
      <c r="B901" s="10">
        <f>VLOOKUP($A901,'Customer Names'!$A:$C,3,FALSE)</f>
        <v>0</v>
      </c>
      <c r="D901" s="10">
        <f>VLOOKUP($A901,'Medical Examinations'!$A:$Z,MATCH(D$1,'Medical Examinations'!$A$1:$Z$1,0),FALSE)</f>
        <v>8.41</v>
      </c>
      <c r="E901" s="10" t="str">
        <f>VLOOKUP($A901,'Medical Examinations'!$A:$Z,MATCH(E$1,'Medical Examinations'!$A$1:$Z$1,0),FALSE)</f>
        <v>yes</v>
      </c>
      <c r="F901" s="10" t="str">
        <f>VLOOKUP($A901,'Medical Examinations'!$A:$Z,MATCH(F$1,'Medical Examinations'!$A$1:$Z$1,0),FALSE)</f>
        <v>No</v>
      </c>
      <c r="G901" s="10" t="str">
        <f>VLOOKUP($A901,'Medical Examinations'!$A:$Z,MATCH(G$1,'Medical Examinations'!$A$1:$Z$1,0),FALSE)</f>
        <v>No</v>
      </c>
      <c r="H901" s="10">
        <f>VLOOKUP($A901,'Medical Examinations'!$A:$Z,MATCH(H$1,'Medical Examinations'!$A$1:$Z$1,0),FALSE)</f>
        <v>1</v>
      </c>
      <c r="I901" s="10" t="str">
        <f>VLOOKUP($A901,'Medical Examinations'!$A:$Z,MATCH(I$1,'Medical Examinations'!$A$1:$Z$1,0),FALSE)</f>
        <v>No</v>
      </c>
      <c r="J901" s="10" t="str">
        <f>VLOOKUP($A901,'Medical Examinations'!$A:$Z,MATCH(J$1,'Medical Examinations'!$A$1:$Z$1,0),FALSE)</f>
        <v>Obesity</v>
      </c>
      <c r="K901" s="10" t="str">
        <f>VLOOKUP($A901,'Medical Examinations'!$A:$Z,MATCH(K$1,'Medical Examinations'!$A$1:$Z$1,0),FALSE)</f>
        <v>Diabetes</v>
      </c>
      <c r="L901" s="15">
        <v>7345.08</v>
      </c>
      <c r="M901" s="10" t="s">
        <v>4707</v>
      </c>
      <c r="N901" s="10" t="s">
        <v>4711</v>
      </c>
      <c r="P901" s="10"/>
    </row>
    <row r="902" spans="1:16">
      <c r="A902" s="20" t="s">
        <v>1805</v>
      </c>
      <c r="B902" s="10">
        <f>VLOOKUP($A902,'Customer Names'!$A:$C,3,FALSE)</f>
        <v>0</v>
      </c>
      <c r="D902" s="10">
        <f>VLOOKUP($A902,'Medical Examinations'!$A:$Z,MATCH(D$1,'Medical Examinations'!$A$1:$Z$1,0),FALSE)</f>
        <v>5.07</v>
      </c>
      <c r="E902" s="10" t="str">
        <f>VLOOKUP($A902,'Medical Examinations'!$A:$Z,MATCH(E$1,'Medical Examinations'!$A$1:$Z$1,0),FALSE)</f>
        <v>yes</v>
      </c>
      <c r="F902" s="10" t="str">
        <f>VLOOKUP($A902,'Medical Examinations'!$A:$Z,MATCH(F$1,'Medical Examinations'!$A$1:$Z$1,0),FALSE)</f>
        <v>No</v>
      </c>
      <c r="G902" s="10" t="str">
        <f>VLOOKUP($A902,'Medical Examinations'!$A:$Z,MATCH(G$1,'Medical Examinations'!$A$1:$Z$1,0),FALSE)</f>
        <v>No</v>
      </c>
      <c r="H902" s="10">
        <f>VLOOKUP($A902,'Medical Examinations'!$A:$Z,MATCH(H$1,'Medical Examinations'!$A$1:$Z$1,0),FALSE)</f>
        <v>2</v>
      </c>
      <c r="I902" s="10" t="str">
        <f>VLOOKUP($A902,'Medical Examinations'!$A:$Z,MATCH(I$1,'Medical Examinations'!$A$1:$Z$1,0),FALSE)</f>
        <v>No</v>
      </c>
      <c r="J902" s="10" t="str">
        <f>VLOOKUP($A902,'Medical Examinations'!$A:$Z,MATCH(J$1,'Medical Examinations'!$A$1:$Z$1,0),FALSE)</f>
        <v>Overweight</v>
      </c>
      <c r="K902" s="10" t="str">
        <f>VLOOKUP($A902,'Medical Examinations'!$A:$Z,MATCH(K$1,'Medical Examinations'!$A$1:$Z$1,0),FALSE)</f>
        <v>Normal</v>
      </c>
      <c r="L902" s="15">
        <v>7345.73</v>
      </c>
      <c r="M902" s="10" t="s">
        <v>4707</v>
      </c>
      <c r="N902" s="10" t="s">
        <v>4711</v>
      </c>
      <c r="P902" s="10"/>
    </row>
    <row r="903" spans="1:16">
      <c r="A903" s="21" t="s">
        <v>1807</v>
      </c>
      <c r="B903" s="10">
        <f>VLOOKUP($A903,'Customer Names'!$A:$C,3,FALSE)</f>
        <v>0</v>
      </c>
      <c r="D903" s="10">
        <f>VLOOKUP($A903,'Medical Examinations'!$A:$Z,MATCH(D$1,'Medical Examinations'!$A$1:$Z$1,0),FALSE)</f>
        <v>4.0599999999999996</v>
      </c>
      <c r="E903" s="10" t="str">
        <f>VLOOKUP($A903,'Medical Examinations'!$A:$Z,MATCH(E$1,'Medical Examinations'!$A$1:$Z$1,0),FALSE)</f>
        <v>No</v>
      </c>
      <c r="F903" s="10" t="str">
        <f>VLOOKUP($A903,'Medical Examinations'!$A:$Z,MATCH(F$1,'Medical Examinations'!$A$1:$Z$1,0),FALSE)</f>
        <v>No</v>
      </c>
      <c r="G903" s="10" t="str">
        <f>VLOOKUP($A903,'Medical Examinations'!$A:$Z,MATCH(G$1,'Medical Examinations'!$A$1:$Z$1,0),FALSE)</f>
        <v>Yes</v>
      </c>
      <c r="H903" s="10">
        <f>VLOOKUP($A903,'Medical Examinations'!$A:$Z,MATCH(H$1,'Medical Examinations'!$A$1:$Z$1,0),FALSE)</f>
        <v>1</v>
      </c>
      <c r="I903" s="10" t="str">
        <f>VLOOKUP($A903,'Medical Examinations'!$A:$Z,MATCH(I$1,'Medical Examinations'!$A$1:$Z$1,0),FALSE)</f>
        <v>No</v>
      </c>
      <c r="J903" s="10" t="str">
        <f>VLOOKUP($A903,'Medical Examinations'!$A:$Z,MATCH(J$1,'Medical Examinations'!$A$1:$Z$1,0),FALSE)</f>
        <v>Obesity</v>
      </c>
      <c r="K903" s="10" t="str">
        <f>VLOOKUP($A903,'Medical Examinations'!$A:$Z,MATCH(K$1,'Medical Examinations'!$A$1:$Z$1,0),FALSE)</f>
        <v>Normal</v>
      </c>
      <c r="L903" s="15">
        <v>7348.14</v>
      </c>
      <c r="M903" s="10" t="s">
        <v>4707</v>
      </c>
      <c r="N903" s="10" t="s">
        <v>4711</v>
      </c>
      <c r="P903" s="10"/>
    </row>
    <row r="904" spans="1:16">
      <c r="A904" s="20" t="s">
        <v>1809</v>
      </c>
      <c r="B904" s="10">
        <f>VLOOKUP($A904,'Customer Names'!$A:$C,3,FALSE)</f>
        <v>0</v>
      </c>
      <c r="D904" s="10">
        <f>VLOOKUP($A904,'Medical Examinations'!$A:$Z,MATCH(D$1,'Medical Examinations'!$A$1:$Z$1,0),FALSE)</f>
        <v>10.52</v>
      </c>
      <c r="E904" s="10" t="str">
        <f>VLOOKUP($A904,'Medical Examinations'!$A:$Z,MATCH(E$1,'Medical Examinations'!$A$1:$Z$1,0),FALSE)</f>
        <v>No</v>
      </c>
      <c r="F904" s="10" t="str">
        <f>VLOOKUP($A904,'Medical Examinations'!$A:$Z,MATCH(F$1,'Medical Examinations'!$A$1:$Z$1,0),FALSE)</f>
        <v>No</v>
      </c>
      <c r="G904" s="10" t="str">
        <f>VLOOKUP($A904,'Medical Examinations'!$A:$Z,MATCH(G$1,'Medical Examinations'!$A$1:$Z$1,0),FALSE)</f>
        <v>No</v>
      </c>
      <c r="H904" s="10">
        <f>VLOOKUP($A904,'Medical Examinations'!$A:$Z,MATCH(H$1,'Medical Examinations'!$A$1:$Z$1,0),FALSE)</f>
        <v>0</v>
      </c>
      <c r="I904" s="10" t="str">
        <f>VLOOKUP($A904,'Medical Examinations'!$A:$Z,MATCH(I$1,'Medical Examinations'!$A$1:$Z$1,0),FALSE)</f>
        <v>No</v>
      </c>
      <c r="J904" s="10" t="str">
        <f>VLOOKUP($A904,'Medical Examinations'!$A:$Z,MATCH(J$1,'Medical Examinations'!$A$1:$Z$1,0),FALSE)</f>
        <v>Normal Weight</v>
      </c>
      <c r="K904" s="10" t="str">
        <f>VLOOKUP($A904,'Medical Examinations'!$A:$Z,MATCH(K$1,'Medical Examinations'!$A$1:$Z$1,0),FALSE)</f>
        <v>Diabetes</v>
      </c>
      <c r="L904" s="15">
        <v>7349.12</v>
      </c>
      <c r="M904" s="10" t="s">
        <v>4707</v>
      </c>
      <c r="N904" s="10" t="s">
        <v>4707</v>
      </c>
      <c r="P904" s="10"/>
    </row>
    <row r="905" spans="1:16">
      <c r="A905" s="21" t="s">
        <v>1811</v>
      </c>
      <c r="B905" s="10">
        <f>VLOOKUP($A905,'Customer Names'!$A:$C,3,FALSE)</f>
        <v>0</v>
      </c>
      <c r="D905" s="10">
        <f>VLOOKUP($A905,'Medical Examinations'!$A:$Z,MATCH(D$1,'Medical Examinations'!$A$1:$Z$1,0),FALSE)</f>
        <v>9.65</v>
      </c>
      <c r="E905" s="10" t="str">
        <f>VLOOKUP($A905,'Medical Examinations'!$A:$Z,MATCH(E$1,'Medical Examinations'!$A$1:$Z$1,0),FALSE)</f>
        <v>No</v>
      </c>
      <c r="F905" s="10" t="str">
        <f>VLOOKUP($A905,'Medical Examinations'!$A:$Z,MATCH(F$1,'Medical Examinations'!$A$1:$Z$1,0),FALSE)</f>
        <v>No</v>
      </c>
      <c r="G905" s="10" t="str">
        <f>VLOOKUP($A905,'Medical Examinations'!$A:$Z,MATCH(G$1,'Medical Examinations'!$A$1:$Z$1,0),FALSE)</f>
        <v>No</v>
      </c>
      <c r="H905" s="10">
        <f>VLOOKUP($A905,'Medical Examinations'!$A:$Z,MATCH(H$1,'Medical Examinations'!$A$1:$Z$1,0),FALSE)</f>
        <v>0</v>
      </c>
      <c r="I905" s="10" t="str">
        <f>VLOOKUP($A905,'Medical Examinations'!$A:$Z,MATCH(I$1,'Medical Examinations'!$A$1:$Z$1,0),FALSE)</f>
        <v>No</v>
      </c>
      <c r="J905" s="10" t="str">
        <f>VLOOKUP($A905,'Medical Examinations'!$A:$Z,MATCH(J$1,'Medical Examinations'!$A$1:$Z$1,0),FALSE)</f>
        <v>Normal Weight</v>
      </c>
      <c r="K905" s="10" t="str">
        <f>VLOOKUP($A905,'Medical Examinations'!$A:$Z,MATCH(K$1,'Medical Examinations'!$A$1:$Z$1,0),FALSE)</f>
        <v>Diabetes</v>
      </c>
      <c r="L905" s="15">
        <v>7357.49</v>
      </c>
      <c r="M905" s="10" t="s">
        <v>4707</v>
      </c>
      <c r="N905" s="10" t="s">
        <v>4707</v>
      </c>
      <c r="P905" s="10"/>
    </row>
    <row r="906" spans="1:16">
      <c r="A906" s="20" t="s">
        <v>1813</v>
      </c>
      <c r="B906" s="10">
        <f>VLOOKUP($A906,'Customer Names'!$A:$C,3,FALSE)</f>
        <v>0</v>
      </c>
      <c r="D906" s="10">
        <f>VLOOKUP($A906,'Medical Examinations'!$A:$Z,MATCH(D$1,'Medical Examinations'!$A$1:$Z$1,0),FALSE)</f>
        <v>6.21</v>
      </c>
      <c r="E906" s="10" t="str">
        <f>VLOOKUP($A906,'Medical Examinations'!$A:$Z,MATCH(E$1,'Medical Examinations'!$A$1:$Z$1,0),FALSE)</f>
        <v>No</v>
      </c>
      <c r="F906" s="10" t="str">
        <f>VLOOKUP($A906,'Medical Examinations'!$A:$Z,MATCH(F$1,'Medical Examinations'!$A$1:$Z$1,0),FALSE)</f>
        <v>No</v>
      </c>
      <c r="G906" s="10" t="str">
        <f>VLOOKUP($A906,'Medical Examinations'!$A:$Z,MATCH(G$1,'Medical Examinations'!$A$1:$Z$1,0),FALSE)</f>
        <v>No</v>
      </c>
      <c r="H906" s="10">
        <f>VLOOKUP($A906,'Medical Examinations'!$A:$Z,MATCH(H$1,'Medical Examinations'!$A$1:$Z$1,0),FALSE)</f>
        <v>0</v>
      </c>
      <c r="I906" s="10" t="str">
        <f>VLOOKUP($A906,'Medical Examinations'!$A:$Z,MATCH(I$1,'Medical Examinations'!$A$1:$Z$1,0),FALSE)</f>
        <v>No</v>
      </c>
      <c r="J906" s="10" t="str">
        <f>VLOOKUP($A906,'Medical Examinations'!$A:$Z,MATCH(J$1,'Medical Examinations'!$A$1:$Z$1,0),FALSE)</f>
        <v>Obesity</v>
      </c>
      <c r="K906" s="10" t="str">
        <f>VLOOKUP($A906,'Medical Examinations'!$A:$Z,MATCH(K$1,'Medical Examinations'!$A$1:$Z$1,0),FALSE)</f>
        <v>Prediabetes</v>
      </c>
      <c r="L906" s="15">
        <v>7358.18</v>
      </c>
      <c r="M906" s="10" t="s">
        <v>4707</v>
      </c>
      <c r="N906" s="10" t="s">
        <v>4708</v>
      </c>
      <c r="P906" s="10"/>
    </row>
    <row r="907" spans="1:16">
      <c r="A907" s="21" t="s">
        <v>1815</v>
      </c>
      <c r="B907" s="10">
        <f>VLOOKUP($A907,'Customer Names'!$A:$C,3,FALSE)</f>
        <v>0</v>
      </c>
      <c r="D907" s="10">
        <f>VLOOKUP($A907,'Medical Examinations'!$A:$Z,MATCH(D$1,'Medical Examinations'!$A$1:$Z$1,0),FALSE)</f>
        <v>4.76</v>
      </c>
      <c r="E907" s="10" t="str">
        <f>VLOOKUP($A907,'Medical Examinations'!$A:$Z,MATCH(E$1,'Medical Examinations'!$A$1:$Z$1,0),FALSE)</f>
        <v>No</v>
      </c>
      <c r="F907" s="10" t="str">
        <f>VLOOKUP($A907,'Medical Examinations'!$A:$Z,MATCH(F$1,'Medical Examinations'!$A$1:$Z$1,0),FALSE)</f>
        <v>No</v>
      </c>
      <c r="G907" s="10" t="str">
        <f>VLOOKUP($A907,'Medical Examinations'!$A:$Z,MATCH(G$1,'Medical Examinations'!$A$1:$Z$1,0),FALSE)</f>
        <v>Yes</v>
      </c>
      <c r="H907" s="10">
        <f>VLOOKUP($A907,'Medical Examinations'!$A:$Z,MATCH(H$1,'Medical Examinations'!$A$1:$Z$1,0),FALSE)</f>
        <v>1</v>
      </c>
      <c r="I907" s="10" t="str">
        <f>VLOOKUP($A907,'Medical Examinations'!$A:$Z,MATCH(I$1,'Medical Examinations'!$A$1:$Z$1,0),FALSE)</f>
        <v>No</v>
      </c>
      <c r="J907" s="10" t="str">
        <f>VLOOKUP($A907,'Medical Examinations'!$A:$Z,MATCH(J$1,'Medical Examinations'!$A$1:$Z$1,0),FALSE)</f>
        <v>Obesity</v>
      </c>
      <c r="K907" s="10" t="str">
        <f>VLOOKUP($A907,'Medical Examinations'!$A:$Z,MATCH(K$1,'Medical Examinations'!$A$1:$Z$1,0),FALSE)</f>
        <v>Normal</v>
      </c>
      <c r="L907" s="15">
        <v>7362.31</v>
      </c>
      <c r="M907" s="10" t="s">
        <v>4708</v>
      </c>
      <c r="N907" s="10" t="s">
        <v>4708</v>
      </c>
      <c r="P907" s="10"/>
    </row>
    <row r="908" spans="1:16">
      <c r="A908" s="20" t="s">
        <v>1817</v>
      </c>
      <c r="B908" s="10">
        <f>VLOOKUP($A908,'Customer Names'!$A:$C,3,FALSE)</f>
        <v>0</v>
      </c>
      <c r="D908" s="10">
        <f>VLOOKUP($A908,'Medical Examinations'!$A:$Z,MATCH(D$1,'Medical Examinations'!$A$1:$Z$1,0),FALSE)</f>
        <v>5.73</v>
      </c>
      <c r="E908" s="10" t="str">
        <f>VLOOKUP($A908,'Medical Examinations'!$A:$Z,MATCH(E$1,'Medical Examinations'!$A$1:$Z$1,0),FALSE)</f>
        <v>yes</v>
      </c>
      <c r="F908" s="10" t="str">
        <f>VLOOKUP($A908,'Medical Examinations'!$A:$Z,MATCH(F$1,'Medical Examinations'!$A$1:$Z$1,0),FALSE)</f>
        <v>No</v>
      </c>
      <c r="G908" s="10" t="str">
        <f>VLOOKUP($A908,'Medical Examinations'!$A:$Z,MATCH(G$1,'Medical Examinations'!$A$1:$Z$1,0),FALSE)</f>
        <v>Yes</v>
      </c>
      <c r="H908" s="10">
        <f>VLOOKUP($A908,'Medical Examinations'!$A:$Z,MATCH(H$1,'Medical Examinations'!$A$1:$Z$1,0),FALSE)</f>
        <v>1</v>
      </c>
      <c r="I908" s="10" t="str">
        <f>VLOOKUP($A908,'Medical Examinations'!$A:$Z,MATCH(I$1,'Medical Examinations'!$A$1:$Z$1,0),FALSE)</f>
        <v>No</v>
      </c>
      <c r="J908" s="10" t="str">
        <f>VLOOKUP($A908,'Medical Examinations'!$A:$Z,MATCH(J$1,'Medical Examinations'!$A$1:$Z$1,0),FALSE)</f>
        <v>Obesity</v>
      </c>
      <c r="K908" s="10" t="str">
        <f>VLOOKUP($A908,'Medical Examinations'!$A:$Z,MATCH(K$1,'Medical Examinations'!$A$1:$Z$1,0),FALSE)</f>
        <v>Prediabetes</v>
      </c>
      <c r="L908" s="15">
        <v>7371.77</v>
      </c>
      <c r="M908" s="10" t="s">
        <v>4707</v>
      </c>
      <c r="N908" s="10" t="s">
        <v>4711</v>
      </c>
      <c r="P908" s="10"/>
    </row>
    <row r="909" spans="1:16">
      <c r="A909" s="21" t="s">
        <v>1819</v>
      </c>
      <c r="B909" s="10">
        <f>VLOOKUP($A909,'Customer Names'!$A:$C,3,FALSE)</f>
        <v>0</v>
      </c>
      <c r="D909" s="10">
        <f>VLOOKUP($A909,'Medical Examinations'!$A:$Z,MATCH(D$1,'Medical Examinations'!$A$1:$Z$1,0),FALSE)</f>
        <v>10.78</v>
      </c>
      <c r="E909" s="10" t="str">
        <f>VLOOKUP($A909,'Medical Examinations'!$A:$Z,MATCH(E$1,'Medical Examinations'!$A$1:$Z$1,0),FALSE)</f>
        <v>yes</v>
      </c>
      <c r="F909" s="10" t="str">
        <f>VLOOKUP($A909,'Medical Examinations'!$A:$Z,MATCH(F$1,'Medical Examinations'!$A$1:$Z$1,0),FALSE)</f>
        <v>No</v>
      </c>
      <c r="G909" s="10" t="str">
        <f>VLOOKUP($A909,'Medical Examinations'!$A:$Z,MATCH(G$1,'Medical Examinations'!$A$1:$Z$1,0),FALSE)</f>
        <v>No</v>
      </c>
      <c r="H909" s="10">
        <f>VLOOKUP($A909,'Medical Examinations'!$A:$Z,MATCH(H$1,'Medical Examinations'!$A$1:$Z$1,0),FALSE)</f>
        <v>0</v>
      </c>
      <c r="I909" s="10" t="str">
        <f>VLOOKUP($A909,'Medical Examinations'!$A:$Z,MATCH(I$1,'Medical Examinations'!$A$1:$Z$1,0),FALSE)</f>
        <v>No</v>
      </c>
      <c r="J909" s="10" t="str">
        <f>VLOOKUP($A909,'Medical Examinations'!$A:$Z,MATCH(J$1,'Medical Examinations'!$A$1:$Z$1,0),FALSE)</f>
        <v>Obesity</v>
      </c>
      <c r="K909" s="10" t="str">
        <f>VLOOKUP($A909,'Medical Examinations'!$A:$Z,MATCH(K$1,'Medical Examinations'!$A$1:$Z$1,0),FALSE)</f>
        <v>Diabetes</v>
      </c>
      <c r="L909" s="15">
        <v>7388.85</v>
      </c>
      <c r="M909" s="10" t="s">
        <v>4707</v>
      </c>
      <c r="N909" s="10" t="s">
        <v>4707</v>
      </c>
      <c r="P909" s="10"/>
    </row>
    <row r="910" spans="1:16">
      <c r="A910" s="20" t="s">
        <v>1821</v>
      </c>
      <c r="B910" s="10">
        <f>VLOOKUP($A910,'Customer Names'!$A:$C,3,FALSE)</f>
        <v>0</v>
      </c>
      <c r="D910" s="10">
        <f>VLOOKUP($A910,'Medical Examinations'!$A:$Z,MATCH(D$1,'Medical Examinations'!$A$1:$Z$1,0),FALSE)</f>
        <v>5.08</v>
      </c>
      <c r="E910" s="10" t="str">
        <f>VLOOKUP($A910,'Medical Examinations'!$A:$Z,MATCH(E$1,'Medical Examinations'!$A$1:$Z$1,0),FALSE)</f>
        <v>yes</v>
      </c>
      <c r="F910" s="10" t="str">
        <f>VLOOKUP($A910,'Medical Examinations'!$A:$Z,MATCH(F$1,'Medical Examinations'!$A$1:$Z$1,0),FALSE)</f>
        <v>No</v>
      </c>
      <c r="G910" s="10" t="str">
        <f>VLOOKUP($A910,'Medical Examinations'!$A:$Z,MATCH(G$1,'Medical Examinations'!$A$1:$Z$1,0),FALSE)</f>
        <v>No</v>
      </c>
      <c r="H910" s="10">
        <f>VLOOKUP($A910,'Medical Examinations'!$A:$Z,MATCH(H$1,'Medical Examinations'!$A$1:$Z$1,0),FALSE)</f>
        <v>1</v>
      </c>
      <c r="I910" s="10" t="str">
        <f>VLOOKUP($A910,'Medical Examinations'!$A:$Z,MATCH(I$1,'Medical Examinations'!$A$1:$Z$1,0),FALSE)</f>
        <v>No</v>
      </c>
      <c r="J910" s="10" t="str">
        <f>VLOOKUP($A910,'Medical Examinations'!$A:$Z,MATCH(J$1,'Medical Examinations'!$A$1:$Z$1,0),FALSE)</f>
        <v>Obesity</v>
      </c>
      <c r="K910" s="10" t="str">
        <f>VLOOKUP($A910,'Medical Examinations'!$A:$Z,MATCH(K$1,'Medical Examinations'!$A$1:$Z$1,0),FALSE)</f>
        <v>Normal</v>
      </c>
      <c r="L910" s="15">
        <v>7403.98</v>
      </c>
      <c r="M910" s="10" t="s">
        <v>4708</v>
      </c>
      <c r="N910" s="10" t="s">
        <v>4707</v>
      </c>
      <c r="P910" s="10"/>
    </row>
    <row r="911" spans="1:16">
      <c r="A911" s="21" t="s">
        <v>1823</v>
      </c>
      <c r="B911" s="10">
        <f>VLOOKUP($A911,'Customer Names'!$A:$C,3,FALSE)</f>
        <v>0</v>
      </c>
      <c r="D911" s="10">
        <f>VLOOKUP($A911,'Medical Examinations'!$A:$Z,MATCH(D$1,'Medical Examinations'!$A$1:$Z$1,0),FALSE)</f>
        <v>11.39</v>
      </c>
      <c r="E911" s="10" t="str">
        <f>VLOOKUP($A911,'Medical Examinations'!$A:$Z,MATCH(E$1,'Medical Examinations'!$A$1:$Z$1,0),FALSE)</f>
        <v>No</v>
      </c>
      <c r="F911" s="10" t="str">
        <f>VLOOKUP($A911,'Medical Examinations'!$A:$Z,MATCH(F$1,'Medical Examinations'!$A$1:$Z$1,0),FALSE)</f>
        <v>No</v>
      </c>
      <c r="G911" s="10" t="str">
        <f>VLOOKUP($A911,'Medical Examinations'!$A:$Z,MATCH(G$1,'Medical Examinations'!$A$1:$Z$1,0),FALSE)</f>
        <v>No</v>
      </c>
      <c r="H911" s="10">
        <f>VLOOKUP($A911,'Medical Examinations'!$A:$Z,MATCH(H$1,'Medical Examinations'!$A$1:$Z$1,0),FALSE)</f>
        <v>0</v>
      </c>
      <c r="I911" s="10" t="str">
        <f>VLOOKUP($A911,'Medical Examinations'!$A:$Z,MATCH(I$1,'Medical Examinations'!$A$1:$Z$1,0),FALSE)</f>
        <v>No</v>
      </c>
      <c r="J911" s="10" t="str">
        <f>VLOOKUP($A911,'Medical Examinations'!$A:$Z,MATCH(J$1,'Medical Examinations'!$A$1:$Z$1,0),FALSE)</f>
        <v>Obesity</v>
      </c>
      <c r="K911" s="10" t="str">
        <f>VLOOKUP($A911,'Medical Examinations'!$A:$Z,MATCH(K$1,'Medical Examinations'!$A$1:$Z$1,0),FALSE)</f>
        <v>Diabetes</v>
      </c>
      <c r="L911" s="15">
        <v>7418.52</v>
      </c>
      <c r="M911" s="10" t="s">
        <v>4707</v>
      </c>
      <c r="N911" s="10" t="s">
        <v>4707</v>
      </c>
      <c r="P911" s="10"/>
    </row>
    <row r="912" spans="1:16">
      <c r="A912" s="20" t="s">
        <v>1825</v>
      </c>
      <c r="B912" s="10">
        <f>VLOOKUP($A912,'Customer Names'!$A:$C,3,FALSE)</f>
        <v>0</v>
      </c>
      <c r="D912" s="10">
        <f>VLOOKUP($A912,'Medical Examinations'!$A:$Z,MATCH(D$1,'Medical Examinations'!$A$1:$Z$1,0),FALSE)</f>
        <v>5.35</v>
      </c>
      <c r="E912" s="10" t="str">
        <f>VLOOKUP($A912,'Medical Examinations'!$A:$Z,MATCH(E$1,'Medical Examinations'!$A$1:$Z$1,0),FALSE)</f>
        <v>yes</v>
      </c>
      <c r="F912" s="10" t="str">
        <f>VLOOKUP($A912,'Medical Examinations'!$A:$Z,MATCH(F$1,'Medical Examinations'!$A$1:$Z$1,0),FALSE)</f>
        <v>No</v>
      </c>
      <c r="G912" s="10" t="str">
        <f>VLOOKUP($A912,'Medical Examinations'!$A:$Z,MATCH(G$1,'Medical Examinations'!$A$1:$Z$1,0),FALSE)</f>
        <v>No</v>
      </c>
      <c r="H912" s="10">
        <f>VLOOKUP($A912,'Medical Examinations'!$A:$Z,MATCH(H$1,'Medical Examinations'!$A$1:$Z$1,0),FALSE)</f>
        <v>1</v>
      </c>
      <c r="I912" s="10" t="str">
        <f>VLOOKUP($A912,'Medical Examinations'!$A:$Z,MATCH(I$1,'Medical Examinations'!$A$1:$Z$1,0),FALSE)</f>
        <v>No</v>
      </c>
      <c r="J912" s="10" t="str">
        <f>VLOOKUP($A912,'Medical Examinations'!$A:$Z,MATCH(J$1,'Medical Examinations'!$A$1:$Z$1,0),FALSE)</f>
        <v>Obesity</v>
      </c>
      <c r="K912" s="10" t="str">
        <f>VLOOKUP($A912,'Medical Examinations'!$A:$Z,MATCH(K$1,'Medical Examinations'!$A$1:$Z$1,0),FALSE)</f>
        <v>Normal</v>
      </c>
      <c r="L912" s="15">
        <v>7419.48</v>
      </c>
      <c r="M912" s="10" t="s">
        <v>4707</v>
      </c>
      <c r="N912" s="10" t="s">
        <v>4707</v>
      </c>
      <c r="P912" s="10"/>
    </row>
    <row r="913" spans="1:16">
      <c r="A913" s="21" t="s">
        <v>1827</v>
      </c>
      <c r="B913" s="10">
        <f>VLOOKUP($A913,'Customer Names'!$A:$C,3,FALSE)</f>
        <v>0</v>
      </c>
      <c r="D913" s="10">
        <f>VLOOKUP($A913,'Medical Examinations'!$A:$Z,MATCH(D$1,'Medical Examinations'!$A$1:$Z$1,0),FALSE)</f>
        <v>5.6</v>
      </c>
      <c r="E913" s="10" t="str">
        <f>VLOOKUP($A913,'Medical Examinations'!$A:$Z,MATCH(E$1,'Medical Examinations'!$A$1:$Z$1,0),FALSE)</f>
        <v>No</v>
      </c>
      <c r="F913" s="10" t="str">
        <f>VLOOKUP($A913,'Medical Examinations'!$A:$Z,MATCH(F$1,'Medical Examinations'!$A$1:$Z$1,0),FALSE)</f>
        <v>No</v>
      </c>
      <c r="G913" s="10" t="str">
        <f>VLOOKUP($A913,'Medical Examinations'!$A:$Z,MATCH(G$1,'Medical Examinations'!$A$1:$Z$1,0),FALSE)</f>
        <v>No</v>
      </c>
      <c r="H913" s="10">
        <f>VLOOKUP($A913,'Medical Examinations'!$A:$Z,MATCH(H$1,'Medical Examinations'!$A$1:$Z$1,0),FALSE)</f>
        <v>0</v>
      </c>
      <c r="I913" s="10" t="str">
        <f>VLOOKUP($A913,'Medical Examinations'!$A:$Z,MATCH(I$1,'Medical Examinations'!$A$1:$Z$1,0),FALSE)</f>
        <v>No</v>
      </c>
      <c r="J913" s="10" t="str">
        <f>VLOOKUP($A913,'Medical Examinations'!$A:$Z,MATCH(J$1,'Medical Examinations'!$A$1:$Z$1,0),FALSE)</f>
        <v>Obesity</v>
      </c>
      <c r="K913" s="10" t="str">
        <f>VLOOKUP($A913,'Medical Examinations'!$A:$Z,MATCH(K$1,'Medical Examinations'!$A$1:$Z$1,0),FALSE)</f>
        <v>Normal</v>
      </c>
      <c r="L913" s="15">
        <v>7421.19</v>
      </c>
      <c r="M913" s="10" t="s">
        <v>4707</v>
      </c>
      <c r="N913" s="10" t="s">
        <v>4708</v>
      </c>
      <c r="P913" s="10"/>
    </row>
    <row r="914" spans="1:16">
      <c r="A914" s="20" t="s">
        <v>1829</v>
      </c>
      <c r="B914" s="10">
        <f>VLOOKUP($A914,'Customer Names'!$A:$C,3,FALSE)</f>
        <v>0</v>
      </c>
      <c r="D914" s="10">
        <f>VLOOKUP($A914,'Medical Examinations'!$A:$Z,MATCH(D$1,'Medical Examinations'!$A$1:$Z$1,0),FALSE)</f>
        <v>4.2699999999999996</v>
      </c>
      <c r="E914" s="10" t="str">
        <f>VLOOKUP($A914,'Medical Examinations'!$A:$Z,MATCH(E$1,'Medical Examinations'!$A$1:$Z$1,0),FALSE)</f>
        <v>yes</v>
      </c>
      <c r="F914" s="10" t="str">
        <f>VLOOKUP($A914,'Medical Examinations'!$A:$Z,MATCH(F$1,'Medical Examinations'!$A$1:$Z$1,0),FALSE)</f>
        <v>No</v>
      </c>
      <c r="G914" s="10" t="str">
        <f>VLOOKUP($A914,'Medical Examinations'!$A:$Z,MATCH(G$1,'Medical Examinations'!$A$1:$Z$1,0),FALSE)</f>
        <v>No</v>
      </c>
      <c r="H914" s="10">
        <f>VLOOKUP($A914,'Medical Examinations'!$A:$Z,MATCH(H$1,'Medical Examinations'!$A$1:$Z$1,0),FALSE)</f>
        <v>1</v>
      </c>
      <c r="I914" s="10" t="str">
        <f>VLOOKUP($A914,'Medical Examinations'!$A:$Z,MATCH(I$1,'Medical Examinations'!$A$1:$Z$1,0),FALSE)</f>
        <v>No</v>
      </c>
      <c r="J914" s="10" t="str">
        <f>VLOOKUP($A914,'Medical Examinations'!$A:$Z,MATCH(J$1,'Medical Examinations'!$A$1:$Z$1,0),FALSE)</f>
        <v>Obesity</v>
      </c>
      <c r="K914" s="10" t="str">
        <f>VLOOKUP($A914,'Medical Examinations'!$A:$Z,MATCH(K$1,'Medical Examinations'!$A$1:$Z$1,0),FALSE)</f>
        <v>Normal</v>
      </c>
      <c r="L914" s="15">
        <v>7441.05</v>
      </c>
      <c r="M914" s="10" t="s">
        <v>4708</v>
      </c>
      <c r="N914" s="10" t="s">
        <v>4707</v>
      </c>
      <c r="P914" s="10"/>
    </row>
    <row r="915" spans="1:16">
      <c r="A915" s="21" t="s">
        <v>1831</v>
      </c>
      <c r="B915" s="10">
        <f>VLOOKUP($A915,'Customer Names'!$A:$C,3,FALSE)</f>
        <v>0</v>
      </c>
      <c r="D915" s="10">
        <f>VLOOKUP($A915,'Medical Examinations'!$A:$Z,MATCH(D$1,'Medical Examinations'!$A$1:$Z$1,0),FALSE)</f>
        <v>5.57</v>
      </c>
      <c r="E915" s="10" t="str">
        <f>VLOOKUP($A915,'Medical Examinations'!$A:$Z,MATCH(E$1,'Medical Examinations'!$A$1:$Z$1,0),FALSE)</f>
        <v>yes</v>
      </c>
      <c r="F915" s="10" t="str">
        <f>VLOOKUP($A915,'Medical Examinations'!$A:$Z,MATCH(F$1,'Medical Examinations'!$A$1:$Z$1,0),FALSE)</f>
        <v>No</v>
      </c>
      <c r="G915" s="10" t="str">
        <f>VLOOKUP($A915,'Medical Examinations'!$A:$Z,MATCH(G$1,'Medical Examinations'!$A$1:$Z$1,0),FALSE)</f>
        <v>No</v>
      </c>
      <c r="H915" s="10">
        <f>VLOOKUP($A915,'Medical Examinations'!$A:$Z,MATCH(H$1,'Medical Examinations'!$A$1:$Z$1,0),FALSE)</f>
        <v>1</v>
      </c>
      <c r="I915" s="10" t="str">
        <f>VLOOKUP($A915,'Medical Examinations'!$A:$Z,MATCH(I$1,'Medical Examinations'!$A$1:$Z$1,0),FALSE)</f>
        <v>No</v>
      </c>
      <c r="J915" s="10" t="str">
        <f>VLOOKUP($A915,'Medical Examinations'!$A:$Z,MATCH(J$1,'Medical Examinations'!$A$1:$Z$1,0),FALSE)</f>
        <v>Overweight</v>
      </c>
      <c r="K915" s="10" t="str">
        <f>VLOOKUP($A915,'Medical Examinations'!$A:$Z,MATCH(K$1,'Medical Examinations'!$A$1:$Z$1,0),FALSE)</f>
        <v>Normal</v>
      </c>
      <c r="L915" s="15">
        <v>7441.5</v>
      </c>
      <c r="M915" s="10" t="s">
        <v>4708</v>
      </c>
      <c r="N915" s="10" t="s">
        <v>4707</v>
      </c>
      <c r="P915" s="10"/>
    </row>
    <row r="916" spans="1:16">
      <c r="A916" s="20" t="s">
        <v>1833</v>
      </c>
      <c r="B916" s="10">
        <f>VLOOKUP($A916,'Customer Names'!$A:$C,3,FALSE)</f>
        <v>0</v>
      </c>
      <c r="D916" s="10">
        <f>VLOOKUP($A916,'Medical Examinations'!$A:$Z,MATCH(D$1,'Medical Examinations'!$A$1:$Z$1,0),FALSE)</f>
        <v>5.68</v>
      </c>
      <c r="E916" s="10" t="str">
        <f>VLOOKUP($A916,'Medical Examinations'!$A:$Z,MATCH(E$1,'Medical Examinations'!$A$1:$Z$1,0),FALSE)</f>
        <v>yes</v>
      </c>
      <c r="F916" s="10" t="str">
        <f>VLOOKUP($A916,'Medical Examinations'!$A:$Z,MATCH(F$1,'Medical Examinations'!$A$1:$Z$1,0),FALSE)</f>
        <v>No</v>
      </c>
      <c r="G916" s="10" t="str">
        <f>VLOOKUP($A916,'Medical Examinations'!$A:$Z,MATCH(G$1,'Medical Examinations'!$A$1:$Z$1,0),FALSE)</f>
        <v>No</v>
      </c>
      <c r="H916" s="10">
        <f>VLOOKUP($A916,'Medical Examinations'!$A:$Z,MATCH(H$1,'Medical Examinations'!$A$1:$Z$1,0),FALSE)</f>
        <v>1</v>
      </c>
      <c r="I916" s="10" t="str">
        <f>VLOOKUP($A916,'Medical Examinations'!$A:$Z,MATCH(I$1,'Medical Examinations'!$A$1:$Z$1,0),FALSE)</f>
        <v>No</v>
      </c>
      <c r="J916" s="10" t="str">
        <f>VLOOKUP($A916,'Medical Examinations'!$A:$Z,MATCH(J$1,'Medical Examinations'!$A$1:$Z$1,0),FALSE)</f>
        <v>Overweight</v>
      </c>
      <c r="K916" s="10" t="str">
        <f>VLOOKUP($A916,'Medical Examinations'!$A:$Z,MATCH(K$1,'Medical Examinations'!$A$1:$Z$1,0),FALSE)</f>
        <v>Normal</v>
      </c>
      <c r="L916" s="15">
        <v>7443.64</v>
      </c>
      <c r="M916" s="10" t="s">
        <v>4707</v>
      </c>
      <c r="N916" s="10" t="s">
        <v>4708</v>
      </c>
      <c r="P916" s="10"/>
    </row>
    <row r="917" spans="1:16">
      <c r="A917" s="21" t="s">
        <v>1835</v>
      </c>
      <c r="B917" s="10">
        <f>VLOOKUP($A917,'Customer Names'!$A:$C,3,FALSE)</f>
        <v>0</v>
      </c>
      <c r="D917" s="10">
        <f>VLOOKUP($A917,'Medical Examinations'!$A:$Z,MATCH(D$1,'Medical Examinations'!$A$1:$Z$1,0),FALSE)</f>
        <v>5.3</v>
      </c>
      <c r="E917" s="10" t="str">
        <f>VLOOKUP($A917,'Medical Examinations'!$A:$Z,MATCH(E$1,'Medical Examinations'!$A$1:$Z$1,0),FALSE)</f>
        <v>No</v>
      </c>
      <c r="F917" s="10" t="str">
        <f>VLOOKUP($A917,'Medical Examinations'!$A:$Z,MATCH(F$1,'Medical Examinations'!$A$1:$Z$1,0),FALSE)</f>
        <v>yes</v>
      </c>
      <c r="G917" s="10" t="str">
        <f>VLOOKUP($A917,'Medical Examinations'!$A:$Z,MATCH(G$1,'Medical Examinations'!$A$1:$Z$1,0),FALSE)</f>
        <v>No</v>
      </c>
      <c r="H917" s="10">
        <f>VLOOKUP($A917,'Medical Examinations'!$A:$Z,MATCH(H$1,'Medical Examinations'!$A$1:$Z$1,0),FALSE)</f>
        <v>1</v>
      </c>
      <c r="I917" s="10" t="str">
        <f>VLOOKUP($A917,'Medical Examinations'!$A:$Z,MATCH(I$1,'Medical Examinations'!$A$1:$Z$1,0),FALSE)</f>
        <v>No</v>
      </c>
      <c r="J917" s="10" t="str">
        <f>VLOOKUP($A917,'Medical Examinations'!$A:$Z,MATCH(J$1,'Medical Examinations'!$A$1:$Z$1,0),FALSE)</f>
        <v>Normal Weight</v>
      </c>
      <c r="K917" s="10" t="str">
        <f>VLOOKUP($A917,'Medical Examinations'!$A:$Z,MATCH(K$1,'Medical Examinations'!$A$1:$Z$1,0),FALSE)</f>
        <v>Normal</v>
      </c>
      <c r="L917" s="15">
        <v>7445.92</v>
      </c>
      <c r="M917" s="10" t="s">
        <v>4708</v>
      </c>
      <c r="N917" s="10" t="s">
        <v>4711</v>
      </c>
      <c r="P917" s="10"/>
    </row>
    <row r="918" spans="1:16">
      <c r="A918" s="20" t="s">
        <v>1837</v>
      </c>
      <c r="B918" s="10">
        <f>VLOOKUP($A918,'Customer Names'!$A:$C,3,FALSE)</f>
        <v>0</v>
      </c>
      <c r="D918" s="10">
        <f>VLOOKUP($A918,'Medical Examinations'!$A:$Z,MATCH(D$1,'Medical Examinations'!$A$1:$Z$1,0),FALSE)</f>
        <v>9.4499999999999993</v>
      </c>
      <c r="E918" s="10" t="str">
        <f>VLOOKUP($A918,'Medical Examinations'!$A:$Z,MATCH(E$1,'Medical Examinations'!$A$1:$Z$1,0),FALSE)</f>
        <v>yes</v>
      </c>
      <c r="F918" s="10" t="str">
        <f>VLOOKUP($A918,'Medical Examinations'!$A:$Z,MATCH(F$1,'Medical Examinations'!$A$1:$Z$1,0),FALSE)</f>
        <v>No</v>
      </c>
      <c r="G918" s="10" t="str">
        <f>VLOOKUP($A918,'Medical Examinations'!$A:$Z,MATCH(G$1,'Medical Examinations'!$A$1:$Z$1,0),FALSE)</f>
        <v>No</v>
      </c>
      <c r="H918" s="10">
        <f>VLOOKUP($A918,'Medical Examinations'!$A:$Z,MATCH(H$1,'Medical Examinations'!$A$1:$Z$1,0),FALSE)</f>
        <v>0</v>
      </c>
      <c r="I918" s="10" t="str">
        <f>VLOOKUP($A918,'Medical Examinations'!$A:$Z,MATCH(I$1,'Medical Examinations'!$A$1:$Z$1,0),FALSE)</f>
        <v>No</v>
      </c>
      <c r="J918" s="10" t="str">
        <f>VLOOKUP($A918,'Medical Examinations'!$A:$Z,MATCH(J$1,'Medical Examinations'!$A$1:$Z$1,0),FALSE)</f>
        <v>Obesity</v>
      </c>
      <c r="K918" s="10" t="str">
        <f>VLOOKUP($A918,'Medical Examinations'!$A:$Z,MATCH(K$1,'Medical Examinations'!$A$1:$Z$1,0),FALSE)</f>
        <v>Diabetes</v>
      </c>
      <c r="L918" s="15">
        <v>7448.4</v>
      </c>
      <c r="M918" s="10" t="s">
        <v>4708</v>
      </c>
      <c r="N918" s="10" t="s">
        <v>4708</v>
      </c>
      <c r="P918" s="10"/>
    </row>
    <row r="919" spans="1:16">
      <c r="A919" s="21" t="s">
        <v>1839</v>
      </c>
      <c r="B919" s="10">
        <f>VLOOKUP($A919,'Customer Names'!$A:$C,3,FALSE)</f>
        <v>0</v>
      </c>
      <c r="D919" s="10">
        <f>VLOOKUP($A919,'Medical Examinations'!$A:$Z,MATCH(D$1,'Medical Examinations'!$A$1:$Z$1,0),FALSE)</f>
        <v>6.79</v>
      </c>
      <c r="E919" s="10" t="str">
        <f>VLOOKUP($A919,'Medical Examinations'!$A:$Z,MATCH(E$1,'Medical Examinations'!$A$1:$Z$1,0),FALSE)</f>
        <v>yes</v>
      </c>
      <c r="F919" s="10" t="str">
        <f>VLOOKUP($A919,'Medical Examinations'!$A:$Z,MATCH(F$1,'Medical Examinations'!$A$1:$Z$1,0),FALSE)</f>
        <v>No</v>
      </c>
      <c r="G919" s="10" t="str">
        <f>VLOOKUP($A919,'Medical Examinations'!$A:$Z,MATCH(G$1,'Medical Examinations'!$A$1:$Z$1,0),FALSE)</f>
        <v>No</v>
      </c>
      <c r="H919" s="10">
        <f>VLOOKUP($A919,'Medical Examinations'!$A:$Z,MATCH(H$1,'Medical Examinations'!$A$1:$Z$1,0),FALSE)</f>
        <v>0</v>
      </c>
      <c r="I919" s="10" t="str">
        <f>VLOOKUP($A919,'Medical Examinations'!$A:$Z,MATCH(I$1,'Medical Examinations'!$A$1:$Z$1,0),FALSE)</f>
        <v>No</v>
      </c>
      <c r="J919" s="10" t="str">
        <f>VLOOKUP($A919,'Medical Examinations'!$A:$Z,MATCH(J$1,'Medical Examinations'!$A$1:$Z$1,0),FALSE)</f>
        <v>Overweight</v>
      </c>
      <c r="K919" s="10" t="str">
        <f>VLOOKUP($A919,'Medical Examinations'!$A:$Z,MATCH(K$1,'Medical Examinations'!$A$1:$Z$1,0),FALSE)</f>
        <v>Diabetes</v>
      </c>
      <c r="L919" s="15">
        <v>7450.36</v>
      </c>
      <c r="M919" s="10" t="s">
        <v>4707</v>
      </c>
      <c r="N919" s="10" t="s">
        <v>4707</v>
      </c>
      <c r="P919" s="10"/>
    </row>
    <row r="920" spans="1:16">
      <c r="A920" s="20" t="s">
        <v>1841</v>
      </c>
      <c r="B920" s="10">
        <f>VLOOKUP($A920,'Customer Names'!$A:$C,3,FALSE)</f>
        <v>0</v>
      </c>
      <c r="D920" s="10">
        <f>VLOOKUP($A920,'Medical Examinations'!$A:$Z,MATCH(D$1,'Medical Examinations'!$A$1:$Z$1,0),FALSE)</f>
        <v>11.1</v>
      </c>
      <c r="E920" s="10" t="str">
        <f>VLOOKUP($A920,'Medical Examinations'!$A:$Z,MATCH(E$1,'Medical Examinations'!$A$1:$Z$1,0),FALSE)</f>
        <v>yes</v>
      </c>
      <c r="F920" s="10" t="str">
        <f>VLOOKUP($A920,'Medical Examinations'!$A:$Z,MATCH(F$1,'Medical Examinations'!$A$1:$Z$1,0),FALSE)</f>
        <v>No</v>
      </c>
      <c r="G920" s="10" t="str">
        <f>VLOOKUP($A920,'Medical Examinations'!$A:$Z,MATCH(G$1,'Medical Examinations'!$A$1:$Z$1,0),FALSE)</f>
        <v>No</v>
      </c>
      <c r="H920" s="10">
        <f>VLOOKUP($A920,'Medical Examinations'!$A:$Z,MATCH(H$1,'Medical Examinations'!$A$1:$Z$1,0),FALSE)</f>
        <v>0</v>
      </c>
      <c r="I920" s="10" t="str">
        <f>VLOOKUP($A920,'Medical Examinations'!$A:$Z,MATCH(I$1,'Medical Examinations'!$A$1:$Z$1,0),FALSE)</f>
        <v>No</v>
      </c>
      <c r="J920" s="10" t="str">
        <f>VLOOKUP($A920,'Medical Examinations'!$A:$Z,MATCH(J$1,'Medical Examinations'!$A$1:$Z$1,0),FALSE)</f>
        <v>Obesity</v>
      </c>
      <c r="K920" s="10" t="str">
        <f>VLOOKUP($A920,'Medical Examinations'!$A:$Z,MATCH(K$1,'Medical Examinations'!$A$1:$Z$1,0),FALSE)</f>
        <v>Diabetes</v>
      </c>
      <c r="L920" s="15">
        <v>7463.51</v>
      </c>
      <c r="M920" s="10" t="s">
        <v>4708</v>
      </c>
      <c r="N920" s="10" t="s">
        <v>4708</v>
      </c>
      <c r="P920" s="10"/>
    </row>
    <row r="921" spans="1:16">
      <c r="A921" s="21" t="s">
        <v>1843</v>
      </c>
      <c r="B921" s="10">
        <f>VLOOKUP($A921,'Customer Names'!$A:$C,3,FALSE)</f>
        <v>0</v>
      </c>
      <c r="D921" s="10">
        <f>VLOOKUP($A921,'Medical Examinations'!$A:$Z,MATCH(D$1,'Medical Examinations'!$A$1:$Z$1,0),FALSE)</f>
        <v>7.26</v>
      </c>
      <c r="E921" s="10" t="str">
        <f>VLOOKUP($A921,'Medical Examinations'!$A:$Z,MATCH(E$1,'Medical Examinations'!$A$1:$Z$1,0),FALSE)</f>
        <v>No</v>
      </c>
      <c r="F921" s="10" t="str">
        <f>VLOOKUP($A921,'Medical Examinations'!$A:$Z,MATCH(F$1,'Medical Examinations'!$A$1:$Z$1,0),FALSE)</f>
        <v>No</v>
      </c>
      <c r="G921" s="10" t="str">
        <f>VLOOKUP($A921,'Medical Examinations'!$A:$Z,MATCH(G$1,'Medical Examinations'!$A$1:$Z$1,0),FALSE)</f>
        <v>No</v>
      </c>
      <c r="H921" s="10">
        <f>VLOOKUP($A921,'Medical Examinations'!$A:$Z,MATCH(H$1,'Medical Examinations'!$A$1:$Z$1,0),FALSE)</f>
        <v>0</v>
      </c>
      <c r="I921" s="10" t="str">
        <f>VLOOKUP($A921,'Medical Examinations'!$A:$Z,MATCH(I$1,'Medical Examinations'!$A$1:$Z$1,0),FALSE)</f>
        <v>No</v>
      </c>
      <c r="J921" s="10" t="str">
        <f>VLOOKUP($A921,'Medical Examinations'!$A:$Z,MATCH(J$1,'Medical Examinations'!$A$1:$Z$1,0),FALSE)</f>
        <v>Obesity</v>
      </c>
      <c r="K921" s="10" t="str">
        <f>VLOOKUP($A921,'Medical Examinations'!$A:$Z,MATCH(K$1,'Medical Examinations'!$A$1:$Z$1,0),FALSE)</f>
        <v>Diabetes</v>
      </c>
      <c r="L921" s="15">
        <v>7487.38</v>
      </c>
      <c r="M921" s="10" t="s">
        <v>4707</v>
      </c>
      <c r="N921" s="10" t="s">
        <v>4708</v>
      </c>
      <c r="P921" s="10"/>
    </row>
    <row r="922" spans="1:16">
      <c r="A922" s="20" t="s">
        <v>1845</v>
      </c>
      <c r="B922" s="10">
        <f>VLOOKUP($A922,'Customer Names'!$A:$C,3,FALSE)</f>
        <v>0</v>
      </c>
      <c r="D922" s="10">
        <f>VLOOKUP($A922,'Medical Examinations'!$A:$Z,MATCH(D$1,'Medical Examinations'!$A$1:$Z$1,0),FALSE)</f>
        <v>5.27</v>
      </c>
      <c r="E922" s="10" t="str">
        <f>VLOOKUP($A922,'Medical Examinations'!$A:$Z,MATCH(E$1,'Medical Examinations'!$A$1:$Z$1,0),FALSE)</f>
        <v>yes</v>
      </c>
      <c r="F922" s="10" t="str">
        <f>VLOOKUP($A922,'Medical Examinations'!$A:$Z,MATCH(F$1,'Medical Examinations'!$A$1:$Z$1,0),FALSE)</f>
        <v>No</v>
      </c>
      <c r="G922" s="10" t="str">
        <f>VLOOKUP($A922,'Medical Examinations'!$A:$Z,MATCH(G$1,'Medical Examinations'!$A$1:$Z$1,0),FALSE)</f>
        <v>No</v>
      </c>
      <c r="H922" s="10">
        <f>VLOOKUP($A922,'Medical Examinations'!$A:$Z,MATCH(H$1,'Medical Examinations'!$A$1:$Z$1,0),FALSE)</f>
        <v>1</v>
      </c>
      <c r="I922" s="10" t="str">
        <f>VLOOKUP($A922,'Medical Examinations'!$A:$Z,MATCH(I$1,'Medical Examinations'!$A$1:$Z$1,0),FALSE)</f>
        <v>No</v>
      </c>
      <c r="J922" s="10" t="str">
        <f>VLOOKUP($A922,'Medical Examinations'!$A:$Z,MATCH(J$1,'Medical Examinations'!$A$1:$Z$1,0),FALSE)</f>
        <v>Obesity</v>
      </c>
      <c r="K922" s="10" t="str">
        <f>VLOOKUP($A922,'Medical Examinations'!$A:$Z,MATCH(K$1,'Medical Examinations'!$A$1:$Z$1,0),FALSE)</f>
        <v>Normal</v>
      </c>
      <c r="L922" s="15">
        <v>7494.63</v>
      </c>
      <c r="M922" s="10" t="s">
        <v>4707</v>
      </c>
      <c r="N922" s="10" t="s">
        <v>4708</v>
      </c>
      <c r="P922" s="10"/>
    </row>
    <row r="923" spans="1:16">
      <c r="A923" s="21" t="s">
        <v>1847</v>
      </c>
      <c r="B923" s="10">
        <f>VLOOKUP($A923,'Customer Names'!$A:$C,3,FALSE)</f>
        <v>0</v>
      </c>
      <c r="D923" s="10">
        <f>VLOOKUP($A923,'Medical Examinations'!$A:$Z,MATCH(D$1,'Medical Examinations'!$A$1:$Z$1,0),FALSE)</f>
        <v>5.46</v>
      </c>
      <c r="E923" s="10" t="str">
        <f>VLOOKUP($A923,'Medical Examinations'!$A:$Z,MATCH(E$1,'Medical Examinations'!$A$1:$Z$1,0),FALSE)</f>
        <v>yes</v>
      </c>
      <c r="F923" s="10" t="str">
        <f>VLOOKUP($A923,'Medical Examinations'!$A:$Z,MATCH(F$1,'Medical Examinations'!$A$1:$Z$1,0),FALSE)</f>
        <v>No</v>
      </c>
      <c r="G923" s="10" t="str">
        <f>VLOOKUP($A923,'Medical Examinations'!$A:$Z,MATCH(G$1,'Medical Examinations'!$A$1:$Z$1,0),FALSE)</f>
        <v>No</v>
      </c>
      <c r="H923" s="10">
        <f>VLOOKUP($A923,'Medical Examinations'!$A:$Z,MATCH(H$1,'Medical Examinations'!$A$1:$Z$1,0),FALSE)</f>
        <v>1</v>
      </c>
      <c r="I923" s="10" t="str">
        <f>VLOOKUP($A923,'Medical Examinations'!$A:$Z,MATCH(I$1,'Medical Examinations'!$A$1:$Z$1,0),FALSE)</f>
        <v>No</v>
      </c>
      <c r="J923" s="10" t="str">
        <f>VLOOKUP($A923,'Medical Examinations'!$A:$Z,MATCH(J$1,'Medical Examinations'!$A$1:$Z$1,0),FALSE)</f>
        <v>Obesity</v>
      </c>
      <c r="K923" s="10" t="str">
        <f>VLOOKUP($A923,'Medical Examinations'!$A:$Z,MATCH(K$1,'Medical Examinations'!$A$1:$Z$1,0),FALSE)</f>
        <v>Normal</v>
      </c>
      <c r="L923" s="15">
        <v>7504.3</v>
      </c>
      <c r="M923" s="10" t="s">
        <v>4707</v>
      </c>
      <c r="N923" s="10" t="s">
        <v>4711</v>
      </c>
      <c r="P923" s="10"/>
    </row>
    <row r="924" spans="1:16">
      <c r="A924" s="20" t="s">
        <v>1849</v>
      </c>
      <c r="B924" s="10">
        <f>VLOOKUP($A924,'Customer Names'!$A:$C,3,FALSE)</f>
        <v>0</v>
      </c>
      <c r="D924" s="10">
        <f>VLOOKUP($A924,'Medical Examinations'!$A:$Z,MATCH(D$1,'Medical Examinations'!$A$1:$Z$1,0),FALSE)</f>
        <v>8.1300000000000008</v>
      </c>
      <c r="E924" s="10" t="str">
        <f>VLOOKUP($A924,'Medical Examinations'!$A:$Z,MATCH(E$1,'Medical Examinations'!$A$1:$Z$1,0),FALSE)</f>
        <v>No</v>
      </c>
      <c r="F924" s="10" t="str">
        <f>VLOOKUP($A924,'Medical Examinations'!$A:$Z,MATCH(F$1,'Medical Examinations'!$A$1:$Z$1,0),FALSE)</f>
        <v>No</v>
      </c>
      <c r="G924" s="10" t="str">
        <f>VLOOKUP($A924,'Medical Examinations'!$A:$Z,MATCH(G$1,'Medical Examinations'!$A$1:$Z$1,0),FALSE)</f>
        <v>No</v>
      </c>
      <c r="H924" s="10">
        <f>VLOOKUP($A924,'Medical Examinations'!$A:$Z,MATCH(H$1,'Medical Examinations'!$A$1:$Z$1,0),FALSE)</f>
        <v>0</v>
      </c>
      <c r="I924" s="10" t="str">
        <f>VLOOKUP($A924,'Medical Examinations'!$A:$Z,MATCH(I$1,'Medical Examinations'!$A$1:$Z$1,0),FALSE)</f>
        <v>No</v>
      </c>
      <c r="J924" s="10" t="str">
        <f>VLOOKUP($A924,'Medical Examinations'!$A:$Z,MATCH(J$1,'Medical Examinations'!$A$1:$Z$1,0),FALSE)</f>
        <v>Obesity</v>
      </c>
      <c r="K924" s="10" t="str">
        <f>VLOOKUP($A924,'Medical Examinations'!$A:$Z,MATCH(K$1,'Medical Examinations'!$A$1:$Z$1,0),FALSE)</f>
        <v>Diabetes</v>
      </c>
      <c r="L924" s="15">
        <v>7512.27</v>
      </c>
      <c r="M924" s="10" t="s">
        <v>4708</v>
      </c>
      <c r="N924" s="10" t="s">
        <v>4707</v>
      </c>
      <c r="P924" s="10"/>
    </row>
    <row r="925" spans="1:16">
      <c r="A925" s="21" t="s">
        <v>1851</v>
      </c>
      <c r="B925" s="10">
        <f>VLOOKUP($A925,'Customer Names'!$A:$C,3,FALSE)</f>
        <v>0</v>
      </c>
      <c r="D925" s="10">
        <f>VLOOKUP($A925,'Medical Examinations'!$A:$Z,MATCH(D$1,'Medical Examinations'!$A$1:$Z$1,0),FALSE)</f>
        <v>4.25</v>
      </c>
      <c r="E925" s="10" t="str">
        <f>VLOOKUP($A925,'Medical Examinations'!$A:$Z,MATCH(E$1,'Medical Examinations'!$A$1:$Z$1,0),FALSE)</f>
        <v>yes</v>
      </c>
      <c r="F925" s="10" t="str">
        <f>VLOOKUP($A925,'Medical Examinations'!$A:$Z,MATCH(F$1,'Medical Examinations'!$A$1:$Z$1,0),FALSE)</f>
        <v>No</v>
      </c>
      <c r="G925" s="10" t="str">
        <f>VLOOKUP($A925,'Medical Examinations'!$A:$Z,MATCH(G$1,'Medical Examinations'!$A$1:$Z$1,0),FALSE)</f>
        <v>No</v>
      </c>
      <c r="H925" s="10">
        <f>VLOOKUP($A925,'Medical Examinations'!$A:$Z,MATCH(H$1,'Medical Examinations'!$A$1:$Z$1,0),FALSE)</f>
        <v>1</v>
      </c>
      <c r="I925" s="10" t="str">
        <f>VLOOKUP($A925,'Medical Examinations'!$A:$Z,MATCH(I$1,'Medical Examinations'!$A$1:$Z$1,0),FALSE)</f>
        <v>No</v>
      </c>
      <c r="J925" s="10" t="str">
        <f>VLOOKUP($A925,'Medical Examinations'!$A:$Z,MATCH(J$1,'Medical Examinations'!$A$1:$Z$1,0),FALSE)</f>
        <v>Overweight</v>
      </c>
      <c r="K925" s="10" t="str">
        <f>VLOOKUP($A925,'Medical Examinations'!$A:$Z,MATCH(K$1,'Medical Examinations'!$A$1:$Z$1,0),FALSE)</f>
        <v>Normal</v>
      </c>
      <c r="L925" s="15">
        <v>7518.03</v>
      </c>
      <c r="M925" s="10" t="s">
        <v>4707</v>
      </c>
      <c r="N925" s="10" t="s">
        <v>4708</v>
      </c>
      <c r="P925" s="10"/>
    </row>
    <row r="926" spans="1:16">
      <c r="A926" s="20" t="s">
        <v>1853</v>
      </c>
      <c r="B926" s="10">
        <f>VLOOKUP($A926,'Customer Names'!$A:$C,3,FALSE)</f>
        <v>0</v>
      </c>
      <c r="D926" s="10">
        <f>VLOOKUP($A926,'Medical Examinations'!$A:$Z,MATCH(D$1,'Medical Examinations'!$A$1:$Z$1,0),FALSE)</f>
        <v>8.68</v>
      </c>
      <c r="E926" s="10" t="str">
        <f>VLOOKUP($A926,'Medical Examinations'!$A:$Z,MATCH(E$1,'Medical Examinations'!$A$1:$Z$1,0),FALSE)</f>
        <v>No</v>
      </c>
      <c r="F926" s="10" t="str">
        <f>VLOOKUP($A926,'Medical Examinations'!$A:$Z,MATCH(F$1,'Medical Examinations'!$A$1:$Z$1,0),FALSE)</f>
        <v>No</v>
      </c>
      <c r="G926" s="10" t="str">
        <f>VLOOKUP($A926,'Medical Examinations'!$A:$Z,MATCH(G$1,'Medical Examinations'!$A$1:$Z$1,0),FALSE)</f>
        <v>No</v>
      </c>
      <c r="H926" s="10">
        <f>VLOOKUP($A926,'Medical Examinations'!$A:$Z,MATCH(H$1,'Medical Examinations'!$A$1:$Z$1,0),FALSE)</f>
        <v>0</v>
      </c>
      <c r="I926" s="10" t="str">
        <f>VLOOKUP($A926,'Medical Examinations'!$A:$Z,MATCH(I$1,'Medical Examinations'!$A$1:$Z$1,0),FALSE)</f>
        <v>No</v>
      </c>
      <c r="J926" s="10" t="str">
        <f>VLOOKUP($A926,'Medical Examinations'!$A:$Z,MATCH(J$1,'Medical Examinations'!$A$1:$Z$1,0),FALSE)</f>
        <v>Obesity</v>
      </c>
      <c r="K926" s="10" t="str">
        <f>VLOOKUP($A926,'Medical Examinations'!$A:$Z,MATCH(K$1,'Medical Examinations'!$A$1:$Z$1,0),FALSE)</f>
        <v>Diabetes</v>
      </c>
      <c r="L926" s="15">
        <v>7526.71</v>
      </c>
      <c r="M926" s="10" t="s">
        <v>4708</v>
      </c>
      <c r="N926" s="10" t="s">
        <v>4711</v>
      </c>
      <c r="P926" s="10"/>
    </row>
    <row r="927" spans="1:16">
      <c r="A927" s="21" t="s">
        <v>1855</v>
      </c>
      <c r="B927" s="10">
        <f>VLOOKUP($A927,'Customer Names'!$A:$C,3,FALSE)</f>
        <v>0</v>
      </c>
      <c r="D927" s="10">
        <f>VLOOKUP($A927,'Medical Examinations'!$A:$Z,MATCH(D$1,'Medical Examinations'!$A$1:$Z$1,0),FALSE)</f>
        <v>6.25</v>
      </c>
      <c r="E927" s="10" t="str">
        <f>VLOOKUP($A927,'Medical Examinations'!$A:$Z,MATCH(E$1,'Medical Examinations'!$A$1:$Z$1,0),FALSE)</f>
        <v>yes</v>
      </c>
      <c r="F927" s="10" t="str">
        <f>VLOOKUP($A927,'Medical Examinations'!$A:$Z,MATCH(F$1,'Medical Examinations'!$A$1:$Z$1,0),FALSE)</f>
        <v>No</v>
      </c>
      <c r="G927" s="10" t="str">
        <f>VLOOKUP($A927,'Medical Examinations'!$A:$Z,MATCH(G$1,'Medical Examinations'!$A$1:$Z$1,0),FALSE)</f>
        <v>No</v>
      </c>
      <c r="H927" s="10">
        <f>VLOOKUP($A927,'Medical Examinations'!$A:$Z,MATCH(H$1,'Medical Examinations'!$A$1:$Z$1,0),FALSE)</f>
        <v>1</v>
      </c>
      <c r="I927" s="10" t="str">
        <f>VLOOKUP($A927,'Medical Examinations'!$A:$Z,MATCH(I$1,'Medical Examinations'!$A$1:$Z$1,0),FALSE)</f>
        <v>No</v>
      </c>
      <c r="J927" s="10" t="str">
        <f>VLOOKUP($A927,'Medical Examinations'!$A:$Z,MATCH(J$1,'Medical Examinations'!$A$1:$Z$1,0),FALSE)</f>
        <v>Overweight</v>
      </c>
      <c r="K927" s="10" t="str">
        <f>VLOOKUP($A927,'Medical Examinations'!$A:$Z,MATCH(K$1,'Medical Examinations'!$A$1:$Z$1,0),FALSE)</f>
        <v>Prediabetes</v>
      </c>
      <c r="L927" s="15">
        <v>7531.7</v>
      </c>
      <c r="M927" s="10" t="s">
        <v>4707</v>
      </c>
      <c r="N927" s="10" t="s">
        <v>4711</v>
      </c>
      <c r="P927" s="10"/>
    </row>
    <row r="928" spans="1:16">
      <c r="A928" s="20" t="s">
        <v>1857</v>
      </c>
      <c r="B928" s="10">
        <f>VLOOKUP($A928,'Customer Names'!$A:$C,3,FALSE)</f>
        <v>0</v>
      </c>
      <c r="D928" s="10">
        <f>VLOOKUP($A928,'Medical Examinations'!$A:$Z,MATCH(D$1,'Medical Examinations'!$A$1:$Z$1,0),FALSE)</f>
        <v>4.47</v>
      </c>
      <c r="E928" s="10" t="str">
        <f>VLOOKUP($A928,'Medical Examinations'!$A:$Z,MATCH(E$1,'Medical Examinations'!$A$1:$Z$1,0),FALSE)</f>
        <v>yes</v>
      </c>
      <c r="F928" s="10" t="str">
        <f>VLOOKUP($A928,'Medical Examinations'!$A:$Z,MATCH(F$1,'Medical Examinations'!$A$1:$Z$1,0),FALSE)</f>
        <v>No</v>
      </c>
      <c r="G928" s="10" t="str">
        <f>VLOOKUP($A928,'Medical Examinations'!$A:$Z,MATCH(G$1,'Medical Examinations'!$A$1:$Z$1,0),FALSE)</f>
        <v>No</v>
      </c>
      <c r="H928" s="10">
        <f>VLOOKUP($A928,'Medical Examinations'!$A:$Z,MATCH(H$1,'Medical Examinations'!$A$1:$Z$1,0),FALSE)</f>
        <v>1</v>
      </c>
      <c r="I928" s="10" t="str">
        <f>VLOOKUP($A928,'Medical Examinations'!$A:$Z,MATCH(I$1,'Medical Examinations'!$A$1:$Z$1,0),FALSE)</f>
        <v>No</v>
      </c>
      <c r="J928" s="10" t="str">
        <f>VLOOKUP($A928,'Medical Examinations'!$A:$Z,MATCH(J$1,'Medical Examinations'!$A$1:$Z$1,0),FALSE)</f>
        <v>Normal Weight</v>
      </c>
      <c r="K928" s="10" t="str">
        <f>VLOOKUP($A928,'Medical Examinations'!$A:$Z,MATCH(K$1,'Medical Examinations'!$A$1:$Z$1,0),FALSE)</f>
        <v>Normal</v>
      </c>
      <c r="L928" s="15">
        <v>7537.16</v>
      </c>
      <c r="M928" s="10" t="s">
        <v>4707</v>
      </c>
      <c r="N928" s="10" t="s">
        <v>4707</v>
      </c>
      <c r="P928" s="10"/>
    </row>
    <row r="929" spans="1:16">
      <c r="A929" s="21" t="s">
        <v>1859</v>
      </c>
      <c r="B929" s="10">
        <f>VLOOKUP($A929,'Customer Names'!$A:$C,3,FALSE)</f>
        <v>0</v>
      </c>
      <c r="D929" s="10">
        <f>VLOOKUP($A929,'Medical Examinations'!$A:$Z,MATCH(D$1,'Medical Examinations'!$A$1:$Z$1,0),FALSE)</f>
        <v>8.31</v>
      </c>
      <c r="E929" s="10" t="str">
        <f>VLOOKUP($A929,'Medical Examinations'!$A:$Z,MATCH(E$1,'Medical Examinations'!$A$1:$Z$1,0),FALSE)</f>
        <v>No</v>
      </c>
      <c r="F929" s="10" t="str">
        <f>VLOOKUP($A929,'Medical Examinations'!$A:$Z,MATCH(F$1,'Medical Examinations'!$A$1:$Z$1,0),FALSE)</f>
        <v>No</v>
      </c>
      <c r="G929" s="10" t="str">
        <f>VLOOKUP($A929,'Medical Examinations'!$A:$Z,MATCH(G$1,'Medical Examinations'!$A$1:$Z$1,0),FALSE)</f>
        <v>No</v>
      </c>
      <c r="H929" s="10">
        <f>VLOOKUP($A929,'Medical Examinations'!$A:$Z,MATCH(H$1,'Medical Examinations'!$A$1:$Z$1,0),FALSE)</f>
        <v>0</v>
      </c>
      <c r="I929" s="10" t="str">
        <f>VLOOKUP($A929,'Medical Examinations'!$A:$Z,MATCH(I$1,'Medical Examinations'!$A$1:$Z$1,0),FALSE)</f>
        <v>No</v>
      </c>
      <c r="J929" s="10" t="str">
        <f>VLOOKUP($A929,'Medical Examinations'!$A:$Z,MATCH(J$1,'Medical Examinations'!$A$1:$Z$1,0),FALSE)</f>
        <v>Normal Weight</v>
      </c>
      <c r="K929" s="10" t="str">
        <f>VLOOKUP($A929,'Medical Examinations'!$A:$Z,MATCH(K$1,'Medical Examinations'!$A$1:$Z$1,0),FALSE)</f>
        <v>Diabetes</v>
      </c>
      <c r="L929" s="15">
        <v>7538.52</v>
      </c>
      <c r="M929" s="10" t="s">
        <v>4707</v>
      </c>
      <c r="N929" s="10" t="s">
        <v>4707</v>
      </c>
      <c r="P929" s="10"/>
    </row>
    <row r="930" spans="1:16">
      <c r="A930" s="20" t="s">
        <v>1861</v>
      </c>
      <c r="B930" s="10">
        <f>VLOOKUP($A930,'Customer Names'!$A:$C,3,FALSE)</f>
        <v>0</v>
      </c>
      <c r="D930" s="10">
        <f>VLOOKUP($A930,'Medical Examinations'!$A:$Z,MATCH(D$1,'Medical Examinations'!$A$1:$Z$1,0),FALSE)</f>
        <v>5.68</v>
      </c>
      <c r="E930" s="10" t="str">
        <f>VLOOKUP($A930,'Medical Examinations'!$A:$Z,MATCH(E$1,'Medical Examinations'!$A$1:$Z$1,0),FALSE)</f>
        <v>No</v>
      </c>
      <c r="F930" s="10" t="str">
        <f>VLOOKUP($A930,'Medical Examinations'!$A:$Z,MATCH(F$1,'Medical Examinations'!$A$1:$Z$1,0),FALSE)</f>
        <v>No</v>
      </c>
      <c r="G930" s="10" t="str">
        <f>VLOOKUP($A930,'Medical Examinations'!$A:$Z,MATCH(G$1,'Medical Examinations'!$A$1:$Z$1,0),FALSE)</f>
        <v>No</v>
      </c>
      <c r="H930" s="10">
        <f>VLOOKUP($A930,'Medical Examinations'!$A:$Z,MATCH(H$1,'Medical Examinations'!$A$1:$Z$1,0),FALSE)</f>
        <v>0</v>
      </c>
      <c r="I930" s="10" t="str">
        <f>VLOOKUP($A930,'Medical Examinations'!$A:$Z,MATCH(I$1,'Medical Examinations'!$A$1:$Z$1,0),FALSE)</f>
        <v>No</v>
      </c>
      <c r="J930" s="10" t="str">
        <f>VLOOKUP($A930,'Medical Examinations'!$A:$Z,MATCH(J$1,'Medical Examinations'!$A$1:$Z$1,0),FALSE)</f>
        <v>Obesity</v>
      </c>
      <c r="K930" s="10" t="str">
        <f>VLOOKUP($A930,'Medical Examinations'!$A:$Z,MATCH(K$1,'Medical Examinations'!$A$1:$Z$1,0),FALSE)</f>
        <v>Normal</v>
      </c>
      <c r="L930" s="15">
        <v>7567.13</v>
      </c>
      <c r="M930" s="10" t="s">
        <v>4707</v>
      </c>
      <c r="N930" s="10" t="s">
        <v>4707</v>
      </c>
      <c r="P930" s="10"/>
    </row>
    <row r="931" spans="1:16">
      <c r="A931" s="21" t="s">
        <v>1863</v>
      </c>
      <c r="B931" s="10">
        <f>VLOOKUP($A931,'Customer Names'!$A:$C,3,FALSE)</f>
        <v>0</v>
      </c>
      <c r="D931" s="10">
        <f>VLOOKUP($A931,'Medical Examinations'!$A:$Z,MATCH(D$1,'Medical Examinations'!$A$1:$Z$1,0),FALSE)</f>
        <v>4.75</v>
      </c>
      <c r="E931" s="10" t="str">
        <f>VLOOKUP($A931,'Medical Examinations'!$A:$Z,MATCH(E$1,'Medical Examinations'!$A$1:$Z$1,0),FALSE)</f>
        <v>yes</v>
      </c>
      <c r="F931" s="10" t="str">
        <f>VLOOKUP($A931,'Medical Examinations'!$A:$Z,MATCH(F$1,'Medical Examinations'!$A$1:$Z$1,0),FALSE)</f>
        <v>No</v>
      </c>
      <c r="G931" s="10" t="str">
        <f>VLOOKUP($A931,'Medical Examinations'!$A:$Z,MATCH(G$1,'Medical Examinations'!$A$1:$Z$1,0),FALSE)</f>
        <v>No</v>
      </c>
      <c r="H931" s="10">
        <f>VLOOKUP($A931,'Medical Examinations'!$A:$Z,MATCH(H$1,'Medical Examinations'!$A$1:$Z$1,0),FALSE)</f>
        <v>2</v>
      </c>
      <c r="I931" s="10" t="str">
        <f>VLOOKUP($A931,'Medical Examinations'!$A:$Z,MATCH(I$1,'Medical Examinations'!$A$1:$Z$1,0),FALSE)</f>
        <v>No</v>
      </c>
      <c r="J931" s="10" t="str">
        <f>VLOOKUP($A931,'Medical Examinations'!$A:$Z,MATCH(J$1,'Medical Examinations'!$A$1:$Z$1,0),FALSE)</f>
        <v>Obesity</v>
      </c>
      <c r="K931" s="10" t="str">
        <f>VLOOKUP($A931,'Medical Examinations'!$A:$Z,MATCH(K$1,'Medical Examinations'!$A$1:$Z$1,0),FALSE)</f>
        <v>Normal</v>
      </c>
      <c r="L931" s="15">
        <v>7585.62</v>
      </c>
      <c r="M931" s="10" t="s">
        <v>4708</v>
      </c>
      <c r="N931" s="10" t="s">
        <v>4707</v>
      </c>
      <c r="P931" s="10"/>
    </row>
    <row r="932" spans="1:16">
      <c r="A932" s="20" t="s">
        <v>1865</v>
      </c>
      <c r="B932" s="10">
        <f>VLOOKUP($A932,'Customer Names'!$A:$C,3,FALSE)</f>
        <v>0</v>
      </c>
      <c r="D932" s="10">
        <f>VLOOKUP($A932,'Medical Examinations'!$A:$Z,MATCH(D$1,'Medical Examinations'!$A$1:$Z$1,0),FALSE)</f>
        <v>6.31</v>
      </c>
      <c r="E932" s="10" t="str">
        <f>VLOOKUP($A932,'Medical Examinations'!$A:$Z,MATCH(E$1,'Medical Examinations'!$A$1:$Z$1,0),FALSE)</f>
        <v>No</v>
      </c>
      <c r="F932" s="10" t="str">
        <f>VLOOKUP($A932,'Medical Examinations'!$A:$Z,MATCH(F$1,'Medical Examinations'!$A$1:$Z$1,0),FALSE)</f>
        <v>No</v>
      </c>
      <c r="G932" s="10" t="str">
        <f>VLOOKUP($A932,'Medical Examinations'!$A:$Z,MATCH(G$1,'Medical Examinations'!$A$1:$Z$1,0),FALSE)</f>
        <v>Yes</v>
      </c>
      <c r="H932" s="10">
        <f>VLOOKUP($A932,'Medical Examinations'!$A:$Z,MATCH(H$1,'Medical Examinations'!$A$1:$Z$1,0),FALSE)</f>
        <v>1</v>
      </c>
      <c r="I932" s="10" t="str">
        <f>VLOOKUP($A932,'Medical Examinations'!$A:$Z,MATCH(I$1,'Medical Examinations'!$A$1:$Z$1,0),FALSE)</f>
        <v>No</v>
      </c>
      <c r="J932" s="10" t="str">
        <f>VLOOKUP($A932,'Medical Examinations'!$A:$Z,MATCH(J$1,'Medical Examinations'!$A$1:$Z$1,0),FALSE)</f>
        <v>Obesity</v>
      </c>
      <c r="K932" s="10" t="str">
        <f>VLOOKUP($A932,'Medical Examinations'!$A:$Z,MATCH(K$1,'Medical Examinations'!$A$1:$Z$1,0),FALSE)</f>
        <v>Prediabetes</v>
      </c>
      <c r="L932" s="15">
        <v>7607.03</v>
      </c>
      <c r="M932" s="10" t="s">
        <v>4707</v>
      </c>
      <c r="N932" s="10" t="s">
        <v>4707</v>
      </c>
      <c r="P932" s="10"/>
    </row>
    <row r="933" spans="1:16">
      <c r="A933" s="21" t="s">
        <v>1867</v>
      </c>
      <c r="B933" s="10">
        <f>VLOOKUP($A933,'Customer Names'!$A:$C,3,FALSE)</f>
        <v>0</v>
      </c>
      <c r="D933" s="10">
        <f>VLOOKUP($A933,'Medical Examinations'!$A:$Z,MATCH(D$1,'Medical Examinations'!$A$1:$Z$1,0),FALSE)</f>
        <v>6.28</v>
      </c>
      <c r="E933" s="10" t="str">
        <f>VLOOKUP($A933,'Medical Examinations'!$A:$Z,MATCH(E$1,'Medical Examinations'!$A$1:$Z$1,0),FALSE)</f>
        <v>yes</v>
      </c>
      <c r="F933" s="10" t="str">
        <f>VLOOKUP($A933,'Medical Examinations'!$A:$Z,MATCH(F$1,'Medical Examinations'!$A$1:$Z$1,0),FALSE)</f>
        <v>No</v>
      </c>
      <c r="G933" s="10" t="str">
        <f>VLOOKUP($A933,'Medical Examinations'!$A:$Z,MATCH(G$1,'Medical Examinations'!$A$1:$Z$1,0),FALSE)</f>
        <v>No</v>
      </c>
      <c r="H933" s="10">
        <f>VLOOKUP($A933,'Medical Examinations'!$A:$Z,MATCH(H$1,'Medical Examinations'!$A$1:$Z$1,0),FALSE)</f>
        <v>1</v>
      </c>
      <c r="I933" s="10" t="str">
        <f>VLOOKUP($A933,'Medical Examinations'!$A:$Z,MATCH(I$1,'Medical Examinations'!$A$1:$Z$1,0),FALSE)</f>
        <v>No</v>
      </c>
      <c r="J933" s="10" t="str">
        <f>VLOOKUP($A933,'Medical Examinations'!$A:$Z,MATCH(J$1,'Medical Examinations'!$A$1:$Z$1,0),FALSE)</f>
        <v>Obesity</v>
      </c>
      <c r="K933" s="10" t="str">
        <f>VLOOKUP($A933,'Medical Examinations'!$A:$Z,MATCH(K$1,'Medical Examinations'!$A$1:$Z$1,0),FALSE)</f>
        <v>Prediabetes</v>
      </c>
      <c r="L933" s="15">
        <v>7609.6</v>
      </c>
      <c r="M933" s="10" t="s">
        <v>4708</v>
      </c>
      <c r="N933" s="10" t="s">
        <v>4707</v>
      </c>
      <c r="P933" s="10"/>
    </row>
    <row r="934" spans="1:16">
      <c r="A934" s="20" t="s">
        <v>1869</v>
      </c>
      <c r="B934" s="10">
        <f>VLOOKUP($A934,'Customer Names'!$A:$C,3,FALSE)</f>
        <v>0</v>
      </c>
      <c r="D934" s="10">
        <f>VLOOKUP($A934,'Medical Examinations'!$A:$Z,MATCH(D$1,'Medical Examinations'!$A$1:$Z$1,0),FALSE)</f>
        <v>9.2899999999999991</v>
      </c>
      <c r="E934" s="10" t="str">
        <f>VLOOKUP($A934,'Medical Examinations'!$A:$Z,MATCH(E$1,'Medical Examinations'!$A$1:$Z$1,0),FALSE)</f>
        <v>yes</v>
      </c>
      <c r="F934" s="10" t="str">
        <f>VLOOKUP($A934,'Medical Examinations'!$A:$Z,MATCH(F$1,'Medical Examinations'!$A$1:$Z$1,0),FALSE)</f>
        <v>No</v>
      </c>
      <c r="G934" s="10" t="str">
        <f>VLOOKUP($A934,'Medical Examinations'!$A:$Z,MATCH(G$1,'Medical Examinations'!$A$1:$Z$1,0),FALSE)</f>
        <v>Yes</v>
      </c>
      <c r="H934" s="10">
        <f>VLOOKUP($A934,'Medical Examinations'!$A:$Z,MATCH(H$1,'Medical Examinations'!$A$1:$Z$1,0),FALSE)</f>
        <v>1</v>
      </c>
      <c r="I934" s="10" t="str">
        <f>VLOOKUP($A934,'Medical Examinations'!$A:$Z,MATCH(I$1,'Medical Examinations'!$A$1:$Z$1,0),FALSE)</f>
        <v>No</v>
      </c>
      <c r="J934" s="10" t="str">
        <f>VLOOKUP($A934,'Medical Examinations'!$A:$Z,MATCH(J$1,'Medical Examinations'!$A$1:$Z$1,0),FALSE)</f>
        <v>Overweight</v>
      </c>
      <c r="K934" s="10" t="str">
        <f>VLOOKUP($A934,'Medical Examinations'!$A:$Z,MATCH(K$1,'Medical Examinations'!$A$1:$Z$1,0),FALSE)</f>
        <v>Diabetes</v>
      </c>
      <c r="L934" s="15">
        <v>7623.13</v>
      </c>
      <c r="M934" s="10" t="s">
        <v>4707</v>
      </c>
      <c r="N934" s="10" t="s">
        <v>4708</v>
      </c>
      <c r="P934" s="10"/>
    </row>
    <row r="935" spans="1:16">
      <c r="A935" s="21" t="s">
        <v>1871</v>
      </c>
      <c r="B935" s="10">
        <f>VLOOKUP($A935,'Customer Names'!$A:$C,3,FALSE)</f>
        <v>0</v>
      </c>
      <c r="D935" s="10">
        <f>VLOOKUP($A935,'Medical Examinations'!$A:$Z,MATCH(D$1,'Medical Examinations'!$A$1:$Z$1,0),FALSE)</f>
        <v>5.79</v>
      </c>
      <c r="E935" s="10" t="str">
        <f>VLOOKUP($A935,'Medical Examinations'!$A:$Z,MATCH(E$1,'Medical Examinations'!$A$1:$Z$1,0),FALSE)</f>
        <v>yes</v>
      </c>
      <c r="F935" s="10" t="str">
        <f>VLOOKUP($A935,'Medical Examinations'!$A:$Z,MATCH(F$1,'Medical Examinations'!$A$1:$Z$1,0),FALSE)</f>
        <v>No</v>
      </c>
      <c r="G935" s="10" t="str">
        <f>VLOOKUP($A935,'Medical Examinations'!$A:$Z,MATCH(G$1,'Medical Examinations'!$A$1:$Z$1,0),FALSE)</f>
        <v>Yes</v>
      </c>
      <c r="H935" s="10">
        <f>VLOOKUP($A935,'Medical Examinations'!$A:$Z,MATCH(H$1,'Medical Examinations'!$A$1:$Z$1,0),FALSE)</f>
        <v>1</v>
      </c>
      <c r="I935" s="10" t="str">
        <f>VLOOKUP($A935,'Medical Examinations'!$A:$Z,MATCH(I$1,'Medical Examinations'!$A$1:$Z$1,0),FALSE)</f>
        <v>No</v>
      </c>
      <c r="J935" s="10" t="str">
        <f>VLOOKUP($A935,'Medical Examinations'!$A:$Z,MATCH(J$1,'Medical Examinations'!$A$1:$Z$1,0),FALSE)</f>
        <v>Overweight</v>
      </c>
      <c r="K935" s="10" t="str">
        <f>VLOOKUP($A935,'Medical Examinations'!$A:$Z,MATCH(K$1,'Medical Examinations'!$A$1:$Z$1,0),FALSE)</f>
        <v>Prediabetes</v>
      </c>
      <c r="L935" s="15">
        <v>7623.52</v>
      </c>
      <c r="M935" s="10" t="s">
        <v>4707</v>
      </c>
      <c r="N935" s="10" t="s">
        <v>4711</v>
      </c>
      <c r="P935" s="10"/>
    </row>
    <row r="936" spans="1:16">
      <c r="A936" s="20" t="s">
        <v>1873</v>
      </c>
      <c r="B936" s="10">
        <f>VLOOKUP($A936,'Customer Names'!$A:$C,3,FALSE)</f>
        <v>0</v>
      </c>
      <c r="D936" s="10">
        <f>VLOOKUP($A936,'Medical Examinations'!$A:$Z,MATCH(D$1,'Medical Examinations'!$A$1:$Z$1,0),FALSE)</f>
        <v>4.54</v>
      </c>
      <c r="E936" s="10" t="str">
        <f>VLOOKUP($A936,'Medical Examinations'!$A:$Z,MATCH(E$1,'Medical Examinations'!$A$1:$Z$1,0),FALSE)</f>
        <v>yes</v>
      </c>
      <c r="F936" s="10" t="str">
        <f>VLOOKUP($A936,'Medical Examinations'!$A:$Z,MATCH(F$1,'Medical Examinations'!$A$1:$Z$1,0),FALSE)</f>
        <v>No</v>
      </c>
      <c r="G936" s="10" t="str">
        <f>VLOOKUP($A936,'Medical Examinations'!$A:$Z,MATCH(G$1,'Medical Examinations'!$A$1:$Z$1,0),FALSE)</f>
        <v>No</v>
      </c>
      <c r="H936" s="10">
        <f>VLOOKUP($A936,'Medical Examinations'!$A:$Z,MATCH(H$1,'Medical Examinations'!$A$1:$Z$1,0),FALSE)</f>
        <v>1</v>
      </c>
      <c r="I936" s="10" t="str">
        <f>VLOOKUP($A936,'Medical Examinations'!$A:$Z,MATCH(I$1,'Medical Examinations'!$A$1:$Z$1,0),FALSE)</f>
        <v>No</v>
      </c>
      <c r="J936" s="10" t="str">
        <f>VLOOKUP($A936,'Medical Examinations'!$A:$Z,MATCH(J$1,'Medical Examinations'!$A$1:$Z$1,0),FALSE)</f>
        <v>Overweight</v>
      </c>
      <c r="K936" s="10" t="str">
        <f>VLOOKUP($A936,'Medical Examinations'!$A:$Z,MATCH(K$1,'Medical Examinations'!$A$1:$Z$1,0),FALSE)</f>
        <v>Normal</v>
      </c>
      <c r="L936" s="15">
        <v>7624.63</v>
      </c>
      <c r="M936" s="10" t="s">
        <v>4707</v>
      </c>
      <c r="N936" s="10" t="s">
        <v>4711</v>
      </c>
      <c r="P936" s="10"/>
    </row>
    <row r="937" spans="1:16">
      <c r="A937" s="21" t="s">
        <v>1875</v>
      </c>
      <c r="B937" s="10">
        <f>VLOOKUP($A937,'Customer Names'!$A:$C,3,FALSE)</f>
        <v>0</v>
      </c>
      <c r="D937" s="10">
        <f>VLOOKUP($A937,'Medical Examinations'!$A:$Z,MATCH(D$1,'Medical Examinations'!$A$1:$Z$1,0),FALSE)</f>
        <v>4.68</v>
      </c>
      <c r="E937" s="10" t="str">
        <f>VLOOKUP($A937,'Medical Examinations'!$A:$Z,MATCH(E$1,'Medical Examinations'!$A$1:$Z$1,0),FALSE)</f>
        <v>yes</v>
      </c>
      <c r="F937" s="10" t="str">
        <f>VLOOKUP($A937,'Medical Examinations'!$A:$Z,MATCH(F$1,'Medical Examinations'!$A$1:$Z$1,0),FALSE)</f>
        <v>No</v>
      </c>
      <c r="G937" s="10" t="str">
        <f>VLOOKUP($A937,'Medical Examinations'!$A:$Z,MATCH(G$1,'Medical Examinations'!$A$1:$Z$1,0),FALSE)</f>
        <v>No</v>
      </c>
      <c r="H937" s="10">
        <f>VLOOKUP($A937,'Medical Examinations'!$A:$Z,MATCH(H$1,'Medical Examinations'!$A$1:$Z$1,0),FALSE)</f>
        <v>1</v>
      </c>
      <c r="I937" s="10" t="str">
        <f>VLOOKUP($A937,'Medical Examinations'!$A:$Z,MATCH(I$1,'Medical Examinations'!$A$1:$Z$1,0),FALSE)</f>
        <v>No</v>
      </c>
      <c r="J937" s="10" t="str">
        <f>VLOOKUP($A937,'Medical Examinations'!$A:$Z,MATCH(J$1,'Medical Examinations'!$A$1:$Z$1,0),FALSE)</f>
        <v>Overweight</v>
      </c>
      <c r="K937" s="10" t="str">
        <f>VLOOKUP($A937,'Medical Examinations'!$A:$Z,MATCH(K$1,'Medical Examinations'!$A$1:$Z$1,0),FALSE)</f>
        <v>Normal</v>
      </c>
      <c r="L937" s="15">
        <v>7626.99</v>
      </c>
      <c r="M937" s="10" t="s">
        <v>4707</v>
      </c>
      <c r="N937" s="10" t="s">
        <v>4707</v>
      </c>
      <c r="P937" s="10"/>
    </row>
    <row r="938" spans="1:16">
      <c r="A938" s="20" t="s">
        <v>1877</v>
      </c>
      <c r="B938" s="10">
        <f>VLOOKUP($A938,'Customer Names'!$A:$C,3,FALSE)</f>
        <v>0</v>
      </c>
      <c r="D938" s="10">
        <f>VLOOKUP($A938,'Medical Examinations'!$A:$Z,MATCH(D$1,'Medical Examinations'!$A$1:$Z$1,0),FALSE)</f>
        <v>5.88</v>
      </c>
      <c r="E938" s="10" t="str">
        <f>VLOOKUP($A938,'Medical Examinations'!$A:$Z,MATCH(E$1,'Medical Examinations'!$A$1:$Z$1,0),FALSE)</f>
        <v>No</v>
      </c>
      <c r="F938" s="10" t="str">
        <f>VLOOKUP($A938,'Medical Examinations'!$A:$Z,MATCH(F$1,'Medical Examinations'!$A$1:$Z$1,0),FALSE)</f>
        <v>No</v>
      </c>
      <c r="G938" s="10" t="str">
        <f>VLOOKUP($A938,'Medical Examinations'!$A:$Z,MATCH(G$1,'Medical Examinations'!$A$1:$Z$1,0),FALSE)</f>
        <v>No</v>
      </c>
      <c r="H938" s="10">
        <f>VLOOKUP($A938,'Medical Examinations'!$A:$Z,MATCH(H$1,'Medical Examinations'!$A$1:$Z$1,0),FALSE)</f>
        <v>1</v>
      </c>
      <c r="I938" s="10" t="str">
        <f>VLOOKUP($A938,'Medical Examinations'!$A:$Z,MATCH(I$1,'Medical Examinations'!$A$1:$Z$1,0),FALSE)</f>
        <v>No</v>
      </c>
      <c r="J938" s="10" t="str">
        <f>VLOOKUP($A938,'Medical Examinations'!$A:$Z,MATCH(J$1,'Medical Examinations'!$A$1:$Z$1,0),FALSE)</f>
        <v>Obesity</v>
      </c>
      <c r="K938" s="10" t="str">
        <f>VLOOKUP($A938,'Medical Examinations'!$A:$Z,MATCH(K$1,'Medical Examinations'!$A$1:$Z$1,0),FALSE)</f>
        <v>Prediabetes</v>
      </c>
      <c r="L938" s="15">
        <v>7633.72</v>
      </c>
      <c r="M938" s="10" t="s">
        <v>4707</v>
      </c>
      <c r="N938" s="10" t="s">
        <v>4711</v>
      </c>
      <c r="P938" s="10"/>
    </row>
    <row r="939" spans="1:16">
      <c r="A939" s="21" t="s">
        <v>1879</v>
      </c>
      <c r="B939" s="10">
        <f>VLOOKUP($A939,'Customer Names'!$A:$C,3,FALSE)</f>
        <v>0</v>
      </c>
      <c r="D939" s="10">
        <f>VLOOKUP($A939,'Medical Examinations'!$A:$Z,MATCH(D$1,'Medical Examinations'!$A$1:$Z$1,0),FALSE)</f>
        <v>5.42</v>
      </c>
      <c r="E939" s="10" t="str">
        <f>VLOOKUP($A939,'Medical Examinations'!$A:$Z,MATCH(E$1,'Medical Examinations'!$A$1:$Z$1,0),FALSE)</f>
        <v>yes</v>
      </c>
      <c r="F939" s="10" t="str">
        <f>VLOOKUP($A939,'Medical Examinations'!$A:$Z,MATCH(F$1,'Medical Examinations'!$A$1:$Z$1,0),FALSE)</f>
        <v>No</v>
      </c>
      <c r="G939" s="10" t="str">
        <f>VLOOKUP($A939,'Medical Examinations'!$A:$Z,MATCH(G$1,'Medical Examinations'!$A$1:$Z$1,0),FALSE)</f>
        <v>Yes</v>
      </c>
      <c r="H939" s="10">
        <f>VLOOKUP($A939,'Medical Examinations'!$A:$Z,MATCH(H$1,'Medical Examinations'!$A$1:$Z$1,0),FALSE)</f>
        <v>1</v>
      </c>
      <c r="I939" s="10" t="str">
        <f>VLOOKUP($A939,'Medical Examinations'!$A:$Z,MATCH(I$1,'Medical Examinations'!$A$1:$Z$1,0),FALSE)</f>
        <v>No</v>
      </c>
      <c r="J939" s="10" t="str">
        <f>VLOOKUP($A939,'Medical Examinations'!$A:$Z,MATCH(J$1,'Medical Examinations'!$A$1:$Z$1,0),FALSE)</f>
        <v>Normal Weight</v>
      </c>
      <c r="K939" s="10" t="str">
        <f>VLOOKUP($A939,'Medical Examinations'!$A:$Z,MATCH(K$1,'Medical Examinations'!$A$1:$Z$1,0),FALSE)</f>
        <v>Normal</v>
      </c>
      <c r="L939" s="15">
        <v>7636.92</v>
      </c>
      <c r="M939" s="10" t="s">
        <v>4707</v>
      </c>
      <c r="N939" s="10" t="s">
        <v>4708</v>
      </c>
      <c r="P939" s="10"/>
    </row>
    <row r="940" spans="1:16">
      <c r="A940" s="20" t="s">
        <v>1881</v>
      </c>
      <c r="B940" s="10">
        <f>VLOOKUP($A940,'Customer Names'!$A:$C,3,FALSE)</f>
        <v>0</v>
      </c>
      <c r="D940" s="10">
        <f>VLOOKUP($A940,'Medical Examinations'!$A:$Z,MATCH(D$1,'Medical Examinations'!$A$1:$Z$1,0),FALSE)</f>
        <v>4.16</v>
      </c>
      <c r="E940" s="10" t="str">
        <f>VLOOKUP($A940,'Medical Examinations'!$A:$Z,MATCH(E$1,'Medical Examinations'!$A$1:$Z$1,0),FALSE)</f>
        <v>No</v>
      </c>
      <c r="F940" s="10" t="str">
        <f>VLOOKUP($A940,'Medical Examinations'!$A:$Z,MATCH(F$1,'Medical Examinations'!$A$1:$Z$1,0),FALSE)</f>
        <v>No</v>
      </c>
      <c r="G940" s="10" t="str">
        <f>VLOOKUP($A940,'Medical Examinations'!$A:$Z,MATCH(G$1,'Medical Examinations'!$A$1:$Z$1,0),FALSE)</f>
        <v>No</v>
      </c>
      <c r="H940" s="10">
        <f>VLOOKUP($A940,'Medical Examinations'!$A:$Z,MATCH(H$1,'Medical Examinations'!$A$1:$Z$1,0),FALSE)</f>
        <v>0</v>
      </c>
      <c r="I940" s="10" t="str">
        <f>VLOOKUP($A940,'Medical Examinations'!$A:$Z,MATCH(I$1,'Medical Examinations'!$A$1:$Z$1,0),FALSE)</f>
        <v>No</v>
      </c>
      <c r="J940" s="10" t="str">
        <f>VLOOKUP($A940,'Medical Examinations'!$A:$Z,MATCH(J$1,'Medical Examinations'!$A$1:$Z$1,0),FALSE)</f>
        <v>Obesity</v>
      </c>
      <c r="K940" s="10" t="str">
        <f>VLOOKUP($A940,'Medical Examinations'!$A:$Z,MATCH(K$1,'Medical Examinations'!$A$1:$Z$1,0),FALSE)</f>
        <v>Normal</v>
      </c>
      <c r="L940" s="15">
        <v>7639.42</v>
      </c>
      <c r="M940" s="10" t="s">
        <v>4707</v>
      </c>
      <c r="N940" s="10" t="s">
        <v>4707</v>
      </c>
      <c r="P940" s="10"/>
    </row>
    <row r="941" spans="1:16">
      <c r="A941" s="21" t="s">
        <v>1883</v>
      </c>
      <c r="B941" s="10">
        <f>VLOOKUP($A941,'Customer Names'!$A:$C,3,FALSE)</f>
        <v>0</v>
      </c>
      <c r="D941" s="10">
        <f>VLOOKUP($A941,'Medical Examinations'!$A:$Z,MATCH(D$1,'Medical Examinations'!$A$1:$Z$1,0),FALSE)</f>
        <v>7.05</v>
      </c>
      <c r="E941" s="10" t="str">
        <f>VLOOKUP($A941,'Medical Examinations'!$A:$Z,MATCH(E$1,'Medical Examinations'!$A$1:$Z$1,0),FALSE)</f>
        <v>yes</v>
      </c>
      <c r="F941" s="10" t="str">
        <f>VLOOKUP($A941,'Medical Examinations'!$A:$Z,MATCH(F$1,'Medical Examinations'!$A$1:$Z$1,0),FALSE)</f>
        <v>No</v>
      </c>
      <c r="G941" s="10" t="str">
        <f>VLOOKUP($A941,'Medical Examinations'!$A:$Z,MATCH(G$1,'Medical Examinations'!$A$1:$Z$1,0),FALSE)</f>
        <v>No</v>
      </c>
      <c r="H941" s="10">
        <f>VLOOKUP($A941,'Medical Examinations'!$A:$Z,MATCH(H$1,'Medical Examinations'!$A$1:$Z$1,0),FALSE)</f>
        <v>2</v>
      </c>
      <c r="I941" s="10" t="str">
        <f>VLOOKUP($A941,'Medical Examinations'!$A:$Z,MATCH(I$1,'Medical Examinations'!$A$1:$Z$1,0),FALSE)</f>
        <v>No</v>
      </c>
      <c r="J941" s="10" t="str">
        <f>VLOOKUP($A941,'Medical Examinations'!$A:$Z,MATCH(J$1,'Medical Examinations'!$A$1:$Z$1,0),FALSE)</f>
        <v>Obesity</v>
      </c>
      <c r="K941" s="10" t="str">
        <f>VLOOKUP($A941,'Medical Examinations'!$A:$Z,MATCH(K$1,'Medical Examinations'!$A$1:$Z$1,0),FALSE)</f>
        <v>Diabetes</v>
      </c>
      <c r="L941" s="15">
        <v>7640.31</v>
      </c>
      <c r="M941" s="10" t="s">
        <v>4707</v>
      </c>
      <c r="N941" s="10" t="s">
        <v>4711</v>
      </c>
      <c r="P941" s="10"/>
    </row>
    <row r="942" spans="1:16">
      <c r="A942" s="20" t="s">
        <v>1885</v>
      </c>
      <c r="B942" s="10">
        <f>VLOOKUP($A942,'Customer Names'!$A:$C,3,FALSE)</f>
        <v>0</v>
      </c>
      <c r="D942" s="10">
        <f>VLOOKUP($A942,'Medical Examinations'!$A:$Z,MATCH(D$1,'Medical Examinations'!$A$1:$Z$1,0),FALSE)</f>
        <v>5.63</v>
      </c>
      <c r="E942" s="10" t="str">
        <f>VLOOKUP($A942,'Medical Examinations'!$A:$Z,MATCH(E$1,'Medical Examinations'!$A$1:$Z$1,0),FALSE)</f>
        <v>yes</v>
      </c>
      <c r="F942" s="10" t="str">
        <f>VLOOKUP($A942,'Medical Examinations'!$A:$Z,MATCH(F$1,'Medical Examinations'!$A$1:$Z$1,0),FALSE)</f>
        <v>No</v>
      </c>
      <c r="G942" s="10" t="str">
        <f>VLOOKUP($A942,'Medical Examinations'!$A:$Z,MATCH(G$1,'Medical Examinations'!$A$1:$Z$1,0),FALSE)</f>
        <v>No</v>
      </c>
      <c r="H942" s="10">
        <f>VLOOKUP($A942,'Medical Examinations'!$A:$Z,MATCH(H$1,'Medical Examinations'!$A$1:$Z$1,0),FALSE)</f>
        <v>2</v>
      </c>
      <c r="I942" s="10" t="str">
        <f>VLOOKUP($A942,'Medical Examinations'!$A:$Z,MATCH(I$1,'Medical Examinations'!$A$1:$Z$1,0),FALSE)</f>
        <v>No</v>
      </c>
      <c r="J942" s="10" t="str">
        <f>VLOOKUP($A942,'Medical Examinations'!$A:$Z,MATCH(J$1,'Medical Examinations'!$A$1:$Z$1,0),FALSE)</f>
        <v>Obesity</v>
      </c>
      <c r="K942" s="10" t="str">
        <f>VLOOKUP($A942,'Medical Examinations'!$A:$Z,MATCH(K$1,'Medical Examinations'!$A$1:$Z$1,0),FALSE)</f>
        <v>Normal</v>
      </c>
      <c r="L942" s="15">
        <v>7642.05</v>
      </c>
      <c r="M942" s="10" t="s">
        <v>4707</v>
      </c>
      <c r="N942" s="10" t="s">
        <v>4707</v>
      </c>
      <c r="P942" s="10"/>
    </row>
    <row r="943" spans="1:16">
      <c r="A943" s="21" t="s">
        <v>1887</v>
      </c>
      <c r="B943" s="10">
        <f>VLOOKUP($A943,'Customer Names'!$A:$C,3,FALSE)</f>
        <v>0</v>
      </c>
      <c r="D943" s="10">
        <f>VLOOKUP($A943,'Medical Examinations'!$A:$Z,MATCH(D$1,'Medical Examinations'!$A$1:$Z$1,0),FALSE)</f>
        <v>4.24</v>
      </c>
      <c r="E943" s="10" t="str">
        <f>VLOOKUP($A943,'Medical Examinations'!$A:$Z,MATCH(E$1,'Medical Examinations'!$A$1:$Z$1,0),FALSE)</f>
        <v>yes</v>
      </c>
      <c r="F943" s="10" t="str">
        <f>VLOOKUP($A943,'Medical Examinations'!$A:$Z,MATCH(F$1,'Medical Examinations'!$A$1:$Z$1,0),FALSE)</f>
        <v>No</v>
      </c>
      <c r="G943" s="10" t="str">
        <f>VLOOKUP($A943,'Medical Examinations'!$A:$Z,MATCH(G$1,'Medical Examinations'!$A$1:$Z$1,0),FALSE)</f>
        <v>No</v>
      </c>
      <c r="H943" s="10">
        <f>VLOOKUP($A943,'Medical Examinations'!$A:$Z,MATCH(H$1,'Medical Examinations'!$A$1:$Z$1,0),FALSE)</f>
        <v>2</v>
      </c>
      <c r="I943" s="10" t="str">
        <f>VLOOKUP($A943,'Medical Examinations'!$A:$Z,MATCH(I$1,'Medical Examinations'!$A$1:$Z$1,0),FALSE)</f>
        <v>No</v>
      </c>
      <c r="J943" s="10" t="str">
        <f>VLOOKUP($A943,'Medical Examinations'!$A:$Z,MATCH(J$1,'Medical Examinations'!$A$1:$Z$1,0),FALSE)</f>
        <v>Overweight</v>
      </c>
      <c r="K943" s="10" t="str">
        <f>VLOOKUP($A943,'Medical Examinations'!$A:$Z,MATCH(K$1,'Medical Examinations'!$A$1:$Z$1,0),FALSE)</f>
        <v>Normal</v>
      </c>
      <c r="L943" s="15">
        <v>7650.77</v>
      </c>
      <c r="M943" s="10" t="s">
        <v>4707</v>
      </c>
      <c r="N943" s="10" t="s">
        <v>4707</v>
      </c>
      <c r="P943" s="10"/>
    </row>
    <row r="944" spans="1:16">
      <c r="A944" s="20" t="s">
        <v>1889</v>
      </c>
      <c r="B944" s="10">
        <f>VLOOKUP($A944,'Customer Names'!$A:$C,3,FALSE)</f>
        <v>0</v>
      </c>
      <c r="D944" s="10">
        <f>VLOOKUP($A944,'Medical Examinations'!$A:$Z,MATCH(D$1,'Medical Examinations'!$A$1:$Z$1,0),FALSE)</f>
        <v>4.96</v>
      </c>
      <c r="E944" s="10" t="str">
        <f>VLOOKUP($A944,'Medical Examinations'!$A:$Z,MATCH(E$1,'Medical Examinations'!$A$1:$Z$1,0),FALSE)</f>
        <v>yes</v>
      </c>
      <c r="F944" s="10" t="str">
        <f>VLOOKUP($A944,'Medical Examinations'!$A:$Z,MATCH(F$1,'Medical Examinations'!$A$1:$Z$1,0),FALSE)</f>
        <v>No</v>
      </c>
      <c r="G944" s="10" t="str">
        <f>VLOOKUP($A944,'Medical Examinations'!$A:$Z,MATCH(G$1,'Medical Examinations'!$A$1:$Z$1,0),FALSE)</f>
        <v>No</v>
      </c>
      <c r="H944" s="10">
        <f>VLOOKUP($A944,'Medical Examinations'!$A:$Z,MATCH(H$1,'Medical Examinations'!$A$1:$Z$1,0),FALSE)</f>
        <v>2</v>
      </c>
      <c r="I944" s="10" t="str">
        <f>VLOOKUP($A944,'Medical Examinations'!$A:$Z,MATCH(I$1,'Medical Examinations'!$A$1:$Z$1,0),FALSE)</f>
        <v>No</v>
      </c>
      <c r="J944" s="10" t="str">
        <f>VLOOKUP($A944,'Medical Examinations'!$A:$Z,MATCH(J$1,'Medical Examinations'!$A$1:$Z$1,0),FALSE)</f>
        <v>Overweight</v>
      </c>
      <c r="K944" s="10" t="str">
        <f>VLOOKUP($A944,'Medical Examinations'!$A:$Z,MATCH(K$1,'Medical Examinations'!$A$1:$Z$1,0),FALSE)</f>
        <v>Normal</v>
      </c>
      <c r="L944" s="15">
        <v>7650.8</v>
      </c>
      <c r="M944" s="10" t="s">
        <v>4707</v>
      </c>
      <c r="N944" s="10" t="s">
        <v>4707</v>
      </c>
      <c r="P944" s="10"/>
    </row>
    <row r="945" spans="1:16">
      <c r="A945" s="21" t="s">
        <v>1891</v>
      </c>
      <c r="B945" s="10">
        <f>VLOOKUP($A945,'Customer Names'!$A:$C,3,FALSE)</f>
        <v>0</v>
      </c>
      <c r="D945" s="10">
        <f>VLOOKUP($A945,'Medical Examinations'!$A:$Z,MATCH(D$1,'Medical Examinations'!$A$1:$Z$1,0),FALSE)</f>
        <v>4.34</v>
      </c>
      <c r="E945" s="10" t="str">
        <f>VLOOKUP($A945,'Medical Examinations'!$A:$Z,MATCH(E$1,'Medical Examinations'!$A$1:$Z$1,0),FALSE)</f>
        <v>No</v>
      </c>
      <c r="F945" s="10" t="str">
        <f>VLOOKUP($A945,'Medical Examinations'!$A:$Z,MATCH(F$1,'Medical Examinations'!$A$1:$Z$1,0),FALSE)</f>
        <v>No</v>
      </c>
      <c r="G945" s="10" t="str">
        <f>VLOOKUP($A945,'Medical Examinations'!$A:$Z,MATCH(G$1,'Medical Examinations'!$A$1:$Z$1,0),FALSE)</f>
        <v>No</v>
      </c>
      <c r="H945" s="10">
        <f>VLOOKUP($A945,'Medical Examinations'!$A:$Z,MATCH(H$1,'Medical Examinations'!$A$1:$Z$1,0),FALSE)</f>
        <v>0</v>
      </c>
      <c r="I945" s="10" t="str">
        <f>VLOOKUP($A945,'Medical Examinations'!$A:$Z,MATCH(I$1,'Medical Examinations'!$A$1:$Z$1,0),FALSE)</f>
        <v>No</v>
      </c>
      <c r="J945" s="10" t="str">
        <f>VLOOKUP($A945,'Medical Examinations'!$A:$Z,MATCH(J$1,'Medical Examinations'!$A$1:$Z$1,0),FALSE)</f>
        <v>Obesity</v>
      </c>
      <c r="K945" s="10" t="str">
        <f>VLOOKUP($A945,'Medical Examinations'!$A:$Z,MATCH(K$1,'Medical Examinations'!$A$1:$Z$1,0),FALSE)</f>
        <v>Normal</v>
      </c>
      <c r="L945" s="15">
        <v>7652.26</v>
      </c>
      <c r="M945" s="10" t="s">
        <v>4707</v>
      </c>
      <c r="N945" s="10" t="s">
        <v>4708</v>
      </c>
      <c r="P945" s="10"/>
    </row>
    <row r="946" spans="1:16">
      <c r="A946" s="20" t="s">
        <v>1893</v>
      </c>
      <c r="B946" s="10">
        <f>VLOOKUP($A946,'Customer Names'!$A:$C,3,FALSE)</f>
        <v>0</v>
      </c>
      <c r="D946" s="10">
        <f>VLOOKUP($A946,'Medical Examinations'!$A:$Z,MATCH(D$1,'Medical Examinations'!$A$1:$Z$1,0),FALSE)</f>
        <v>5.43</v>
      </c>
      <c r="E946" s="10" t="str">
        <f>VLOOKUP($A946,'Medical Examinations'!$A:$Z,MATCH(E$1,'Medical Examinations'!$A$1:$Z$1,0),FALSE)</f>
        <v>yes</v>
      </c>
      <c r="F946" s="10" t="str">
        <f>VLOOKUP($A946,'Medical Examinations'!$A:$Z,MATCH(F$1,'Medical Examinations'!$A$1:$Z$1,0),FALSE)</f>
        <v>No</v>
      </c>
      <c r="G946" s="10" t="str">
        <f>VLOOKUP($A946,'Medical Examinations'!$A:$Z,MATCH(G$1,'Medical Examinations'!$A$1:$Z$1,0),FALSE)</f>
        <v>No</v>
      </c>
      <c r="H946" s="10">
        <f>VLOOKUP($A946,'Medical Examinations'!$A:$Z,MATCH(H$1,'Medical Examinations'!$A$1:$Z$1,0),FALSE)</f>
        <v>2</v>
      </c>
      <c r="I946" s="10" t="str">
        <f>VLOOKUP($A946,'Medical Examinations'!$A:$Z,MATCH(I$1,'Medical Examinations'!$A$1:$Z$1,0),FALSE)</f>
        <v>No</v>
      </c>
      <c r="J946" s="10" t="str">
        <f>VLOOKUP($A946,'Medical Examinations'!$A:$Z,MATCH(J$1,'Medical Examinations'!$A$1:$Z$1,0),FALSE)</f>
        <v>Overweight</v>
      </c>
      <c r="K946" s="10" t="str">
        <f>VLOOKUP($A946,'Medical Examinations'!$A:$Z,MATCH(K$1,'Medical Examinations'!$A$1:$Z$1,0),FALSE)</f>
        <v>Normal</v>
      </c>
      <c r="L946" s="15">
        <v>7657.69</v>
      </c>
      <c r="M946" s="10" t="s">
        <v>4708</v>
      </c>
      <c r="N946" s="10" t="s">
        <v>4708</v>
      </c>
      <c r="P946" s="10"/>
    </row>
    <row r="947" spans="1:16">
      <c r="A947" s="21" t="s">
        <v>1895</v>
      </c>
      <c r="B947" s="10">
        <f>VLOOKUP($A947,'Customer Names'!$A:$C,3,FALSE)</f>
        <v>0</v>
      </c>
      <c r="D947" s="10">
        <f>VLOOKUP($A947,'Medical Examinations'!$A:$Z,MATCH(D$1,'Medical Examinations'!$A$1:$Z$1,0),FALSE)</f>
        <v>8.33</v>
      </c>
      <c r="E947" s="10" t="str">
        <f>VLOOKUP($A947,'Medical Examinations'!$A:$Z,MATCH(E$1,'Medical Examinations'!$A$1:$Z$1,0),FALSE)</f>
        <v>yes</v>
      </c>
      <c r="F947" s="10" t="str">
        <f>VLOOKUP($A947,'Medical Examinations'!$A:$Z,MATCH(F$1,'Medical Examinations'!$A$1:$Z$1,0),FALSE)</f>
        <v>No</v>
      </c>
      <c r="G947" s="10" t="str">
        <f>VLOOKUP($A947,'Medical Examinations'!$A:$Z,MATCH(G$1,'Medical Examinations'!$A$1:$Z$1,0),FALSE)</f>
        <v>No</v>
      </c>
      <c r="H947" s="10">
        <f>VLOOKUP($A947,'Medical Examinations'!$A:$Z,MATCH(H$1,'Medical Examinations'!$A$1:$Z$1,0),FALSE)</f>
        <v>1</v>
      </c>
      <c r="I947" s="10" t="str">
        <f>VLOOKUP($A947,'Medical Examinations'!$A:$Z,MATCH(I$1,'Medical Examinations'!$A$1:$Z$1,0),FALSE)</f>
        <v>No</v>
      </c>
      <c r="J947" s="10" t="str">
        <f>VLOOKUP($A947,'Medical Examinations'!$A:$Z,MATCH(J$1,'Medical Examinations'!$A$1:$Z$1,0),FALSE)</f>
        <v>Obesity</v>
      </c>
      <c r="K947" s="10" t="str">
        <f>VLOOKUP($A947,'Medical Examinations'!$A:$Z,MATCH(K$1,'Medical Examinations'!$A$1:$Z$1,0),FALSE)</f>
        <v>Diabetes</v>
      </c>
      <c r="L947" s="15">
        <v>7662.47</v>
      </c>
      <c r="M947" s="10" t="s">
        <v>4707</v>
      </c>
      <c r="N947" s="10" t="s">
        <v>4711</v>
      </c>
      <c r="P947" s="10"/>
    </row>
    <row r="948" spans="1:16">
      <c r="A948" s="20" t="s">
        <v>1897</v>
      </c>
      <c r="B948" s="10">
        <f>VLOOKUP($A948,'Customer Names'!$A:$C,3,FALSE)</f>
        <v>0</v>
      </c>
      <c r="D948" s="10">
        <f>VLOOKUP($A948,'Medical Examinations'!$A:$Z,MATCH(D$1,'Medical Examinations'!$A$1:$Z$1,0),FALSE)</f>
        <v>5.63</v>
      </c>
      <c r="E948" s="10" t="str">
        <f>VLOOKUP($A948,'Medical Examinations'!$A:$Z,MATCH(E$1,'Medical Examinations'!$A$1:$Z$1,0),FALSE)</f>
        <v>yes</v>
      </c>
      <c r="F948" s="10" t="str">
        <f>VLOOKUP($A948,'Medical Examinations'!$A:$Z,MATCH(F$1,'Medical Examinations'!$A$1:$Z$1,0),FALSE)</f>
        <v>No</v>
      </c>
      <c r="G948" s="10" t="str">
        <f>VLOOKUP($A948,'Medical Examinations'!$A:$Z,MATCH(G$1,'Medical Examinations'!$A$1:$Z$1,0),FALSE)</f>
        <v>No</v>
      </c>
      <c r="H948" s="10">
        <f>VLOOKUP($A948,'Medical Examinations'!$A:$Z,MATCH(H$1,'Medical Examinations'!$A$1:$Z$1,0),FALSE)</f>
        <v>1</v>
      </c>
      <c r="I948" s="10" t="str">
        <f>VLOOKUP($A948,'Medical Examinations'!$A:$Z,MATCH(I$1,'Medical Examinations'!$A$1:$Z$1,0),FALSE)</f>
        <v>No</v>
      </c>
      <c r="J948" s="10" t="str">
        <f>VLOOKUP($A948,'Medical Examinations'!$A:$Z,MATCH(J$1,'Medical Examinations'!$A$1:$Z$1,0),FALSE)</f>
        <v>Overweight</v>
      </c>
      <c r="K948" s="10" t="str">
        <f>VLOOKUP($A948,'Medical Examinations'!$A:$Z,MATCH(K$1,'Medical Examinations'!$A$1:$Z$1,0),FALSE)</f>
        <v>Normal</v>
      </c>
      <c r="L948" s="15">
        <v>7670.75</v>
      </c>
      <c r="M948" s="10" t="s">
        <v>4707</v>
      </c>
      <c r="N948" s="10" t="s">
        <v>4707</v>
      </c>
      <c r="P948" s="10"/>
    </row>
    <row r="949" spans="1:16">
      <c r="A949" s="21" t="s">
        <v>1899</v>
      </c>
      <c r="B949" s="10">
        <f>VLOOKUP($A949,'Customer Names'!$A:$C,3,FALSE)</f>
        <v>0</v>
      </c>
      <c r="D949" s="10">
        <f>VLOOKUP($A949,'Medical Examinations'!$A:$Z,MATCH(D$1,'Medical Examinations'!$A$1:$Z$1,0),FALSE)</f>
        <v>7.23</v>
      </c>
      <c r="E949" s="10" t="str">
        <f>VLOOKUP($A949,'Medical Examinations'!$A:$Z,MATCH(E$1,'Medical Examinations'!$A$1:$Z$1,0),FALSE)</f>
        <v>No</v>
      </c>
      <c r="F949" s="10" t="str">
        <f>VLOOKUP($A949,'Medical Examinations'!$A:$Z,MATCH(F$1,'Medical Examinations'!$A$1:$Z$1,0),FALSE)</f>
        <v>No</v>
      </c>
      <c r="G949" s="10" t="str">
        <f>VLOOKUP($A949,'Medical Examinations'!$A:$Z,MATCH(G$1,'Medical Examinations'!$A$1:$Z$1,0),FALSE)</f>
        <v>No</v>
      </c>
      <c r="H949" s="10">
        <f>VLOOKUP($A949,'Medical Examinations'!$A:$Z,MATCH(H$1,'Medical Examinations'!$A$1:$Z$1,0),FALSE)</f>
        <v>0</v>
      </c>
      <c r="I949" s="10" t="str">
        <f>VLOOKUP($A949,'Medical Examinations'!$A:$Z,MATCH(I$1,'Medical Examinations'!$A$1:$Z$1,0),FALSE)</f>
        <v>No</v>
      </c>
      <c r="J949" s="10" t="str">
        <f>VLOOKUP($A949,'Medical Examinations'!$A:$Z,MATCH(J$1,'Medical Examinations'!$A$1:$Z$1,0),FALSE)</f>
        <v>Obesity</v>
      </c>
      <c r="K949" s="10" t="str">
        <f>VLOOKUP($A949,'Medical Examinations'!$A:$Z,MATCH(K$1,'Medical Examinations'!$A$1:$Z$1,0),FALSE)</f>
        <v>Diabetes</v>
      </c>
      <c r="L949" s="15">
        <v>7676.4</v>
      </c>
      <c r="M949" s="10" t="s">
        <v>4707</v>
      </c>
      <c r="N949" s="10" t="s">
        <v>4711</v>
      </c>
      <c r="P949" s="10"/>
    </row>
    <row r="950" spans="1:16">
      <c r="A950" s="20" t="s">
        <v>1901</v>
      </c>
      <c r="B950" s="10">
        <f>VLOOKUP($A950,'Customer Names'!$A:$C,3,FALSE)</f>
        <v>0</v>
      </c>
      <c r="D950" s="10">
        <f>VLOOKUP($A950,'Medical Examinations'!$A:$Z,MATCH(D$1,'Medical Examinations'!$A$1:$Z$1,0),FALSE)</f>
        <v>10.57</v>
      </c>
      <c r="E950" s="10" t="str">
        <f>VLOOKUP($A950,'Medical Examinations'!$A:$Z,MATCH(E$1,'Medical Examinations'!$A$1:$Z$1,0),FALSE)</f>
        <v>No</v>
      </c>
      <c r="F950" s="10" t="str">
        <f>VLOOKUP($A950,'Medical Examinations'!$A:$Z,MATCH(F$1,'Medical Examinations'!$A$1:$Z$1,0),FALSE)</f>
        <v>No</v>
      </c>
      <c r="G950" s="10" t="str">
        <f>VLOOKUP($A950,'Medical Examinations'!$A:$Z,MATCH(G$1,'Medical Examinations'!$A$1:$Z$1,0),FALSE)</f>
        <v>No</v>
      </c>
      <c r="H950" s="10">
        <f>VLOOKUP($A950,'Medical Examinations'!$A:$Z,MATCH(H$1,'Medical Examinations'!$A$1:$Z$1,0),FALSE)</f>
        <v>0</v>
      </c>
      <c r="I950" s="10" t="str">
        <f>VLOOKUP($A950,'Medical Examinations'!$A:$Z,MATCH(I$1,'Medical Examinations'!$A$1:$Z$1,0),FALSE)</f>
        <v>No</v>
      </c>
      <c r="J950" s="10" t="str">
        <f>VLOOKUP($A950,'Medical Examinations'!$A:$Z,MATCH(J$1,'Medical Examinations'!$A$1:$Z$1,0),FALSE)</f>
        <v>Obesity</v>
      </c>
      <c r="K950" s="10" t="str">
        <f>VLOOKUP($A950,'Medical Examinations'!$A:$Z,MATCH(K$1,'Medical Examinations'!$A$1:$Z$1,0),FALSE)</f>
        <v>Diabetes</v>
      </c>
      <c r="L950" s="15">
        <v>7680.92</v>
      </c>
      <c r="M950" s="10" t="s">
        <v>4707</v>
      </c>
      <c r="N950" s="10" t="s">
        <v>4711</v>
      </c>
      <c r="P950" s="10"/>
    </row>
    <row r="951" spans="1:16">
      <c r="A951" s="21" t="s">
        <v>1903</v>
      </c>
      <c r="B951" s="10">
        <f>VLOOKUP($A951,'Customer Names'!$A:$C,3,FALSE)</f>
        <v>0</v>
      </c>
      <c r="D951" s="10">
        <f>VLOOKUP($A951,'Medical Examinations'!$A:$Z,MATCH(D$1,'Medical Examinations'!$A$1:$Z$1,0),FALSE)</f>
        <v>7.92</v>
      </c>
      <c r="E951" s="10" t="str">
        <f>VLOOKUP($A951,'Medical Examinations'!$A:$Z,MATCH(E$1,'Medical Examinations'!$A$1:$Z$1,0),FALSE)</f>
        <v>No</v>
      </c>
      <c r="F951" s="10" t="str">
        <f>VLOOKUP($A951,'Medical Examinations'!$A:$Z,MATCH(F$1,'Medical Examinations'!$A$1:$Z$1,0),FALSE)</f>
        <v>No</v>
      </c>
      <c r="G951" s="10" t="str">
        <f>VLOOKUP($A951,'Medical Examinations'!$A:$Z,MATCH(G$1,'Medical Examinations'!$A$1:$Z$1,0),FALSE)</f>
        <v>No</v>
      </c>
      <c r="H951" s="10">
        <f>VLOOKUP($A951,'Medical Examinations'!$A:$Z,MATCH(H$1,'Medical Examinations'!$A$1:$Z$1,0),FALSE)</f>
        <v>0</v>
      </c>
      <c r="I951" s="10" t="str">
        <f>VLOOKUP($A951,'Medical Examinations'!$A:$Z,MATCH(I$1,'Medical Examinations'!$A$1:$Z$1,0),FALSE)</f>
        <v>No</v>
      </c>
      <c r="J951" s="10" t="str">
        <f>VLOOKUP($A951,'Medical Examinations'!$A:$Z,MATCH(J$1,'Medical Examinations'!$A$1:$Z$1,0),FALSE)</f>
        <v>Overweight</v>
      </c>
      <c r="K951" s="10" t="str">
        <f>VLOOKUP($A951,'Medical Examinations'!$A:$Z,MATCH(K$1,'Medical Examinations'!$A$1:$Z$1,0),FALSE)</f>
        <v>Diabetes</v>
      </c>
      <c r="L951" s="15">
        <v>7681.17</v>
      </c>
      <c r="M951" s="10" t="s">
        <v>4707</v>
      </c>
      <c r="N951" s="10" t="s">
        <v>4707</v>
      </c>
      <c r="P951" s="10"/>
    </row>
    <row r="952" spans="1:16">
      <c r="A952" s="20" t="s">
        <v>1905</v>
      </c>
      <c r="B952" s="10">
        <f>VLOOKUP($A952,'Customer Names'!$A:$C,3,FALSE)</f>
        <v>0</v>
      </c>
      <c r="D952" s="10">
        <f>VLOOKUP($A952,'Medical Examinations'!$A:$Z,MATCH(D$1,'Medical Examinations'!$A$1:$Z$1,0),FALSE)</f>
        <v>10.119999999999999</v>
      </c>
      <c r="E952" s="10" t="str">
        <f>VLOOKUP($A952,'Medical Examinations'!$A:$Z,MATCH(E$1,'Medical Examinations'!$A$1:$Z$1,0),FALSE)</f>
        <v>No</v>
      </c>
      <c r="F952" s="10" t="str">
        <f>VLOOKUP($A952,'Medical Examinations'!$A:$Z,MATCH(F$1,'Medical Examinations'!$A$1:$Z$1,0),FALSE)</f>
        <v>No</v>
      </c>
      <c r="G952" s="10" t="str">
        <f>VLOOKUP($A952,'Medical Examinations'!$A:$Z,MATCH(G$1,'Medical Examinations'!$A$1:$Z$1,0),FALSE)</f>
        <v>No</v>
      </c>
      <c r="H952" s="10">
        <f>VLOOKUP($A952,'Medical Examinations'!$A:$Z,MATCH(H$1,'Medical Examinations'!$A$1:$Z$1,0),FALSE)</f>
        <v>2</v>
      </c>
      <c r="I952" s="10" t="str">
        <f>VLOOKUP($A952,'Medical Examinations'!$A:$Z,MATCH(I$1,'Medical Examinations'!$A$1:$Z$1,0),FALSE)</f>
        <v>No</v>
      </c>
      <c r="J952" s="10" t="str">
        <f>VLOOKUP($A952,'Medical Examinations'!$A:$Z,MATCH(J$1,'Medical Examinations'!$A$1:$Z$1,0),FALSE)</f>
        <v>Obesity</v>
      </c>
      <c r="K952" s="10" t="str">
        <f>VLOOKUP($A952,'Medical Examinations'!$A:$Z,MATCH(K$1,'Medical Examinations'!$A$1:$Z$1,0),FALSE)</f>
        <v>Diabetes</v>
      </c>
      <c r="L952" s="15">
        <v>7682.67</v>
      </c>
      <c r="M952" s="10" t="s">
        <v>4707</v>
      </c>
      <c r="N952" s="10" t="s">
        <v>4711</v>
      </c>
      <c r="P952" s="10"/>
    </row>
    <row r="953" spans="1:16">
      <c r="A953" s="21" t="s">
        <v>1907</v>
      </c>
      <c r="B953" s="10">
        <f>VLOOKUP($A953,'Customer Names'!$A:$C,3,FALSE)</f>
        <v>0</v>
      </c>
      <c r="D953" s="10">
        <f>VLOOKUP($A953,'Medical Examinations'!$A:$Z,MATCH(D$1,'Medical Examinations'!$A$1:$Z$1,0),FALSE)</f>
        <v>7.91</v>
      </c>
      <c r="E953" s="10" t="str">
        <f>VLOOKUP($A953,'Medical Examinations'!$A:$Z,MATCH(E$1,'Medical Examinations'!$A$1:$Z$1,0),FALSE)</f>
        <v>No</v>
      </c>
      <c r="F953" s="10" t="str">
        <f>VLOOKUP($A953,'Medical Examinations'!$A:$Z,MATCH(F$1,'Medical Examinations'!$A$1:$Z$1,0),FALSE)</f>
        <v>No</v>
      </c>
      <c r="G953" s="10" t="str">
        <f>VLOOKUP($A953,'Medical Examinations'!$A:$Z,MATCH(G$1,'Medical Examinations'!$A$1:$Z$1,0),FALSE)</f>
        <v>No</v>
      </c>
      <c r="H953" s="10">
        <f>VLOOKUP($A953,'Medical Examinations'!$A:$Z,MATCH(H$1,'Medical Examinations'!$A$1:$Z$1,0),FALSE)</f>
        <v>0</v>
      </c>
      <c r="I953" s="10" t="str">
        <f>VLOOKUP($A953,'Medical Examinations'!$A:$Z,MATCH(I$1,'Medical Examinations'!$A$1:$Z$1,0),FALSE)</f>
        <v>No</v>
      </c>
      <c r="J953" s="10" t="str">
        <f>VLOOKUP($A953,'Medical Examinations'!$A:$Z,MATCH(J$1,'Medical Examinations'!$A$1:$Z$1,0),FALSE)</f>
        <v>Obesity</v>
      </c>
      <c r="K953" s="10" t="str">
        <f>VLOOKUP($A953,'Medical Examinations'!$A:$Z,MATCH(K$1,'Medical Examinations'!$A$1:$Z$1,0),FALSE)</f>
        <v>Diabetes</v>
      </c>
      <c r="L953" s="15">
        <v>7684.62</v>
      </c>
      <c r="M953" s="10" t="s">
        <v>4707</v>
      </c>
      <c r="N953" s="10" t="s">
        <v>4708</v>
      </c>
      <c r="P953" s="10"/>
    </row>
    <row r="954" spans="1:16">
      <c r="A954" s="20" t="s">
        <v>1909</v>
      </c>
      <c r="B954" s="10">
        <f>VLOOKUP($A954,'Customer Names'!$A:$C,3,FALSE)</f>
        <v>0</v>
      </c>
      <c r="D954" s="10">
        <f>VLOOKUP($A954,'Medical Examinations'!$A:$Z,MATCH(D$1,'Medical Examinations'!$A$1:$Z$1,0),FALSE)</f>
        <v>10.9</v>
      </c>
      <c r="E954" s="10" t="str">
        <f>VLOOKUP($A954,'Medical Examinations'!$A:$Z,MATCH(E$1,'Medical Examinations'!$A$1:$Z$1,0),FALSE)</f>
        <v>No</v>
      </c>
      <c r="F954" s="10" t="str">
        <f>VLOOKUP($A954,'Medical Examinations'!$A:$Z,MATCH(F$1,'Medical Examinations'!$A$1:$Z$1,0),FALSE)</f>
        <v>No</v>
      </c>
      <c r="G954" s="10" t="str">
        <f>VLOOKUP($A954,'Medical Examinations'!$A:$Z,MATCH(G$1,'Medical Examinations'!$A$1:$Z$1,0),FALSE)</f>
        <v>No</v>
      </c>
      <c r="H954" s="10">
        <f>VLOOKUP($A954,'Medical Examinations'!$A:$Z,MATCH(H$1,'Medical Examinations'!$A$1:$Z$1,0),FALSE)</f>
        <v>0</v>
      </c>
      <c r="I954" s="10" t="str">
        <f>VLOOKUP($A954,'Medical Examinations'!$A:$Z,MATCH(I$1,'Medical Examinations'!$A$1:$Z$1,0),FALSE)</f>
        <v>No</v>
      </c>
      <c r="J954" s="10" t="str">
        <f>VLOOKUP($A954,'Medical Examinations'!$A:$Z,MATCH(J$1,'Medical Examinations'!$A$1:$Z$1,0),FALSE)</f>
        <v>Obesity</v>
      </c>
      <c r="K954" s="10" t="str">
        <f>VLOOKUP($A954,'Medical Examinations'!$A:$Z,MATCH(K$1,'Medical Examinations'!$A$1:$Z$1,0),FALSE)</f>
        <v>Diabetes</v>
      </c>
      <c r="L954" s="15">
        <v>7726.85</v>
      </c>
      <c r="M954" s="10" t="s">
        <v>4711</v>
      </c>
      <c r="N954" s="10" t="s">
        <v>4707</v>
      </c>
      <c r="P954" s="10"/>
    </row>
    <row r="955" spans="1:16">
      <c r="A955" s="21" t="s">
        <v>1911</v>
      </c>
      <c r="B955" s="10">
        <f>VLOOKUP($A955,'Customer Names'!$A:$C,3,FALSE)</f>
        <v>0</v>
      </c>
      <c r="D955" s="10">
        <f>VLOOKUP($A955,'Medical Examinations'!$A:$Z,MATCH(D$1,'Medical Examinations'!$A$1:$Z$1,0),FALSE)</f>
        <v>11.83</v>
      </c>
      <c r="E955" s="10" t="str">
        <f>VLOOKUP($A955,'Medical Examinations'!$A:$Z,MATCH(E$1,'Medical Examinations'!$A$1:$Z$1,0),FALSE)</f>
        <v>No</v>
      </c>
      <c r="F955" s="10" t="str">
        <f>VLOOKUP($A955,'Medical Examinations'!$A:$Z,MATCH(F$1,'Medical Examinations'!$A$1:$Z$1,0),FALSE)</f>
        <v>No</v>
      </c>
      <c r="G955" s="10" t="str">
        <f>VLOOKUP($A955,'Medical Examinations'!$A:$Z,MATCH(G$1,'Medical Examinations'!$A$1:$Z$1,0),FALSE)</f>
        <v>No</v>
      </c>
      <c r="H955" s="10">
        <f>VLOOKUP($A955,'Medical Examinations'!$A:$Z,MATCH(H$1,'Medical Examinations'!$A$1:$Z$1,0),FALSE)</f>
        <v>0</v>
      </c>
      <c r="I955" s="10" t="str">
        <f>VLOOKUP($A955,'Medical Examinations'!$A:$Z,MATCH(I$1,'Medical Examinations'!$A$1:$Z$1,0),FALSE)</f>
        <v>No</v>
      </c>
      <c r="J955" s="10" t="str">
        <f>VLOOKUP($A955,'Medical Examinations'!$A:$Z,MATCH(J$1,'Medical Examinations'!$A$1:$Z$1,0),FALSE)</f>
        <v>Underweight</v>
      </c>
      <c r="K955" s="10" t="str">
        <f>VLOOKUP($A955,'Medical Examinations'!$A:$Z,MATCH(K$1,'Medical Examinations'!$A$1:$Z$1,0),FALSE)</f>
        <v>Diabetes</v>
      </c>
      <c r="L955" s="15">
        <v>7727.25</v>
      </c>
      <c r="M955" s="10" t="s">
        <v>4707</v>
      </c>
      <c r="N955" s="10" t="s">
        <v>4708</v>
      </c>
      <c r="P955" s="10"/>
    </row>
    <row r="956" spans="1:16">
      <c r="A956" s="20" t="s">
        <v>1913</v>
      </c>
      <c r="B956" s="10">
        <f>VLOOKUP($A956,'Customer Names'!$A:$C,3,FALSE)</f>
        <v>0</v>
      </c>
      <c r="D956" s="10">
        <f>VLOOKUP($A956,'Medical Examinations'!$A:$Z,MATCH(D$1,'Medical Examinations'!$A$1:$Z$1,0),FALSE)</f>
        <v>7.42</v>
      </c>
      <c r="E956" s="10" t="str">
        <f>VLOOKUP($A956,'Medical Examinations'!$A:$Z,MATCH(E$1,'Medical Examinations'!$A$1:$Z$1,0),FALSE)</f>
        <v>yes</v>
      </c>
      <c r="F956" s="10" t="str">
        <f>VLOOKUP($A956,'Medical Examinations'!$A:$Z,MATCH(F$1,'Medical Examinations'!$A$1:$Z$1,0),FALSE)</f>
        <v>No</v>
      </c>
      <c r="G956" s="10" t="str">
        <f>VLOOKUP($A956,'Medical Examinations'!$A:$Z,MATCH(G$1,'Medical Examinations'!$A$1:$Z$1,0),FALSE)</f>
        <v>No</v>
      </c>
      <c r="H956" s="10">
        <f>VLOOKUP($A956,'Medical Examinations'!$A:$Z,MATCH(H$1,'Medical Examinations'!$A$1:$Z$1,0),FALSE)</f>
        <v>2</v>
      </c>
      <c r="I956" s="10" t="str">
        <f>VLOOKUP($A956,'Medical Examinations'!$A:$Z,MATCH(I$1,'Medical Examinations'!$A$1:$Z$1,0),FALSE)</f>
        <v>No</v>
      </c>
      <c r="J956" s="10" t="str">
        <f>VLOOKUP($A956,'Medical Examinations'!$A:$Z,MATCH(J$1,'Medical Examinations'!$A$1:$Z$1,0),FALSE)</f>
        <v>Obesity</v>
      </c>
      <c r="K956" s="10" t="str">
        <f>VLOOKUP($A956,'Medical Examinations'!$A:$Z,MATCH(K$1,'Medical Examinations'!$A$1:$Z$1,0),FALSE)</f>
        <v>Diabetes</v>
      </c>
      <c r="L956" s="15">
        <v>7729.65</v>
      </c>
      <c r="M956" s="10" t="s">
        <v>4708</v>
      </c>
      <c r="N956" s="10" t="s">
        <v>4711</v>
      </c>
      <c r="P956" s="10"/>
    </row>
    <row r="957" spans="1:16">
      <c r="A957" s="21" t="s">
        <v>1915</v>
      </c>
      <c r="B957" s="10">
        <f>VLOOKUP($A957,'Customer Names'!$A:$C,3,FALSE)</f>
        <v>0</v>
      </c>
      <c r="D957" s="10">
        <f>VLOOKUP($A957,'Medical Examinations'!$A:$Z,MATCH(D$1,'Medical Examinations'!$A$1:$Z$1,0),FALSE)</f>
        <v>5.62</v>
      </c>
      <c r="E957" s="10" t="str">
        <f>VLOOKUP($A957,'Medical Examinations'!$A:$Z,MATCH(E$1,'Medical Examinations'!$A$1:$Z$1,0),FALSE)</f>
        <v>yes</v>
      </c>
      <c r="F957" s="10" t="str">
        <f>VLOOKUP($A957,'Medical Examinations'!$A:$Z,MATCH(F$1,'Medical Examinations'!$A$1:$Z$1,0),FALSE)</f>
        <v>No</v>
      </c>
      <c r="G957" s="10" t="str">
        <f>VLOOKUP($A957,'Medical Examinations'!$A:$Z,MATCH(G$1,'Medical Examinations'!$A$1:$Z$1,0),FALSE)</f>
        <v>No</v>
      </c>
      <c r="H957" s="10">
        <f>VLOOKUP($A957,'Medical Examinations'!$A:$Z,MATCH(H$1,'Medical Examinations'!$A$1:$Z$1,0),FALSE)</f>
        <v>1</v>
      </c>
      <c r="I957" s="10" t="str">
        <f>VLOOKUP($A957,'Medical Examinations'!$A:$Z,MATCH(I$1,'Medical Examinations'!$A$1:$Z$1,0),FALSE)</f>
        <v>No</v>
      </c>
      <c r="J957" s="10" t="str">
        <f>VLOOKUP($A957,'Medical Examinations'!$A:$Z,MATCH(J$1,'Medical Examinations'!$A$1:$Z$1,0),FALSE)</f>
        <v>Obesity</v>
      </c>
      <c r="K957" s="10" t="str">
        <f>VLOOKUP($A957,'Medical Examinations'!$A:$Z,MATCH(K$1,'Medical Examinations'!$A$1:$Z$1,0),FALSE)</f>
        <v>Normal</v>
      </c>
      <c r="L957" s="15">
        <v>7731.43</v>
      </c>
      <c r="M957" s="10" t="s">
        <v>4708</v>
      </c>
      <c r="N957" s="10" t="s">
        <v>4707</v>
      </c>
      <c r="P957" s="10"/>
    </row>
    <row r="958" spans="1:16">
      <c r="A958" s="20" t="s">
        <v>1917</v>
      </c>
      <c r="B958" s="10">
        <f>VLOOKUP($A958,'Customer Names'!$A:$C,3,FALSE)</f>
        <v>0</v>
      </c>
      <c r="D958" s="10">
        <f>VLOOKUP($A958,'Medical Examinations'!$A:$Z,MATCH(D$1,'Medical Examinations'!$A$1:$Z$1,0),FALSE)</f>
        <v>7.16</v>
      </c>
      <c r="E958" s="10" t="str">
        <f>VLOOKUP($A958,'Medical Examinations'!$A:$Z,MATCH(E$1,'Medical Examinations'!$A$1:$Z$1,0),FALSE)</f>
        <v>No</v>
      </c>
      <c r="F958" s="10" t="str">
        <f>VLOOKUP($A958,'Medical Examinations'!$A:$Z,MATCH(F$1,'Medical Examinations'!$A$1:$Z$1,0),FALSE)</f>
        <v>No</v>
      </c>
      <c r="G958" s="10" t="str">
        <f>VLOOKUP($A958,'Medical Examinations'!$A:$Z,MATCH(G$1,'Medical Examinations'!$A$1:$Z$1,0),FALSE)</f>
        <v>No</v>
      </c>
      <c r="H958" s="10">
        <f>VLOOKUP($A958,'Medical Examinations'!$A:$Z,MATCH(H$1,'Medical Examinations'!$A$1:$Z$1,0),FALSE)</f>
        <v>0</v>
      </c>
      <c r="I958" s="10" t="str">
        <f>VLOOKUP($A958,'Medical Examinations'!$A:$Z,MATCH(I$1,'Medical Examinations'!$A$1:$Z$1,0),FALSE)</f>
        <v>No</v>
      </c>
      <c r="J958" s="10" t="str">
        <f>VLOOKUP($A958,'Medical Examinations'!$A:$Z,MATCH(J$1,'Medical Examinations'!$A$1:$Z$1,0),FALSE)</f>
        <v>Normal Weight</v>
      </c>
      <c r="K958" s="10" t="str">
        <f>VLOOKUP($A958,'Medical Examinations'!$A:$Z,MATCH(K$1,'Medical Examinations'!$A$1:$Z$1,0),FALSE)</f>
        <v>Diabetes</v>
      </c>
      <c r="L958" s="15">
        <v>7731.86</v>
      </c>
      <c r="M958" s="10" t="s">
        <v>4707</v>
      </c>
      <c r="N958" s="10" t="s">
        <v>4708</v>
      </c>
      <c r="P958" s="10"/>
    </row>
    <row r="959" spans="1:16">
      <c r="A959" s="21" t="s">
        <v>1919</v>
      </c>
      <c r="B959" s="10">
        <f>VLOOKUP($A959,'Customer Names'!$A:$C,3,FALSE)</f>
        <v>0</v>
      </c>
      <c r="D959" s="10">
        <f>VLOOKUP($A959,'Medical Examinations'!$A:$Z,MATCH(D$1,'Medical Examinations'!$A$1:$Z$1,0),FALSE)</f>
        <v>9.89</v>
      </c>
      <c r="E959" s="10" t="str">
        <f>VLOOKUP($A959,'Medical Examinations'!$A:$Z,MATCH(E$1,'Medical Examinations'!$A$1:$Z$1,0),FALSE)</f>
        <v>No</v>
      </c>
      <c r="F959" s="10" t="str">
        <f>VLOOKUP($A959,'Medical Examinations'!$A:$Z,MATCH(F$1,'Medical Examinations'!$A$1:$Z$1,0),FALSE)</f>
        <v>No</v>
      </c>
      <c r="G959" s="10" t="str">
        <f>VLOOKUP($A959,'Medical Examinations'!$A:$Z,MATCH(G$1,'Medical Examinations'!$A$1:$Z$1,0),FALSE)</f>
        <v>No</v>
      </c>
      <c r="H959" s="10">
        <f>VLOOKUP($A959,'Medical Examinations'!$A:$Z,MATCH(H$1,'Medical Examinations'!$A$1:$Z$1,0),FALSE)</f>
        <v>0</v>
      </c>
      <c r="I959" s="10" t="str">
        <f>VLOOKUP($A959,'Medical Examinations'!$A:$Z,MATCH(I$1,'Medical Examinations'!$A$1:$Z$1,0),FALSE)</f>
        <v>No</v>
      </c>
      <c r="J959" s="10" t="str">
        <f>VLOOKUP($A959,'Medical Examinations'!$A:$Z,MATCH(J$1,'Medical Examinations'!$A$1:$Z$1,0),FALSE)</f>
        <v>Obesity</v>
      </c>
      <c r="K959" s="10" t="str">
        <f>VLOOKUP($A959,'Medical Examinations'!$A:$Z,MATCH(K$1,'Medical Examinations'!$A$1:$Z$1,0),FALSE)</f>
        <v>Diabetes</v>
      </c>
      <c r="L959" s="15">
        <v>7736.39</v>
      </c>
      <c r="M959" s="10" t="s">
        <v>4708</v>
      </c>
      <c r="N959" s="10" t="s">
        <v>4707</v>
      </c>
      <c r="P959" s="10"/>
    </row>
    <row r="960" spans="1:16">
      <c r="A960" s="20" t="s">
        <v>1921</v>
      </c>
      <c r="B960" s="10">
        <f>VLOOKUP($A960,'Customer Names'!$A:$C,3,FALSE)</f>
        <v>0</v>
      </c>
      <c r="D960" s="10">
        <f>VLOOKUP($A960,'Medical Examinations'!$A:$Z,MATCH(D$1,'Medical Examinations'!$A$1:$Z$1,0),FALSE)</f>
        <v>5.14</v>
      </c>
      <c r="E960" s="10" t="str">
        <f>VLOOKUP($A960,'Medical Examinations'!$A:$Z,MATCH(E$1,'Medical Examinations'!$A$1:$Z$1,0),FALSE)</f>
        <v>No</v>
      </c>
      <c r="F960" s="10" t="str">
        <f>VLOOKUP($A960,'Medical Examinations'!$A:$Z,MATCH(F$1,'Medical Examinations'!$A$1:$Z$1,0),FALSE)</f>
        <v>No</v>
      </c>
      <c r="G960" s="10" t="str">
        <f>VLOOKUP($A960,'Medical Examinations'!$A:$Z,MATCH(G$1,'Medical Examinations'!$A$1:$Z$1,0),FALSE)</f>
        <v>No</v>
      </c>
      <c r="H960" s="10">
        <f>VLOOKUP($A960,'Medical Examinations'!$A:$Z,MATCH(H$1,'Medical Examinations'!$A$1:$Z$1,0),FALSE)</f>
        <v>0</v>
      </c>
      <c r="I960" s="10" t="str">
        <f>VLOOKUP($A960,'Medical Examinations'!$A:$Z,MATCH(I$1,'Medical Examinations'!$A$1:$Z$1,0),FALSE)</f>
        <v>No</v>
      </c>
      <c r="J960" s="10" t="str">
        <f>VLOOKUP($A960,'Medical Examinations'!$A:$Z,MATCH(J$1,'Medical Examinations'!$A$1:$Z$1,0),FALSE)</f>
        <v>Obesity</v>
      </c>
      <c r="K960" s="10" t="str">
        <f>VLOOKUP($A960,'Medical Examinations'!$A:$Z,MATCH(K$1,'Medical Examinations'!$A$1:$Z$1,0),FALSE)</f>
        <v>Normal</v>
      </c>
      <c r="L960" s="15">
        <v>7740.34</v>
      </c>
      <c r="M960" s="10" t="s">
        <v>4711</v>
      </c>
      <c r="N960" s="10" t="s">
        <v>4711</v>
      </c>
      <c r="P960" s="10"/>
    </row>
    <row r="961" spans="1:16">
      <c r="A961" s="21" t="s">
        <v>1923</v>
      </c>
      <c r="B961" s="10">
        <f>VLOOKUP($A961,'Customer Names'!$A:$C,3,FALSE)</f>
        <v>0</v>
      </c>
      <c r="D961" s="10">
        <f>VLOOKUP($A961,'Medical Examinations'!$A:$Z,MATCH(D$1,'Medical Examinations'!$A$1:$Z$1,0),FALSE)</f>
        <v>5.61</v>
      </c>
      <c r="E961" s="10" t="str">
        <f>VLOOKUP($A961,'Medical Examinations'!$A:$Z,MATCH(E$1,'Medical Examinations'!$A$1:$Z$1,0),FALSE)</f>
        <v>yes</v>
      </c>
      <c r="F961" s="10" t="str">
        <f>VLOOKUP($A961,'Medical Examinations'!$A:$Z,MATCH(F$1,'Medical Examinations'!$A$1:$Z$1,0),FALSE)</f>
        <v>No</v>
      </c>
      <c r="G961" s="10" t="str">
        <f>VLOOKUP($A961,'Medical Examinations'!$A:$Z,MATCH(G$1,'Medical Examinations'!$A$1:$Z$1,0),FALSE)</f>
        <v>Yes</v>
      </c>
      <c r="H961" s="10">
        <f>VLOOKUP($A961,'Medical Examinations'!$A:$Z,MATCH(H$1,'Medical Examinations'!$A$1:$Z$1,0),FALSE)</f>
        <v>1</v>
      </c>
      <c r="I961" s="10" t="str">
        <f>VLOOKUP($A961,'Medical Examinations'!$A:$Z,MATCH(I$1,'Medical Examinations'!$A$1:$Z$1,0),FALSE)</f>
        <v>No</v>
      </c>
      <c r="J961" s="10" t="str">
        <f>VLOOKUP($A961,'Medical Examinations'!$A:$Z,MATCH(J$1,'Medical Examinations'!$A$1:$Z$1,0),FALSE)</f>
        <v>Obesity</v>
      </c>
      <c r="K961" s="10" t="str">
        <f>VLOOKUP($A961,'Medical Examinations'!$A:$Z,MATCH(K$1,'Medical Examinations'!$A$1:$Z$1,0),FALSE)</f>
        <v>Normal</v>
      </c>
      <c r="L961" s="15">
        <v>7742.11</v>
      </c>
      <c r="M961" s="10" t="s">
        <v>4708</v>
      </c>
      <c r="N961" s="10" t="s">
        <v>4707</v>
      </c>
      <c r="P961" s="10"/>
    </row>
    <row r="962" spans="1:16">
      <c r="A962" s="20" t="s">
        <v>1925</v>
      </c>
      <c r="B962" s="10">
        <f>VLOOKUP($A962,'Customer Names'!$A:$C,3,FALSE)</f>
        <v>0</v>
      </c>
      <c r="D962" s="10">
        <f>VLOOKUP($A962,'Medical Examinations'!$A:$Z,MATCH(D$1,'Medical Examinations'!$A$1:$Z$1,0),FALSE)</f>
        <v>5.51</v>
      </c>
      <c r="E962" s="10" t="str">
        <f>VLOOKUP($A962,'Medical Examinations'!$A:$Z,MATCH(E$1,'Medical Examinations'!$A$1:$Z$1,0),FALSE)</f>
        <v>yes</v>
      </c>
      <c r="F962" s="10" t="str">
        <f>VLOOKUP($A962,'Medical Examinations'!$A:$Z,MATCH(F$1,'Medical Examinations'!$A$1:$Z$1,0),FALSE)</f>
        <v>No</v>
      </c>
      <c r="G962" s="10" t="str">
        <f>VLOOKUP($A962,'Medical Examinations'!$A:$Z,MATCH(G$1,'Medical Examinations'!$A$1:$Z$1,0),FALSE)</f>
        <v>Yes</v>
      </c>
      <c r="H962" s="10">
        <f>VLOOKUP($A962,'Medical Examinations'!$A:$Z,MATCH(H$1,'Medical Examinations'!$A$1:$Z$1,0),FALSE)</f>
        <v>1</v>
      </c>
      <c r="I962" s="10" t="str">
        <f>VLOOKUP($A962,'Medical Examinations'!$A:$Z,MATCH(I$1,'Medical Examinations'!$A$1:$Z$1,0),FALSE)</f>
        <v>No</v>
      </c>
      <c r="J962" s="10" t="str">
        <f>VLOOKUP($A962,'Medical Examinations'!$A:$Z,MATCH(J$1,'Medical Examinations'!$A$1:$Z$1,0),FALSE)</f>
        <v>Obesity</v>
      </c>
      <c r="K962" s="10" t="str">
        <f>VLOOKUP($A962,'Medical Examinations'!$A:$Z,MATCH(K$1,'Medical Examinations'!$A$1:$Z$1,0),FALSE)</f>
        <v>Normal</v>
      </c>
      <c r="L962" s="15">
        <v>7749.16</v>
      </c>
      <c r="M962" s="10" t="s">
        <v>4707</v>
      </c>
      <c r="N962" s="10" t="s">
        <v>4711</v>
      </c>
      <c r="P962" s="10"/>
    </row>
    <row r="963" spans="1:16">
      <c r="A963" s="21" t="s">
        <v>1927</v>
      </c>
      <c r="B963" s="10">
        <f>VLOOKUP($A963,'Customer Names'!$A:$C,3,FALSE)</f>
        <v>0</v>
      </c>
      <c r="D963" s="10">
        <f>VLOOKUP($A963,'Medical Examinations'!$A:$Z,MATCH(D$1,'Medical Examinations'!$A$1:$Z$1,0),FALSE)</f>
        <v>8.3800000000000008</v>
      </c>
      <c r="E963" s="10" t="str">
        <f>VLOOKUP($A963,'Medical Examinations'!$A:$Z,MATCH(E$1,'Medical Examinations'!$A$1:$Z$1,0),FALSE)</f>
        <v>yes</v>
      </c>
      <c r="F963" s="10" t="str">
        <f>VLOOKUP($A963,'Medical Examinations'!$A:$Z,MATCH(F$1,'Medical Examinations'!$A$1:$Z$1,0),FALSE)</f>
        <v>No</v>
      </c>
      <c r="G963" s="10" t="str">
        <f>VLOOKUP($A963,'Medical Examinations'!$A:$Z,MATCH(G$1,'Medical Examinations'!$A$1:$Z$1,0),FALSE)</f>
        <v>No</v>
      </c>
      <c r="H963" s="10">
        <f>VLOOKUP($A963,'Medical Examinations'!$A:$Z,MATCH(H$1,'Medical Examinations'!$A$1:$Z$1,0),FALSE)</f>
        <v>2</v>
      </c>
      <c r="I963" s="10" t="str">
        <f>VLOOKUP($A963,'Medical Examinations'!$A:$Z,MATCH(I$1,'Medical Examinations'!$A$1:$Z$1,0),FALSE)</f>
        <v>No</v>
      </c>
      <c r="J963" s="10" t="str">
        <f>VLOOKUP($A963,'Medical Examinations'!$A:$Z,MATCH(J$1,'Medical Examinations'!$A$1:$Z$1,0),FALSE)</f>
        <v>Obesity</v>
      </c>
      <c r="K963" s="10" t="str">
        <f>VLOOKUP($A963,'Medical Examinations'!$A:$Z,MATCH(K$1,'Medical Examinations'!$A$1:$Z$1,0),FALSE)</f>
        <v>Diabetes</v>
      </c>
      <c r="L963" s="15">
        <v>7763.06</v>
      </c>
      <c r="M963" s="10" t="s">
        <v>4707</v>
      </c>
      <c r="N963" s="10" t="s">
        <v>4711</v>
      </c>
      <c r="P963" s="10"/>
    </row>
    <row r="964" spans="1:16">
      <c r="A964" s="20" t="s">
        <v>1929</v>
      </c>
      <c r="B964" s="10">
        <f>VLOOKUP($A964,'Customer Names'!$A:$C,3,FALSE)</f>
        <v>0</v>
      </c>
      <c r="D964" s="10">
        <f>VLOOKUP($A964,'Medical Examinations'!$A:$Z,MATCH(D$1,'Medical Examinations'!$A$1:$Z$1,0),FALSE)</f>
        <v>4.68</v>
      </c>
      <c r="E964" s="10" t="str">
        <f>VLOOKUP($A964,'Medical Examinations'!$A:$Z,MATCH(E$1,'Medical Examinations'!$A$1:$Z$1,0),FALSE)</f>
        <v>No</v>
      </c>
      <c r="F964" s="10" t="str">
        <f>VLOOKUP($A964,'Medical Examinations'!$A:$Z,MATCH(F$1,'Medical Examinations'!$A$1:$Z$1,0),FALSE)</f>
        <v>yes</v>
      </c>
      <c r="G964" s="10" t="str">
        <f>VLOOKUP($A964,'Medical Examinations'!$A:$Z,MATCH(G$1,'Medical Examinations'!$A$1:$Z$1,0),FALSE)</f>
        <v>No</v>
      </c>
      <c r="H964" s="10">
        <f>VLOOKUP($A964,'Medical Examinations'!$A:$Z,MATCH(H$1,'Medical Examinations'!$A$1:$Z$1,0),FALSE)</f>
        <v>1</v>
      </c>
      <c r="I964" s="10" t="str">
        <f>VLOOKUP($A964,'Medical Examinations'!$A:$Z,MATCH(I$1,'Medical Examinations'!$A$1:$Z$1,0),FALSE)</f>
        <v>No</v>
      </c>
      <c r="J964" s="10" t="str">
        <f>VLOOKUP($A964,'Medical Examinations'!$A:$Z,MATCH(J$1,'Medical Examinations'!$A$1:$Z$1,0),FALSE)</f>
        <v>Obesity</v>
      </c>
      <c r="K964" s="10" t="str">
        <f>VLOOKUP($A964,'Medical Examinations'!$A:$Z,MATCH(K$1,'Medical Examinations'!$A$1:$Z$1,0),FALSE)</f>
        <v>Normal</v>
      </c>
      <c r="L964" s="15">
        <v>7789.64</v>
      </c>
      <c r="M964" s="10" t="s">
        <v>4711</v>
      </c>
      <c r="N964" s="10" t="s">
        <v>4708</v>
      </c>
      <c r="P964" s="10"/>
    </row>
    <row r="965" spans="1:16">
      <c r="A965" s="21" t="s">
        <v>1931</v>
      </c>
      <c r="B965" s="10">
        <f>VLOOKUP($A965,'Customer Names'!$A:$C,3,FALSE)</f>
        <v>0</v>
      </c>
      <c r="D965" s="10">
        <f>VLOOKUP($A965,'Medical Examinations'!$A:$Z,MATCH(D$1,'Medical Examinations'!$A$1:$Z$1,0),FALSE)</f>
        <v>4.3600000000000003</v>
      </c>
      <c r="E965" s="10" t="str">
        <f>VLOOKUP($A965,'Medical Examinations'!$A:$Z,MATCH(E$1,'Medical Examinations'!$A$1:$Z$1,0),FALSE)</f>
        <v>yes</v>
      </c>
      <c r="F965" s="10" t="str">
        <f>VLOOKUP($A965,'Medical Examinations'!$A:$Z,MATCH(F$1,'Medical Examinations'!$A$1:$Z$1,0),FALSE)</f>
        <v>No</v>
      </c>
      <c r="G965" s="10" t="str">
        <f>VLOOKUP($A965,'Medical Examinations'!$A:$Z,MATCH(G$1,'Medical Examinations'!$A$1:$Z$1,0),FALSE)</f>
        <v>No</v>
      </c>
      <c r="H965" s="10">
        <f>VLOOKUP($A965,'Medical Examinations'!$A:$Z,MATCH(H$1,'Medical Examinations'!$A$1:$Z$1,0),FALSE)</f>
        <v>2</v>
      </c>
      <c r="I965" s="10" t="str">
        <f>VLOOKUP($A965,'Medical Examinations'!$A:$Z,MATCH(I$1,'Medical Examinations'!$A$1:$Z$1,0),FALSE)</f>
        <v>No</v>
      </c>
      <c r="J965" s="10" t="str">
        <f>VLOOKUP($A965,'Medical Examinations'!$A:$Z,MATCH(J$1,'Medical Examinations'!$A$1:$Z$1,0),FALSE)</f>
        <v>Overweight</v>
      </c>
      <c r="K965" s="10" t="str">
        <f>VLOOKUP($A965,'Medical Examinations'!$A:$Z,MATCH(K$1,'Medical Examinations'!$A$1:$Z$1,0),FALSE)</f>
        <v>Normal</v>
      </c>
      <c r="L965" s="15">
        <v>7794.68</v>
      </c>
      <c r="M965" s="10" t="s">
        <v>4707</v>
      </c>
      <c r="N965" s="10" t="s">
        <v>4707</v>
      </c>
      <c r="P965" s="10"/>
    </row>
    <row r="966" spans="1:16">
      <c r="A966" s="20" t="s">
        <v>1933</v>
      </c>
      <c r="B966" s="10">
        <f>VLOOKUP($A966,'Customer Names'!$A:$C,3,FALSE)</f>
        <v>0</v>
      </c>
      <c r="D966" s="10">
        <f>VLOOKUP($A966,'Medical Examinations'!$A:$Z,MATCH(D$1,'Medical Examinations'!$A$1:$Z$1,0),FALSE)</f>
        <v>7.74</v>
      </c>
      <c r="E966" s="10" t="str">
        <f>VLOOKUP($A966,'Medical Examinations'!$A:$Z,MATCH(E$1,'Medical Examinations'!$A$1:$Z$1,0),FALSE)</f>
        <v>No</v>
      </c>
      <c r="F966" s="10" t="str">
        <f>VLOOKUP($A966,'Medical Examinations'!$A:$Z,MATCH(F$1,'Medical Examinations'!$A$1:$Z$1,0),FALSE)</f>
        <v>No</v>
      </c>
      <c r="G966" s="10" t="str">
        <f>VLOOKUP($A966,'Medical Examinations'!$A:$Z,MATCH(G$1,'Medical Examinations'!$A$1:$Z$1,0),FALSE)</f>
        <v>No</v>
      </c>
      <c r="H966" s="10">
        <f>VLOOKUP($A966,'Medical Examinations'!$A:$Z,MATCH(H$1,'Medical Examinations'!$A$1:$Z$1,0),FALSE)</f>
        <v>0</v>
      </c>
      <c r="I966" s="10" t="str">
        <f>VLOOKUP($A966,'Medical Examinations'!$A:$Z,MATCH(I$1,'Medical Examinations'!$A$1:$Z$1,0),FALSE)</f>
        <v>No</v>
      </c>
      <c r="J966" s="10" t="str">
        <f>VLOOKUP($A966,'Medical Examinations'!$A:$Z,MATCH(J$1,'Medical Examinations'!$A$1:$Z$1,0),FALSE)</f>
        <v>Overweight</v>
      </c>
      <c r="K966" s="10" t="str">
        <f>VLOOKUP($A966,'Medical Examinations'!$A:$Z,MATCH(K$1,'Medical Examinations'!$A$1:$Z$1,0),FALSE)</f>
        <v>Diabetes</v>
      </c>
      <c r="L966" s="15">
        <v>7803.77</v>
      </c>
      <c r="M966" s="10" t="s">
        <v>4707</v>
      </c>
      <c r="N966" s="10" t="s">
        <v>4708</v>
      </c>
      <c r="P966" s="10"/>
    </row>
    <row r="967" spans="1:16">
      <c r="A967" s="21" t="s">
        <v>1935</v>
      </c>
      <c r="B967" s="10">
        <f>VLOOKUP($A967,'Customer Names'!$A:$C,3,FALSE)</f>
        <v>0</v>
      </c>
      <c r="D967" s="10">
        <f>VLOOKUP($A967,'Medical Examinations'!$A:$Z,MATCH(D$1,'Medical Examinations'!$A$1:$Z$1,0),FALSE)</f>
        <v>4.05</v>
      </c>
      <c r="E967" s="10" t="str">
        <f>VLOOKUP($A967,'Medical Examinations'!$A:$Z,MATCH(E$1,'Medical Examinations'!$A$1:$Z$1,0),FALSE)</f>
        <v>yes</v>
      </c>
      <c r="F967" s="10" t="str">
        <f>VLOOKUP($A967,'Medical Examinations'!$A:$Z,MATCH(F$1,'Medical Examinations'!$A$1:$Z$1,0),FALSE)</f>
        <v>No</v>
      </c>
      <c r="G967" s="10" t="str">
        <f>VLOOKUP($A967,'Medical Examinations'!$A:$Z,MATCH(G$1,'Medical Examinations'!$A$1:$Z$1,0),FALSE)</f>
        <v>No</v>
      </c>
      <c r="H967" s="10">
        <f>VLOOKUP($A967,'Medical Examinations'!$A:$Z,MATCH(H$1,'Medical Examinations'!$A$1:$Z$1,0),FALSE)</f>
        <v>2</v>
      </c>
      <c r="I967" s="10" t="str">
        <f>VLOOKUP($A967,'Medical Examinations'!$A:$Z,MATCH(I$1,'Medical Examinations'!$A$1:$Z$1,0),FALSE)</f>
        <v>No</v>
      </c>
      <c r="J967" s="10" t="str">
        <f>VLOOKUP($A967,'Medical Examinations'!$A:$Z,MATCH(J$1,'Medical Examinations'!$A$1:$Z$1,0),FALSE)</f>
        <v>Overweight</v>
      </c>
      <c r="K967" s="10" t="str">
        <f>VLOOKUP($A967,'Medical Examinations'!$A:$Z,MATCH(K$1,'Medical Examinations'!$A$1:$Z$1,0),FALSE)</f>
        <v>Normal</v>
      </c>
      <c r="L967" s="15">
        <v>7804.16</v>
      </c>
      <c r="M967" s="10" t="s">
        <v>4707</v>
      </c>
      <c r="N967" s="10" t="s">
        <v>4708</v>
      </c>
      <c r="P967" s="10"/>
    </row>
    <row r="968" spans="1:16">
      <c r="A968" s="20" t="s">
        <v>1937</v>
      </c>
      <c r="B968" s="10">
        <f>VLOOKUP($A968,'Customer Names'!$A:$C,3,FALSE)</f>
        <v>0</v>
      </c>
      <c r="D968" s="10">
        <f>VLOOKUP($A968,'Medical Examinations'!$A:$Z,MATCH(D$1,'Medical Examinations'!$A$1:$Z$1,0),FALSE)</f>
        <v>11.49</v>
      </c>
      <c r="E968" s="10" t="str">
        <f>VLOOKUP($A968,'Medical Examinations'!$A:$Z,MATCH(E$1,'Medical Examinations'!$A$1:$Z$1,0),FALSE)</f>
        <v>No</v>
      </c>
      <c r="F968" s="10" t="str">
        <f>VLOOKUP($A968,'Medical Examinations'!$A:$Z,MATCH(F$1,'Medical Examinations'!$A$1:$Z$1,0),FALSE)</f>
        <v>No</v>
      </c>
      <c r="G968" s="10" t="str">
        <f>VLOOKUP($A968,'Medical Examinations'!$A:$Z,MATCH(G$1,'Medical Examinations'!$A$1:$Z$1,0),FALSE)</f>
        <v>No</v>
      </c>
      <c r="H968" s="10">
        <f>VLOOKUP($A968,'Medical Examinations'!$A:$Z,MATCH(H$1,'Medical Examinations'!$A$1:$Z$1,0),FALSE)</f>
        <v>0</v>
      </c>
      <c r="I968" s="10" t="str">
        <f>VLOOKUP($A968,'Medical Examinations'!$A:$Z,MATCH(I$1,'Medical Examinations'!$A$1:$Z$1,0),FALSE)</f>
        <v>No</v>
      </c>
      <c r="J968" s="10" t="str">
        <f>VLOOKUP($A968,'Medical Examinations'!$A:$Z,MATCH(J$1,'Medical Examinations'!$A$1:$Z$1,0),FALSE)</f>
        <v>Obesity</v>
      </c>
      <c r="K968" s="10" t="str">
        <f>VLOOKUP($A968,'Medical Examinations'!$A:$Z,MATCH(K$1,'Medical Examinations'!$A$1:$Z$1,0),FALSE)</f>
        <v>Diabetes</v>
      </c>
      <c r="L968" s="15">
        <v>7812.67</v>
      </c>
      <c r="M968" s="10" t="s">
        <v>4707</v>
      </c>
      <c r="N968" s="10" t="s">
        <v>4711</v>
      </c>
      <c r="P968" s="10"/>
    </row>
    <row r="969" spans="1:16">
      <c r="A969" s="21" t="s">
        <v>1939</v>
      </c>
      <c r="B969" s="10">
        <f>VLOOKUP($A969,'Customer Names'!$A:$C,3,FALSE)</f>
        <v>0</v>
      </c>
      <c r="D969" s="10">
        <f>VLOOKUP($A969,'Medical Examinations'!$A:$Z,MATCH(D$1,'Medical Examinations'!$A$1:$Z$1,0),FALSE)</f>
        <v>5.65</v>
      </c>
      <c r="E969" s="10" t="str">
        <f>VLOOKUP($A969,'Medical Examinations'!$A:$Z,MATCH(E$1,'Medical Examinations'!$A$1:$Z$1,0),FALSE)</f>
        <v>No</v>
      </c>
      <c r="F969" s="10" t="str">
        <f>VLOOKUP($A969,'Medical Examinations'!$A:$Z,MATCH(F$1,'Medical Examinations'!$A$1:$Z$1,0),FALSE)</f>
        <v>No</v>
      </c>
      <c r="G969" s="10" t="str">
        <f>VLOOKUP($A969,'Medical Examinations'!$A:$Z,MATCH(G$1,'Medical Examinations'!$A$1:$Z$1,0),FALSE)</f>
        <v>No</v>
      </c>
      <c r="H969" s="10">
        <f>VLOOKUP($A969,'Medical Examinations'!$A:$Z,MATCH(H$1,'Medical Examinations'!$A$1:$Z$1,0),FALSE)</f>
        <v>0</v>
      </c>
      <c r="I969" s="10" t="str">
        <f>VLOOKUP($A969,'Medical Examinations'!$A:$Z,MATCH(I$1,'Medical Examinations'!$A$1:$Z$1,0),FALSE)</f>
        <v>No</v>
      </c>
      <c r="J969" s="10" t="str">
        <f>VLOOKUP($A969,'Medical Examinations'!$A:$Z,MATCH(J$1,'Medical Examinations'!$A$1:$Z$1,0),FALSE)</f>
        <v>Obesity</v>
      </c>
      <c r="K969" s="10" t="str">
        <f>VLOOKUP($A969,'Medical Examinations'!$A:$Z,MATCH(K$1,'Medical Examinations'!$A$1:$Z$1,0),FALSE)</f>
        <v>Normal</v>
      </c>
      <c r="L969" s="15">
        <v>7824.37</v>
      </c>
      <c r="M969" s="10" t="s">
        <v>4707</v>
      </c>
      <c r="N969" s="10" t="s">
        <v>4707</v>
      </c>
      <c r="P969" s="10"/>
    </row>
    <row r="970" spans="1:16">
      <c r="A970" s="20" t="s">
        <v>1941</v>
      </c>
      <c r="B970" s="10">
        <f>VLOOKUP($A970,'Customer Names'!$A:$C,3,FALSE)</f>
        <v>0</v>
      </c>
      <c r="D970" s="10">
        <f>VLOOKUP($A970,'Medical Examinations'!$A:$Z,MATCH(D$1,'Medical Examinations'!$A$1:$Z$1,0),FALSE)</f>
        <v>4.29</v>
      </c>
      <c r="E970" s="10" t="str">
        <f>VLOOKUP($A970,'Medical Examinations'!$A:$Z,MATCH(E$1,'Medical Examinations'!$A$1:$Z$1,0),FALSE)</f>
        <v>yes</v>
      </c>
      <c r="F970" s="10" t="str">
        <f>VLOOKUP($A970,'Medical Examinations'!$A:$Z,MATCH(F$1,'Medical Examinations'!$A$1:$Z$1,0),FALSE)</f>
        <v>No</v>
      </c>
      <c r="G970" s="10" t="str">
        <f>VLOOKUP($A970,'Medical Examinations'!$A:$Z,MATCH(G$1,'Medical Examinations'!$A$1:$Z$1,0),FALSE)</f>
        <v>No</v>
      </c>
      <c r="H970" s="10">
        <f>VLOOKUP($A970,'Medical Examinations'!$A:$Z,MATCH(H$1,'Medical Examinations'!$A$1:$Z$1,0),FALSE)</f>
        <v>0</v>
      </c>
      <c r="I970" s="10" t="str">
        <f>VLOOKUP($A970,'Medical Examinations'!$A:$Z,MATCH(I$1,'Medical Examinations'!$A$1:$Z$1,0),FALSE)</f>
        <v>No</v>
      </c>
      <c r="J970" s="10" t="str">
        <f>VLOOKUP($A970,'Medical Examinations'!$A:$Z,MATCH(J$1,'Medical Examinations'!$A$1:$Z$1,0),FALSE)</f>
        <v>Obesity</v>
      </c>
      <c r="K970" s="10" t="str">
        <f>VLOOKUP($A970,'Medical Examinations'!$A:$Z,MATCH(K$1,'Medical Examinations'!$A$1:$Z$1,0),FALSE)</f>
        <v>Normal</v>
      </c>
      <c r="L970" s="15">
        <v>7844.8</v>
      </c>
      <c r="M970" s="10" t="s">
        <v>4707</v>
      </c>
      <c r="N970" s="10" t="s">
        <v>4707</v>
      </c>
      <c r="P970" s="10"/>
    </row>
    <row r="971" spans="1:16">
      <c r="A971" s="21" t="s">
        <v>1943</v>
      </c>
      <c r="B971" s="10">
        <f>VLOOKUP($A971,'Customer Names'!$A:$C,3,FALSE)</f>
        <v>0</v>
      </c>
      <c r="D971" s="10">
        <f>VLOOKUP($A971,'Medical Examinations'!$A:$Z,MATCH(D$1,'Medical Examinations'!$A$1:$Z$1,0),FALSE)</f>
        <v>4.74</v>
      </c>
      <c r="E971" s="10" t="str">
        <f>VLOOKUP($A971,'Medical Examinations'!$A:$Z,MATCH(E$1,'Medical Examinations'!$A$1:$Z$1,0),FALSE)</f>
        <v>yes</v>
      </c>
      <c r="F971" s="10" t="str">
        <f>VLOOKUP($A971,'Medical Examinations'!$A:$Z,MATCH(F$1,'Medical Examinations'!$A$1:$Z$1,0),FALSE)</f>
        <v>No</v>
      </c>
      <c r="G971" s="10" t="str">
        <f>VLOOKUP($A971,'Medical Examinations'!$A:$Z,MATCH(G$1,'Medical Examinations'!$A$1:$Z$1,0),FALSE)</f>
        <v>Yes</v>
      </c>
      <c r="H971" s="10">
        <f>VLOOKUP($A971,'Medical Examinations'!$A:$Z,MATCH(H$1,'Medical Examinations'!$A$1:$Z$1,0),FALSE)</f>
        <v>1</v>
      </c>
      <c r="I971" s="10" t="str">
        <f>VLOOKUP($A971,'Medical Examinations'!$A:$Z,MATCH(I$1,'Medical Examinations'!$A$1:$Z$1,0),FALSE)</f>
        <v>No</v>
      </c>
      <c r="J971" s="10" t="str">
        <f>VLOOKUP($A971,'Medical Examinations'!$A:$Z,MATCH(J$1,'Medical Examinations'!$A$1:$Z$1,0),FALSE)</f>
        <v>Obesity</v>
      </c>
      <c r="K971" s="10" t="str">
        <f>VLOOKUP($A971,'Medical Examinations'!$A:$Z,MATCH(K$1,'Medical Examinations'!$A$1:$Z$1,0),FALSE)</f>
        <v>Normal</v>
      </c>
      <c r="L971" s="15">
        <v>7851.85</v>
      </c>
      <c r="M971" s="10" t="s">
        <v>4707</v>
      </c>
      <c r="N971" s="10" t="s">
        <v>4708</v>
      </c>
      <c r="P971" s="10"/>
    </row>
    <row r="972" spans="1:16">
      <c r="A972" s="20" t="s">
        <v>1945</v>
      </c>
      <c r="B972" s="10">
        <f>VLOOKUP($A972,'Customer Names'!$A:$C,3,FALSE)</f>
        <v>0</v>
      </c>
      <c r="D972" s="10">
        <f>VLOOKUP($A972,'Medical Examinations'!$A:$Z,MATCH(D$1,'Medical Examinations'!$A$1:$Z$1,0),FALSE)</f>
        <v>7.6</v>
      </c>
      <c r="E972" s="10" t="str">
        <f>VLOOKUP($A972,'Medical Examinations'!$A:$Z,MATCH(E$1,'Medical Examinations'!$A$1:$Z$1,0),FALSE)</f>
        <v>yes</v>
      </c>
      <c r="F972" s="10" t="str">
        <f>VLOOKUP($A972,'Medical Examinations'!$A:$Z,MATCH(F$1,'Medical Examinations'!$A$1:$Z$1,0),FALSE)</f>
        <v>No</v>
      </c>
      <c r="G972" s="10" t="str">
        <f>VLOOKUP($A972,'Medical Examinations'!$A:$Z,MATCH(G$1,'Medical Examinations'!$A$1:$Z$1,0),FALSE)</f>
        <v>No</v>
      </c>
      <c r="H972" s="10">
        <f>VLOOKUP($A972,'Medical Examinations'!$A:$Z,MATCH(H$1,'Medical Examinations'!$A$1:$Z$1,0),FALSE)</f>
        <v>2</v>
      </c>
      <c r="I972" s="10" t="str">
        <f>VLOOKUP($A972,'Medical Examinations'!$A:$Z,MATCH(I$1,'Medical Examinations'!$A$1:$Z$1,0),FALSE)</f>
        <v>No</v>
      </c>
      <c r="J972" s="10" t="str">
        <f>VLOOKUP($A972,'Medical Examinations'!$A:$Z,MATCH(J$1,'Medical Examinations'!$A$1:$Z$1,0),FALSE)</f>
        <v>Obesity</v>
      </c>
      <c r="K972" s="10" t="str">
        <f>VLOOKUP($A972,'Medical Examinations'!$A:$Z,MATCH(K$1,'Medical Examinations'!$A$1:$Z$1,0),FALSE)</f>
        <v>Diabetes</v>
      </c>
      <c r="L972" s="15">
        <v>7896.41</v>
      </c>
      <c r="M972" s="10" t="s">
        <v>4708</v>
      </c>
      <c r="N972" s="10" t="s">
        <v>4707</v>
      </c>
      <c r="P972" s="10"/>
    </row>
    <row r="973" spans="1:16">
      <c r="A973" s="21" t="s">
        <v>1947</v>
      </c>
      <c r="B973" s="10">
        <f>VLOOKUP($A973,'Customer Names'!$A:$C,3,FALSE)</f>
        <v>0</v>
      </c>
      <c r="D973" s="10">
        <f>VLOOKUP($A973,'Medical Examinations'!$A:$Z,MATCH(D$1,'Medical Examinations'!$A$1:$Z$1,0),FALSE)</f>
        <v>8.5</v>
      </c>
      <c r="E973" s="10" t="str">
        <f>VLOOKUP($A973,'Medical Examinations'!$A:$Z,MATCH(E$1,'Medical Examinations'!$A$1:$Z$1,0),FALSE)</f>
        <v>yes</v>
      </c>
      <c r="F973" s="10" t="str">
        <f>VLOOKUP($A973,'Medical Examinations'!$A:$Z,MATCH(F$1,'Medical Examinations'!$A$1:$Z$1,0),FALSE)</f>
        <v>No</v>
      </c>
      <c r="G973" s="10" t="str">
        <f>VLOOKUP($A973,'Medical Examinations'!$A:$Z,MATCH(G$1,'Medical Examinations'!$A$1:$Z$1,0),FALSE)</f>
        <v>No</v>
      </c>
      <c r="H973" s="10">
        <f>VLOOKUP($A973,'Medical Examinations'!$A:$Z,MATCH(H$1,'Medical Examinations'!$A$1:$Z$1,0),FALSE)</f>
        <v>2</v>
      </c>
      <c r="I973" s="10" t="str">
        <f>VLOOKUP($A973,'Medical Examinations'!$A:$Z,MATCH(I$1,'Medical Examinations'!$A$1:$Z$1,0),FALSE)</f>
        <v>No</v>
      </c>
      <c r="J973" s="10" t="str">
        <f>VLOOKUP($A973,'Medical Examinations'!$A:$Z,MATCH(J$1,'Medical Examinations'!$A$1:$Z$1,0),FALSE)</f>
        <v>Obesity</v>
      </c>
      <c r="K973" s="10" t="str">
        <f>VLOOKUP($A973,'Medical Examinations'!$A:$Z,MATCH(K$1,'Medical Examinations'!$A$1:$Z$1,0),FALSE)</f>
        <v>Diabetes</v>
      </c>
      <c r="L973" s="15">
        <v>7935.29</v>
      </c>
      <c r="M973" s="10" t="s">
        <v>4707</v>
      </c>
      <c r="N973" s="10" t="s">
        <v>4711</v>
      </c>
      <c r="P973" s="10"/>
    </row>
    <row r="974" spans="1:16">
      <c r="A974" s="20" t="s">
        <v>1949</v>
      </c>
      <c r="B974" s="10">
        <f>VLOOKUP($A974,'Customer Names'!$A:$C,3,FALSE)</f>
        <v>0</v>
      </c>
      <c r="D974" s="10">
        <f>VLOOKUP($A974,'Medical Examinations'!$A:$Z,MATCH(D$1,'Medical Examinations'!$A$1:$Z$1,0),FALSE)</f>
        <v>11.22</v>
      </c>
      <c r="E974" s="10" t="str">
        <f>VLOOKUP($A974,'Medical Examinations'!$A:$Z,MATCH(E$1,'Medical Examinations'!$A$1:$Z$1,0),FALSE)</f>
        <v>yes</v>
      </c>
      <c r="F974" s="10" t="str">
        <f>VLOOKUP($A974,'Medical Examinations'!$A:$Z,MATCH(F$1,'Medical Examinations'!$A$1:$Z$1,0),FALSE)</f>
        <v>No</v>
      </c>
      <c r="G974" s="10" t="str">
        <f>VLOOKUP($A974,'Medical Examinations'!$A:$Z,MATCH(G$1,'Medical Examinations'!$A$1:$Z$1,0),FALSE)</f>
        <v>No</v>
      </c>
      <c r="H974" s="10">
        <f>VLOOKUP($A974,'Medical Examinations'!$A:$Z,MATCH(H$1,'Medical Examinations'!$A$1:$Z$1,0),FALSE)</f>
        <v>0</v>
      </c>
      <c r="I974" s="10" t="str">
        <f>VLOOKUP($A974,'Medical Examinations'!$A:$Z,MATCH(I$1,'Medical Examinations'!$A$1:$Z$1,0),FALSE)</f>
        <v>No</v>
      </c>
      <c r="J974" s="10" t="str">
        <f>VLOOKUP($A974,'Medical Examinations'!$A:$Z,MATCH(J$1,'Medical Examinations'!$A$1:$Z$1,0),FALSE)</f>
        <v>Obesity</v>
      </c>
      <c r="K974" s="10" t="str">
        <f>VLOOKUP($A974,'Medical Examinations'!$A:$Z,MATCH(K$1,'Medical Examinations'!$A$1:$Z$1,0),FALSE)</f>
        <v>Diabetes</v>
      </c>
      <c r="L974" s="15">
        <v>7948.22</v>
      </c>
      <c r="M974" s="10" t="s">
        <v>4707</v>
      </c>
      <c r="N974" s="10" t="s">
        <v>4708</v>
      </c>
      <c r="P974" s="10"/>
    </row>
    <row r="975" spans="1:16">
      <c r="A975" s="21" t="s">
        <v>1951</v>
      </c>
      <c r="B975" s="10">
        <f>VLOOKUP($A975,'Customer Names'!$A:$C,3,FALSE)</f>
        <v>0</v>
      </c>
      <c r="D975" s="10">
        <f>VLOOKUP($A975,'Medical Examinations'!$A:$Z,MATCH(D$1,'Medical Examinations'!$A$1:$Z$1,0),FALSE)</f>
        <v>5.0999999999999996</v>
      </c>
      <c r="E975" s="10" t="str">
        <f>VLOOKUP($A975,'Medical Examinations'!$A:$Z,MATCH(E$1,'Medical Examinations'!$A$1:$Z$1,0),FALSE)</f>
        <v>yes</v>
      </c>
      <c r="F975" s="10" t="str">
        <f>VLOOKUP($A975,'Medical Examinations'!$A:$Z,MATCH(F$1,'Medical Examinations'!$A$1:$Z$1,0),FALSE)</f>
        <v>No</v>
      </c>
      <c r="G975" s="10" t="str">
        <f>VLOOKUP($A975,'Medical Examinations'!$A:$Z,MATCH(G$1,'Medical Examinations'!$A$1:$Z$1,0),FALSE)</f>
        <v>Yes</v>
      </c>
      <c r="H975" s="10">
        <f>VLOOKUP($A975,'Medical Examinations'!$A:$Z,MATCH(H$1,'Medical Examinations'!$A$1:$Z$1,0),FALSE)</f>
        <v>1</v>
      </c>
      <c r="I975" s="10" t="str">
        <f>VLOOKUP($A975,'Medical Examinations'!$A:$Z,MATCH(I$1,'Medical Examinations'!$A$1:$Z$1,0),FALSE)</f>
        <v>No</v>
      </c>
      <c r="J975" s="10" t="str">
        <f>VLOOKUP($A975,'Medical Examinations'!$A:$Z,MATCH(J$1,'Medical Examinations'!$A$1:$Z$1,0),FALSE)</f>
        <v>Obesity</v>
      </c>
      <c r="K975" s="10" t="str">
        <f>VLOOKUP($A975,'Medical Examinations'!$A:$Z,MATCH(K$1,'Medical Examinations'!$A$1:$Z$1,0),FALSE)</f>
        <v>Normal</v>
      </c>
      <c r="L975" s="15">
        <v>7953.72</v>
      </c>
      <c r="M975" s="10" t="s">
        <v>4708</v>
      </c>
      <c r="N975" s="10" t="s">
        <v>4708</v>
      </c>
      <c r="P975" s="10"/>
    </row>
    <row r="976" spans="1:16">
      <c r="A976" s="20" t="s">
        <v>1953</v>
      </c>
      <c r="B976" s="10">
        <f>VLOOKUP($A976,'Customer Names'!$A:$C,3,FALSE)</f>
        <v>0</v>
      </c>
      <c r="D976" s="10">
        <f>VLOOKUP($A976,'Medical Examinations'!$A:$Z,MATCH(D$1,'Medical Examinations'!$A$1:$Z$1,0),FALSE)</f>
        <v>5.43</v>
      </c>
      <c r="E976" s="10" t="str">
        <f>VLOOKUP($A976,'Medical Examinations'!$A:$Z,MATCH(E$1,'Medical Examinations'!$A$1:$Z$1,0),FALSE)</f>
        <v>yes</v>
      </c>
      <c r="F976" s="10" t="str">
        <f>VLOOKUP($A976,'Medical Examinations'!$A:$Z,MATCH(F$1,'Medical Examinations'!$A$1:$Z$1,0),FALSE)</f>
        <v>No</v>
      </c>
      <c r="G976" s="10" t="str">
        <f>VLOOKUP($A976,'Medical Examinations'!$A:$Z,MATCH(G$1,'Medical Examinations'!$A$1:$Z$1,0),FALSE)</f>
        <v>No</v>
      </c>
      <c r="H976" s="10">
        <f>VLOOKUP($A976,'Medical Examinations'!$A:$Z,MATCH(H$1,'Medical Examinations'!$A$1:$Z$1,0),FALSE)</f>
        <v>1</v>
      </c>
      <c r="I976" s="10" t="str">
        <f>VLOOKUP($A976,'Medical Examinations'!$A:$Z,MATCH(I$1,'Medical Examinations'!$A$1:$Z$1,0),FALSE)</f>
        <v>No</v>
      </c>
      <c r="J976" s="10" t="str">
        <f>VLOOKUP($A976,'Medical Examinations'!$A:$Z,MATCH(J$1,'Medical Examinations'!$A$1:$Z$1,0),FALSE)</f>
        <v>Obesity</v>
      </c>
      <c r="K976" s="10" t="str">
        <f>VLOOKUP($A976,'Medical Examinations'!$A:$Z,MATCH(K$1,'Medical Examinations'!$A$1:$Z$1,0),FALSE)</f>
        <v>Normal</v>
      </c>
      <c r="L976" s="15">
        <v>7954.52</v>
      </c>
      <c r="M976" s="10" t="s">
        <v>4707</v>
      </c>
      <c r="N976" s="10" t="s">
        <v>4707</v>
      </c>
      <c r="P976" s="10"/>
    </row>
    <row r="977" spans="1:16">
      <c r="A977" s="21" t="s">
        <v>1955</v>
      </c>
      <c r="B977" s="10">
        <f>VLOOKUP($A977,'Customer Names'!$A:$C,3,FALSE)</f>
        <v>0</v>
      </c>
      <c r="D977" s="10">
        <f>VLOOKUP($A977,'Medical Examinations'!$A:$Z,MATCH(D$1,'Medical Examinations'!$A$1:$Z$1,0),FALSE)</f>
        <v>5.82</v>
      </c>
      <c r="E977" s="10" t="str">
        <f>VLOOKUP($A977,'Medical Examinations'!$A:$Z,MATCH(E$1,'Medical Examinations'!$A$1:$Z$1,0),FALSE)</f>
        <v>No</v>
      </c>
      <c r="F977" s="10" t="str">
        <f>VLOOKUP($A977,'Medical Examinations'!$A:$Z,MATCH(F$1,'Medical Examinations'!$A$1:$Z$1,0),FALSE)</f>
        <v>No</v>
      </c>
      <c r="G977" s="10" t="str">
        <f>VLOOKUP($A977,'Medical Examinations'!$A:$Z,MATCH(G$1,'Medical Examinations'!$A$1:$Z$1,0),FALSE)</f>
        <v>No</v>
      </c>
      <c r="H977" s="10">
        <f>VLOOKUP($A977,'Medical Examinations'!$A:$Z,MATCH(H$1,'Medical Examinations'!$A$1:$Z$1,0),FALSE)</f>
        <v>2</v>
      </c>
      <c r="I977" s="10" t="str">
        <f>VLOOKUP($A977,'Medical Examinations'!$A:$Z,MATCH(I$1,'Medical Examinations'!$A$1:$Z$1,0),FALSE)</f>
        <v>No</v>
      </c>
      <c r="J977" s="10" t="str">
        <f>VLOOKUP($A977,'Medical Examinations'!$A:$Z,MATCH(J$1,'Medical Examinations'!$A$1:$Z$1,0),FALSE)</f>
        <v>Obesity</v>
      </c>
      <c r="K977" s="10" t="str">
        <f>VLOOKUP($A977,'Medical Examinations'!$A:$Z,MATCH(K$1,'Medical Examinations'!$A$1:$Z$1,0),FALSE)</f>
        <v>Prediabetes</v>
      </c>
      <c r="L977" s="15">
        <v>7958.13</v>
      </c>
      <c r="M977" s="10" t="s">
        <v>4707</v>
      </c>
      <c r="N977" s="10" t="s">
        <v>4707</v>
      </c>
      <c r="P977" s="10"/>
    </row>
    <row r="978" spans="1:16">
      <c r="A978" s="20" t="s">
        <v>1957</v>
      </c>
      <c r="B978" s="10">
        <f>VLOOKUP($A978,'Customer Names'!$A:$C,3,FALSE)</f>
        <v>0</v>
      </c>
      <c r="D978" s="10">
        <f>VLOOKUP($A978,'Medical Examinations'!$A:$Z,MATCH(D$1,'Medical Examinations'!$A$1:$Z$1,0),FALSE)</f>
        <v>6.05</v>
      </c>
      <c r="E978" s="10" t="str">
        <f>VLOOKUP($A978,'Medical Examinations'!$A:$Z,MATCH(E$1,'Medical Examinations'!$A$1:$Z$1,0),FALSE)</f>
        <v>No</v>
      </c>
      <c r="F978" s="10" t="str">
        <f>VLOOKUP($A978,'Medical Examinations'!$A:$Z,MATCH(F$1,'Medical Examinations'!$A$1:$Z$1,0),FALSE)</f>
        <v>No</v>
      </c>
      <c r="G978" s="10" t="str">
        <f>VLOOKUP($A978,'Medical Examinations'!$A:$Z,MATCH(G$1,'Medical Examinations'!$A$1:$Z$1,0),FALSE)</f>
        <v>Yes</v>
      </c>
      <c r="H978" s="10">
        <f>VLOOKUP($A978,'Medical Examinations'!$A:$Z,MATCH(H$1,'Medical Examinations'!$A$1:$Z$1,0),FALSE)</f>
        <v>1</v>
      </c>
      <c r="I978" s="10" t="str">
        <f>VLOOKUP($A978,'Medical Examinations'!$A:$Z,MATCH(I$1,'Medical Examinations'!$A$1:$Z$1,0),FALSE)</f>
        <v>No</v>
      </c>
      <c r="J978" s="10" t="str">
        <f>VLOOKUP($A978,'Medical Examinations'!$A:$Z,MATCH(J$1,'Medical Examinations'!$A$1:$Z$1,0),FALSE)</f>
        <v>Obesity</v>
      </c>
      <c r="K978" s="10" t="str">
        <f>VLOOKUP($A978,'Medical Examinations'!$A:$Z,MATCH(K$1,'Medical Examinations'!$A$1:$Z$1,0),FALSE)</f>
        <v>Prediabetes</v>
      </c>
      <c r="L978" s="15">
        <v>7966.81</v>
      </c>
      <c r="M978" s="10" t="s">
        <v>4707</v>
      </c>
      <c r="N978" s="10" t="s">
        <v>4707</v>
      </c>
      <c r="P978" s="10"/>
    </row>
    <row r="979" spans="1:16">
      <c r="A979" s="21" t="s">
        <v>1959</v>
      </c>
      <c r="B979" s="10">
        <f>VLOOKUP($A979,'Customer Names'!$A:$C,3,FALSE)</f>
        <v>0</v>
      </c>
      <c r="D979" s="10">
        <f>VLOOKUP($A979,'Medical Examinations'!$A:$Z,MATCH(D$1,'Medical Examinations'!$A$1:$Z$1,0),FALSE)</f>
        <v>6.38</v>
      </c>
      <c r="E979" s="10" t="str">
        <f>VLOOKUP($A979,'Medical Examinations'!$A:$Z,MATCH(E$1,'Medical Examinations'!$A$1:$Z$1,0),FALSE)</f>
        <v>yes</v>
      </c>
      <c r="F979" s="10" t="str">
        <f>VLOOKUP($A979,'Medical Examinations'!$A:$Z,MATCH(F$1,'Medical Examinations'!$A$1:$Z$1,0),FALSE)</f>
        <v>No</v>
      </c>
      <c r="G979" s="10" t="str">
        <f>VLOOKUP($A979,'Medical Examinations'!$A:$Z,MATCH(G$1,'Medical Examinations'!$A$1:$Z$1,0),FALSE)</f>
        <v>No</v>
      </c>
      <c r="H979" s="10">
        <f>VLOOKUP($A979,'Medical Examinations'!$A:$Z,MATCH(H$1,'Medical Examinations'!$A$1:$Z$1,0),FALSE)</f>
        <v>1</v>
      </c>
      <c r="I979" s="10" t="str">
        <f>VLOOKUP($A979,'Medical Examinations'!$A:$Z,MATCH(I$1,'Medical Examinations'!$A$1:$Z$1,0),FALSE)</f>
        <v>No</v>
      </c>
      <c r="J979" s="10" t="str">
        <f>VLOOKUP($A979,'Medical Examinations'!$A:$Z,MATCH(J$1,'Medical Examinations'!$A$1:$Z$1,0),FALSE)</f>
        <v>Obesity</v>
      </c>
      <c r="K979" s="10" t="str">
        <f>VLOOKUP($A979,'Medical Examinations'!$A:$Z,MATCH(K$1,'Medical Examinations'!$A$1:$Z$1,0),FALSE)</f>
        <v>Prediabetes</v>
      </c>
      <c r="L979" s="15">
        <v>7980.34</v>
      </c>
      <c r="M979" s="10" t="s">
        <v>4707</v>
      </c>
      <c r="N979" s="10" t="s">
        <v>4707</v>
      </c>
      <c r="P979" s="10"/>
    </row>
    <row r="980" spans="1:16">
      <c r="A980" s="20" t="s">
        <v>1961</v>
      </c>
      <c r="B980" s="10">
        <f>VLOOKUP($A980,'Customer Names'!$A:$C,3,FALSE)</f>
        <v>0</v>
      </c>
      <c r="D980" s="10">
        <f>VLOOKUP($A980,'Medical Examinations'!$A:$Z,MATCH(D$1,'Medical Examinations'!$A$1:$Z$1,0),FALSE)</f>
        <v>5.73</v>
      </c>
      <c r="E980" s="10" t="str">
        <f>VLOOKUP($A980,'Medical Examinations'!$A:$Z,MATCH(E$1,'Medical Examinations'!$A$1:$Z$1,0),FALSE)</f>
        <v>yes</v>
      </c>
      <c r="F980" s="10" t="str">
        <f>VLOOKUP($A980,'Medical Examinations'!$A:$Z,MATCH(F$1,'Medical Examinations'!$A$1:$Z$1,0),FALSE)</f>
        <v>No</v>
      </c>
      <c r="G980" s="10" t="str">
        <f>VLOOKUP($A980,'Medical Examinations'!$A:$Z,MATCH(G$1,'Medical Examinations'!$A$1:$Z$1,0),FALSE)</f>
        <v>No</v>
      </c>
      <c r="H980" s="10">
        <f>VLOOKUP($A980,'Medical Examinations'!$A:$Z,MATCH(H$1,'Medical Examinations'!$A$1:$Z$1,0),FALSE)</f>
        <v>1</v>
      </c>
      <c r="I980" s="10" t="str">
        <f>VLOOKUP($A980,'Medical Examinations'!$A:$Z,MATCH(I$1,'Medical Examinations'!$A$1:$Z$1,0),FALSE)</f>
        <v>No</v>
      </c>
      <c r="J980" s="10" t="str">
        <f>VLOOKUP($A980,'Medical Examinations'!$A:$Z,MATCH(J$1,'Medical Examinations'!$A$1:$Z$1,0),FALSE)</f>
        <v>Obesity</v>
      </c>
      <c r="K980" s="10" t="str">
        <f>VLOOKUP($A980,'Medical Examinations'!$A:$Z,MATCH(K$1,'Medical Examinations'!$A$1:$Z$1,0),FALSE)</f>
        <v>Prediabetes</v>
      </c>
      <c r="L980" s="15">
        <v>7985.82</v>
      </c>
      <c r="M980" s="10" t="s">
        <v>4707</v>
      </c>
      <c r="N980" s="10" t="s">
        <v>4711</v>
      </c>
      <c r="P980" s="10"/>
    </row>
    <row r="981" spans="1:16">
      <c r="A981" s="21" t="s">
        <v>1963</v>
      </c>
      <c r="B981" s="10">
        <f>VLOOKUP($A981,'Customer Names'!$A:$C,3,FALSE)</f>
        <v>0</v>
      </c>
      <c r="D981" s="10">
        <f>VLOOKUP($A981,'Medical Examinations'!$A:$Z,MATCH(D$1,'Medical Examinations'!$A$1:$Z$1,0),FALSE)</f>
        <v>5.47</v>
      </c>
      <c r="E981" s="10" t="str">
        <f>VLOOKUP($A981,'Medical Examinations'!$A:$Z,MATCH(E$1,'Medical Examinations'!$A$1:$Z$1,0),FALSE)</f>
        <v>yes</v>
      </c>
      <c r="F981" s="10" t="str">
        <f>VLOOKUP($A981,'Medical Examinations'!$A:$Z,MATCH(F$1,'Medical Examinations'!$A$1:$Z$1,0),FALSE)</f>
        <v>No</v>
      </c>
      <c r="G981" s="10" t="str">
        <f>VLOOKUP($A981,'Medical Examinations'!$A:$Z,MATCH(G$1,'Medical Examinations'!$A$1:$Z$1,0),FALSE)</f>
        <v>No</v>
      </c>
      <c r="H981" s="10">
        <f>VLOOKUP($A981,'Medical Examinations'!$A:$Z,MATCH(H$1,'Medical Examinations'!$A$1:$Z$1,0),FALSE)</f>
        <v>1</v>
      </c>
      <c r="I981" s="10" t="str">
        <f>VLOOKUP($A981,'Medical Examinations'!$A:$Z,MATCH(I$1,'Medical Examinations'!$A$1:$Z$1,0),FALSE)</f>
        <v>No</v>
      </c>
      <c r="J981" s="10" t="str">
        <f>VLOOKUP($A981,'Medical Examinations'!$A:$Z,MATCH(J$1,'Medical Examinations'!$A$1:$Z$1,0),FALSE)</f>
        <v>Obesity</v>
      </c>
      <c r="K981" s="10" t="str">
        <f>VLOOKUP($A981,'Medical Examinations'!$A:$Z,MATCH(K$1,'Medical Examinations'!$A$1:$Z$1,0),FALSE)</f>
        <v>Normal</v>
      </c>
      <c r="L981" s="15">
        <v>7986.48</v>
      </c>
      <c r="M981" s="10" t="s">
        <v>4707</v>
      </c>
      <c r="N981" s="10" t="s">
        <v>4708</v>
      </c>
      <c r="P981" s="10"/>
    </row>
    <row r="982" spans="1:16">
      <c r="A982" s="20" t="s">
        <v>1965</v>
      </c>
      <c r="B982" s="10">
        <f>VLOOKUP($A982,'Customer Names'!$A:$C,3,FALSE)</f>
        <v>0</v>
      </c>
      <c r="D982" s="10">
        <f>VLOOKUP($A982,'Medical Examinations'!$A:$Z,MATCH(D$1,'Medical Examinations'!$A$1:$Z$1,0),FALSE)</f>
        <v>11.3</v>
      </c>
      <c r="E982" s="10" t="str">
        <f>VLOOKUP($A982,'Medical Examinations'!$A:$Z,MATCH(E$1,'Medical Examinations'!$A$1:$Z$1,0),FALSE)</f>
        <v>No</v>
      </c>
      <c r="F982" s="10" t="str">
        <f>VLOOKUP($A982,'Medical Examinations'!$A:$Z,MATCH(F$1,'Medical Examinations'!$A$1:$Z$1,0),FALSE)</f>
        <v>No</v>
      </c>
      <c r="G982" s="10" t="str">
        <f>VLOOKUP($A982,'Medical Examinations'!$A:$Z,MATCH(G$1,'Medical Examinations'!$A$1:$Z$1,0),FALSE)</f>
        <v>No</v>
      </c>
      <c r="H982" s="10">
        <f>VLOOKUP($A982,'Medical Examinations'!$A:$Z,MATCH(H$1,'Medical Examinations'!$A$1:$Z$1,0),FALSE)</f>
        <v>0</v>
      </c>
      <c r="I982" s="10" t="str">
        <f>VLOOKUP($A982,'Medical Examinations'!$A:$Z,MATCH(I$1,'Medical Examinations'!$A$1:$Z$1,0),FALSE)</f>
        <v>No</v>
      </c>
      <c r="J982" s="10" t="str">
        <f>VLOOKUP($A982,'Medical Examinations'!$A:$Z,MATCH(J$1,'Medical Examinations'!$A$1:$Z$1,0),FALSE)</f>
        <v>Obesity</v>
      </c>
      <c r="K982" s="10" t="str">
        <f>VLOOKUP($A982,'Medical Examinations'!$A:$Z,MATCH(K$1,'Medical Examinations'!$A$1:$Z$1,0),FALSE)</f>
        <v>Diabetes</v>
      </c>
      <c r="L982" s="15">
        <v>8004.96</v>
      </c>
      <c r="M982" s="10" t="s">
        <v>4708</v>
      </c>
      <c r="N982" s="10" t="s">
        <v>4711</v>
      </c>
      <c r="P982" s="10"/>
    </row>
    <row r="983" spans="1:16">
      <c r="A983" s="21" t="s">
        <v>1967</v>
      </c>
      <c r="B983" s="10">
        <f>VLOOKUP($A983,'Customer Names'!$A:$C,3,FALSE)</f>
        <v>0</v>
      </c>
      <c r="D983" s="10">
        <f>VLOOKUP($A983,'Medical Examinations'!$A:$Z,MATCH(D$1,'Medical Examinations'!$A$1:$Z$1,0),FALSE)</f>
        <v>6.72</v>
      </c>
      <c r="E983" s="10" t="str">
        <f>VLOOKUP($A983,'Medical Examinations'!$A:$Z,MATCH(E$1,'Medical Examinations'!$A$1:$Z$1,0),FALSE)</f>
        <v>No</v>
      </c>
      <c r="F983" s="10" t="str">
        <f>VLOOKUP($A983,'Medical Examinations'!$A:$Z,MATCH(F$1,'Medical Examinations'!$A$1:$Z$1,0),FALSE)</f>
        <v>No</v>
      </c>
      <c r="G983" s="10" t="str">
        <f>VLOOKUP($A983,'Medical Examinations'!$A:$Z,MATCH(G$1,'Medical Examinations'!$A$1:$Z$1,0),FALSE)</f>
        <v>No</v>
      </c>
      <c r="H983" s="10">
        <f>VLOOKUP($A983,'Medical Examinations'!$A:$Z,MATCH(H$1,'Medical Examinations'!$A$1:$Z$1,0),FALSE)</f>
        <v>0</v>
      </c>
      <c r="I983" s="10" t="str">
        <f>VLOOKUP($A983,'Medical Examinations'!$A:$Z,MATCH(I$1,'Medical Examinations'!$A$1:$Z$1,0),FALSE)</f>
        <v>No</v>
      </c>
      <c r="J983" s="10" t="str">
        <f>VLOOKUP($A983,'Medical Examinations'!$A:$Z,MATCH(J$1,'Medical Examinations'!$A$1:$Z$1,0),FALSE)</f>
        <v>Obesity</v>
      </c>
      <c r="K983" s="10" t="str">
        <f>VLOOKUP($A983,'Medical Examinations'!$A:$Z,MATCH(K$1,'Medical Examinations'!$A$1:$Z$1,0),FALSE)</f>
        <v>Diabetes</v>
      </c>
      <c r="L983" s="15">
        <v>8014.62</v>
      </c>
      <c r="M983" s="10" t="s">
        <v>4707</v>
      </c>
      <c r="N983" s="10" t="s">
        <v>4708</v>
      </c>
      <c r="P983" s="10"/>
    </row>
    <row r="984" spans="1:16">
      <c r="A984" s="20" t="s">
        <v>1969</v>
      </c>
      <c r="B984" s="10">
        <f>VLOOKUP($A984,'Customer Names'!$A:$C,3,FALSE)</f>
        <v>0</v>
      </c>
      <c r="D984" s="10">
        <f>VLOOKUP($A984,'Medical Examinations'!$A:$Z,MATCH(D$1,'Medical Examinations'!$A$1:$Z$1,0),FALSE)</f>
        <v>5.36</v>
      </c>
      <c r="E984" s="10" t="str">
        <f>VLOOKUP($A984,'Medical Examinations'!$A:$Z,MATCH(E$1,'Medical Examinations'!$A$1:$Z$1,0),FALSE)</f>
        <v>yes</v>
      </c>
      <c r="F984" s="10" t="str">
        <f>VLOOKUP($A984,'Medical Examinations'!$A:$Z,MATCH(F$1,'Medical Examinations'!$A$1:$Z$1,0),FALSE)</f>
        <v>No</v>
      </c>
      <c r="G984" s="10" t="str">
        <f>VLOOKUP($A984,'Medical Examinations'!$A:$Z,MATCH(G$1,'Medical Examinations'!$A$1:$Z$1,0),FALSE)</f>
        <v>No</v>
      </c>
      <c r="H984" s="10">
        <f>VLOOKUP($A984,'Medical Examinations'!$A:$Z,MATCH(H$1,'Medical Examinations'!$A$1:$Z$1,0),FALSE)</f>
        <v>1</v>
      </c>
      <c r="I984" s="10" t="str">
        <f>VLOOKUP($A984,'Medical Examinations'!$A:$Z,MATCH(I$1,'Medical Examinations'!$A$1:$Z$1,0),FALSE)</f>
        <v>No</v>
      </c>
      <c r="J984" s="10" t="str">
        <f>VLOOKUP($A984,'Medical Examinations'!$A:$Z,MATCH(J$1,'Medical Examinations'!$A$1:$Z$1,0),FALSE)</f>
        <v>Normal Weight</v>
      </c>
      <c r="K984" s="10" t="str">
        <f>VLOOKUP($A984,'Medical Examinations'!$A:$Z,MATCH(K$1,'Medical Examinations'!$A$1:$Z$1,0),FALSE)</f>
        <v>Normal</v>
      </c>
      <c r="L984" s="15">
        <v>8017.06</v>
      </c>
      <c r="M984" s="10" t="s">
        <v>4707</v>
      </c>
      <c r="N984" s="10" t="s">
        <v>4707</v>
      </c>
      <c r="P984" s="10"/>
    </row>
    <row r="985" spans="1:16">
      <c r="A985" s="21" t="s">
        <v>1971</v>
      </c>
      <c r="B985" s="10">
        <f>VLOOKUP($A985,'Customer Names'!$A:$C,3,FALSE)</f>
        <v>0</v>
      </c>
      <c r="D985" s="10">
        <f>VLOOKUP($A985,'Medical Examinations'!$A:$Z,MATCH(D$1,'Medical Examinations'!$A$1:$Z$1,0),FALSE)</f>
        <v>9.8800000000000008</v>
      </c>
      <c r="E985" s="10" t="str">
        <f>VLOOKUP($A985,'Medical Examinations'!$A:$Z,MATCH(E$1,'Medical Examinations'!$A$1:$Z$1,0),FALSE)</f>
        <v>No</v>
      </c>
      <c r="F985" s="10" t="str">
        <f>VLOOKUP($A985,'Medical Examinations'!$A:$Z,MATCH(F$1,'Medical Examinations'!$A$1:$Z$1,0),FALSE)</f>
        <v>No</v>
      </c>
      <c r="G985" s="10" t="str">
        <f>VLOOKUP($A985,'Medical Examinations'!$A:$Z,MATCH(G$1,'Medical Examinations'!$A$1:$Z$1,0),FALSE)</f>
        <v>No</v>
      </c>
      <c r="H985" s="10">
        <f>VLOOKUP($A985,'Medical Examinations'!$A:$Z,MATCH(H$1,'Medical Examinations'!$A$1:$Z$1,0),FALSE)</f>
        <v>0</v>
      </c>
      <c r="I985" s="10" t="str">
        <f>VLOOKUP($A985,'Medical Examinations'!$A:$Z,MATCH(I$1,'Medical Examinations'!$A$1:$Z$1,0),FALSE)</f>
        <v>No</v>
      </c>
      <c r="J985" s="10" t="str">
        <f>VLOOKUP($A985,'Medical Examinations'!$A:$Z,MATCH(J$1,'Medical Examinations'!$A$1:$Z$1,0),FALSE)</f>
        <v>Overweight</v>
      </c>
      <c r="K985" s="10" t="str">
        <f>VLOOKUP($A985,'Medical Examinations'!$A:$Z,MATCH(K$1,'Medical Examinations'!$A$1:$Z$1,0),FALSE)</f>
        <v>Diabetes</v>
      </c>
      <c r="L985" s="15">
        <v>8021.11</v>
      </c>
      <c r="M985" s="10" t="s">
        <v>4707</v>
      </c>
      <c r="N985" s="10" t="s">
        <v>4711</v>
      </c>
      <c r="P985" s="10"/>
    </row>
    <row r="986" spans="1:16">
      <c r="A986" s="20" t="s">
        <v>1973</v>
      </c>
      <c r="B986" s="10">
        <f>VLOOKUP($A986,'Customer Names'!$A:$C,3,FALSE)</f>
        <v>0</v>
      </c>
      <c r="D986" s="10">
        <f>VLOOKUP($A986,'Medical Examinations'!$A:$Z,MATCH(D$1,'Medical Examinations'!$A$1:$Z$1,0),FALSE)</f>
        <v>4.1100000000000003</v>
      </c>
      <c r="E986" s="10" t="str">
        <f>VLOOKUP($A986,'Medical Examinations'!$A:$Z,MATCH(E$1,'Medical Examinations'!$A$1:$Z$1,0),FALSE)</f>
        <v>No</v>
      </c>
      <c r="F986" s="10" t="str">
        <f>VLOOKUP($A986,'Medical Examinations'!$A:$Z,MATCH(F$1,'Medical Examinations'!$A$1:$Z$1,0),FALSE)</f>
        <v>No</v>
      </c>
      <c r="G986" s="10" t="str">
        <f>VLOOKUP($A986,'Medical Examinations'!$A:$Z,MATCH(G$1,'Medical Examinations'!$A$1:$Z$1,0),FALSE)</f>
        <v>No</v>
      </c>
      <c r="H986" s="10">
        <f>VLOOKUP($A986,'Medical Examinations'!$A:$Z,MATCH(H$1,'Medical Examinations'!$A$1:$Z$1,0),FALSE)</f>
        <v>0</v>
      </c>
      <c r="I986" s="10" t="str">
        <f>VLOOKUP($A986,'Medical Examinations'!$A:$Z,MATCH(I$1,'Medical Examinations'!$A$1:$Z$1,0),FALSE)</f>
        <v>No</v>
      </c>
      <c r="J986" s="10" t="str">
        <f>VLOOKUP($A986,'Medical Examinations'!$A:$Z,MATCH(J$1,'Medical Examinations'!$A$1:$Z$1,0),FALSE)</f>
        <v>Obesity</v>
      </c>
      <c r="K986" s="10" t="str">
        <f>VLOOKUP($A986,'Medical Examinations'!$A:$Z,MATCH(K$1,'Medical Examinations'!$A$1:$Z$1,0),FALSE)</f>
        <v>Normal</v>
      </c>
      <c r="L986" s="15">
        <v>8023.14</v>
      </c>
      <c r="M986" s="10" t="s">
        <v>4707</v>
      </c>
      <c r="N986" s="10" t="s">
        <v>4708</v>
      </c>
      <c r="P986" s="10"/>
    </row>
    <row r="987" spans="1:16">
      <c r="A987" s="21" t="s">
        <v>1975</v>
      </c>
      <c r="B987" s="10">
        <f>VLOOKUP($A987,'Customer Names'!$A:$C,3,FALSE)</f>
        <v>0</v>
      </c>
      <c r="D987" s="10">
        <f>VLOOKUP($A987,'Medical Examinations'!$A:$Z,MATCH(D$1,'Medical Examinations'!$A$1:$Z$1,0),FALSE)</f>
        <v>7.48</v>
      </c>
      <c r="E987" s="10" t="str">
        <f>VLOOKUP($A987,'Medical Examinations'!$A:$Z,MATCH(E$1,'Medical Examinations'!$A$1:$Z$1,0),FALSE)</f>
        <v>No</v>
      </c>
      <c r="F987" s="10" t="str">
        <f>VLOOKUP($A987,'Medical Examinations'!$A:$Z,MATCH(F$1,'Medical Examinations'!$A$1:$Z$1,0),FALSE)</f>
        <v>No</v>
      </c>
      <c r="G987" s="10" t="str">
        <f>VLOOKUP($A987,'Medical Examinations'!$A:$Z,MATCH(G$1,'Medical Examinations'!$A$1:$Z$1,0),FALSE)</f>
        <v>No</v>
      </c>
      <c r="H987" s="10">
        <f>VLOOKUP($A987,'Medical Examinations'!$A:$Z,MATCH(H$1,'Medical Examinations'!$A$1:$Z$1,0),FALSE)</f>
        <v>0</v>
      </c>
      <c r="I987" s="10" t="str">
        <f>VLOOKUP($A987,'Medical Examinations'!$A:$Z,MATCH(I$1,'Medical Examinations'!$A$1:$Z$1,0),FALSE)</f>
        <v>No</v>
      </c>
      <c r="J987" s="10" t="str">
        <f>VLOOKUP($A987,'Medical Examinations'!$A:$Z,MATCH(J$1,'Medical Examinations'!$A$1:$Z$1,0),FALSE)</f>
        <v>Obesity</v>
      </c>
      <c r="K987" s="10" t="str">
        <f>VLOOKUP($A987,'Medical Examinations'!$A:$Z,MATCH(K$1,'Medical Examinations'!$A$1:$Z$1,0),FALSE)</f>
        <v>Diabetes</v>
      </c>
      <c r="L987" s="15">
        <v>8026.67</v>
      </c>
      <c r="M987" s="10" t="s">
        <v>4707</v>
      </c>
      <c r="N987" s="10" t="s">
        <v>4707</v>
      </c>
      <c r="P987" s="10"/>
    </row>
    <row r="988" spans="1:16">
      <c r="A988" s="20" t="s">
        <v>1977</v>
      </c>
      <c r="B988" s="10">
        <f>VLOOKUP($A988,'Customer Names'!$A:$C,3,FALSE)</f>
        <v>0</v>
      </c>
      <c r="D988" s="10">
        <f>VLOOKUP($A988,'Medical Examinations'!$A:$Z,MATCH(D$1,'Medical Examinations'!$A$1:$Z$1,0),FALSE)</f>
        <v>9.18</v>
      </c>
      <c r="E988" s="10" t="str">
        <f>VLOOKUP($A988,'Medical Examinations'!$A:$Z,MATCH(E$1,'Medical Examinations'!$A$1:$Z$1,0),FALSE)</f>
        <v>yes</v>
      </c>
      <c r="F988" s="10" t="str">
        <f>VLOOKUP($A988,'Medical Examinations'!$A:$Z,MATCH(F$1,'Medical Examinations'!$A$1:$Z$1,0),FALSE)</f>
        <v>No</v>
      </c>
      <c r="G988" s="10" t="str">
        <f>VLOOKUP($A988,'Medical Examinations'!$A:$Z,MATCH(G$1,'Medical Examinations'!$A$1:$Z$1,0),FALSE)</f>
        <v>Yes</v>
      </c>
      <c r="H988" s="10">
        <f>VLOOKUP($A988,'Medical Examinations'!$A:$Z,MATCH(H$1,'Medical Examinations'!$A$1:$Z$1,0),FALSE)</f>
        <v>1</v>
      </c>
      <c r="I988" s="10" t="str">
        <f>VLOOKUP($A988,'Medical Examinations'!$A:$Z,MATCH(I$1,'Medical Examinations'!$A$1:$Z$1,0),FALSE)</f>
        <v>No</v>
      </c>
      <c r="J988" s="10" t="str">
        <f>VLOOKUP($A988,'Medical Examinations'!$A:$Z,MATCH(J$1,'Medical Examinations'!$A$1:$Z$1,0),FALSE)</f>
        <v>Normal Weight</v>
      </c>
      <c r="K988" s="10" t="str">
        <f>VLOOKUP($A988,'Medical Examinations'!$A:$Z,MATCH(K$1,'Medical Examinations'!$A$1:$Z$1,0),FALSE)</f>
        <v>Diabetes</v>
      </c>
      <c r="L988" s="15">
        <v>8027.97</v>
      </c>
      <c r="M988" s="10" t="s">
        <v>4708</v>
      </c>
      <c r="N988" s="10" t="s">
        <v>4707</v>
      </c>
      <c r="P988" s="10"/>
    </row>
    <row r="989" spans="1:16">
      <c r="A989" s="21" t="s">
        <v>1979</v>
      </c>
      <c r="B989" s="10">
        <f>VLOOKUP($A989,'Customer Names'!$A:$C,3,FALSE)</f>
        <v>0</v>
      </c>
      <c r="D989" s="10">
        <f>VLOOKUP($A989,'Medical Examinations'!$A:$Z,MATCH(D$1,'Medical Examinations'!$A$1:$Z$1,0),FALSE)</f>
        <v>4.51</v>
      </c>
      <c r="E989" s="10" t="str">
        <f>VLOOKUP($A989,'Medical Examinations'!$A:$Z,MATCH(E$1,'Medical Examinations'!$A$1:$Z$1,0),FALSE)</f>
        <v>yes</v>
      </c>
      <c r="F989" s="10" t="str">
        <f>VLOOKUP($A989,'Medical Examinations'!$A:$Z,MATCH(F$1,'Medical Examinations'!$A$1:$Z$1,0),FALSE)</f>
        <v>No</v>
      </c>
      <c r="G989" s="10" t="str">
        <f>VLOOKUP($A989,'Medical Examinations'!$A:$Z,MATCH(G$1,'Medical Examinations'!$A$1:$Z$1,0),FALSE)</f>
        <v>No</v>
      </c>
      <c r="H989" s="10">
        <f>VLOOKUP($A989,'Medical Examinations'!$A:$Z,MATCH(H$1,'Medical Examinations'!$A$1:$Z$1,0),FALSE)</f>
        <v>1</v>
      </c>
      <c r="I989" s="10" t="str">
        <f>VLOOKUP($A989,'Medical Examinations'!$A:$Z,MATCH(I$1,'Medical Examinations'!$A$1:$Z$1,0),FALSE)</f>
        <v>No</v>
      </c>
      <c r="J989" s="10" t="str">
        <f>VLOOKUP($A989,'Medical Examinations'!$A:$Z,MATCH(J$1,'Medical Examinations'!$A$1:$Z$1,0),FALSE)</f>
        <v>Obesity</v>
      </c>
      <c r="K989" s="10" t="str">
        <f>VLOOKUP($A989,'Medical Examinations'!$A:$Z,MATCH(K$1,'Medical Examinations'!$A$1:$Z$1,0),FALSE)</f>
        <v>Normal</v>
      </c>
      <c r="L989" s="15">
        <v>8035.64</v>
      </c>
      <c r="M989" s="10" t="s">
        <v>4707</v>
      </c>
      <c r="N989" s="10" t="s">
        <v>4707</v>
      </c>
      <c r="P989" s="10"/>
    </row>
    <row r="990" spans="1:16">
      <c r="A990" s="20" t="s">
        <v>1981</v>
      </c>
      <c r="B990" s="10">
        <f>VLOOKUP($A990,'Customer Names'!$A:$C,3,FALSE)</f>
        <v>0</v>
      </c>
      <c r="D990" s="10">
        <f>VLOOKUP($A990,'Medical Examinations'!$A:$Z,MATCH(D$1,'Medical Examinations'!$A$1:$Z$1,0),FALSE)</f>
        <v>7.33</v>
      </c>
      <c r="E990" s="10" t="str">
        <f>VLOOKUP($A990,'Medical Examinations'!$A:$Z,MATCH(E$1,'Medical Examinations'!$A$1:$Z$1,0),FALSE)</f>
        <v>yes</v>
      </c>
      <c r="F990" s="10" t="str">
        <f>VLOOKUP($A990,'Medical Examinations'!$A:$Z,MATCH(F$1,'Medical Examinations'!$A$1:$Z$1,0),FALSE)</f>
        <v>No</v>
      </c>
      <c r="G990" s="10" t="str">
        <f>VLOOKUP($A990,'Medical Examinations'!$A:$Z,MATCH(G$1,'Medical Examinations'!$A$1:$Z$1,0),FALSE)</f>
        <v>Yes</v>
      </c>
      <c r="H990" s="10">
        <f>VLOOKUP($A990,'Medical Examinations'!$A:$Z,MATCH(H$1,'Medical Examinations'!$A$1:$Z$1,0),FALSE)</f>
        <v>1</v>
      </c>
      <c r="I990" s="10" t="str">
        <f>VLOOKUP($A990,'Medical Examinations'!$A:$Z,MATCH(I$1,'Medical Examinations'!$A$1:$Z$1,0),FALSE)</f>
        <v>No</v>
      </c>
      <c r="J990" s="10" t="str">
        <f>VLOOKUP($A990,'Medical Examinations'!$A:$Z,MATCH(J$1,'Medical Examinations'!$A$1:$Z$1,0),FALSE)</f>
        <v>Normal Weight</v>
      </c>
      <c r="K990" s="10" t="str">
        <f>VLOOKUP($A990,'Medical Examinations'!$A:$Z,MATCH(K$1,'Medical Examinations'!$A$1:$Z$1,0),FALSE)</f>
        <v>Diabetes</v>
      </c>
      <c r="L990" s="15">
        <v>8059.06</v>
      </c>
      <c r="M990" s="10" t="s">
        <v>4707</v>
      </c>
      <c r="N990" s="10" t="s">
        <v>4708</v>
      </c>
      <c r="P990" s="10"/>
    </row>
    <row r="991" spans="1:16">
      <c r="A991" s="21" t="s">
        <v>1983</v>
      </c>
      <c r="B991" s="10">
        <f>VLOOKUP($A991,'Customer Names'!$A:$C,3,FALSE)</f>
        <v>0</v>
      </c>
      <c r="D991" s="10">
        <f>VLOOKUP($A991,'Medical Examinations'!$A:$Z,MATCH(D$1,'Medical Examinations'!$A$1:$Z$1,0),FALSE)</f>
        <v>10.56</v>
      </c>
      <c r="E991" s="10" t="str">
        <f>VLOOKUP($A991,'Medical Examinations'!$A:$Z,MATCH(E$1,'Medical Examinations'!$A$1:$Z$1,0),FALSE)</f>
        <v>No</v>
      </c>
      <c r="F991" s="10" t="str">
        <f>VLOOKUP($A991,'Medical Examinations'!$A:$Z,MATCH(F$1,'Medical Examinations'!$A$1:$Z$1,0),FALSE)</f>
        <v>No</v>
      </c>
      <c r="G991" s="10" t="str">
        <f>VLOOKUP($A991,'Medical Examinations'!$A:$Z,MATCH(G$1,'Medical Examinations'!$A$1:$Z$1,0),FALSE)</f>
        <v>No</v>
      </c>
      <c r="H991" s="10">
        <f>VLOOKUP($A991,'Medical Examinations'!$A:$Z,MATCH(H$1,'Medical Examinations'!$A$1:$Z$1,0),FALSE)</f>
        <v>0</v>
      </c>
      <c r="I991" s="10" t="str">
        <f>VLOOKUP($A991,'Medical Examinations'!$A:$Z,MATCH(I$1,'Medical Examinations'!$A$1:$Z$1,0),FALSE)</f>
        <v>No</v>
      </c>
      <c r="J991" s="10" t="str">
        <f>VLOOKUP($A991,'Medical Examinations'!$A:$Z,MATCH(J$1,'Medical Examinations'!$A$1:$Z$1,0),FALSE)</f>
        <v>Overweight</v>
      </c>
      <c r="K991" s="10" t="str">
        <f>VLOOKUP($A991,'Medical Examinations'!$A:$Z,MATCH(K$1,'Medical Examinations'!$A$1:$Z$1,0),FALSE)</f>
        <v>Diabetes</v>
      </c>
      <c r="L991" s="15">
        <v>8059.68</v>
      </c>
      <c r="M991" s="10" t="s">
        <v>4707</v>
      </c>
      <c r="N991" s="10" t="s">
        <v>4708</v>
      </c>
      <c r="P991" s="10"/>
    </row>
    <row r="992" spans="1:16">
      <c r="A992" s="20" t="s">
        <v>1985</v>
      </c>
      <c r="B992" s="10">
        <f>VLOOKUP($A992,'Customer Names'!$A:$C,3,FALSE)</f>
        <v>0</v>
      </c>
      <c r="D992" s="10">
        <f>VLOOKUP($A992,'Medical Examinations'!$A:$Z,MATCH(D$1,'Medical Examinations'!$A$1:$Z$1,0),FALSE)</f>
        <v>4.01</v>
      </c>
      <c r="E992" s="10" t="str">
        <f>VLOOKUP($A992,'Medical Examinations'!$A:$Z,MATCH(E$1,'Medical Examinations'!$A$1:$Z$1,0),FALSE)</f>
        <v>No</v>
      </c>
      <c r="F992" s="10" t="str">
        <f>VLOOKUP($A992,'Medical Examinations'!$A:$Z,MATCH(F$1,'Medical Examinations'!$A$1:$Z$1,0),FALSE)</f>
        <v>No</v>
      </c>
      <c r="G992" s="10" t="str">
        <f>VLOOKUP($A992,'Medical Examinations'!$A:$Z,MATCH(G$1,'Medical Examinations'!$A$1:$Z$1,0),FALSE)</f>
        <v>No</v>
      </c>
      <c r="H992" s="10">
        <f>VLOOKUP($A992,'Medical Examinations'!$A:$Z,MATCH(H$1,'Medical Examinations'!$A$1:$Z$1,0),FALSE)</f>
        <v>2</v>
      </c>
      <c r="I992" s="10" t="str">
        <f>VLOOKUP($A992,'Medical Examinations'!$A:$Z,MATCH(I$1,'Medical Examinations'!$A$1:$Z$1,0),FALSE)</f>
        <v>No</v>
      </c>
      <c r="J992" s="10" t="str">
        <f>VLOOKUP($A992,'Medical Examinations'!$A:$Z,MATCH(J$1,'Medical Examinations'!$A$1:$Z$1,0),FALSE)</f>
        <v>Obesity</v>
      </c>
      <c r="K992" s="10" t="str">
        <f>VLOOKUP($A992,'Medical Examinations'!$A:$Z,MATCH(K$1,'Medical Examinations'!$A$1:$Z$1,0),FALSE)</f>
        <v>Normal</v>
      </c>
      <c r="L992" s="15">
        <v>8062.31</v>
      </c>
      <c r="M992" s="10" t="s">
        <v>4707</v>
      </c>
      <c r="N992" s="10" t="s">
        <v>4711</v>
      </c>
      <c r="P992" s="10"/>
    </row>
    <row r="993" spans="1:16">
      <c r="A993" s="21" t="s">
        <v>1987</v>
      </c>
      <c r="B993" s="10">
        <f>VLOOKUP($A993,'Customer Names'!$A:$C,3,FALSE)</f>
        <v>0</v>
      </c>
      <c r="D993" s="10">
        <f>VLOOKUP($A993,'Medical Examinations'!$A:$Z,MATCH(D$1,'Medical Examinations'!$A$1:$Z$1,0),FALSE)</f>
        <v>5.64</v>
      </c>
      <c r="E993" s="10" t="str">
        <f>VLOOKUP($A993,'Medical Examinations'!$A:$Z,MATCH(E$1,'Medical Examinations'!$A$1:$Z$1,0),FALSE)</f>
        <v>yes</v>
      </c>
      <c r="F993" s="10" t="str">
        <f>VLOOKUP($A993,'Medical Examinations'!$A:$Z,MATCH(F$1,'Medical Examinations'!$A$1:$Z$1,0),FALSE)</f>
        <v>No</v>
      </c>
      <c r="G993" s="10" t="str">
        <f>VLOOKUP($A993,'Medical Examinations'!$A:$Z,MATCH(G$1,'Medical Examinations'!$A$1:$Z$1,0),FALSE)</f>
        <v>No</v>
      </c>
      <c r="H993" s="10">
        <f>VLOOKUP($A993,'Medical Examinations'!$A:$Z,MATCH(H$1,'Medical Examinations'!$A$1:$Z$1,0),FALSE)</f>
        <v>1</v>
      </c>
      <c r="I993" s="10" t="str">
        <f>VLOOKUP($A993,'Medical Examinations'!$A:$Z,MATCH(I$1,'Medical Examinations'!$A$1:$Z$1,0),FALSE)</f>
        <v>No</v>
      </c>
      <c r="J993" s="10" t="str">
        <f>VLOOKUP($A993,'Medical Examinations'!$A:$Z,MATCH(J$1,'Medical Examinations'!$A$1:$Z$1,0),FALSE)</f>
        <v>Obesity</v>
      </c>
      <c r="K993" s="10" t="str">
        <f>VLOOKUP($A993,'Medical Examinations'!$A:$Z,MATCH(K$1,'Medical Examinations'!$A$1:$Z$1,0),FALSE)</f>
        <v>Normal</v>
      </c>
      <c r="L993" s="15">
        <v>8062.76</v>
      </c>
      <c r="M993" s="10" t="s">
        <v>4708</v>
      </c>
      <c r="N993" s="10" t="s">
        <v>4708</v>
      </c>
      <c r="P993" s="10"/>
    </row>
    <row r="994" spans="1:16">
      <c r="A994" s="20" t="s">
        <v>1989</v>
      </c>
      <c r="B994" s="10">
        <f>VLOOKUP($A994,'Customer Names'!$A:$C,3,FALSE)</f>
        <v>0</v>
      </c>
      <c r="D994" s="10">
        <f>VLOOKUP($A994,'Medical Examinations'!$A:$Z,MATCH(D$1,'Medical Examinations'!$A$1:$Z$1,0),FALSE)</f>
        <v>8.02</v>
      </c>
      <c r="E994" s="10" t="str">
        <f>VLOOKUP($A994,'Medical Examinations'!$A:$Z,MATCH(E$1,'Medical Examinations'!$A$1:$Z$1,0),FALSE)</f>
        <v>yes</v>
      </c>
      <c r="F994" s="10" t="str">
        <f>VLOOKUP($A994,'Medical Examinations'!$A:$Z,MATCH(F$1,'Medical Examinations'!$A$1:$Z$1,0),FALSE)</f>
        <v>No</v>
      </c>
      <c r="G994" s="10" t="str">
        <f>VLOOKUP($A994,'Medical Examinations'!$A:$Z,MATCH(G$1,'Medical Examinations'!$A$1:$Z$1,0),FALSE)</f>
        <v>No</v>
      </c>
      <c r="H994" s="10">
        <f>VLOOKUP($A994,'Medical Examinations'!$A:$Z,MATCH(H$1,'Medical Examinations'!$A$1:$Z$1,0),FALSE)</f>
        <v>2</v>
      </c>
      <c r="I994" s="10" t="str">
        <f>VLOOKUP($A994,'Medical Examinations'!$A:$Z,MATCH(I$1,'Medical Examinations'!$A$1:$Z$1,0),FALSE)</f>
        <v>No</v>
      </c>
      <c r="J994" s="10" t="str">
        <f>VLOOKUP($A994,'Medical Examinations'!$A:$Z,MATCH(J$1,'Medical Examinations'!$A$1:$Z$1,0),FALSE)</f>
        <v>Obesity</v>
      </c>
      <c r="K994" s="10" t="str">
        <f>VLOOKUP($A994,'Medical Examinations'!$A:$Z,MATCH(K$1,'Medical Examinations'!$A$1:$Z$1,0),FALSE)</f>
        <v>Diabetes</v>
      </c>
      <c r="L994" s="15">
        <v>8067.83</v>
      </c>
      <c r="M994" s="10" t="s">
        <v>4708</v>
      </c>
      <c r="N994" s="10" t="s">
        <v>4711</v>
      </c>
      <c r="P994" s="10"/>
    </row>
    <row r="995" spans="1:16">
      <c r="A995" s="21" t="s">
        <v>1991</v>
      </c>
      <c r="B995" s="10">
        <f>VLOOKUP($A995,'Customer Names'!$A:$C,3,FALSE)</f>
        <v>0</v>
      </c>
      <c r="D995" s="10">
        <f>VLOOKUP($A995,'Medical Examinations'!$A:$Z,MATCH(D$1,'Medical Examinations'!$A$1:$Z$1,0),FALSE)</f>
        <v>7.2</v>
      </c>
      <c r="E995" s="10" t="str">
        <f>VLOOKUP($A995,'Medical Examinations'!$A:$Z,MATCH(E$1,'Medical Examinations'!$A$1:$Z$1,0),FALSE)</f>
        <v>yes</v>
      </c>
      <c r="F995" s="10" t="str">
        <f>VLOOKUP($A995,'Medical Examinations'!$A:$Z,MATCH(F$1,'Medical Examinations'!$A$1:$Z$1,0),FALSE)</f>
        <v>No</v>
      </c>
      <c r="G995" s="10" t="str">
        <f>VLOOKUP($A995,'Medical Examinations'!$A:$Z,MATCH(G$1,'Medical Examinations'!$A$1:$Z$1,0),FALSE)</f>
        <v>No</v>
      </c>
      <c r="H995" s="10">
        <f>VLOOKUP($A995,'Medical Examinations'!$A:$Z,MATCH(H$1,'Medical Examinations'!$A$1:$Z$1,0),FALSE)</f>
        <v>0</v>
      </c>
      <c r="I995" s="10" t="str">
        <f>VLOOKUP($A995,'Medical Examinations'!$A:$Z,MATCH(I$1,'Medical Examinations'!$A$1:$Z$1,0),FALSE)</f>
        <v>No</v>
      </c>
      <c r="J995" s="10" t="str">
        <f>VLOOKUP($A995,'Medical Examinations'!$A:$Z,MATCH(J$1,'Medical Examinations'!$A$1:$Z$1,0),FALSE)</f>
        <v>Overweight</v>
      </c>
      <c r="K995" s="10" t="str">
        <f>VLOOKUP($A995,'Medical Examinations'!$A:$Z,MATCH(K$1,'Medical Examinations'!$A$1:$Z$1,0),FALSE)</f>
        <v>Diabetes</v>
      </c>
      <c r="L995" s="15">
        <v>8068.19</v>
      </c>
      <c r="M995" s="10" t="s">
        <v>4708</v>
      </c>
      <c r="N995" s="10" t="s">
        <v>4707</v>
      </c>
      <c r="P995" s="10"/>
    </row>
    <row r="996" spans="1:16">
      <c r="A996" s="20" t="s">
        <v>1993</v>
      </c>
      <c r="B996" s="10">
        <f>VLOOKUP($A996,'Customer Names'!$A:$C,3,FALSE)</f>
        <v>0</v>
      </c>
      <c r="D996" s="10">
        <f>VLOOKUP($A996,'Medical Examinations'!$A:$Z,MATCH(D$1,'Medical Examinations'!$A$1:$Z$1,0),FALSE)</f>
        <v>4.55</v>
      </c>
      <c r="E996" s="10" t="str">
        <f>VLOOKUP($A996,'Medical Examinations'!$A:$Z,MATCH(E$1,'Medical Examinations'!$A$1:$Z$1,0),FALSE)</f>
        <v>No</v>
      </c>
      <c r="F996" s="10" t="str">
        <f>VLOOKUP($A996,'Medical Examinations'!$A:$Z,MATCH(F$1,'Medical Examinations'!$A$1:$Z$1,0),FALSE)</f>
        <v>yes</v>
      </c>
      <c r="G996" s="10" t="str">
        <f>VLOOKUP($A996,'Medical Examinations'!$A:$Z,MATCH(G$1,'Medical Examinations'!$A$1:$Z$1,0),FALSE)</f>
        <v>No</v>
      </c>
      <c r="H996" s="10">
        <f>VLOOKUP($A996,'Medical Examinations'!$A:$Z,MATCH(H$1,'Medical Examinations'!$A$1:$Z$1,0),FALSE)</f>
        <v>1</v>
      </c>
      <c r="I996" s="10" t="str">
        <f>VLOOKUP($A996,'Medical Examinations'!$A:$Z,MATCH(I$1,'Medical Examinations'!$A$1:$Z$1,0),FALSE)</f>
        <v>No</v>
      </c>
      <c r="J996" s="10" t="str">
        <f>VLOOKUP($A996,'Medical Examinations'!$A:$Z,MATCH(J$1,'Medical Examinations'!$A$1:$Z$1,0),FALSE)</f>
        <v>Overweight</v>
      </c>
      <c r="K996" s="10" t="str">
        <f>VLOOKUP($A996,'Medical Examinations'!$A:$Z,MATCH(K$1,'Medical Examinations'!$A$1:$Z$1,0),FALSE)</f>
        <v>Normal</v>
      </c>
      <c r="L996" s="15">
        <v>8071.57</v>
      </c>
      <c r="M996" s="10" t="s">
        <v>4708</v>
      </c>
      <c r="N996" s="10" t="s">
        <v>4711</v>
      </c>
      <c r="P996" s="10"/>
    </row>
    <row r="997" spans="1:16">
      <c r="A997" s="21" t="s">
        <v>1995</v>
      </c>
      <c r="B997" s="10">
        <f>VLOOKUP($A997,'Customer Names'!$A:$C,3,FALSE)</f>
        <v>0</v>
      </c>
      <c r="D997" s="10">
        <f>VLOOKUP($A997,'Medical Examinations'!$A:$Z,MATCH(D$1,'Medical Examinations'!$A$1:$Z$1,0),FALSE)</f>
        <v>9.0299999999999994</v>
      </c>
      <c r="E997" s="10" t="str">
        <f>VLOOKUP($A997,'Medical Examinations'!$A:$Z,MATCH(E$1,'Medical Examinations'!$A$1:$Z$1,0),FALSE)</f>
        <v>No</v>
      </c>
      <c r="F997" s="10" t="str">
        <f>VLOOKUP($A997,'Medical Examinations'!$A:$Z,MATCH(F$1,'Medical Examinations'!$A$1:$Z$1,0),FALSE)</f>
        <v>No</v>
      </c>
      <c r="G997" s="10" t="str">
        <f>VLOOKUP($A997,'Medical Examinations'!$A:$Z,MATCH(G$1,'Medical Examinations'!$A$1:$Z$1,0),FALSE)</f>
        <v>No</v>
      </c>
      <c r="H997" s="10">
        <f>VLOOKUP($A997,'Medical Examinations'!$A:$Z,MATCH(H$1,'Medical Examinations'!$A$1:$Z$1,0),FALSE)</f>
        <v>0</v>
      </c>
      <c r="I997" s="10" t="str">
        <f>VLOOKUP($A997,'Medical Examinations'!$A:$Z,MATCH(I$1,'Medical Examinations'!$A$1:$Z$1,0),FALSE)</f>
        <v>No</v>
      </c>
      <c r="J997" s="10" t="str">
        <f>VLOOKUP($A997,'Medical Examinations'!$A:$Z,MATCH(J$1,'Medical Examinations'!$A$1:$Z$1,0),FALSE)</f>
        <v>Overweight</v>
      </c>
      <c r="K997" s="10" t="str">
        <f>VLOOKUP($A997,'Medical Examinations'!$A:$Z,MATCH(K$1,'Medical Examinations'!$A$1:$Z$1,0),FALSE)</f>
        <v>Diabetes</v>
      </c>
      <c r="L997" s="15">
        <v>8077.41</v>
      </c>
      <c r="M997" s="10" t="s">
        <v>4707</v>
      </c>
      <c r="N997" s="10" t="s">
        <v>4711</v>
      </c>
      <c r="P997" s="10"/>
    </row>
    <row r="998" spans="1:16">
      <c r="A998" s="20" t="s">
        <v>1997</v>
      </c>
      <c r="B998" s="10">
        <f>VLOOKUP($A998,'Customer Names'!$A:$C,3,FALSE)</f>
        <v>0</v>
      </c>
      <c r="D998" s="10">
        <f>VLOOKUP($A998,'Medical Examinations'!$A:$Z,MATCH(D$1,'Medical Examinations'!$A$1:$Z$1,0),FALSE)</f>
        <v>5.2</v>
      </c>
      <c r="E998" s="10" t="str">
        <f>VLOOKUP($A998,'Medical Examinations'!$A:$Z,MATCH(E$1,'Medical Examinations'!$A$1:$Z$1,0),FALSE)</f>
        <v>yes</v>
      </c>
      <c r="F998" s="10" t="str">
        <f>VLOOKUP($A998,'Medical Examinations'!$A:$Z,MATCH(F$1,'Medical Examinations'!$A$1:$Z$1,0),FALSE)</f>
        <v>No</v>
      </c>
      <c r="G998" s="10" t="str">
        <f>VLOOKUP($A998,'Medical Examinations'!$A:$Z,MATCH(G$1,'Medical Examinations'!$A$1:$Z$1,0),FALSE)</f>
        <v>Yes</v>
      </c>
      <c r="H998" s="10">
        <f>VLOOKUP($A998,'Medical Examinations'!$A:$Z,MATCH(H$1,'Medical Examinations'!$A$1:$Z$1,0),FALSE)</f>
        <v>1</v>
      </c>
      <c r="I998" s="10" t="str">
        <f>VLOOKUP($A998,'Medical Examinations'!$A:$Z,MATCH(I$1,'Medical Examinations'!$A$1:$Z$1,0),FALSE)</f>
        <v>No</v>
      </c>
      <c r="J998" s="10" t="str">
        <f>VLOOKUP($A998,'Medical Examinations'!$A:$Z,MATCH(J$1,'Medical Examinations'!$A$1:$Z$1,0),FALSE)</f>
        <v>Obesity</v>
      </c>
      <c r="K998" s="10" t="str">
        <f>VLOOKUP($A998,'Medical Examinations'!$A:$Z,MATCH(K$1,'Medical Examinations'!$A$1:$Z$1,0),FALSE)</f>
        <v>Normal</v>
      </c>
      <c r="L998" s="15">
        <v>8081.26</v>
      </c>
      <c r="M998" s="10" t="s">
        <v>4707</v>
      </c>
      <c r="N998" s="10" t="s">
        <v>4707</v>
      </c>
      <c r="P998" s="10"/>
    </row>
    <row r="999" spans="1:16">
      <c r="A999" s="21" t="s">
        <v>1999</v>
      </c>
      <c r="B999" s="10">
        <f>VLOOKUP($A999,'Customer Names'!$A:$C,3,FALSE)</f>
        <v>0</v>
      </c>
      <c r="D999" s="10">
        <f>VLOOKUP($A999,'Medical Examinations'!$A:$Z,MATCH(D$1,'Medical Examinations'!$A$1:$Z$1,0),FALSE)</f>
        <v>8.3000000000000007</v>
      </c>
      <c r="E999" s="10" t="str">
        <f>VLOOKUP($A999,'Medical Examinations'!$A:$Z,MATCH(E$1,'Medical Examinations'!$A$1:$Z$1,0),FALSE)</f>
        <v>yes</v>
      </c>
      <c r="F999" s="10" t="str">
        <f>VLOOKUP($A999,'Medical Examinations'!$A:$Z,MATCH(F$1,'Medical Examinations'!$A$1:$Z$1,0),FALSE)</f>
        <v>No</v>
      </c>
      <c r="G999" s="10" t="str">
        <f>VLOOKUP($A999,'Medical Examinations'!$A:$Z,MATCH(G$1,'Medical Examinations'!$A$1:$Z$1,0),FALSE)</f>
        <v>No</v>
      </c>
      <c r="H999" s="10">
        <f>VLOOKUP($A999,'Medical Examinations'!$A:$Z,MATCH(H$1,'Medical Examinations'!$A$1:$Z$1,0),FALSE)</f>
        <v>0</v>
      </c>
      <c r="I999" s="10" t="str">
        <f>VLOOKUP($A999,'Medical Examinations'!$A:$Z,MATCH(I$1,'Medical Examinations'!$A$1:$Z$1,0),FALSE)</f>
        <v>No</v>
      </c>
      <c r="J999" s="10" t="str">
        <f>VLOOKUP($A999,'Medical Examinations'!$A:$Z,MATCH(J$1,'Medical Examinations'!$A$1:$Z$1,0),FALSE)</f>
        <v>Obesity</v>
      </c>
      <c r="K999" s="10" t="str">
        <f>VLOOKUP($A999,'Medical Examinations'!$A:$Z,MATCH(K$1,'Medical Examinations'!$A$1:$Z$1,0),FALSE)</f>
        <v>Diabetes</v>
      </c>
      <c r="L999" s="15">
        <v>8081.74</v>
      </c>
      <c r="M999" s="10" t="s">
        <v>4707</v>
      </c>
      <c r="N999" s="10" t="s">
        <v>4707</v>
      </c>
      <c r="P999" s="10"/>
    </row>
    <row r="1000" spans="1:16">
      <c r="A1000" s="20" t="s">
        <v>2001</v>
      </c>
      <c r="B1000" s="10">
        <f>VLOOKUP($A1000,'Customer Names'!$A:$C,3,FALSE)</f>
        <v>0</v>
      </c>
      <c r="D1000" s="10">
        <f>VLOOKUP($A1000,'Medical Examinations'!$A:$Z,MATCH(D$1,'Medical Examinations'!$A$1:$Z$1,0),FALSE)</f>
        <v>5.56</v>
      </c>
      <c r="E1000" s="10" t="str">
        <f>VLOOKUP($A1000,'Medical Examinations'!$A:$Z,MATCH(E$1,'Medical Examinations'!$A$1:$Z$1,0),FALSE)</f>
        <v>yes</v>
      </c>
      <c r="F1000" s="10" t="str">
        <f>VLOOKUP($A1000,'Medical Examinations'!$A:$Z,MATCH(F$1,'Medical Examinations'!$A$1:$Z$1,0),FALSE)</f>
        <v>No</v>
      </c>
      <c r="G1000" s="10" t="str">
        <f>VLOOKUP($A1000,'Medical Examinations'!$A:$Z,MATCH(G$1,'Medical Examinations'!$A$1:$Z$1,0),FALSE)</f>
        <v>Yes</v>
      </c>
      <c r="H1000" s="10">
        <f>VLOOKUP($A1000,'Medical Examinations'!$A:$Z,MATCH(H$1,'Medical Examinations'!$A$1:$Z$1,0),FALSE)</f>
        <v>1</v>
      </c>
      <c r="I1000" s="10" t="str">
        <f>VLOOKUP($A1000,'Medical Examinations'!$A:$Z,MATCH(I$1,'Medical Examinations'!$A$1:$Z$1,0),FALSE)</f>
        <v>No</v>
      </c>
      <c r="J1000" s="10" t="str">
        <f>VLOOKUP($A1000,'Medical Examinations'!$A:$Z,MATCH(J$1,'Medical Examinations'!$A$1:$Z$1,0),FALSE)</f>
        <v>Overweight</v>
      </c>
      <c r="K1000" s="10" t="str">
        <f>VLOOKUP($A1000,'Medical Examinations'!$A:$Z,MATCH(K$1,'Medical Examinations'!$A$1:$Z$1,0),FALSE)</f>
        <v>Normal</v>
      </c>
      <c r="L1000" s="15">
        <v>8083.92</v>
      </c>
      <c r="M1000" s="10" t="s">
        <v>4708</v>
      </c>
      <c r="N1000" s="10" t="s">
        <v>4708</v>
      </c>
      <c r="P1000" s="10"/>
    </row>
    <row r="1001" spans="1:16">
      <c r="A1001" s="21" t="s">
        <v>2003</v>
      </c>
      <c r="B1001" s="10">
        <f>VLOOKUP($A1001,'Customer Names'!$A:$C,3,FALSE)</f>
        <v>0</v>
      </c>
      <c r="D1001" s="10">
        <f>VLOOKUP($A1001,'Medical Examinations'!$A:$Z,MATCH(D$1,'Medical Examinations'!$A$1:$Z$1,0),FALSE)</f>
        <v>4.1500000000000004</v>
      </c>
      <c r="E1001" s="10" t="str">
        <f>VLOOKUP($A1001,'Medical Examinations'!$A:$Z,MATCH(E$1,'Medical Examinations'!$A$1:$Z$1,0),FALSE)</f>
        <v>No</v>
      </c>
      <c r="F1001" s="10" t="str">
        <f>VLOOKUP($A1001,'Medical Examinations'!$A:$Z,MATCH(F$1,'Medical Examinations'!$A$1:$Z$1,0),FALSE)</f>
        <v>No</v>
      </c>
      <c r="G1001" s="10" t="str">
        <f>VLOOKUP($A1001,'Medical Examinations'!$A:$Z,MATCH(G$1,'Medical Examinations'!$A$1:$Z$1,0),FALSE)</f>
        <v>No</v>
      </c>
      <c r="H1001" s="10">
        <f>VLOOKUP($A1001,'Medical Examinations'!$A:$Z,MATCH(H$1,'Medical Examinations'!$A$1:$Z$1,0),FALSE)</f>
        <v>0</v>
      </c>
      <c r="I1001" s="10" t="str">
        <f>VLOOKUP($A1001,'Medical Examinations'!$A:$Z,MATCH(I$1,'Medical Examinations'!$A$1:$Z$1,0),FALSE)</f>
        <v>No</v>
      </c>
      <c r="J1001" s="10" t="str">
        <f>VLOOKUP($A1001,'Medical Examinations'!$A:$Z,MATCH(J$1,'Medical Examinations'!$A$1:$Z$1,0),FALSE)</f>
        <v>Obesity</v>
      </c>
      <c r="K1001" s="10" t="str">
        <f>VLOOKUP($A1001,'Medical Examinations'!$A:$Z,MATCH(K$1,'Medical Examinations'!$A$1:$Z$1,0),FALSE)</f>
        <v>Normal</v>
      </c>
      <c r="L1001" s="15">
        <v>8091.3</v>
      </c>
      <c r="M1001" s="10" t="s">
        <v>4708</v>
      </c>
      <c r="N1001" s="10" t="s">
        <v>4711</v>
      </c>
      <c r="P1001" s="10"/>
    </row>
    <row r="1002" spans="1:16">
      <c r="A1002" s="20" t="s">
        <v>2005</v>
      </c>
      <c r="B1002" s="10">
        <f>VLOOKUP($A1002,'Customer Names'!$A:$C,3,FALSE)</f>
        <v>0</v>
      </c>
      <c r="D1002" s="10">
        <f>VLOOKUP($A1002,'Medical Examinations'!$A:$Z,MATCH(D$1,'Medical Examinations'!$A$1:$Z$1,0),FALSE)</f>
        <v>5.99</v>
      </c>
      <c r="E1002" s="10" t="str">
        <f>VLOOKUP($A1002,'Medical Examinations'!$A:$Z,MATCH(E$1,'Medical Examinations'!$A$1:$Z$1,0),FALSE)</f>
        <v>yes</v>
      </c>
      <c r="F1002" s="10" t="str">
        <f>VLOOKUP($A1002,'Medical Examinations'!$A:$Z,MATCH(F$1,'Medical Examinations'!$A$1:$Z$1,0),FALSE)</f>
        <v>No</v>
      </c>
      <c r="G1002" s="10" t="str">
        <f>VLOOKUP($A1002,'Medical Examinations'!$A:$Z,MATCH(G$1,'Medical Examinations'!$A$1:$Z$1,0),FALSE)</f>
        <v>Yes</v>
      </c>
      <c r="H1002" s="10">
        <f>VLOOKUP($A1002,'Medical Examinations'!$A:$Z,MATCH(H$1,'Medical Examinations'!$A$1:$Z$1,0),FALSE)</f>
        <v>1</v>
      </c>
      <c r="I1002" s="10" t="str">
        <f>VLOOKUP($A1002,'Medical Examinations'!$A:$Z,MATCH(I$1,'Medical Examinations'!$A$1:$Z$1,0),FALSE)</f>
        <v>No</v>
      </c>
      <c r="J1002" s="10" t="str">
        <f>VLOOKUP($A1002,'Medical Examinations'!$A:$Z,MATCH(J$1,'Medical Examinations'!$A$1:$Z$1,0),FALSE)</f>
        <v>Overweight</v>
      </c>
      <c r="K1002" s="10" t="str">
        <f>VLOOKUP($A1002,'Medical Examinations'!$A:$Z,MATCH(K$1,'Medical Examinations'!$A$1:$Z$1,0),FALSE)</f>
        <v>Prediabetes</v>
      </c>
      <c r="L1002" s="15">
        <v>8112.59</v>
      </c>
      <c r="M1002" s="10" t="s">
        <v>4707</v>
      </c>
      <c r="N1002" s="10" t="s">
        <v>4707</v>
      </c>
      <c r="P1002" s="10"/>
    </row>
    <row r="1003" spans="1:16">
      <c r="A1003" s="21" t="s">
        <v>2007</v>
      </c>
      <c r="B1003" s="10">
        <f>VLOOKUP($A1003,'Customer Names'!$A:$C,3,FALSE)</f>
        <v>0</v>
      </c>
      <c r="D1003" s="10">
        <f>VLOOKUP($A1003,'Medical Examinations'!$A:$Z,MATCH(D$1,'Medical Examinations'!$A$1:$Z$1,0),FALSE)</f>
        <v>5.8</v>
      </c>
      <c r="E1003" s="10" t="str">
        <f>VLOOKUP($A1003,'Medical Examinations'!$A:$Z,MATCH(E$1,'Medical Examinations'!$A$1:$Z$1,0),FALSE)</f>
        <v>yes</v>
      </c>
      <c r="F1003" s="10" t="str">
        <f>VLOOKUP($A1003,'Medical Examinations'!$A:$Z,MATCH(F$1,'Medical Examinations'!$A$1:$Z$1,0),FALSE)</f>
        <v>No</v>
      </c>
      <c r="G1003" s="10" t="str">
        <f>VLOOKUP($A1003,'Medical Examinations'!$A:$Z,MATCH(G$1,'Medical Examinations'!$A$1:$Z$1,0),FALSE)</f>
        <v>No</v>
      </c>
      <c r="H1003" s="10">
        <f>VLOOKUP($A1003,'Medical Examinations'!$A:$Z,MATCH(H$1,'Medical Examinations'!$A$1:$Z$1,0),FALSE)</f>
        <v>0</v>
      </c>
      <c r="I1003" s="10" t="str">
        <f>VLOOKUP($A1003,'Medical Examinations'!$A:$Z,MATCH(I$1,'Medical Examinations'!$A$1:$Z$1,0),FALSE)</f>
        <v>No</v>
      </c>
      <c r="J1003" s="10" t="str">
        <f>VLOOKUP($A1003,'Medical Examinations'!$A:$Z,MATCH(J$1,'Medical Examinations'!$A$1:$Z$1,0),FALSE)</f>
        <v>Obesity</v>
      </c>
      <c r="K1003" s="10" t="str">
        <f>VLOOKUP($A1003,'Medical Examinations'!$A:$Z,MATCH(K$1,'Medical Examinations'!$A$1:$Z$1,0),FALSE)</f>
        <v>Prediabetes</v>
      </c>
      <c r="L1003" s="15">
        <v>8116.27</v>
      </c>
      <c r="M1003" s="10" t="s">
        <v>4708</v>
      </c>
      <c r="N1003" s="10" t="s">
        <v>4711</v>
      </c>
      <c r="P1003" s="10"/>
    </row>
    <row r="1004" spans="1:16">
      <c r="A1004" s="20" t="s">
        <v>2009</v>
      </c>
      <c r="B1004" s="10">
        <f>VLOOKUP($A1004,'Customer Names'!$A:$C,3,FALSE)</f>
        <v>0</v>
      </c>
      <c r="D1004" s="10">
        <f>VLOOKUP($A1004,'Medical Examinations'!$A:$Z,MATCH(D$1,'Medical Examinations'!$A$1:$Z$1,0),FALSE)</f>
        <v>7.32</v>
      </c>
      <c r="E1004" s="10" t="str">
        <f>VLOOKUP($A1004,'Medical Examinations'!$A:$Z,MATCH(E$1,'Medical Examinations'!$A$1:$Z$1,0),FALSE)</f>
        <v>yes</v>
      </c>
      <c r="F1004" s="10" t="str">
        <f>VLOOKUP($A1004,'Medical Examinations'!$A:$Z,MATCH(F$1,'Medical Examinations'!$A$1:$Z$1,0),FALSE)</f>
        <v>No</v>
      </c>
      <c r="G1004" s="10" t="str">
        <f>VLOOKUP($A1004,'Medical Examinations'!$A:$Z,MATCH(G$1,'Medical Examinations'!$A$1:$Z$1,0),FALSE)</f>
        <v>No</v>
      </c>
      <c r="H1004" s="10">
        <f>VLOOKUP($A1004,'Medical Examinations'!$A:$Z,MATCH(H$1,'Medical Examinations'!$A$1:$Z$1,0),FALSE)</f>
        <v>2</v>
      </c>
      <c r="I1004" s="10" t="str">
        <f>VLOOKUP($A1004,'Medical Examinations'!$A:$Z,MATCH(I$1,'Medical Examinations'!$A$1:$Z$1,0),FALSE)</f>
        <v>No</v>
      </c>
      <c r="J1004" s="10" t="str">
        <f>VLOOKUP($A1004,'Medical Examinations'!$A:$Z,MATCH(J$1,'Medical Examinations'!$A$1:$Z$1,0),FALSE)</f>
        <v>Obesity</v>
      </c>
      <c r="K1004" s="10" t="str">
        <f>VLOOKUP($A1004,'Medical Examinations'!$A:$Z,MATCH(K$1,'Medical Examinations'!$A$1:$Z$1,0),FALSE)</f>
        <v>Diabetes</v>
      </c>
      <c r="L1004" s="15">
        <v>8116.68</v>
      </c>
      <c r="M1004" s="10" t="s">
        <v>4708</v>
      </c>
      <c r="N1004" s="10" t="s">
        <v>4711</v>
      </c>
      <c r="P1004" s="10"/>
    </row>
    <row r="1005" spans="1:16">
      <c r="A1005" s="21" t="s">
        <v>2011</v>
      </c>
      <c r="B1005" s="10">
        <f>VLOOKUP($A1005,'Customer Names'!$A:$C,3,FALSE)</f>
        <v>0</v>
      </c>
      <c r="D1005" s="10">
        <f>VLOOKUP($A1005,'Medical Examinations'!$A:$Z,MATCH(D$1,'Medical Examinations'!$A$1:$Z$1,0),FALSE)</f>
        <v>5.16</v>
      </c>
      <c r="E1005" s="10" t="str">
        <f>VLOOKUP($A1005,'Medical Examinations'!$A:$Z,MATCH(E$1,'Medical Examinations'!$A$1:$Z$1,0),FALSE)</f>
        <v>No</v>
      </c>
      <c r="F1005" s="10" t="str">
        <f>VLOOKUP($A1005,'Medical Examinations'!$A:$Z,MATCH(F$1,'Medical Examinations'!$A$1:$Z$1,0),FALSE)</f>
        <v>No</v>
      </c>
      <c r="G1005" s="10" t="str">
        <f>VLOOKUP($A1005,'Medical Examinations'!$A:$Z,MATCH(G$1,'Medical Examinations'!$A$1:$Z$1,0),FALSE)</f>
        <v>No</v>
      </c>
      <c r="H1005" s="10">
        <f>VLOOKUP($A1005,'Medical Examinations'!$A:$Z,MATCH(H$1,'Medical Examinations'!$A$1:$Z$1,0),FALSE)</f>
        <v>2</v>
      </c>
      <c r="I1005" s="10" t="str">
        <f>VLOOKUP($A1005,'Medical Examinations'!$A:$Z,MATCH(I$1,'Medical Examinations'!$A$1:$Z$1,0),FALSE)</f>
        <v>No</v>
      </c>
      <c r="J1005" s="10" t="str">
        <f>VLOOKUP($A1005,'Medical Examinations'!$A:$Z,MATCH(J$1,'Medical Examinations'!$A$1:$Z$1,0),FALSE)</f>
        <v>Obesity</v>
      </c>
      <c r="K1005" s="10" t="str">
        <f>VLOOKUP($A1005,'Medical Examinations'!$A:$Z,MATCH(K$1,'Medical Examinations'!$A$1:$Z$1,0),FALSE)</f>
        <v>Normal</v>
      </c>
      <c r="L1005" s="15">
        <v>8124.41</v>
      </c>
      <c r="M1005" s="10" t="s">
        <v>4708</v>
      </c>
      <c r="N1005" s="10" t="s">
        <v>4711</v>
      </c>
      <c r="P1005" s="10"/>
    </row>
    <row r="1006" spans="1:16">
      <c r="A1006" s="20" t="s">
        <v>2013</v>
      </c>
      <c r="B1006" s="10">
        <f>VLOOKUP($A1006,'Customer Names'!$A:$C,3,FALSE)</f>
        <v>0</v>
      </c>
      <c r="D1006" s="10">
        <f>VLOOKUP($A1006,'Medical Examinations'!$A:$Z,MATCH(D$1,'Medical Examinations'!$A$1:$Z$1,0),FALSE)</f>
        <v>5.96</v>
      </c>
      <c r="E1006" s="10" t="str">
        <f>VLOOKUP($A1006,'Medical Examinations'!$A:$Z,MATCH(E$1,'Medical Examinations'!$A$1:$Z$1,0),FALSE)</f>
        <v>yes</v>
      </c>
      <c r="F1006" s="10" t="str">
        <f>VLOOKUP($A1006,'Medical Examinations'!$A:$Z,MATCH(F$1,'Medical Examinations'!$A$1:$Z$1,0),FALSE)</f>
        <v>No</v>
      </c>
      <c r="G1006" s="10" t="str">
        <f>VLOOKUP($A1006,'Medical Examinations'!$A:$Z,MATCH(G$1,'Medical Examinations'!$A$1:$Z$1,0),FALSE)</f>
        <v>No</v>
      </c>
      <c r="H1006" s="10">
        <f>VLOOKUP($A1006,'Medical Examinations'!$A:$Z,MATCH(H$1,'Medical Examinations'!$A$1:$Z$1,0),FALSE)</f>
        <v>2</v>
      </c>
      <c r="I1006" s="10" t="str">
        <f>VLOOKUP($A1006,'Medical Examinations'!$A:$Z,MATCH(I$1,'Medical Examinations'!$A$1:$Z$1,0),FALSE)</f>
        <v>No</v>
      </c>
      <c r="J1006" s="10" t="str">
        <f>VLOOKUP($A1006,'Medical Examinations'!$A:$Z,MATCH(J$1,'Medical Examinations'!$A$1:$Z$1,0),FALSE)</f>
        <v>Overweight</v>
      </c>
      <c r="K1006" s="10" t="str">
        <f>VLOOKUP($A1006,'Medical Examinations'!$A:$Z,MATCH(K$1,'Medical Examinations'!$A$1:$Z$1,0),FALSE)</f>
        <v>Prediabetes</v>
      </c>
      <c r="L1006" s="15">
        <v>8125.78</v>
      </c>
      <c r="M1006" s="10" t="s">
        <v>4707</v>
      </c>
      <c r="N1006" s="10" t="s">
        <v>4707</v>
      </c>
      <c r="P1006" s="10"/>
    </row>
    <row r="1007" spans="1:16">
      <c r="A1007" s="21" t="s">
        <v>2015</v>
      </c>
      <c r="B1007" s="10">
        <f>VLOOKUP($A1007,'Customer Names'!$A:$C,3,FALSE)</f>
        <v>0</v>
      </c>
      <c r="D1007" s="10">
        <f>VLOOKUP($A1007,'Medical Examinations'!$A:$Z,MATCH(D$1,'Medical Examinations'!$A$1:$Z$1,0),FALSE)</f>
        <v>4.8499999999999996</v>
      </c>
      <c r="E1007" s="10" t="str">
        <f>VLOOKUP($A1007,'Medical Examinations'!$A:$Z,MATCH(E$1,'Medical Examinations'!$A$1:$Z$1,0),FALSE)</f>
        <v>yes</v>
      </c>
      <c r="F1007" s="10" t="str">
        <f>VLOOKUP($A1007,'Medical Examinations'!$A:$Z,MATCH(F$1,'Medical Examinations'!$A$1:$Z$1,0),FALSE)</f>
        <v>No</v>
      </c>
      <c r="G1007" s="10" t="str">
        <f>VLOOKUP($A1007,'Medical Examinations'!$A:$Z,MATCH(G$1,'Medical Examinations'!$A$1:$Z$1,0),FALSE)</f>
        <v>Yes</v>
      </c>
      <c r="H1007" s="10">
        <f>VLOOKUP($A1007,'Medical Examinations'!$A:$Z,MATCH(H$1,'Medical Examinations'!$A$1:$Z$1,0),FALSE)</f>
        <v>1</v>
      </c>
      <c r="I1007" s="10" t="str">
        <f>VLOOKUP($A1007,'Medical Examinations'!$A:$Z,MATCH(I$1,'Medical Examinations'!$A$1:$Z$1,0),FALSE)</f>
        <v>No</v>
      </c>
      <c r="J1007" s="10" t="str">
        <f>VLOOKUP($A1007,'Medical Examinations'!$A:$Z,MATCH(J$1,'Medical Examinations'!$A$1:$Z$1,0),FALSE)</f>
        <v>Obesity</v>
      </c>
      <c r="K1007" s="10" t="str">
        <f>VLOOKUP($A1007,'Medical Examinations'!$A:$Z,MATCH(K$1,'Medical Examinations'!$A$1:$Z$1,0),FALSE)</f>
        <v>Normal</v>
      </c>
      <c r="L1007" s="15">
        <v>8157.92</v>
      </c>
      <c r="M1007" s="10" t="s">
        <v>4707</v>
      </c>
      <c r="N1007" s="10" t="s">
        <v>4708</v>
      </c>
      <c r="P1007" s="10"/>
    </row>
    <row r="1008" spans="1:16">
      <c r="A1008" s="20" t="s">
        <v>2017</v>
      </c>
      <c r="B1008" s="10">
        <f>VLOOKUP($A1008,'Customer Names'!$A:$C,3,FALSE)</f>
        <v>0</v>
      </c>
      <c r="D1008" s="10">
        <f>VLOOKUP($A1008,'Medical Examinations'!$A:$Z,MATCH(D$1,'Medical Examinations'!$A$1:$Z$1,0),FALSE)</f>
        <v>5.09</v>
      </c>
      <c r="E1008" s="10" t="str">
        <f>VLOOKUP($A1008,'Medical Examinations'!$A:$Z,MATCH(E$1,'Medical Examinations'!$A$1:$Z$1,0),FALSE)</f>
        <v>yes</v>
      </c>
      <c r="F1008" s="10" t="str">
        <f>VLOOKUP($A1008,'Medical Examinations'!$A:$Z,MATCH(F$1,'Medical Examinations'!$A$1:$Z$1,0),FALSE)</f>
        <v>No</v>
      </c>
      <c r="G1008" s="10" t="str">
        <f>VLOOKUP($A1008,'Medical Examinations'!$A:$Z,MATCH(G$1,'Medical Examinations'!$A$1:$Z$1,0),FALSE)</f>
        <v>Yes</v>
      </c>
      <c r="H1008" s="10">
        <f>VLOOKUP($A1008,'Medical Examinations'!$A:$Z,MATCH(H$1,'Medical Examinations'!$A$1:$Z$1,0),FALSE)</f>
        <v>1</v>
      </c>
      <c r="I1008" s="10" t="str">
        <f>VLOOKUP($A1008,'Medical Examinations'!$A:$Z,MATCH(I$1,'Medical Examinations'!$A$1:$Z$1,0),FALSE)</f>
        <v>No</v>
      </c>
      <c r="J1008" s="10" t="str">
        <f>VLOOKUP($A1008,'Medical Examinations'!$A:$Z,MATCH(J$1,'Medical Examinations'!$A$1:$Z$1,0),FALSE)</f>
        <v>Overweight</v>
      </c>
      <c r="K1008" s="10" t="str">
        <f>VLOOKUP($A1008,'Medical Examinations'!$A:$Z,MATCH(K$1,'Medical Examinations'!$A$1:$Z$1,0),FALSE)</f>
        <v>Normal</v>
      </c>
      <c r="L1008" s="15">
        <v>8162.72</v>
      </c>
      <c r="M1008" s="10" t="s">
        <v>4708</v>
      </c>
      <c r="N1008" s="10" t="s">
        <v>4708</v>
      </c>
      <c r="P1008" s="10"/>
    </row>
    <row r="1009" spans="1:16">
      <c r="A1009" s="21" t="s">
        <v>2019</v>
      </c>
      <c r="B1009" s="10">
        <f>VLOOKUP($A1009,'Customer Names'!$A:$C,3,FALSE)</f>
        <v>0</v>
      </c>
      <c r="D1009" s="10">
        <f>VLOOKUP($A1009,'Medical Examinations'!$A:$Z,MATCH(D$1,'Medical Examinations'!$A$1:$Z$1,0),FALSE)</f>
        <v>4.9400000000000004</v>
      </c>
      <c r="E1009" s="10" t="str">
        <f>VLOOKUP($A1009,'Medical Examinations'!$A:$Z,MATCH(E$1,'Medical Examinations'!$A$1:$Z$1,0),FALSE)</f>
        <v>No</v>
      </c>
      <c r="F1009" s="10" t="str">
        <f>VLOOKUP($A1009,'Medical Examinations'!$A:$Z,MATCH(F$1,'Medical Examinations'!$A$1:$Z$1,0),FALSE)</f>
        <v>No</v>
      </c>
      <c r="G1009" s="10" t="str">
        <f>VLOOKUP($A1009,'Medical Examinations'!$A:$Z,MATCH(G$1,'Medical Examinations'!$A$1:$Z$1,0),FALSE)</f>
        <v>No</v>
      </c>
      <c r="H1009" s="10">
        <f>VLOOKUP($A1009,'Medical Examinations'!$A:$Z,MATCH(H$1,'Medical Examinations'!$A$1:$Z$1,0),FALSE)</f>
        <v>0</v>
      </c>
      <c r="I1009" s="10" t="str">
        <f>VLOOKUP($A1009,'Medical Examinations'!$A:$Z,MATCH(I$1,'Medical Examinations'!$A$1:$Z$1,0),FALSE)</f>
        <v>No</v>
      </c>
      <c r="J1009" s="10" t="str">
        <f>VLOOKUP($A1009,'Medical Examinations'!$A:$Z,MATCH(J$1,'Medical Examinations'!$A$1:$Z$1,0),FALSE)</f>
        <v>Obesity</v>
      </c>
      <c r="K1009" s="10" t="str">
        <f>VLOOKUP($A1009,'Medical Examinations'!$A:$Z,MATCH(K$1,'Medical Examinations'!$A$1:$Z$1,0),FALSE)</f>
        <v>Normal</v>
      </c>
      <c r="L1009" s="15">
        <v>8177.9</v>
      </c>
      <c r="M1009" s="10" t="s">
        <v>4708</v>
      </c>
      <c r="N1009" s="10" t="s">
        <v>4711</v>
      </c>
      <c r="P1009" s="10"/>
    </row>
    <row r="1010" spans="1:16">
      <c r="A1010" s="20" t="s">
        <v>2021</v>
      </c>
      <c r="B1010" s="10">
        <f>VLOOKUP($A1010,'Customer Names'!$A:$C,3,FALSE)</f>
        <v>0</v>
      </c>
      <c r="D1010" s="10">
        <f>VLOOKUP($A1010,'Medical Examinations'!$A:$Z,MATCH(D$1,'Medical Examinations'!$A$1:$Z$1,0),FALSE)</f>
        <v>4.92</v>
      </c>
      <c r="E1010" s="10" t="str">
        <f>VLOOKUP($A1010,'Medical Examinations'!$A:$Z,MATCH(E$1,'Medical Examinations'!$A$1:$Z$1,0),FALSE)</f>
        <v>yes</v>
      </c>
      <c r="F1010" s="10" t="str">
        <f>VLOOKUP($A1010,'Medical Examinations'!$A:$Z,MATCH(F$1,'Medical Examinations'!$A$1:$Z$1,0),FALSE)</f>
        <v>No</v>
      </c>
      <c r="G1010" s="10" t="str">
        <f>VLOOKUP($A1010,'Medical Examinations'!$A:$Z,MATCH(G$1,'Medical Examinations'!$A$1:$Z$1,0),FALSE)</f>
        <v>No</v>
      </c>
      <c r="H1010" s="10">
        <f>VLOOKUP($A1010,'Medical Examinations'!$A:$Z,MATCH(H$1,'Medical Examinations'!$A$1:$Z$1,0),FALSE)</f>
        <v>2</v>
      </c>
      <c r="I1010" s="10" t="str">
        <f>VLOOKUP($A1010,'Medical Examinations'!$A:$Z,MATCH(I$1,'Medical Examinations'!$A$1:$Z$1,0),FALSE)</f>
        <v>No</v>
      </c>
      <c r="J1010" s="10" t="str">
        <f>VLOOKUP($A1010,'Medical Examinations'!$A:$Z,MATCH(J$1,'Medical Examinations'!$A$1:$Z$1,0),FALSE)</f>
        <v>Obesity</v>
      </c>
      <c r="K1010" s="10" t="str">
        <f>VLOOKUP($A1010,'Medical Examinations'!$A:$Z,MATCH(K$1,'Medical Examinations'!$A$1:$Z$1,0),FALSE)</f>
        <v>Normal</v>
      </c>
      <c r="L1010" s="15">
        <v>8179.51</v>
      </c>
      <c r="M1010" s="10" t="s">
        <v>4707</v>
      </c>
      <c r="N1010" s="10" t="s">
        <v>4707</v>
      </c>
      <c r="P1010" s="10"/>
    </row>
    <row r="1011" spans="1:16">
      <c r="A1011" s="21" t="s">
        <v>2023</v>
      </c>
      <c r="B1011" s="10">
        <f>VLOOKUP($A1011,'Customer Names'!$A:$C,3,FALSE)</f>
        <v>0</v>
      </c>
      <c r="D1011" s="10">
        <f>VLOOKUP($A1011,'Medical Examinations'!$A:$Z,MATCH(D$1,'Medical Examinations'!$A$1:$Z$1,0),FALSE)</f>
        <v>6.05</v>
      </c>
      <c r="E1011" s="10" t="str">
        <f>VLOOKUP($A1011,'Medical Examinations'!$A:$Z,MATCH(E$1,'Medical Examinations'!$A$1:$Z$1,0),FALSE)</f>
        <v>yes</v>
      </c>
      <c r="F1011" s="10" t="str">
        <f>VLOOKUP($A1011,'Medical Examinations'!$A:$Z,MATCH(F$1,'Medical Examinations'!$A$1:$Z$1,0),FALSE)</f>
        <v>No</v>
      </c>
      <c r="G1011" s="10" t="str">
        <f>VLOOKUP($A1011,'Medical Examinations'!$A:$Z,MATCH(G$1,'Medical Examinations'!$A$1:$Z$1,0),FALSE)</f>
        <v>No</v>
      </c>
      <c r="H1011" s="10">
        <f>VLOOKUP($A1011,'Medical Examinations'!$A:$Z,MATCH(H$1,'Medical Examinations'!$A$1:$Z$1,0),FALSE)</f>
        <v>2</v>
      </c>
      <c r="I1011" s="10" t="str">
        <f>VLOOKUP($A1011,'Medical Examinations'!$A:$Z,MATCH(I$1,'Medical Examinations'!$A$1:$Z$1,0),FALSE)</f>
        <v>No</v>
      </c>
      <c r="J1011" s="10" t="str">
        <f>VLOOKUP($A1011,'Medical Examinations'!$A:$Z,MATCH(J$1,'Medical Examinations'!$A$1:$Z$1,0),FALSE)</f>
        <v>Obesity</v>
      </c>
      <c r="K1011" s="10" t="str">
        <f>VLOOKUP($A1011,'Medical Examinations'!$A:$Z,MATCH(K$1,'Medical Examinations'!$A$1:$Z$1,0),FALSE)</f>
        <v>Prediabetes</v>
      </c>
      <c r="L1011" s="15">
        <v>8182.89</v>
      </c>
      <c r="M1011" s="10" t="s">
        <v>4707</v>
      </c>
      <c r="N1011" s="10" t="s">
        <v>4711</v>
      </c>
      <c r="P1011" s="10"/>
    </row>
    <row r="1012" spans="1:16">
      <c r="A1012" s="20" t="s">
        <v>2025</v>
      </c>
      <c r="B1012" s="10">
        <f>VLOOKUP($A1012,'Customer Names'!$A:$C,3,FALSE)</f>
        <v>0</v>
      </c>
      <c r="D1012" s="10">
        <f>VLOOKUP($A1012,'Medical Examinations'!$A:$Z,MATCH(D$1,'Medical Examinations'!$A$1:$Z$1,0),FALSE)</f>
        <v>4.67</v>
      </c>
      <c r="E1012" s="10" t="str">
        <f>VLOOKUP($A1012,'Medical Examinations'!$A:$Z,MATCH(E$1,'Medical Examinations'!$A$1:$Z$1,0),FALSE)</f>
        <v>No</v>
      </c>
      <c r="F1012" s="10" t="str">
        <f>VLOOKUP($A1012,'Medical Examinations'!$A:$Z,MATCH(F$1,'Medical Examinations'!$A$1:$Z$1,0),FALSE)</f>
        <v>No</v>
      </c>
      <c r="G1012" s="10" t="str">
        <f>VLOOKUP($A1012,'Medical Examinations'!$A:$Z,MATCH(G$1,'Medical Examinations'!$A$1:$Z$1,0),FALSE)</f>
        <v>No</v>
      </c>
      <c r="H1012" s="10">
        <f>VLOOKUP($A1012,'Medical Examinations'!$A:$Z,MATCH(H$1,'Medical Examinations'!$A$1:$Z$1,0),FALSE)</f>
        <v>2</v>
      </c>
      <c r="I1012" s="10" t="str">
        <f>VLOOKUP($A1012,'Medical Examinations'!$A:$Z,MATCH(I$1,'Medical Examinations'!$A$1:$Z$1,0),FALSE)</f>
        <v>No</v>
      </c>
      <c r="J1012" s="10" t="str">
        <f>VLOOKUP($A1012,'Medical Examinations'!$A:$Z,MATCH(J$1,'Medical Examinations'!$A$1:$Z$1,0),FALSE)</f>
        <v>Overweight</v>
      </c>
      <c r="K1012" s="10" t="str">
        <f>VLOOKUP($A1012,'Medical Examinations'!$A:$Z,MATCH(K$1,'Medical Examinations'!$A$1:$Z$1,0),FALSE)</f>
        <v>Normal</v>
      </c>
      <c r="L1012" s="15">
        <v>8188.12</v>
      </c>
      <c r="M1012" s="10" t="s">
        <v>4708</v>
      </c>
      <c r="N1012" s="10" t="s">
        <v>4708</v>
      </c>
      <c r="P1012" s="10"/>
    </row>
    <row r="1013" spans="1:16">
      <c r="A1013" s="21" t="s">
        <v>2027</v>
      </c>
      <c r="B1013" s="10">
        <f>VLOOKUP($A1013,'Customer Names'!$A:$C,3,FALSE)</f>
        <v>0</v>
      </c>
      <c r="D1013" s="10">
        <f>VLOOKUP($A1013,'Medical Examinations'!$A:$Z,MATCH(D$1,'Medical Examinations'!$A$1:$Z$1,0),FALSE)</f>
        <v>9.81</v>
      </c>
      <c r="E1013" s="10" t="str">
        <f>VLOOKUP($A1013,'Medical Examinations'!$A:$Z,MATCH(E$1,'Medical Examinations'!$A$1:$Z$1,0),FALSE)</f>
        <v>yes</v>
      </c>
      <c r="F1013" s="10" t="str">
        <f>VLOOKUP($A1013,'Medical Examinations'!$A:$Z,MATCH(F$1,'Medical Examinations'!$A$1:$Z$1,0),FALSE)</f>
        <v>No</v>
      </c>
      <c r="G1013" s="10" t="str">
        <f>VLOOKUP($A1013,'Medical Examinations'!$A:$Z,MATCH(G$1,'Medical Examinations'!$A$1:$Z$1,0),FALSE)</f>
        <v>No</v>
      </c>
      <c r="H1013" s="10">
        <f>VLOOKUP($A1013,'Medical Examinations'!$A:$Z,MATCH(H$1,'Medical Examinations'!$A$1:$Z$1,0),FALSE)</f>
        <v>0</v>
      </c>
      <c r="I1013" s="10" t="str">
        <f>VLOOKUP($A1013,'Medical Examinations'!$A:$Z,MATCH(I$1,'Medical Examinations'!$A$1:$Z$1,0),FALSE)</f>
        <v>No</v>
      </c>
      <c r="J1013" s="10" t="str">
        <f>VLOOKUP($A1013,'Medical Examinations'!$A:$Z,MATCH(J$1,'Medical Examinations'!$A$1:$Z$1,0),FALSE)</f>
        <v>Overweight</v>
      </c>
      <c r="K1013" s="10" t="str">
        <f>VLOOKUP($A1013,'Medical Examinations'!$A:$Z,MATCH(K$1,'Medical Examinations'!$A$1:$Z$1,0),FALSE)</f>
        <v>Diabetes</v>
      </c>
      <c r="L1013" s="15">
        <v>8211.1</v>
      </c>
      <c r="M1013" s="10" t="s">
        <v>4707</v>
      </c>
      <c r="N1013" s="10" t="s">
        <v>4708</v>
      </c>
      <c r="P1013" s="10"/>
    </row>
    <row r="1014" spans="1:16">
      <c r="A1014" s="20" t="s">
        <v>2029</v>
      </c>
      <c r="B1014" s="10">
        <f>VLOOKUP($A1014,'Customer Names'!$A:$C,3,FALSE)</f>
        <v>0</v>
      </c>
      <c r="D1014" s="10">
        <f>VLOOKUP($A1014,'Medical Examinations'!$A:$Z,MATCH(D$1,'Medical Examinations'!$A$1:$Z$1,0),FALSE)</f>
        <v>6.06</v>
      </c>
      <c r="E1014" s="10" t="str">
        <f>VLOOKUP($A1014,'Medical Examinations'!$A:$Z,MATCH(E$1,'Medical Examinations'!$A$1:$Z$1,0),FALSE)</f>
        <v>yes</v>
      </c>
      <c r="F1014" s="10" t="str">
        <f>VLOOKUP($A1014,'Medical Examinations'!$A:$Z,MATCH(F$1,'Medical Examinations'!$A$1:$Z$1,0),FALSE)</f>
        <v>No</v>
      </c>
      <c r="G1014" s="10" t="str">
        <f>VLOOKUP($A1014,'Medical Examinations'!$A:$Z,MATCH(G$1,'Medical Examinations'!$A$1:$Z$1,0),FALSE)</f>
        <v>No</v>
      </c>
      <c r="H1014" s="10">
        <f>VLOOKUP($A1014,'Medical Examinations'!$A:$Z,MATCH(H$1,'Medical Examinations'!$A$1:$Z$1,0),FALSE)</f>
        <v>2</v>
      </c>
      <c r="I1014" s="10" t="str">
        <f>VLOOKUP($A1014,'Medical Examinations'!$A:$Z,MATCH(I$1,'Medical Examinations'!$A$1:$Z$1,0),FALSE)</f>
        <v>No</v>
      </c>
      <c r="J1014" s="10" t="str">
        <f>VLOOKUP($A1014,'Medical Examinations'!$A:$Z,MATCH(J$1,'Medical Examinations'!$A$1:$Z$1,0),FALSE)</f>
        <v>Overweight</v>
      </c>
      <c r="K1014" s="10" t="str">
        <f>VLOOKUP($A1014,'Medical Examinations'!$A:$Z,MATCH(K$1,'Medical Examinations'!$A$1:$Z$1,0),FALSE)</f>
        <v>Prediabetes</v>
      </c>
      <c r="L1014" s="15">
        <v>8219.2000000000007</v>
      </c>
      <c r="M1014" s="10" t="s">
        <v>4707</v>
      </c>
      <c r="N1014" s="10" t="s">
        <v>4707</v>
      </c>
      <c r="P1014" s="10"/>
    </row>
    <row r="1015" spans="1:16">
      <c r="A1015" s="21" t="s">
        <v>2031</v>
      </c>
      <c r="B1015" s="10">
        <f>VLOOKUP($A1015,'Customer Names'!$A:$C,3,FALSE)</f>
        <v>0</v>
      </c>
      <c r="D1015" s="10">
        <f>VLOOKUP($A1015,'Medical Examinations'!$A:$Z,MATCH(D$1,'Medical Examinations'!$A$1:$Z$1,0),FALSE)</f>
        <v>5.19</v>
      </c>
      <c r="E1015" s="10" t="str">
        <f>VLOOKUP($A1015,'Medical Examinations'!$A:$Z,MATCH(E$1,'Medical Examinations'!$A$1:$Z$1,0),FALSE)</f>
        <v>yes</v>
      </c>
      <c r="F1015" s="10" t="str">
        <f>VLOOKUP($A1015,'Medical Examinations'!$A:$Z,MATCH(F$1,'Medical Examinations'!$A$1:$Z$1,0),FALSE)</f>
        <v>No</v>
      </c>
      <c r="G1015" s="10" t="str">
        <f>VLOOKUP($A1015,'Medical Examinations'!$A:$Z,MATCH(G$1,'Medical Examinations'!$A$1:$Z$1,0),FALSE)</f>
        <v>No</v>
      </c>
      <c r="H1015" s="10">
        <f>VLOOKUP($A1015,'Medical Examinations'!$A:$Z,MATCH(H$1,'Medical Examinations'!$A$1:$Z$1,0),FALSE)</f>
        <v>2</v>
      </c>
      <c r="I1015" s="10" t="str">
        <f>VLOOKUP($A1015,'Medical Examinations'!$A:$Z,MATCH(I$1,'Medical Examinations'!$A$1:$Z$1,0),FALSE)</f>
        <v>No</v>
      </c>
      <c r="J1015" s="10" t="str">
        <f>VLOOKUP($A1015,'Medical Examinations'!$A:$Z,MATCH(J$1,'Medical Examinations'!$A$1:$Z$1,0),FALSE)</f>
        <v>Overweight</v>
      </c>
      <c r="K1015" s="10" t="str">
        <f>VLOOKUP($A1015,'Medical Examinations'!$A:$Z,MATCH(K$1,'Medical Examinations'!$A$1:$Z$1,0),FALSE)</f>
        <v>Normal</v>
      </c>
      <c r="L1015" s="15">
        <v>8232.64</v>
      </c>
      <c r="M1015" s="10" t="s">
        <v>4707</v>
      </c>
      <c r="N1015" s="10" t="s">
        <v>4708</v>
      </c>
      <c r="P1015" s="10"/>
    </row>
    <row r="1016" spans="1:16">
      <c r="A1016" s="20" t="s">
        <v>2033</v>
      </c>
      <c r="B1016" s="10">
        <f>VLOOKUP($A1016,'Customer Names'!$A:$C,3,FALSE)</f>
        <v>0</v>
      </c>
      <c r="D1016" s="10">
        <f>VLOOKUP($A1016,'Medical Examinations'!$A:$Z,MATCH(D$1,'Medical Examinations'!$A$1:$Z$1,0),FALSE)</f>
        <v>10.16</v>
      </c>
      <c r="E1016" s="10" t="str">
        <f>VLOOKUP($A1016,'Medical Examinations'!$A:$Z,MATCH(E$1,'Medical Examinations'!$A$1:$Z$1,0),FALSE)</f>
        <v>No</v>
      </c>
      <c r="F1016" s="10" t="str">
        <f>VLOOKUP($A1016,'Medical Examinations'!$A:$Z,MATCH(F$1,'Medical Examinations'!$A$1:$Z$1,0),FALSE)</f>
        <v>No</v>
      </c>
      <c r="G1016" s="10" t="str">
        <f>VLOOKUP($A1016,'Medical Examinations'!$A:$Z,MATCH(G$1,'Medical Examinations'!$A$1:$Z$1,0),FALSE)</f>
        <v>No</v>
      </c>
      <c r="H1016" s="10">
        <f>VLOOKUP($A1016,'Medical Examinations'!$A:$Z,MATCH(H$1,'Medical Examinations'!$A$1:$Z$1,0),FALSE)</f>
        <v>0</v>
      </c>
      <c r="I1016" s="10" t="str">
        <f>VLOOKUP($A1016,'Medical Examinations'!$A:$Z,MATCH(I$1,'Medical Examinations'!$A$1:$Z$1,0),FALSE)</f>
        <v>No</v>
      </c>
      <c r="J1016" s="10" t="str">
        <f>VLOOKUP($A1016,'Medical Examinations'!$A:$Z,MATCH(J$1,'Medical Examinations'!$A$1:$Z$1,0),FALSE)</f>
        <v>Obesity</v>
      </c>
      <c r="K1016" s="10" t="str">
        <f>VLOOKUP($A1016,'Medical Examinations'!$A:$Z,MATCH(K$1,'Medical Examinations'!$A$1:$Z$1,0),FALSE)</f>
        <v>Diabetes</v>
      </c>
      <c r="L1016" s="15">
        <v>8233.1</v>
      </c>
      <c r="M1016" s="10" t="s">
        <v>4707</v>
      </c>
      <c r="N1016" s="10" t="s">
        <v>4707</v>
      </c>
      <c r="P1016" s="10"/>
    </row>
    <row r="1017" spans="1:16">
      <c r="A1017" s="21" t="s">
        <v>2035</v>
      </c>
      <c r="B1017" s="10">
        <f>VLOOKUP($A1017,'Customer Names'!$A:$C,3,FALSE)</f>
        <v>0</v>
      </c>
      <c r="D1017" s="10">
        <f>VLOOKUP($A1017,'Medical Examinations'!$A:$Z,MATCH(D$1,'Medical Examinations'!$A$1:$Z$1,0),FALSE)</f>
        <v>4.68</v>
      </c>
      <c r="E1017" s="10" t="str">
        <f>VLOOKUP($A1017,'Medical Examinations'!$A:$Z,MATCH(E$1,'Medical Examinations'!$A$1:$Z$1,0),FALSE)</f>
        <v>yes</v>
      </c>
      <c r="F1017" s="10" t="str">
        <f>VLOOKUP($A1017,'Medical Examinations'!$A:$Z,MATCH(F$1,'Medical Examinations'!$A$1:$Z$1,0),FALSE)</f>
        <v>yes</v>
      </c>
      <c r="G1017" s="10" t="str">
        <f>VLOOKUP($A1017,'Medical Examinations'!$A:$Z,MATCH(G$1,'Medical Examinations'!$A$1:$Z$1,0),FALSE)</f>
        <v>No</v>
      </c>
      <c r="H1017" s="10">
        <f>VLOOKUP($A1017,'Medical Examinations'!$A:$Z,MATCH(H$1,'Medical Examinations'!$A$1:$Z$1,0),FALSE)</f>
        <v>2</v>
      </c>
      <c r="I1017" s="10" t="str">
        <f>VLOOKUP($A1017,'Medical Examinations'!$A:$Z,MATCH(I$1,'Medical Examinations'!$A$1:$Z$1,0),FALSE)</f>
        <v>No</v>
      </c>
      <c r="J1017" s="10" t="str">
        <f>VLOOKUP($A1017,'Medical Examinations'!$A:$Z,MATCH(J$1,'Medical Examinations'!$A$1:$Z$1,0),FALSE)</f>
        <v>Obesity</v>
      </c>
      <c r="K1017" s="10" t="str">
        <f>VLOOKUP($A1017,'Medical Examinations'!$A:$Z,MATCH(K$1,'Medical Examinations'!$A$1:$Z$1,0),FALSE)</f>
        <v>Normal</v>
      </c>
      <c r="L1017" s="15">
        <v>8240.59</v>
      </c>
      <c r="M1017" s="10" t="s">
        <v>4707</v>
      </c>
      <c r="N1017" s="10" t="s">
        <v>4707</v>
      </c>
      <c r="P1017" s="10"/>
    </row>
    <row r="1018" spans="1:16">
      <c r="A1018" s="20" t="s">
        <v>2037</v>
      </c>
      <c r="B1018" s="10">
        <f>VLOOKUP($A1018,'Customer Names'!$A:$C,3,FALSE)</f>
        <v>0</v>
      </c>
      <c r="D1018" s="10">
        <f>VLOOKUP($A1018,'Medical Examinations'!$A:$Z,MATCH(D$1,'Medical Examinations'!$A$1:$Z$1,0),FALSE)</f>
        <v>5.32</v>
      </c>
      <c r="E1018" s="10" t="str">
        <f>VLOOKUP($A1018,'Medical Examinations'!$A:$Z,MATCH(E$1,'Medical Examinations'!$A$1:$Z$1,0),FALSE)</f>
        <v>yes</v>
      </c>
      <c r="F1018" s="10" t="str">
        <f>VLOOKUP($A1018,'Medical Examinations'!$A:$Z,MATCH(F$1,'Medical Examinations'!$A$1:$Z$1,0),FALSE)</f>
        <v>No</v>
      </c>
      <c r="G1018" s="10" t="str">
        <f>VLOOKUP($A1018,'Medical Examinations'!$A:$Z,MATCH(G$1,'Medical Examinations'!$A$1:$Z$1,0),FALSE)</f>
        <v>No</v>
      </c>
      <c r="H1018" s="10">
        <f>VLOOKUP($A1018,'Medical Examinations'!$A:$Z,MATCH(H$1,'Medical Examinations'!$A$1:$Z$1,0),FALSE)</f>
        <v>0</v>
      </c>
      <c r="I1018" s="10" t="str">
        <f>VLOOKUP($A1018,'Medical Examinations'!$A:$Z,MATCH(I$1,'Medical Examinations'!$A$1:$Z$1,0),FALSE)</f>
        <v>No</v>
      </c>
      <c r="J1018" s="10" t="str">
        <f>VLOOKUP($A1018,'Medical Examinations'!$A:$Z,MATCH(J$1,'Medical Examinations'!$A$1:$Z$1,0),FALSE)</f>
        <v>Obesity</v>
      </c>
      <c r="K1018" s="10" t="str">
        <f>VLOOKUP($A1018,'Medical Examinations'!$A:$Z,MATCH(K$1,'Medical Examinations'!$A$1:$Z$1,0),FALSE)</f>
        <v>Normal</v>
      </c>
      <c r="L1018" s="15">
        <v>8252.2800000000007</v>
      </c>
      <c r="M1018" s="10" t="s">
        <v>4707</v>
      </c>
      <c r="N1018" s="10" t="s">
        <v>4707</v>
      </c>
      <c r="P1018" s="10"/>
    </row>
    <row r="1019" spans="1:16">
      <c r="A1019" s="21" t="s">
        <v>2039</v>
      </c>
      <c r="B1019" s="10">
        <f>VLOOKUP($A1019,'Customer Names'!$A:$C,3,FALSE)</f>
        <v>0</v>
      </c>
      <c r="D1019" s="10">
        <f>VLOOKUP($A1019,'Medical Examinations'!$A:$Z,MATCH(D$1,'Medical Examinations'!$A$1:$Z$1,0),FALSE)</f>
        <v>6.99</v>
      </c>
      <c r="E1019" s="10" t="str">
        <f>VLOOKUP($A1019,'Medical Examinations'!$A:$Z,MATCH(E$1,'Medical Examinations'!$A$1:$Z$1,0),FALSE)</f>
        <v>No</v>
      </c>
      <c r="F1019" s="10" t="str">
        <f>VLOOKUP($A1019,'Medical Examinations'!$A:$Z,MATCH(F$1,'Medical Examinations'!$A$1:$Z$1,0),FALSE)</f>
        <v>No</v>
      </c>
      <c r="G1019" s="10" t="str">
        <f>VLOOKUP($A1019,'Medical Examinations'!$A:$Z,MATCH(G$1,'Medical Examinations'!$A$1:$Z$1,0),FALSE)</f>
        <v>No</v>
      </c>
      <c r="H1019" s="10">
        <f>VLOOKUP($A1019,'Medical Examinations'!$A:$Z,MATCH(H$1,'Medical Examinations'!$A$1:$Z$1,0),FALSE)</f>
        <v>0</v>
      </c>
      <c r="I1019" s="10" t="str">
        <f>VLOOKUP($A1019,'Medical Examinations'!$A:$Z,MATCH(I$1,'Medical Examinations'!$A$1:$Z$1,0),FALSE)</f>
        <v>No</v>
      </c>
      <c r="J1019" s="10" t="str">
        <f>VLOOKUP($A1019,'Medical Examinations'!$A:$Z,MATCH(J$1,'Medical Examinations'!$A$1:$Z$1,0),FALSE)</f>
        <v>Obesity</v>
      </c>
      <c r="K1019" s="10" t="str">
        <f>VLOOKUP($A1019,'Medical Examinations'!$A:$Z,MATCH(K$1,'Medical Examinations'!$A$1:$Z$1,0),FALSE)</f>
        <v>Diabetes</v>
      </c>
      <c r="L1019" s="15">
        <v>8268</v>
      </c>
      <c r="M1019" s="10" t="s">
        <v>4708</v>
      </c>
      <c r="N1019" s="10" t="s">
        <v>4708</v>
      </c>
      <c r="P1019" s="10"/>
    </row>
    <row r="1020" spans="1:16">
      <c r="A1020" s="20" t="s">
        <v>2041</v>
      </c>
      <c r="B1020" s="10">
        <f>VLOOKUP($A1020,'Customer Names'!$A:$C,3,FALSE)</f>
        <v>0</v>
      </c>
      <c r="D1020" s="10">
        <f>VLOOKUP($A1020,'Medical Examinations'!$A:$Z,MATCH(D$1,'Medical Examinations'!$A$1:$Z$1,0),FALSE)</f>
        <v>5.55</v>
      </c>
      <c r="E1020" s="10" t="str">
        <f>VLOOKUP($A1020,'Medical Examinations'!$A:$Z,MATCH(E$1,'Medical Examinations'!$A$1:$Z$1,0),FALSE)</f>
        <v>No</v>
      </c>
      <c r="F1020" s="10" t="str">
        <f>VLOOKUP($A1020,'Medical Examinations'!$A:$Z,MATCH(F$1,'Medical Examinations'!$A$1:$Z$1,0),FALSE)</f>
        <v>No</v>
      </c>
      <c r="G1020" s="10" t="str">
        <f>VLOOKUP($A1020,'Medical Examinations'!$A:$Z,MATCH(G$1,'Medical Examinations'!$A$1:$Z$1,0),FALSE)</f>
        <v>No</v>
      </c>
      <c r="H1020" s="10">
        <f>VLOOKUP($A1020,'Medical Examinations'!$A:$Z,MATCH(H$1,'Medical Examinations'!$A$1:$Z$1,0),FALSE)</f>
        <v>0</v>
      </c>
      <c r="I1020" s="10" t="str">
        <f>VLOOKUP($A1020,'Medical Examinations'!$A:$Z,MATCH(I$1,'Medical Examinations'!$A$1:$Z$1,0),FALSE)</f>
        <v>No</v>
      </c>
      <c r="J1020" s="10" t="str">
        <f>VLOOKUP($A1020,'Medical Examinations'!$A:$Z,MATCH(J$1,'Medical Examinations'!$A$1:$Z$1,0),FALSE)</f>
        <v>Obesity</v>
      </c>
      <c r="K1020" s="10" t="str">
        <f>VLOOKUP($A1020,'Medical Examinations'!$A:$Z,MATCH(K$1,'Medical Examinations'!$A$1:$Z$1,0),FALSE)</f>
        <v>Normal</v>
      </c>
      <c r="L1020" s="15">
        <v>8269.0400000000009</v>
      </c>
      <c r="M1020" s="10" t="s">
        <v>4707</v>
      </c>
      <c r="N1020" s="10" t="s">
        <v>4711</v>
      </c>
      <c r="P1020" s="10"/>
    </row>
    <row r="1021" spans="1:16">
      <c r="A1021" s="21" t="s">
        <v>2043</v>
      </c>
      <c r="B1021" s="10">
        <f>VLOOKUP($A1021,'Customer Names'!$A:$C,3,FALSE)</f>
        <v>0</v>
      </c>
      <c r="D1021" s="10">
        <f>VLOOKUP($A1021,'Medical Examinations'!$A:$Z,MATCH(D$1,'Medical Examinations'!$A$1:$Z$1,0),FALSE)</f>
        <v>6.94</v>
      </c>
      <c r="E1021" s="10" t="str">
        <f>VLOOKUP($A1021,'Medical Examinations'!$A:$Z,MATCH(E$1,'Medical Examinations'!$A$1:$Z$1,0),FALSE)</f>
        <v>No</v>
      </c>
      <c r="F1021" s="10" t="str">
        <f>VLOOKUP($A1021,'Medical Examinations'!$A:$Z,MATCH(F$1,'Medical Examinations'!$A$1:$Z$1,0),FALSE)</f>
        <v>No</v>
      </c>
      <c r="G1021" s="10" t="str">
        <f>VLOOKUP($A1021,'Medical Examinations'!$A:$Z,MATCH(G$1,'Medical Examinations'!$A$1:$Z$1,0),FALSE)</f>
        <v>No</v>
      </c>
      <c r="H1021" s="10">
        <f>VLOOKUP($A1021,'Medical Examinations'!$A:$Z,MATCH(H$1,'Medical Examinations'!$A$1:$Z$1,0),FALSE)</f>
        <v>0</v>
      </c>
      <c r="I1021" s="10" t="str">
        <f>VLOOKUP($A1021,'Medical Examinations'!$A:$Z,MATCH(I$1,'Medical Examinations'!$A$1:$Z$1,0),FALSE)</f>
        <v>No</v>
      </c>
      <c r="J1021" s="10" t="str">
        <f>VLOOKUP($A1021,'Medical Examinations'!$A:$Z,MATCH(J$1,'Medical Examinations'!$A$1:$Z$1,0),FALSE)</f>
        <v>Obesity</v>
      </c>
      <c r="K1021" s="10" t="str">
        <f>VLOOKUP($A1021,'Medical Examinations'!$A:$Z,MATCH(K$1,'Medical Examinations'!$A$1:$Z$1,0),FALSE)</f>
        <v>Diabetes</v>
      </c>
      <c r="L1021" s="15">
        <v>8271.4599999999991</v>
      </c>
      <c r="M1021" s="10" t="s">
        <v>4707</v>
      </c>
      <c r="N1021" s="10" t="s">
        <v>4711</v>
      </c>
      <c r="P1021" s="10"/>
    </row>
    <row r="1022" spans="1:16">
      <c r="A1022" s="20" t="s">
        <v>2045</v>
      </c>
      <c r="B1022" s="10">
        <f>VLOOKUP($A1022,'Customer Names'!$A:$C,3,FALSE)</f>
        <v>0</v>
      </c>
      <c r="D1022" s="10">
        <f>VLOOKUP($A1022,'Medical Examinations'!$A:$Z,MATCH(D$1,'Medical Examinations'!$A$1:$Z$1,0),FALSE)</f>
        <v>4.2</v>
      </c>
      <c r="E1022" s="10" t="str">
        <f>VLOOKUP($A1022,'Medical Examinations'!$A:$Z,MATCH(E$1,'Medical Examinations'!$A$1:$Z$1,0),FALSE)</f>
        <v>yes</v>
      </c>
      <c r="F1022" s="10" t="str">
        <f>VLOOKUP($A1022,'Medical Examinations'!$A:$Z,MATCH(F$1,'Medical Examinations'!$A$1:$Z$1,0),FALSE)</f>
        <v>No</v>
      </c>
      <c r="G1022" s="10" t="str">
        <f>VLOOKUP($A1022,'Medical Examinations'!$A:$Z,MATCH(G$1,'Medical Examinations'!$A$1:$Z$1,0),FALSE)</f>
        <v>No</v>
      </c>
      <c r="H1022" s="10">
        <f>VLOOKUP($A1022,'Medical Examinations'!$A:$Z,MATCH(H$1,'Medical Examinations'!$A$1:$Z$1,0),FALSE)</f>
        <v>0</v>
      </c>
      <c r="I1022" s="10" t="str">
        <f>VLOOKUP($A1022,'Medical Examinations'!$A:$Z,MATCH(I$1,'Medical Examinations'!$A$1:$Z$1,0),FALSE)</f>
        <v>No</v>
      </c>
      <c r="J1022" s="10" t="str">
        <f>VLOOKUP($A1022,'Medical Examinations'!$A:$Z,MATCH(J$1,'Medical Examinations'!$A$1:$Z$1,0),FALSE)</f>
        <v>Obesity</v>
      </c>
      <c r="K1022" s="10" t="str">
        <f>VLOOKUP($A1022,'Medical Examinations'!$A:$Z,MATCH(K$1,'Medical Examinations'!$A$1:$Z$1,0),FALSE)</f>
        <v>Normal</v>
      </c>
      <c r="L1022" s="15">
        <v>8277.52</v>
      </c>
      <c r="M1022" s="10" t="s">
        <v>4707</v>
      </c>
      <c r="N1022" s="10" t="s">
        <v>4707</v>
      </c>
      <c r="P1022" s="10"/>
    </row>
    <row r="1023" spans="1:16">
      <c r="A1023" s="21" t="s">
        <v>2047</v>
      </c>
      <c r="B1023" s="10">
        <f>VLOOKUP($A1023,'Customer Names'!$A:$C,3,FALSE)</f>
        <v>0</v>
      </c>
      <c r="D1023" s="10">
        <f>VLOOKUP($A1023,'Medical Examinations'!$A:$Z,MATCH(D$1,'Medical Examinations'!$A$1:$Z$1,0),FALSE)</f>
        <v>5.59</v>
      </c>
      <c r="E1023" s="10" t="str">
        <f>VLOOKUP($A1023,'Medical Examinations'!$A:$Z,MATCH(E$1,'Medical Examinations'!$A$1:$Z$1,0),FALSE)</f>
        <v>No</v>
      </c>
      <c r="F1023" s="10" t="str">
        <f>VLOOKUP($A1023,'Medical Examinations'!$A:$Z,MATCH(F$1,'Medical Examinations'!$A$1:$Z$1,0),FALSE)</f>
        <v>No</v>
      </c>
      <c r="G1023" s="10" t="str">
        <f>VLOOKUP($A1023,'Medical Examinations'!$A:$Z,MATCH(G$1,'Medical Examinations'!$A$1:$Z$1,0),FALSE)</f>
        <v>No</v>
      </c>
      <c r="H1023" s="10">
        <f>VLOOKUP($A1023,'Medical Examinations'!$A:$Z,MATCH(H$1,'Medical Examinations'!$A$1:$Z$1,0),FALSE)</f>
        <v>0</v>
      </c>
      <c r="I1023" s="10" t="str">
        <f>VLOOKUP($A1023,'Medical Examinations'!$A:$Z,MATCH(I$1,'Medical Examinations'!$A$1:$Z$1,0),FALSE)</f>
        <v>No</v>
      </c>
      <c r="J1023" s="10" t="str">
        <f>VLOOKUP($A1023,'Medical Examinations'!$A:$Z,MATCH(J$1,'Medical Examinations'!$A$1:$Z$1,0),FALSE)</f>
        <v>Obesity</v>
      </c>
      <c r="K1023" s="10" t="str">
        <f>VLOOKUP($A1023,'Medical Examinations'!$A:$Z,MATCH(K$1,'Medical Examinations'!$A$1:$Z$1,0),FALSE)</f>
        <v>Normal</v>
      </c>
      <c r="L1023" s="15">
        <v>8280.6200000000008</v>
      </c>
      <c r="M1023" s="10" t="s">
        <v>4707</v>
      </c>
      <c r="N1023" s="10" t="s">
        <v>4707</v>
      </c>
      <c r="P1023" s="10"/>
    </row>
    <row r="1024" spans="1:16">
      <c r="A1024" s="20" t="s">
        <v>2049</v>
      </c>
      <c r="B1024" s="10">
        <f>VLOOKUP($A1024,'Customer Names'!$A:$C,3,FALSE)</f>
        <v>0</v>
      </c>
      <c r="D1024" s="10">
        <f>VLOOKUP($A1024,'Medical Examinations'!$A:$Z,MATCH(D$1,'Medical Examinations'!$A$1:$Z$1,0),FALSE)</f>
        <v>9.9600000000000009</v>
      </c>
      <c r="E1024" s="10" t="str">
        <f>VLOOKUP($A1024,'Medical Examinations'!$A:$Z,MATCH(E$1,'Medical Examinations'!$A$1:$Z$1,0),FALSE)</f>
        <v>No</v>
      </c>
      <c r="F1024" s="10" t="str">
        <f>VLOOKUP($A1024,'Medical Examinations'!$A:$Z,MATCH(F$1,'Medical Examinations'!$A$1:$Z$1,0),FALSE)</f>
        <v>No</v>
      </c>
      <c r="G1024" s="10" t="str">
        <f>VLOOKUP($A1024,'Medical Examinations'!$A:$Z,MATCH(G$1,'Medical Examinations'!$A$1:$Z$1,0),FALSE)</f>
        <v>No</v>
      </c>
      <c r="H1024" s="10">
        <f>VLOOKUP($A1024,'Medical Examinations'!$A:$Z,MATCH(H$1,'Medical Examinations'!$A$1:$Z$1,0),FALSE)</f>
        <v>0</v>
      </c>
      <c r="I1024" s="10" t="str">
        <f>VLOOKUP($A1024,'Medical Examinations'!$A:$Z,MATCH(I$1,'Medical Examinations'!$A$1:$Z$1,0),FALSE)</f>
        <v>No</v>
      </c>
      <c r="J1024" s="10" t="str">
        <f>VLOOKUP($A1024,'Medical Examinations'!$A:$Z,MATCH(J$1,'Medical Examinations'!$A$1:$Z$1,0),FALSE)</f>
        <v>Overweight</v>
      </c>
      <c r="K1024" s="10" t="str">
        <f>VLOOKUP($A1024,'Medical Examinations'!$A:$Z,MATCH(K$1,'Medical Examinations'!$A$1:$Z$1,0),FALSE)</f>
        <v>Diabetes</v>
      </c>
      <c r="L1024" s="15">
        <v>8283.68</v>
      </c>
      <c r="M1024" s="10" t="s">
        <v>4707</v>
      </c>
      <c r="N1024" s="10" t="s">
        <v>4708</v>
      </c>
      <c r="P1024" s="10"/>
    </row>
    <row r="1025" spans="1:16">
      <c r="A1025" s="21" t="s">
        <v>2051</v>
      </c>
      <c r="B1025" s="10">
        <f>VLOOKUP($A1025,'Customer Names'!$A:$C,3,FALSE)</f>
        <v>0</v>
      </c>
      <c r="D1025" s="10">
        <f>VLOOKUP($A1025,'Medical Examinations'!$A:$Z,MATCH(D$1,'Medical Examinations'!$A$1:$Z$1,0),FALSE)</f>
        <v>7.37</v>
      </c>
      <c r="E1025" s="10" t="str">
        <f>VLOOKUP($A1025,'Medical Examinations'!$A:$Z,MATCH(E$1,'Medical Examinations'!$A$1:$Z$1,0),FALSE)</f>
        <v>No</v>
      </c>
      <c r="F1025" s="10" t="str">
        <f>VLOOKUP($A1025,'Medical Examinations'!$A:$Z,MATCH(F$1,'Medical Examinations'!$A$1:$Z$1,0),FALSE)</f>
        <v>No</v>
      </c>
      <c r="G1025" s="10" t="str">
        <f>VLOOKUP($A1025,'Medical Examinations'!$A:$Z,MATCH(G$1,'Medical Examinations'!$A$1:$Z$1,0),FALSE)</f>
        <v>No</v>
      </c>
      <c r="H1025" s="10">
        <f>VLOOKUP($A1025,'Medical Examinations'!$A:$Z,MATCH(H$1,'Medical Examinations'!$A$1:$Z$1,0),FALSE)</f>
        <v>0</v>
      </c>
      <c r="I1025" s="10" t="str">
        <f>VLOOKUP($A1025,'Medical Examinations'!$A:$Z,MATCH(I$1,'Medical Examinations'!$A$1:$Z$1,0),FALSE)</f>
        <v>No</v>
      </c>
      <c r="J1025" s="10" t="str">
        <f>VLOOKUP($A1025,'Medical Examinations'!$A:$Z,MATCH(J$1,'Medical Examinations'!$A$1:$Z$1,0),FALSE)</f>
        <v>Normal Weight</v>
      </c>
      <c r="K1025" s="10" t="str">
        <f>VLOOKUP($A1025,'Medical Examinations'!$A:$Z,MATCH(K$1,'Medical Examinations'!$A$1:$Z$1,0),FALSE)</f>
        <v>Diabetes</v>
      </c>
      <c r="L1025" s="15">
        <v>8302.5400000000009</v>
      </c>
      <c r="M1025" s="10" t="s">
        <v>4708</v>
      </c>
      <c r="N1025" s="10" t="s">
        <v>4708</v>
      </c>
      <c r="P1025" s="10"/>
    </row>
    <row r="1026" spans="1:16">
      <c r="A1026" s="20" t="s">
        <v>2053</v>
      </c>
      <c r="B1026" s="10">
        <f>VLOOKUP($A1026,'Customer Names'!$A:$C,3,FALSE)</f>
        <v>0</v>
      </c>
      <c r="D1026" s="10">
        <f>VLOOKUP($A1026,'Medical Examinations'!$A:$Z,MATCH(D$1,'Medical Examinations'!$A$1:$Z$1,0),FALSE)</f>
        <v>5.0599999999999996</v>
      </c>
      <c r="E1026" s="10" t="str">
        <f>VLOOKUP($A1026,'Medical Examinations'!$A:$Z,MATCH(E$1,'Medical Examinations'!$A$1:$Z$1,0),FALSE)</f>
        <v>yes</v>
      </c>
      <c r="F1026" s="10" t="str">
        <f>VLOOKUP($A1026,'Medical Examinations'!$A:$Z,MATCH(F$1,'Medical Examinations'!$A$1:$Z$1,0),FALSE)</f>
        <v>yes</v>
      </c>
      <c r="G1026" s="10" t="str">
        <f>VLOOKUP($A1026,'Medical Examinations'!$A:$Z,MATCH(G$1,'Medical Examinations'!$A$1:$Z$1,0),FALSE)</f>
        <v>No</v>
      </c>
      <c r="H1026" s="10">
        <f>VLOOKUP($A1026,'Medical Examinations'!$A:$Z,MATCH(H$1,'Medical Examinations'!$A$1:$Z$1,0),FALSE)</f>
        <v>2</v>
      </c>
      <c r="I1026" s="10" t="str">
        <f>VLOOKUP($A1026,'Medical Examinations'!$A:$Z,MATCH(I$1,'Medical Examinations'!$A$1:$Z$1,0),FALSE)</f>
        <v>No</v>
      </c>
      <c r="J1026" s="10" t="str">
        <f>VLOOKUP($A1026,'Medical Examinations'!$A:$Z,MATCH(J$1,'Medical Examinations'!$A$1:$Z$1,0),FALSE)</f>
        <v>Obesity</v>
      </c>
      <c r="K1026" s="10" t="str">
        <f>VLOOKUP($A1026,'Medical Examinations'!$A:$Z,MATCH(K$1,'Medical Examinations'!$A$1:$Z$1,0),FALSE)</f>
        <v>Normal</v>
      </c>
      <c r="L1026" s="15">
        <v>8310.84</v>
      </c>
      <c r="M1026" s="10" t="s">
        <v>4707</v>
      </c>
      <c r="N1026" s="10" t="s">
        <v>4707</v>
      </c>
      <c r="P1026" s="10"/>
    </row>
    <row r="1027" spans="1:16">
      <c r="A1027" s="21" t="s">
        <v>2055</v>
      </c>
      <c r="B1027" s="10">
        <f>VLOOKUP($A1027,'Customer Names'!$A:$C,3,FALSE)</f>
        <v>0</v>
      </c>
      <c r="D1027" s="10">
        <f>VLOOKUP($A1027,'Medical Examinations'!$A:$Z,MATCH(D$1,'Medical Examinations'!$A$1:$Z$1,0),FALSE)</f>
        <v>8.2100000000000009</v>
      </c>
      <c r="E1027" s="10" t="str">
        <f>VLOOKUP($A1027,'Medical Examinations'!$A:$Z,MATCH(E$1,'Medical Examinations'!$A$1:$Z$1,0),FALSE)</f>
        <v>No</v>
      </c>
      <c r="F1027" s="10" t="str">
        <f>VLOOKUP($A1027,'Medical Examinations'!$A:$Z,MATCH(F$1,'Medical Examinations'!$A$1:$Z$1,0),FALSE)</f>
        <v>No</v>
      </c>
      <c r="G1027" s="10" t="str">
        <f>VLOOKUP($A1027,'Medical Examinations'!$A:$Z,MATCH(G$1,'Medical Examinations'!$A$1:$Z$1,0),FALSE)</f>
        <v>No</v>
      </c>
      <c r="H1027" s="10">
        <f>VLOOKUP($A1027,'Medical Examinations'!$A:$Z,MATCH(H$1,'Medical Examinations'!$A$1:$Z$1,0),FALSE)</f>
        <v>0</v>
      </c>
      <c r="I1027" s="10" t="str">
        <f>VLOOKUP($A1027,'Medical Examinations'!$A:$Z,MATCH(I$1,'Medical Examinations'!$A$1:$Z$1,0),FALSE)</f>
        <v>No</v>
      </c>
      <c r="J1027" s="10" t="str">
        <f>VLOOKUP($A1027,'Medical Examinations'!$A:$Z,MATCH(J$1,'Medical Examinations'!$A$1:$Z$1,0),FALSE)</f>
        <v>Obesity</v>
      </c>
      <c r="K1027" s="10" t="str">
        <f>VLOOKUP($A1027,'Medical Examinations'!$A:$Z,MATCH(K$1,'Medical Examinations'!$A$1:$Z$1,0),FALSE)</f>
        <v>Diabetes</v>
      </c>
      <c r="L1027" s="15">
        <v>8314.65</v>
      </c>
      <c r="M1027" s="10" t="s">
        <v>4707</v>
      </c>
      <c r="N1027" s="10" t="s">
        <v>4711</v>
      </c>
      <c r="P1027" s="10"/>
    </row>
    <row r="1028" spans="1:16">
      <c r="A1028" s="20" t="s">
        <v>2057</v>
      </c>
      <c r="B1028" s="10">
        <f>VLOOKUP($A1028,'Customer Names'!$A:$C,3,FALSE)</f>
        <v>0</v>
      </c>
      <c r="D1028" s="10">
        <f>VLOOKUP($A1028,'Medical Examinations'!$A:$Z,MATCH(D$1,'Medical Examinations'!$A$1:$Z$1,0),FALSE)</f>
        <v>10.34</v>
      </c>
      <c r="E1028" s="10" t="str">
        <f>VLOOKUP($A1028,'Medical Examinations'!$A:$Z,MATCH(E$1,'Medical Examinations'!$A$1:$Z$1,0),FALSE)</f>
        <v>No</v>
      </c>
      <c r="F1028" s="10" t="str">
        <f>VLOOKUP($A1028,'Medical Examinations'!$A:$Z,MATCH(F$1,'Medical Examinations'!$A$1:$Z$1,0),FALSE)</f>
        <v>No</v>
      </c>
      <c r="G1028" s="10" t="str">
        <f>VLOOKUP($A1028,'Medical Examinations'!$A:$Z,MATCH(G$1,'Medical Examinations'!$A$1:$Z$1,0),FALSE)</f>
        <v>No</v>
      </c>
      <c r="H1028" s="10">
        <f>VLOOKUP($A1028,'Medical Examinations'!$A:$Z,MATCH(H$1,'Medical Examinations'!$A$1:$Z$1,0),FALSE)</f>
        <v>2</v>
      </c>
      <c r="I1028" s="10" t="str">
        <f>VLOOKUP($A1028,'Medical Examinations'!$A:$Z,MATCH(I$1,'Medical Examinations'!$A$1:$Z$1,0),FALSE)</f>
        <v>No</v>
      </c>
      <c r="J1028" s="10" t="str">
        <f>VLOOKUP($A1028,'Medical Examinations'!$A:$Z,MATCH(J$1,'Medical Examinations'!$A$1:$Z$1,0),FALSE)</f>
        <v>Obesity</v>
      </c>
      <c r="K1028" s="10" t="str">
        <f>VLOOKUP($A1028,'Medical Examinations'!$A:$Z,MATCH(K$1,'Medical Examinations'!$A$1:$Z$1,0),FALSE)</f>
        <v>Diabetes</v>
      </c>
      <c r="L1028" s="15">
        <v>8334.4599999999991</v>
      </c>
      <c r="M1028" s="10" t="s">
        <v>4708</v>
      </c>
      <c r="N1028" s="10" t="s">
        <v>4707</v>
      </c>
      <c r="P1028" s="10"/>
    </row>
    <row r="1029" spans="1:16">
      <c r="A1029" s="21" t="s">
        <v>2059</v>
      </c>
      <c r="B1029" s="10">
        <f>VLOOKUP($A1029,'Customer Names'!$A:$C,3,FALSE)</f>
        <v>0</v>
      </c>
      <c r="D1029" s="10">
        <f>VLOOKUP($A1029,'Medical Examinations'!$A:$Z,MATCH(D$1,'Medical Examinations'!$A$1:$Z$1,0),FALSE)</f>
        <v>5.51</v>
      </c>
      <c r="E1029" s="10" t="str">
        <f>VLOOKUP($A1029,'Medical Examinations'!$A:$Z,MATCH(E$1,'Medical Examinations'!$A$1:$Z$1,0),FALSE)</f>
        <v>yes</v>
      </c>
      <c r="F1029" s="10" t="str">
        <f>VLOOKUP($A1029,'Medical Examinations'!$A:$Z,MATCH(F$1,'Medical Examinations'!$A$1:$Z$1,0),FALSE)</f>
        <v>No</v>
      </c>
      <c r="G1029" s="10" t="str">
        <f>VLOOKUP($A1029,'Medical Examinations'!$A:$Z,MATCH(G$1,'Medical Examinations'!$A$1:$Z$1,0),FALSE)</f>
        <v>No</v>
      </c>
      <c r="H1029" s="10">
        <f>VLOOKUP($A1029,'Medical Examinations'!$A:$Z,MATCH(H$1,'Medical Examinations'!$A$1:$Z$1,0),FALSE)</f>
        <v>2</v>
      </c>
      <c r="I1029" s="10" t="str">
        <f>VLOOKUP($A1029,'Medical Examinations'!$A:$Z,MATCH(I$1,'Medical Examinations'!$A$1:$Z$1,0),FALSE)</f>
        <v>No</v>
      </c>
      <c r="J1029" s="10" t="str">
        <f>VLOOKUP($A1029,'Medical Examinations'!$A:$Z,MATCH(J$1,'Medical Examinations'!$A$1:$Z$1,0),FALSE)</f>
        <v>Obesity</v>
      </c>
      <c r="K1029" s="10" t="str">
        <f>VLOOKUP($A1029,'Medical Examinations'!$A:$Z,MATCH(K$1,'Medical Examinations'!$A$1:$Z$1,0),FALSE)</f>
        <v>Normal</v>
      </c>
      <c r="L1029" s="15">
        <v>8334.59</v>
      </c>
      <c r="M1029" s="10" t="s">
        <v>4708</v>
      </c>
      <c r="N1029" s="10" t="s">
        <v>4707</v>
      </c>
      <c r="P1029" s="10"/>
    </row>
    <row r="1030" spans="1:16">
      <c r="A1030" s="20" t="s">
        <v>2061</v>
      </c>
      <c r="B1030" s="10">
        <f>VLOOKUP($A1030,'Customer Names'!$A:$C,3,FALSE)</f>
        <v>0</v>
      </c>
      <c r="D1030" s="10">
        <f>VLOOKUP($A1030,'Medical Examinations'!$A:$Z,MATCH(D$1,'Medical Examinations'!$A$1:$Z$1,0),FALSE)</f>
        <v>11.2</v>
      </c>
      <c r="E1030" s="10" t="str">
        <f>VLOOKUP($A1030,'Medical Examinations'!$A:$Z,MATCH(E$1,'Medical Examinations'!$A$1:$Z$1,0),FALSE)</f>
        <v>No</v>
      </c>
      <c r="F1030" s="10" t="str">
        <f>VLOOKUP($A1030,'Medical Examinations'!$A:$Z,MATCH(F$1,'Medical Examinations'!$A$1:$Z$1,0),FALSE)</f>
        <v>No</v>
      </c>
      <c r="G1030" s="10" t="str">
        <f>VLOOKUP($A1030,'Medical Examinations'!$A:$Z,MATCH(G$1,'Medical Examinations'!$A$1:$Z$1,0),FALSE)</f>
        <v>No</v>
      </c>
      <c r="H1030" s="10">
        <f>VLOOKUP($A1030,'Medical Examinations'!$A:$Z,MATCH(H$1,'Medical Examinations'!$A$1:$Z$1,0),FALSE)</f>
        <v>0</v>
      </c>
      <c r="I1030" s="10" t="str">
        <f>VLOOKUP($A1030,'Medical Examinations'!$A:$Z,MATCH(I$1,'Medical Examinations'!$A$1:$Z$1,0),FALSE)</f>
        <v>No</v>
      </c>
      <c r="J1030" s="10" t="str">
        <f>VLOOKUP($A1030,'Medical Examinations'!$A:$Z,MATCH(J$1,'Medical Examinations'!$A$1:$Z$1,0),FALSE)</f>
        <v>Overweight</v>
      </c>
      <c r="K1030" s="10" t="str">
        <f>VLOOKUP($A1030,'Medical Examinations'!$A:$Z,MATCH(K$1,'Medical Examinations'!$A$1:$Z$1,0),FALSE)</f>
        <v>Diabetes</v>
      </c>
      <c r="L1030" s="15">
        <v>8342.91</v>
      </c>
      <c r="M1030" s="10" t="s">
        <v>4708</v>
      </c>
      <c r="N1030" s="10" t="s">
        <v>4711</v>
      </c>
      <c r="P1030" s="10"/>
    </row>
    <row r="1031" spans="1:16">
      <c r="A1031" s="21" t="s">
        <v>2063</v>
      </c>
      <c r="B1031" s="10">
        <f>VLOOKUP($A1031,'Customer Names'!$A:$C,3,FALSE)</f>
        <v>0</v>
      </c>
      <c r="D1031" s="10">
        <f>VLOOKUP($A1031,'Medical Examinations'!$A:$Z,MATCH(D$1,'Medical Examinations'!$A$1:$Z$1,0),FALSE)</f>
        <v>4.3499999999999996</v>
      </c>
      <c r="E1031" s="10" t="str">
        <f>VLOOKUP($A1031,'Medical Examinations'!$A:$Z,MATCH(E$1,'Medical Examinations'!$A$1:$Z$1,0),FALSE)</f>
        <v>yes</v>
      </c>
      <c r="F1031" s="10" t="str">
        <f>VLOOKUP($A1031,'Medical Examinations'!$A:$Z,MATCH(F$1,'Medical Examinations'!$A$1:$Z$1,0),FALSE)</f>
        <v>No</v>
      </c>
      <c r="G1031" s="10" t="str">
        <f>VLOOKUP($A1031,'Medical Examinations'!$A:$Z,MATCH(G$1,'Medical Examinations'!$A$1:$Z$1,0),FALSE)</f>
        <v>Yes</v>
      </c>
      <c r="H1031" s="10">
        <f>VLOOKUP($A1031,'Medical Examinations'!$A:$Z,MATCH(H$1,'Medical Examinations'!$A$1:$Z$1,0),FALSE)</f>
        <v>1</v>
      </c>
      <c r="I1031" s="10" t="str">
        <f>VLOOKUP($A1031,'Medical Examinations'!$A:$Z,MATCH(I$1,'Medical Examinations'!$A$1:$Z$1,0),FALSE)</f>
        <v>No</v>
      </c>
      <c r="J1031" s="10" t="str">
        <f>VLOOKUP($A1031,'Medical Examinations'!$A:$Z,MATCH(J$1,'Medical Examinations'!$A$1:$Z$1,0),FALSE)</f>
        <v>Obesity</v>
      </c>
      <c r="K1031" s="10" t="str">
        <f>VLOOKUP($A1031,'Medical Examinations'!$A:$Z,MATCH(K$1,'Medical Examinations'!$A$1:$Z$1,0),FALSE)</f>
        <v>Normal</v>
      </c>
      <c r="L1031" s="15">
        <v>8347.16</v>
      </c>
      <c r="M1031" s="10" t="s">
        <v>4707</v>
      </c>
      <c r="N1031" s="10" t="s">
        <v>4711</v>
      </c>
      <c r="P1031" s="10"/>
    </row>
    <row r="1032" spans="1:16">
      <c r="A1032" s="20" t="s">
        <v>2065</v>
      </c>
      <c r="B1032" s="10">
        <f>VLOOKUP($A1032,'Customer Names'!$A:$C,3,FALSE)</f>
        <v>0</v>
      </c>
      <c r="D1032" s="10">
        <f>VLOOKUP($A1032,'Medical Examinations'!$A:$Z,MATCH(D$1,'Medical Examinations'!$A$1:$Z$1,0),FALSE)</f>
        <v>10.45</v>
      </c>
      <c r="E1032" s="10" t="str">
        <f>VLOOKUP($A1032,'Medical Examinations'!$A:$Z,MATCH(E$1,'Medical Examinations'!$A$1:$Z$1,0),FALSE)</f>
        <v>No</v>
      </c>
      <c r="F1032" s="10" t="str">
        <f>VLOOKUP($A1032,'Medical Examinations'!$A:$Z,MATCH(F$1,'Medical Examinations'!$A$1:$Z$1,0),FALSE)</f>
        <v>No</v>
      </c>
      <c r="G1032" s="10" t="str">
        <f>VLOOKUP($A1032,'Medical Examinations'!$A:$Z,MATCH(G$1,'Medical Examinations'!$A$1:$Z$1,0),FALSE)</f>
        <v>No</v>
      </c>
      <c r="H1032" s="10">
        <f>VLOOKUP($A1032,'Medical Examinations'!$A:$Z,MATCH(H$1,'Medical Examinations'!$A$1:$Z$1,0),FALSE)</f>
        <v>0</v>
      </c>
      <c r="I1032" s="10" t="str">
        <f>VLOOKUP($A1032,'Medical Examinations'!$A:$Z,MATCH(I$1,'Medical Examinations'!$A$1:$Z$1,0),FALSE)</f>
        <v>No</v>
      </c>
      <c r="J1032" s="10" t="str">
        <f>VLOOKUP($A1032,'Medical Examinations'!$A:$Z,MATCH(J$1,'Medical Examinations'!$A$1:$Z$1,0),FALSE)</f>
        <v>Normal Weight</v>
      </c>
      <c r="K1032" s="10" t="str">
        <f>VLOOKUP($A1032,'Medical Examinations'!$A:$Z,MATCH(K$1,'Medical Examinations'!$A$1:$Z$1,0),FALSE)</f>
        <v>Diabetes</v>
      </c>
      <c r="L1032" s="15">
        <v>8355.5400000000009</v>
      </c>
      <c r="M1032" s="10" t="s">
        <v>4708</v>
      </c>
      <c r="N1032" s="10" t="s">
        <v>4708</v>
      </c>
      <c r="P1032" s="10"/>
    </row>
    <row r="1033" spans="1:16">
      <c r="A1033" s="21" t="s">
        <v>2067</v>
      </c>
      <c r="B1033" s="10">
        <f>VLOOKUP($A1033,'Customer Names'!$A:$C,3,FALSE)</f>
        <v>0</v>
      </c>
      <c r="D1033" s="10">
        <f>VLOOKUP($A1033,'Medical Examinations'!$A:$Z,MATCH(D$1,'Medical Examinations'!$A$1:$Z$1,0),FALSE)</f>
        <v>4.07</v>
      </c>
      <c r="E1033" s="10" t="str">
        <f>VLOOKUP($A1033,'Medical Examinations'!$A:$Z,MATCH(E$1,'Medical Examinations'!$A$1:$Z$1,0),FALSE)</f>
        <v>yes</v>
      </c>
      <c r="F1033" s="10" t="str">
        <f>VLOOKUP($A1033,'Medical Examinations'!$A:$Z,MATCH(F$1,'Medical Examinations'!$A$1:$Z$1,0),FALSE)</f>
        <v>No</v>
      </c>
      <c r="G1033" s="10" t="str">
        <f>VLOOKUP($A1033,'Medical Examinations'!$A:$Z,MATCH(G$1,'Medical Examinations'!$A$1:$Z$1,0),FALSE)</f>
        <v>Yes</v>
      </c>
      <c r="H1033" s="10">
        <f>VLOOKUP($A1033,'Medical Examinations'!$A:$Z,MATCH(H$1,'Medical Examinations'!$A$1:$Z$1,0),FALSE)</f>
        <v>1</v>
      </c>
      <c r="I1033" s="10" t="str">
        <f>VLOOKUP($A1033,'Medical Examinations'!$A:$Z,MATCH(I$1,'Medical Examinations'!$A$1:$Z$1,0),FALSE)</f>
        <v>No</v>
      </c>
      <c r="J1033" s="10" t="str">
        <f>VLOOKUP($A1033,'Medical Examinations'!$A:$Z,MATCH(J$1,'Medical Examinations'!$A$1:$Z$1,0),FALSE)</f>
        <v>Normal Weight</v>
      </c>
      <c r="K1033" s="10" t="str">
        <f>VLOOKUP($A1033,'Medical Examinations'!$A:$Z,MATCH(K$1,'Medical Examinations'!$A$1:$Z$1,0),FALSE)</f>
        <v>Normal</v>
      </c>
      <c r="L1033" s="15">
        <v>8396.6200000000008</v>
      </c>
      <c r="M1033" s="10" t="s">
        <v>4707</v>
      </c>
      <c r="N1033" s="10" t="s">
        <v>4708</v>
      </c>
      <c r="P1033" s="10"/>
    </row>
    <row r="1034" spans="1:16">
      <c r="A1034" s="20" t="s">
        <v>2069</v>
      </c>
      <c r="B1034" s="10">
        <f>VLOOKUP($A1034,'Customer Names'!$A:$C,3,FALSE)</f>
        <v>0</v>
      </c>
      <c r="D1034" s="10">
        <f>VLOOKUP($A1034,'Medical Examinations'!$A:$Z,MATCH(D$1,'Medical Examinations'!$A$1:$Z$1,0),FALSE)</f>
        <v>8.34</v>
      </c>
      <c r="E1034" s="10" t="str">
        <f>VLOOKUP($A1034,'Medical Examinations'!$A:$Z,MATCH(E$1,'Medical Examinations'!$A$1:$Z$1,0),FALSE)</f>
        <v>No</v>
      </c>
      <c r="F1034" s="10" t="str">
        <f>VLOOKUP($A1034,'Medical Examinations'!$A:$Z,MATCH(F$1,'Medical Examinations'!$A$1:$Z$1,0),FALSE)</f>
        <v>No</v>
      </c>
      <c r="G1034" s="10" t="str">
        <f>VLOOKUP($A1034,'Medical Examinations'!$A:$Z,MATCH(G$1,'Medical Examinations'!$A$1:$Z$1,0),FALSE)</f>
        <v>No</v>
      </c>
      <c r="H1034" s="10">
        <f>VLOOKUP($A1034,'Medical Examinations'!$A:$Z,MATCH(H$1,'Medical Examinations'!$A$1:$Z$1,0),FALSE)</f>
        <v>0</v>
      </c>
      <c r="I1034" s="10" t="str">
        <f>VLOOKUP($A1034,'Medical Examinations'!$A:$Z,MATCH(I$1,'Medical Examinations'!$A$1:$Z$1,0),FALSE)</f>
        <v>No</v>
      </c>
      <c r="J1034" s="10" t="str">
        <f>VLOOKUP($A1034,'Medical Examinations'!$A:$Z,MATCH(J$1,'Medical Examinations'!$A$1:$Z$1,0),FALSE)</f>
        <v>Obesity</v>
      </c>
      <c r="K1034" s="10" t="str">
        <f>VLOOKUP($A1034,'Medical Examinations'!$A:$Z,MATCH(K$1,'Medical Examinations'!$A$1:$Z$1,0),FALSE)</f>
        <v>Diabetes</v>
      </c>
      <c r="L1034" s="15">
        <v>8400.01</v>
      </c>
      <c r="M1034" s="10" t="s">
        <v>4707</v>
      </c>
      <c r="N1034" s="10" t="s">
        <v>4708</v>
      </c>
      <c r="P1034" s="10"/>
    </row>
    <row r="1035" spans="1:16">
      <c r="A1035" s="21" t="s">
        <v>2071</v>
      </c>
      <c r="B1035" s="10">
        <f>VLOOKUP($A1035,'Customer Names'!$A:$C,3,FALSE)</f>
        <v>0</v>
      </c>
      <c r="D1035" s="10">
        <f>VLOOKUP($A1035,'Medical Examinations'!$A:$Z,MATCH(D$1,'Medical Examinations'!$A$1:$Z$1,0),FALSE)</f>
        <v>7.41</v>
      </c>
      <c r="E1035" s="10" t="str">
        <f>VLOOKUP($A1035,'Medical Examinations'!$A:$Z,MATCH(E$1,'Medical Examinations'!$A$1:$Z$1,0),FALSE)</f>
        <v>No</v>
      </c>
      <c r="F1035" s="10" t="str">
        <f>VLOOKUP($A1035,'Medical Examinations'!$A:$Z,MATCH(F$1,'Medical Examinations'!$A$1:$Z$1,0),FALSE)</f>
        <v>No</v>
      </c>
      <c r="G1035" s="10" t="str">
        <f>VLOOKUP($A1035,'Medical Examinations'!$A:$Z,MATCH(G$1,'Medical Examinations'!$A$1:$Z$1,0),FALSE)</f>
        <v>No</v>
      </c>
      <c r="H1035" s="10">
        <f>VLOOKUP($A1035,'Medical Examinations'!$A:$Z,MATCH(H$1,'Medical Examinations'!$A$1:$Z$1,0),FALSE)</f>
        <v>0</v>
      </c>
      <c r="I1035" s="10" t="str">
        <f>VLOOKUP($A1035,'Medical Examinations'!$A:$Z,MATCH(I$1,'Medical Examinations'!$A$1:$Z$1,0),FALSE)</f>
        <v>No</v>
      </c>
      <c r="J1035" s="10" t="str">
        <f>VLOOKUP($A1035,'Medical Examinations'!$A:$Z,MATCH(J$1,'Medical Examinations'!$A$1:$Z$1,0),FALSE)</f>
        <v>Obesity</v>
      </c>
      <c r="K1035" s="10" t="str">
        <f>VLOOKUP($A1035,'Medical Examinations'!$A:$Z,MATCH(K$1,'Medical Examinations'!$A$1:$Z$1,0),FALSE)</f>
        <v>Diabetes</v>
      </c>
      <c r="L1035" s="15">
        <v>8410.0499999999993</v>
      </c>
      <c r="M1035" s="10" t="s">
        <v>4707</v>
      </c>
      <c r="N1035" s="10" t="s">
        <v>4707</v>
      </c>
      <c r="P1035" s="10"/>
    </row>
    <row r="1036" spans="1:16">
      <c r="A1036" s="20" t="s">
        <v>2073</v>
      </c>
      <c r="B1036" s="10">
        <f>VLOOKUP($A1036,'Customer Names'!$A:$C,3,FALSE)</f>
        <v>0</v>
      </c>
      <c r="D1036" s="10">
        <f>VLOOKUP($A1036,'Medical Examinations'!$A:$Z,MATCH(D$1,'Medical Examinations'!$A$1:$Z$1,0),FALSE)</f>
        <v>4.3099999999999996</v>
      </c>
      <c r="E1036" s="10" t="str">
        <f>VLOOKUP($A1036,'Medical Examinations'!$A:$Z,MATCH(E$1,'Medical Examinations'!$A$1:$Z$1,0),FALSE)</f>
        <v>No</v>
      </c>
      <c r="F1036" s="10" t="str">
        <f>VLOOKUP($A1036,'Medical Examinations'!$A:$Z,MATCH(F$1,'Medical Examinations'!$A$1:$Z$1,0),FALSE)</f>
        <v>No</v>
      </c>
      <c r="G1036" s="10" t="str">
        <f>VLOOKUP($A1036,'Medical Examinations'!$A:$Z,MATCH(G$1,'Medical Examinations'!$A$1:$Z$1,0),FALSE)</f>
        <v>No</v>
      </c>
      <c r="H1036" s="10">
        <f>VLOOKUP($A1036,'Medical Examinations'!$A:$Z,MATCH(H$1,'Medical Examinations'!$A$1:$Z$1,0),FALSE)</f>
        <v>0</v>
      </c>
      <c r="I1036" s="10" t="str">
        <f>VLOOKUP($A1036,'Medical Examinations'!$A:$Z,MATCH(I$1,'Medical Examinations'!$A$1:$Z$1,0),FALSE)</f>
        <v>No</v>
      </c>
      <c r="J1036" s="10" t="str">
        <f>VLOOKUP($A1036,'Medical Examinations'!$A:$Z,MATCH(J$1,'Medical Examinations'!$A$1:$Z$1,0),FALSE)</f>
        <v>Obesity</v>
      </c>
      <c r="K1036" s="10" t="str">
        <f>VLOOKUP($A1036,'Medical Examinations'!$A:$Z,MATCH(K$1,'Medical Examinations'!$A$1:$Z$1,0),FALSE)</f>
        <v>Normal</v>
      </c>
      <c r="L1036" s="15">
        <v>8413.4599999999991</v>
      </c>
      <c r="M1036" s="10" t="s">
        <v>4708</v>
      </c>
      <c r="N1036" s="10" t="s">
        <v>4711</v>
      </c>
      <c r="P1036" s="10"/>
    </row>
    <row r="1037" spans="1:16">
      <c r="A1037" s="21" t="s">
        <v>2075</v>
      </c>
      <c r="B1037" s="10">
        <f>VLOOKUP($A1037,'Customer Names'!$A:$C,3,FALSE)</f>
        <v>0</v>
      </c>
      <c r="D1037" s="10">
        <f>VLOOKUP($A1037,'Medical Examinations'!$A:$Z,MATCH(D$1,'Medical Examinations'!$A$1:$Z$1,0),FALSE)</f>
        <v>10.83</v>
      </c>
      <c r="E1037" s="10" t="str">
        <f>VLOOKUP($A1037,'Medical Examinations'!$A:$Z,MATCH(E$1,'Medical Examinations'!$A$1:$Z$1,0),FALSE)</f>
        <v>No</v>
      </c>
      <c r="F1037" s="10" t="str">
        <f>VLOOKUP($A1037,'Medical Examinations'!$A:$Z,MATCH(F$1,'Medical Examinations'!$A$1:$Z$1,0),FALSE)</f>
        <v>No</v>
      </c>
      <c r="G1037" s="10" t="str">
        <f>VLOOKUP($A1037,'Medical Examinations'!$A:$Z,MATCH(G$1,'Medical Examinations'!$A$1:$Z$1,0),FALSE)</f>
        <v>No</v>
      </c>
      <c r="H1037" s="10">
        <f>VLOOKUP($A1037,'Medical Examinations'!$A:$Z,MATCH(H$1,'Medical Examinations'!$A$1:$Z$1,0),FALSE)</f>
        <v>0</v>
      </c>
      <c r="I1037" s="10" t="str">
        <f>VLOOKUP($A1037,'Medical Examinations'!$A:$Z,MATCH(I$1,'Medical Examinations'!$A$1:$Z$1,0),FALSE)</f>
        <v>No</v>
      </c>
      <c r="J1037" s="10" t="str">
        <f>VLOOKUP($A1037,'Medical Examinations'!$A:$Z,MATCH(J$1,'Medical Examinations'!$A$1:$Z$1,0),FALSE)</f>
        <v>Obesity</v>
      </c>
      <c r="K1037" s="10" t="str">
        <f>VLOOKUP($A1037,'Medical Examinations'!$A:$Z,MATCH(K$1,'Medical Examinations'!$A$1:$Z$1,0),FALSE)</f>
        <v>Diabetes</v>
      </c>
      <c r="L1037" s="15">
        <v>8428.07</v>
      </c>
      <c r="M1037" s="10" t="s">
        <v>4708</v>
      </c>
      <c r="N1037" s="10" t="s">
        <v>4707</v>
      </c>
      <c r="P1037" s="10"/>
    </row>
    <row r="1038" spans="1:16">
      <c r="A1038" s="20" t="s">
        <v>2077</v>
      </c>
      <c r="B1038" s="10">
        <f>VLOOKUP($A1038,'Customer Names'!$A:$C,3,FALSE)</f>
        <v>0</v>
      </c>
      <c r="D1038" s="10">
        <f>VLOOKUP($A1038,'Medical Examinations'!$A:$Z,MATCH(D$1,'Medical Examinations'!$A$1:$Z$1,0),FALSE)</f>
        <v>11.31</v>
      </c>
      <c r="E1038" s="10" t="str">
        <f>VLOOKUP($A1038,'Medical Examinations'!$A:$Z,MATCH(E$1,'Medical Examinations'!$A$1:$Z$1,0),FALSE)</f>
        <v>No</v>
      </c>
      <c r="F1038" s="10" t="str">
        <f>VLOOKUP($A1038,'Medical Examinations'!$A:$Z,MATCH(F$1,'Medical Examinations'!$A$1:$Z$1,0),FALSE)</f>
        <v>No</v>
      </c>
      <c r="G1038" s="10" t="str">
        <f>VLOOKUP($A1038,'Medical Examinations'!$A:$Z,MATCH(G$1,'Medical Examinations'!$A$1:$Z$1,0),FALSE)</f>
        <v>No</v>
      </c>
      <c r="H1038" s="10">
        <f>VLOOKUP($A1038,'Medical Examinations'!$A:$Z,MATCH(H$1,'Medical Examinations'!$A$1:$Z$1,0),FALSE)</f>
        <v>0</v>
      </c>
      <c r="I1038" s="10" t="str">
        <f>VLOOKUP($A1038,'Medical Examinations'!$A:$Z,MATCH(I$1,'Medical Examinations'!$A$1:$Z$1,0),FALSE)</f>
        <v>No</v>
      </c>
      <c r="J1038" s="10" t="str">
        <f>VLOOKUP($A1038,'Medical Examinations'!$A:$Z,MATCH(J$1,'Medical Examinations'!$A$1:$Z$1,0),FALSE)</f>
        <v>Obesity</v>
      </c>
      <c r="K1038" s="10" t="str">
        <f>VLOOKUP($A1038,'Medical Examinations'!$A:$Z,MATCH(K$1,'Medical Examinations'!$A$1:$Z$1,0),FALSE)</f>
        <v>Diabetes</v>
      </c>
      <c r="L1038" s="15">
        <v>8440.0499999999993</v>
      </c>
      <c r="M1038" s="10" t="s">
        <v>4708</v>
      </c>
      <c r="N1038" s="10" t="s">
        <v>4707</v>
      </c>
      <c r="P1038" s="10"/>
    </row>
    <row r="1039" spans="1:16">
      <c r="A1039" s="21" t="s">
        <v>2079</v>
      </c>
      <c r="B1039" s="10">
        <f>VLOOKUP($A1039,'Customer Names'!$A:$C,3,FALSE)</f>
        <v>0</v>
      </c>
      <c r="D1039" s="10">
        <f>VLOOKUP($A1039,'Medical Examinations'!$A:$Z,MATCH(D$1,'Medical Examinations'!$A$1:$Z$1,0),FALSE)</f>
        <v>11.81</v>
      </c>
      <c r="E1039" s="10" t="str">
        <f>VLOOKUP($A1039,'Medical Examinations'!$A:$Z,MATCH(E$1,'Medical Examinations'!$A$1:$Z$1,0),FALSE)</f>
        <v>yes</v>
      </c>
      <c r="F1039" s="10" t="str">
        <f>VLOOKUP($A1039,'Medical Examinations'!$A:$Z,MATCH(F$1,'Medical Examinations'!$A$1:$Z$1,0),FALSE)</f>
        <v>No</v>
      </c>
      <c r="G1039" s="10" t="str">
        <f>VLOOKUP($A1039,'Medical Examinations'!$A:$Z,MATCH(G$1,'Medical Examinations'!$A$1:$Z$1,0),FALSE)</f>
        <v>No</v>
      </c>
      <c r="H1039" s="10">
        <f>VLOOKUP($A1039,'Medical Examinations'!$A:$Z,MATCH(H$1,'Medical Examinations'!$A$1:$Z$1,0),FALSE)</f>
        <v>0</v>
      </c>
      <c r="I1039" s="10" t="str">
        <f>VLOOKUP($A1039,'Medical Examinations'!$A:$Z,MATCH(I$1,'Medical Examinations'!$A$1:$Z$1,0),FALSE)</f>
        <v>No</v>
      </c>
      <c r="J1039" s="10" t="str">
        <f>VLOOKUP($A1039,'Medical Examinations'!$A:$Z,MATCH(J$1,'Medical Examinations'!$A$1:$Z$1,0),FALSE)</f>
        <v>Obesity</v>
      </c>
      <c r="K1039" s="10" t="str">
        <f>VLOOKUP($A1039,'Medical Examinations'!$A:$Z,MATCH(K$1,'Medical Examinations'!$A$1:$Z$1,0),FALSE)</f>
        <v>Diabetes</v>
      </c>
      <c r="L1039" s="15">
        <v>8442.67</v>
      </c>
      <c r="M1039" s="10" t="s">
        <v>4707</v>
      </c>
      <c r="N1039" s="10" t="s">
        <v>4708</v>
      </c>
      <c r="P1039" s="10"/>
    </row>
    <row r="1040" spans="1:16">
      <c r="A1040" s="20" t="s">
        <v>2081</v>
      </c>
      <c r="B1040" s="10">
        <f>VLOOKUP($A1040,'Customer Names'!$A:$C,3,FALSE)</f>
        <v>0</v>
      </c>
      <c r="D1040" s="10">
        <f>VLOOKUP($A1040,'Medical Examinations'!$A:$Z,MATCH(D$1,'Medical Examinations'!$A$1:$Z$1,0),FALSE)</f>
        <v>8.26</v>
      </c>
      <c r="E1040" s="10" t="str">
        <f>VLOOKUP($A1040,'Medical Examinations'!$A:$Z,MATCH(E$1,'Medical Examinations'!$A$1:$Z$1,0),FALSE)</f>
        <v>yes</v>
      </c>
      <c r="F1040" s="10" t="str">
        <f>VLOOKUP($A1040,'Medical Examinations'!$A:$Z,MATCH(F$1,'Medical Examinations'!$A$1:$Z$1,0),FALSE)</f>
        <v>No</v>
      </c>
      <c r="G1040" s="10" t="str">
        <f>VLOOKUP($A1040,'Medical Examinations'!$A:$Z,MATCH(G$1,'Medical Examinations'!$A$1:$Z$1,0),FALSE)</f>
        <v>No</v>
      </c>
      <c r="H1040" s="10">
        <f>VLOOKUP($A1040,'Medical Examinations'!$A:$Z,MATCH(H$1,'Medical Examinations'!$A$1:$Z$1,0),FALSE)</f>
        <v>2</v>
      </c>
      <c r="I1040" s="10" t="str">
        <f>VLOOKUP($A1040,'Medical Examinations'!$A:$Z,MATCH(I$1,'Medical Examinations'!$A$1:$Z$1,0),FALSE)</f>
        <v>No</v>
      </c>
      <c r="J1040" s="10" t="str">
        <f>VLOOKUP($A1040,'Medical Examinations'!$A:$Z,MATCH(J$1,'Medical Examinations'!$A$1:$Z$1,0),FALSE)</f>
        <v>Obesity</v>
      </c>
      <c r="K1040" s="10" t="str">
        <f>VLOOKUP($A1040,'Medical Examinations'!$A:$Z,MATCH(K$1,'Medical Examinations'!$A$1:$Z$1,0),FALSE)</f>
        <v>Diabetes</v>
      </c>
      <c r="L1040" s="15">
        <v>8444.4699999999993</v>
      </c>
      <c r="M1040" s="10" t="s">
        <v>4708</v>
      </c>
      <c r="N1040" s="10" t="s">
        <v>4711</v>
      </c>
      <c r="P1040" s="10"/>
    </row>
    <row r="1041" spans="1:16">
      <c r="A1041" s="21" t="s">
        <v>2083</v>
      </c>
      <c r="B1041" s="10">
        <f>VLOOKUP($A1041,'Customer Names'!$A:$C,3,FALSE)</f>
        <v>0</v>
      </c>
      <c r="D1041" s="10">
        <f>VLOOKUP($A1041,'Medical Examinations'!$A:$Z,MATCH(D$1,'Medical Examinations'!$A$1:$Z$1,0),FALSE)</f>
        <v>10.74</v>
      </c>
      <c r="E1041" s="10" t="str">
        <f>VLOOKUP($A1041,'Medical Examinations'!$A:$Z,MATCH(E$1,'Medical Examinations'!$A$1:$Z$1,0),FALSE)</f>
        <v>yes</v>
      </c>
      <c r="F1041" s="10" t="str">
        <f>VLOOKUP($A1041,'Medical Examinations'!$A:$Z,MATCH(F$1,'Medical Examinations'!$A$1:$Z$1,0),FALSE)</f>
        <v>No</v>
      </c>
      <c r="G1041" s="10" t="str">
        <f>VLOOKUP($A1041,'Medical Examinations'!$A:$Z,MATCH(G$1,'Medical Examinations'!$A$1:$Z$1,0),FALSE)</f>
        <v>No</v>
      </c>
      <c r="H1041" s="10">
        <f>VLOOKUP($A1041,'Medical Examinations'!$A:$Z,MATCH(H$1,'Medical Examinations'!$A$1:$Z$1,0),FALSE)</f>
        <v>2</v>
      </c>
      <c r="I1041" s="10" t="str">
        <f>VLOOKUP($A1041,'Medical Examinations'!$A:$Z,MATCH(I$1,'Medical Examinations'!$A$1:$Z$1,0),FALSE)</f>
        <v>No</v>
      </c>
      <c r="J1041" s="10" t="str">
        <f>VLOOKUP($A1041,'Medical Examinations'!$A:$Z,MATCH(J$1,'Medical Examinations'!$A$1:$Z$1,0),FALSE)</f>
        <v>Obesity</v>
      </c>
      <c r="K1041" s="10" t="str">
        <f>VLOOKUP($A1041,'Medical Examinations'!$A:$Z,MATCH(K$1,'Medical Examinations'!$A$1:$Z$1,0),FALSE)</f>
        <v>Diabetes</v>
      </c>
      <c r="L1041" s="15">
        <v>8448.66</v>
      </c>
      <c r="M1041" s="10" t="s">
        <v>4708</v>
      </c>
      <c r="N1041" s="10" t="s">
        <v>4711</v>
      </c>
      <c r="P1041" s="10"/>
    </row>
    <row r="1042" spans="1:16">
      <c r="A1042" s="20" t="s">
        <v>2085</v>
      </c>
      <c r="B1042" s="10">
        <f>VLOOKUP($A1042,'Customer Names'!$A:$C,3,FALSE)</f>
        <v>0</v>
      </c>
      <c r="D1042" s="10">
        <f>VLOOKUP($A1042,'Medical Examinations'!$A:$Z,MATCH(D$1,'Medical Examinations'!$A$1:$Z$1,0),FALSE)</f>
        <v>7.69</v>
      </c>
      <c r="E1042" s="10" t="str">
        <f>VLOOKUP($A1042,'Medical Examinations'!$A:$Z,MATCH(E$1,'Medical Examinations'!$A$1:$Z$1,0),FALSE)</f>
        <v>yes</v>
      </c>
      <c r="F1042" s="10" t="str">
        <f>VLOOKUP($A1042,'Medical Examinations'!$A:$Z,MATCH(F$1,'Medical Examinations'!$A$1:$Z$1,0),FALSE)</f>
        <v>No</v>
      </c>
      <c r="G1042" s="10" t="str">
        <f>VLOOKUP($A1042,'Medical Examinations'!$A:$Z,MATCH(G$1,'Medical Examinations'!$A$1:$Z$1,0),FALSE)</f>
        <v>No</v>
      </c>
      <c r="H1042" s="10">
        <f>VLOOKUP($A1042,'Medical Examinations'!$A:$Z,MATCH(H$1,'Medical Examinations'!$A$1:$Z$1,0),FALSE)</f>
        <v>0</v>
      </c>
      <c r="I1042" s="10" t="str">
        <f>VLOOKUP($A1042,'Medical Examinations'!$A:$Z,MATCH(I$1,'Medical Examinations'!$A$1:$Z$1,0),FALSE)</f>
        <v>No</v>
      </c>
      <c r="J1042" s="10" t="str">
        <f>VLOOKUP($A1042,'Medical Examinations'!$A:$Z,MATCH(J$1,'Medical Examinations'!$A$1:$Z$1,0),FALSE)</f>
        <v>Overweight</v>
      </c>
      <c r="K1042" s="10" t="str">
        <f>VLOOKUP($A1042,'Medical Examinations'!$A:$Z,MATCH(K$1,'Medical Examinations'!$A$1:$Z$1,0),FALSE)</f>
        <v>Diabetes</v>
      </c>
      <c r="L1042" s="15">
        <v>8450.82</v>
      </c>
      <c r="M1042" s="10" t="s">
        <v>4707</v>
      </c>
      <c r="N1042" s="10" t="s">
        <v>4707</v>
      </c>
      <c r="P1042" s="10"/>
    </row>
    <row r="1043" spans="1:16">
      <c r="A1043" s="21" t="s">
        <v>2087</v>
      </c>
      <c r="B1043" s="10">
        <f>VLOOKUP($A1043,'Customer Names'!$A:$C,3,FALSE)</f>
        <v>0</v>
      </c>
      <c r="D1043" s="10">
        <f>VLOOKUP($A1043,'Medical Examinations'!$A:$Z,MATCH(D$1,'Medical Examinations'!$A$1:$Z$1,0),FALSE)</f>
        <v>4.84</v>
      </c>
      <c r="E1043" s="10" t="str">
        <f>VLOOKUP($A1043,'Medical Examinations'!$A:$Z,MATCH(E$1,'Medical Examinations'!$A$1:$Z$1,0),FALSE)</f>
        <v>No</v>
      </c>
      <c r="F1043" s="10" t="str">
        <f>VLOOKUP($A1043,'Medical Examinations'!$A:$Z,MATCH(F$1,'Medical Examinations'!$A$1:$Z$1,0),FALSE)</f>
        <v>No</v>
      </c>
      <c r="G1043" s="10" t="str">
        <f>VLOOKUP($A1043,'Medical Examinations'!$A:$Z,MATCH(G$1,'Medical Examinations'!$A$1:$Z$1,0),FALSE)</f>
        <v>No</v>
      </c>
      <c r="H1043" s="10">
        <f>VLOOKUP($A1043,'Medical Examinations'!$A:$Z,MATCH(H$1,'Medical Examinations'!$A$1:$Z$1,0),FALSE)</f>
        <v>0</v>
      </c>
      <c r="I1043" s="10" t="str">
        <f>VLOOKUP($A1043,'Medical Examinations'!$A:$Z,MATCH(I$1,'Medical Examinations'!$A$1:$Z$1,0),FALSE)</f>
        <v>No</v>
      </c>
      <c r="J1043" s="10" t="str">
        <f>VLOOKUP($A1043,'Medical Examinations'!$A:$Z,MATCH(J$1,'Medical Examinations'!$A$1:$Z$1,0),FALSE)</f>
        <v>Obesity</v>
      </c>
      <c r="K1043" s="10" t="str">
        <f>VLOOKUP($A1043,'Medical Examinations'!$A:$Z,MATCH(K$1,'Medical Examinations'!$A$1:$Z$1,0),FALSE)</f>
        <v>Normal</v>
      </c>
      <c r="L1043" s="15">
        <v>8457.82</v>
      </c>
      <c r="M1043" s="10" t="s">
        <v>4707</v>
      </c>
      <c r="N1043" s="10" t="s">
        <v>4708</v>
      </c>
      <c r="P1043" s="10"/>
    </row>
    <row r="1044" spans="1:16">
      <c r="A1044" s="20" t="s">
        <v>2089</v>
      </c>
      <c r="B1044" s="10">
        <f>VLOOKUP($A1044,'Customer Names'!$A:$C,3,FALSE)</f>
        <v>0</v>
      </c>
      <c r="D1044" s="10">
        <f>VLOOKUP($A1044,'Medical Examinations'!$A:$Z,MATCH(D$1,'Medical Examinations'!$A$1:$Z$1,0),FALSE)</f>
        <v>9.77</v>
      </c>
      <c r="E1044" s="10" t="str">
        <f>VLOOKUP($A1044,'Medical Examinations'!$A:$Z,MATCH(E$1,'Medical Examinations'!$A$1:$Z$1,0),FALSE)</f>
        <v>yes</v>
      </c>
      <c r="F1044" s="10" t="str">
        <f>VLOOKUP($A1044,'Medical Examinations'!$A:$Z,MATCH(F$1,'Medical Examinations'!$A$1:$Z$1,0),FALSE)</f>
        <v>No</v>
      </c>
      <c r="G1044" s="10" t="str">
        <f>VLOOKUP($A1044,'Medical Examinations'!$A:$Z,MATCH(G$1,'Medical Examinations'!$A$1:$Z$1,0),FALSE)</f>
        <v>No</v>
      </c>
      <c r="H1044" s="10">
        <f>VLOOKUP($A1044,'Medical Examinations'!$A:$Z,MATCH(H$1,'Medical Examinations'!$A$1:$Z$1,0),FALSE)</f>
        <v>0</v>
      </c>
      <c r="I1044" s="10" t="str">
        <f>VLOOKUP($A1044,'Medical Examinations'!$A:$Z,MATCH(I$1,'Medical Examinations'!$A$1:$Z$1,0),FALSE)</f>
        <v>No</v>
      </c>
      <c r="J1044" s="10" t="str">
        <f>VLOOKUP($A1044,'Medical Examinations'!$A:$Z,MATCH(J$1,'Medical Examinations'!$A$1:$Z$1,0),FALSE)</f>
        <v>Normal Weight</v>
      </c>
      <c r="K1044" s="10" t="str">
        <f>VLOOKUP($A1044,'Medical Examinations'!$A:$Z,MATCH(K$1,'Medical Examinations'!$A$1:$Z$1,0),FALSE)</f>
        <v>Diabetes</v>
      </c>
      <c r="L1044" s="15">
        <v>8466.35</v>
      </c>
      <c r="M1044" s="10" t="s">
        <v>4707</v>
      </c>
      <c r="N1044" s="10" t="s">
        <v>4707</v>
      </c>
      <c r="P1044" s="10"/>
    </row>
    <row r="1045" spans="1:16">
      <c r="A1045" s="21" t="s">
        <v>2091</v>
      </c>
      <c r="B1045" s="10">
        <f>VLOOKUP($A1045,'Customer Names'!$A:$C,3,FALSE)</f>
        <v>0</v>
      </c>
      <c r="D1045" s="10">
        <f>VLOOKUP($A1045,'Medical Examinations'!$A:$Z,MATCH(D$1,'Medical Examinations'!$A$1:$Z$1,0),FALSE)</f>
        <v>5.84</v>
      </c>
      <c r="E1045" s="10" t="str">
        <f>VLOOKUP($A1045,'Medical Examinations'!$A:$Z,MATCH(E$1,'Medical Examinations'!$A$1:$Z$1,0),FALSE)</f>
        <v>No</v>
      </c>
      <c r="F1045" s="10" t="str">
        <f>VLOOKUP($A1045,'Medical Examinations'!$A:$Z,MATCH(F$1,'Medical Examinations'!$A$1:$Z$1,0),FALSE)</f>
        <v>No</v>
      </c>
      <c r="G1045" s="10" t="str">
        <f>VLOOKUP($A1045,'Medical Examinations'!$A:$Z,MATCH(G$1,'Medical Examinations'!$A$1:$Z$1,0),FALSE)</f>
        <v>No</v>
      </c>
      <c r="H1045" s="10">
        <f>VLOOKUP($A1045,'Medical Examinations'!$A:$Z,MATCH(H$1,'Medical Examinations'!$A$1:$Z$1,0),FALSE)</f>
        <v>0</v>
      </c>
      <c r="I1045" s="10" t="str">
        <f>VLOOKUP($A1045,'Medical Examinations'!$A:$Z,MATCH(I$1,'Medical Examinations'!$A$1:$Z$1,0),FALSE)</f>
        <v>No</v>
      </c>
      <c r="J1045" s="10" t="str">
        <f>VLOOKUP($A1045,'Medical Examinations'!$A:$Z,MATCH(J$1,'Medical Examinations'!$A$1:$Z$1,0),FALSE)</f>
        <v>Obesity</v>
      </c>
      <c r="K1045" s="10" t="str">
        <f>VLOOKUP($A1045,'Medical Examinations'!$A:$Z,MATCH(K$1,'Medical Examinations'!$A$1:$Z$1,0),FALSE)</f>
        <v>Prediabetes</v>
      </c>
      <c r="L1045" s="15">
        <v>8471.65</v>
      </c>
      <c r="M1045" s="10" t="s">
        <v>4707</v>
      </c>
      <c r="N1045" s="10" t="s">
        <v>4711</v>
      </c>
      <c r="P1045" s="10"/>
    </row>
    <row r="1046" spans="1:16">
      <c r="A1046" s="20" t="s">
        <v>2093</v>
      </c>
      <c r="B1046" s="10">
        <f>VLOOKUP($A1046,'Customer Names'!$A:$C,3,FALSE)</f>
        <v>0</v>
      </c>
      <c r="D1046" s="10">
        <f>VLOOKUP($A1046,'Medical Examinations'!$A:$Z,MATCH(D$1,'Medical Examinations'!$A$1:$Z$1,0),FALSE)</f>
        <v>8.6999999999999993</v>
      </c>
      <c r="E1046" s="10" t="str">
        <f>VLOOKUP($A1046,'Medical Examinations'!$A:$Z,MATCH(E$1,'Medical Examinations'!$A$1:$Z$1,0),FALSE)</f>
        <v>yes</v>
      </c>
      <c r="F1046" s="10" t="str">
        <f>VLOOKUP($A1046,'Medical Examinations'!$A:$Z,MATCH(F$1,'Medical Examinations'!$A$1:$Z$1,0),FALSE)</f>
        <v>No</v>
      </c>
      <c r="G1046" s="10" t="str">
        <f>VLOOKUP($A1046,'Medical Examinations'!$A:$Z,MATCH(G$1,'Medical Examinations'!$A$1:$Z$1,0),FALSE)</f>
        <v>No</v>
      </c>
      <c r="H1046" s="10">
        <f>VLOOKUP($A1046,'Medical Examinations'!$A:$Z,MATCH(H$1,'Medical Examinations'!$A$1:$Z$1,0),FALSE)</f>
        <v>1</v>
      </c>
      <c r="I1046" s="10" t="str">
        <f>VLOOKUP($A1046,'Medical Examinations'!$A:$Z,MATCH(I$1,'Medical Examinations'!$A$1:$Z$1,0),FALSE)</f>
        <v>No</v>
      </c>
      <c r="J1046" s="10" t="str">
        <f>VLOOKUP($A1046,'Medical Examinations'!$A:$Z,MATCH(J$1,'Medical Examinations'!$A$1:$Z$1,0),FALSE)</f>
        <v>Obesity</v>
      </c>
      <c r="K1046" s="10" t="str">
        <f>VLOOKUP($A1046,'Medical Examinations'!$A:$Z,MATCH(K$1,'Medical Examinations'!$A$1:$Z$1,0),FALSE)</f>
        <v>Diabetes</v>
      </c>
      <c r="L1046" s="15">
        <v>8515.76</v>
      </c>
      <c r="M1046" s="10" t="s">
        <v>4707</v>
      </c>
      <c r="N1046" s="10" t="s">
        <v>4707</v>
      </c>
      <c r="P1046" s="10"/>
    </row>
    <row r="1047" spans="1:16">
      <c r="A1047" s="21" t="s">
        <v>2095</v>
      </c>
      <c r="B1047" s="10">
        <f>VLOOKUP($A1047,'Customer Names'!$A:$C,3,FALSE)</f>
        <v>0</v>
      </c>
      <c r="D1047" s="10">
        <f>VLOOKUP($A1047,'Medical Examinations'!$A:$Z,MATCH(D$1,'Medical Examinations'!$A$1:$Z$1,0),FALSE)</f>
        <v>10.79</v>
      </c>
      <c r="E1047" s="10" t="str">
        <f>VLOOKUP($A1047,'Medical Examinations'!$A:$Z,MATCH(E$1,'Medical Examinations'!$A$1:$Z$1,0),FALSE)</f>
        <v>No</v>
      </c>
      <c r="F1047" s="10" t="str">
        <f>VLOOKUP($A1047,'Medical Examinations'!$A:$Z,MATCH(F$1,'Medical Examinations'!$A$1:$Z$1,0),FALSE)</f>
        <v>No</v>
      </c>
      <c r="G1047" s="10" t="str">
        <f>VLOOKUP($A1047,'Medical Examinations'!$A:$Z,MATCH(G$1,'Medical Examinations'!$A$1:$Z$1,0),FALSE)</f>
        <v>No</v>
      </c>
      <c r="H1047" s="10">
        <f>VLOOKUP($A1047,'Medical Examinations'!$A:$Z,MATCH(H$1,'Medical Examinations'!$A$1:$Z$1,0),FALSE)</f>
        <v>0</v>
      </c>
      <c r="I1047" s="10" t="str">
        <f>VLOOKUP($A1047,'Medical Examinations'!$A:$Z,MATCH(I$1,'Medical Examinations'!$A$1:$Z$1,0),FALSE)</f>
        <v>No</v>
      </c>
      <c r="J1047" s="10" t="str">
        <f>VLOOKUP($A1047,'Medical Examinations'!$A:$Z,MATCH(J$1,'Medical Examinations'!$A$1:$Z$1,0),FALSE)</f>
        <v>Obesity</v>
      </c>
      <c r="K1047" s="10" t="str">
        <f>VLOOKUP($A1047,'Medical Examinations'!$A:$Z,MATCH(K$1,'Medical Examinations'!$A$1:$Z$1,0),FALSE)</f>
        <v>Diabetes</v>
      </c>
      <c r="L1047" s="15">
        <v>8516.83</v>
      </c>
      <c r="M1047" s="10" t="s">
        <v>4707</v>
      </c>
      <c r="N1047" s="10" t="s">
        <v>4711</v>
      </c>
      <c r="P1047" s="10"/>
    </row>
    <row r="1048" spans="1:16">
      <c r="A1048" s="20" t="s">
        <v>2097</v>
      </c>
      <c r="B1048" s="10">
        <f>VLOOKUP($A1048,'Customer Names'!$A:$C,3,FALSE)</f>
        <v>0</v>
      </c>
      <c r="D1048" s="10">
        <f>VLOOKUP($A1048,'Medical Examinations'!$A:$Z,MATCH(D$1,'Medical Examinations'!$A$1:$Z$1,0),FALSE)</f>
        <v>4.32</v>
      </c>
      <c r="E1048" s="10" t="str">
        <f>VLOOKUP($A1048,'Medical Examinations'!$A:$Z,MATCH(E$1,'Medical Examinations'!$A$1:$Z$1,0),FALSE)</f>
        <v>No</v>
      </c>
      <c r="F1048" s="10" t="str">
        <f>VLOOKUP($A1048,'Medical Examinations'!$A:$Z,MATCH(F$1,'Medical Examinations'!$A$1:$Z$1,0),FALSE)</f>
        <v>No</v>
      </c>
      <c r="G1048" s="10" t="str">
        <f>VLOOKUP($A1048,'Medical Examinations'!$A:$Z,MATCH(G$1,'Medical Examinations'!$A$1:$Z$1,0),FALSE)</f>
        <v>No</v>
      </c>
      <c r="H1048" s="10">
        <f>VLOOKUP($A1048,'Medical Examinations'!$A:$Z,MATCH(H$1,'Medical Examinations'!$A$1:$Z$1,0),FALSE)</f>
        <v>1</v>
      </c>
      <c r="I1048" s="10" t="str">
        <f>VLOOKUP($A1048,'Medical Examinations'!$A:$Z,MATCH(I$1,'Medical Examinations'!$A$1:$Z$1,0),FALSE)</f>
        <v>No</v>
      </c>
      <c r="J1048" s="10" t="str">
        <f>VLOOKUP($A1048,'Medical Examinations'!$A:$Z,MATCH(J$1,'Medical Examinations'!$A$1:$Z$1,0),FALSE)</f>
        <v>Obesity</v>
      </c>
      <c r="K1048" s="10" t="str">
        <f>VLOOKUP($A1048,'Medical Examinations'!$A:$Z,MATCH(K$1,'Medical Examinations'!$A$1:$Z$1,0),FALSE)</f>
        <v>Normal</v>
      </c>
      <c r="L1048" s="15">
        <v>8520.0300000000007</v>
      </c>
      <c r="M1048" s="10" t="s">
        <v>4707</v>
      </c>
      <c r="N1048" s="10" t="s">
        <v>4708</v>
      </c>
      <c r="P1048" s="10"/>
    </row>
    <row r="1049" spans="1:16">
      <c r="A1049" s="21" t="s">
        <v>2099</v>
      </c>
      <c r="B1049" s="10">
        <f>VLOOKUP($A1049,'Customer Names'!$A:$C,3,FALSE)</f>
        <v>0</v>
      </c>
      <c r="D1049" s="10">
        <f>VLOOKUP($A1049,'Medical Examinations'!$A:$Z,MATCH(D$1,'Medical Examinations'!$A$1:$Z$1,0),FALSE)</f>
        <v>7.19</v>
      </c>
      <c r="E1049" s="10" t="str">
        <f>VLOOKUP($A1049,'Medical Examinations'!$A:$Z,MATCH(E$1,'Medical Examinations'!$A$1:$Z$1,0),FALSE)</f>
        <v>yes</v>
      </c>
      <c r="F1049" s="10" t="str">
        <f>VLOOKUP($A1049,'Medical Examinations'!$A:$Z,MATCH(F$1,'Medical Examinations'!$A$1:$Z$1,0),FALSE)</f>
        <v>No</v>
      </c>
      <c r="G1049" s="10" t="str">
        <f>VLOOKUP($A1049,'Medical Examinations'!$A:$Z,MATCH(G$1,'Medical Examinations'!$A$1:$Z$1,0),FALSE)</f>
        <v>No</v>
      </c>
      <c r="H1049" s="10">
        <f>VLOOKUP($A1049,'Medical Examinations'!$A:$Z,MATCH(H$1,'Medical Examinations'!$A$1:$Z$1,0),FALSE)</f>
        <v>0</v>
      </c>
      <c r="I1049" s="10" t="str">
        <f>VLOOKUP($A1049,'Medical Examinations'!$A:$Z,MATCH(I$1,'Medical Examinations'!$A$1:$Z$1,0),FALSE)</f>
        <v>No</v>
      </c>
      <c r="J1049" s="10" t="str">
        <f>VLOOKUP($A1049,'Medical Examinations'!$A:$Z,MATCH(J$1,'Medical Examinations'!$A$1:$Z$1,0),FALSE)</f>
        <v>Obesity</v>
      </c>
      <c r="K1049" s="10" t="str">
        <f>VLOOKUP($A1049,'Medical Examinations'!$A:$Z,MATCH(K$1,'Medical Examinations'!$A$1:$Z$1,0),FALSE)</f>
        <v>Diabetes</v>
      </c>
      <c r="L1049" s="15">
        <v>8522</v>
      </c>
      <c r="M1049" s="10" t="s">
        <v>4707</v>
      </c>
      <c r="N1049" s="10" t="s">
        <v>4707</v>
      </c>
      <c r="P1049" s="10"/>
    </row>
    <row r="1050" spans="1:16">
      <c r="A1050" s="20" t="s">
        <v>2101</v>
      </c>
      <c r="B1050" s="10">
        <f>VLOOKUP($A1050,'Customer Names'!$A:$C,3,FALSE)</f>
        <v>0</v>
      </c>
      <c r="D1050" s="10">
        <f>VLOOKUP($A1050,'Medical Examinations'!$A:$Z,MATCH(D$1,'Medical Examinations'!$A$1:$Z$1,0),FALSE)</f>
        <v>11.94</v>
      </c>
      <c r="E1050" s="10" t="str">
        <f>VLOOKUP($A1050,'Medical Examinations'!$A:$Z,MATCH(E$1,'Medical Examinations'!$A$1:$Z$1,0),FALSE)</f>
        <v>yes</v>
      </c>
      <c r="F1050" s="10" t="str">
        <f>VLOOKUP($A1050,'Medical Examinations'!$A:$Z,MATCH(F$1,'Medical Examinations'!$A$1:$Z$1,0),FALSE)</f>
        <v>No</v>
      </c>
      <c r="G1050" s="10" t="str">
        <f>VLOOKUP($A1050,'Medical Examinations'!$A:$Z,MATCH(G$1,'Medical Examinations'!$A$1:$Z$1,0),FALSE)</f>
        <v>No</v>
      </c>
      <c r="H1050" s="10">
        <f>VLOOKUP($A1050,'Medical Examinations'!$A:$Z,MATCH(H$1,'Medical Examinations'!$A$1:$Z$1,0),FALSE)</f>
        <v>0</v>
      </c>
      <c r="I1050" s="10" t="str">
        <f>VLOOKUP($A1050,'Medical Examinations'!$A:$Z,MATCH(I$1,'Medical Examinations'!$A$1:$Z$1,0),FALSE)</f>
        <v>No</v>
      </c>
      <c r="J1050" s="10" t="str">
        <f>VLOOKUP($A1050,'Medical Examinations'!$A:$Z,MATCH(J$1,'Medical Examinations'!$A$1:$Z$1,0),FALSE)</f>
        <v>Obesity</v>
      </c>
      <c r="K1050" s="10" t="str">
        <f>VLOOKUP($A1050,'Medical Examinations'!$A:$Z,MATCH(K$1,'Medical Examinations'!$A$1:$Z$1,0),FALSE)</f>
        <v>Diabetes</v>
      </c>
      <c r="L1050" s="15">
        <v>8527.5300000000007</v>
      </c>
      <c r="M1050" s="10" t="s">
        <v>4707</v>
      </c>
      <c r="N1050" s="10" t="s">
        <v>4707</v>
      </c>
      <c r="P1050" s="10"/>
    </row>
    <row r="1051" spans="1:16">
      <c r="A1051" s="21" t="s">
        <v>2103</v>
      </c>
      <c r="B1051" s="10">
        <f>VLOOKUP($A1051,'Customer Names'!$A:$C,3,FALSE)</f>
        <v>0</v>
      </c>
      <c r="D1051" s="10">
        <f>VLOOKUP($A1051,'Medical Examinations'!$A:$Z,MATCH(D$1,'Medical Examinations'!$A$1:$Z$1,0),FALSE)</f>
        <v>5.56</v>
      </c>
      <c r="E1051" s="10" t="str">
        <f>VLOOKUP($A1051,'Medical Examinations'!$A:$Z,MATCH(E$1,'Medical Examinations'!$A$1:$Z$1,0),FALSE)</f>
        <v>No</v>
      </c>
      <c r="F1051" s="10" t="str">
        <f>VLOOKUP($A1051,'Medical Examinations'!$A:$Z,MATCH(F$1,'Medical Examinations'!$A$1:$Z$1,0),FALSE)</f>
        <v>No</v>
      </c>
      <c r="G1051" s="10" t="str">
        <f>VLOOKUP($A1051,'Medical Examinations'!$A:$Z,MATCH(G$1,'Medical Examinations'!$A$1:$Z$1,0),FALSE)</f>
        <v>No</v>
      </c>
      <c r="H1051" s="10">
        <f>VLOOKUP($A1051,'Medical Examinations'!$A:$Z,MATCH(H$1,'Medical Examinations'!$A$1:$Z$1,0),FALSE)</f>
        <v>2</v>
      </c>
      <c r="I1051" s="10" t="str">
        <f>VLOOKUP($A1051,'Medical Examinations'!$A:$Z,MATCH(I$1,'Medical Examinations'!$A$1:$Z$1,0),FALSE)</f>
        <v>No</v>
      </c>
      <c r="J1051" s="10" t="str">
        <f>VLOOKUP($A1051,'Medical Examinations'!$A:$Z,MATCH(J$1,'Medical Examinations'!$A$1:$Z$1,0),FALSE)</f>
        <v>Overweight</v>
      </c>
      <c r="K1051" s="10" t="str">
        <f>VLOOKUP($A1051,'Medical Examinations'!$A:$Z,MATCH(K$1,'Medical Examinations'!$A$1:$Z$1,0),FALSE)</f>
        <v>Normal</v>
      </c>
      <c r="L1051" s="15">
        <v>8534.67</v>
      </c>
      <c r="M1051" s="10" t="s">
        <v>4707</v>
      </c>
      <c r="N1051" s="10" t="s">
        <v>4708</v>
      </c>
      <c r="P1051" s="10"/>
    </row>
    <row r="1052" spans="1:16">
      <c r="A1052" s="20" t="s">
        <v>2105</v>
      </c>
      <c r="B1052" s="10">
        <f>VLOOKUP($A1052,'Customer Names'!$A:$C,3,FALSE)</f>
        <v>0</v>
      </c>
      <c r="D1052" s="10">
        <f>VLOOKUP($A1052,'Medical Examinations'!$A:$Z,MATCH(D$1,'Medical Examinations'!$A$1:$Z$1,0),FALSE)</f>
        <v>5.64</v>
      </c>
      <c r="E1052" s="10" t="str">
        <f>VLOOKUP($A1052,'Medical Examinations'!$A:$Z,MATCH(E$1,'Medical Examinations'!$A$1:$Z$1,0),FALSE)</f>
        <v>yes</v>
      </c>
      <c r="F1052" s="10" t="str">
        <f>VLOOKUP($A1052,'Medical Examinations'!$A:$Z,MATCH(F$1,'Medical Examinations'!$A$1:$Z$1,0),FALSE)</f>
        <v>No</v>
      </c>
      <c r="G1052" s="10" t="str">
        <f>VLOOKUP($A1052,'Medical Examinations'!$A:$Z,MATCH(G$1,'Medical Examinations'!$A$1:$Z$1,0),FALSE)</f>
        <v>No</v>
      </c>
      <c r="H1052" s="10">
        <f>VLOOKUP($A1052,'Medical Examinations'!$A:$Z,MATCH(H$1,'Medical Examinations'!$A$1:$Z$1,0),FALSE)</f>
        <v>0</v>
      </c>
      <c r="I1052" s="10" t="str">
        <f>VLOOKUP($A1052,'Medical Examinations'!$A:$Z,MATCH(I$1,'Medical Examinations'!$A$1:$Z$1,0),FALSE)</f>
        <v>No</v>
      </c>
      <c r="J1052" s="10" t="str">
        <f>VLOOKUP($A1052,'Medical Examinations'!$A:$Z,MATCH(J$1,'Medical Examinations'!$A$1:$Z$1,0),FALSE)</f>
        <v>Overweight</v>
      </c>
      <c r="K1052" s="10" t="str">
        <f>VLOOKUP($A1052,'Medical Examinations'!$A:$Z,MATCH(K$1,'Medical Examinations'!$A$1:$Z$1,0),FALSE)</f>
        <v>Normal</v>
      </c>
      <c r="L1052" s="15">
        <v>8538.2900000000009</v>
      </c>
      <c r="M1052" s="10" t="s">
        <v>4707</v>
      </c>
      <c r="N1052" s="10" t="s">
        <v>4708</v>
      </c>
      <c r="P1052" s="10"/>
    </row>
    <row r="1053" spans="1:16">
      <c r="A1053" s="21" t="s">
        <v>2107</v>
      </c>
      <c r="B1053" s="10">
        <f>VLOOKUP($A1053,'Customer Names'!$A:$C,3,FALSE)</f>
        <v>0</v>
      </c>
      <c r="D1053" s="10">
        <f>VLOOKUP($A1053,'Medical Examinations'!$A:$Z,MATCH(D$1,'Medical Examinations'!$A$1:$Z$1,0),FALSE)</f>
        <v>4.6500000000000004</v>
      </c>
      <c r="E1053" s="10" t="str">
        <f>VLOOKUP($A1053,'Medical Examinations'!$A:$Z,MATCH(E$1,'Medical Examinations'!$A$1:$Z$1,0),FALSE)</f>
        <v>No</v>
      </c>
      <c r="F1053" s="10" t="str">
        <f>VLOOKUP($A1053,'Medical Examinations'!$A:$Z,MATCH(F$1,'Medical Examinations'!$A$1:$Z$1,0),FALSE)</f>
        <v>No</v>
      </c>
      <c r="G1053" s="10" t="str">
        <f>VLOOKUP($A1053,'Medical Examinations'!$A:$Z,MATCH(G$1,'Medical Examinations'!$A$1:$Z$1,0),FALSE)</f>
        <v>No</v>
      </c>
      <c r="H1053" s="10">
        <f>VLOOKUP($A1053,'Medical Examinations'!$A:$Z,MATCH(H$1,'Medical Examinations'!$A$1:$Z$1,0),FALSE)</f>
        <v>0</v>
      </c>
      <c r="I1053" s="10" t="str">
        <f>VLOOKUP($A1053,'Medical Examinations'!$A:$Z,MATCH(I$1,'Medical Examinations'!$A$1:$Z$1,0),FALSE)</f>
        <v>No</v>
      </c>
      <c r="J1053" s="10" t="str">
        <f>VLOOKUP($A1053,'Medical Examinations'!$A:$Z,MATCH(J$1,'Medical Examinations'!$A$1:$Z$1,0),FALSE)</f>
        <v>Obesity</v>
      </c>
      <c r="K1053" s="10" t="str">
        <f>VLOOKUP($A1053,'Medical Examinations'!$A:$Z,MATCH(K$1,'Medical Examinations'!$A$1:$Z$1,0),FALSE)</f>
        <v>Normal</v>
      </c>
      <c r="L1053" s="15">
        <v>8539.67</v>
      </c>
      <c r="M1053" s="10" t="s">
        <v>4707</v>
      </c>
      <c r="N1053" s="10" t="s">
        <v>4708</v>
      </c>
      <c r="P1053" s="10"/>
    </row>
    <row r="1054" spans="1:16">
      <c r="A1054" s="20" t="s">
        <v>2109</v>
      </c>
      <c r="B1054" s="10">
        <f>VLOOKUP($A1054,'Customer Names'!$A:$C,3,FALSE)</f>
        <v>0</v>
      </c>
      <c r="D1054" s="10">
        <f>VLOOKUP($A1054,'Medical Examinations'!$A:$Z,MATCH(D$1,'Medical Examinations'!$A$1:$Z$1,0),FALSE)</f>
        <v>9.0500000000000007</v>
      </c>
      <c r="E1054" s="10" t="str">
        <f>VLOOKUP($A1054,'Medical Examinations'!$A:$Z,MATCH(E$1,'Medical Examinations'!$A$1:$Z$1,0),FALSE)</f>
        <v>No</v>
      </c>
      <c r="F1054" s="10" t="str">
        <f>VLOOKUP($A1054,'Medical Examinations'!$A:$Z,MATCH(F$1,'Medical Examinations'!$A$1:$Z$1,0),FALSE)</f>
        <v>No</v>
      </c>
      <c r="G1054" s="10" t="str">
        <f>VLOOKUP($A1054,'Medical Examinations'!$A:$Z,MATCH(G$1,'Medical Examinations'!$A$1:$Z$1,0),FALSE)</f>
        <v>No</v>
      </c>
      <c r="H1054" s="10">
        <f>VLOOKUP($A1054,'Medical Examinations'!$A:$Z,MATCH(H$1,'Medical Examinations'!$A$1:$Z$1,0),FALSE)</f>
        <v>0</v>
      </c>
      <c r="I1054" s="10" t="str">
        <f>VLOOKUP($A1054,'Medical Examinations'!$A:$Z,MATCH(I$1,'Medical Examinations'!$A$1:$Z$1,0),FALSE)</f>
        <v>No</v>
      </c>
      <c r="J1054" s="10" t="str">
        <f>VLOOKUP($A1054,'Medical Examinations'!$A:$Z,MATCH(J$1,'Medical Examinations'!$A$1:$Z$1,0),FALSE)</f>
        <v>Normal Weight</v>
      </c>
      <c r="K1054" s="10" t="str">
        <f>VLOOKUP($A1054,'Medical Examinations'!$A:$Z,MATCH(K$1,'Medical Examinations'!$A$1:$Z$1,0),FALSE)</f>
        <v>Diabetes</v>
      </c>
      <c r="L1054" s="15">
        <v>8547.69</v>
      </c>
      <c r="M1054" s="10" t="s">
        <v>4707</v>
      </c>
      <c r="N1054" s="10" t="s">
        <v>4711</v>
      </c>
      <c r="P1054" s="10"/>
    </row>
    <row r="1055" spans="1:16">
      <c r="A1055" s="21" t="s">
        <v>2111</v>
      </c>
      <c r="B1055" s="10">
        <f>VLOOKUP($A1055,'Customer Names'!$A:$C,3,FALSE)</f>
        <v>0</v>
      </c>
      <c r="D1055" s="10">
        <f>VLOOKUP($A1055,'Medical Examinations'!$A:$Z,MATCH(D$1,'Medical Examinations'!$A$1:$Z$1,0),FALSE)</f>
        <v>4.5199999999999996</v>
      </c>
      <c r="E1055" s="10" t="str">
        <f>VLOOKUP($A1055,'Medical Examinations'!$A:$Z,MATCH(E$1,'Medical Examinations'!$A$1:$Z$1,0),FALSE)</f>
        <v>yes</v>
      </c>
      <c r="F1055" s="10" t="str">
        <f>VLOOKUP($A1055,'Medical Examinations'!$A:$Z,MATCH(F$1,'Medical Examinations'!$A$1:$Z$1,0),FALSE)</f>
        <v>No</v>
      </c>
      <c r="G1055" s="10" t="str">
        <f>VLOOKUP($A1055,'Medical Examinations'!$A:$Z,MATCH(G$1,'Medical Examinations'!$A$1:$Z$1,0),FALSE)</f>
        <v>No</v>
      </c>
      <c r="H1055" s="10">
        <f>VLOOKUP($A1055,'Medical Examinations'!$A:$Z,MATCH(H$1,'Medical Examinations'!$A$1:$Z$1,0),FALSE)</f>
        <v>0</v>
      </c>
      <c r="I1055" s="10" t="str">
        <f>VLOOKUP($A1055,'Medical Examinations'!$A:$Z,MATCH(I$1,'Medical Examinations'!$A$1:$Z$1,0),FALSE)</f>
        <v>No</v>
      </c>
      <c r="J1055" s="10" t="str">
        <f>VLOOKUP($A1055,'Medical Examinations'!$A:$Z,MATCH(J$1,'Medical Examinations'!$A$1:$Z$1,0),FALSE)</f>
        <v>Overweight</v>
      </c>
      <c r="K1055" s="10" t="str">
        <f>VLOOKUP($A1055,'Medical Examinations'!$A:$Z,MATCH(K$1,'Medical Examinations'!$A$1:$Z$1,0),FALSE)</f>
        <v>Normal</v>
      </c>
      <c r="L1055" s="15">
        <v>8551.35</v>
      </c>
      <c r="M1055" s="10" t="s">
        <v>4707</v>
      </c>
      <c r="N1055" s="10" t="s">
        <v>4707</v>
      </c>
      <c r="P1055" s="10"/>
    </row>
    <row r="1056" spans="1:16">
      <c r="A1056" s="20" t="s">
        <v>2113</v>
      </c>
      <c r="B1056" s="10">
        <f>VLOOKUP($A1056,'Customer Names'!$A:$C,3,FALSE)</f>
        <v>0</v>
      </c>
      <c r="D1056" s="10">
        <f>VLOOKUP($A1056,'Medical Examinations'!$A:$Z,MATCH(D$1,'Medical Examinations'!$A$1:$Z$1,0),FALSE)</f>
        <v>4.62</v>
      </c>
      <c r="E1056" s="10" t="str">
        <f>VLOOKUP($A1056,'Medical Examinations'!$A:$Z,MATCH(E$1,'Medical Examinations'!$A$1:$Z$1,0),FALSE)</f>
        <v>yes</v>
      </c>
      <c r="F1056" s="10" t="str">
        <f>VLOOKUP($A1056,'Medical Examinations'!$A:$Z,MATCH(F$1,'Medical Examinations'!$A$1:$Z$1,0),FALSE)</f>
        <v>No</v>
      </c>
      <c r="G1056" s="10" t="str">
        <f>VLOOKUP($A1056,'Medical Examinations'!$A:$Z,MATCH(G$1,'Medical Examinations'!$A$1:$Z$1,0),FALSE)</f>
        <v>No</v>
      </c>
      <c r="H1056" s="10">
        <f>VLOOKUP($A1056,'Medical Examinations'!$A:$Z,MATCH(H$1,'Medical Examinations'!$A$1:$Z$1,0),FALSE)</f>
        <v>1</v>
      </c>
      <c r="I1056" s="10" t="str">
        <f>VLOOKUP($A1056,'Medical Examinations'!$A:$Z,MATCH(I$1,'Medical Examinations'!$A$1:$Z$1,0),FALSE)</f>
        <v>No</v>
      </c>
      <c r="J1056" s="10" t="str">
        <f>VLOOKUP($A1056,'Medical Examinations'!$A:$Z,MATCH(J$1,'Medical Examinations'!$A$1:$Z$1,0),FALSE)</f>
        <v>Overweight</v>
      </c>
      <c r="K1056" s="10" t="str">
        <f>VLOOKUP($A1056,'Medical Examinations'!$A:$Z,MATCH(K$1,'Medical Examinations'!$A$1:$Z$1,0),FALSE)</f>
        <v>Normal</v>
      </c>
      <c r="L1056" s="15">
        <v>8556.91</v>
      </c>
      <c r="M1056" s="10" t="s">
        <v>4707</v>
      </c>
      <c r="N1056" s="10" t="s">
        <v>4711</v>
      </c>
      <c r="P1056" s="10"/>
    </row>
    <row r="1057" spans="1:16">
      <c r="A1057" s="21" t="s">
        <v>2115</v>
      </c>
      <c r="B1057" s="10">
        <f>VLOOKUP($A1057,'Customer Names'!$A:$C,3,FALSE)</f>
        <v>0</v>
      </c>
      <c r="D1057" s="10">
        <f>VLOOKUP($A1057,'Medical Examinations'!$A:$Z,MATCH(D$1,'Medical Examinations'!$A$1:$Z$1,0),FALSE)</f>
        <v>5.87</v>
      </c>
      <c r="E1057" s="10" t="str">
        <f>VLOOKUP($A1057,'Medical Examinations'!$A:$Z,MATCH(E$1,'Medical Examinations'!$A$1:$Z$1,0),FALSE)</f>
        <v>No</v>
      </c>
      <c r="F1057" s="10" t="str">
        <f>VLOOKUP($A1057,'Medical Examinations'!$A:$Z,MATCH(F$1,'Medical Examinations'!$A$1:$Z$1,0),FALSE)</f>
        <v>No</v>
      </c>
      <c r="G1057" s="10" t="str">
        <f>VLOOKUP($A1057,'Medical Examinations'!$A:$Z,MATCH(G$1,'Medical Examinations'!$A$1:$Z$1,0),FALSE)</f>
        <v>No</v>
      </c>
      <c r="H1057" s="10">
        <f>VLOOKUP($A1057,'Medical Examinations'!$A:$Z,MATCH(H$1,'Medical Examinations'!$A$1:$Z$1,0),FALSE)</f>
        <v>0</v>
      </c>
      <c r="I1057" s="10" t="str">
        <f>VLOOKUP($A1057,'Medical Examinations'!$A:$Z,MATCH(I$1,'Medical Examinations'!$A$1:$Z$1,0),FALSE)</f>
        <v>No</v>
      </c>
      <c r="J1057" s="10" t="str">
        <f>VLOOKUP($A1057,'Medical Examinations'!$A:$Z,MATCH(J$1,'Medical Examinations'!$A$1:$Z$1,0),FALSE)</f>
        <v>Obesity</v>
      </c>
      <c r="K1057" s="10" t="str">
        <f>VLOOKUP($A1057,'Medical Examinations'!$A:$Z,MATCH(K$1,'Medical Examinations'!$A$1:$Z$1,0),FALSE)</f>
        <v>Prediabetes</v>
      </c>
      <c r="L1057" s="15">
        <v>8567.25</v>
      </c>
      <c r="M1057" s="10" t="s">
        <v>4707</v>
      </c>
      <c r="N1057" s="10" t="s">
        <v>4711</v>
      </c>
      <c r="P1057" s="10"/>
    </row>
    <row r="1058" spans="1:16">
      <c r="A1058" s="20" t="s">
        <v>2117</v>
      </c>
      <c r="B1058" s="10">
        <f>VLOOKUP($A1058,'Customer Names'!$A:$C,3,FALSE)</f>
        <v>0</v>
      </c>
      <c r="D1058" s="10">
        <f>VLOOKUP($A1058,'Medical Examinations'!$A:$Z,MATCH(D$1,'Medical Examinations'!$A$1:$Z$1,0),FALSE)</f>
        <v>5.71</v>
      </c>
      <c r="E1058" s="10" t="str">
        <f>VLOOKUP($A1058,'Medical Examinations'!$A:$Z,MATCH(E$1,'Medical Examinations'!$A$1:$Z$1,0),FALSE)</f>
        <v>No</v>
      </c>
      <c r="F1058" s="10" t="str">
        <f>VLOOKUP($A1058,'Medical Examinations'!$A:$Z,MATCH(F$1,'Medical Examinations'!$A$1:$Z$1,0),FALSE)</f>
        <v>No</v>
      </c>
      <c r="G1058" s="10" t="str">
        <f>VLOOKUP($A1058,'Medical Examinations'!$A:$Z,MATCH(G$1,'Medical Examinations'!$A$1:$Z$1,0),FALSE)</f>
        <v>No</v>
      </c>
      <c r="H1058" s="10">
        <f>VLOOKUP($A1058,'Medical Examinations'!$A:$Z,MATCH(H$1,'Medical Examinations'!$A$1:$Z$1,0),FALSE)</f>
        <v>1</v>
      </c>
      <c r="I1058" s="10" t="str">
        <f>VLOOKUP($A1058,'Medical Examinations'!$A:$Z,MATCH(I$1,'Medical Examinations'!$A$1:$Z$1,0),FALSE)</f>
        <v>No</v>
      </c>
      <c r="J1058" s="10" t="str">
        <f>VLOOKUP($A1058,'Medical Examinations'!$A:$Z,MATCH(J$1,'Medical Examinations'!$A$1:$Z$1,0),FALSE)</f>
        <v>Obesity</v>
      </c>
      <c r="K1058" s="10" t="str">
        <f>VLOOKUP($A1058,'Medical Examinations'!$A:$Z,MATCH(K$1,'Medical Examinations'!$A$1:$Z$1,0),FALSE)</f>
        <v>Prediabetes</v>
      </c>
      <c r="L1058" s="15">
        <v>8569.86</v>
      </c>
      <c r="M1058" s="10" t="s">
        <v>4707</v>
      </c>
      <c r="N1058" s="10" t="s">
        <v>4708</v>
      </c>
      <c r="P1058" s="10"/>
    </row>
    <row r="1059" spans="1:16">
      <c r="A1059" s="21" t="s">
        <v>2119</v>
      </c>
      <c r="B1059" s="10">
        <f>VLOOKUP($A1059,'Customer Names'!$A:$C,3,FALSE)</f>
        <v>0</v>
      </c>
      <c r="D1059" s="10">
        <f>VLOOKUP($A1059,'Medical Examinations'!$A:$Z,MATCH(D$1,'Medical Examinations'!$A$1:$Z$1,0),FALSE)</f>
        <v>9.08</v>
      </c>
      <c r="E1059" s="10" t="str">
        <f>VLOOKUP($A1059,'Medical Examinations'!$A:$Z,MATCH(E$1,'Medical Examinations'!$A$1:$Z$1,0),FALSE)</f>
        <v>No</v>
      </c>
      <c r="F1059" s="10" t="str">
        <f>VLOOKUP($A1059,'Medical Examinations'!$A:$Z,MATCH(F$1,'Medical Examinations'!$A$1:$Z$1,0),FALSE)</f>
        <v>No</v>
      </c>
      <c r="G1059" s="10" t="str">
        <f>VLOOKUP($A1059,'Medical Examinations'!$A:$Z,MATCH(G$1,'Medical Examinations'!$A$1:$Z$1,0),FALSE)</f>
        <v>No</v>
      </c>
      <c r="H1059" s="10">
        <f>VLOOKUP($A1059,'Medical Examinations'!$A:$Z,MATCH(H$1,'Medical Examinations'!$A$1:$Z$1,0),FALSE)</f>
        <v>0</v>
      </c>
      <c r="I1059" s="10" t="str">
        <f>VLOOKUP($A1059,'Medical Examinations'!$A:$Z,MATCH(I$1,'Medical Examinations'!$A$1:$Z$1,0),FALSE)</f>
        <v>No</v>
      </c>
      <c r="J1059" s="10" t="str">
        <f>VLOOKUP($A1059,'Medical Examinations'!$A:$Z,MATCH(J$1,'Medical Examinations'!$A$1:$Z$1,0),FALSE)</f>
        <v>Normal Weight</v>
      </c>
      <c r="K1059" s="10" t="str">
        <f>VLOOKUP($A1059,'Medical Examinations'!$A:$Z,MATCH(K$1,'Medical Examinations'!$A$1:$Z$1,0),FALSE)</f>
        <v>Diabetes</v>
      </c>
      <c r="L1059" s="15">
        <v>8572.0400000000009</v>
      </c>
      <c r="M1059" s="10" t="s">
        <v>4707</v>
      </c>
      <c r="N1059" s="10" t="s">
        <v>4707</v>
      </c>
      <c r="P1059" s="10"/>
    </row>
    <row r="1060" spans="1:16">
      <c r="A1060" s="20" t="s">
        <v>2121</v>
      </c>
      <c r="B1060" s="10">
        <f>VLOOKUP($A1060,'Customer Names'!$A:$C,3,FALSE)</f>
        <v>0</v>
      </c>
      <c r="D1060" s="10">
        <f>VLOOKUP($A1060,'Medical Examinations'!$A:$Z,MATCH(D$1,'Medical Examinations'!$A$1:$Z$1,0),FALSE)</f>
        <v>5.3</v>
      </c>
      <c r="E1060" s="10" t="str">
        <f>VLOOKUP($A1060,'Medical Examinations'!$A:$Z,MATCH(E$1,'Medical Examinations'!$A$1:$Z$1,0),FALSE)</f>
        <v>yes</v>
      </c>
      <c r="F1060" s="10" t="str">
        <f>VLOOKUP($A1060,'Medical Examinations'!$A:$Z,MATCH(F$1,'Medical Examinations'!$A$1:$Z$1,0),FALSE)</f>
        <v>No</v>
      </c>
      <c r="G1060" s="10" t="str">
        <f>VLOOKUP($A1060,'Medical Examinations'!$A:$Z,MATCH(G$1,'Medical Examinations'!$A$1:$Z$1,0),FALSE)</f>
        <v>No</v>
      </c>
      <c r="H1060" s="10">
        <f>VLOOKUP($A1060,'Medical Examinations'!$A:$Z,MATCH(H$1,'Medical Examinations'!$A$1:$Z$1,0),FALSE)</f>
        <v>2</v>
      </c>
      <c r="I1060" s="10" t="str">
        <f>VLOOKUP($A1060,'Medical Examinations'!$A:$Z,MATCH(I$1,'Medical Examinations'!$A$1:$Z$1,0),FALSE)</f>
        <v>No</v>
      </c>
      <c r="J1060" s="10" t="str">
        <f>VLOOKUP($A1060,'Medical Examinations'!$A:$Z,MATCH(J$1,'Medical Examinations'!$A$1:$Z$1,0),FALSE)</f>
        <v>Obesity</v>
      </c>
      <c r="K1060" s="10" t="str">
        <f>VLOOKUP($A1060,'Medical Examinations'!$A:$Z,MATCH(K$1,'Medical Examinations'!$A$1:$Z$1,0),FALSE)</f>
        <v>Normal</v>
      </c>
      <c r="L1060" s="15">
        <v>8573.2999999999993</v>
      </c>
      <c r="M1060" s="10" t="s">
        <v>4707</v>
      </c>
      <c r="N1060" s="10" t="s">
        <v>4707</v>
      </c>
      <c r="P1060" s="10"/>
    </row>
    <row r="1061" spans="1:16">
      <c r="A1061" s="21" t="s">
        <v>2123</v>
      </c>
      <c r="B1061" s="10">
        <f>VLOOKUP($A1061,'Customer Names'!$A:$C,3,FALSE)</f>
        <v>0</v>
      </c>
      <c r="D1061" s="10">
        <f>VLOOKUP($A1061,'Medical Examinations'!$A:$Z,MATCH(D$1,'Medical Examinations'!$A$1:$Z$1,0),FALSE)</f>
        <v>11.76</v>
      </c>
      <c r="E1061" s="10" t="str">
        <f>VLOOKUP($A1061,'Medical Examinations'!$A:$Z,MATCH(E$1,'Medical Examinations'!$A$1:$Z$1,0),FALSE)</f>
        <v>yes</v>
      </c>
      <c r="F1061" s="10" t="str">
        <f>VLOOKUP($A1061,'Medical Examinations'!$A:$Z,MATCH(F$1,'Medical Examinations'!$A$1:$Z$1,0),FALSE)</f>
        <v>No</v>
      </c>
      <c r="G1061" s="10" t="str">
        <f>VLOOKUP($A1061,'Medical Examinations'!$A:$Z,MATCH(G$1,'Medical Examinations'!$A$1:$Z$1,0),FALSE)</f>
        <v>No</v>
      </c>
      <c r="H1061" s="10">
        <f>VLOOKUP($A1061,'Medical Examinations'!$A:$Z,MATCH(H$1,'Medical Examinations'!$A$1:$Z$1,0),FALSE)</f>
        <v>0</v>
      </c>
      <c r="I1061" s="10" t="str">
        <f>VLOOKUP($A1061,'Medical Examinations'!$A:$Z,MATCH(I$1,'Medical Examinations'!$A$1:$Z$1,0),FALSE)</f>
        <v>No</v>
      </c>
      <c r="J1061" s="10" t="str">
        <f>VLOOKUP($A1061,'Medical Examinations'!$A:$Z,MATCH(J$1,'Medical Examinations'!$A$1:$Z$1,0),FALSE)</f>
        <v>Obesity</v>
      </c>
      <c r="K1061" s="10" t="str">
        <f>VLOOKUP($A1061,'Medical Examinations'!$A:$Z,MATCH(K$1,'Medical Examinations'!$A$1:$Z$1,0),FALSE)</f>
        <v>Diabetes</v>
      </c>
      <c r="L1061" s="15">
        <v>8582.2999999999993</v>
      </c>
      <c r="M1061" s="10" t="s">
        <v>4707</v>
      </c>
      <c r="N1061" s="10" t="s">
        <v>4711</v>
      </c>
      <c r="P1061" s="10"/>
    </row>
    <row r="1062" spans="1:16">
      <c r="A1062" s="20" t="s">
        <v>2125</v>
      </c>
      <c r="B1062" s="10">
        <f>VLOOKUP($A1062,'Customer Names'!$A:$C,3,FALSE)</f>
        <v>0</v>
      </c>
      <c r="D1062" s="10">
        <f>VLOOKUP($A1062,'Medical Examinations'!$A:$Z,MATCH(D$1,'Medical Examinations'!$A$1:$Z$1,0),FALSE)</f>
        <v>5.1100000000000003</v>
      </c>
      <c r="E1062" s="10" t="str">
        <f>VLOOKUP($A1062,'Medical Examinations'!$A:$Z,MATCH(E$1,'Medical Examinations'!$A$1:$Z$1,0),FALSE)</f>
        <v>yes</v>
      </c>
      <c r="F1062" s="10" t="str">
        <f>VLOOKUP($A1062,'Medical Examinations'!$A:$Z,MATCH(F$1,'Medical Examinations'!$A$1:$Z$1,0),FALSE)</f>
        <v>No</v>
      </c>
      <c r="G1062" s="10" t="str">
        <f>VLOOKUP($A1062,'Medical Examinations'!$A:$Z,MATCH(G$1,'Medical Examinations'!$A$1:$Z$1,0),FALSE)</f>
        <v>No</v>
      </c>
      <c r="H1062" s="10">
        <f>VLOOKUP($A1062,'Medical Examinations'!$A:$Z,MATCH(H$1,'Medical Examinations'!$A$1:$Z$1,0),FALSE)</f>
        <v>2</v>
      </c>
      <c r="I1062" s="10" t="str">
        <f>VLOOKUP($A1062,'Medical Examinations'!$A:$Z,MATCH(I$1,'Medical Examinations'!$A$1:$Z$1,0),FALSE)</f>
        <v>No</v>
      </c>
      <c r="J1062" s="10" t="str">
        <f>VLOOKUP($A1062,'Medical Examinations'!$A:$Z,MATCH(J$1,'Medical Examinations'!$A$1:$Z$1,0),FALSE)</f>
        <v>Obesity</v>
      </c>
      <c r="K1062" s="10" t="str">
        <f>VLOOKUP($A1062,'Medical Examinations'!$A:$Z,MATCH(K$1,'Medical Examinations'!$A$1:$Z$1,0),FALSE)</f>
        <v>Normal</v>
      </c>
      <c r="L1062" s="15">
        <v>8596.83</v>
      </c>
      <c r="M1062" s="10" t="s">
        <v>4707</v>
      </c>
      <c r="N1062" s="10" t="s">
        <v>4708</v>
      </c>
      <c r="P1062" s="10"/>
    </row>
    <row r="1063" spans="1:16">
      <c r="A1063" s="21" t="s">
        <v>2127</v>
      </c>
      <c r="B1063" s="10">
        <f>VLOOKUP($A1063,'Customer Names'!$A:$C,3,FALSE)</f>
        <v>0</v>
      </c>
      <c r="D1063" s="10">
        <f>VLOOKUP($A1063,'Medical Examinations'!$A:$Z,MATCH(D$1,'Medical Examinations'!$A$1:$Z$1,0),FALSE)</f>
        <v>5.54</v>
      </c>
      <c r="E1063" s="10" t="str">
        <f>VLOOKUP($A1063,'Medical Examinations'!$A:$Z,MATCH(E$1,'Medical Examinations'!$A$1:$Z$1,0),FALSE)</f>
        <v>No</v>
      </c>
      <c r="F1063" s="10" t="str">
        <f>VLOOKUP($A1063,'Medical Examinations'!$A:$Z,MATCH(F$1,'Medical Examinations'!$A$1:$Z$1,0),FALSE)</f>
        <v>No</v>
      </c>
      <c r="G1063" s="10" t="str">
        <f>VLOOKUP($A1063,'Medical Examinations'!$A:$Z,MATCH(G$1,'Medical Examinations'!$A$1:$Z$1,0),FALSE)</f>
        <v>No</v>
      </c>
      <c r="H1063" s="10">
        <f>VLOOKUP($A1063,'Medical Examinations'!$A:$Z,MATCH(H$1,'Medical Examinations'!$A$1:$Z$1,0),FALSE)</f>
        <v>2</v>
      </c>
      <c r="I1063" s="10" t="str">
        <f>VLOOKUP($A1063,'Medical Examinations'!$A:$Z,MATCH(I$1,'Medical Examinations'!$A$1:$Z$1,0),FALSE)</f>
        <v>No</v>
      </c>
      <c r="J1063" s="10" t="str">
        <f>VLOOKUP($A1063,'Medical Examinations'!$A:$Z,MATCH(J$1,'Medical Examinations'!$A$1:$Z$1,0),FALSE)</f>
        <v>Obesity</v>
      </c>
      <c r="K1063" s="10" t="str">
        <f>VLOOKUP($A1063,'Medical Examinations'!$A:$Z,MATCH(K$1,'Medical Examinations'!$A$1:$Z$1,0),FALSE)</f>
        <v>Normal</v>
      </c>
      <c r="L1063" s="15">
        <v>8601.33</v>
      </c>
      <c r="M1063" s="10" t="s">
        <v>4707</v>
      </c>
      <c r="N1063" s="10" t="s">
        <v>4711</v>
      </c>
      <c r="P1063" s="10"/>
    </row>
    <row r="1064" spans="1:16">
      <c r="A1064" s="20" t="s">
        <v>2129</v>
      </c>
      <c r="B1064" s="10">
        <f>VLOOKUP($A1064,'Customer Names'!$A:$C,3,FALSE)</f>
        <v>0</v>
      </c>
      <c r="D1064" s="10">
        <f>VLOOKUP($A1064,'Medical Examinations'!$A:$Z,MATCH(D$1,'Medical Examinations'!$A$1:$Z$1,0),FALSE)</f>
        <v>8.8699999999999992</v>
      </c>
      <c r="E1064" s="10" t="str">
        <f>VLOOKUP($A1064,'Medical Examinations'!$A:$Z,MATCH(E$1,'Medical Examinations'!$A$1:$Z$1,0),FALSE)</f>
        <v>yes</v>
      </c>
      <c r="F1064" s="10" t="str">
        <f>VLOOKUP($A1064,'Medical Examinations'!$A:$Z,MATCH(F$1,'Medical Examinations'!$A$1:$Z$1,0),FALSE)</f>
        <v>No</v>
      </c>
      <c r="G1064" s="10" t="str">
        <f>VLOOKUP($A1064,'Medical Examinations'!$A:$Z,MATCH(G$1,'Medical Examinations'!$A$1:$Z$1,0),FALSE)</f>
        <v>No</v>
      </c>
      <c r="H1064" s="10">
        <f>VLOOKUP($A1064,'Medical Examinations'!$A:$Z,MATCH(H$1,'Medical Examinations'!$A$1:$Z$1,0),FALSE)</f>
        <v>0</v>
      </c>
      <c r="I1064" s="10" t="str">
        <f>VLOOKUP($A1064,'Medical Examinations'!$A:$Z,MATCH(I$1,'Medical Examinations'!$A$1:$Z$1,0),FALSE)</f>
        <v>No</v>
      </c>
      <c r="J1064" s="10" t="str">
        <f>VLOOKUP($A1064,'Medical Examinations'!$A:$Z,MATCH(J$1,'Medical Examinations'!$A$1:$Z$1,0),FALSE)</f>
        <v>Overweight</v>
      </c>
      <c r="K1064" s="10" t="str">
        <f>VLOOKUP($A1064,'Medical Examinations'!$A:$Z,MATCH(K$1,'Medical Examinations'!$A$1:$Z$1,0),FALSE)</f>
        <v>Diabetes</v>
      </c>
      <c r="L1064" s="15">
        <v>8603.82</v>
      </c>
      <c r="M1064" s="10" t="s">
        <v>4707</v>
      </c>
      <c r="N1064" s="10" t="s">
        <v>4711</v>
      </c>
      <c r="P1064" s="10"/>
    </row>
    <row r="1065" spans="1:16">
      <c r="A1065" s="21" t="s">
        <v>2131</v>
      </c>
      <c r="B1065" s="10">
        <f>VLOOKUP($A1065,'Customer Names'!$A:$C,3,FALSE)</f>
        <v>0</v>
      </c>
      <c r="D1065" s="10">
        <f>VLOOKUP($A1065,'Medical Examinations'!$A:$Z,MATCH(D$1,'Medical Examinations'!$A$1:$Z$1,0),FALSE)</f>
        <v>5.96</v>
      </c>
      <c r="E1065" s="10" t="str">
        <f>VLOOKUP($A1065,'Medical Examinations'!$A:$Z,MATCH(E$1,'Medical Examinations'!$A$1:$Z$1,0),FALSE)</f>
        <v>yes</v>
      </c>
      <c r="F1065" s="10" t="str">
        <f>VLOOKUP($A1065,'Medical Examinations'!$A:$Z,MATCH(F$1,'Medical Examinations'!$A$1:$Z$1,0),FALSE)</f>
        <v>No</v>
      </c>
      <c r="G1065" s="10" t="str">
        <f>VLOOKUP($A1065,'Medical Examinations'!$A:$Z,MATCH(G$1,'Medical Examinations'!$A$1:$Z$1,0),FALSE)</f>
        <v>No</v>
      </c>
      <c r="H1065" s="10">
        <f>VLOOKUP($A1065,'Medical Examinations'!$A:$Z,MATCH(H$1,'Medical Examinations'!$A$1:$Z$1,0),FALSE)</f>
        <v>2</v>
      </c>
      <c r="I1065" s="10" t="str">
        <f>VLOOKUP($A1065,'Medical Examinations'!$A:$Z,MATCH(I$1,'Medical Examinations'!$A$1:$Z$1,0),FALSE)</f>
        <v>No</v>
      </c>
      <c r="J1065" s="10" t="str">
        <f>VLOOKUP($A1065,'Medical Examinations'!$A:$Z,MATCH(J$1,'Medical Examinations'!$A$1:$Z$1,0),FALSE)</f>
        <v>Obesity</v>
      </c>
      <c r="K1065" s="10" t="str">
        <f>VLOOKUP($A1065,'Medical Examinations'!$A:$Z,MATCH(K$1,'Medical Examinations'!$A$1:$Z$1,0),FALSE)</f>
        <v>Prediabetes</v>
      </c>
      <c r="L1065" s="15">
        <v>8604.48</v>
      </c>
      <c r="M1065" s="10" t="s">
        <v>4708</v>
      </c>
      <c r="N1065" s="10" t="s">
        <v>4707</v>
      </c>
      <c r="P1065" s="10"/>
    </row>
    <row r="1066" spans="1:16">
      <c r="A1066" s="20" t="s">
        <v>2133</v>
      </c>
      <c r="B1066" s="10">
        <f>VLOOKUP($A1066,'Customer Names'!$A:$C,3,FALSE)</f>
        <v>0</v>
      </c>
      <c r="D1066" s="10">
        <f>VLOOKUP($A1066,'Medical Examinations'!$A:$Z,MATCH(D$1,'Medical Examinations'!$A$1:$Z$1,0),FALSE)</f>
        <v>4.4400000000000004</v>
      </c>
      <c r="E1066" s="10" t="str">
        <f>VLOOKUP($A1066,'Medical Examinations'!$A:$Z,MATCH(E$1,'Medical Examinations'!$A$1:$Z$1,0),FALSE)</f>
        <v>yes</v>
      </c>
      <c r="F1066" s="10" t="str">
        <f>VLOOKUP($A1066,'Medical Examinations'!$A:$Z,MATCH(F$1,'Medical Examinations'!$A$1:$Z$1,0),FALSE)</f>
        <v>No</v>
      </c>
      <c r="G1066" s="10" t="str">
        <f>VLOOKUP($A1066,'Medical Examinations'!$A:$Z,MATCH(G$1,'Medical Examinations'!$A$1:$Z$1,0),FALSE)</f>
        <v>Yes</v>
      </c>
      <c r="H1066" s="10">
        <f>VLOOKUP($A1066,'Medical Examinations'!$A:$Z,MATCH(H$1,'Medical Examinations'!$A$1:$Z$1,0),FALSE)</f>
        <v>1</v>
      </c>
      <c r="I1066" s="10" t="str">
        <f>VLOOKUP($A1066,'Medical Examinations'!$A:$Z,MATCH(I$1,'Medical Examinations'!$A$1:$Z$1,0),FALSE)</f>
        <v>No</v>
      </c>
      <c r="J1066" s="10" t="str">
        <f>VLOOKUP($A1066,'Medical Examinations'!$A:$Z,MATCH(J$1,'Medical Examinations'!$A$1:$Z$1,0),FALSE)</f>
        <v>Obesity</v>
      </c>
      <c r="K1066" s="10" t="str">
        <f>VLOOKUP($A1066,'Medical Examinations'!$A:$Z,MATCH(K$1,'Medical Examinations'!$A$1:$Z$1,0),FALSE)</f>
        <v>Normal</v>
      </c>
      <c r="L1066" s="15">
        <v>8605.36</v>
      </c>
      <c r="M1066" s="10" t="s">
        <v>4707</v>
      </c>
      <c r="N1066" s="10" t="s">
        <v>4707</v>
      </c>
      <c r="P1066" s="10"/>
    </row>
    <row r="1067" spans="1:16">
      <c r="A1067" s="21" t="s">
        <v>2135</v>
      </c>
      <c r="B1067" s="10">
        <f>VLOOKUP($A1067,'Customer Names'!$A:$C,3,FALSE)</f>
        <v>0</v>
      </c>
      <c r="D1067" s="10">
        <f>VLOOKUP($A1067,'Medical Examinations'!$A:$Z,MATCH(D$1,'Medical Examinations'!$A$1:$Z$1,0),FALSE)</f>
        <v>4.6500000000000004</v>
      </c>
      <c r="E1067" s="10" t="str">
        <f>VLOOKUP($A1067,'Medical Examinations'!$A:$Z,MATCH(E$1,'Medical Examinations'!$A$1:$Z$1,0),FALSE)</f>
        <v>yes</v>
      </c>
      <c r="F1067" s="10" t="str">
        <f>VLOOKUP($A1067,'Medical Examinations'!$A:$Z,MATCH(F$1,'Medical Examinations'!$A$1:$Z$1,0),FALSE)</f>
        <v>No</v>
      </c>
      <c r="G1067" s="10" t="str">
        <f>VLOOKUP($A1067,'Medical Examinations'!$A:$Z,MATCH(G$1,'Medical Examinations'!$A$1:$Z$1,0),FALSE)</f>
        <v>No</v>
      </c>
      <c r="H1067" s="10">
        <f>VLOOKUP($A1067,'Medical Examinations'!$A:$Z,MATCH(H$1,'Medical Examinations'!$A$1:$Z$1,0),FALSE)</f>
        <v>2</v>
      </c>
      <c r="I1067" s="10" t="str">
        <f>VLOOKUP($A1067,'Medical Examinations'!$A:$Z,MATCH(I$1,'Medical Examinations'!$A$1:$Z$1,0),FALSE)</f>
        <v>No</v>
      </c>
      <c r="J1067" s="10" t="str">
        <f>VLOOKUP($A1067,'Medical Examinations'!$A:$Z,MATCH(J$1,'Medical Examinations'!$A$1:$Z$1,0),FALSE)</f>
        <v>Normal Weight</v>
      </c>
      <c r="K1067" s="10" t="str">
        <f>VLOOKUP($A1067,'Medical Examinations'!$A:$Z,MATCH(K$1,'Medical Examinations'!$A$1:$Z$1,0),FALSE)</f>
        <v>Normal</v>
      </c>
      <c r="L1067" s="15">
        <v>8606.2199999999993</v>
      </c>
      <c r="M1067" s="10" t="s">
        <v>4711</v>
      </c>
      <c r="N1067" s="10" t="s">
        <v>4707</v>
      </c>
      <c r="P1067" s="10"/>
    </row>
    <row r="1068" spans="1:16">
      <c r="A1068" s="20" t="s">
        <v>2137</v>
      </c>
      <c r="B1068" s="10">
        <f>VLOOKUP($A1068,'Customer Names'!$A:$C,3,FALSE)</f>
        <v>0</v>
      </c>
      <c r="D1068" s="10">
        <f>VLOOKUP($A1068,'Medical Examinations'!$A:$Z,MATCH(D$1,'Medical Examinations'!$A$1:$Z$1,0),FALSE)</f>
        <v>5.64</v>
      </c>
      <c r="E1068" s="10" t="str">
        <f>VLOOKUP($A1068,'Medical Examinations'!$A:$Z,MATCH(E$1,'Medical Examinations'!$A$1:$Z$1,0),FALSE)</f>
        <v>yes</v>
      </c>
      <c r="F1068" s="10" t="str">
        <f>VLOOKUP($A1068,'Medical Examinations'!$A:$Z,MATCH(F$1,'Medical Examinations'!$A$1:$Z$1,0),FALSE)</f>
        <v>No</v>
      </c>
      <c r="G1068" s="10" t="str">
        <f>VLOOKUP($A1068,'Medical Examinations'!$A:$Z,MATCH(G$1,'Medical Examinations'!$A$1:$Z$1,0),FALSE)</f>
        <v>Yes</v>
      </c>
      <c r="H1068" s="10">
        <f>VLOOKUP($A1068,'Medical Examinations'!$A:$Z,MATCH(H$1,'Medical Examinations'!$A$1:$Z$1,0),FALSE)</f>
        <v>1</v>
      </c>
      <c r="I1068" s="10" t="str">
        <f>VLOOKUP($A1068,'Medical Examinations'!$A:$Z,MATCH(I$1,'Medical Examinations'!$A$1:$Z$1,0),FALSE)</f>
        <v>No</v>
      </c>
      <c r="J1068" s="10" t="str">
        <f>VLOOKUP($A1068,'Medical Examinations'!$A:$Z,MATCH(J$1,'Medical Examinations'!$A$1:$Z$1,0),FALSE)</f>
        <v>Obesity</v>
      </c>
      <c r="K1068" s="10" t="str">
        <f>VLOOKUP($A1068,'Medical Examinations'!$A:$Z,MATCH(K$1,'Medical Examinations'!$A$1:$Z$1,0),FALSE)</f>
        <v>Normal</v>
      </c>
      <c r="L1068" s="15">
        <v>8615.2999999999993</v>
      </c>
      <c r="M1068" s="10" t="s">
        <v>4707</v>
      </c>
      <c r="N1068" s="10" t="s">
        <v>4708</v>
      </c>
      <c r="P1068" s="10"/>
    </row>
    <row r="1069" spans="1:16">
      <c r="A1069" s="21" t="s">
        <v>2139</v>
      </c>
      <c r="B1069" s="10">
        <f>VLOOKUP($A1069,'Customer Names'!$A:$C,3,FALSE)</f>
        <v>0</v>
      </c>
      <c r="D1069" s="10">
        <f>VLOOKUP($A1069,'Medical Examinations'!$A:$Z,MATCH(D$1,'Medical Examinations'!$A$1:$Z$1,0),FALSE)</f>
        <v>10.19</v>
      </c>
      <c r="E1069" s="10" t="str">
        <f>VLOOKUP($A1069,'Medical Examinations'!$A:$Z,MATCH(E$1,'Medical Examinations'!$A$1:$Z$1,0),FALSE)</f>
        <v>No</v>
      </c>
      <c r="F1069" s="10" t="str">
        <f>VLOOKUP($A1069,'Medical Examinations'!$A:$Z,MATCH(F$1,'Medical Examinations'!$A$1:$Z$1,0),FALSE)</f>
        <v>No</v>
      </c>
      <c r="G1069" s="10" t="str">
        <f>VLOOKUP($A1069,'Medical Examinations'!$A:$Z,MATCH(G$1,'Medical Examinations'!$A$1:$Z$1,0),FALSE)</f>
        <v>No</v>
      </c>
      <c r="H1069" s="10">
        <f>VLOOKUP($A1069,'Medical Examinations'!$A:$Z,MATCH(H$1,'Medical Examinations'!$A$1:$Z$1,0),FALSE)</f>
        <v>0</v>
      </c>
      <c r="I1069" s="10" t="str">
        <f>VLOOKUP($A1069,'Medical Examinations'!$A:$Z,MATCH(I$1,'Medical Examinations'!$A$1:$Z$1,0),FALSE)</f>
        <v>No</v>
      </c>
      <c r="J1069" s="10" t="str">
        <f>VLOOKUP($A1069,'Medical Examinations'!$A:$Z,MATCH(J$1,'Medical Examinations'!$A$1:$Z$1,0),FALSE)</f>
        <v>Obesity</v>
      </c>
      <c r="K1069" s="10" t="str">
        <f>VLOOKUP($A1069,'Medical Examinations'!$A:$Z,MATCH(K$1,'Medical Examinations'!$A$1:$Z$1,0),FALSE)</f>
        <v>Diabetes</v>
      </c>
      <c r="L1069" s="15">
        <v>8627.5400000000009</v>
      </c>
      <c r="M1069" s="10" t="s">
        <v>4707</v>
      </c>
      <c r="N1069" s="10" t="s">
        <v>4707</v>
      </c>
      <c r="P1069" s="10"/>
    </row>
    <row r="1070" spans="1:16">
      <c r="A1070" s="20" t="s">
        <v>2141</v>
      </c>
      <c r="B1070" s="10">
        <f>VLOOKUP($A1070,'Customer Names'!$A:$C,3,FALSE)</f>
        <v>0</v>
      </c>
      <c r="D1070" s="10">
        <f>VLOOKUP($A1070,'Medical Examinations'!$A:$Z,MATCH(D$1,'Medical Examinations'!$A$1:$Z$1,0),FALSE)</f>
        <v>10.79</v>
      </c>
      <c r="E1070" s="10" t="str">
        <f>VLOOKUP($A1070,'Medical Examinations'!$A:$Z,MATCH(E$1,'Medical Examinations'!$A$1:$Z$1,0),FALSE)</f>
        <v>No</v>
      </c>
      <c r="F1070" s="10" t="str">
        <f>VLOOKUP($A1070,'Medical Examinations'!$A:$Z,MATCH(F$1,'Medical Examinations'!$A$1:$Z$1,0),FALSE)</f>
        <v>No</v>
      </c>
      <c r="G1070" s="10" t="str">
        <f>VLOOKUP($A1070,'Medical Examinations'!$A:$Z,MATCH(G$1,'Medical Examinations'!$A$1:$Z$1,0),FALSE)</f>
        <v>No</v>
      </c>
      <c r="H1070" s="10">
        <f>VLOOKUP($A1070,'Medical Examinations'!$A:$Z,MATCH(H$1,'Medical Examinations'!$A$1:$Z$1,0),FALSE)</f>
        <v>0</v>
      </c>
      <c r="I1070" s="10" t="str">
        <f>VLOOKUP($A1070,'Medical Examinations'!$A:$Z,MATCH(I$1,'Medical Examinations'!$A$1:$Z$1,0),FALSE)</f>
        <v>No</v>
      </c>
      <c r="J1070" s="10" t="str">
        <f>VLOOKUP($A1070,'Medical Examinations'!$A:$Z,MATCH(J$1,'Medical Examinations'!$A$1:$Z$1,0),FALSE)</f>
        <v>Obesity</v>
      </c>
      <c r="K1070" s="10" t="str">
        <f>VLOOKUP($A1070,'Medical Examinations'!$A:$Z,MATCH(K$1,'Medical Examinations'!$A$1:$Z$1,0),FALSE)</f>
        <v>Diabetes</v>
      </c>
      <c r="L1070" s="15">
        <v>8665.09</v>
      </c>
      <c r="M1070" s="10" t="s">
        <v>4708</v>
      </c>
      <c r="N1070" s="10" t="s">
        <v>4707</v>
      </c>
      <c r="P1070" s="10"/>
    </row>
    <row r="1071" spans="1:16">
      <c r="A1071" s="21" t="s">
        <v>2143</v>
      </c>
      <c r="B1071" s="10">
        <f>VLOOKUP($A1071,'Customer Names'!$A:$C,3,FALSE)</f>
        <v>0</v>
      </c>
      <c r="D1071" s="10">
        <f>VLOOKUP($A1071,'Medical Examinations'!$A:$Z,MATCH(D$1,'Medical Examinations'!$A$1:$Z$1,0),FALSE)</f>
        <v>4.24</v>
      </c>
      <c r="E1071" s="10" t="str">
        <f>VLOOKUP($A1071,'Medical Examinations'!$A:$Z,MATCH(E$1,'Medical Examinations'!$A$1:$Z$1,0),FALSE)</f>
        <v>No</v>
      </c>
      <c r="F1071" s="10" t="str">
        <f>VLOOKUP($A1071,'Medical Examinations'!$A:$Z,MATCH(F$1,'Medical Examinations'!$A$1:$Z$1,0),FALSE)</f>
        <v>No</v>
      </c>
      <c r="G1071" s="10" t="str">
        <f>VLOOKUP($A1071,'Medical Examinations'!$A:$Z,MATCH(G$1,'Medical Examinations'!$A$1:$Z$1,0),FALSE)</f>
        <v>No</v>
      </c>
      <c r="H1071" s="10">
        <f>VLOOKUP($A1071,'Medical Examinations'!$A:$Z,MATCH(H$1,'Medical Examinations'!$A$1:$Z$1,0),FALSE)</f>
        <v>0</v>
      </c>
      <c r="I1071" s="10" t="str">
        <f>VLOOKUP($A1071,'Medical Examinations'!$A:$Z,MATCH(I$1,'Medical Examinations'!$A$1:$Z$1,0),FALSE)</f>
        <v>No</v>
      </c>
      <c r="J1071" s="10" t="str">
        <f>VLOOKUP($A1071,'Medical Examinations'!$A:$Z,MATCH(J$1,'Medical Examinations'!$A$1:$Z$1,0),FALSE)</f>
        <v>Obesity</v>
      </c>
      <c r="K1071" s="10" t="str">
        <f>VLOOKUP($A1071,'Medical Examinations'!$A:$Z,MATCH(K$1,'Medical Examinations'!$A$1:$Z$1,0),FALSE)</f>
        <v>Normal</v>
      </c>
      <c r="L1071" s="15">
        <v>8665.14</v>
      </c>
      <c r="M1071" s="10" t="s">
        <v>4707</v>
      </c>
      <c r="N1071" s="10" t="s">
        <v>4708</v>
      </c>
      <c r="P1071" s="10"/>
    </row>
    <row r="1072" spans="1:16">
      <c r="A1072" s="20" t="s">
        <v>2145</v>
      </c>
      <c r="B1072" s="10">
        <f>VLOOKUP($A1072,'Customer Names'!$A:$C,3,FALSE)</f>
        <v>0</v>
      </c>
      <c r="D1072" s="10">
        <f>VLOOKUP($A1072,'Medical Examinations'!$A:$Z,MATCH(D$1,'Medical Examinations'!$A$1:$Z$1,0),FALSE)</f>
        <v>5.83</v>
      </c>
      <c r="E1072" s="10" t="str">
        <f>VLOOKUP($A1072,'Medical Examinations'!$A:$Z,MATCH(E$1,'Medical Examinations'!$A$1:$Z$1,0),FALSE)</f>
        <v>No</v>
      </c>
      <c r="F1072" s="10" t="str">
        <f>VLOOKUP($A1072,'Medical Examinations'!$A:$Z,MATCH(F$1,'Medical Examinations'!$A$1:$Z$1,0),FALSE)</f>
        <v>No</v>
      </c>
      <c r="G1072" s="10" t="str">
        <f>VLOOKUP($A1072,'Medical Examinations'!$A:$Z,MATCH(G$1,'Medical Examinations'!$A$1:$Z$1,0),FALSE)</f>
        <v>No</v>
      </c>
      <c r="H1072" s="10">
        <f>VLOOKUP($A1072,'Medical Examinations'!$A:$Z,MATCH(H$1,'Medical Examinations'!$A$1:$Z$1,0),FALSE)</f>
        <v>2</v>
      </c>
      <c r="I1072" s="10" t="str">
        <f>VLOOKUP($A1072,'Medical Examinations'!$A:$Z,MATCH(I$1,'Medical Examinations'!$A$1:$Z$1,0),FALSE)</f>
        <v>No</v>
      </c>
      <c r="J1072" s="10" t="str">
        <f>VLOOKUP($A1072,'Medical Examinations'!$A:$Z,MATCH(J$1,'Medical Examinations'!$A$1:$Z$1,0),FALSE)</f>
        <v>Overweight</v>
      </c>
      <c r="K1072" s="10" t="str">
        <f>VLOOKUP($A1072,'Medical Examinations'!$A:$Z,MATCH(K$1,'Medical Examinations'!$A$1:$Z$1,0),FALSE)</f>
        <v>Prediabetes</v>
      </c>
      <c r="L1072" s="15">
        <v>8671.19</v>
      </c>
      <c r="M1072" s="10" t="s">
        <v>4707</v>
      </c>
      <c r="N1072" s="10" t="s">
        <v>4711</v>
      </c>
      <c r="P1072" s="10"/>
    </row>
    <row r="1073" spans="1:16">
      <c r="A1073" s="21" t="s">
        <v>2147</v>
      </c>
      <c r="B1073" s="10">
        <f>VLOOKUP($A1073,'Customer Names'!$A:$C,3,FALSE)</f>
        <v>0</v>
      </c>
      <c r="D1073" s="10">
        <f>VLOOKUP($A1073,'Medical Examinations'!$A:$Z,MATCH(D$1,'Medical Examinations'!$A$1:$Z$1,0),FALSE)</f>
        <v>11.85</v>
      </c>
      <c r="E1073" s="10" t="str">
        <f>VLOOKUP($A1073,'Medical Examinations'!$A:$Z,MATCH(E$1,'Medical Examinations'!$A$1:$Z$1,0),FALSE)</f>
        <v>No</v>
      </c>
      <c r="F1073" s="10" t="str">
        <f>VLOOKUP($A1073,'Medical Examinations'!$A:$Z,MATCH(F$1,'Medical Examinations'!$A$1:$Z$1,0),FALSE)</f>
        <v>No</v>
      </c>
      <c r="G1073" s="10" t="str">
        <f>VLOOKUP($A1073,'Medical Examinations'!$A:$Z,MATCH(G$1,'Medical Examinations'!$A$1:$Z$1,0),FALSE)</f>
        <v>No</v>
      </c>
      <c r="H1073" s="10">
        <f>VLOOKUP($A1073,'Medical Examinations'!$A:$Z,MATCH(H$1,'Medical Examinations'!$A$1:$Z$1,0),FALSE)</f>
        <v>0</v>
      </c>
      <c r="I1073" s="10" t="str">
        <f>VLOOKUP($A1073,'Medical Examinations'!$A:$Z,MATCH(I$1,'Medical Examinations'!$A$1:$Z$1,0),FALSE)</f>
        <v>No</v>
      </c>
      <c r="J1073" s="10" t="str">
        <f>VLOOKUP($A1073,'Medical Examinations'!$A:$Z,MATCH(J$1,'Medical Examinations'!$A$1:$Z$1,0),FALSE)</f>
        <v>Overweight</v>
      </c>
      <c r="K1073" s="10" t="str">
        <f>VLOOKUP($A1073,'Medical Examinations'!$A:$Z,MATCH(K$1,'Medical Examinations'!$A$1:$Z$1,0),FALSE)</f>
        <v>Diabetes</v>
      </c>
      <c r="L1073" s="15">
        <v>8688.86</v>
      </c>
      <c r="M1073" s="10" t="s">
        <v>4707</v>
      </c>
      <c r="N1073" s="10" t="s">
        <v>4711</v>
      </c>
      <c r="P1073" s="10"/>
    </row>
    <row r="1074" spans="1:16">
      <c r="A1074" s="20" t="s">
        <v>2149</v>
      </c>
      <c r="B1074" s="10">
        <f>VLOOKUP($A1074,'Customer Names'!$A:$C,3,FALSE)</f>
        <v>0</v>
      </c>
      <c r="D1074" s="10">
        <f>VLOOKUP($A1074,'Medical Examinations'!$A:$Z,MATCH(D$1,'Medical Examinations'!$A$1:$Z$1,0),FALSE)</f>
        <v>5.98</v>
      </c>
      <c r="E1074" s="10" t="str">
        <f>VLOOKUP($A1074,'Medical Examinations'!$A:$Z,MATCH(E$1,'Medical Examinations'!$A$1:$Z$1,0),FALSE)</f>
        <v>No</v>
      </c>
      <c r="F1074" s="10" t="str">
        <f>VLOOKUP($A1074,'Medical Examinations'!$A:$Z,MATCH(F$1,'Medical Examinations'!$A$1:$Z$1,0),FALSE)</f>
        <v>No</v>
      </c>
      <c r="G1074" s="10" t="str">
        <f>VLOOKUP($A1074,'Medical Examinations'!$A:$Z,MATCH(G$1,'Medical Examinations'!$A$1:$Z$1,0),FALSE)</f>
        <v>No</v>
      </c>
      <c r="H1074" s="10">
        <f>VLOOKUP($A1074,'Medical Examinations'!$A:$Z,MATCH(H$1,'Medical Examinations'!$A$1:$Z$1,0),FALSE)</f>
        <v>1</v>
      </c>
      <c r="I1074" s="10" t="str">
        <f>VLOOKUP($A1074,'Medical Examinations'!$A:$Z,MATCH(I$1,'Medical Examinations'!$A$1:$Z$1,0),FALSE)</f>
        <v>No</v>
      </c>
      <c r="J1074" s="10" t="str">
        <f>VLOOKUP($A1074,'Medical Examinations'!$A:$Z,MATCH(J$1,'Medical Examinations'!$A$1:$Z$1,0),FALSE)</f>
        <v>Obesity</v>
      </c>
      <c r="K1074" s="10" t="str">
        <f>VLOOKUP($A1074,'Medical Examinations'!$A:$Z,MATCH(K$1,'Medical Examinations'!$A$1:$Z$1,0),FALSE)</f>
        <v>Prediabetes</v>
      </c>
      <c r="L1074" s="15">
        <v>8701.84</v>
      </c>
      <c r="M1074" s="10" t="s">
        <v>4707</v>
      </c>
      <c r="N1074" s="10" t="s">
        <v>4708</v>
      </c>
      <c r="P1074" s="10"/>
    </row>
    <row r="1075" spans="1:16">
      <c r="A1075" s="21" t="s">
        <v>2151</v>
      </c>
      <c r="B1075" s="10">
        <f>VLOOKUP($A1075,'Customer Names'!$A:$C,3,FALSE)</f>
        <v>0</v>
      </c>
      <c r="D1075" s="10">
        <f>VLOOKUP($A1075,'Medical Examinations'!$A:$Z,MATCH(D$1,'Medical Examinations'!$A$1:$Z$1,0),FALSE)</f>
        <v>4.26</v>
      </c>
      <c r="E1075" s="10" t="str">
        <f>VLOOKUP($A1075,'Medical Examinations'!$A:$Z,MATCH(E$1,'Medical Examinations'!$A$1:$Z$1,0),FALSE)</f>
        <v>yes</v>
      </c>
      <c r="F1075" s="10" t="str">
        <f>VLOOKUP($A1075,'Medical Examinations'!$A:$Z,MATCH(F$1,'Medical Examinations'!$A$1:$Z$1,0),FALSE)</f>
        <v>No</v>
      </c>
      <c r="G1075" s="10" t="str">
        <f>VLOOKUP($A1075,'Medical Examinations'!$A:$Z,MATCH(G$1,'Medical Examinations'!$A$1:$Z$1,0),FALSE)</f>
        <v>Yes</v>
      </c>
      <c r="H1075" s="10">
        <f>VLOOKUP($A1075,'Medical Examinations'!$A:$Z,MATCH(H$1,'Medical Examinations'!$A$1:$Z$1,0),FALSE)</f>
        <v>1</v>
      </c>
      <c r="I1075" s="10" t="str">
        <f>VLOOKUP($A1075,'Medical Examinations'!$A:$Z,MATCH(I$1,'Medical Examinations'!$A$1:$Z$1,0),FALSE)</f>
        <v>No</v>
      </c>
      <c r="J1075" s="10" t="str">
        <f>VLOOKUP($A1075,'Medical Examinations'!$A:$Z,MATCH(J$1,'Medical Examinations'!$A$1:$Z$1,0),FALSE)</f>
        <v>Obesity</v>
      </c>
      <c r="K1075" s="10" t="str">
        <f>VLOOKUP($A1075,'Medical Examinations'!$A:$Z,MATCH(K$1,'Medical Examinations'!$A$1:$Z$1,0),FALSE)</f>
        <v>Normal</v>
      </c>
      <c r="L1075" s="15">
        <v>8703.4599999999991</v>
      </c>
      <c r="M1075" s="10" t="s">
        <v>4708</v>
      </c>
      <c r="N1075" s="10" t="s">
        <v>4708</v>
      </c>
      <c r="P1075" s="10"/>
    </row>
    <row r="1076" spans="1:16">
      <c r="A1076" s="20" t="s">
        <v>2153</v>
      </c>
      <c r="B1076" s="10">
        <f>VLOOKUP($A1076,'Customer Names'!$A:$C,3,FALSE)</f>
        <v>0</v>
      </c>
      <c r="D1076" s="10">
        <f>VLOOKUP($A1076,'Medical Examinations'!$A:$Z,MATCH(D$1,'Medical Examinations'!$A$1:$Z$1,0),FALSE)</f>
        <v>4.96</v>
      </c>
      <c r="E1076" s="10" t="str">
        <f>VLOOKUP($A1076,'Medical Examinations'!$A:$Z,MATCH(E$1,'Medical Examinations'!$A$1:$Z$1,0),FALSE)</f>
        <v>yes</v>
      </c>
      <c r="F1076" s="10" t="str">
        <f>VLOOKUP($A1076,'Medical Examinations'!$A:$Z,MATCH(F$1,'Medical Examinations'!$A$1:$Z$1,0),FALSE)</f>
        <v>No</v>
      </c>
      <c r="G1076" s="10" t="str">
        <f>VLOOKUP($A1076,'Medical Examinations'!$A:$Z,MATCH(G$1,'Medical Examinations'!$A$1:$Z$1,0),FALSE)</f>
        <v>No</v>
      </c>
      <c r="H1076" s="10">
        <f>VLOOKUP($A1076,'Medical Examinations'!$A:$Z,MATCH(H$1,'Medical Examinations'!$A$1:$Z$1,0),FALSE)</f>
        <v>1</v>
      </c>
      <c r="I1076" s="10" t="str">
        <f>VLOOKUP($A1076,'Medical Examinations'!$A:$Z,MATCH(I$1,'Medical Examinations'!$A$1:$Z$1,0),FALSE)</f>
        <v>No</v>
      </c>
      <c r="J1076" s="10" t="str">
        <f>VLOOKUP($A1076,'Medical Examinations'!$A:$Z,MATCH(J$1,'Medical Examinations'!$A$1:$Z$1,0),FALSE)</f>
        <v>Overweight</v>
      </c>
      <c r="K1076" s="10" t="str">
        <f>VLOOKUP($A1076,'Medical Examinations'!$A:$Z,MATCH(K$1,'Medical Examinations'!$A$1:$Z$1,0),FALSE)</f>
        <v>Normal</v>
      </c>
      <c r="L1076" s="15">
        <v>8733.23</v>
      </c>
      <c r="M1076" s="10" t="s">
        <v>4707</v>
      </c>
      <c r="N1076" s="10" t="s">
        <v>4708</v>
      </c>
      <c r="P1076" s="10"/>
    </row>
    <row r="1077" spans="1:16">
      <c r="A1077" s="21" t="s">
        <v>2155</v>
      </c>
      <c r="B1077" s="10">
        <f>VLOOKUP($A1077,'Customer Names'!$A:$C,3,FALSE)</f>
        <v>0</v>
      </c>
      <c r="D1077" s="10">
        <f>VLOOKUP($A1077,'Medical Examinations'!$A:$Z,MATCH(D$1,'Medical Examinations'!$A$1:$Z$1,0),FALSE)</f>
        <v>4</v>
      </c>
      <c r="E1077" s="10" t="str">
        <f>VLOOKUP($A1077,'Medical Examinations'!$A:$Z,MATCH(E$1,'Medical Examinations'!$A$1:$Z$1,0),FALSE)</f>
        <v>yes</v>
      </c>
      <c r="F1077" s="10" t="str">
        <f>VLOOKUP($A1077,'Medical Examinations'!$A:$Z,MATCH(F$1,'Medical Examinations'!$A$1:$Z$1,0),FALSE)</f>
        <v>No</v>
      </c>
      <c r="G1077" s="10" t="str">
        <f>VLOOKUP($A1077,'Medical Examinations'!$A:$Z,MATCH(G$1,'Medical Examinations'!$A$1:$Z$1,0),FALSE)</f>
        <v>No</v>
      </c>
      <c r="H1077" s="10">
        <f>VLOOKUP($A1077,'Medical Examinations'!$A:$Z,MATCH(H$1,'Medical Examinations'!$A$1:$Z$1,0),FALSE)</f>
        <v>0</v>
      </c>
      <c r="I1077" s="10" t="str">
        <f>VLOOKUP($A1077,'Medical Examinations'!$A:$Z,MATCH(I$1,'Medical Examinations'!$A$1:$Z$1,0),FALSE)</f>
        <v>No</v>
      </c>
      <c r="J1077" s="10" t="str">
        <f>VLOOKUP($A1077,'Medical Examinations'!$A:$Z,MATCH(J$1,'Medical Examinations'!$A$1:$Z$1,0),FALSE)</f>
        <v>Overweight</v>
      </c>
      <c r="K1077" s="10" t="str">
        <f>VLOOKUP($A1077,'Medical Examinations'!$A:$Z,MATCH(K$1,'Medical Examinations'!$A$1:$Z$1,0),FALSE)</f>
        <v>Normal</v>
      </c>
      <c r="L1077" s="15">
        <v>8747.68</v>
      </c>
      <c r="M1077" s="10" t="s">
        <v>4707</v>
      </c>
      <c r="N1077" s="10" t="s">
        <v>4708</v>
      </c>
      <c r="P1077" s="10"/>
    </row>
    <row r="1078" spans="1:16">
      <c r="A1078" s="20" t="s">
        <v>2157</v>
      </c>
      <c r="B1078" s="10">
        <f>VLOOKUP($A1078,'Customer Names'!$A:$C,3,FALSE)</f>
        <v>0</v>
      </c>
      <c r="D1078" s="10">
        <f>VLOOKUP($A1078,'Medical Examinations'!$A:$Z,MATCH(D$1,'Medical Examinations'!$A$1:$Z$1,0),FALSE)</f>
        <v>4.1500000000000004</v>
      </c>
      <c r="E1078" s="10" t="str">
        <f>VLOOKUP($A1078,'Medical Examinations'!$A:$Z,MATCH(E$1,'Medical Examinations'!$A$1:$Z$1,0),FALSE)</f>
        <v>yes</v>
      </c>
      <c r="F1078" s="10" t="str">
        <f>VLOOKUP($A1078,'Medical Examinations'!$A:$Z,MATCH(F$1,'Medical Examinations'!$A$1:$Z$1,0),FALSE)</f>
        <v>No</v>
      </c>
      <c r="G1078" s="10" t="str">
        <f>VLOOKUP($A1078,'Medical Examinations'!$A:$Z,MATCH(G$1,'Medical Examinations'!$A$1:$Z$1,0),FALSE)</f>
        <v>No</v>
      </c>
      <c r="H1078" s="10">
        <f>VLOOKUP($A1078,'Medical Examinations'!$A:$Z,MATCH(H$1,'Medical Examinations'!$A$1:$Z$1,0),FALSE)</f>
        <v>1</v>
      </c>
      <c r="I1078" s="10" t="str">
        <f>VLOOKUP($A1078,'Medical Examinations'!$A:$Z,MATCH(I$1,'Medical Examinations'!$A$1:$Z$1,0),FALSE)</f>
        <v>No</v>
      </c>
      <c r="J1078" s="10" t="str">
        <f>VLOOKUP($A1078,'Medical Examinations'!$A:$Z,MATCH(J$1,'Medical Examinations'!$A$1:$Z$1,0),FALSE)</f>
        <v>Normal Weight</v>
      </c>
      <c r="K1078" s="10" t="str">
        <f>VLOOKUP($A1078,'Medical Examinations'!$A:$Z,MATCH(K$1,'Medical Examinations'!$A$1:$Z$1,0),FALSE)</f>
        <v>Normal</v>
      </c>
      <c r="L1078" s="15">
        <v>8760.1200000000008</v>
      </c>
      <c r="M1078" s="10" t="s">
        <v>4707</v>
      </c>
      <c r="N1078" s="10" t="s">
        <v>4711</v>
      </c>
      <c r="P1078" s="10"/>
    </row>
    <row r="1079" spans="1:16">
      <c r="A1079" s="21" t="s">
        <v>2159</v>
      </c>
      <c r="B1079" s="10">
        <f>VLOOKUP($A1079,'Customer Names'!$A:$C,3,FALSE)</f>
        <v>0</v>
      </c>
      <c r="D1079" s="10">
        <f>VLOOKUP($A1079,'Medical Examinations'!$A:$Z,MATCH(D$1,'Medical Examinations'!$A$1:$Z$1,0),FALSE)</f>
        <v>11.36</v>
      </c>
      <c r="E1079" s="10" t="str">
        <f>VLOOKUP($A1079,'Medical Examinations'!$A:$Z,MATCH(E$1,'Medical Examinations'!$A$1:$Z$1,0),FALSE)</f>
        <v>No</v>
      </c>
      <c r="F1079" s="10" t="str">
        <f>VLOOKUP($A1079,'Medical Examinations'!$A:$Z,MATCH(F$1,'Medical Examinations'!$A$1:$Z$1,0),FALSE)</f>
        <v>No</v>
      </c>
      <c r="G1079" s="10" t="str">
        <f>VLOOKUP($A1079,'Medical Examinations'!$A:$Z,MATCH(G$1,'Medical Examinations'!$A$1:$Z$1,0),FALSE)</f>
        <v>No</v>
      </c>
      <c r="H1079" s="10">
        <f>VLOOKUP($A1079,'Medical Examinations'!$A:$Z,MATCH(H$1,'Medical Examinations'!$A$1:$Z$1,0),FALSE)</f>
        <v>0</v>
      </c>
      <c r="I1079" s="10" t="str">
        <f>VLOOKUP($A1079,'Medical Examinations'!$A:$Z,MATCH(I$1,'Medical Examinations'!$A$1:$Z$1,0),FALSE)</f>
        <v>No</v>
      </c>
      <c r="J1079" s="10" t="str">
        <f>VLOOKUP($A1079,'Medical Examinations'!$A:$Z,MATCH(J$1,'Medical Examinations'!$A$1:$Z$1,0),FALSE)</f>
        <v>Obesity</v>
      </c>
      <c r="K1079" s="10" t="str">
        <f>VLOOKUP($A1079,'Medical Examinations'!$A:$Z,MATCH(K$1,'Medical Examinations'!$A$1:$Z$1,0),FALSE)</f>
        <v>Diabetes</v>
      </c>
      <c r="L1079" s="15">
        <v>8765.25</v>
      </c>
      <c r="M1079" s="10" t="s">
        <v>4707</v>
      </c>
      <c r="N1079" s="10" t="s">
        <v>4708</v>
      </c>
      <c r="P1079" s="10"/>
    </row>
    <row r="1080" spans="1:16">
      <c r="A1080" s="20" t="s">
        <v>2161</v>
      </c>
      <c r="B1080" s="10">
        <f>VLOOKUP($A1080,'Customer Names'!$A:$C,3,FALSE)</f>
        <v>0</v>
      </c>
      <c r="D1080" s="10">
        <f>VLOOKUP($A1080,'Medical Examinations'!$A:$Z,MATCH(D$1,'Medical Examinations'!$A$1:$Z$1,0),FALSE)</f>
        <v>7.53</v>
      </c>
      <c r="E1080" s="10" t="str">
        <f>VLOOKUP($A1080,'Medical Examinations'!$A:$Z,MATCH(E$1,'Medical Examinations'!$A$1:$Z$1,0),FALSE)</f>
        <v>No</v>
      </c>
      <c r="F1080" s="10" t="str">
        <f>VLOOKUP($A1080,'Medical Examinations'!$A:$Z,MATCH(F$1,'Medical Examinations'!$A$1:$Z$1,0),FALSE)</f>
        <v>No</v>
      </c>
      <c r="G1080" s="10" t="str">
        <f>VLOOKUP($A1080,'Medical Examinations'!$A:$Z,MATCH(G$1,'Medical Examinations'!$A$1:$Z$1,0),FALSE)</f>
        <v>No</v>
      </c>
      <c r="H1080" s="10">
        <f>VLOOKUP($A1080,'Medical Examinations'!$A:$Z,MATCH(H$1,'Medical Examinations'!$A$1:$Z$1,0),FALSE)</f>
        <v>0</v>
      </c>
      <c r="I1080" s="10" t="str">
        <f>VLOOKUP($A1080,'Medical Examinations'!$A:$Z,MATCH(I$1,'Medical Examinations'!$A$1:$Z$1,0),FALSE)</f>
        <v>No</v>
      </c>
      <c r="J1080" s="10" t="str">
        <f>VLOOKUP($A1080,'Medical Examinations'!$A:$Z,MATCH(J$1,'Medical Examinations'!$A$1:$Z$1,0),FALSE)</f>
        <v>Overweight</v>
      </c>
      <c r="K1080" s="10" t="str">
        <f>VLOOKUP($A1080,'Medical Examinations'!$A:$Z,MATCH(K$1,'Medical Examinations'!$A$1:$Z$1,0),FALSE)</f>
        <v>Diabetes</v>
      </c>
      <c r="L1080" s="15">
        <v>8782.4699999999993</v>
      </c>
      <c r="M1080" s="10" t="s">
        <v>4707</v>
      </c>
      <c r="N1080" s="10" t="s">
        <v>4708</v>
      </c>
      <c r="P1080" s="10"/>
    </row>
    <row r="1081" spans="1:16">
      <c r="A1081" s="21" t="s">
        <v>2163</v>
      </c>
      <c r="B1081" s="10">
        <f>VLOOKUP($A1081,'Customer Names'!$A:$C,3,FALSE)</f>
        <v>0</v>
      </c>
      <c r="D1081" s="10">
        <f>VLOOKUP($A1081,'Medical Examinations'!$A:$Z,MATCH(D$1,'Medical Examinations'!$A$1:$Z$1,0),FALSE)</f>
        <v>7.95</v>
      </c>
      <c r="E1081" s="10" t="str">
        <f>VLOOKUP($A1081,'Medical Examinations'!$A:$Z,MATCH(E$1,'Medical Examinations'!$A$1:$Z$1,0),FALSE)</f>
        <v>No</v>
      </c>
      <c r="F1081" s="10" t="str">
        <f>VLOOKUP($A1081,'Medical Examinations'!$A:$Z,MATCH(F$1,'Medical Examinations'!$A$1:$Z$1,0),FALSE)</f>
        <v>No</v>
      </c>
      <c r="G1081" s="10" t="str">
        <f>VLOOKUP($A1081,'Medical Examinations'!$A:$Z,MATCH(G$1,'Medical Examinations'!$A$1:$Z$1,0),FALSE)</f>
        <v>No</v>
      </c>
      <c r="H1081" s="10">
        <f>VLOOKUP($A1081,'Medical Examinations'!$A:$Z,MATCH(H$1,'Medical Examinations'!$A$1:$Z$1,0),FALSE)</f>
        <v>0</v>
      </c>
      <c r="I1081" s="10" t="str">
        <f>VLOOKUP($A1081,'Medical Examinations'!$A:$Z,MATCH(I$1,'Medical Examinations'!$A$1:$Z$1,0),FALSE)</f>
        <v>No</v>
      </c>
      <c r="J1081" s="10" t="str">
        <f>VLOOKUP($A1081,'Medical Examinations'!$A:$Z,MATCH(J$1,'Medical Examinations'!$A$1:$Z$1,0),FALSE)</f>
        <v>Obesity</v>
      </c>
      <c r="K1081" s="10" t="str">
        <f>VLOOKUP($A1081,'Medical Examinations'!$A:$Z,MATCH(K$1,'Medical Examinations'!$A$1:$Z$1,0),FALSE)</f>
        <v>Diabetes</v>
      </c>
      <c r="L1081" s="15">
        <v>8798.59</v>
      </c>
      <c r="M1081" s="10" t="s">
        <v>4707</v>
      </c>
      <c r="N1081" s="10" t="s">
        <v>4711</v>
      </c>
      <c r="P1081" s="10"/>
    </row>
    <row r="1082" spans="1:16">
      <c r="A1082" s="20" t="s">
        <v>2165</v>
      </c>
      <c r="B1082" s="10">
        <f>VLOOKUP($A1082,'Customer Names'!$A:$C,3,FALSE)</f>
        <v>0</v>
      </c>
      <c r="D1082" s="10">
        <f>VLOOKUP($A1082,'Medical Examinations'!$A:$Z,MATCH(D$1,'Medical Examinations'!$A$1:$Z$1,0),FALSE)</f>
        <v>8.5</v>
      </c>
      <c r="E1082" s="10" t="str">
        <f>VLOOKUP($A1082,'Medical Examinations'!$A:$Z,MATCH(E$1,'Medical Examinations'!$A$1:$Z$1,0),FALSE)</f>
        <v>No</v>
      </c>
      <c r="F1082" s="10" t="str">
        <f>VLOOKUP($A1082,'Medical Examinations'!$A:$Z,MATCH(F$1,'Medical Examinations'!$A$1:$Z$1,0),FALSE)</f>
        <v>No</v>
      </c>
      <c r="G1082" s="10" t="str">
        <f>VLOOKUP($A1082,'Medical Examinations'!$A:$Z,MATCH(G$1,'Medical Examinations'!$A$1:$Z$1,0),FALSE)</f>
        <v>No</v>
      </c>
      <c r="H1082" s="10">
        <f>VLOOKUP($A1082,'Medical Examinations'!$A:$Z,MATCH(H$1,'Medical Examinations'!$A$1:$Z$1,0),FALSE)</f>
        <v>0</v>
      </c>
      <c r="I1082" s="10" t="str">
        <f>VLOOKUP($A1082,'Medical Examinations'!$A:$Z,MATCH(I$1,'Medical Examinations'!$A$1:$Z$1,0),FALSE)</f>
        <v>No</v>
      </c>
      <c r="J1082" s="10" t="str">
        <f>VLOOKUP($A1082,'Medical Examinations'!$A:$Z,MATCH(J$1,'Medical Examinations'!$A$1:$Z$1,0),FALSE)</f>
        <v>Normal Weight</v>
      </c>
      <c r="K1082" s="10" t="str">
        <f>VLOOKUP($A1082,'Medical Examinations'!$A:$Z,MATCH(K$1,'Medical Examinations'!$A$1:$Z$1,0),FALSE)</f>
        <v>Diabetes</v>
      </c>
      <c r="L1082" s="15">
        <v>8800.49</v>
      </c>
      <c r="M1082" s="10" t="s">
        <v>4708</v>
      </c>
      <c r="N1082" s="10" t="s">
        <v>4707</v>
      </c>
      <c r="P1082" s="10"/>
    </row>
    <row r="1083" spans="1:16">
      <c r="A1083" s="21" t="s">
        <v>2167</v>
      </c>
      <c r="B1083" s="10">
        <f>VLOOKUP($A1083,'Customer Names'!$A:$C,3,FALSE)</f>
        <v>0</v>
      </c>
      <c r="D1083" s="10">
        <f>VLOOKUP($A1083,'Medical Examinations'!$A:$Z,MATCH(D$1,'Medical Examinations'!$A$1:$Z$1,0),FALSE)</f>
        <v>5.89</v>
      </c>
      <c r="E1083" s="10" t="str">
        <f>VLOOKUP($A1083,'Medical Examinations'!$A:$Z,MATCH(E$1,'Medical Examinations'!$A$1:$Z$1,0),FALSE)</f>
        <v>No</v>
      </c>
      <c r="F1083" s="10" t="str">
        <f>VLOOKUP($A1083,'Medical Examinations'!$A:$Z,MATCH(F$1,'Medical Examinations'!$A$1:$Z$1,0),FALSE)</f>
        <v>No</v>
      </c>
      <c r="G1083" s="10" t="str">
        <f>VLOOKUP($A1083,'Medical Examinations'!$A:$Z,MATCH(G$1,'Medical Examinations'!$A$1:$Z$1,0),FALSE)</f>
        <v>Yes</v>
      </c>
      <c r="H1083" s="10">
        <f>VLOOKUP($A1083,'Medical Examinations'!$A:$Z,MATCH(H$1,'Medical Examinations'!$A$1:$Z$1,0),FALSE)</f>
        <v>1</v>
      </c>
      <c r="I1083" s="10" t="str">
        <f>VLOOKUP($A1083,'Medical Examinations'!$A:$Z,MATCH(I$1,'Medical Examinations'!$A$1:$Z$1,0),FALSE)</f>
        <v>No</v>
      </c>
      <c r="J1083" s="10" t="str">
        <f>VLOOKUP($A1083,'Medical Examinations'!$A:$Z,MATCH(J$1,'Medical Examinations'!$A$1:$Z$1,0),FALSE)</f>
        <v>Obesity</v>
      </c>
      <c r="K1083" s="10" t="str">
        <f>VLOOKUP($A1083,'Medical Examinations'!$A:$Z,MATCH(K$1,'Medical Examinations'!$A$1:$Z$1,0),FALSE)</f>
        <v>Prediabetes</v>
      </c>
      <c r="L1083" s="15">
        <v>8821.8799999999992</v>
      </c>
      <c r="M1083" s="10" t="s">
        <v>4707</v>
      </c>
      <c r="N1083" s="10" t="s">
        <v>4708</v>
      </c>
      <c r="P1083" s="10"/>
    </row>
    <row r="1084" spans="1:16">
      <c r="A1084" s="20" t="s">
        <v>2169</v>
      </c>
      <c r="B1084" s="10">
        <f>VLOOKUP($A1084,'Customer Names'!$A:$C,3,FALSE)</f>
        <v>0</v>
      </c>
      <c r="D1084" s="10">
        <f>VLOOKUP($A1084,'Medical Examinations'!$A:$Z,MATCH(D$1,'Medical Examinations'!$A$1:$Z$1,0),FALSE)</f>
        <v>8.76</v>
      </c>
      <c r="E1084" s="10" t="str">
        <f>VLOOKUP($A1084,'Medical Examinations'!$A:$Z,MATCH(E$1,'Medical Examinations'!$A$1:$Z$1,0),FALSE)</f>
        <v>No</v>
      </c>
      <c r="F1084" s="10" t="str">
        <f>VLOOKUP($A1084,'Medical Examinations'!$A:$Z,MATCH(F$1,'Medical Examinations'!$A$1:$Z$1,0),FALSE)</f>
        <v>No</v>
      </c>
      <c r="G1084" s="10" t="str">
        <f>VLOOKUP($A1084,'Medical Examinations'!$A:$Z,MATCH(G$1,'Medical Examinations'!$A$1:$Z$1,0),FALSE)</f>
        <v>No</v>
      </c>
      <c r="H1084" s="10">
        <f>VLOOKUP($A1084,'Medical Examinations'!$A:$Z,MATCH(H$1,'Medical Examinations'!$A$1:$Z$1,0),FALSE)</f>
        <v>2</v>
      </c>
      <c r="I1084" s="10" t="str">
        <f>VLOOKUP($A1084,'Medical Examinations'!$A:$Z,MATCH(I$1,'Medical Examinations'!$A$1:$Z$1,0),FALSE)</f>
        <v>No</v>
      </c>
      <c r="J1084" s="10" t="str">
        <f>VLOOKUP($A1084,'Medical Examinations'!$A:$Z,MATCH(J$1,'Medical Examinations'!$A$1:$Z$1,0),FALSE)</f>
        <v>Overweight</v>
      </c>
      <c r="K1084" s="10" t="str">
        <f>VLOOKUP($A1084,'Medical Examinations'!$A:$Z,MATCH(K$1,'Medical Examinations'!$A$1:$Z$1,0),FALSE)</f>
        <v>Diabetes</v>
      </c>
      <c r="L1084" s="15">
        <v>8823.2800000000007</v>
      </c>
      <c r="M1084" s="10" t="s">
        <v>4707</v>
      </c>
      <c r="N1084" s="10" t="s">
        <v>4711</v>
      </c>
      <c r="P1084" s="10"/>
    </row>
    <row r="1085" spans="1:16">
      <c r="A1085" s="21" t="s">
        <v>2171</v>
      </c>
      <c r="B1085" s="10">
        <f>VLOOKUP($A1085,'Customer Names'!$A:$C,3,FALSE)</f>
        <v>0</v>
      </c>
      <c r="D1085" s="10">
        <f>VLOOKUP($A1085,'Medical Examinations'!$A:$Z,MATCH(D$1,'Medical Examinations'!$A$1:$Z$1,0),FALSE)</f>
        <v>4.1100000000000003</v>
      </c>
      <c r="E1085" s="10" t="str">
        <f>VLOOKUP($A1085,'Medical Examinations'!$A:$Z,MATCH(E$1,'Medical Examinations'!$A$1:$Z$1,0),FALSE)</f>
        <v>No</v>
      </c>
      <c r="F1085" s="10" t="str">
        <f>VLOOKUP($A1085,'Medical Examinations'!$A:$Z,MATCH(F$1,'Medical Examinations'!$A$1:$Z$1,0),FALSE)</f>
        <v>No</v>
      </c>
      <c r="G1085" s="10" t="str">
        <f>VLOOKUP($A1085,'Medical Examinations'!$A:$Z,MATCH(G$1,'Medical Examinations'!$A$1:$Z$1,0),FALSE)</f>
        <v>No</v>
      </c>
      <c r="H1085" s="10">
        <f>VLOOKUP($A1085,'Medical Examinations'!$A:$Z,MATCH(H$1,'Medical Examinations'!$A$1:$Z$1,0),FALSE)</f>
        <v>0</v>
      </c>
      <c r="I1085" s="10" t="str">
        <f>VLOOKUP($A1085,'Medical Examinations'!$A:$Z,MATCH(I$1,'Medical Examinations'!$A$1:$Z$1,0),FALSE)</f>
        <v>No</v>
      </c>
      <c r="J1085" s="10" t="str">
        <f>VLOOKUP($A1085,'Medical Examinations'!$A:$Z,MATCH(J$1,'Medical Examinations'!$A$1:$Z$1,0),FALSE)</f>
        <v>Obesity</v>
      </c>
      <c r="K1085" s="10" t="str">
        <f>VLOOKUP($A1085,'Medical Examinations'!$A:$Z,MATCH(K$1,'Medical Examinations'!$A$1:$Z$1,0),FALSE)</f>
        <v>Normal</v>
      </c>
      <c r="L1085" s="15">
        <v>8823.99</v>
      </c>
      <c r="M1085" s="10" t="s">
        <v>4707</v>
      </c>
      <c r="N1085" s="10" t="s">
        <v>4708</v>
      </c>
      <c r="P1085" s="10"/>
    </row>
    <row r="1086" spans="1:16">
      <c r="A1086" s="20" t="s">
        <v>2173</v>
      </c>
      <c r="B1086" s="10">
        <f>VLOOKUP($A1086,'Customer Names'!$A:$C,3,FALSE)</f>
        <v>0</v>
      </c>
      <c r="D1086" s="10">
        <f>VLOOKUP($A1086,'Medical Examinations'!$A:$Z,MATCH(D$1,'Medical Examinations'!$A$1:$Z$1,0),FALSE)</f>
        <v>7.56</v>
      </c>
      <c r="E1086" s="10" t="str">
        <f>VLOOKUP($A1086,'Medical Examinations'!$A:$Z,MATCH(E$1,'Medical Examinations'!$A$1:$Z$1,0),FALSE)</f>
        <v>yes</v>
      </c>
      <c r="F1086" s="10" t="str">
        <f>VLOOKUP($A1086,'Medical Examinations'!$A:$Z,MATCH(F$1,'Medical Examinations'!$A$1:$Z$1,0),FALSE)</f>
        <v>No</v>
      </c>
      <c r="G1086" s="10" t="str">
        <f>VLOOKUP($A1086,'Medical Examinations'!$A:$Z,MATCH(G$1,'Medical Examinations'!$A$1:$Z$1,0),FALSE)</f>
        <v>No</v>
      </c>
      <c r="H1086" s="10">
        <f>VLOOKUP($A1086,'Medical Examinations'!$A:$Z,MATCH(H$1,'Medical Examinations'!$A$1:$Z$1,0),FALSE)</f>
        <v>1</v>
      </c>
      <c r="I1086" s="10" t="str">
        <f>VLOOKUP($A1086,'Medical Examinations'!$A:$Z,MATCH(I$1,'Medical Examinations'!$A$1:$Z$1,0),FALSE)</f>
        <v>No</v>
      </c>
      <c r="J1086" s="10" t="str">
        <f>VLOOKUP($A1086,'Medical Examinations'!$A:$Z,MATCH(J$1,'Medical Examinations'!$A$1:$Z$1,0),FALSE)</f>
        <v>Overweight</v>
      </c>
      <c r="K1086" s="10" t="str">
        <f>VLOOKUP($A1086,'Medical Examinations'!$A:$Z,MATCH(K$1,'Medical Examinations'!$A$1:$Z$1,0),FALSE)</f>
        <v>Diabetes</v>
      </c>
      <c r="L1086" s="15">
        <v>8824.27</v>
      </c>
      <c r="M1086" s="10" t="s">
        <v>4707</v>
      </c>
      <c r="N1086" s="10" t="s">
        <v>4711</v>
      </c>
      <c r="P1086" s="10"/>
    </row>
    <row r="1087" spans="1:16">
      <c r="A1087" s="21" t="s">
        <v>2175</v>
      </c>
      <c r="B1087" s="10">
        <f>VLOOKUP($A1087,'Customer Names'!$A:$C,3,FALSE)</f>
        <v>0</v>
      </c>
      <c r="D1087" s="10">
        <f>VLOOKUP($A1087,'Medical Examinations'!$A:$Z,MATCH(D$1,'Medical Examinations'!$A$1:$Z$1,0),FALSE)</f>
        <v>4.17</v>
      </c>
      <c r="E1087" s="10" t="str">
        <f>VLOOKUP($A1087,'Medical Examinations'!$A:$Z,MATCH(E$1,'Medical Examinations'!$A$1:$Z$1,0),FALSE)</f>
        <v>yes</v>
      </c>
      <c r="F1087" s="10" t="str">
        <f>VLOOKUP($A1087,'Medical Examinations'!$A:$Z,MATCH(F$1,'Medical Examinations'!$A$1:$Z$1,0),FALSE)</f>
        <v>No</v>
      </c>
      <c r="G1087" s="10" t="str">
        <f>VLOOKUP($A1087,'Medical Examinations'!$A:$Z,MATCH(G$1,'Medical Examinations'!$A$1:$Z$1,0),FALSE)</f>
        <v>Yes</v>
      </c>
      <c r="H1087" s="10">
        <f>VLOOKUP($A1087,'Medical Examinations'!$A:$Z,MATCH(H$1,'Medical Examinations'!$A$1:$Z$1,0),FALSE)</f>
        <v>1</v>
      </c>
      <c r="I1087" s="10" t="str">
        <f>VLOOKUP($A1087,'Medical Examinations'!$A:$Z,MATCH(I$1,'Medical Examinations'!$A$1:$Z$1,0),FALSE)</f>
        <v>No</v>
      </c>
      <c r="J1087" s="10" t="str">
        <f>VLOOKUP($A1087,'Medical Examinations'!$A:$Z,MATCH(J$1,'Medical Examinations'!$A$1:$Z$1,0),FALSE)</f>
        <v>Overweight</v>
      </c>
      <c r="K1087" s="10" t="str">
        <f>VLOOKUP($A1087,'Medical Examinations'!$A:$Z,MATCH(K$1,'Medical Examinations'!$A$1:$Z$1,0),FALSE)</f>
        <v>Normal</v>
      </c>
      <c r="L1087" s="15">
        <v>8825.09</v>
      </c>
      <c r="M1087" s="10" t="s">
        <v>4707</v>
      </c>
      <c r="N1087" s="10" t="s">
        <v>4708</v>
      </c>
      <c r="P1087" s="10"/>
    </row>
    <row r="1088" spans="1:16">
      <c r="A1088" s="20" t="s">
        <v>2177</v>
      </c>
      <c r="B1088" s="10">
        <f>VLOOKUP($A1088,'Customer Names'!$A:$C,3,FALSE)</f>
        <v>0</v>
      </c>
      <c r="D1088" s="10">
        <f>VLOOKUP($A1088,'Medical Examinations'!$A:$Z,MATCH(D$1,'Medical Examinations'!$A$1:$Z$1,0),FALSE)</f>
        <v>11.42</v>
      </c>
      <c r="E1088" s="10" t="str">
        <f>VLOOKUP($A1088,'Medical Examinations'!$A:$Z,MATCH(E$1,'Medical Examinations'!$A$1:$Z$1,0),FALSE)</f>
        <v>No</v>
      </c>
      <c r="F1088" s="10" t="str">
        <f>VLOOKUP($A1088,'Medical Examinations'!$A:$Z,MATCH(F$1,'Medical Examinations'!$A$1:$Z$1,0),FALSE)</f>
        <v>No</v>
      </c>
      <c r="G1088" s="10" t="str">
        <f>VLOOKUP($A1088,'Medical Examinations'!$A:$Z,MATCH(G$1,'Medical Examinations'!$A$1:$Z$1,0),FALSE)</f>
        <v>No</v>
      </c>
      <c r="H1088" s="10">
        <f>VLOOKUP($A1088,'Medical Examinations'!$A:$Z,MATCH(H$1,'Medical Examinations'!$A$1:$Z$1,0),FALSE)</f>
        <v>2</v>
      </c>
      <c r="I1088" s="10" t="str">
        <f>VLOOKUP($A1088,'Medical Examinations'!$A:$Z,MATCH(I$1,'Medical Examinations'!$A$1:$Z$1,0),FALSE)</f>
        <v>No</v>
      </c>
      <c r="J1088" s="10" t="str">
        <f>VLOOKUP($A1088,'Medical Examinations'!$A:$Z,MATCH(J$1,'Medical Examinations'!$A$1:$Z$1,0),FALSE)</f>
        <v>Obesity</v>
      </c>
      <c r="K1088" s="10" t="str">
        <f>VLOOKUP($A1088,'Medical Examinations'!$A:$Z,MATCH(K$1,'Medical Examinations'!$A$1:$Z$1,0),FALSE)</f>
        <v>Diabetes</v>
      </c>
      <c r="L1088" s="15">
        <v>8827.2099999999991</v>
      </c>
      <c r="M1088" s="10" t="s">
        <v>4708</v>
      </c>
      <c r="N1088" s="10" t="s">
        <v>4711</v>
      </c>
      <c r="P1088" s="10"/>
    </row>
    <row r="1089" spans="1:16">
      <c r="A1089" s="21" t="s">
        <v>2179</v>
      </c>
      <c r="B1089" s="10">
        <f>VLOOKUP($A1089,'Customer Names'!$A:$C,3,FALSE)</f>
        <v>0</v>
      </c>
      <c r="D1089" s="10">
        <f>VLOOKUP($A1089,'Medical Examinations'!$A:$Z,MATCH(D$1,'Medical Examinations'!$A$1:$Z$1,0),FALSE)</f>
        <v>7.33</v>
      </c>
      <c r="E1089" s="10" t="str">
        <f>VLOOKUP($A1089,'Medical Examinations'!$A:$Z,MATCH(E$1,'Medical Examinations'!$A$1:$Z$1,0),FALSE)</f>
        <v>No</v>
      </c>
      <c r="F1089" s="10" t="str">
        <f>VLOOKUP($A1089,'Medical Examinations'!$A:$Z,MATCH(F$1,'Medical Examinations'!$A$1:$Z$1,0),FALSE)</f>
        <v>No</v>
      </c>
      <c r="G1089" s="10" t="str">
        <f>VLOOKUP($A1089,'Medical Examinations'!$A:$Z,MATCH(G$1,'Medical Examinations'!$A$1:$Z$1,0),FALSE)</f>
        <v>No</v>
      </c>
      <c r="H1089" s="10">
        <f>VLOOKUP($A1089,'Medical Examinations'!$A:$Z,MATCH(H$1,'Medical Examinations'!$A$1:$Z$1,0),FALSE)</f>
        <v>2</v>
      </c>
      <c r="I1089" s="10" t="str">
        <f>VLOOKUP($A1089,'Medical Examinations'!$A:$Z,MATCH(I$1,'Medical Examinations'!$A$1:$Z$1,0),FALSE)</f>
        <v>No</v>
      </c>
      <c r="J1089" s="10" t="str">
        <f>VLOOKUP($A1089,'Medical Examinations'!$A:$Z,MATCH(J$1,'Medical Examinations'!$A$1:$Z$1,0),FALSE)</f>
        <v>Obesity</v>
      </c>
      <c r="K1089" s="10" t="str">
        <f>VLOOKUP($A1089,'Medical Examinations'!$A:$Z,MATCH(K$1,'Medical Examinations'!$A$1:$Z$1,0),FALSE)</f>
        <v>Diabetes</v>
      </c>
      <c r="L1089" s="15">
        <v>8835.26</v>
      </c>
      <c r="M1089" s="10" t="s">
        <v>4708</v>
      </c>
      <c r="N1089" s="10" t="s">
        <v>4707</v>
      </c>
      <c r="P1089" s="10"/>
    </row>
    <row r="1090" spans="1:16">
      <c r="A1090" s="20" t="s">
        <v>2181</v>
      </c>
      <c r="B1090" s="10">
        <f>VLOOKUP($A1090,'Customer Names'!$A:$C,3,FALSE)</f>
        <v>0</v>
      </c>
      <c r="D1090" s="10">
        <f>VLOOKUP($A1090,'Medical Examinations'!$A:$Z,MATCH(D$1,'Medical Examinations'!$A$1:$Z$1,0),FALSE)</f>
        <v>6.7</v>
      </c>
      <c r="E1090" s="10" t="str">
        <f>VLOOKUP($A1090,'Medical Examinations'!$A:$Z,MATCH(E$1,'Medical Examinations'!$A$1:$Z$1,0),FALSE)</f>
        <v>No</v>
      </c>
      <c r="F1090" s="10" t="str">
        <f>VLOOKUP($A1090,'Medical Examinations'!$A:$Z,MATCH(F$1,'Medical Examinations'!$A$1:$Z$1,0),FALSE)</f>
        <v>No</v>
      </c>
      <c r="G1090" s="10" t="str">
        <f>VLOOKUP($A1090,'Medical Examinations'!$A:$Z,MATCH(G$1,'Medical Examinations'!$A$1:$Z$1,0),FALSE)</f>
        <v>No</v>
      </c>
      <c r="H1090" s="10">
        <f>VLOOKUP($A1090,'Medical Examinations'!$A:$Z,MATCH(H$1,'Medical Examinations'!$A$1:$Z$1,0),FALSE)</f>
        <v>0</v>
      </c>
      <c r="I1090" s="10" t="str">
        <f>VLOOKUP($A1090,'Medical Examinations'!$A:$Z,MATCH(I$1,'Medical Examinations'!$A$1:$Z$1,0),FALSE)</f>
        <v>No</v>
      </c>
      <c r="J1090" s="10" t="str">
        <f>VLOOKUP($A1090,'Medical Examinations'!$A:$Z,MATCH(J$1,'Medical Examinations'!$A$1:$Z$1,0),FALSE)</f>
        <v>Overweight</v>
      </c>
      <c r="K1090" s="10" t="str">
        <f>VLOOKUP($A1090,'Medical Examinations'!$A:$Z,MATCH(K$1,'Medical Examinations'!$A$1:$Z$1,0),FALSE)</f>
        <v>Diabetes</v>
      </c>
      <c r="L1090" s="15">
        <v>8871.15</v>
      </c>
      <c r="M1090" s="10" t="s">
        <v>4707</v>
      </c>
      <c r="N1090" s="10" t="s">
        <v>4708</v>
      </c>
      <c r="P1090" s="10"/>
    </row>
    <row r="1091" spans="1:16">
      <c r="A1091" s="21" t="s">
        <v>2183</v>
      </c>
      <c r="B1091" s="10">
        <f>VLOOKUP($A1091,'Customer Names'!$A:$C,3,FALSE)</f>
        <v>0</v>
      </c>
      <c r="D1091" s="10">
        <f>VLOOKUP($A1091,'Medical Examinations'!$A:$Z,MATCH(D$1,'Medical Examinations'!$A$1:$Z$1,0),FALSE)</f>
        <v>5.27</v>
      </c>
      <c r="E1091" s="10" t="str">
        <f>VLOOKUP($A1091,'Medical Examinations'!$A:$Z,MATCH(E$1,'Medical Examinations'!$A$1:$Z$1,0),FALSE)</f>
        <v>yes</v>
      </c>
      <c r="F1091" s="10" t="str">
        <f>VLOOKUP($A1091,'Medical Examinations'!$A:$Z,MATCH(F$1,'Medical Examinations'!$A$1:$Z$1,0),FALSE)</f>
        <v>No</v>
      </c>
      <c r="G1091" s="10" t="str">
        <f>VLOOKUP($A1091,'Medical Examinations'!$A:$Z,MATCH(G$1,'Medical Examinations'!$A$1:$Z$1,0),FALSE)</f>
        <v>Yes</v>
      </c>
      <c r="H1091" s="10">
        <f>VLOOKUP($A1091,'Medical Examinations'!$A:$Z,MATCH(H$1,'Medical Examinations'!$A$1:$Z$1,0),FALSE)</f>
        <v>1</v>
      </c>
      <c r="I1091" s="10" t="str">
        <f>VLOOKUP($A1091,'Medical Examinations'!$A:$Z,MATCH(I$1,'Medical Examinations'!$A$1:$Z$1,0),FALSE)</f>
        <v>No</v>
      </c>
      <c r="J1091" s="10" t="str">
        <f>VLOOKUP($A1091,'Medical Examinations'!$A:$Z,MATCH(J$1,'Medical Examinations'!$A$1:$Z$1,0),FALSE)</f>
        <v>Overweight</v>
      </c>
      <c r="K1091" s="10" t="str">
        <f>VLOOKUP($A1091,'Medical Examinations'!$A:$Z,MATCH(K$1,'Medical Examinations'!$A$1:$Z$1,0),FALSE)</f>
        <v>Normal</v>
      </c>
      <c r="L1091" s="15">
        <v>8890.59</v>
      </c>
      <c r="M1091" s="10" t="s">
        <v>4707</v>
      </c>
      <c r="N1091" s="10" t="s">
        <v>4708</v>
      </c>
      <c r="P1091" s="10"/>
    </row>
    <row r="1092" spans="1:16">
      <c r="A1092" s="20" t="s">
        <v>2185</v>
      </c>
      <c r="B1092" s="10">
        <f>VLOOKUP($A1092,'Customer Names'!$A:$C,3,FALSE)</f>
        <v>0</v>
      </c>
      <c r="D1092" s="10">
        <f>VLOOKUP($A1092,'Medical Examinations'!$A:$Z,MATCH(D$1,'Medical Examinations'!$A$1:$Z$1,0),FALSE)</f>
        <v>7.72</v>
      </c>
      <c r="E1092" s="10" t="str">
        <f>VLOOKUP($A1092,'Medical Examinations'!$A:$Z,MATCH(E$1,'Medical Examinations'!$A$1:$Z$1,0),FALSE)</f>
        <v>No</v>
      </c>
      <c r="F1092" s="10" t="str">
        <f>VLOOKUP($A1092,'Medical Examinations'!$A:$Z,MATCH(F$1,'Medical Examinations'!$A$1:$Z$1,0),FALSE)</f>
        <v>No</v>
      </c>
      <c r="G1092" s="10" t="str">
        <f>VLOOKUP($A1092,'Medical Examinations'!$A:$Z,MATCH(G$1,'Medical Examinations'!$A$1:$Z$1,0),FALSE)</f>
        <v>No</v>
      </c>
      <c r="H1092" s="10">
        <f>VLOOKUP($A1092,'Medical Examinations'!$A:$Z,MATCH(H$1,'Medical Examinations'!$A$1:$Z$1,0),FALSE)</f>
        <v>0</v>
      </c>
      <c r="I1092" s="10" t="str">
        <f>VLOOKUP($A1092,'Medical Examinations'!$A:$Z,MATCH(I$1,'Medical Examinations'!$A$1:$Z$1,0),FALSE)</f>
        <v>No</v>
      </c>
      <c r="J1092" s="10" t="str">
        <f>VLOOKUP($A1092,'Medical Examinations'!$A:$Z,MATCH(J$1,'Medical Examinations'!$A$1:$Z$1,0),FALSE)</f>
        <v>Obesity</v>
      </c>
      <c r="K1092" s="10" t="str">
        <f>VLOOKUP($A1092,'Medical Examinations'!$A:$Z,MATCH(K$1,'Medical Examinations'!$A$1:$Z$1,0),FALSE)</f>
        <v>Diabetes</v>
      </c>
      <c r="L1092" s="15">
        <v>8891.14</v>
      </c>
      <c r="M1092" s="10" t="s">
        <v>4707</v>
      </c>
      <c r="N1092" s="10" t="s">
        <v>4708</v>
      </c>
      <c r="P1092" s="10"/>
    </row>
    <row r="1093" spans="1:16">
      <c r="A1093" s="21" t="s">
        <v>2187</v>
      </c>
      <c r="B1093" s="10">
        <f>VLOOKUP($A1093,'Customer Names'!$A:$C,3,FALSE)</f>
        <v>0</v>
      </c>
      <c r="D1093" s="10">
        <f>VLOOKUP($A1093,'Medical Examinations'!$A:$Z,MATCH(D$1,'Medical Examinations'!$A$1:$Z$1,0),FALSE)</f>
        <v>8.68</v>
      </c>
      <c r="E1093" s="10" t="str">
        <f>VLOOKUP($A1093,'Medical Examinations'!$A:$Z,MATCH(E$1,'Medical Examinations'!$A$1:$Z$1,0),FALSE)</f>
        <v>No</v>
      </c>
      <c r="F1093" s="10" t="str">
        <f>VLOOKUP($A1093,'Medical Examinations'!$A:$Z,MATCH(F$1,'Medical Examinations'!$A$1:$Z$1,0),FALSE)</f>
        <v>No</v>
      </c>
      <c r="G1093" s="10" t="str">
        <f>VLOOKUP($A1093,'Medical Examinations'!$A:$Z,MATCH(G$1,'Medical Examinations'!$A$1:$Z$1,0),FALSE)</f>
        <v>No</v>
      </c>
      <c r="H1093" s="10">
        <f>VLOOKUP($A1093,'Medical Examinations'!$A:$Z,MATCH(H$1,'Medical Examinations'!$A$1:$Z$1,0),FALSE)</f>
        <v>2</v>
      </c>
      <c r="I1093" s="10" t="str">
        <f>VLOOKUP($A1093,'Medical Examinations'!$A:$Z,MATCH(I$1,'Medical Examinations'!$A$1:$Z$1,0),FALSE)</f>
        <v>No</v>
      </c>
      <c r="J1093" s="10" t="str">
        <f>VLOOKUP($A1093,'Medical Examinations'!$A:$Z,MATCH(J$1,'Medical Examinations'!$A$1:$Z$1,0),FALSE)</f>
        <v>Overweight</v>
      </c>
      <c r="K1093" s="10" t="str">
        <f>VLOOKUP($A1093,'Medical Examinations'!$A:$Z,MATCH(K$1,'Medical Examinations'!$A$1:$Z$1,0),FALSE)</f>
        <v>Diabetes</v>
      </c>
      <c r="L1093" s="15">
        <v>8906.14</v>
      </c>
      <c r="M1093" s="10" t="s">
        <v>4707</v>
      </c>
      <c r="N1093" s="10" t="s">
        <v>4707</v>
      </c>
      <c r="P1093" s="10"/>
    </row>
    <row r="1094" spans="1:16">
      <c r="A1094" s="20" t="s">
        <v>2189</v>
      </c>
      <c r="B1094" s="10">
        <f>VLOOKUP($A1094,'Customer Names'!$A:$C,3,FALSE)</f>
        <v>0</v>
      </c>
      <c r="D1094" s="10">
        <f>VLOOKUP($A1094,'Medical Examinations'!$A:$Z,MATCH(D$1,'Medical Examinations'!$A$1:$Z$1,0),FALSE)</f>
        <v>9.8000000000000007</v>
      </c>
      <c r="E1094" s="10" t="str">
        <f>VLOOKUP($A1094,'Medical Examinations'!$A:$Z,MATCH(E$1,'Medical Examinations'!$A$1:$Z$1,0),FALSE)</f>
        <v>No</v>
      </c>
      <c r="F1094" s="10" t="str">
        <f>VLOOKUP($A1094,'Medical Examinations'!$A:$Z,MATCH(F$1,'Medical Examinations'!$A$1:$Z$1,0),FALSE)</f>
        <v>No</v>
      </c>
      <c r="G1094" s="10" t="str">
        <f>VLOOKUP($A1094,'Medical Examinations'!$A:$Z,MATCH(G$1,'Medical Examinations'!$A$1:$Z$1,0),FALSE)</f>
        <v>No</v>
      </c>
      <c r="H1094" s="10">
        <f>VLOOKUP($A1094,'Medical Examinations'!$A:$Z,MATCH(H$1,'Medical Examinations'!$A$1:$Z$1,0),FALSE)</f>
        <v>0</v>
      </c>
      <c r="I1094" s="10" t="str">
        <f>VLOOKUP($A1094,'Medical Examinations'!$A:$Z,MATCH(I$1,'Medical Examinations'!$A$1:$Z$1,0),FALSE)</f>
        <v>No</v>
      </c>
      <c r="J1094" s="10" t="str">
        <f>VLOOKUP($A1094,'Medical Examinations'!$A:$Z,MATCH(J$1,'Medical Examinations'!$A$1:$Z$1,0),FALSE)</f>
        <v>Obesity</v>
      </c>
      <c r="K1094" s="10" t="str">
        <f>VLOOKUP($A1094,'Medical Examinations'!$A:$Z,MATCH(K$1,'Medical Examinations'!$A$1:$Z$1,0),FALSE)</f>
        <v>Diabetes</v>
      </c>
      <c r="L1094" s="15">
        <v>8908.4699999999993</v>
      </c>
      <c r="M1094" s="10" t="s">
        <v>4708</v>
      </c>
      <c r="N1094" s="10" t="s">
        <v>4707</v>
      </c>
      <c r="P1094" s="10"/>
    </row>
    <row r="1095" spans="1:16">
      <c r="A1095" s="21" t="s">
        <v>2191</v>
      </c>
      <c r="B1095" s="10">
        <f>VLOOKUP($A1095,'Customer Names'!$A:$C,3,FALSE)</f>
        <v>0</v>
      </c>
      <c r="D1095" s="10">
        <f>VLOOKUP($A1095,'Medical Examinations'!$A:$Z,MATCH(D$1,'Medical Examinations'!$A$1:$Z$1,0),FALSE)</f>
        <v>4.4400000000000004</v>
      </c>
      <c r="E1095" s="10" t="str">
        <f>VLOOKUP($A1095,'Medical Examinations'!$A:$Z,MATCH(E$1,'Medical Examinations'!$A$1:$Z$1,0),FALSE)</f>
        <v>No</v>
      </c>
      <c r="F1095" s="10" t="str">
        <f>VLOOKUP($A1095,'Medical Examinations'!$A:$Z,MATCH(F$1,'Medical Examinations'!$A$1:$Z$1,0),FALSE)</f>
        <v>No</v>
      </c>
      <c r="G1095" s="10" t="str">
        <f>VLOOKUP($A1095,'Medical Examinations'!$A:$Z,MATCH(G$1,'Medical Examinations'!$A$1:$Z$1,0),FALSE)</f>
        <v>No</v>
      </c>
      <c r="H1095" s="10">
        <f>VLOOKUP($A1095,'Medical Examinations'!$A:$Z,MATCH(H$1,'Medical Examinations'!$A$1:$Z$1,0),FALSE)</f>
        <v>0</v>
      </c>
      <c r="I1095" s="10" t="str">
        <f>VLOOKUP($A1095,'Medical Examinations'!$A:$Z,MATCH(I$1,'Medical Examinations'!$A$1:$Z$1,0),FALSE)</f>
        <v>No</v>
      </c>
      <c r="J1095" s="10" t="str">
        <f>VLOOKUP($A1095,'Medical Examinations'!$A:$Z,MATCH(J$1,'Medical Examinations'!$A$1:$Z$1,0),FALSE)</f>
        <v>Obesity</v>
      </c>
      <c r="K1095" s="10" t="str">
        <f>VLOOKUP($A1095,'Medical Examinations'!$A:$Z,MATCH(K$1,'Medical Examinations'!$A$1:$Z$1,0),FALSE)</f>
        <v>Normal</v>
      </c>
      <c r="L1095" s="15">
        <v>8930.93</v>
      </c>
      <c r="M1095" s="10" t="s">
        <v>4707</v>
      </c>
      <c r="N1095" s="10" t="s">
        <v>4707</v>
      </c>
      <c r="P1095" s="10"/>
    </row>
    <row r="1096" spans="1:16">
      <c r="A1096" s="20" t="s">
        <v>2193</v>
      </c>
      <c r="B1096" s="10">
        <f>VLOOKUP($A1096,'Customer Names'!$A:$C,3,FALSE)</f>
        <v>0</v>
      </c>
      <c r="D1096" s="10">
        <f>VLOOKUP($A1096,'Medical Examinations'!$A:$Z,MATCH(D$1,'Medical Examinations'!$A$1:$Z$1,0),FALSE)</f>
        <v>7.19</v>
      </c>
      <c r="E1096" s="10" t="str">
        <f>VLOOKUP($A1096,'Medical Examinations'!$A:$Z,MATCH(E$1,'Medical Examinations'!$A$1:$Z$1,0),FALSE)</f>
        <v>yes</v>
      </c>
      <c r="F1096" s="10" t="str">
        <f>VLOOKUP($A1096,'Medical Examinations'!$A:$Z,MATCH(F$1,'Medical Examinations'!$A$1:$Z$1,0),FALSE)</f>
        <v>No</v>
      </c>
      <c r="G1096" s="10" t="str">
        <f>VLOOKUP($A1096,'Medical Examinations'!$A:$Z,MATCH(G$1,'Medical Examinations'!$A$1:$Z$1,0),FALSE)</f>
        <v>No</v>
      </c>
      <c r="H1096" s="10">
        <f>VLOOKUP($A1096,'Medical Examinations'!$A:$Z,MATCH(H$1,'Medical Examinations'!$A$1:$Z$1,0),FALSE)</f>
        <v>2</v>
      </c>
      <c r="I1096" s="10" t="str">
        <f>VLOOKUP($A1096,'Medical Examinations'!$A:$Z,MATCH(I$1,'Medical Examinations'!$A$1:$Z$1,0),FALSE)</f>
        <v>No</v>
      </c>
      <c r="J1096" s="10" t="str">
        <f>VLOOKUP($A1096,'Medical Examinations'!$A:$Z,MATCH(J$1,'Medical Examinations'!$A$1:$Z$1,0),FALSE)</f>
        <v>Obesity</v>
      </c>
      <c r="K1096" s="10" t="str">
        <f>VLOOKUP($A1096,'Medical Examinations'!$A:$Z,MATCH(K$1,'Medical Examinations'!$A$1:$Z$1,0),FALSE)</f>
        <v>Diabetes</v>
      </c>
      <c r="L1096" s="15">
        <v>8932.08</v>
      </c>
      <c r="M1096" s="10" t="s">
        <v>4707</v>
      </c>
      <c r="N1096" s="10" t="s">
        <v>4711</v>
      </c>
      <c r="P1096" s="10"/>
    </row>
    <row r="1097" spans="1:16">
      <c r="A1097" s="21" t="s">
        <v>2195</v>
      </c>
      <c r="B1097" s="10">
        <f>VLOOKUP($A1097,'Customer Names'!$A:$C,3,FALSE)</f>
        <v>0</v>
      </c>
      <c r="D1097" s="10">
        <f>VLOOKUP($A1097,'Medical Examinations'!$A:$Z,MATCH(D$1,'Medical Examinations'!$A$1:$Z$1,0),FALSE)</f>
        <v>6.06</v>
      </c>
      <c r="E1097" s="10" t="str">
        <f>VLOOKUP($A1097,'Medical Examinations'!$A:$Z,MATCH(E$1,'Medical Examinations'!$A$1:$Z$1,0),FALSE)</f>
        <v>No</v>
      </c>
      <c r="F1097" s="10" t="str">
        <f>VLOOKUP($A1097,'Medical Examinations'!$A:$Z,MATCH(F$1,'Medical Examinations'!$A$1:$Z$1,0),FALSE)</f>
        <v>No</v>
      </c>
      <c r="G1097" s="10" t="str">
        <f>VLOOKUP($A1097,'Medical Examinations'!$A:$Z,MATCH(G$1,'Medical Examinations'!$A$1:$Z$1,0),FALSE)</f>
        <v>No</v>
      </c>
      <c r="H1097" s="10">
        <f>VLOOKUP($A1097,'Medical Examinations'!$A:$Z,MATCH(H$1,'Medical Examinations'!$A$1:$Z$1,0),FALSE)</f>
        <v>0</v>
      </c>
      <c r="I1097" s="10" t="str">
        <f>VLOOKUP($A1097,'Medical Examinations'!$A:$Z,MATCH(I$1,'Medical Examinations'!$A$1:$Z$1,0),FALSE)</f>
        <v>No</v>
      </c>
      <c r="J1097" s="10" t="str">
        <f>VLOOKUP($A1097,'Medical Examinations'!$A:$Z,MATCH(J$1,'Medical Examinations'!$A$1:$Z$1,0),FALSE)</f>
        <v>Obesity</v>
      </c>
      <c r="K1097" s="10" t="str">
        <f>VLOOKUP($A1097,'Medical Examinations'!$A:$Z,MATCH(K$1,'Medical Examinations'!$A$1:$Z$1,0),FALSE)</f>
        <v>Prediabetes</v>
      </c>
      <c r="L1097" s="15">
        <v>8944.1200000000008</v>
      </c>
      <c r="M1097" s="10" t="s">
        <v>4708</v>
      </c>
      <c r="N1097" s="10" t="s">
        <v>4707</v>
      </c>
      <c r="P1097" s="10"/>
    </row>
    <row r="1098" spans="1:16">
      <c r="A1098" s="20" t="s">
        <v>2197</v>
      </c>
      <c r="D1098" s="10">
        <f>VLOOKUP($A1098,'Medical Examinations'!$A:$Z,MATCH(D$1,'Medical Examinations'!$A$1:$Z$1,0),FALSE)</f>
        <v>5.12</v>
      </c>
      <c r="E1098" s="10" t="str">
        <f>VLOOKUP($A1098,'Medical Examinations'!$A:$Z,MATCH(E$1,'Medical Examinations'!$A$1:$Z$1,0),FALSE)</f>
        <v>No</v>
      </c>
      <c r="F1098" s="10" t="str">
        <f>VLOOKUP($A1098,'Medical Examinations'!$A:$Z,MATCH(F$1,'Medical Examinations'!$A$1:$Z$1,0),FALSE)</f>
        <v>No</v>
      </c>
      <c r="G1098" s="10" t="str">
        <f>VLOOKUP($A1098,'Medical Examinations'!$A:$Z,MATCH(G$1,'Medical Examinations'!$A$1:$Z$1,0),FALSE)</f>
        <v>No</v>
      </c>
      <c r="H1098" s="10">
        <f>VLOOKUP($A1098,'Medical Examinations'!$A:$Z,MATCH(H$1,'Medical Examinations'!$A$1:$Z$1,0),FALSE)</f>
        <v>0</v>
      </c>
      <c r="I1098" s="10" t="str">
        <f>VLOOKUP($A1098,'Medical Examinations'!$A:$Z,MATCH(I$1,'Medical Examinations'!$A$1:$Z$1,0),FALSE)</f>
        <v>No</v>
      </c>
      <c r="J1098" s="10" t="str">
        <f>VLOOKUP($A1098,'Medical Examinations'!$A:$Z,MATCH(J$1,'Medical Examinations'!$A$1:$Z$1,0),FALSE)</f>
        <v>Obesity</v>
      </c>
      <c r="K1098" s="10" t="str">
        <f>VLOOKUP($A1098,'Medical Examinations'!$A:$Z,MATCH(K$1,'Medical Examinations'!$A$1:$Z$1,0),FALSE)</f>
        <v>Normal</v>
      </c>
      <c r="L1098" s="15">
        <v>8954.99</v>
      </c>
      <c r="M1098" s="10" t="s">
        <v>4707</v>
      </c>
      <c r="N1098" s="10" t="s">
        <v>4708</v>
      </c>
      <c r="P1098" s="10"/>
    </row>
    <row r="1099" spans="1:16">
      <c r="A1099" s="21" t="s">
        <v>2199</v>
      </c>
      <c r="D1099" s="10">
        <f>VLOOKUP($A1099,'Medical Examinations'!$A:$Z,MATCH(D$1,'Medical Examinations'!$A$1:$Z$1,0),FALSE)</f>
        <v>10.72</v>
      </c>
      <c r="E1099" s="10" t="str">
        <f>VLOOKUP($A1099,'Medical Examinations'!$A:$Z,MATCH(E$1,'Medical Examinations'!$A$1:$Z$1,0),FALSE)</f>
        <v>No</v>
      </c>
      <c r="F1099" s="10" t="str">
        <f>VLOOKUP($A1099,'Medical Examinations'!$A:$Z,MATCH(F$1,'Medical Examinations'!$A$1:$Z$1,0),FALSE)</f>
        <v>No</v>
      </c>
      <c r="G1099" s="10" t="str">
        <f>VLOOKUP($A1099,'Medical Examinations'!$A:$Z,MATCH(G$1,'Medical Examinations'!$A$1:$Z$1,0),FALSE)</f>
        <v>No</v>
      </c>
      <c r="H1099" s="10">
        <f>VLOOKUP($A1099,'Medical Examinations'!$A:$Z,MATCH(H$1,'Medical Examinations'!$A$1:$Z$1,0),FALSE)</f>
        <v>0</v>
      </c>
      <c r="I1099" s="10" t="str">
        <f>VLOOKUP($A1099,'Medical Examinations'!$A:$Z,MATCH(I$1,'Medical Examinations'!$A$1:$Z$1,0),FALSE)</f>
        <v>No</v>
      </c>
      <c r="J1099" s="10" t="str">
        <f>VLOOKUP($A1099,'Medical Examinations'!$A:$Z,MATCH(J$1,'Medical Examinations'!$A$1:$Z$1,0),FALSE)</f>
        <v>Normal Weight</v>
      </c>
      <c r="K1099" s="10" t="str">
        <f>VLOOKUP($A1099,'Medical Examinations'!$A:$Z,MATCH(K$1,'Medical Examinations'!$A$1:$Z$1,0),FALSE)</f>
        <v>Diabetes</v>
      </c>
      <c r="L1099" s="15">
        <v>8964.06</v>
      </c>
      <c r="M1099" s="10" t="s">
        <v>4708</v>
      </c>
      <c r="N1099" s="10" t="s">
        <v>4707</v>
      </c>
      <c r="P1099" s="10"/>
    </row>
    <row r="1100" spans="1:16">
      <c r="A1100" s="20" t="s">
        <v>2201</v>
      </c>
      <c r="D1100" s="10">
        <f>VLOOKUP($A1100,'Medical Examinations'!$A:$Z,MATCH(D$1,'Medical Examinations'!$A$1:$Z$1,0),FALSE)</f>
        <v>9.58</v>
      </c>
      <c r="E1100" s="10" t="str">
        <f>VLOOKUP($A1100,'Medical Examinations'!$A:$Z,MATCH(E$1,'Medical Examinations'!$A$1:$Z$1,0),FALSE)</f>
        <v>yes</v>
      </c>
      <c r="F1100" s="10" t="str">
        <f>VLOOKUP($A1100,'Medical Examinations'!$A:$Z,MATCH(F$1,'Medical Examinations'!$A$1:$Z$1,0),FALSE)</f>
        <v>No</v>
      </c>
      <c r="G1100" s="10" t="str">
        <f>VLOOKUP($A1100,'Medical Examinations'!$A:$Z,MATCH(G$1,'Medical Examinations'!$A$1:$Z$1,0),FALSE)</f>
        <v>Yes</v>
      </c>
      <c r="H1100" s="10">
        <f>VLOOKUP($A1100,'Medical Examinations'!$A:$Z,MATCH(H$1,'Medical Examinations'!$A$1:$Z$1,0),FALSE)</f>
        <v>1</v>
      </c>
      <c r="I1100" s="10" t="str">
        <f>VLOOKUP($A1100,'Medical Examinations'!$A:$Z,MATCH(I$1,'Medical Examinations'!$A$1:$Z$1,0),FALSE)</f>
        <v>No</v>
      </c>
      <c r="J1100" s="10" t="str">
        <f>VLOOKUP($A1100,'Medical Examinations'!$A:$Z,MATCH(J$1,'Medical Examinations'!$A$1:$Z$1,0),FALSE)</f>
        <v>Normal Weight</v>
      </c>
      <c r="K1100" s="10" t="str">
        <f>VLOOKUP($A1100,'Medical Examinations'!$A:$Z,MATCH(K$1,'Medical Examinations'!$A$1:$Z$1,0),FALSE)</f>
        <v>Diabetes</v>
      </c>
      <c r="L1100" s="15">
        <v>8965.7999999999993</v>
      </c>
      <c r="M1100" s="10" t="s">
        <v>4707</v>
      </c>
      <c r="N1100" s="10" t="s">
        <v>4708</v>
      </c>
      <c r="P1100" s="10"/>
    </row>
    <row r="1101" spans="1:16">
      <c r="A1101" s="21" t="s">
        <v>2203</v>
      </c>
      <c r="D1101" s="10">
        <f>VLOOKUP($A1101,'Medical Examinations'!$A:$Z,MATCH(D$1,'Medical Examinations'!$A$1:$Z$1,0),FALSE)</f>
        <v>6.4</v>
      </c>
      <c r="E1101" s="10" t="str">
        <f>VLOOKUP($A1101,'Medical Examinations'!$A:$Z,MATCH(E$1,'Medical Examinations'!$A$1:$Z$1,0),FALSE)</f>
        <v>yes</v>
      </c>
      <c r="F1101" s="10" t="str">
        <f>VLOOKUP($A1101,'Medical Examinations'!$A:$Z,MATCH(F$1,'Medical Examinations'!$A$1:$Z$1,0),FALSE)</f>
        <v>No</v>
      </c>
      <c r="G1101" s="10" t="str">
        <f>VLOOKUP($A1101,'Medical Examinations'!$A:$Z,MATCH(G$1,'Medical Examinations'!$A$1:$Z$1,0),FALSE)</f>
        <v>No</v>
      </c>
      <c r="H1101" s="10">
        <f>VLOOKUP($A1101,'Medical Examinations'!$A:$Z,MATCH(H$1,'Medical Examinations'!$A$1:$Z$1,0),FALSE)</f>
        <v>1</v>
      </c>
      <c r="I1101" s="10" t="str">
        <f>VLOOKUP($A1101,'Medical Examinations'!$A:$Z,MATCH(I$1,'Medical Examinations'!$A$1:$Z$1,0),FALSE)</f>
        <v>No</v>
      </c>
      <c r="J1101" s="10" t="str">
        <f>VLOOKUP($A1101,'Medical Examinations'!$A:$Z,MATCH(J$1,'Medical Examinations'!$A$1:$Z$1,0),FALSE)</f>
        <v>Obesity</v>
      </c>
      <c r="K1101" s="10" t="str">
        <f>VLOOKUP($A1101,'Medical Examinations'!$A:$Z,MATCH(K$1,'Medical Examinations'!$A$1:$Z$1,0),FALSE)</f>
        <v>Prediabetes</v>
      </c>
      <c r="L1101" s="15">
        <v>8968.33</v>
      </c>
      <c r="M1101" s="10" t="s">
        <v>4708</v>
      </c>
      <c r="N1101" s="10" t="s">
        <v>4707</v>
      </c>
      <c r="P1101" s="10"/>
    </row>
    <row r="1102" spans="1:16">
      <c r="A1102" s="20" t="s">
        <v>2205</v>
      </c>
      <c r="D1102" s="10">
        <f>VLOOKUP($A1102,'Medical Examinations'!$A:$Z,MATCH(D$1,'Medical Examinations'!$A$1:$Z$1,0),FALSE)</f>
        <v>6.8</v>
      </c>
      <c r="E1102" s="10" t="str">
        <f>VLOOKUP($A1102,'Medical Examinations'!$A:$Z,MATCH(E$1,'Medical Examinations'!$A$1:$Z$1,0),FALSE)</f>
        <v>yes</v>
      </c>
      <c r="F1102" s="10" t="str">
        <f>VLOOKUP($A1102,'Medical Examinations'!$A:$Z,MATCH(F$1,'Medical Examinations'!$A$1:$Z$1,0),FALSE)</f>
        <v>No</v>
      </c>
      <c r="G1102" s="10" t="str">
        <f>VLOOKUP($A1102,'Medical Examinations'!$A:$Z,MATCH(G$1,'Medical Examinations'!$A$1:$Z$1,0),FALSE)</f>
        <v>No</v>
      </c>
      <c r="H1102" s="10">
        <f>VLOOKUP($A1102,'Medical Examinations'!$A:$Z,MATCH(H$1,'Medical Examinations'!$A$1:$Z$1,0),FALSE)</f>
        <v>2</v>
      </c>
      <c r="I1102" s="10" t="str">
        <f>VLOOKUP($A1102,'Medical Examinations'!$A:$Z,MATCH(I$1,'Medical Examinations'!$A$1:$Z$1,0),FALSE)</f>
        <v>No</v>
      </c>
      <c r="J1102" s="10" t="str">
        <f>VLOOKUP($A1102,'Medical Examinations'!$A:$Z,MATCH(J$1,'Medical Examinations'!$A$1:$Z$1,0),FALSE)</f>
        <v>Overweight</v>
      </c>
      <c r="K1102" s="10" t="str">
        <f>VLOOKUP($A1102,'Medical Examinations'!$A:$Z,MATCH(K$1,'Medical Examinations'!$A$1:$Z$1,0),FALSE)</f>
        <v>Diabetes</v>
      </c>
      <c r="L1102" s="15">
        <v>8978.19</v>
      </c>
      <c r="M1102" s="10" t="s">
        <v>4707</v>
      </c>
      <c r="N1102" s="10" t="s">
        <v>4707</v>
      </c>
      <c r="P1102" s="10"/>
    </row>
    <row r="1103" spans="1:16">
      <c r="A1103" s="21" t="s">
        <v>2207</v>
      </c>
      <c r="D1103" s="10">
        <f>VLOOKUP($A1103,'Medical Examinations'!$A:$Z,MATCH(D$1,'Medical Examinations'!$A$1:$Z$1,0),FALSE)</f>
        <v>9.48</v>
      </c>
      <c r="E1103" s="10" t="str">
        <f>VLOOKUP($A1103,'Medical Examinations'!$A:$Z,MATCH(E$1,'Medical Examinations'!$A$1:$Z$1,0),FALSE)</f>
        <v>No</v>
      </c>
      <c r="F1103" s="10" t="str">
        <f>VLOOKUP($A1103,'Medical Examinations'!$A:$Z,MATCH(F$1,'Medical Examinations'!$A$1:$Z$1,0),FALSE)</f>
        <v>No</v>
      </c>
      <c r="G1103" s="10" t="str">
        <f>VLOOKUP($A1103,'Medical Examinations'!$A:$Z,MATCH(G$1,'Medical Examinations'!$A$1:$Z$1,0),FALSE)</f>
        <v>No</v>
      </c>
      <c r="H1103" s="10">
        <f>VLOOKUP($A1103,'Medical Examinations'!$A:$Z,MATCH(H$1,'Medical Examinations'!$A$1:$Z$1,0),FALSE)</f>
        <v>2</v>
      </c>
      <c r="I1103" s="10" t="str">
        <f>VLOOKUP($A1103,'Medical Examinations'!$A:$Z,MATCH(I$1,'Medical Examinations'!$A$1:$Z$1,0),FALSE)</f>
        <v>No</v>
      </c>
      <c r="J1103" s="10" t="str">
        <f>VLOOKUP($A1103,'Medical Examinations'!$A:$Z,MATCH(J$1,'Medical Examinations'!$A$1:$Z$1,0),FALSE)</f>
        <v>Obesity</v>
      </c>
      <c r="K1103" s="10" t="str">
        <f>VLOOKUP($A1103,'Medical Examinations'!$A:$Z,MATCH(K$1,'Medical Examinations'!$A$1:$Z$1,0),FALSE)</f>
        <v>Diabetes</v>
      </c>
      <c r="L1103" s="15">
        <v>8988.16</v>
      </c>
      <c r="M1103" s="10" t="s">
        <v>4707</v>
      </c>
      <c r="N1103" s="10" t="s">
        <v>4711</v>
      </c>
      <c r="P1103" s="10"/>
    </row>
    <row r="1104" spans="1:16">
      <c r="A1104" s="20" t="s">
        <v>2209</v>
      </c>
      <c r="D1104" s="10">
        <f>VLOOKUP($A1104,'Medical Examinations'!$A:$Z,MATCH(D$1,'Medical Examinations'!$A$1:$Z$1,0),FALSE)</f>
        <v>7.45</v>
      </c>
      <c r="E1104" s="10" t="str">
        <f>VLOOKUP($A1104,'Medical Examinations'!$A:$Z,MATCH(E$1,'Medical Examinations'!$A$1:$Z$1,0),FALSE)</f>
        <v>No</v>
      </c>
      <c r="F1104" s="10" t="str">
        <f>VLOOKUP($A1104,'Medical Examinations'!$A:$Z,MATCH(F$1,'Medical Examinations'!$A$1:$Z$1,0),FALSE)</f>
        <v>No</v>
      </c>
      <c r="G1104" s="10" t="str">
        <f>VLOOKUP($A1104,'Medical Examinations'!$A:$Z,MATCH(G$1,'Medical Examinations'!$A$1:$Z$1,0),FALSE)</f>
        <v>No</v>
      </c>
      <c r="H1104" s="10">
        <f>VLOOKUP($A1104,'Medical Examinations'!$A:$Z,MATCH(H$1,'Medical Examinations'!$A$1:$Z$1,0),FALSE)</f>
        <v>2</v>
      </c>
      <c r="I1104" s="10" t="str">
        <f>VLOOKUP($A1104,'Medical Examinations'!$A:$Z,MATCH(I$1,'Medical Examinations'!$A$1:$Z$1,0),FALSE)</f>
        <v>No</v>
      </c>
      <c r="J1104" s="10" t="str">
        <f>VLOOKUP($A1104,'Medical Examinations'!$A:$Z,MATCH(J$1,'Medical Examinations'!$A$1:$Z$1,0),FALSE)</f>
        <v>Overweight</v>
      </c>
      <c r="K1104" s="10" t="str">
        <f>VLOOKUP($A1104,'Medical Examinations'!$A:$Z,MATCH(K$1,'Medical Examinations'!$A$1:$Z$1,0),FALSE)</f>
        <v>Diabetes</v>
      </c>
      <c r="L1104" s="15">
        <v>8998.43</v>
      </c>
      <c r="M1104" s="10" t="s">
        <v>4707</v>
      </c>
      <c r="N1104" s="10" t="s">
        <v>4711</v>
      </c>
      <c r="P1104" s="10"/>
    </row>
    <row r="1105" spans="1:16">
      <c r="A1105" s="21" t="s">
        <v>2211</v>
      </c>
      <c r="D1105" s="10">
        <f>VLOOKUP($A1105,'Medical Examinations'!$A:$Z,MATCH(D$1,'Medical Examinations'!$A$1:$Z$1,0),FALSE)</f>
        <v>6.94</v>
      </c>
      <c r="E1105" s="10" t="str">
        <f>VLOOKUP($A1105,'Medical Examinations'!$A:$Z,MATCH(E$1,'Medical Examinations'!$A$1:$Z$1,0),FALSE)</f>
        <v>yes</v>
      </c>
      <c r="F1105" s="10" t="str">
        <f>VLOOKUP($A1105,'Medical Examinations'!$A:$Z,MATCH(F$1,'Medical Examinations'!$A$1:$Z$1,0),FALSE)</f>
        <v>No</v>
      </c>
      <c r="G1105" s="10" t="str">
        <f>VLOOKUP($A1105,'Medical Examinations'!$A:$Z,MATCH(G$1,'Medical Examinations'!$A$1:$Z$1,0),FALSE)</f>
        <v>No</v>
      </c>
      <c r="H1105" s="10">
        <f>VLOOKUP($A1105,'Medical Examinations'!$A:$Z,MATCH(H$1,'Medical Examinations'!$A$1:$Z$1,0),FALSE)</f>
        <v>1</v>
      </c>
      <c r="I1105" s="10" t="str">
        <f>VLOOKUP($A1105,'Medical Examinations'!$A:$Z,MATCH(I$1,'Medical Examinations'!$A$1:$Z$1,0),FALSE)</f>
        <v>No</v>
      </c>
      <c r="J1105" s="10" t="str">
        <f>VLOOKUP($A1105,'Medical Examinations'!$A:$Z,MATCH(J$1,'Medical Examinations'!$A$1:$Z$1,0),FALSE)</f>
        <v>Obesity</v>
      </c>
      <c r="K1105" s="10" t="str">
        <f>VLOOKUP($A1105,'Medical Examinations'!$A:$Z,MATCH(K$1,'Medical Examinations'!$A$1:$Z$1,0),FALSE)</f>
        <v>Diabetes</v>
      </c>
      <c r="L1105" s="15">
        <v>9010.2000000000007</v>
      </c>
      <c r="M1105" s="10" t="s">
        <v>4707</v>
      </c>
      <c r="N1105" s="10" t="s">
        <v>4708</v>
      </c>
      <c r="P1105" s="10"/>
    </row>
    <row r="1106" spans="1:16">
      <c r="A1106" s="20" t="s">
        <v>2213</v>
      </c>
      <c r="D1106" s="10">
        <f>VLOOKUP($A1106,'Medical Examinations'!$A:$Z,MATCH(D$1,'Medical Examinations'!$A$1:$Z$1,0),FALSE)</f>
        <v>7.83</v>
      </c>
      <c r="E1106" s="10" t="str">
        <f>VLOOKUP($A1106,'Medical Examinations'!$A:$Z,MATCH(E$1,'Medical Examinations'!$A$1:$Z$1,0),FALSE)</f>
        <v>No</v>
      </c>
      <c r="F1106" s="10" t="str">
        <f>VLOOKUP($A1106,'Medical Examinations'!$A:$Z,MATCH(F$1,'Medical Examinations'!$A$1:$Z$1,0),FALSE)</f>
        <v>No</v>
      </c>
      <c r="G1106" s="10" t="str">
        <f>VLOOKUP($A1106,'Medical Examinations'!$A:$Z,MATCH(G$1,'Medical Examinations'!$A$1:$Z$1,0),FALSE)</f>
        <v>No</v>
      </c>
      <c r="H1106" s="10">
        <f>VLOOKUP($A1106,'Medical Examinations'!$A:$Z,MATCH(H$1,'Medical Examinations'!$A$1:$Z$1,0),FALSE)</f>
        <v>0</v>
      </c>
      <c r="I1106" s="10" t="str">
        <f>VLOOKUP($A1106,'Medical Examinations'!$A:$Z,MATCH(I$1,'Medical Examinations'!$A$1:$Z$1,0),FALSE)</f>
        <v>No</v>
      </c>
      <c r="J1106" s="10" t="str">
        <f>VLOOKUP($A1106,'Medical Examinations'!$A:$Z,MATCH(J$1,'Medical Examinations'!$A$1:$Z$1,0),FALSE)</f>
        <v>Obesity</v>
      </c>
      <c r="K1106" s="10" t="str">
        <f>VLOOKUP($A1106,'Medical Examinations'!$A:$Z,MATCH(K$1,'Medical Examinations'!$A$1:$Z$1,0),FALSE)</f>
        <v>Diabetes</v>
      </c>
      <c r="L1106" s="15">
        <v>9048.0300000000007</v>
      </c>
      <c r="M1106" s="10" t="s">
        <v>4707</v>
      </c>
      <c r="N1106" s="10" t="s">
        <v>4707</v>
      </c>
      <c r="P1106" s="10"/>
    </row>
    <row r="1107" spans="1:16">
      <c r="A1107" s="21" t="s">
        <v>2215</v>
      </c>
      <c r="D1107" s="10">
        <f>VLOOKUP($A1107,'Medical Examinations'!$A:$Z,MATCH(D$1,'Medical Examinations'!$A$1:$Z$1,0),FALSE)</f>
        <v>10.17</v>
      </c>
      <c r="E1107" s="10" t="str">
        <f>VLOOKUP($A1107,'Medical Examinations'!$A:$Z,MATCH(E$1,'Medical Examinations'!$A$1:$Z$1,0),FALSE)</f>
        <v>yes</v>
      </c>
      <c r="F1107" s="10" t="str">
        <f>VLOOKUP($A1107,'Medical Examinations'!$A:$Z,MATCH(F$1,'Medical Examinations'!$A$1:$Z$1,0),FALSE)</f>
        <v>No</v>
      </c>
      <c r="G1107" s="10" t="str">
        <f>VLOOKUP($A1107,'Medical Examinations'!$A:$Z,MATCH(G$1,'Medical Examinations'!$A$1:$Z$1,0),FALSE)</f>
        <v>No</v>
      </c>
      <c r="H1107" s="10">
        <f>VLOOKUP($A1107,'Medical Examinations'!$A:$Z,MATCH(H$1,'Medical Examinations'!$A$1:$Z$1,0),FALSE)</f>
        <v>0</v>
      </c>
      <c r="I1107" s="10" t="str">
        <f>VLOOKUP($A1107,'Medical Examinations'!$A:$Z,MATCH(I$1,'Medical Examinations'!$A$1:$Z$1,0),FALSE)</f>
        <v>No</v>
      </c>
      <c r="J1107" s="10" t="str">
        <f>VLOOKUP($A1107,'Medical Examinations'!$A:$Z,MATCH(J$1,'Medical Examinations'!$A$1:$Z$1,0),FALSE)</f>
        <v>Obesity</v>
      </c>
      <c r="K1107" s="10" t="str">
        <f>VLOOKUP($A1107,'Medical Examinations'!$A:$Z,MATCH(K$1,'Medical Examinations'!$A$1:$Z$1,0),FALSE)</f>
        <v>Diabetes</v>
      </c>
      <c r="L1107" s="15">
        <v>9058.73</v>
      </c>
      <c r="M1107" s="10" t="s">
        <v>4708</v>
      </c>
      <c r="N1107" s="10" t="s">
        <v>4707</v>
      </c>
      <c r="P1107" s="10"/>
    </row>
    <row r="1108" spans="1:16">
      <c r="A1108" s="20" t="s">
        <v>2217</v>
      </c>
      <c r="D1108" s="10">
        <f>VLOOKUP($A1108,'Medical Examinations'!$A:$Z,MATCH(D$1,'Medical Examinations'!$A$1:$Z$1,0),FALSE)</f>
        <v>8.9600000000000009</v>
      </c>
      <c r="E1108" s="10" t="str">
        <f>VLOOKUP($A1108,'Medical Examinations'!$A:$Z,MATCH(E$1,'Medical Examinations'!$A$1:$Z$1,0),FALSE)</f>
        <v>yes</v>
      </c>
      <c r="F1108" s="10" t="str">
        <f>VLOOKUP($A1108,'Medical Examinations'!$A:$Z,MATCH(F$1,'Medical Examinations'!$A$1:$Z$1,0),FALSE)</f>
        <v>No</v>
      </c>
      <c r="G1108" s="10" t="str">
        <f>VLOOKUP($A1108,'Medical Examinations'!$A:$Z,MATCH(G$1,'Medical Examinations'!$A$1:$Z$1,0),FALSE)</f>
        <v>No</v>
      </c>
      <c r="H1108" s="10">
        <f>VLOOKUP($A1108,'Medical Examinations'!$A:$Z,MATCH(H$1,'Medical Examinations'!$A$1:$Z$1,0),FALSE)</f>
        <v>0</v>
      </c>
      <c r="I1108" s="10" t="str">
        <f>VLOOKUP($A1108,'Medical Examinations'!$A:$Z,MATCH(I$1,'Medical Examinations'!$A$1:$Z$1,0),FALSE)</f>
        <v>No</v>
      </c>
      <c r="J1108" s="10" t="str">
        <f>VLOOKUP($A1108,'Medical Examinations'!$A:$Z,MATCH(J$1,'Medical Examinations'!$A$1:$Z$1,0),FALSE)</f>
        <v>Overweight</v>
      </c>
      <c r="K1108" s="10" t="str">
        <f>VLOOKUP($A1108,'Medical Examinations'!$A:$Z,MATCH(K$1,'Medical Examinations'!$A$1:$Z$1,0),FALSE)</f>
        <v>Diabetes</v>
      </c>
      <c r="L1108" s="15">
        <v>9095.07</v>
      </c>
      <c r="M1108" s="10" t="s">
        <v>4707</v>
      </c>
      <c r="N1108" s="10" t="s">
        <v>4707</v>
      </c>
      <c r="P1108" s="10"/>
    </row>
    <row r="1109" spans="1:16">
      <c r="A1109" s="21" t="s">
        <v>2219</v>
      </c>
      <c r="D1109" s="10">
        <f>VLOOKUP($A1109,'Medical Examinations'!$A:$Z,MATCH(D$1,'Medical Examinations'!$A$1:$Z$1,0),FALSE)</f>
        <v>6.96</v>
      </c>
      <c r="E1109" s="10" t="str">
        <f>VLOOKUP($A1109,'Medical Examinations'!$A:$Z,MATCH(E$1,'Medical Examinations'!$A$1:$Z$1,0),FALSE)</f>
        <v>yes</v>
      </c>
      <c r="F1109" s="10" t="str">
        <f>VLOOKUP($A1109,'Medical Examinations'!$A:$Z,MATCH(F$1,'Medical Examinations'!$A$1:$Z$1,0),FALSE)</f>
        <v>No</v>
      </c>
      <c r="G1109" s="10" t="str">
        <f>VLOOKUP($A1109,'Medical Examinations'!$A:$Z,MATCH(G$1,'Medical Examinations'!$A$1:$Z$1,0),FALSE)</f>
        <v>No</v>
      </c>
      <c r="H1109" s="10">
        <f>VLOOKUP($A1109,'Medical Examinations'!$A:$Z,MATCH(H$1,'Medical Examinations'!$A$1:$Z$1,0),FALSE)</f>
        <v>2</v>
      </c>
      <c r="I1109" s="10" t="str">
        <f>VLOOKUP($A1109,'Medical Examinations'!$A:$Z,MATCH(I$1,'Medical Examinations'!$A$1:$Z$1,0),FALSE)</f>
        <v>No</v>
      </c>
      <c r="J1109" s="10" t="str">
        <f>VLOOKUP($A1109,'Medical Examinations'!$A:$Z,MATCH(J$1,'Medical Examinations'!$A$1:$Z$1,0),FALSE)</f>
        <v>Normal Weight</v>
      </c>
      <c r="K1109" s="10" t="str">
        <f>VLOOKUP($A1109,'Medical Examinations'!$A:$Z,MATCH(K$1,'Medical Examinations'!$A$1:$Z$1,0),FALSE)</f>
        <v>Diabetes</v>
      </c>
      <c r="L1109" s="15">
        <v>9095.94</v>
      </c>
      <c r="M1109" s="10" t="s">
        <v>4708</v>
      </c>
      <c r="N1109" s="10" t="s">
        <v>4711</v>
      </c>
      <c r="P1109" s="10"/>
    </row>
    <row r="1110" spans="1:16">
      <c r="A1110" s="20" t="s">
        <v>2221</v>
      </c>
      <c r="D1110" s="10">
        <f>VLOOKUP($A1110,'Medical Examinations'!$A:$Z,MATCH(D$1,'Medical Examinations'!$A$1:$Z$1,0),FALSE)</f>
        <v>5.07</v>
      </c>
      <c r="E1110" s="10" t="str">
        <f>VLOOKUP($A1110,'Medical Examinations'!$A:$Z,MATCH(E$1,'Medical Examinations'!$A$1:$Z$1,0),FALSE)</f>
        <v>yes</v>
      </c>
      <c r="F1110" s="10" t="str">
        <f>VLOOKUP($A1110,'Medical Examinations'!$A:$Z,MATCH(F$1,'Medical Examinations'!$A$1:$Z$1,0),FALSE)</f>
        <v>No</v>
      </c>
      <c r="G1110" s="10" t="str">
        <f>VLOOKUP($A1110,'Medical Examinations'!$A:$Z,MATCH(G$1,'Medical Examinations'!$A$1:$Z$1,0),FALSE)</f>
        <v>No</v>
      </c>
      <c r="H1110" s="10">
        <f>VLOOKUP($A1110,'Medical Examinations'!$A:$Z,MATCH(H$1,'Medical Examinations'!$A$1:$Z$1,0),FALSE)</f>
        <v>0</v>
      </c>
      <c r="I1110" s="10" t="str">
        <f>VLOOKUP($A1110,'Medical Examinations'!$A:$Z,MATCH(I$1,'Medical Examinations'!$A$1:$Z$1,0),FALSE)</f>
        <v>No</v>
      </c>
      <c r="J1110" s="10" t="str">
        <f>VLOOKUP($A1110,'Medical Examinations'!$A:$Z,MATCH(J$1,'Medical Examinations'!$A$1:$Z$1,0),FALSE)</f>
        <v>Obesity</v>
      </c>
      <c r="K1110" s="10" t="str">
        <f>VLOOKUP($A1110,'Medical Examinations'!$A:$Z,MATCH(K$1,'Medical Examinations'!$A$1:$Z$1,0),FALSE)</f>
        <v>Normal</v>
      </c>
      <c r="L1110" s="15">
        <v>9101.7999999999993</v>
      </c>
      <c r="M1110" s="10" t="s">
        <v>4707</v>
      </c>
      <c r="N1110" s="10" t="s">
        <v>4711</v>
      </c>
      <c r="P1110" s="10"/>
    </row>
    <row r="1111" spans="1:16">
      <c r="A1111" s="21" t="s">
        <v>2223</v>
      </c>
      <c r="D1111" s="10">
        <f>VLOOKUP($A1111,'Medical Examinations'!$A:$Z,MATCH(D$1,'Medical Examinations'!$A$1:$Z$1,0),FALSE)</f>
        <v>5.85</v>
      </c>
      <c r="E1111" s="10" t="str">
        <f>VLOOKUP($A1111,'Medical Examinations'!$A:$Z,MATCH(E$1,'Medical Examinations'!$A$1:$Z$1,0),FALSE)</f>
        <v>No</v>
      </c>
      <c r="F1111" s="10" t="str">
        <f>VLOOKUP($A1111,'Medical Examinations'!$A:$Z,MATCH(F$1,'Medical Examinations'!$A$1:$Z$1,0),FALSE)</f>
        <v>No</v>
      </c>
      <c r="G1111" s="10" t="str">
        <f>VLOOKUP($A1111,'Medical Examinations'!$A:$Z,MATCH(G$1,'Medical Examinations'!$A$1:$Z$1,0),FALSE)</f>
        <v>No</v>
      </c>
      <c r="H1111" s="10">
        <f>VLOOKUP($A1111,'Medical Examinations'!$A:$Z,MATCH(H$1,'Medical Examinations'!$A$1:$Z$1,0),FALSE)</f>
        <v>2</v>
      </c>
      <c r="I1111" s="10" t="str">
        <f>VLOOKUP($A1111,'Medical Examinations'!$A:$Z,MATCH(I$1,'Medical Examinations'!$A$1:$Z$1,0),FALSE)</f>
        <v>No</v>
      </c>
      <c r="J1111" s="10" t="str">
        <f>VLOOKUP($A1111,'Medical Examinations'!$A:$Z,MATCH(J$1,'Medical Examinations'!$A$1:$Z$1,0),FALSE)</f>
        <v>Overweight</v>
      </c>
      <c r="K1111" s="10" t="str">
        <f>VLOOKUP($A1111,'Medical Examinations'!$A:$Z,MATCH(K$1,'Medical Examinations'!$A$1:$Z$1,0),FALSE)</f>
        <v>Prediabetes</v>
      </c>
      <c r="L1111" s="15">
        <v>9140.9500000000007</v>
      </c>
      <c r="M1111" s="10" t="s">
        <v>4708</v>
      </c>
      <c r="N1111" s="10" t="s">
        <v>4708</v>
      </c>
      <c r="P1111" s="10"/>
    </row>
    <row r="1112" spans="1:16">
      <c r="A1112" s="20" t="s">
        <v>2225</v>
      </c>
      <c r="D1112" s="10">
        <f>VLOOKUP($A1112,'Medical Examinations'!$A:$Z,MATCH(D$1,'Medical Examinations'!$A$1:$Z$1,0),FALSE)</f>
        <v>10.56</v>
      </c>
      <c r="E1112" s="10" t="str">
        <f>VLOOKUP($A1112,'Medical Examinations'!$A:$Z,MATCH(E$1,'Medical Examinations'!$A$1:$Z$1,0),FALSE)</f>
        <v>No</v>
      </c>
      <c r="F1112" s="10" t="str">
        <f>VLOOKUP($A1112,'Medical Examinations'!$A:$Z,MATCH(F$1,'Medical Examinations'!$A$1:$Z$1,0),FALSE)</f>
        <v>No</v>
      </c>
      <c r="G1112" s="10" t="str">
        <f>VLOOKUP($A1112,'Medical Examinations'!$A:$Z,MATCH(G$1,'Medical Examinations'!$A$1:$Z$1,0),FALSE)</f>
        <v>No</v>
      </c>
      <c r="H1112" s="10">
        <f>VLOOKUP($A1112,'Medical Examinations'!$A:$Z,MATCH(H$1,'Medical Examinations'!$A$1:$Z$1,0),FALSE)</f>
        <v>2</v>
      </c>
      <c r="I1112" s="10" t="str">
        <f>VLOOKUP($A1112,'Medical Examinations'!$A:$Z,MATCH(I$1,'Medical Examinations'!$A$1:$Z$1,0),FALSE)</f>
        <v>No</v>
      </c>
      <c r="J1112" s="10" t="str">
        <f>VLOOKUP($A1112,'Medical Examinations'!$A:$Z,MATCH(J$1,'Medical Examinations'!$A$1:$Z$1,0),FALSE)</f>
        <v>Normal Weight</v>
      </c>
      <c r="K1112" s="10" t="str">
        <f>VLOOKUP($A1112,'Medical Examinations'!$A:$Z,MATCH(K$1,'Medical Examinations'!$A$1:$Z$1,0),FALSE)</f>
        <v>Diabetes</v>
      </c>
      <c r="L1112" s="15">
        <v>9144.57</v>
      </c>
      <c r="M1112" s="10" t="s">
        <v>4708</v>
      </c>
      <c r="N1112" s="10" t="s">
        <v>4707</v>
      </c>
      <c r="P1112" s="10"/>
    </row>
    <row r="1113" spans="1:16">
      <c r="A1113" s="21" t="s">
        <v>2227</v>
      </c>
      <c r="D1113" s="10">
        <f>VLOOKUP($A1113,'Medical Examinations'!$A:$Z,MATCH(D$1,'Medical Examinations'!$A$1:$Z$1,0),FALSE)</f>
        <v>8.92</v>
      </c>
      <c r="E1113" s="10" t="str">
        <f>VLOOKUP($A1113,'Medical Examinations'!$A:$Z,MATCH(E$1,'Medical Examinations'!$A$1:$Z$1,0),FALSE)</f>
        <v>yes</v>
      </c>
      <c r="F1113" s="10" t="str">
        <f>VLOOKUP($A1113,'Medical Examinations'!$A:$Z,MATCH(F$1,'Medical Examinations'!$A$1:$Z$1,0),FALSE)</f>
        <v>No</v>
      </c>
      <c r="G1113" s="10" t="str">
        <f>VLOOKUP($A1113,'Medical Examinations'!$A:$Z,MATCH(G$1,'Medical Examinations'!$A$1:$Z$1,0),FALSE)</f>
        <v>No</v>
      </c>
      <c r="H1113" s="10">
        <f>VLOOKUP($A1113,'Medical Examinations'!$A:$Z,MATCH(H$1,'Medical Examinations'!$A$1:$Z$1,0),FALSE)</f>
        <v>0</v>
      </c>
      <c r="I1113" s="10" t="str">
        <f>VLOOKUP($A1113,'Medical Examinations'!$A:$Z,MATCH(I$1,'Medical Examinations'!$A$1:$Z$1,0),FALSE)</f>
        <v>No</v>
      </c>
      <c r="J1113" s="10" t="str">
        <f>VLOOKUP($A1113,'Medical Examinations'!$A:$Z,MATCH(J$1,'Medical Examinations'!$A$1:$Z$1,0),FALSE)</f>
        <v>Obesity</v>
      </c>
      <c r="K1113" s="10" t="str">
        <f>VLOOKUP($A1113,'Medical Examinations'!$A:$Z,MATCH(K$1,'Medical Examinations'!$A$1:$Z$1,0),FALSE)</f>
        <v>Diabetes</v>
      </c>
      <c r="L1113" s="15">
        <v>9147.5</v>
      </c>
      <c r="M1113" s="10" t="s">
        <v>4707</v>
      </c>
      <c r="N1113" s="10" t="s">
        <v>4711</v>
      </c>
      <c r="P1113" s="10"/>
    </row>
    <row r="1114" spans="1:16">
      <c r="A1114" s="20" t="s">
        <v>2229</v>
      </c>
      <c r="D1114" s="10">
        <f>VLOOKUP($A1114,'Medical Examinations'!$A:$Z,MATCH(D$1,'Medical Examinations'!$A$1:$Z$1,0),FALSE)</f>
        <v>8.6300000000000008</v>
      </c>
      <c r="E1114" s="10" t="str">
        <f>VLOOKUP($A1114,'Medical Examinations'!$A:$Z,MATCH(E$1,'Medical Examinations'!$A$1:$Z$1,0),FALSE)</f>
        <v>No</v>
      </c>
      <c r="F1114" s="10" t="str">
        <f>VLOOKUP($A1114,'Medical Examinations'!$A:$Z,MATCH(F$1,'Medical Examinations'!$A$1:$Z$1,0),FALSE)</f>
        <v>No</v>
      </c>
      <c r="G1114" s="10" t="str">
        <f>VLOOKUP($A1114,'Medical Examinations'!$A:$Z,MATCH(G$1,'Medical Examinations'!$A$1:$Z$1,0),FALSE)</f>
        <v>No</v>
      </c>
      <c r="H1114" s="10">
        <f>VLOOKUP($A1114,'Medical Examinations'!$A:$Z,MATCH(H$1,'Medical Examinations'!$A$1:$Z$1,0),FALSE)</f>
        <v>0</v>
      </c>
      <c r="I1114" s="10" t="str">
        <f>VLOOKUP($A1114,'Medical Examinations'!$A:$Z,MATCH(I$1,'Medical Examinations'!$A$1:$Z$1,0),FALSE)</f>
        <v>No</v>
      </c>
      <c r="J1114" s="10" t="str">
        <f>VLOOKUP($A1114,'Medical Examinations'!$A:$Z,MATCH(J$1,'Medical Examinations'!$A$1:$Z$1,0),FALSE)</f>
        <v>Obesity</v>
      </c>
      <c r="K1114" s="10" t="str">
        <f>VLOOKUP($A1114,'Medical Examinations'!$A:$Z,MATCH(K$1,'Medical Examinations'!$A$1:$Z$1,0),FALSE)</f>
        <v>Diabetes</v>
      </c>
      <c r="L1114" s="15">
        <v>9159.51</v>
      </c>
      <c r="M1114" s="10" t="s">
        <v>4707</v>
      </c>
      <c r="N1114" s="10" t="s">
        <v>4707</v>
      </c>
      <c r="P1114" s="10"/>
    </row>
    <row r="1115" spans="1:16">
      <c r="A1115" s="21" t="s">
        <v>2231</v>
      </c>
      <c r="D1115" s="10">
        <f>VLOOKUP($A1115,'Medical Examinations'!$A:$Z,MATCH(D$1,'Medical Examinations'!$A$1:$Z$1,0),FALSE)</f>
        <v>6.29</v>
      </c>
      <c r="E1115" s="10" t="str">
        <f>VLOOKUP($A1115,'Medical Examinations'!$A:$Z,MATCH(E$1,'Medical Examinations'!$A$1:$Z$1,0),FALSE)</f>
        <v>yes</v>
      </c>
      <c r="F1115" s="10" t="str">
        <f>VLOOKUP($A1115,'Medical Examinations'!$A:$Z,MATCH(F$1,'Medical Examinations'!$A$1:$Z$1,0),FALSE)</f>
        <v>No</v>
      </c>
      <c r="G1115" s="10" t="str">
        <f>VLOOKUP($A1115,'Medical Examinations'!$A:$Z,MATCH(G$1,'Medical Examinations'!$A$1:$Z$1,0),FALSE)</f>
        <v>Yes</v>
      </c>
      <c r="H1115" s="10">
        <f>VLOOKUP($A1115,'Medical Examinations'!$A:$Z,MATCH(H$1,'Medical Examinations'!$A$1:$Z$1,0),FALSE)</f>
        <v>1</v>
      </c>
      <c r="I1115" s="10" t="str">
        <f>VLOOKUP($A1115,'Medical Examinations'!$A:$Z,MATCH(I$1,'Medical Examinations'!$A$1:$Z$1,0),FALSE)</f>
        <v>No</v>
      </c>
      <c r="J1115" s="10" t="str">
        <f>VLOOKUP($A1115,'Medical Examinations'!$A:$Z,MATCH(J$1,'Medical Examinations'!$A$1:$Z$1,0),FALSE)</f>
        <v>Obesity</v>
      </c>
      <c r="K1115" s="10" t="str">
        <f>VLOOKUP($A1115,'Medical Examinations'!$A:$Z,MATCH(K$1,'Medical Examinations'!$A$1:$Z$1,0),FALSE)</f>
        <v>Prediabetes</v>
      </c>
      <c r="L1115" s="15">
        <v>9171.75</v>
      </c>
      <c r="M1115" s="10" t="s">
        <v>4707</v>
      </c>
      <c r="N1115" s="10" t="s">
        <v>4707</v>
      </c>
      <c r="P1115" s="10"/>
    </row>
    <row r="1116" spans="1:16">
      <c r="A1116" s="20" t="s">
        <v>2233</v>
      </c>
      <c r="D1116" s="10">
        <f>VLOOKUP($A1116,'Medical Examinations'!$A:$Z,MATCH(D$1,'Medical Examinations'!$A$1:$Z$1,0),FALSE)</f>
        <v>5.75</v>
      </c>
      <c r="E1116" s="10" t="str">
        <f>VLOOKUP($A1116,'Medical Examinations'!$A:$Z,MATCH(E$1,'Medical Examinations'!$A$1:$Z$1,0),FALSE)</f>
        <v>No</v>
      </c>
      <c r="F1116" s="10" t="str">
        <f>VLOOKUP($A1116,'Medical Examinations'!$A:$Z,MATCH(F$1,'Medical Examinations'!$A$1:$Z$1,0),FALSE)</f>
        <v>No</v>
      </c>
      <c r="G1116" s="10" t="str">
        <f>VLOOKUP($A1116,'Medical Examinations'!$A:$Z,MATCH(G$1,'Medical Examinations'!$A$1:$Z$1,0),FALSE)</f>
        <v>No</v>
      </c>
      <c r="H1116" s="10">
        <f>VLOOKUP($A1116,'Medical Examinations'!$A:$Z,MATCH(H$1,'Medical Examinations'!$A$1:$Z$1,0),FALSE)</f>
        <v>2</v>
      </c>
      <c r="I1116" s="10" t="str">
        <f>VLOOKUP($A1116,'Medical Examinations'!$A:$Z,MATCH(I$1,'Medical Examinations'!$A$1:$Z$1,0),FALSE)</f>
        <v>No</v>
      </c>
      <c r="J1116" s="10" t="str">
        <f>VLOOKUP($A1116,'Medical Examinations'!$A:$Z,MATCH(J$1,'Medical Examinations'!$A$1:$Z$1,0),FALSE)</f>
        <v>Obesity</v>
      </c>
      <c r="K1116" s="10" t="str">
        <f>VLOOKUP($A1116,'Medical Examinations'!$A:$Z,MATCH(K$1,'Medical Examinations'!$A$1:$Z$1,0),FALSE)</f>
        <v>Prediabetes</v>
      </c>
      <c r="L1116" s="15">
        <v>9174.14</v>
      </c>
      <c r="M1116" s="10" t="s">
        <v>4708</v>
      </c>
      <c r="N1116" s="10" t="s">
        <v>4711</v>
      </c>
      <c r="P1116" s="10"/>
    </row>
    <row r="1117" spans="1:16">
      <c r="A1117" s="21" t="s">
        <v>2235</v>
      </c>
      <c r="D1117" s="10">
        <f>VLOOKUP($A1117,'Medical Examinations'!$A:$Z,MATCH(D$1,'Medical Examinations'!$A$1:$Z$1,0),FALSE)</f>
        <v>6.66</v>
      </c>
      <c r="E1117" s="10" t="str">
        <f>VLOOKUP($A1117,'Medical Examinations'!$A:$Z,MATCH(E$1,'Medical Examinations'!$A$1:$Z$1,0),FALSE)</f>
        <v>yes</v>
      </c>
      <c r="F1117" s="10" t="str">
        <f>VLOOKUP($A1117,'Medical Examinations'!$A:$Z,MATCH(F$1,'Medical Examinations'!$A$1:$Z$1,0),FALSE)</f>
        <v>No</v>
      </c>
      <c r="G1117" s="10" t="str">
        <f>VLOOKUP($A1117,'Medical Examinations'!$A:$Z,MATCH(G$1,'Medical Examinations'!$A$1:$Z$1,0),FALSE)</f>
        <v>No</v>
      </c>
      <c r="H1117" s="10">
        <f>VLOOKUP($A1117,'Medical Examinations'!$A:$Z,MATCH(H$1,'Medical Examinations'!$A$1:$Z$1,0),FALSE)</f>
        <v>1</v>
      </c>
      <c r="I1117" s="10" t="str">
        <f>VLOOKUP($A1117,'Medical Examinations'!$A:$Z,MATCH(I$1,'Medical Examinations'!$A$1:$Z$1,0),FALSE)</f>
        <v>No</v>
      </c>
      <c r="J1117" s="10" t="str">
        <f>VLOOKUP($A1117,'Medical Examinations'!$A:$Z,MATCH(J$1,'Medical Examinations'!$A$1:$Z$1,0),FALSE)</f>
        <v>Obesity</v>
      </c>
      <c r="K1117" s="10" t="str">
        <f>VLOOKUP($A1117,'Medical Examinations'!$A:$Z,MATCH(K$1,'Medical Examinations'!$A$1:$Z$1,0),FALSE)</f>
        <v>Diabetes</v>
      </c>
      <c r="L1117" s="15">
        <v>9182.17</v>
      </c>
      <c r="M1117" s="10" t="s">
        <v>4707</v>
      </c>
      <c r="N1117" s="10" t="s">
        <v>4708</v>
      </c>
      <c r="P1117" s="10"/>
    </row>
    <row r="1118" spans="1:16">
      <c r="A1118" s="20" t="s">
        <v>2237</v>
      </c>
      <c r="D1118" s="10">
        <f>VLOOKUP($A1118,'Medical Examinations'!$A:$Z,MATCH(D$1,'Medical Examinations'!$A$1:$Z$1,0),FALSE)</f>
        <v>5.0999999999999996</v>
      </c>
      <c r="E1118" s="10" t="str">
        <f>VLOOKUP($A1118,'Medical Examinations'!$A:$Z,MATCH(E$1,'Medical Examinations'!$A$1:$Z$1,0),FALSE)</f>
        <v>No</v>
      </c>
      <c r="F1118" s="10" t="str">
        <f>VLOOKUP($A1118,'Medical Examinations'!$A:$Z,MATCH(F$1,'Medical Examinations'!$A$1:$Z$1,0),FALSE)</f>
        <v>No</v>
      </c>
      <c r="G1118" s="10" t="str">
        <f>VLOOKUP($A1118,'Medical Examinations'!$A:$Z,MATCH(G$1,'Medical Examinations'!$A$1:$Z$1,0),FALSE)</f>
        <v>No</v>
      </c>
      <c r="H1118" s="10">
        <f>VLOOKUP($A1118,'Medical Examinations'!$A:$Z,MATCH(H$1,'Medical Examinations'!$A$1:$Z$1,0),FALSE)</f>
        <v>2</v>
      </c>
      <c r="I1118" s="10" t="str">
        <f>VLOOKUP($A1118,'Medical Examinations'!$A:$Z,MATCH(I$1,'Medical Examinations'!$A$1:$Z$1,0),FALSE)</f>
        <v>No</v>
      </c>
      <c r="J1118" s="10" t="str">
        <f>VLOOKUP($A1118,'Medical Examinations'!$A:$Z,MATCH(J$1,'Medical Examinations'!$A$1:$Z$1,0),FALSE)</f>
        <v>Normal Weight</v>
      </c>
      <c r="K1118" s="10" t="str">
        <f>VLOOKUP($A1118,'Medical Examinations'!$A:$Z,MATCH(K$1,'Medical Examinations'!$A$1:$Z$1,0),FALSE)</f>
        <v>Normal</v>
      </c>
      <c r="L1118" s="15">
        <v>9193.84</v>
      </c>
      <c r="M1118" s="10" t="s">
        <v>4707</v>
      </c>
      <c r="N1118" s="10" t="s">
        <v>4711</v>
      </c>
      <c r="P1118" s="10"/>
    </row>
    <row r="1119" spans="1:16">
      <c r="A1119" s="21" t="s">
        <v>2239</v>
      </c>
      <c r="D1119" s="10">
        <f>VLOOKUP($A1119,'Medical Examinations'!$A:$Z,MATCH(D$1,'Medical Examinations'!$A$1:$Z$1,0),FALSE)</f>
        <v>4.41</v>
      </c>
      <c r="E1119" s="10" t="str">
        <f>VLOOKUP($A1119,'Medical Examinations'!$A:$Z,MATCH(E$1,'Medical Examinations'!$A$1:$Z$1,0),FALSE)</f>
        <v>No</v>
      </c>
      <c r="F1119" s="10" t="str">
        <f>VLOOKUP($A1119,'Medical Examinations'!$A:$Z,MATCH(F$1,'Medical Examinations'!$A$1:$Z$1,0),FALSE)</f>
        <v>No</v>
      </c>
      <c r="G1119" s="10" t="str">
        <f>VLOOKUP($A1119,'Medical Examinations'!$A:$Z,MATCH(G$1,'Medical Examinations'!$A$1:$Z$1,0),FALSE)</f>
        <v>No</v>
      </c>
      <c r="H1119" s="10">
        <f>VLOOKUP($A1119,'Medical Examinations'!$A:$Z,MATCH(H$1,'Medical Examinations'!$A$1:$Z$1,0),FALSE)</f>
        <v>2</v>
      </c>
      <c r="I1119" s="10" t="str">
        <f>VLOOKUP($A1119,'Medical Examinations'!$A:$Z,MATCH(I$1,'Medical Examinations'!$A$1:$Z$1,0),FALSE)</f>
        <v>No</v>
      </c>
      <c r="J1119" s="10" t="str">
        <f>VLOOKUP($A1119,'Medical Examinations'!$A:$Z,MATCH(J$1,'Medical Examinations'!$A$1:$Z$1,0),FALSE)</f>
        <v>Overweight</v>
      </c>
      <c r="K1119" s="10" t="str">
        <f>VLOOKUP($A1119,'Medical Examinations'!$A:$Z,MATCH(K$1,'Medical Examinations'!$A$1:$Z$1,0),FALSE)</f>
        <v>Normal</v>
      </c>
      <c r="L1119" s="15">
        <v>9210.06</v>
      </c>
      <c r="M1119" s="10" t="s">
        <v>4707</v>
      </c>
      <c r="N1119" s="10" t="s">
        <v>4708</v>
      </c>
      <c r="P1119" s="10"/>
    </row>
    <row r="1120" spans="1:16">
      <c r="A1120" s="20" t="s">
        <v>2241</v>
      </c>
      <c r="D1120" s="10">
        <f>VLOOKUP($A1120,'Medical Examinations'!$A:$Z,MATCH(D$1,'Medical Examinations'!$A$1:$Z$1,0),FALSE)</f>
        <v>5.52</v>
      </c>
      <c r="E1120" s="10" t="str">
        <f>VLOOKUP($A1120,'Medical Examinations'!$A:$Z,MATCH(E$1,'Medical Examinations'!$A$1:$Z$1,0),FALSE)</f>
        <v>yes</v>
      </c>
      <c r="F1120" s="10" t="str">
        <f>VLOOKUP($A1120,'Medical Examinations'!$A:$Z,MATCH(F$1,'Medical Examinations'!$A$1:$Z$1,0),FALSE)</f>
        <v>No</v>
      </c>
      <c r="G1120" s="10" t="str">
        <f>VLOOKUP($A1120,'Medical Examinations'!$A:$Z,MATCH(G$1,'Medical Examinations'!$A$1:$Z$1,0),FALSE)</f>
        <v>No</v>
      </c>
      <c r="H1120" s="10">
        <f>VLOOKUP($A1120,'Medical Examinations'!$A:$Z,MATCH(H$1,'Medical Examinations'!$A$1:$Z$1,0),FALSE)</f>
        <v>0</v>
      </c>
      <c r="I1120" s="10" t="str">
        <f>VLOOKUP($A1120,'Medical Examinations'!$A:$Z,MATCH(I$1,'Medical Examinations'!$A$1:$Z$1,0),FALSE)</f>
        <v>No</v>
      </c>
      <c r="J1120" s="10" t="str">
        <f>VLOOKUP($A1120,'Medical Examinations'!$A:$Z,MATCH(J$1,'Medical Examinations'!$A$1:$Z$1,0),FALSE)</f>
        <v>Overweight</v>
      </c>
      <c r="K1120" s="10" t="str">
        <f>VLOOKUP($A1120,'Medical Examinations'!$A:$Z,MATCH(K$1,'Medical Examinations'!$A$1:$Z$1,0),FALSE)</f>
        <v>Normal</v>
      </c>
      <c r="L1120" s="15">
        <v>9222.4</v>
      </c>
      <c r="M1120" s="10" t="s">
        <v>4707</v>
      </c>
      <c r="N1120" s="10" t="s">
        <v>4708</v>
      </c>
      <c r="P1120" s="10"/>
    </row>
    <row r="1121" spans="1:16">
      <c r="A1121" s="21" t="s">
        <v>2243</v>
      </c>
      <c r="D1121" s="10">
        <f>VLOOKUP($A1121,'Medical Examinations'!$A:$Z,MATCH(D$1,'Medical Examinations'!$A$1:$Z$1,0),FALSE)</f>
        <v>4.62</v>
      </c>
      <c r="E1121" s="10" t="str">
        <f>VLOOKUP($A1121,'Medical Examinations'!$A:$Z,MATCH(E$1,'Medical Examinations'!$A$1:$Z$1,0),FALSE)</f>
        <v>yes</v>
      </c>
      <c r="F1121" s="10" t="str">
        <f>VLOOKUP($A1121,'Medical Examinations'!$A:$Z,MATCH(F$1,'Medical Examinations'!$A$1:$Z$1,0),FALSE)</f>
        <v>No</v>
      </c>
      <c r="G1121" s="10" t="str">
        <f>VLOOKUP($A1121,'Medical Examinations'!$A:$Z,MATCH(G$1,'Medical Examinations'!$A$1:$Z$1,0),FALSE)</f>
        <v>Yes</v>
      </c>
      <c r="H1121" s="10">
        <f>VLOOKUP($A1121,'Medical Examinations'!$A:$Z,MATCH(H$1,'Medical Examinations'!$A$1:$Z$1,0),FALSE)</f>
        <v>1</v>
      </c>
      <c r="I1121" s="10" t="str">
        <f>VLOOKUP($A1121,'Medical Examinations'!$A:$Z,MATCH(I$1,'Medical Examinations'!$A$1:$Z$1,0),FALSE)</f>
        <v>No</v>
      </c>
      <c r="J1121" s="10" t="str">
        <f>VLOOKUP($A1121,'Medical Examinations'!$A:$Z,MATCH(J$1,'Medical Examinations'!$A$1:$Z$1,0),FALSE)</f>
        <v>Obesity</v>
      </c>
      <c r="K1121" s="10" t="str">
        <f>VLOOKUP($A1121,'Medical Examinations'!$A:$Z,MATCH(K$1,'Medical Examinations'!$A$1:$Z$1,0),FALSE)</f>
        <v>Normal</v>
      </c>
      <c r="L1121" s="15">
        <v>9225.26</v>
      </c>
      <c r="M1121" s="10" t="s">
        <v>4708</v>
      </c>
      <c r="N1121" s="10" t="s">
        <v>4708</v>
      </c>
      <c r="P1121" s="10"/>
    </row>
    <row r="1122" spans="1:16">
      <c r="A1122" s="20" t="s">
        <v>2245</v>
      </c>
      <c r="D1122" s="10">
        <f>VLOOKUP($A1122,'Medical Examinations'!$A:$Z,MATCH(D$1,'Medical Examinations'!$A$1:$Z$1,0),FALSE)</f>
        <v>5.74</v>
      </c>
      <c r="E1122" s="10" t="str">
        <f>VLOOKUP($A1122,'Medical Examinations'!$A:$Z,MATCH(E$1,'Medical Examinations'!$A$1:$Z$1,0),FALSE)</f>
        <v>yes</v>
      </c>
      <c r="F1122" s="10" t="str">
        <f>VLOOKUP($A1122,'Medical Examinations'!$A:$Z,MATCH(F$1,'Medical Examinations'!$A$1:$Z$1,0),FALSE)</f>
        <v>No</v>
      </c>
      <c r="G1122" s="10" t="str">
        <f>VLOOKUP($A1122,'Medical Examinations'!$A:$Z,MATCH(G$1,'Medical Examinations'!$A$1:$Z$1,0),FALSE)</f>
        <v>Yes</v>
      </c>
      <c r="H1122" s="10">
        <f>VLOOKUP($A1122,'Medical Examinations'!$A:$Z,MATCH(H$1,'Medical Examinations'!$A$1:$Z$1,0),FALSE)</f>
        <v>1</v>
      </c>
      <c r="I1122" s="10" t="str">
        <f>VLOOKUP($A1122,'Medical Examinations'!$A:$Z,MATCH(I$1,'Medical Examinations'!$A$1:$Z$1,0),FALSE)</f>
        <v>No</v>
      </c>
      <c r="J1122" s="10" t="str">
        <f>VLOOKUP($A1122,'Medical Examinations'!$A:$Z,MATCH(J$1,'Medical Examinations'!$A$1:$Z$1,0),FALSE)</f>
        <v>Obesity</v>
      </c>
      <c r="K1122" s="10" t="str">
        <f>VLOOKUP($A1122,'Medical Examinations'!$A:$Z,MATCH(K$1,'Medical Examinations'!$A$1:$Z$1,0),FALSE)</f>
        <v>Prediabetes</v>
      </c>
      <c r="L1122" s="15">
        <v>9247.94</v>
      </c>
      <c r="M1122" s="10" t="s">
        <v>4707</v>
      </c>
      <c r="N1122" s="10" t="s">
        <v>4711</v>
      </c>
      <c r="P1122" s="10"/>
    </row>
    <row r="1123" spans="1:16">
      <c r="A1123" s="21" t="s">
        <v>2247</v>
      </c>
      <c r="D1123" s="10">
        <f>VLOOKUP($A1123,'Medical Examinations'!$A:$Z,MATCH(D$1,'Medical Examinations'!$A$1:$Z$1,0),FALSE)</f>
        <v>6.3</v>
      </c>
      <c r="E1123" s="10" t="str">
        <f>VLOOKUP($A1123,'Medical Examinations'!$A:$Z,MATCH(E$1,'Medical Examinations'!$A$1:$Z$1,0),FALSE)</f>
        <v>yes</v>
      </c>
      <c r="F1123" s="10" t="str">
        <f>VLOOKUP($A1123,'Medical Examinations'!$A:$Z,MATCH(F$1,'Medical Examinations'!$A$1:$Z$1,0),FALSE)</f>
        <v>No</v>
      </c>
      <c r="G1123" s="10" t="str">
        <f>VLOOKUP($A1123,'Medical Examinations'!$A:$Z,MATCH(G$1,'Medical Examinations'!$A$1:$Z$1,0),FALSE)</f>
        <v>Yes</v>
      </c>
      <c r="H1123" s="10">
        <f>VLOOKUP($A1123,'Medical Examinations'!$A:$Z,MATCH(H$1,'Medical Examinations'!$A$1:$Z$1,0),FALSE)</f>
        <v>1</v>
      </c>
      <c r="I1123" s="10" t="str">
        <f>VLOOKUP($A1123,'Medical Examinations'!$A:$Z,MATCH(I$1,'Medical Examinations'!$A$1:$Z$1,0),FALSE)</f>
        <v>No</v>
      </c>
      <c r="J1123" s="10" t="str">
        <f>VLOOKUP($A1123,'Medical Examinations'!$A:$Z,MATCH(J$1,'Medical Examinations'!$A$1:$Z$1,0),FALSE)</f>
        <v>Normal Weight</v>
      </c>
      <c r="K1123" s="10" t="str">
        <f>VLOOKUP($A1123,'Medical Examinations'!$A:$Z,MATCH(K$1,'Medical Examinations'!$A$1:$Z$1,0),FALSE)</f>
        <v>Prediabetes</v>
      </c>
      <c r="L1123" s="15">
        <v>9249.5</v>
      </c>
      <c r="M1123" s="10" t="s">
        <v>4707</v>
      </c>
      <c r="N1123" s="10" t="s">
        <v>4711</v>
      </c>
      <c r="P1123" s="10"/>
    </row>
    <row r="1124" spans="1:16">
      <c r="A1124" s="20" t="s">
        <v>2249</v>
      </c>
      <c r="D1124" s="10">
        <f>VLOOKUP($A1124,'Medical Examinations'!$A:$Z,MATCH(D$1,'Medical Examinations'!$A$1:$Z$1,0),FALSE)</f>
        <v>10.27</v>
      </c>
      <c r="E1124" s="10" t="str">
        <f>VLOOKUP($A1124,'Medical Examinations'!$A:$Z,MATCH(E$1,'Medical Examinations'!$A$1:$Z$1,0),FALSE)</f>
        <v>No</v>
      </c>
      <c r="F1124" s="10" t="str">
        <f>VLOOKUP($A1124,'Medical Examinations'!$A:$Z,MATCH(F$1,'Medical Examinations'!$A$1:$Z$1,0),FALSE)</f>
        <v>No</v>
      </c>
      <c r="G1124" s="10" t="str">
        <f>VLOOKUP($A1124,'Medical Examinations'!$A:$Z,MATCH(G$1,'Medical Examinations'!$A$1:$Z$1,0),FALSE)</f>
        <v>No</v>
      </c>
      <c r="H1124" s="10">
        <f>VLOOKUP($A1124,'Medical Examinations'!$A:$Z,MATCH(H$1,'Medical Examinations'!$A$1:$Z$1,0),FALSE)</f>
        <v>0</v>
      </c>
      <c r="I1124" s="10" t="str">
        <f>VLOOKUP($A1124,'Medical Examinations'!$A:$Z,MATCH(I$1,'Medical Examinations'!$A$1:$Z$1,0),FALSE)</f>
        <v>No</v>
      </c>
      <c r="J1124" s="10" t="str">
        <f>VLOOKUP($A1124,'Medical Examinations'!$A:$Z,MATCH(J$1,'Medical Examinations'!$A$1:$Z$1,0),FALSE)</f>
        <v>Obesity</v>
      </c>
      <c r="K1124" s="10" t="str">
        <f>VLOOKUP($A1124,'Medical Examinations'!$A:$Z,MATCH(K$1,'Medical Examinations'!$A$1:$Z$1,0),FALSE)</f>
        <v>Diabetes</v>
      </c>
      <c r="L1124" s="15">
        <v>9264.7999999999993</v>
      </c>
      <c r="M1124" s="10" t="s">
        <v>4707</v>
      </c>
      <c r="N1124" s="10" t="s">
        <v>4711</v>
      </c>
      <c r="P1124" s="10"/>
    </row>
    <row r="1125" spans="1:16">
      <c r="A1125" s="21" t="s">
        <v>2251</v>
      </c>
      <c r="D1125" s="10">
        <f>VLOOKUP($A1125,'Medical Examinations'!$A:$Z,MATCH(D$1,'Medical Examinations'!$A$1:$Z$1,0),FALSE)</f>
        <v>5.85</v>
      </c>
      <c r="E1125" s="10" t="str">
        <f>VLOOKUP($A1125,'Medical Examinations'!$A:$Z,MATCH(E$1,'Medical Examinations'!$A$1:$Z$1,0),FALSE)</f>
        <v>No</v>
      </c>
      <c r="F1125" s="10" t="str">
        <f>VLOOKUP($A1125,'Medical Examinations'!$A:$Z,MATCH(F$1,'Medical Examinations'!$A$1:$Z$1,0),FALSE)</f>
        <v>No</v>
      </c>
      <c r="G1125" s="10" t="str">
        <f>VLOOKUP($A1125,'Medical Examinations'!$A:$Z,MATCH(G$1,'Medical Examinations'!$A$1:$Z$1,0),FALSE)</f>
        <v>Yes</v>
      </c>
      <c r="H1125" s="10">
        <f>VLOOKUP($A1125,'Medical Examinations'!$A:$Z,MATCH(H$1,'Medical Examinations'!$A$1:$Z$1,0),FALSE)</f>
        <v>1</v>
      </c>
      <c r="I1125" s="10" t="str">
        <f>VLOOKUP($A1125,'Medical Examinations'!$A:$Z,MATCH(I$1,'Medical Examinations'!$A$1:$Z$1,0),FALSE)</f>
        <v>No</v>
      </c>
      <c r="J1125" s="10" t="str">
        <f>VLOOKUP($A1125,'Medical Examinations'!$A:$Z,MATCH(J$1,'Medical Examinations'!$A$1:$Z$1,0),FALSE)</f>
        <v>Overweight</v>
      </c>
      <c r="K1125" s="10" t="str">
        <f>VLOOKUP($A1125,'Medical Examinations'!$A:$Z,MATCH(K$1,'Medical Examinations'!$A$1:$Z$1,0),FALSE)</f>
        <v>Prediabetes</v>
      </c>
      <c r="L1125" s="15">
        <v>9282.48</v>
      </c>
      <c r="M1125" s="10" t="s">
        <v>4708</v>
      </c>
      <c r="N1125" s="10" t="s">
        <v>4707</v>
      </c>
      <c r="P1125" s="10"/>
    </row>
    <row r="1126" spans="1:16">
      <c r="A1126" s="20" t="s">
        <v>2253</v>
      </c>
      <c r="D1126" s="10">
        <f>VLOOKUP($A1126,'Medical Examinations'!$A:$Z,MATCH(D$1,'Medical Examinations'!$A$1:$Z$1,0),FALSE)</f>
        <v>5.92</v>
      </c>
      <c r="E1126" s="10" t="str">
        <f>VLOOKUP($A1126,'Medical Examinations'!$A:$Z,MATCH(E$1,'Medical Examinations'!$A$1:$Z$1,0),FALSE)</f>
        <v>yes</v>
      </c>
      <c r="F1126" s="10" t="str">
        <f>VLOOKUP($A1126,'Medical Examinations'!$A:$Z,MATCH(F$1,'Medical Examinations'!$A$1:$Z$1,0),FALSE)</f>
        <v>No</v>
      </c>
      <c r="G1126" s="10" t="str">
        <f>VLOOKUP($A1126,'Medical Examinations'!$A:$Z,MATCH(G$1,'Medical Examinations'!$A$1:$Z$1,0),FALSE)</f>
        <v>No</v>
      </c>
      <c r="H1126" s="10">
        <f>VLOOKUP($A1126,'Medical Examinations'!$A:$Z,MATCH(H$1,'Medical Examinations'!$A$1:$Z$1,0),FALSE)</f>
        <v>1</v>
      </c>
      <c r="I1126" s="10" t="str">
        <f>VLOOKUP($A1126,'Medical Examinations'!$A:$Z,MATCH(I$1,'Medical Examinations'!$A$1:$Z$1,0),FALSE)</f>
        <v>No</v>
      </c>
      <c r="J1126" s="10" t="str">
        <f>VLOOKUP($A1126,'Medical Examinations'!$A:$Z,MATCH(J$1,'Medical Examinations'!$A$1:$Z$1,0),FALSE)</f>
        <v>Obesity</v>
      </c>
      <c r="K1126" s="10" t="str">
        <f>VLOOKUP($A1126,'Medical Examinations'!$A:$Z,MATCH(K$1,'Medical Examinations'!$A$1:$Z$1,0),FALSE)</f>
        <v>Prediabetes</v>
      </c>
      <c r="L1126" s="15">
        <v>9283.56</v>
      </c>
      <c r="M1126" s="10" t="s">
        <v>4707</v>
      </c>
      <c r="N1126" s="10" t="s">
        <v>4708</v>
      </c>
      <c r="P1126" s="10"/>
    </row>
    <row r="1127" spans="1:16">
      <c r="A1127" s="21" t="s">
        <v>2255</v>
      </c>
      <c r="D1127" s="10">
        <f>VLOOKUP($A1127,'Medical Examinations'!$A:$Z,MATCH(D$1,'Medical Examinations'!$A$1:$Z$1,0),FALSE)</f>
        <v>10.01</v>
      </c>
      <c r="E1127" s="10" t="str">
        <f>VLOOKUP($A1127,'Medical Examinations'!$A:$Z,MATCH(E$1,'Medical Examinations'!$A$1:$Z$1,0),FALSE)</f>
        <v>yes</v>
      </c>
      <c r="F1127" s="10" t="str">
        <f>VLOOKUP($A1127,'Medical Examinations'!$A:$Z,MATCH(F$1,'Medical Examinations'!$A$1:$Z$1,0),FALSE)</f>
        <v>No</v>
      </c>
      <c r="G1127" s="10" t="str">
        <f>VLOOKUP($A1127,'Medical Examinations'!$A:$Z,MATCH(G$1,'Medical Examinations'!$A$1:$Z$1,0),FALSE)</f>
        <v>No</v>
      </c>
      <c r="H1127" s="10">
        <f>VLOOKUP($A1127,'Medical Examinations'!$A:$Z,MATCH(H$1,'Medical Examinations'!$A$1:$Z$1,0),FALSE)</f>
        <v>2</v>
      </c>
      <c r="I1127" s="10" t="str">
        <f>VLOOKUP($A1127,'Medical Examinations'!$A:$Z,MATCH(I$1,'Medical Examinations'!$A$1:$Z$1,0),FALSE)</f>
        <v>No</v>
      </c>
      <c r="J1127" s="10" t="str">
        <f>VLOOKUP($A1127,'Medical Examinations'!$A:$Z,MATCH(J$1,'Medical Examinations'!$A$1:$Z$1,0),FALSE)</f>
        <v>Underweight</v>
      </c>
      <c r="K1127" s="10" t="str">
        <f>VLOOKUP($A1127,'Medical Examinations'!$A:$Z,MATCH(K$1,'Medical Examinations'!$A$1:$Z$1,0),FALSE)</f>
        <v>Diabetes</v>
      </c>
      <c r="L1127" s="15">
        <v>9285.8700000000008</v>
      </c>
      <c r="M1127" s="10" t="s">
        <v>4707</v>
      </c>
      <c r="N1127" s="10" t="s">
        <v>4708</v>
      </c>
      <c r="P1127" s="10"/>
    </row>
    <row r="1128" spans="1:16">
      <c r="A1128" s="20" t="s">
        <v>2257</v>
      </c>
      <c r="D1128" s="10">
        <f>VLOOKUP($A1128,'Medical Examinations'!$A:$Z,MATCH(D$1,'Medical Examinations'!$A$1:$Z$1,0),FALSE)</f>
        <v>9.59</v>
      </c>
      <c r="E1128" s="10" t="str">
        <f>VLOOKUP($A1128,'Medical Examinations'!$A:$Z,MATCH(E$1,'Medical Examinations'!$A$1:$Z$1,0),FALSE)</f>
        <v>No</v>
      </c>
      <c r="F1128" s="10" t="str">
        <f>VLOOKUP($A1128,'Medical Examinations'!$A:$Z,MATCH(F$1,'Medical Examinations'!$A$1:$Z$1,0),FALSE)</f>
        <v>No</v>
      </c>
      <c r="G1128" s="10" t="str">
        <f>VLOOKUP($A1128,'Medical Examinations'!$A:$Z,MATCH(G$1,'Medical Examinations'!$A$1:$Z$1,0),FALSE)</f>
        <v>No</v>
      </c>
      <c r="H1128" s="10">
        <f>VLOOKUP($A1128,'Medical Examinations'!$A:$Z,MATCH(H$1,'Medical Examinations'!$A$1:$Z$1,0),FALSE)</f>
        <v>0</v>
      </c>
      <c r="I1128" s="10" t="str">
        <f>VLOOKUP($A1128,'Medical Examinations'!$A:$Z,MATCH(I$1,'Medical Examinations'!$A$1:$Z$1,0),FALSE)</f>
        <v>No</v>
      </c>
      <c r="J1128" s="10" t="str">
        <f>VLOOKUP($A1128,'Medical Examinations'!$A:$Z,MATCH(J$1,'Medical Examinations'!$A$1:$Z$1,0),FALSE)</f>
        <v>Obesity</v>
      </c>
      <c r="K1128" s="10" t="str">
        <f>VLOOKUP($A1128,'Medical Examinations'!$A:$Z,MATCH(K$1,'Medical Examinations'!$A$1:$Z$1,0),FALSE)</f>
        <v>Diabetes</v>
      </c>
      <c r="L1128" s="15">
        <v>9288.0300000000007</v>
      </c>
      <c r="M1128" s="10" t="s">
        <v>4707</v>
      </c>
      <c r="N1128" s="10" t="s">
        <v>4708</v>
      </c>
      <c r="P1128" s="10"/>
    </row>
    <row r="1129" spans="1:16">
      <c r="A1129" s="21" t="s">
        <v>2259</v>
      </c>
      <c r="D1129" s="10">
        <f>VLOOKUP($A1129,'Medical Examinations'!$A:$Z,MATCH(D$1,'Medical Examinations'!$A$1:$Z$1,0),FALSE)</f>
        <v>10.37</v>
      </c>
      <c r="E1129" s="10" t="str">
        <f>VLOOKUP($A1129,'Medical Examinations'!$A:$Z,MATCH(E$1,'Medical Examinations'!$A$1:$Z$1,0),FALSE)</f>
        <v>No</v>
      </c>
      <c r="F1129" s="10" t="str">
        <f>VLOOKUP($A1129,'Medical Examinations'!$A:$Z,MATCH(F$1,'Medical Examinations'!$A$1:$Z$1,0),FALSE)</f>
        <v>No</v>
      </c>
      <c r="G1129" s="10" t="str">
        <f>VLOOKUP($A1129,'Medical Examinations'!$A:$Z,MATCH(G$1,'Medical Examinations'!$A$1:$Z$1,0),FALSE)</f>
        <v>No</v>
      </c>
      <c r="H1129" s="10">
        <f>VLOOKUP($A1129,'Medical Examinations'!$A:$Z,MATCH(H$1,'Medical Examinations'!$A$1:$Z$1,0),FALSE)</f>
        <v>0</v>
      </c>
      <c r="I1129" s="10" t="str">
        <f>VLOOKUP($A1129,'Medical Examinations'!$A:$Z,MATCH(I$1,'Medical Examinations'!$A$1:$Z$1,0),FALSE)</f>
        <v>No</v>
      </c>
      <c r="J1129" s="10" t="str">
        <f>VLOOKUP($A1129,'Medical Examinations'!$A:$Z,MATCH(J$1,'Medical Examinations'!$A$1:$Z$1,0),FALSE)</f>
        <v>Overweight</v>
      </c>
      <c r="K1129" s="10" t="str">
        <f>VLOOKUP($A1129,'Medical Examinations'!$A:$Z,MATCH(K$1,'Medical Examinations'!$A$1:$Z$1,0),FALSE)</f>
        <v>Diabetes</v>
      </c>
      <c r="L1129" s="15">
        <v>9290.14</v>
      </c>
      <c r="M1129" s="10" t="s">
        <v>4708</v>
      </c>
      <c r="N1129" s="10" t="s">
        <v>4708</v>
      </c>
      <c r="P1129" s="10"/>
    </row>
    <row r="1130" spans="1:16">
      <c r="A1130" s="20" t="s">
        <v>2261</v>
      </c>
      <c r="D1130" s="10">
        <f>VLOOKUP($A1130,'Medical Examinations'!$A:$Z,MATCH(D$1,'Medical Examinations'!$A$1:$Z$1,0),FALSE)</f>
        <v>4.01</v>
      </c>
      <c r="E1130" s="10" t="str">
        <f>VLOOKUP($A1130,'Medical Examinations'!$A:$Z,MATCH(E$1,'Medical Examinations'!$A$1:$Z$1,0),FALSE)</f>
        <v>yes</v>
      </c>
      <c r="F1130" s="10" t="str">
        <f>VLOOKUP($A1130,'Medical Examinations'!$A:$Z,MATCH(F$1,'Medical Examinations'!$A$1:$Z$1,0),FALSE)</f>
        <v>No</v>
      </c>
      <c r="G1130" s="10" t="str">
        <f>VLOOKUP($A1130,'Medical Examinations'!$A:$Z,MATCH(G$1,'Medical Examinations'!$A$1:$Z$1,0),FALSE)</f>
        <v>No</v>
      </c>
      <c r="H1130" s="10">
        <f>VLOOKUP($A1130,'Medical Examinations'!$A:$Z,MATCH(H$1,'Medical Examinations'!$A$1:$Z$1,0),FALSE)</f>
        <v>1</v>
      </c>
      <c r="I1130" s="10" t="str">
        <f>VLOOKUP($A1130,'Medical Examinations'!$A:$Z,MATCH(I$1,'Medical Examinations'!$A$1:$Z$1,0),FALSE)</f>
        <v>No</v>
      </c>
      <c r="J1130" s="10" t="str">
        <f>VLOOKUP($A1130,'Medical Examinations'!$A:$Z,MATCH(J$1,'Medical Examinations'!$A$1:$Z$1,0),FALSE)</f>
        <v>Normal Weight</v>
      </c>
      <c r="K1130" s="10" t="str">
        <f>VLOOKUP($A1130,'Medical Examinations'!$A:$Z,MATCH(K$1,'Medical Examinations'!$A$1:$Z$1,0),FALSE)</f>
        <v>Normal</v>
      </c>
      <c r="L1130" s="15">
        <v>9301.89</v>
      </c>
      <c r="M1130" s="10" t="s">
        <v>4707</v>
      </c>
      <c r="N1130" s="10" t="s">
        <v>4711</v>
      </c>
      <c r="P1130" s="10"/>
    </row>
    <row r="1131" spans="1:16">
      <c r="A1131" s="21" t="s">
        <v>2263</v>
      </c>
      <c r="D1131" s="10">
        <f>VLOOKUP($A1131,'Medical Examinations'!$A:$Z,MATCH(D$1,'Medical Examinations'!$A$1:$Z$1,0),FALSE)</f>
        <v>4.24</v>
      </c>
      <c r="E1131" s="10" t="str">
        <f>VLOOKUP($A1131,'Medical Examinations'!$A:$Z,MATCH(E$1,'Medical Examinations'!$A$1:$Z$1,0),FALSE)</f>
        <v>yes</v>
      </c>
      <c r="F1131" s="10" t="str">
        <f>VLOOKUP($A1131,'Medical Examinations'!$A:$Z,MATCH(F$1,'Medical Examinations'!$A$1:$Z$1,0),FALSE)</f>
        <v>No</v>
      </c>
      <c r="G1131" s="10" t="str">
        <f>VLOOKUP($A1131,'Medical Examinations'!$A:$Z,MATCH(G$1,'Medical Examinations'!$A$1:$Z$1,0),FALSE)</f>
        <v>Yes</v>
      </c>
      <c r="H1131" s="10">
        <f>VLOOKUP($A1131,'Medical Examinations'!$A:$Z,MATCH(H$1,'Medical Examinations'!$A$1:$Z$1,0),FALSE)</f>
        <v>1</v>
      </c>
      <c r="I1131" s="10" t="str">
        <f>VLOOKUP($A1131,'Medical Examinations'!$A:$Z,MATCH(I$1,'Medical Examinations'!$A$1:$Z$1,0),FALSE)</f>
        <v>No</v>
      </c>
      <c r="J1131" s="10" t="str">
        <f>VLOOKUP($A1131,'Medical Examinations'!$A:$Z,MATCH(J$1,'Medical Examinations'!$A$1:$Z$1,0),FALSE)</f>
        <v>Obesity</v>
      </c>
      <c r="K1131" s="10" t="str">
        <f>VLOOKUP($A1131,'Medical Examinations'!$A:$Z,MATCH(K$1,'Medical Examinations'!$A$1:$Z$1,0),FALSE)</f>
        <v>Normal</v>
      </c>
      <c r="L1131" s="15">
        <v>9304.7000000000007</v>
      </c>
      <c r="M1131" s="10" t="s">
        <v>4708</v>
      </c>
      <c r="N1131" s="10" t="s">
        <v>4708</v>
      </c>
      <c r="P1131" s="10"/>
    </row>
    <row r="1132" spans="1:16">
      <c r="A1132" s="20" t="s">
        <v>2265</v>
      </c>
      <c r="D1132" s="10">
        <f>VLOOKUP($A1132,'Medical Examinations'!$A:$Z,MATCH(D$1,'Medical Examinations'!$A$1:$Z$1,0),FALSE)</f>
        <v>5.36</v>
      </c>
      <c r="E1132" s="10" t="str">
        <f>VLOOKUP($A1132,'Medical Examinations'!$A:$Z,MATCH(E$1,'Medical Examinations'!$A$1:$Z$1,0),FALSE)</f>
        <v>yes</v>
      </c>
      <c r="F1132" s="10" t="str">
        <f>VLOOKUP($A1132,'Medical Examinations'!$A:$Z,MATCH(F$1,'Medical Examinations'!$A$1:$Z$1,0),FALSE)</f>
        <v>No</v>
      </c>
      <c r="G1132" s="10" t="str">
        <f>VLOOKUP($A1132,'Medical Examinations'!$A:$Z,MATCH(G$1,'Medical Examinations'!$A$1:$Z$1,0),FALSE)</f>
        <v>No</v>
      </c>
      <c r="H1132" s="10">
        <f>VLOOKUP($A1132,'Medical Examinations'!$A:$Z,MATCH(H$1,'Medical Examinations'!$A$1:$Z$1,0),FALSE)</f>
        <v>0</v>
      </c>
      <c r="I1132" s="10" t="str">
        <f>VLOOKUP($A1132,'Medical Examinations'!$A:$Z,MATCH(I$1,'Medical Examinations'!$A$1:$Z$1,0),FALSE)</f>
        <v>No</v>
      </c>
      <c r="J1132" s="10" t="str">
        <f>VLOOKUP($A1132,'Medical Examinations'!$A:$Z,MATCH(J$1,'Medical Examinations'!$A$1:$Z$1,0),FALSE)</f>
        <v>Obesity</v>
      </c>
      <c r="K1132" s="10" t="str">
        <f>VLOOKUP($A1132,'Medical Examinations'!$A:$Z,MATCH(K$1,'Medical Examinations'!$A$1:$Z$1,0),FALSE)</f>
        <v>Normal</v>
      </c>
      <c r="L1132" s="15">
        <v>9310.81</v>
      </c>
      <c r="M1132" s="10" t="s">
        <v>4708</v>
      </c>
      <c r="N1132" s="10" t="s">
        <v>4711</v>
      </c>
      <c r="P1132" s="10"/>
    </row>
    <row r="1133" spans="1:16">
      <c r="A1133" s="21" t="s">
        <v>2267</v>
      </c>
      <c r="D1133" s="10">
        <f>VLOOKUP($A1133,'Medical Examinations'!$A:$Z,MATCH(D$1,'Medical Examinations'!$A$1:$Z$1,0),FALSE)</f>
        <v>4.99</v>
      </c>
      <c r="E1133" s="10" t="str">
        <f>VLOOKUP($A1133,'Medical Examinations'!$A:$Z,MATCH(E$1,'Medical Examinations'!$A$1:$Z$1,0),FALSE)</f>
        <v>No</v>
      </c>
      <c r="F1133" s="10" t="str">
        <f>VLOOKUP($A1133,'Medical Examinations'!$A:$Z,MATCH(F$1,'Medical Examinations'!$A$1:$Z$1,0),FALSE)</f>
        <v>No</v>
      </c>
      <c r="G1133" s="10" t="str">
        <f>VLOOKUP($A1133,'Medical Examinations'!$A:$Z,MATCH(G$1,'Medical Examinations'!$A$1:$Z$1,0),FALSE)</f>
        <v>No</v>
      </c>
      <c r="H1133" s="10">
        <f>VLOOKUP($A1133,'Medical Examinations'!$A:$Z,MATCH(H$1,'Medical Examinations'!$A$1:$Z$1,0),FALSE)</f>
        <v>2</v>
      </c>
      <c r="I1133" s="10" t="str">
        <f>VLOOKUP($A1133,'Medical Examinations'!$A:$Z,MATCH(I$1,'Medical Examinations'!$A$1:$Z$1,0),FALSE)</f>
        <v>No</v>
      </c>
      <c r="J1133" s="10" t="str">
        <f>VLOOKUP($A1133,'Medical Examinations'!$A:$Z,MATCH(J$1,'Medical Examinations'!$A$1:$Z$1,0),FALSE)</f>
        <v>Obesity</v>
      </c>
      <c r="K1133" s="10" t="str">
        <f>VLOOKUP($A1133,'Medical Examinations'!$A:$Z,MATCH(K$1,'Medical Examinations'!$A$1:$Z$1,0),FALSE)</f>
        <v>Normal</v>
      </c>
      <c r="L1133" s="15">
        <v>9315.41</v>
      </c>
      <c r="M1133" s="10" t="s">
        <v>4707</v>
      </c>
      <c r="N1133" s="10" t="s">
        <v>4711</v>
      </c>
      <c r="P1133" s="10"/>
    </row>
    <row r="1134" spans="1:16">
      <c r="A1134" s="20" t="s">
        <v>2269</v>
      </c>
      <c r="D1134" s="10">
        <f>VLOOKUP($A1134,'Medical Examinations'!$A:$Z,MATCH(D$1,'Medical Examinations'!$A$1:$Z$1,0),FALSE)</f>
        <v>8.68</v>
      </c>
      <c r="E1134" s="10" t="str">
        <f>VLOOKUP($A1134,'Medical Examinations'!$A:$Z,MATCH(E$1,'Medical Examinations'!$A$1:$Z$1,0),FALSE)</f>
        <v>No</v>
      </c>
      <c r="F1134" s="10" t="str">
        <f>VLOOKUP($A1134,'Medical Examinations'!$A:$Z,MATCH(F$1,'Medical Examinations'!$A$1:$Z$1,0),FALSE)</f>
        <v>No</v>
      </c>
      <c r="G1134" s="10" t="str">
        <f>VLOOKUP($A1134,'Medical Examinations'!$A:$Z,MATCH(G$1,'Medical Examinations'!$A$1:$Z$1,0),FALSE)</f>
        <v>No</v>
      </c>
      <c r="H1134" s="10">
        <f>VLOOKUP($A1134,'Medical Examinations'!$A:$Z,MATCH(H$1,'Medical Examinations'!$A$1:$Z$1,0),FALSE)</f>
        <v>0</v>
      </c>
      <c r="I1134" s="10" t="str">
        <f>VLOOKUP($A1134,'Medical Examinations'!$A:$Z,MATCH(I$1,'Medical Examinations'!$A$1:$Z$1,0),FALSE)</f>
        <v>No</v>
      </c>
      <c r="J1134" s="10" t="str">
        <f>VLOOKUP($A1134,'Medical Examinations'!$A:$Z,MATCH(J$1,'Medical Examinations'!$A$1:$Z$1,0),FALSE)</f>
        <v>Normal Weight</v>
      </c>
      <c r="K1134" s="10" t="str">
        <f>VLOOKUP($A1134,'Medical Examinations'!$A:$Z,MATCH(K$1,'Medical Examinations'!$A$1:$Z$1,0),FALSE)</f>
        <v>Diabetes</v>
      </c>
      <c r="L1134" s="15">
        <v>9320.26</v>
      </c>
      <c r="M1134" s="10" t="s">
        <v>4707</v>
      </c>
      <c r="N1134" s="10" t="s">
        <v>4711</v>
      </c>
      <c r="P1134" s="10"/>
    </row>
    <row r="1135" spans="1:16">
      <c r="A1135" s="21" t="s">
        <v>2271</v>
      </c>
      <c r="D1135" s="10">
        <f>VLOOKUP($A1135,'Medical Examinations'!$A:$Z,MATCH(D$1,'Medical Examinations'!$A$1:$Z$1,0),FALSE)</f>
        <v>4.2300000000000004</v>
      </c>
      <c r="E1135" s="10" t="str">
        <f>VLOOKUP($A1135,'Medical Examinations'!$A:$Z,MATCH(E$1,'Medical Examinations'!$A$1:$Z$1,0),FALSE)</f>
        <v>yes</v>
      </c>
      <c r="F1135" s="10" t="str">
        <f>VLOOKUP($A1135,'Medical Examinations'!$A:$Z,MATCH(F$1,'Medical Examinations'!$A$1:$Z$1,0),FALSE)</f>
        <v>No</v>
      </c>
      <c r="G1135" s="10" t="str">
        <f>VLOOKUP($A1135,'Medical Examinations'!$A:$Z,MATCH(G$1,'Medical Examinations'!$A$1:$Z$1,0),FALSE)</f>
        <v>No</v>
      </c>
      <c r="H1135" s="10">
        <f>VLOOKUP($A1135,'Medical Examinations'!$A:$Z,MATCH(H$1,'Medical Examinations'!$A$1:$Z$1,0),FALSE)</f>
        <v>0</v>
      </c>
      <c r="I1135" s="10" t="str">
        <f>VLOOKUP($A1135,'Medical Examinations'!$A:$Z,MATCH(I$1,'Medical Examinations'!$A$1:$Z$1,0),FALSE)</f>
        <v>No</v>
      </c>
      <c r="J1135" s="10" t="str">
        <f>VLOOKUP($A1135,'Medical Examinations'!$A:$Z,MATCH(J$1,'Medical Examinations'!$A$1:$Z$1,0),FALSE)</f>
        <v>Obesity</v>
      </c>
      <c r="K1135" s="10" t="str">
        <f>VLOOKUP($A1135,'Medical Examinations'!$A:$Z,MATCH(K$1,'Medical Examinations'!$A$1:$Z$1,0),FALSE)</f>
        <v>Normal</v>
      </c>
      <c r="L1135" s="15">
        <v>9338.61</v>
      </c>
      <c r="M1135" s="10" t="s">
        <v>4707</v>
      </c>
      <c r="N1135" s="10" t="s">
        <v>4711</v>
      </c>
      <c r="P1135" s="10"/>
    </row>
    <row r="1136" spans="1:16">
      <c r="A1136" s="20" t="s">
        <v>2273</v>
      </c>
      <c r="D1136" s="10">
        <f>VLOOKUP($A1136,'Medical Examinations'!$A:$Z,MATCH(D$1,'Medical Examinations'!$A$1:$Z$1,0),FALSE)</f>
        <v>5.32</v>
      </c>
      <c r="E1136" s="10" t="str">
        <f>VLOOKUP($A1136,'Medical Examinations'!$A:$Z,MATCH(E$1,'Medical Examinations'!$A$1:$Z$1,0),FALSE)</f>
        <v>yes</v>
      </c>
      <c r="F1136" s="10" t="str">
        <f>VLOOKUP($A1136,'Medical Examinations'!$A:$Z,MATCH(F$1,'Medical Examinations'!$A$1:$Z$1,0),FALSE)</f>
        <v>No</v>
      </c>
      <c r="G1136" s="10" t="str">
        <f>VLOOKUP($A1136,'Medical Examinations'!$A:$Z,MATCH(G$1,'Medical Examinations'!$A$1:$Z$1,0),FALSE)</f>
        <v>No</v>
      </c>
      <c r="H1136" s="10">
        <f>VLOOKUP($A1136,'Medical Examinations'!$A:$Z,MATCH(H$1,'Medical Examinations'!$A$1:$Z$1,0),FALSE)</f>
        <v>2</v>
      </c>
      <c r="I1136" s="10" t="str">
        <f>VLOOKUP($A1136,'Medical Examinations'!$A:$Z,MATCH(I$1,'Medical Examinations'!$A$1:$Z$1,0),FALSE)</f>
        <v>No</v>
      </c>
      <c r="J1136" s="10" t="str">
        <f>VLOOKUP($A1136,'Medical Examinations'!$A:$Z,MATCH(J$1,'Medical Examinations'!$A$1:$Z$1,0),FALSE)</f>
        <v>Overweight</v>
      </c>
      <c r="K1136" s="10" t="str">
        <f>VLOOKUP($A1136,'Medical Examinations'!$A:$Z,MATCH(K$1,'Medical Examinations'!$A$1:$Z$1,0),FALSE)</f>
        <v>Normal</v>
      </c>
      <c r="L1136" s="15">
        <v>9344.2000000000007</v>
      </c>
      <c r="M1136" s="10" t="s">
        <v>4707</v>
      </c>
      <c r="N1136" s="10" t="s">
        <v>4711</v>
      </c>
      <c r="P1136" s="10"/>
    </row>
    <row r="1137" spans="1:16">
      <c r="A1137" s="21" t="s">
        <v>2275</v>
      </c>
      <c r="D1137" s="10">
        <f>VLOOKUP($A1137,'Medical Examinations'!$A:$Z,MATCH(D$1,'Medical Examinations'!$A$1:$Z$1,0),FALSE)</f>
        <v>6.66</v>
      </c>
      <c r="E1137" s="10" t="str">
        <f>VLOOKUP($A1137,'Medical Examinations'!$A:$Z,MATCH(E$1,'Medical Examinations'!$A$1:$Z$1,0),FALSE)</f>
        <v>No</v>
      </c>
      <c r="F1137" s="10" t="str">
        <f>VLOOKUP($A1137,'Medical Examinations'!$A:$Z,MATCH(F$1,'Medical Examinations'!$A$1:$Z$1,0),FALSE)</f>
        <v>No</v>
      </c>
      <c r="G1137" s="10" t="str">
        <f>VLOOKUP($A1137,'Medical Examinations'!$A:$Z,MATCH(G$1,'Medical Examinations'!$A$1:$Z$1,0),FALSE)</f>
        <v>No</v>
      </c>
      <c r="H1137" s="10">
        <f>VLOOKUP($A1137,'Medical Examinations'!$A:$Z,MATCH(H$1,'Medical Examinations'!$A$1:$Z$1,0),FALSE)</f>
        <v>0</v>
      </c>
      <c r="I1137" s="10" t="str">
        <f>VLOOKUP($A1137,'Medical Examinations'!$A:$Z,MATCH(I$1,'Medical Examinations'!$A$1:$Z$1,0),FALSE)</f>
        <v>No</v>
      </c>
      <c r="J1137" s="10" t="str">
        <f>VLOOKUP($A1137,'Medical Examinations'!$A:$Z,MATCH(J$1,'Medical Examinations'!$A$1:$Z$1,0),FALSE)</f>
        <v>Obesity</v>
      </c>
      <c r="K1137" s="10" t="str">
        <f>VLOOKUP($A1137,'Medical Examinations'!$A:$Z,MATCH(K$1,'Medical Examinations'!$A$1:$Z$1,0),FALSE)</f>
        <v>Diabetes</v>
      </c>
      <c r="L1137" s="15">
        <v>9361.33</v>
      </c>
      <c r="M1137" s="10" t="s">
        <v>4708</v>
      </c>
      <c r="N1137" s="10" t="s">
        <v>4711</v>
      </c>
      <c r="P1137" s="10"/>
    </row>
    <row r="1138" spans="1:16">
      <c r="A1138" s="20" t="s">
        <v>2277</v>
      </c>
      <c r="D1138" s="10">
        <f>VLOOKUP($A1138,'Medical Examinations'!$A:$Z,MATCH(D$1,'Medical Examinations'!$A$1:$Z$1,0),FALSE)</f>
        <v>7.4</v>
      </c>
      <c r="E1138" s="10" t="str">
        <f>VLOOKUP($A1138,'Medical Examinations'!$A:$Z,MATCH(E$1,'Medical Examinations'!$A$1:$Z$1,0),FALSE)</f>
        <v>No</v>
      </c>
      <c r="F1138" s="10" t="str">
        <f>VLOOKUP($A1138,'Medical Examinations'!$A:$Z,MATCH(F$1,'Medical Examinations'!$A$1:$Z$1,0),FALSE)</f>
        <v>No</v>
      </c>
      <c r="G1138" s="10" t="str">
        <f>VLOOKUP($A1138,'Medical Examinations'!$A:$Z,MATCH(G$1,'Medical Examinations'!$A$1:$Z$1,0),FALSE)</f>
        <v>No</v>
      </c>
      <c r="H1138" s="10">
        <f>VLOOKUP($A1138,'Medical Examinations'!$A:$Z,MATCH(H$1,'Medical Examinations'!$A$1:$Z$1,0),FALSE)</f>
        <v>0</v>
      </c>
      <c r="I1138" s="10" t="str">
        <f>VLOOKUP($A1138,'Medical Examinations'!$A:$Z,MATCH(I$1,'Medical Examinations'!$A$1:$Z$1,0),FALSE)</f>
        <v>No</v>
      </c>
      <c r="J1138" s="10" t="str">
        <f>VLOOKUP($A1138,'Medical Examinations'!$A:$Z,MATCH(J$1,'Medical Examinations'!$A$1:$Z$1,0),FALSE)</f>
        <v>Obesity</v>
      </c>
      <c r="K1138" s="10" t="str">
        <f>VLOOKUP($A1138,'Medical Examinations'!$A:$Z,MATCH(K$1,'Medical Examinations'!$A$1:$Z$1,0),FALSE)</f>
        <v>Diabetes</v>
      </c>
      <c r="L1138" s="15">
        <v>9377.4500000000007</v>
      </c>
      <c r="M1138" s="10" t="s">
        <v>4707</v>
      </c>
      <c r="N1138" s="10" t="s">
        <v>4708</v>
      </c>
      <c r="P1138" s="10"/>
    </row>
    <row r="1139" spans="1:16">
      <c r="A1139" s="21" t="s">
        <v>2279</v>
      </c>
      <c r="D1139" s="10">
        <f>VLOOKUP($A1139,'Medical Examinations'!$A:$Z,MATCH(D$1,'Medical Examinations'!$A$1:$Z$1,0),FALSE)</f>
        <v>10.08</v>
      </c>
      <c r="E1139" s="10" t="str">
        <f>VLOOKUP($A1139,'Medical Examinations'!$A:$Z,MATCH(E$1,'Medical Examinations'!$A$1:$Z$1,0),FALSE)</f>
        <v>No</v>
      </c>
      <c r="F1139" s="10" t="str">
        <f>VLOOKUP($A1139,'Medical Examinations'!$A:$Z,MATCH(F$1,'Medical Examinations'!$A$1:$Z$1,0),FALSE)</f>
        <v>No</v>
      </c>
      <c r="G1139" s="10" t="str">
        <f>VLOOKUP($A1139,'Medical Examinations'!$A:$Z,MATCH(G$1,'Medical Examinations'!$A$1:$Z$1,0),FALSE)</f>
        <v>No</v>
      </c>
      <c r="H1139" s="10">
        <f>VLOOKUP($A1139,'Medical Examinations'!$A:$Z,MATCH(H$1,'Medical Examinations'!$A$1:$Z$1,0),FALSE)</f>
        <v>0</v>
      </c>
      <c r="I1139" s="10" t="str">
        <f>VLOOKUP($A1139,'Medical Examinations'!$A:$Z,MATCH(I$1,'Medical Examinations'!$A$1:$Z$1,0),FALSE)</f>
        <v>No</v>
      </c>
      <c r="J1139" s="10" t="str">
        <f>VLOOKUP($A1139,'Medical Examinations'!$A:$Z,MATCH(J$1,'Medical Examinations'!$A$1:$Z$1,0),FALSE)</f>
        <v>Obesity</v>
      </c>
      <c r="K1139" s="10" t="str">
        <f>VLOOKUP($A1139,'Medical Examinations'!$A:$Z,MATCH(K$1,'Medical Examinations'!$A$1:$Z$1,0),FALSE)</f>
        <v>Diabetes</v>
      </c>
      <c r="L1139" s="15">
        <v>9377.9</v>
      </c>
      <c r="M1139" s="10" t="s">
        <v>4707</v>
      </c>
      <c r="N1139" s="10" t="s">
        <v>4711</v>
      </c>
      <c r="P1139" s="10"/>
    </row>
    <row r="1140" spans="1:16">
      <c r="A1140" s="20" t="s">
        <v>2281</v>
      </c>
      <c r="D1140" s="10">
        <f>VLOOKUP($A1140,'Medical Examinations'!$A:$Z,MATCH(D$1,'Medical Examinations'!$A$1:$Z$1,0),FALSE)</f>
        <v>8.58</v>
      </c>
      <c r="E1140" s="10" t="str">
        <f>VLOOKUP($A1140,'Medical Examinations'!$A:$Z,MATCH(E$1,'Medical Examinations'!$A$1:$Z$1,0),FALSE)</f>
        <v>No</v>
      </c>
      <c r="F1140" s="10" t="str">
        <f>VLOOKUP($A1140,'Medical Examinations'!$A:$Z,MATCH(F$1,'Medical Examinations'!$A$1:$Z$1,0),FALSE)</f>
        <v>No</v>
      </c>
      <c r="G1140" s="10" t="str">
        <f>VLOOKUP($A1140,'Medical Examinations'!$A:$Z,MATCH(G$1,'Medical Examinations'!$A$1:$Z$1,0),FALSE)</f>
        <v>No</v>
      </c>
      <c r="H1140" s="10">
        <f>VLOOKUP($A1140,'Medical Examinations'!$A:$Z,MATCH(H$1,'Medical Examinations'!$A$1:$Z$1,0),FALSE)</f>
        <v>0</v>
      </c>
      <c r="I1140" s="10" t="str">
        <f>VLOOKUP($A1140,'Medical Examinations'!$A:$Z,MATCH(I$1,'Medical Examinations'!$A$1:$Z$1,0),FALSE)</f>
        <v>No</v>
      </c>
      <c r="J1140" s="10" t="str">
        <f>VLOOKUP($A1140,'Medical Examinations'!$A:$Z,MATCH(J$1,'Medical Examinations'!$A$1:$Z$1,0),FALSE)</f>
        <v>Obesity</v>
      </c>
      <c r="K1140" s="10" t="str">
        <f>VLOOKUP($A1140,'Medical Examinations'!$A:$Z,MATCH(K$1,'Medical Examinations'!$A$1:$Z$1,0),FALSE)</f>
        <v>Diabetes</v>
      </c>
      <c r="L1140" s="15">
        <v>9380.75</v>
      </c>
      <c r="M1140" s="10" t="s">
        <v>4707</v>
      </c>
      <c r="N1140" s="10" t="s">
        <v>4707</v>
      </c>
      <c r="P1140" s="10"/>
    </row>
    <row r="1141" spans="1:16">
      <c r="A1141" s="21" t="s">
        <v>2283</v>
      </c>
      <c r="D1141" s="10">
        <f>VLOOKUP($A1141,'Medical Examinations'!$A:$Z,MATCH(D$1,'Medical Examinations'!$A$1:$Z$1,0),FALSE)</f>
        <v>5.84</v>
      </c>
      <c r="E1141" s="10" t="str">
        <f>VLOOKUP($A1141,'Medical Examinations'!$A:$Z,MATCH(E$1,'Medical Examinations'!$A$1:$Z$1,0),FALSE)</f>
        <v>No</v>
      </c>
      <c r="F1141" s="10" t="str">
        <f>VLOOKUP($A1141,'Medical Examinations'!$A:$Z,MATCH(F$1,'Medical Examinations'!$A$1:$Z$1,0),FALSE)</f>
        <v>No</v>
      </c>
      <c r="G1141" s="10" t="str">
        <f>VLOOKUP($A1141,'Medical Examinations'!$A:$Z,MATCH(G$1,'Medical Examinations'!$A$1:$Z$1,0),FALSE)</f>
        <v>No</v>
      </c>
      <c r="H1141" s="10">
        <f>VLOOKUP($A1141,'Medical Examinations'!$A:$Z,MATCH(H$1,'Medical Examinations'!$A$1:$Z$1,0),FALSE)</f>
        <v>1</v>
      </c>
      <c r="I1141" s="10" t="str">
        <f>VLOOKUP($A1141,'Medical Examinations'!$A:$Z,MATCH(I$1,'Medical Examinations'!$A$1:$Z$1,0),FALSE)</f>
        <v>No</v>
      </c>
      <c r="J1141" s="10" t="str">
        <f>VLOOKUP($A1141,'Medical Examinations'!$A:$Z,MATCH(J$1,'Medical Examinations'!$A$1:$Z$1,0),FALSE)</f>
        <v>Obesity</v>
      </c>
      <c r="K1141" s="10" t="str">
        <f>VLOOKUP($A1141,'Medical Examinations'!$A:$Z,MATCH(K$1,'Medical Examinations'!$A$1:$Z$1,0),FALSE)</f>
        <v>Prediabetes</v>
      </c>
      <c r="L1141" s="15">
        <v>9386.16</v>
      </c>
      <c r="M1141" s="10" t="s">
        <v>4708</v>
      </c>
      <c r="N1141" s="10" t="s">
        <v>4707</v>
      </c>
      <c r="P1141" s="10"/>
    </row>
    <row r="1142" spans="1:16">
      <c r="A1142" s="20" t="s">
        <v>2285</v>
      </c>
      <c r="D1142" s="10">
        <f>VLOOKUP($A1142,'Medical Examinations'!$A:$Z,MATCH(D$1,'Medical Examinations'!$A$1:$Z$1,0),FALSE)</f>
        <v>4.8600000000000003</v>
      </c>
      <c r="E1142" s="10" t="str">
        <f>VLOOKUP($A1142,'Medical Examinations'!$A:$Z,MATCH(E$1,'Medical Examinations'!$A$1:$Z$1,0),FALSE)</f>
        <v>yes</v>
      </c>
      <c r="F1142" s="10" t="str">
        <f>VLOOKUP($A1142,'Medical Examinations'!$A:$Z,MATCH(F$1,'Medical Examinations'!$A$1:$Z$1,0),FALSE)</f>
        <v>No</v>
      </c>
      <c r="G1142" s="10" t="str">
        <f>VLOOKUP($A1142,'Medical Examinations'!$A:$Z,MATCH(G$1,'Medical Examinations'!$A$1:$Z$1,0),FALSE)</f>
        <v>Yes</v>
      </c>
      <c r="H1142" s="10">
        <f>VLOOKUP($A1142,'Medical Examinations'!$A:$Z,MATCH(H$1,'Medical Examinations'!$A$1:$Z$1,0),FALSE)</f>
        <v>1</v>
      </c>
      <c r="I1142" s="10" t="str">
        <f>VLOOKUP($A1142,'Medical Examinations'!$A:$Z,MATCH(I$1,'Medical Examinations'!$A$1:$Z$1,0),FALSE)</f>
        <v>No</v>
      </c>
      <c r="J1142" s="10" t="str">
        <f>VLOOKUP($A1142,'Medical Examinations'!$A:$Z,MATCH(J$1,'Medical Examinations'!$A$1:$Z$1,0),FALSE)</f>
        <v>Overweight</v>
      </c>
      <c r="K1142" s="10" t="str">
        <f>VLOOKUP($A1142,'Medical Examinations'!$A:$Z,MATCH(K$1,'Medical Examinations'!$A$1:$Z$1,0),FALSE)</f>
        <v>Normal</v>
      </c>
      <c r="L1142" s="15">
        <v>9391.35</v>
      </c>
      <c r="M1142" s="10" t="s">
        <v>4708</v>
      </c>
      <c r="N1142" s="10" t="s">
        <v>4708</v>
      </c>
      <c r="P1142" s="10"/>
    </row>
    <row r="1143" spans="1:16">
      <c r="A1143" s="21" t="s">
        <v>2287</v>
      </c>
      <c r="D1143" s="10">
        <f>VLOOKUP($A1143,'Medical Examinations'!$A:$Z,MATCH(D$1,'Medical Examinations'!$A$1:$Z$1,0),FALSE)</f>
        <v>11.52</v>
      </c>
      <c r="E1143" s="10" t="str">
        <f>VLOOKUP($A1143,'Medical Examinations'!$A:$Z,MATCH(E$1,'Medical Examinations'!$A$1:$Z$1,0),FALSE)</f>
        <v>No</v>
      </c>
      <c r="F1143" s="10" t="str">
        <f>VLOOKUP($A1143,'Medical Examinations'!$A:$Z,MATCH(F$1,'Medical Examinations'!$A$1:$Z$1,0),FALSE)</f>
        <v>No</v>
      </c>
      <c r="G1143" s="10" t="str">
        <f>VLOOKUP($A1143,'Medical Examinations'!$A:$Z,MATCH(G$1,'Medical Examinations'!$A$1:$Z$1,0),FALSE)</f>
        <v>No</v>
      </c>
      <c r="H1143" s="10">
        <f>VLOOKUP($A1143,'Medical Examinations'!$A:$Z,MATCH(H$1,'Medical Examinations'!$A$1:$Z$1,0),FALSE)</f>
        <v>0</v>
      </c>
      <c r="I1143" s="10" t="str">
        <f>VLOOKUP($A1143,'Medical Examinations'!$A:$Z,MATCH(I$1,'Medical Examinations'!$A$1:$Z$1,0),FALSE)</f>
        <v>No</v>
      </c>
      <c r="J1143" s="10" t="str">
        <f>VLOOKUP($A1143,'Medical Examinations'!$A:$Z,MATCH(J$1,'Medical Examinations'!$A$1:$Z$1,0),FALSE)</f>
        <v>Obesity</v>
      </c>
      <c r="K1143" s="10" t="str">
        <f>VLOOKUP($A1143,'Medical Examinations'!$A:$Z,MATCH(K$1,'Medical Examinations'!$A$1:$Z$1,0),FALSE)</f>
        <v>Diabetes</v>
      </c>
      <c r="L1143" s="15">
        <v>9411.01</v>
      </c>
      <c r="M1143" s="10" t="s">
        <v>4707</v>
      </c>
      <c r="N1143" s="10" t="s">
        <v>4708</v>
      </c>
      <c r="P1143" s="10"/>
    </row>
    <row r="1144" spans="1:16">
      <c r="A1144" s="20" t="s">
        <v>2289</v>
      </c>
      <c r="D1144" s="10">
        <f>VLOOKUP($A1144,'Medical Examinations'!$A:$Z,MATCH(D$1,'Medical Examinations'!$A$1:$Z$1,0),FALSE)</f>
        <v>6.15</v>
      </c>
      <c r="E1144" s="10" t="str">
        <f>VLOOKUP($A1144,'Medical Examinations'!$A:$Z,MATCH(E$1,'Medical Examinations'!$A$1:$Z$1,0),FALSE)</f>
        <v>yes</v>
      </c>
      <c r="F1144" s="10" t="str">
        <f>VLOOKUP($A1144,'Medical Examinations'!$A:$Z,MATCH(F$1,'Medical Examinations'!$A$1:$Z$1,0),FALSE)</f>
        <v>No</v>
      </c>
      <c r="G1144" s="10" t="str">
        <f>VLOOKUP($A1144,'Medical Examinations'!$A:$Z,MATCH(G$1,'Medical Examinations'!$A$1:$Z$1,0),FALSE)</f>
        <v>Yes</v>
      </c>
      <c r="H1144" s="10">
        <f>VLOOKUP($A1144,'Medical Examinations'!$A:$Z,MATCH(H$1,'Medical Examinations'!$A$1:$Z$1,0),FALSE)</f>
        <v>1</v>
      </c>
      <c r="I1144" s="10" t="str">
        <f>VLOOKUP($A1144,'Medical Examinations'!$A:$Z,MATCH(I$1,'Medical Examinations'!$A$1:$Z$1,0),FALSE)</f>
        <v>No</v>
      </c>
      <c r="J1144" s="10" t="str">
        <f>VLOOKUP($A1144,'Medical Examinations'!$A:$Z,MATCH(J$1,'Medical Examinations'!$A$1:$Z$1,0),FALSE)</f>
        <v>Normal Weight</v>
      </c>
      <c r="K1144" s="10" t="str">
        <f>VLOOKUP($A1144,'Medical Examinations'!$A:$Z,MATCH(K$1,'Medical Examinations'!$A$1:$Z$1,0),FALSE)</f>
        <v>Prediabetes</v>
      </c>
      <c r="L1144" s="15">
        <v>9414.92</v>
      </c>
      <c r="M1144" s="10" t="s">
        <v>4707</v>
      </c>
      <c r="N1144" s="10" t="s">
        <v>4707</v>
      </c>
      <c r="P1144" s="10"/>
    </row>
    <row r="1145" spans="1:16">
      <c r="A1145" s="21" t="s">
        <v>2291</v>
      </c>
      <c r="D1145" s="10">
        <f>VLOOKUP($A1145,'Medical Examinations'!$A:$Z,MATCH(D$1,'Medical Examinations'!$A$1:$Z$1,0),FALSE)</f>
        <v>9.94</v>
      </c>
      <c r="E1145" s="10" t="str">
        <f>VLOOKUP($A1145,'Medical Examinations'!$A:$Z,MATCH(E$1,'Medical Examinations'!$A$1:$Z$1,0),FALSE)</f>
        <v>No</v>
      </c>
      <c r="F1145" s="10" t="str">
        <f>VLOOKUP($A1145,'Medical Examinations'!$A:$Z,MATCH(F$1,'Medical Examinations'!$A$1:$Z$1,0),FALSE)</f>
        <v>No</v>
      </c>
      <c r="G1145" s="10" t="str">
        <f>VLOOKUP($A1145,'Medical Examinations'!$A:$Z,MATCH(G$1,'Medical Examinations'!$A$1:$Z$1,0),FALSE)</f>
        <v>No</v>
      </c>
      <c r="H1145" s="10">
        <f>VLOOKUP($A1145,'Medical Examinations'!$A:$Z,MATCH(H$1,'Medical Examinations'!$A$1:$Z$1,0),FALSE)</f>
        <v>0</v>
      </c>
      <c r="I1145" s="10" t="str">
        <f>VLOOKUP($A1145,'Medical Examinations'!$A:$Z,MATCH(I$1,'Medical Examinations'!$A$1:$Z$1,0),FALSE)</f>
        <v>No</v>
      </c>
      <c r="J1145" s="10" t="str">
        <f>VLOOKUP($A1145,'Medical Examinations'!$A:$Z,MATCH(J$1,'Medical Examinations'!$A$1:$Z$1,0),FALSE)</f>
        <v>Overweight</v>
      </c>
      <c r="K1145" s="10" t="str">
        <f>VLOOKUP($A1145,'Medical Examinations'!$A:$Z,MATCH(K$1,'Medical Examinations'!$A$1:$Z$1,0),FALSE)</f>
        <v>Diabetes</v>
      </c>
      <c r="L1145" s="15">
        <v>9432.93</v>
      </c>
      <c r="M1145" s="10" t="s">
        <v>4707</v>
      </c>
      <c r="N1145" s="10" t="s">
        <v>4711</v>
      </c>
      <c r="P1145" s="10"/>
    </row>
    <row r="1146" spans="1:16">
      <c r="A1146" s="20" t="s">
        <v>2293</v>
      </c>
      <c r="D1146" s="10">
        <f>VLOOKUP($A1146,'Medical Examinations'!$A:$Z,MATCH(D$1,'Medical Examinations'!$A$1:$Z$1,0),FALSE)</f>
        <v>10.56</v>
      </c>
      <c r="E1146" s="10" t="str">
        <f>VLOOKUP($A1146,'Medical Examinations'!$A:$Z,MATCH(E$1,'Medical Examinations'!$A$1:$Z$1,0),FALSE)</f>
        <v>No</v>
      </c>
      <c r="F1146" s="10" t="str">
        <f>VLOOKUP($A1146,'Medical Examinations'!$A:$Z,MATCH(F$1,'Medical Examinations'!$A$1:$Z$1,0),FALSE)</f>
        <v>No</v>
      </c>
      <c r="G1146" s="10" t="str">
        <f>VLOOKUP($A1146,'Medical Examinations'!$A:$Z,MATCH(G$1,'Medical Examinations'!$A$1:$Z$1,0),FALSE)</f>
        <v>No</v>
      </c>
      <c r="H1146" s="10">
        <f>VLOOKUP($A1146,'Medical Examinations'!$A:$Z,MATCH(H$1,'Medical Examinations'!$A$1:$Z$1,0),FALSE)</f>
        <v>0</v>
      </c>
      <c r="I1146" s="10" t="str">
        <f>VLOOKUP($A1146,'Medical Examinations'!$A:$Z,MATCH(I$1,'Medical Examinations'!$A$1:$Z$1,0),FALSE)</f>
        <v>No</v>
      </c>
      <c r="J1146" s="10" t="str">
        <f>VLOOKUP($A1146,'Medical Examinations'!$A:$Z,MATCH(J$1,'Medical Examinations'!$A$1:$Z$1,0),FALSE)</f>
        <v>Normal Weight</v>
      </c>
      <c r="K1146" s="10" t="str">
        <f>VLOOKUP($A1146,'Medical Examinations'!$A:$Z,MATCH(K$1,'Medical Examinations'!$A$1:$Z$1,0),FALSE)</f>
        <v>Diabetes</v>
      </c>
      <c r="L1146" s="15">
        <v>9447.25</v>
      </c>
      <c r="M1146" s="10" t="s">
        <v>4707</v>
      </c>
      <c r="N1146" s="10" t="s">
        <v>4711</v>
      </c>
      <c r="P1146" s="10"/>
    </row>
    <row r="1147" spans="1:16">
      <c r="A1147" s="21" t="s">
        <v>2295</v>
      </c>
      <c r="D1147" s="10">
        <f>VLOOKUP($A1147,'Medical Examinations'!$A:$Z,MATCH(D$1,'Medical Examinations'!$A$1:$Z$1,0),FALSE)</f>
        <v>6.79</v>
      </c>
      <c r="E1147" s="10" t="str">
        <f>VLOOKUP($A1147,'Medical Examinations'!$A:$Z,MATCH(E$1,'Medical Examinations'!$A$1:$Z$1,0),FALSE)</f>
        <v>No</v>
      </c>
      <c r="F1147" s="10" t="str">
        <f>VLOOKUP($A1147,'Medical Examinations'!$A:$Z,MATCH(F$1,'Medical Examinations'!$A$1:$Z$1,0),FALSE)</f>
        <v>No</v>
      </c>
      <c r="G1147" s="10" t="str">
        <f>VLOOKUP($A1147,'Medical Examinations'!$A:$Z,MATCH(G$1,'Medical Examinations'!$A$1:$Z$1,0),FALSE)</f>
        <v>No</v>
      </c>
      <c r="H1147" s="10">
        <f>VLOOKUP($A1147,'Medical Examinations'!$A:$Z,MATCH(H$1,'Medical Examinations'!$A$1:$Z$1,0),FALSE)</f>
        <v>0</v>
      </c>
      <c r="I1147" s="10" t="str">
        <f>VLOOKUP($A1147,'Medical Examinations'!$A:$Z,MATCH(I$1,'Medical Examinations'!$A$1:$Z$1,0),FALSE)</f>
        <v>No</v>
      </c>
      <c r="J1147" s="10" t="str">
        <f>VLOOKUP($A1147,'Medical Examinations'!$A:$Z,MATCH(J$1,'Medical Examinations'!$A$1:$Z$1,0),FALSE)</f>
        <v>Obesity</v>
      </c>
      <c r="K1147" s="10" t="str">
        <f>VLOOKUP($A1147,'Medical Examinations'!$A:$Z,MATCH(K$1,'Medical Examinations'!$A$1:$Z$1,0),FALSE)</f>
        <v>Diabetes</v>
      </c>
      <c r="L1147" s="15">
        <v>9447.3799999999992</v>
      </c>
      <c r="M1147" s="10" t="s">
        <v>4707</v>
      </c>
      <c r="N1147" s="10" t="s">
        <v>4708</v>
      </c>
      <c r="P1147" s="10"/>
    </row>
    <row r="1148" spans="1:16">
      <c r="A1148" s="20" t="s">
        <v>2297</v>
      </c>
      <c r="D1148" s="10">
        <f>VLOOKUP($A1148,'Medical Examinations'!$A:$Z,MATCH(D$1,'Medical Examinations'!$A$1:$Z$1,0),FALSE)</f>
        <v>4.8</v>
      </c>
      <c r="E1148" s="10" t="str">
        <f>VLOOKUP($A1148,'Medical Examinations'!$A:$Z,MATCH(E$1,'Medical Examinations'!$A$1:$Z$1,0),FALSE)</f>
        <v>No</v>
      </c>
      <c r="F1148" s="10" t="str">
        <f>VLOOKUP($A1148,'Medical Examinations'!$A:$Z,MATCH(F$1,'Medical Examinations'!$A$1:$Z$1,0),FALSE)</f>
        <v>No</v>
      </c>
      <c r="G1148" s="10" t="str">
        <f>VLOOKUP($A1148,'Medical Examinations'!$A:$Z,MATCH(G$1,'Medical Examinations'!$A$1:$Z$1,0),FALSE)</f>
        <v>No</v>
      </c>
      <c r="H1148" s="10">
        <f>VLOOKUP($A1148,'Medical Examinations'!$A:$Z,MATCH(H$1,'Medical Examinations'!$A$1:$Z$1,0),FALSE)</f>
        <v>1</v>
      </c>
      <c r="I1148" s="10" t="str">
        <f>VLOOKUP($A1148,'Medical Examinations'!$A:$Z,MATCH(I$1,'Medical Examinations'!$A$1:$Z$1,0),FALSE)</f>
        <v>No</v>
      </c>
      <c r="J1148" s="10" t="str">
        <f>VLOOKUP($A1148,'Medical Examinations'!$A:$Z,MATCH(J$1,'Medical Examinations'!$A$1:$Z$1,0),FALSE)</f>
        <v>Obesity</v>
      </c>
      <c r="K1148" s="10" t="str">
        <f>VLOOKUP($A1148,'Medical Examinations'!$A:$Z,MATCH(K$1,'Medical Examinations'!$A$1:$Z$1,0),FALSE)</f>
        <v>Normal</v>
      </c>
      <c r="L1148" s="15">
        <v>9448.42</v>
      </c>
      <c r="M1148" s="10" t="s">
        <v>4707</v>
      </c>
      <c r="N1148" s="10" t="s">
        <v>4708</v>
      </c>
      <c r="P1148" s="10"/>
    </row>
    <row r="1149" spans="1:16">
      <c r="A1149" s="21" t="s">
        <v>2299</v>
      </c>
      <c r="D1149" s="10">
        <f>VLOOKUP($A1149,'Medical Examinations'!$A:$Z,MATCH(D$1,'Medical Examinations'!$A$1:$Z$1,0),FALSE)</f>
        <v>5.75</v>
      </c>
      <c r="E1149" s="10" t="str">
        <f>VLOOKUP($A1149,'Medical Examinations'!$A:$Z,MATCH(E$1,'Medical Examinations'!$A$1:$Z$1,0),FALSE)</f>
        <v>No</v>
      </c>
      <c r="F1149" s="10" t="str">
        <f>VLOOKUP($A1149,'Medical Examinations'!$A:$Z,MATCH(F$1,'Medical Examinations'!$A$1:$Z$1,0),FALSE)</f>
        <v>No</v>
      </c>
      <c r="G1149" s="10" t="str">
        <f>VLOOKUP($A1149,'Medical Examinations'!$A:$Z,MATCH(G$1,'Medical Examinations'!$A$1:$Z$1,0),FALSE)</f>
        <v>No</v>
      </c>
      <c r="H1149" s="10">
        <f>VLOOKUP($A1149,'Medical Examinations'!$A:$Z,MATCH(H$1,'Medical Examinations'!$A$1:$Z$1,0),FALSE)</f>
        <v>2</v>
      </c>
      <c r="I1149" s="10" t="str">
        <f>VLOOKUP($A1149,'Medical Examinations'!$A:$Z,MATCH(I$1,'Medical Examinations'!$A$1:$Z$1,0),FALSE)</f>
        <v>No</v>
      </c>
      <c r="J1149" s="10" t="str">
        <f>VLOOKUP($A1149,'Medical Examinations'!$A:$Z,MATCH(J$1,'Medical Examinations'!$A$1:$Z$1,0),FALSE)</f>
        <v>Overweight</v>
      </c>
      <c r="K1149" s="10" t="str">
        <f>VLOOKUP($A1149,'Medical Examinations'!$A:$Z,MATCH(K$1,'Medical Examinations'!$A$1:$Z$1,0),FALSE)</f>
        <v>Prediabetes</v>
      </c>
      <c r="L1149" s="15">
        <v>9453.92</v>
      </c>
      <c r="M1149" s="10" t="s">
        <v>4707</v>
      </c>
      <c r="N1149" s="10" t="s">
        <v>4707</v>
      </c>
      <c r="P1149" s="10"/>
    </row>
    <row r="1150" spans="1:16">
      <c r="A1150" s="20" t="s">
        <v>2301</v>
      </c>
      <c r="D1150" s="10">
        <f>VLOOKUP($A1150,'Medical Examinations'!$A:$Z,MATCH(D$1,'Medical Examinations'!$A$1:$Z$1,0),FALSE)</f>
        <v>5.81</v>
      </c>
      <c r="E1150" s="10" t="str">
        <f>VLOOKUP($A1150,'Medical Examinations'!$A:$Z,MATCH(E$1,'Medical Examinations'!$A$1:$Z$1,0),FALSE)</f>
        <v>No</v>
      </c>
      <c r="F1150" s="10" t="str">
        <f>VLOOKUP($A1150,'Medical Examinations'!$A:$Z,MATCH(F$1,'Medical Examinations'!$A$1:$Z$1,0),FALSE)</f>
        <v>No</v>
      </c>
      <c r="G1150" s="10" t="str">
        <f>VLOOKUP($A1150,'Medical Examinations'!$A:$Z,MATCH(G$1,'Medical Examinations'!$A$1:$Z$1,0),FALSE)</f>
        <v>No</v>
      </c>
      <c r="H1150" s="10">
        <f>VLOOKUP($A1150,'Medical Examinations'!$A:$Z,MATCH(H$1,'Medical Examinations'!$A$1:$Z$1,0),FALSE)</f>
        <v>2</v>
      </c>
      <c r="I1150" s="10" t="str">
        <f>VLOOKUP($A1150,'Medical Examinations'!$A:$Z,MATCH(I$1,'Medical Examinations'!$A$1:$Z$1,0),FALSE)</f>
        <v>No</v>
      </c>
      <c r="J1150" s="10" t="str">
        <f>VLOOKUP($A1150,'Medical Examinations'!$A:$Z,MATCH(J$1,'Medical Examinations'!$A$1:$Z$1,0),FALSE)</f>
        <v>Overweight</v>
      </c>
      <c r="K1150" s="10" t="str">
        <f>VLOOKUP($A1150,'Medical Examinations'!$A:$Z,MATCH(K$1,'Medical Examinations'!$A$1:$Z$1,0),FALSE)</f>
        <v>Prediabetes</v>
      </c>
      <c r="L1150" s="15">
        <v>9487.64</v>
      </c>
      <c r="M1150" s="10" t="s">
        <v>4707</v>
      </c>
      <c r="N1150" s="10" t="s">
        <v>4707</v>
      </c>
      <c r="P1150" s="10"/>
    </row>
    <row r="1151" spans="1:16">
      <c r="A1151" s="21" t="s">
        <v>2303</v>
      </c>
      <c r="D1151" s="10">
        <f>VLOOKUP($A1151,'Medical Examinations'!$A:$Z,MATCH(D$1,'Medical Examinations'!$A$1:$Z$1,0),FALSE)</f>
        <v>9.2799999999999994</v>
      </c>
      <c r="E1151" s="10" t="str">
        <f>VLOOKUP($A1151,'Medical Examinations'!$A:$Z,MATCH(E$1,'Medical Examinations'!$A$1:$Z$1,0),FALSE)</f>
        <v>No</v>
      </c>
      <c r="F1151" s="10" t="str">
        <f>VLOOKUP($A1151,'Medical Examinations'!$A:$Z,MATCH(F$1,'Medical Examinations'!$A$1:$Z$1,0),FALSE)</f>
        <v>No</v>
      </c>
      <c r="G1151" s="10" t="str">
        <f>VLOOKUP($A1151,'Medical Examinations'!$A:$Z,MATCH(G$1,'Medical Examinations'!$A$1:$Z$1,0),FALSE)</f>
        <v>No</v>
      </c>
      <c r="H1151" s="10">
        <f>VLOOKUP($A1151,'Medical Examinations'!$A:$Z,MATCH(H$1,'Medical Examinations'!$A$1:$Z$1,0),FALSE)</f>
        <v>2</v>
      </c>
      <c r="I1151" s="10" t="str">
        <f>VLOOKUP($A1151,'Medical Examinations'!$A:$Z,MATCH(I$1,'Medical Examinations'!$A$1:$Z$1,0),FALSE)</f>
        <v>No</v>
      </c>
      <c r="J1151" s="10" t="str">
        <f>VLOOKUP($A1151,'Medical Examinations'!$A:$Z,MATCH(J$1,'Medical Examinations'!$A$1:$Z$1,0),FALSE)</f>
        <v>Obesity</v>
      </c>
      <c r="K1151" s="10" t="str">
        <f>VLOOKUP($A1151,'Medical Examinations'!$A:$Z,MATCH(K$1,'Medical Examinations'!$A$1:$Z$1,0),FALSE)</f>
        <v>Diabetes</v>
      </c>
      <c r="L1151" s="15">
        <v>9500.57</v>
      </c>
      <c r="M1151" s="10" t="s">
        <v>4707</v>
      </c>
      <c r="N1151" s="10" t="s">
        <v>4708</v>
      </c>
      <c r="P1151" s="10"/>
    </row>
    <row r="1152" spans="1:16">
      <c r="A1152" s="20" t="s">
        <v>2305</v>
      </c>
      <c r="D1152" s="10">
        <f>VLOOKUP($A1152,'Medical Examinations'!$A:$Z,MATCH(D$1,'Medical Examinations'!$A$1:$Z$1,0),FALSE)</f>
        <v>6.37</v>
      </c>
      <c r="E1152" s="10" t="str">
        <f>VLOOKUP($A1152,'Medical Examinations'!$A:$Z,MATCH(E$1,'Medical Examinations'!$A$1:$Z$1,0),FALSE)</f>
        <v>No</v>
      </c>
      <c r="F1152" s="10" t="str">
        <f>VLOOKUP($A1152,'Medical Examinations'!$A:$Z,MATCH(F$1,'Medical Examinations'!$A$1:$Z$1,0),FALSE)</f>
        <v>No</v>
      </c>
      <c r="G1152" s="10" t="str">
        <f>VLOOKUP($A1152,'Medical Examinations'!$A:$Z,MATCH(G$1,'Medical Examinations'!$A$1:$Z$1,0),FALSE)</f>
        <v>No</v>
      </c>
      <c r="H1152" s="10">
        <f>VLOOKUP($A1152,'Medical Examinations'!$A:$Z,MATCH(H$1,'Medical Examinations'!$A$1:$Z$1,0),FALSE)</f>
        <v>0</v>
      </c>
      <c r="I1152" s="10" t="str">
        <f>VLOOKUP($A1152,'Medical Examinations'!$A:$Z,MATCH(I$1,'Medical Examinations'!$A$1:$Z$1,0),FALSE)</f>
        <v>No</v>
      </c>
      <c r="J1152" s="10" t="str">
        <f>VLOOKUP($A1152,'Medical Examinations'!$A:$Z,MATCH(J$1,'Medical Examinations'!$A$1:$Z$1,0),FALSE)</f>
        <v>Normal Weight</v>
      </c>
      <c r="K1152" s="10" t="str">
        <f>VLOOKUP($A1152,'Medical Examinations'!$A:$Z,MATCH(K$1,'Medical Examinations'!$A$1:$Z$1,0),FALSE)</f>
        <v>Prediabetes</v>
      </c>
      <c r="L1152" s="15">
        <v>9504.31</v>
      </c>
      <c r="M1152" s="10" t="s">
        <v>4708</v>
      </c>
      <c r="N1152" s="10" t="s">
        <v>4707</v>
      </c>
      <c r="P1152" s="10"/>
    </row>
    <row r="1153" spans="1:16">
      <c r="A1153" s="21" t="s">
        <v>2307</v>
      </c>
      <c r="D1153" s="10">
        <f>VLOOKUP($A1153,'Medical Examinations'!$A:$Z,MATCH(D$1,'Medical Examinations'!$A$1:$Z$1,0),FALSE)</f>
        <v>5.09</v>
      </c>
      <c r="E1153" s="10" t="str">
        <f>VLOOKUP($A1153,'Medical Examinations'!$A:$Z,MATCH(E$1,'Medical Examinations'!$A$1:$Z$1,0),FALSE)</f>
        <v>yes</v>
      </c>
      <c r="F1153" s="10" t="str">
        <f>VLOOKUP($A1153,'Medical Examinations'!$A:$Z,MATCH(F$1,'Medical Examinations'!$A$1:$Z$1,0),FALSE)</f>
        <v>No</v>
      </c>
      <c r="G1153" s="10" t="str">
        <f>VLOOKUP($A1153,'Medical Examinations'!$A:$Z,MATCH(G$1,'Medical Examinations'!$A$1:$Z$1,0),FALSE)</f>
        <v>No</v>
      </c>
      <c r="H1153" s="10">
        <f>VLOOKUP($A1153,'Medical Examinations'!$A:$Z,MATCH(H$1,'Medical Examinations'!$A$1:$Z$1,0),FALSE)</f>
        <v>0</v>
      </c>
      <c r="I1153" s="10" t="str">
        <f>VLOOKUP($A1153,'Medical Examinations'!$A:$Z,MATCH(I$1,'Medical Examinations'!$A$1:$Z$1,0),FALSE)</f>
        <v>No</v>
      </c>
      <c r="J1153" s="10" t="str">
        <f>VLOOKUP($A1153,'Medical Examinations'!$A:$Z,MATCH(J$1,'Medical Examinations'!$A$1:$Z$1,0),FALSE)</f>
        <v>Obesity</v>
      </c>
      <c r="K1153" s="10" t="str">
        <f>VLOOKUP($A1153,'Medical Examinations'!$A:$Z,MATCH(K$1,'Medical Examinations'!$A$1:$Z$1,0),FALSE)</f>
        <v>Normal</v>
      </c>
      <c r="L1153" s="15">
        <v>9507.68</v>
      </c>
      <c r="M1153" s="10" t="s">
        <v>4707</v>
      </c>
      <c r="N1153" s="10" t="s">
        <v>4711</v>
      </c>
      <c r="P1153" s="10"/>
    </row>
    <row r="1154" spans="1:16">
      <c r="A1154" s="20" t="s">
        <v>2309</v>
      </c>
      <c r="D1154" s="10">
        <f>VLOOKUP($A1154,'Medical Examinations'!$A:$Z,MATCH(D$1,'Medical Examinations'!$A$1:$Z$1,0),FALSE)</f>
        <v>7.94</v>
      </c>
      <c r="E1154" s="10" t="str">
        <f>VLOOKUP($A1154,'Medical Examinations'!$A:$Z,MATCH(E$1,'Medical Examinations'!$A$1:$Z$1,0),FALSE)</f>
        <v>No</v>
      </c>
      <c r="F1154" s="10" t="str">
        <f>VLOOKUP($A1154,'Medical Examinations'!$A:$Z,MATCH(F$1,'Medical Examinations'!$A$1:$Z$1,0),FALSE)</f>
        <v>No</v>
      </c>
      <c r="G1154" s="10" t="str">
        <f>VLOOKUP($A1154,'Medical Examinations'!$A:$Z,MATCH(G$1,'Medical Examinations'!$A$1:$Z$1,0),FALSE)</f>
        <v>No</v>
      </c>
      <c r="H1154" s="10">
        <f>VLOOKUP($A1154,'Medical Examinations'!$A:$Z,MATCH(H$1,'Medical Examinations'!$A$1:$Z$1,0),FALSE)</f>
        <v>2</v>
      </c>
      <c r="I1154" s="10" t="str">
        <f>VLOOKUP($A1154,'Medical Examinations'!$A:$Z,MATCH(I$1,'Medical Examinations'!$A$1:$Z$1,0),FALSE)</f>
        <v>No</v>
      </c>
      <c r="J1154" s="10" t="str">
        <f>VLOOKUP($A1154,'Medical Examinations'!$A:$Z,MATCH(J$1,'Medical Examinations'!$A$1:$Z$1,0),FALSE)</f>
        <v>Obesity</v>
      </c>
      <c r="K1154" s="10" t="str">
        <f>VLOOKUP($A1154,'Medical Examinations'!$A:$Z,MATCH(K$1,'Medical Examinations'!$A$1:$Z$1,0),FALSE)</f>
        <v>Diabetes</v>
      </c>
      <c r="L1154" s="15">
        <v>9528.9</v>
      </c>
      <c r="M1154" s="10" t="s">
        <v>4707</v>
      </c>
      <c r="N1154" s="10" t="s">
        <v>4707</v>
      </c>
      <c r="P1154" s="10"/>
    </row>
    <row r="1155" spans="1:16">
      <c r="A1155" s="21" t="s">
        <v>2311</v>
      </c>
      <c r="D1155" s="10">
        <f>VLOOKUP($A1155,'Medical Examinations'!$A:$Z,MATCH(D$1,'Medical Examinations'!$A$1:$Z$1,0),FALSE)</f>
        <v>10.95</v>
      </c>
      <c r="E1155" s="10" t="str">
        <f>VLOOKUP($A1155,'Medical Examinations'!$A:$Z,MATCH(E$1,'Medical Examinations'!$A$1:$Z$1,0),FALSE)</f>
        <v>No</v>
      </c>
      <c r="F1155" s="10" t="str">
        <f>VLOOKUP($A1155,'Medical Examinations'!$A:$Z,MATCH(F$1,'Medical Examinations'!$A$1:$Z$1,0),FALSE)</f>
        <v>No</v>
      </c>
      <c r="G1155" s="10" t="str">
        <f>VLOOKUP($A1155,'Medical Examinations'!$A:$Z,MATCH(G$1,'Medical Examinations'!$A$1:$Z$1,0),FALSE)</f>
        <v>No</v>
      </c>
      <c r="H1155" s="10">
        <f>VLOOKUP($A1155,'Medical Examinations'!$A:$Z,MATCH(H$1,'Medical Examinations'!$A$1:$Z$1,0),FALSE)</f>
        <v>0</v>
      </c>
      <c r="I1155" s="10" t="str">
        <f>VLOOKUP($A1155,'Medical Examinations'!$A:$Z,MATCH(I$1,'Medical Examinations'!$A$1:$Z$1,0),FALSE)</f>
        <v>No</v>
      </c>
      <c r="J1155" s="10" t="str">
        <f>VLOOKUP($A1155,'Medical Examinations'!$A:$Z,MATCH(J$1,'Medical Examinations'!$A$1:$Z$1,0),FALSE)</f>
        <v>Normal Weight</v>
      </c>
      <c r="K1155" s="10" t="str">
        <f>VLOOKUP($A1155,'Medical Examinations'!$A:$Z,MATCH(K$1,'Medical Examinations'!$A$1:$Z$1,0),FALSE)</f>
        <v>Diabetes</v>
      </c>
      <c r="L1155" s="15">
        <v>9538.65</v>
      </c>
      <c r="M1155" s="10" t="s">
        <v>4707</v>
      </c>
      <c r="N1155" s="10" t="s">
        <v>4708</v>
      </c>
      <c r="P1155" s="10"/>
    </row>
    <row r="1156" spans="1:16">
      <c r="A1156" s="20" t="s">
        <v>2313</v>
      </c>
      <c r="D1156" s="10">
        <f>VLOOKUP($A1156,'Medical Examinations'!$A:$Z,MATCH(D$1,'Medical Examinations'!$A$1:$Z$1,0),FALSE)</f>
        <v>6.3</v>
      </c>
      <c r="E1156" s="10" t="str">
        <f>VLOOKUP($A1156,'Medical Examinations'!$A:$Z,MATCH(E$1,'Medical Examinations'!$A$1:$Z$1,0),FALSE)</f>
        <v>yes</v>
      </c>
      <c r="F1156" s="10" t="str">
        <f>VLOOKUP($A1156,'Medical Examinations'!$A:$Z,MATCH(F$1,'Medical Examinations'!$A$1:$Z$1,0),FALSE)</f>
        <v>No</v>
      </c>
      <c r="G1156" s="10" t="str">
        <f>VLOOKUP($A1156,'Medical Examinations'!$A:$Z,MATCH(G$1,'Medical Examinations'!$A$1:$Z$1,0),FALSE)</f>
        <v>No</v>
      </c>
      <c r="H1156" s="10">
        <f>VLOOKUP($A1156,'Medical Examinations'!$A:$Z,MATCH(H$1,'Medical Examinations'!$A$1:$Z$1,0),FALSE)</f>
        <v>0</v>
      </c>
      <c r="I1156" s="10" t="str">
        <f>VLOOKUP($A1156,'Medical Examinations'!$A:$Z,MATCH(I$1,'Medical Examinations'!$A$1:$Z$1,0),FALSE)</f>
        <v>No</v>
      </c>
      <c r="J1156" s="10" t="str">
        <f>VLOOKUP($A1156,'Medical Examinations'!$A:$Z,MATCH(J$1,'Medical Examinations'!$A$1:$Z$1,0),FALSE)</f>
        <v>Obesity</v>
      </c>
      <c r="K1156" s="10" t="str">
        <f>VLOOKUP($A1156,'Medical Examinations'!$A:$Z,MATCH(K$1,'Medical Examinations'!$A$1:$Z$1,0),FALSE)</f>
        <v>Prediabetes</v>
      </c>
      <c r="L1156" s="15">
        <v>9540.17</v>
      </c>
      <c r="M1156" s="10" t="s">
        <v>4707</v>
      </c>
      <c r="N1156" s="10" t="s">
        <v>4707</v>
      </c>
      <c r="P1156" s="10"/>
    </row>
    <row r="1157" spans="1:16">
      <c r="A1157" s="21" t="s">
        <v>2315</v>
      </c>
      <c r="D1157" s="10">
        <f>VLOOKUP($A1157,'Medical Examinations'!$A:$Z,MATCH(D$1,'Medical Examinations'!$A$1:$Z$1,0),FALSE)</f>
        <v>8.0500000000000007</v>
      </c>
      <c r="E1157" s="10" t="str">
        <f>VLOOKUP($A1157,'Medical Examinations'!$A:$Z,MATCH(E$1,'Medical Examinations'!$A$1:$Z$1,0),FALSE)</f>
        <v>yes</v>
      </c>
      <c r="F1157" s="10" t="str">
        <f>VLOOKUP($A1157,'Medical Examinations'!$A:$Z,MATCH(F$1,'Medical Examinations'!$A$1:$Z$1,0),FALSE)</f>
        <v>No</v>
      </c>
      <c r="G1157" s="10" t="str">
        <f>VLOOKUP($A1157,'Medical Examinations'!$A:$Z,MATCH(G$1,'Medical Examinations'!$A$1:$Z$1,0),FALSE)</f>
        <v>No</v>
      </c>
      <c r="H1157" s="10">
        <f>VLOOKUP($A1157,'Medical Examinations'!$A:$Z,MATCH(H$1,'Medical Examinations'!$A$1:$Z$1,0),FALSE)</f>
        <v>2</v>
      </c>
      <c r="I1157" s="10" t="str">
        <f>VLOOKUP($A1157,'Medical Examinations'!$A:$Z,MATCH(I$1,'Medical Examinations'!$A$1:$Z$1,0),FALSE)</f>
        <v>No</v>
      </c>
      <c r="J1157" s="10" t="str">
        <f>VLOOKUP($A1157,'Medical Examinations'!$A:$Z,MATCH(J$1,'Medical Examinations'!$A$1:$Z$1,0),FALSE)</f>
        <v>Obesity</v>
      </c>
      <c r="K1157" s="10" t="str">
        <f>VLOOKUP($A1157,'Medical Examinations'!$A:$Z,MATCH(K$1,'Medical Examinations'!$A$1:$Z$1,0),FALSE)</f>
        <v>Diabetes</v>
      </c>
      <c r="L1157" s="15">
        <v>9541.7000000000007</v>
      </c>
      <c r="M1157" s="10" t="s">
        <v>4707</v>
      </c>
      <c r="N1157" s="10" t="s">
        <v>4711</v>
      </c>
      <c r="P1157" s="10"/>
    </row>
    <row r="1158" spans="1:16">
      <c r="A1158" s="20" t="s">
        <v>2317</v>
      </c>
      <c r="D1158" s="10">
        <f>VLOOKUP($A1158,'Medical Examinations'!$A:$Z,MATCH(D$1,'Medical Examinations'!$A$1:$Z$1,0),FALSE)</f>
        <v>9.8800000000000008</v>
      </c>
      <c r="E1158" s="10" t="str">
        <f>VLOOKUP($A1158,'Medical Examinations'!$A:$Z,MATCH(E$1,'Medical Examinations'!$A$1:$Z$1,0),FALSE)</f>
        <v>yes</v>
      </c>
      <c r="F1158" s="10" t="str">
        <f>VLOOKUP($A1158,'Medical Examinations'!$A:$Z,MATCH(F$1,'Medical Examinations'!$A$1:$Z$1,0),FALSE)</f>
        <v>No</v>
      </c>
      <c r="G1158" s="10" t="str">
        <f>VLOOKUP($A1158,'Medical Examinations'!$A:$Z,MATCH(G$1,'Medical Examinations'!$A$1:$Z$1,0),FALSE)</f>
        <v>No</v>
      </c>
      <c r="H1158" s="10">
        <f>VLOOKUP($A1158,'Medical Examinations'!$A:$Z,MATCH(H$1,'Medical Examinations'!$A$1:$Z$1,0),FALSE)</f>
        <v>2</v>
      </c>
      <c r="I1158" s="10" t="str">
        <f>VLOOKUP($A1158,'Medical Examinations'!$A:$Z,MATCH(I$1,'Medical Examinations'!$A$1:$Z$1,0),FALSE)</f>
        <v>No</v>
      </c>
      <c r="J1158" s="10" t="str">
        <f>VLOOKUP($A1158,'Medical Examinations'!$A:$Z,MATCH(J$1,'Medical Examinations'!$A$1:$Z$1,0),FALSE)</f>
        <v>Obesity</v>
      </c>
      <c r="K1158" s="10" t="str">
        <f>VLOOKUP($A1158,'Medical Examinations'!$A:$Z,MATCH(K$1,'Medical Examinations'!$A$1:$Z$1,0),FALSE)</f>
        <v>Diabetes</v>
      </c>
      <c r="L1158" s="15">
        <v>9549.57</v>
      </c>
      <c r="M1158" s="10" t="s">
        <v>4707</v>
      </c>
      <c r="N1158" s="10" t="s">
        <v>4711</v>
      </c>
      <c r="P1158" s="10"/>
    </row>
    <row r="1159" spans="1:16">
      <c r="A1159" s="21" t="s">
        <v>2319</v>
      </c>
      <c r="D1159" s="10">
        <f>VLOOKUP($A1159,'Medical Examinations'!$A:$Z,MATCH(D$1,'Medical Examinations'!$A$1:$Z$1,0),FALSE)</f>
        <v>7.42</v>
      </c>
      <c r="E1159" s="10" t="str">
        <f>VLOOKUP($A1159,'Medical Examinations'!$A:$Z,MATCH(E$1,'Medical Examinations'!$A$1:$Z$1,0),FALSE)</f>
        <v>yes</v>
      </c>
      <c r="F1159" s="10" t="str">
        <f>VLOOKUP($A1159,'Medical Examinations'!$A:$Z,MATCH(F$1,'Medical Examinations'!$A$1:$Z$1,0),FALSE)</f>
        <v>No</v>
      </c>
      <c r="G1159" s="10" t="str">
        <f>VLOOKUP($A1159,'Medical Examinations'!$A:$Z,MATCH(G$1,'Medical Examinations'!$A$1:$Z$1,0),FALSE)</f>
        <v>No</v>
      </c>
      <c r="H1159" s="10">
        <f>VLOOKUP($A1159,'Medical Examinations'!$A:$Z,MATCH(H$1,'Medical Examinations'!$A$1:$Z$1,0),FALSE)</f>
        <v>2</v>
      </c>
      <c r="I1159" s="10" t="str">
        <f>VLOOKUP($A1159,'Medical Examinations'!$A:$Z,MATCH(I$1,'Medical Examinations'!$A$1:$Z$1,0),FALSE)</f>
        <v>No</v>
      </c>
      <c r="J1159" s="10" t="str">
        <f>VLOOKUP($A1159,'Medical Examinations'!$A:$Z,MATCH(J$1,'Medical Examinations'!$A$1:$Z$1,0),FALSE)</f>
        <v>Obesity</v>
      </c>
      <c r="K1159" s="10" t="str">
        <f>VLOOKUP($A1159,'Medical Examinations'!$A:$Z,MATCH(K$1,'Medical Examinations'!$A$1:$Z$1,0),FALSE)</f>
        <v>Diabetes</v>
      </c>
      <c r="L1159" s="15">
        <v>9563.0300000000007</v>
      </c>
      <c r="M1159" s="10" t="s">
        <v>4708</v>
      </c>
      <c r="N1159" s="10" t="s">
        <v>4711</v>
      </c>
      <c r="P1159" s="10"/>
    </row>
    <row r="1160" spans="1:16">
      <c r="A1160" s="20" t="s">
        <v>2321</v>
      </c>
      <c r="D1160" s="10">
        <f>VLOOKUP($A1160,'Medical Examinations'!$A:$Z,MATCH(D$1,'Medical Examinations'!$A$1:$Z$1,0),FALSE)</f>
        <v>8.4499999999999993</v>
      </c>
      <c r="E1160" s="10" t="str">
        <f>VLOOKUP($A1160,'Medical Examinations'!$A:$Z,MATCH(E$1,'Medical Examinations'!$A$1:$Z$1,0),FALSE)</f>
        <v>yes</v>
      </c>
      <c r="F1160" s="10" t="str">
        <f>VLOOKUP($A1160,'Medical Examinations'!$A:$Z,MATCH(F$1,'Medical Examinations'!$A$1:$Z$1,0),FALSE)</f>
        <v>No</v>
      </c>
      <c r="G1160" s="10" t="str">
        <f>VLOOKUP($A1160,'Medical Examinations'!$A:$Z,MATCH(G$1,'Medical Examinations'!$A$1:$Z$1,0),FALSE)</f>
        <v>No</v>
      </c>
      <c r="H1160" s="10">
        <f>VLOOKUP($A1160,'Medical Examinations'!$A:$Z,MATCH(H$1,'Medical Examinations'!$A$1:$Z$1,0),FALSE)</f>
        <v>1</v>
      </c>
      <c r="I1160" s="10" t="str">
        <f>VLOOKUP($A1160,'Medical Examinations'!$A:$Z,MATCH(I$1,'Medical Examinations'!$A$1:$Z$1,0),FALSE)</f>
        <v>No</v>
      </c>
      <c r="J1160" s="10" t="str">
        <f>VLOOKUP($A1160,'Medical Examinations'!$A:$Z,MATCH(J$1,'Medical Examinations'!$A$1:$Z$1,0),FALSE)</f>
        <v>Overweight</v>
      </c>
      <c r="K1160" s="10" t="str">
        <f>VLOOKUP($A1160,'Medical Examinations'!$A:$Z,MATCH(K$1,'Medical Examinations'!$A$1:$Z$1,0),FALSE)</f>
        <v>Diabetes</v>
      </c>
      <c r="L1160" s="15">
        <v>9566.99</v>
      </c>
      <c r="M1160" s="10" t="s">
        <v>4707</v>
      </c>
      <c r="N1160" s="10" t="s">
        <v>4711</v>
      </c>
      <c r="P1160" s="10"/>
    </row>
    <row r="1161" spans="1:16">
      <c r="A1161" s="21" t="s">
        <v>2323</v>
      </c>
      <c r="D1161" s="10">
        <f>VLOOKUP($A1161,'Medical Examinations'!$A:$Z,MATCH(D$1,'Medical Examinations'!$A$1:$Z$1,0),FALSE)</f>
        <v>6.21</v>
      </c>
      <c r="E1161" s="10" t="str">
        <f>VLOOKUP($A1161,'Medical Examinations'!$A:$Z,MATCH(E$1,'Medical Examinations'!$A$1:$Z$1,0),FALSE)</f>
        <v>No</v>
      </c>
      <c r="F1161" s="10" t="str">
        <f>VLOOKUP($A1161,'Medical Examinations'!$A:$Z,MATCH(F$1,'Medical Examinations'!$A$1:$Z$1,0),FALSE)</f>
        <v>No</v>
      </c>
      <c r="G1161" s="10" t="str">
        <f>VLOOKUP($A1161,'Medical Examinations'!$A:$Z,MATCH(G$1,'Medical Examinations'!$A$1:$Z$1,0),FALSE)</f>
        <v>No</v>
      </c>
      <c r="H1161" s="10">
        <f>VLOOKUP($A1161,'Medical Examinations'!$A:$Z,MATCH(H$1,'Medical Examinations'!$A$1:$Z$1,0),FALSE)</f>
        <v>2</v>
      </c>
      <c r="I1161" s="10" t="str">
        <f>VLOOKUP($A1161,'Medical Examinations'!$A:$Z,MATCH(I$1,'Medical Examinations'!$A$1:$Z$1,0),FALSE)</f>
        <v>No</v>
      </c>
      <c r="J1161" s="10" t="str">
        <f>VLOOKUP($A1161,'Medical Examinations'!$A:$Z,MATCH(J$1,'Medical Examinations'!$A$1:$Z$1,0),FALSE)</f>
        <v>Overweight</v>
      </c>
      <c r="K1161" s="10" t="str">
        <f>VLOOKUP($A1161,'Medical Examinations'!$A:$Z,MATCH(K$1,'Medical Examinations'!$A$1:$Z$1,0),FALSE)</f>
        <v>Prediabetes</v>
      </c>
      <c r="L1161" s="15">
        <v>9582.5400000000009</v>
      </c>
      <c r="M1161" s="10" t="s">
        <v>4708</v>
      </c>
      <c r="N1161" s="10" t="s">
        <v>4707</v>
      </c>
      <c r="P1161" s="10"/>
    </row>
    <row r="1162" spans="1:16">
      <c r="A1162" s="20" t="s">
        <v>2325</v>
      </c>
      <c r="D1162" s="10">
        <f>VLOOKUP($A1162,'Medical Examinations'!$A:$Z,MATCH(D$1,'Medical Examinations'!$A$1:$Z$1,0),FALSE)</f>
        <v>4.6500000000000004</v>
      </c>
      <c r="E1162" s="10" t="str">
        <f>VLOOKUP($A1162,'Medical Examinations'!$A:$Z,MATCH(E$1,'Medical Examinations'!$A$1:$Z$1,0),FALSE)</f>
        <v>No</v>
      </c>
      <c r="F1162" s="10" t="str">
        <f>VLOOKUP($A1162,'Medical Examinations'!$A:$Z,MATCH(F$1,'Medical Examinations'!$A$1:$Z$1,0),FALSE)</f>
        <v>No</v>
      </c>
      <c r="G1162" s="10" t="str">
        <f>VLOOKUP($A1162,'Medical Examinations'!$A:$Z,MATCH(G$1,'Medical Examinations'!$A$1:$Z$1,0),FALSE)</f>
        <v>No</v>
      </c>
      <c r="H1162" s="10">
        <f>VLOOKUP($A1162,'Medical Examinations'!$A:$Z,MATCH(H$1,'Medical Examinations'!$A$1:$Z$1,0),FALSE)</f>
        <v>0</v>
      </c>
      <c r="I1162" s="10" t="str">
        <f>VLOOKUP($A1162,'Medical Examinations'!$A:$Z,MATCH(I$1,'Medical Examinations'!$A$1:$Z$1,0),FALSE)</f>
        <v>No</v>
      </c>
      <c r="J1162" s="10" t="str">
        <f>VLOOKUP($A1162,'Medical Examinations'!$A:$Z,MATCH(J$1,'Medical Examinations'!$A$1:$Z$1,0),FALSE)</f>
        <v>Obesity</v>
      </c>
      <c r="K1162" s="10" t="str">
        <f>VLOOKUP($A1162,'Medical Examinations'!$A:$Z,MATCH(K$1,'Medical Examinations'!$A$1:$Z$1,0),FALSE)</f>
        <v>Normal</v>
      </c>
      <c r="L1162" s="15">
        <v>9583.89</v>
      </c>
      <c r="M1162" s="10" t="s">
        <v>4707</v>
      </c>
      <c r="N1162" s="10" t="s">
        <v>4708</v>
      </c>
      <c r="P1162" s="10"/>
    </row>
    <row r="1163" spans="1:16">
      <c r="A1163" s="21" t="s">
        <v>2327</v>
      </c>
      <c r="D1163" s="10">
        <f>VLOOKUP($A1163,'Medical Examinations'!$A:$Z,MATCH(D$1,'Medical Examinations'!$A$1:$Z$1,0),FALSE)</f>
        <v>5.87</v>
      </c>
      <c r="E1163" s="10" t="str">
        <f>VLOOKUP($A1163,'Medical Examinations'!$A:$Z,MATCH(E$1,'Medical Examinations'!$A$1:$Z$1,0),FALSE)</f>
        <v>yes</v>
      </c>
      <c r="F1163" s="10" t="str">
        <f>VLOOKUP($A1163,'Medical Examinations'!$A:$Z,MATCH(F$1,'Medical Examinations'!$A$1:$Z$1,0),FALSE)</f>
        <v>No</v>
      </c>
      <c r="G1163" s="10" t="str">
        <f>VLOOKUP($A1163,'Medical Examinations'!$A:$Z,MATCH(G$1,'Medical Examinations'!$A$1:$Z$1,0),FALSE)</f>
        <v>No</v>
      </c>
      <c r="H1163" s="10">
        <f>VLOOKUP($A1163,'Medical Examinations'!$A:$Z,MATCH(H$1,'Medical Examinations'!$A$1:$Z$1,0),FALSE)</f>
        <v>1</v>
      </c>
      <c r="I1163" s="10" t="str">
        <f>VLOOKUP($A1163,'Medical Examinations'!$A:$Z,MATCH(I$1,'Medical Examinations'!$A$1:$Z$1,0),FALSE)</f>
        <v>No</v>
      </c>
      <c r="J1163" s="10" t="str">
        <f>VLOOKUP($A1163,'Medical Examinations'!$A:$Z,MATCH(J$1,'Medical Examinations'!$A$1:$Z$1,0),FALSE)</f>
        <v>Normal Weight</v>
      </c>
      <c r="K1163" s="10" t="str">
        <f>VLOOKUP($A1163,'Medical Examinations'!$A:$Z,MATCH(K$1,'Medical Examinations'!$A$1:$Z$1,0),FALSE)</f>
        <v>Prediabetes</v>
      </c>
      <c r="L1163" s="15">
        <v>9584.0400000000009</v>
      </c>
      <c r="M1163" s="10" t="s">
        <v>4707</v>
      </c>
      <c r="N1163" s="10" t="s">
        <v>4711</v>
      </c>
      <c r="P1163" s="10"/>
    </row>
    <row r="1164" spans="1:16">
      <c r="A1164" s="20" t="s">
        <v>2329</v>
      </c>
      <c r="D1164" s="10">
        <f>VLOOKUP($A1164,'Medical Examinations'!$A:$Z,MATCH(D$1,'Medical Examinations'!$A$1:$Z$1,0),FALSE)</f>
        <v>4.24</v>
      </c>
      <c r="E1164" s="10" t="str">
        <f>VLOOKUP($A1164,'Medical Examinations'!$A:$Z,MATCH(E$1,'Medical Examinations'!$A$1:$Z$1,0),FALSE)</f>
        <v>yes</v>
      </c>
      <c r="F1164" s="10" t="str">
        <f>VLOOKUP($A1164,'Medical Examinations'!$A:$Z,MATCH(F$1,'Medical Examinations'!$A$1:$Z$1,0),FALSE)</f>
        <v>No</v>
      </c>
      <c r="G1164" s="10" t="str">
        <f>VLOOKUP($A1164,'Medical Examinations'!$A:$Z,MATCH(G$1,'Medical Examinations'!$A$1:$Z$1,0),FALSE)</f>
        <v>No</v>
      </c>
      <c r="H1164" s="10">
        <f>VLOOKUP($A1164,'Medical Examinations'!$A:$Z,MATCH(H$1,'Medical Examinations'!$A$1:$Z$1,0),FALSE)</f>
        <v>2</v>
      </c>
      <c r="I1164" s="10" t="str">
        <f>VLOOKUP($A1164,'Medical Examinations'!$A:$Z,MATCH(I$1,'Medical Examinations'!$A$1:$Z$1,0),FALSE)</f>
        <v>No</v>
      </c>
      <c r="J1164" s="10" t="str">
        <f>VLOOKUP($A1164,'Medical Examinations'!$A:$Z,MATCH(J$1,'Medical Examinations'!$A$1:$Z$1,0),FALSE)</f>
        <v>Normal Weight</v>
      </c>
      <c r="K1164" s="10" t="str">
        <f>VLOOKUP($A1164,'Medical Examinations'!$A:$Z,MATCH(K$1,'Medical Examinations'!$A$1:$Z$1,0),FALSE)</f>
        <v>Normal</v>
      </c>
      <c r="L1164" s="15">
        <v>9597.6299999999992</v>
      </c>
      <c r="M1164" s="10" t="s">
        <v>4708</v>
      </c>
      <c r="N1164" s="10" t="s">
        <v>4708</v>
      </c>
      <c r="P1164" s="10"/>
    </row>
    <row r="1165" spans="1:16">
      <c r="A1165" s="21" t="s">
        <v>2331</v>
      </c>
      <c r="D1165" s="10">
        <f>VLOOKUP($A1165,'Medical Examinations'!$A:$Z,MATCH(D$1,'Medical Examinations'!$A$1:$Z$1,0),FALSE)</f>
        <v>7.81</v>
      </c>
      <c r="E1165" s="10" t="str">
        <f>VLOOKUP($A1165,'Medical Examinations'!$A:$Z,MATCH(E$1,'Medical Examinations'!$A$1:$Z$1,0),FALSE)</f>
        <v>yes</v>
      </c>
      <c r="F1165" s="10" t="str">
        <f>VLOOKUP($A1165,'Medical Examinations'!$A:$Z,MATCH(F$1,'Medical Examinations'!$A$1:$Z$1,0),FALSE)</f>
        <v>No</v>
      </c>
      <c r="G1165" s="10" t="str">
        <f>VLOOKUP($A1165,'Medical Examinations'!$A:$Z,MATCH(G$1,'Medical Examinations'!$A$1:$Z$1,0),FALSE)</f>
        <v>No</v>
      </c>
      <c r="H1165" s="10">
        <f>VLOOKUP($A1165,'Medical Examinations'!$A:$Z,MATCH(H$1,'Medical Examinations'!$A$1:$Z$1,0),FALSE)</f>
        <v>0</v>
      </c>
      <c r="I1165" s="10" t="str">
        <f>VLOOKUP($A1165,'Medical Examinations'!$A:$Z,MATCH(I$1,'Medical Examinations'!$A$1:$Z$1,0),FALSE)</f>
        <v>No</v>
      </c>
      <c r="J1165" s="10" t="str">
        <f>VLOOKUP($A1165,'Medical Examinations'!$A:$Z,MATCH(J$1,'Medical Examinations'!$A$1:$Z$1,0),FALSE)</f>
        <v>Obesity</v>
      </c>
      <c r="K1165" s="10" t="str">
        <f>VLOOKUP($A1165,'Medical Examinations'!$A:$Z,MATCH(K$1,'Medical Examinations'!$A$1:$Z$1,0),FALSE)</f>
        <v>Diabetes</v>
      </c>
      <c r="L1165" s="15">
        <v>9617.66</v>
      </c>
      <c r="M1165" s="10" t="s">
        <v>4708</v>
      </c>
      <c r="N1165" s="10" t="s">
        <v>4708</v>
      </c>
      <c r="P1165" s="10"/>
    </row>
    <row r="1166" spans="1:16">
      <c r="A1166" s="20" t="s">
        <v>2333</v>
      </c>
      <c r="D1166" s="10">
        <f>VLOOKUP($A1166,'Medical Examinations'!$A:$Z,MATCH(D$1,'Medical Examinations'!$A$1:$Z$1,0),FALSE)</f>
        <v>9.85</v>
      </c>
      <c r="E1166" s="10" t="str">
        <f>VLOOKUP($A1166,'Medical Examinations'!$A:$Z,MATCH(E$1,'Medical Examinations'!$A$1:$Z$1,0),FALSE)</f>
        <v>No</v>
      </c>
      <c r="F1166" s="10" t="str">
        <f>VLOOKUP($A1166,'Medical Examinations'!$A:$Z,MATCH(F$1,'Medical Examinations'!$A$1:$Z$1,0),FALSE)</f>
        <v>No</v>
      </c>
      <c r="G1166" s="10" t="str">
        <f>VLOOKUP($A1166,'Medical Examinations'!$A:$Z,MATCH(G$1,'Medical Examinations'!$A$1:$Z$1,0),FALSE)</f>
        <v>No</v>
      </c>
      <c r="H1166" s="10">
        <f>VLOOKUP($A1166,'Medical Examinations'!$A:$Z,MATCH(H$1,'Medical Examinations'!$A$1:$Z$1,0),FALSE)</f>
        <v>0</v>
      </c>
      <c r="I1166" s="10" t="str">
        <f>VLOOKUP($A1166,'Medical Examinations'!$A:$Z,MATCH(I$1,'Medical Examinations'!$A$1:$Z$1,0),FALSE)</f>
        <v>No</v>
      </c>
      <c r="J1166" s="10" t="str">
        <f>VLOOKUP($A1166,'Medical Examinations'!$A:$Z,MATCH(J$1,'Medical Examinations'!$A$1:$Z$1,0),FALSE)</f>
        <v>Obesity</v>
      </c>
      <c r="K1166" s="10" t="str">
        <f>VLOOKUP($A1166,'Medical Examinations'!$A:$Z,MATCH(K$1,'Medical Examinations'!$A$1:$Z$1,0),FALSE)</f>
        <v>Diabetes</v>
      </c>
      <c r="L1166" s="15">
        <v>9619.18</v>
      </c>
      <c r="M1166" s="10" t="s">
        <v>4707</v>
      </c>
      <c r="N1166" s="10" t="s">
        <v>4711</v>
      </c>
      <c r="P1166" s="10"/>
    </row>
    <row r="1167" spans="1:16">
      <c r="A1167" s="21" t="s">
        <v>2335</v>
      </c>
      <c r="D1167" s="10">
        <f>VLOOKUP($A1167,'Medical Examinations'!$A:$Z,MATCH(D$1,'Medical Examinations'!$A$1:$Z$1,0),FALSE)</f>
        <v>6.94</v>
      </c>
      <c r="E1167" s="10" t="str">
        <f>VLOOKUP($A1167,'Medical Examinations'!$A:$Z,MATCH(E$1,'Medical Examinations'!$A$1:$Z$1,0),FALSE)</f>
        <v>No</v>
      </c>
      <c r="F1167" s="10" t="str">
        <f>VLOOKUP($A1167,'Medical Examinations'!$A:$Z,MATCH(F$1,'Medical Examinations'!$A$1:$Z$1,0),FALSE)</f>
        <v>No</v>
      </c>
      <c r="G1167" s="10" t="str">
        <f>VLOOKUP($A1167,'Medical Examinations'!$A:$Z,MATCH(G$1,'Medical Examinations'!$A$1:$Z$1,0),FALSE)</f>
        <v>No</v>
      </c>
      <c r="H1167" s="10">
        <f>VLOOKUP($A1167,'Medical Examinations'!$A:$Z,MATCH(H$1,'Medical Examinations'!$A$1:$Z$1,0),FALSE)</f>
        <v>0</v>
      </c>
      <c r="I1167" s="10" t="str">
        <f>VLOOKUP($A1167,'Medical Examinations'!$A:$Z,MATCH(I$1,'Medical Examinations'!$A$1:$Z$1,0),FALSE)</f>
        <v>No</v>
      </c>
      <c r="J1167" s="10" t="str">
        <f>VLOOKUP($A1167,'Medical Examinations'!$A:$Z,MATCH(J$1,'Medical Examinations'!$A$1:$Z$1,0),FALSE)</f>
        <v>Underweight</v>
      </c>
      <c r="K1167" s="10" t="str">
        <f>VLOOKUP($A1167,'Medical Examinations'!$A:$Z,MATCH(K$1,'Medical Examinations'!$A$1:$Z$1,0),FALSE)</f>
        <v>Diabetes</v>
      </c>
      <c r="L1167" s="15">
        <v>9620.33</v>
      </c>
      <c r="M1167" s="10" t="s">
        <v>4708</v>
      </c>
      <c r="N1167" s="10" t="s">
        <v>4708</v>
      </c>
      <c r="P1167" s="10"/>
    </row>
    <row r="1168" spans="1:16">
      <c r="A1168" s="20" t="s">
        <v>2337</v>
      </c>
      <c r="D1168" s="10">
        <f>VLOOKUP($A1168,'Medical Examinations'!$A:$Z,MATCH(D$1,'Medical Examinations'!$A$1:$Z$1,0),FALSE)</f>
        <v>11.3</v>
      </c>
      <c r="E1168" s="10" t="str">
        <f>VLOOKUP($A1168,'Medical Examinations'!$A:$Z,MATCH(E$1,'Medical Examinations'!$A$1:$Z$1,0),FALSE)</f>
        <v>yes</v>
      </c>
      <c r="F1168" s="10" t="str">
        <f>VLOOKUP($A1168,'Medical Examinations'!$A:$Z,MATCH(F$1,'Medical Examinations'!$A$1:$Z$1,0),FALSE)</f>
        <v>No</v>
      </c>
      <c r="G1168" s="10" t="str">
        <f>VLOOKUP($A1168,'Medical Examinations'!$A:$Z,MATCH(G$1,'Medical Examinations'!$A$1:$Z$1,0),FALSE)</f>
        <v>No</v>
      </c>
      <c r="H1168" s="10">
        <f>VLOOKUP($A1168,'Medical Examinations'!$A:$Z,MATCH(H$1,'Medical Examinations'!$A$1:$Z$1,0),FALSE)</f>
        <v>2</v>
      </c>
      <c r="I1168" s="10" t="str">
        <f>VLOOKUP($A1168,'Medical Examinations'!$A:$Z,MATCH(I$1,'Medical Examinations'!$A$1:$Z$1,0),FALSE)</f>
        <v>No</v>
      </c>
      <c r="J1168" s="10" t="str">
        <f>VLOOKUP($A1168,'Medical Examinations'!$A:$Z,MATCH(J$1,'Medical Examinations'!$A$1:$Z$1,0),FALSE)</f>
        <v>Obesity</v>
      </c>
      <c r="K1168" s="10" t="str">
        <f>VLOOKUP($A1168,'Medical Examinations'!$A:$Z,MATCH(K$1,'Medical Examinations'!$A$1:$Z$1,0),FALSE)</f>
        <v>Diabetes</v>
      </c>
      <c r="L1168" s="15">
        <v>9625.92</v>
      </c>
      <c r="M1168" s="10" t="s">
        <v>4707</v>
      </c>
      <c r="N1168" s="10" t="s">
        <v>4708</v>
      </c>
      <c r="P1168" s="10"/>
    </row>
    <row r="1169" spans="1:16">
      <c r="A1169" s="21" t="s">
        <v>2339</v>
      </c>
      <c r="D1169" s="10">
        <f>VLOOKUP($A1169,'Medical Examinations'!$A:$Z,MATCH(D$1,'Medical Examinations'!$A$1:$Z$1,0),FALSE)</f>
        <v>9.23</v>
      </c>
      <c r="E1169" s="10" t="str">
        <f>VLOOKUP($A1169,'Medical Examinations'!$A:$Z,MATCH(E$1,'Medical Examinations'!$A$1:$Z$1,0),FALSE)</f>
        <v>No</v>
      </c>
      <c r="F1169" s="10" t="str">
        <f>VLOOKUP($A1169,'Medical Examinations'!$A:$Z,MATCH(F$1,'Medical Examinations'!$A$1:$Z$1,0),FALSE)</f>
        <v>No</v>
      </c>
      <c r="G1169" s="10" t="str">
        <f>VLOOKUP($A1169,'Medical Examinations'!$A:$Z,MATCH(G$1,'Medical Examinations'!$A$1:$Z$1,0),FALSE)</f>
        <v>No</v>
      </c>
      <c r="H1169" s="10">
        <f>VLOOKUP($A1169,'Medical Examinations'!$A:$Z,MATCH(H$1,'Medical Examinations'!$A$1:$Z$1,0),FALSE)</f>
        <v>0</v>
      </c>
      <c r="I1169" s="10" t="str">
        <f>VLOOKUP($A1169,'Medical Examinations'!$A:$Z,MATCH(I$1,'Medical Examinations'!$A$1:$Z$1,0),FALSE)</f>
        <v>No</v>
      </c>
      <c r="J1169" s="10" t="str">
        <f>VLOOKUP($A1169,'Medical Examinations'!$A:$Z,MATCH(J$1,'Medical Examinations'!$A$1:$Z$1,0),FALSE)</f>
        <v>Overweight</v>
      </c>
      <c r="K1169" s="10" t="str">
        <f>VLOOKUP($A1169,'Medical Examinations'!$A:$Z,MATCH(K$1,'Medical Examinations'!$A$1:$Z$1,0),FALSE)</f>
        <v>Diabetes</v>
      </c>
      <c r="L1169" s="15">
        <v>9628.7900000000009</v>
      </c>
      <c r="M1169" s="10" t="s">
        <v>4707</v>
      </c>
      <c r="N1169" s="10" t="s">
        <v>4707</v>
      </c>
      <c r="P1169" s="10"/>
    </row>
    <row r="1170" spans="1:16">
      <c r="A1170" s="20" t="s">
        <v>2341</v>
      </c>
      <c r="D1170" s="10">
        <f>VLOOKUP($A1170,'Medical Examinations'!$A:$Z,MATCH(D$1,'Medical Examinations'!$A$1:$Z$1,0),FALSE)</f>
        <v>4.37</v>
      </c>
      <c r="E1170" s="10" t="str">
        <f>VLOOKUP($A1170,'Medical Examinations'!$A:$Z,MATCH(E$1,'Medical Examinations'!$A$1:$Z$1,0),FALSE)</f>
        <v>No</v>
      </c>
      <c r="F1170" s="10" t="str">
        <f>VLOOKUP($A1170,'Medical Examinations'!$A:$Z,MATCH(F$1,'Medical Examinations'!$A$1:$Z$1,0),FALSE)</f>
        <v>No</v>
      </c>
      <c r="G1170" s="10" t="str">
        <f>VLOOKUP($A1170,'Medical Examinations'!$A:$Z,MATCH(G$1,'Medical Examinations'!$A$1:$Z$1,0),FALSE)</f>
        <v>No</v>
      </c>
      <c r="H1170" s="10">
        <f>VLOOKUP($A1170,'Medical Examinations'!$A:$Z,MATCH(H$1,'Medical Examinations'!$A$1:$Z$1,0),FALSE)</f>
        <v>2</v>
      </c>
      <c r="I1170" s="10" t="str">
        <f>VLOOKUP($A1170,'Medical Examinations'!$A:$Z,MATCH(I$1,'Medical Examinations'!$A$1:$Z$1,0),FALSE)</f>
        <v>No</v>
      </c>
      <c r="J1170" s="10" t="str">
        <f>VLOOKUP($A1170,'Medical Examinations'!$A:$Z,MATCH(J$1,'Medical Examinations'!$A$1:$Z$1,0),FALSE)</f>
        <v>Obesity</v>
      </c>
      <c r="K1170" s="10" t="str">
        <f>VLOOKUP($A1170,'Medical Examinations'!$A:$Z,MATCH(K$1,'Medical Examinations'!$A$1:$Z$1,0),FALSE)</f>
        <v>Normal</v>
      </c>
      <c r="L1170" s="15">
        <v>9630.2999999999993</v>
      </c>
      <c r="M1170" s="10" t="s">
        <v>4707</v>
      </c>
      <c r="N1170" s="10" t="s">
        <v>4707</v>
      </c>
      <c r="P1170" s="10"/>
    </row>
    <row r="1171" spans="1:16">
      <c r="A1171" s="21" t="s">
        <v>2343</v>
      </c>
      <c r="D1171" s="10">
        <f>VLOOKUP($A1171,'Medical Examinations'!$A:$Z,MATCH(D$1,'Medical Examinations'!$A$1:$Z$1,0),FALSE)</f>
        <v>5.76</v>
      </c>
      <c r="E1171" s="10" t="str">
        <f>VLOOKUP($A1171,'Medical Examinations'!$A:$Z,MATCH(E$1,'Medical Examinations'!$A$1:$Z$1,0),FALSE)</f>
        <v>No</v>
      </c>
      <c r="F1171" s="10" t="str">
        <f>VLOOKUP($A1171,'Medical Examinations'!$A:$Z,MATCH(F$1,'Medical Examinations'!$A$1:$Z$1,0),FALSE)</f>
        <v>No</v>
      </c>
      <c r="G1171" s="10" t="str">
        <f>VLOOKUP($A1171,'Medical Examinations'!$A:$Z,MATCH(G$1,'Medical Examinations'!$A$1:$Z$1,0),FALSE)</f>
        <v>Yes</v>
      </c>
      <c r="H1171" s="10">
        <f>VLOOKUP($A1171,'Medical Examinations'!$A:$Z,MATCH(H$1,'Medical Examinations'!$A$1:$Z$1,0),FALSE)</f>
        <v>1</v>
      </c>
      <c r="I1171" s="10" t="str">
        <f>VLOOKUP($A1171,'Medical Examinations'!$A:$Z,MATCH(I$1,'Medical Examinations'!$A$1:$Z$1,0),FALSE)</f>
        <v>No</v>
      </c>
      <c r="J1171" s="10" t="str">
        <f>VLOOKUP($A1171,'Medical Examinations'!$A:$Z,MATCH(J$1,'Medical Examinations'!$A$1:$Z$1,0),FALSE)</f>
        <v>Overweight</v>
      </c>
      <c r="K1171" s="10" t="str">
        <f>VLOOKUP($A1171,'Medical Examinations'!$A:$Z,MATCH(K$1,'Medical Examinations'!$A$1:$Z$1,0),FALSE)</f>
        <v>Prediabetes</v>
      </c>
      <c r="L1171" s="15">
        <v>9630.4</v>
      </c>
      <c r="M1171" s="10" t="s">
        <v>4707</v>
      </c>
      <c r="N1171" s="10" t="s">
        <v>4707</v>
      </c>
      <c r="P1171" s="10"/>
    </row>
    <row r="1172" spans="1:16">
      <c r="A1172" s="20" t="s">
        <v>2345</v>
      </c>
      <c r="D1172" s="10">
        <f>VLOOKUP($A1172,'Medical Examinations'!$A:$Z,MATCH(D$1,'Medical Examinations'!$A$1:$Z$1,0),FALSE)</f>
        <v>4.96</v>
      </c>
      <c r="E1172" s="10" t="str">
        <f>VLOOKUP($A1172,'Medical Examinations'!$A:$Z,MATCH(E$1,'Medical Examinations'!$A$1:$Z$1,0),FALSE)</f>
        <v>No</v>
      </c>
      <c r="F1172" s="10" t="str">
        <f>VLOOKUP($A1172,'Medical Examinations'!$A:$Z,MATCH(F$1,'Medical Examinations'!$A$1:$Z$1,0),FALSE)</f>
        <v>No</v>
      </c>
      <c r="G1172" s="10" t="str">
        <f>VLOOKUP($A1172,'Medical Examinations'!$A:$Z,MATCH(G$1,'Medical Examinations'!$A$1:$Z$1,0),FALSE)</f>
        <v>No</v>
      </c>
      <c r="H1172" s="10">
        <f>VLOOKUP($A1172,'Medical Examinations'!$A:$Z,MATCH(H$1,'Medical Examinations'!$A$1:$Z$1,0),FALSE)</f>
        <v>1</v>
      </c>
      <c r="I1172" s="10" t="str">
        <f>VLOOKUP($A1172,'Medical Examinations'!$A:$Z,MATCH(I$1,'Medical Examinations'!$A$1:$Z$1,0),FALSE)</f>
        <v>No</v>
      </c>
      <c r="J1172" s="10" t="str">
        <f>VLOOKUP($A1172,'Medical Examinations'!$A:$Z,MATCH(J$1,'Medical Examinations'!$A$1:$Z$1,0),FALSE)</f>
        <v>Obesity</v>
      </c>
      <c r="K1172" s="10" t="str">
        <f>VLOOKUP($A1172,'Medical Examinations'!$A:$Z,MATCH(K$1,'Medical Examinations'!$A$1:$Z$1,0),FALSE)</f>
        <v>Normal</v>
      </c>
      <c r="L1172" s="15">
        <v>9630.91</v>
      </c>
      <c r="M1172" s="10" t="s">
        <v>4708</v>
      </c>
      <c r="N1172" s="10" t="s">
        <v>4707</v>
      </c>
      <c r="P1172" s="10"/>
    </row>
    <row r="1173" spans="1:16">
      <c r="A1173" s="21" t="s">
        <v>2347</v>
      </c>
      <c r="D1173" s="10">
        <f>VLOOKUP($A1173,'Medical Examinations'!$A:$Z,MATCH(D$1,'Medical Examinations'!$A$1:$Z$1,0),FALSE)</f>
        <v>11.04</v>
      </c>
      <c r="E1173" s="10" t="str">
        <f>VLOOKUP($A1173,'Medical Examinations'!$A:$Z,MATCH(E$1,'Medical Examinations'!$A$1:$Z$1,0),FALSE)</f>
        <v>yes</v>
      </c>
      <c r="F1173" s="10" t="str">
        <f>VLOOKUP($A1173,'Medical Examinations'!$A:$Z,MATCH(F$1,'Medical Examinations'!$A$1:$Z$1,0),FALSE)</f>
        <v>No</v>
      </c>
      <c r="G1173" s="10" t="str">
        <f>VLOOKUP($A1173,'Medical Examinations'!$A:$Z,MATCH(G$1,'Medical Examinations'!$A$1:$Z$1,0),FALSE)</f>
        <v>No</v>
      </c>
      <c r="H1173" s="10">
        <f>VLOOKUP($A1173,'Medical Examinations'!$A:$Z,MATCH(H$1,'Medical Examinations'!$A$1:$Z$1,0),FALSE)</f>
        <v>2</v>
      </c>
      <c r="I1173" s="10" t="str">
        <f>VLOOKUP($A1173,'Medical Examinations'!$A:$Z,MATCH(I$1,'Medical Examinations'!$A$1:$Z$1,0),FALSE)</f>
        <v>No</v>
      </c>
      <c r="J1173" s="10" t="str">
        <f>VLOOKUP($A1173,'Medical Examinations'!$A:$Z,MATCH(J$1,'Medical Examinations'!$A$1:$Z$1,0),FALSE)</f>
        <v>Obesity</v>
      </c>
      <c r="K1173" s="10" t="str">
        <f>VLOOKUP($A1173,'Medical Examinations'!$A:$Z,MATCH(K$1,'Medical Examinations'!$A$1:$Z$1,0),FALSE)</f>
        <v>Diabetes</v>
      </c>
      <c r="L1173" s="15">
        <v>9634.5400000000009</v>
      </c>
      <c r="M1173" s="10" t="s">
        <v>4707</v>
      </c>
      <c r="N1173" s="10" t="s">
        <v>4707</v>
      </c>
      <c r="P1173" s="10"/>
    </row>
    <row r="1174" spans="1:16">
      <c r="A1174" s="20" t="s">
        <v>2349</v>
      </c>
      <c r="D1174" s="10">
        <f>VLOOKUP($A1174,'Medical Examinations'!$A:$Z,MATCH(D$1,'Medical Examinations'!$A$1:$Z$1,0),FALSE)</f>
        <v>7.81</v>
      </c>
      <c r="E1174" s="10" t="str">
        <f>VLOOKUP($A1174,'Medical Examinations'!$A:$Z,MATCH(E$1,'Medical Examinations'!$A$1:$Z$1,0),FALSE)</f>
        <v>yes</v>
      </c>
      <c r="F1174" s="10" t="str">
        <f>VLOOKUP($A1174,'Medical Examinations'!$A:$Z,MATCH(F$1,'Medical Examinations'!$A$1:$Z$1,0),FALSE)</f>
        <v>No</v>
      </c>
      <c r="G1174" s="10" t="str">
        <f>VLOOKUP($A1174,'Medical Examinations'!$A:$Z,MATCH(G$1,'Medical Examinations'!$A$1:$Z$1,0),FALSE)</f>
        <v>No</v>
      </c>
      <c r="H1174" s="10">
        <f>VLOOKUP($A1174,'Medical Examinations'!$A:$Z,MATCH(H$1,'Medical Examinations'!$A$1:$Z$1,0),FALSE)</f>
        <v>1</v>
      </c>
      <c r="I1174" s="10" t="str">
        <f>VLOOKUP($A1174,'Medical Examinations'!$A:$Z,MATCH(I$1,'Medical Examinations'!$A$1:$Z$1,0),FALSE)</f>
        <v>No</v>
      </c>
      <c r="J1174" s="10" t="str">
        <f>VLOOKUP($A1174,'Medical Examinations'!$A:$Z,MATCH(J$1,'Medical Examinations'!$A$1:$Z$1,0),FALSE)</f>
        <v>Overweight</v>
      </c>
      <c r="K1174" s="10" t="str">
        <f>VLOOKUP($A1174,'Medical Examinations'!$A:$Z,MATCH(K$1,'Medical Examinations'!$A$1:$Z$1,0),FALSE)</f>
        <v>Diabetes</v>
      </c>
      <c r="L1174" s="15">
        <v>9644.25</v>
      </c>
      <c r="M1174" s="10" t="s">
        <v>4707</v>
      </c>
      <c r="N1174" s="10" t="s">
        <v>4711</v>
      </c>
      <c r="P1174" s="10"/>
    </row>
    <row r="1175" spans="1:16">
      <c r="A1175" s="21" t="s">
        <v>2351</v>
      </c>
      <c r="D1175" s="10">
        <f>VLOOKUP($A1175,'Medical Examinations'!$A:$Z,MATCH(D$1,'Medical Examinations'!$A$1:$Z$1,0),FALSE)</f>
        <v>4.55</v>
      </c>
      <c r="E1175" s="10" t="str">
        <f>VLOOKUP($A1175,'Medical Examinations'!$A:$Z,MATCH(E$1,'Medical Examinations'!$A$1:$Z$1,0),FALSE)</f>
        <v>No</v>
      </c>
      <c r="F1175" s="10" t="str">
        <f>VLOOKUP($A1175,'Medical Examinations'!$A:$Z,MATCH(F$1,'Medical Examinations'!$A$1:$Z$1,0),FALSE)</f>
        <v>No</v>
      </c>
      <c r="G1175" s="10" t="str">
        <f>VLOOKUP($A1175,'Medical Examinations'!$A:$Z,MATCH(G$1,'Medical Examinations'!$A$1:$Z$1,0),FALSE)</f>
        <v>No</v>
      </c>
      <c r="H1175" s="10">
        <f>VLOOKUP($A1175,'Medical Examinations'!$A:$Z,MATCH(H$1,'Medical Examinations'!$A$1:$Z$1,0),FALSE)</f>
        <v>0</v>
      </c>
      <c r="I1175" s="10" t="str">
        <f>VLOOKUP($A1175,'Medical Examinations'!$A:$Z,MATCH(I$1,'Medical Examinations'!$A$1:$Z$1,0),FALSE)</f>
        <v>No</v>
      </c>
      <c r="J1175" s="10" t="str">
        <f>VLOOKUP($A1175,'Medical Examinations'!$A:$Z,MATCH(J$1,'Medical Examinations'!$A$1:$Z$1,0),FALSE)</f>
        <v>Overweight</v>
      </c>
      <c r="K1175" s="10" t="str">
        <f>VLOOKUP($A1175,'Medical Examinations'!$A:$Z,MATCH(K$1,'Medical Examinations'!$A$1:$Z$1,0),FALSE)</f>
        <v>Normal</v>
      </c>
      <c r="L1175" s="15">
        <v>9653.81</v>
      </c>
      <c r="M1175" s="10" t="s">
        <v>4707</v>
      </c>
      <c r="N1175" s="10" t="s">
        <v>4707</v>
      </c>
      <c r="P1175" s="10"/>
    </row>
    <row r="1176" spans="1:16">
      <c r="A1176" s="20" t="s">
        <v>2353</v>
      </c>
      <c r="D1176" s="10">
        <f>VLOOKUP($A1176,'Medical Examinations'!$A:$Z,MATCH(D$1,'Medical Examinations'!$A$1:$Z$1,0),FALSE)</f>
        <v>6.13</v>
      </c>
      <c r="E1176" s="10" t="str">
        <f>VLOOKUP($A1176,'Medical Examinations'!$A:$Z,MATCH(E$1,'Medical Examinations'!$A$1:$Z$1,0),FALSE)</f>
        <v>No</v>
      </c>
      <c r="F1176" s="10" t="str">
        <f>VLOOKUP($A1176,'Medical Examinations'!$A:$Z,MATCH(F$1,'Medical Examinations'!$A$1:$Z$1,0),FALSE)</f>
        <v>No</v>
      </c>
      <c r="G1176" s="10" t="str">
        <f>VLOOKUP($A1176,'Medical Examinations'!$A:$Z,MATCH(G$1,'Medical Examinations'!$A$1:$Z$1,0),FALSE)</f>
        <v>No</v>
      </c>
      <c r="H1176" s="10">
        <f>VLOOKUP($A1176,'Medical Examinations'!$A:$Z,MATCH(H$1,'Medical Examinations'!$A$1:$Z$1,0),FALSE)</f>
        <v>2</v>
      </c>
      <c r="I1176" s="10" t="str">
        <f>VLOOKUP($A1176,'Medical Examinations'!$A:$Z,MATCH(I$1,'Medical Examinations'!$A$1:$Z$1,0),FALSE)</f>
        <v>No</v>
      </c>
      <c r="J1176" s="10" t="str">
        <f>VLOOKUP($A1176,'Medical Examinations'!$A:$Z,MATCH(J$1,'Medical Examinations'!$A$1:$Z$1,0),FALSE)</f>
        <v>Overweight</v>
      </c>
      <c r="K1176" s="10" t="str">
        <f>VLOOKUP($A1176,'Medical Examinations'!$A:$Z,MATCH(K$1,'Medical Examinations'!$A$1:$Z$1,0),FALSE)</f>
        <v>Prediabetes</v>
      </c>
      <c r="L1176" s="15">
        <v>9664.34</v>
      </c>
      <c r="M1176" s="10" t="s">
        <v>4707</v>
      </c>
      <c r="N1176" s="10" t="s">
        <v>4708</v>
      </c>
      <c r="P1176" s="10"/>
    </row>
    <row r="1177" spans="1:16">
      <c r="A1177" s="21" t="s">
        <v>2355</v>
      </c>
      <c r="D1177" s="10">
        <f>VLOOKUP($A1177,'Medical Examinations'!$A:$Z,MATCH(D$1,'Medical Examinations'!$A$1:$Z$1,0),FALSE)</f>
        <v>6.04</v>
      </c>
      <c r="E1177" s="10" t="str">
        <f>VLOOKUP($A1177,'Medical Examinations'!$A:$Z,MATCH(E$1,'Medical Examinations'!$A$1:$Z$1,0),FALSE)</f>
        <v>yes</v>
      </c>
      <c r="F1177" s="10" t="str">
        <f>VLOOKUP($A1177,'Medical Examinations'!$A:$Z,MATCH(F$1,'Medical Examinations'!$A$1:$Z$1,0),FALSE)</f>
        <v>No</v>
      </c>
      <c r="G1177" s="10" t="str">
        <f>VLOOKUP($A1177,'Medical Examinations'!$A:$Z,MATCH(G$1,'Medical Examinations'!$A$1:$Z$1,0),FALSE)</f>
        <v>No</v>
      </c>
      <c r="H1177" s="10">
        <f>VLOOKUP($A1177,'Medical Examinations'!$A:$Z,MATCH(H$1,'Medical Examinations'!$A$1:$Z$1,0),FALSE)</f>
        <v>1</v>
      </c>
      <c r="I1177" s="10" t="str">
        <f>VLOOKUP($A1177,'Medical Examinations'!$A:$Z,MATCH(I$1,'Medical Examinations'!$A$1:$Z$1,0),FALSE)</f>
        <v>No</v>
      </c>
      <c r="J1177" s="10" t="str">
        <f>VLOOKUP($A1177,'Medical Examinations'!$A:$Z,MATCH(J$1,'Medical Examinations'!$A$1:$Z$1,0),FALSE)</f>
        <v>Normal Weight</v>
      </c>
      <c r="K1177" s="10" t="str">
        <f>VLOOKUP($A1177,'Medical Examinations'!$A:$Z,MATCH(K$1,'Medical Examinations'!$A$1:$Z$1,0),FALSE)</f>
        <v>Prediabetes</v>
      </c>
      <c r="L1177" s="15">
        <v>9684.2900000000009</v>
      </c>
      <c r="M1177" s="10" t="s">
        <v>4708</v>
      </c>
      <c r="N1177" s="10" t="s">
        <v>4707</v>
      </c>
      <c r="P1177" s="10"/>
    </row>
    <row r="1178" spans="1:16">
      <c r="A1178" s="20" t="s">
        <v>2357</v>
      </c>
      <c r="D1178" s="10">
        <f>VLOOKUP($A1178,'Medical Examinations'!$A:$Z,MATCH(D$1,'Medical Examinations'!$A$1:$Z$1,0),FALSE)</f>
        <v>8.85</v>
      </c>
      <c r="E1178" s="10" t="str">
        <f>VLOOKUP($A1178,'Medical Examinations'!$A:$Z,MATCH(E$1,'Medical Examinations'!$A$1:$Z$1,0),FALSE)</f>
        <v>yes</v>
      </c>
      <c r="F1178" s="10" t="str">
        <f>VLOOKUP($A1178,'Medical Examinations'!$A:$Z,MATCH(F$1,'Medical Examinations'!$A$1:$Z$1,0),FALSE)</f>
        <v>No</v>
      </c>
      <c r="G1178" s="10" t="str">
        <f>VLOOKUP($A1178,'Medical Examinations'!$A:$Z,MATCH(G$1,'Medical Examinations'!$A$1:$Z$1,0),FALSE)</f>
        <v>No</v>
      </c>
      <c r="H1178" s="10">
        <f>VLOOKUP($A1178,'Medical Examinations'!$A:$Z,MATCH(H$1,'Medical Examinations'!$A$1:$Z$1,0),FALSE)</f>
        <v>0</v>
      </c>
      <c r="I1178" s="10" t="str">
        <f>VLOOKUP($A1178,'Medical Examinations'!$A:$Z,MATCH(I$1,'Medical Examinations'!$A$1:$Z$1,0),FALSE)</f>
        <v>No</v>
      </c>
      <c r="J1178" s="10" t="str">
        <f>VLOOKUP($A1178,'Medical Examinations'!$A:$Z,MATCH(J$1,'Medical Examinations'!$A$1:$Z$1,0),FALSE)</f>
        <v>Obesity</v>
      </c>
      <c r="K1178" s="10" t="str">
        <f>VLOOKUP($A1178,'Medical Examinations'!$A:$Z,MATCH(K$1,'Medical Examinations'!$A$1:$Z$1,0),FALSE)</f>
        <v>Diabetes</v>
      </c>
      <c r="L1178" s="15">
        <v>9698.42</v>
      </c>
      <c r="M1178" s="10" t="s">
        <v>4708</v>
      </c>
      <c r="N1178" s="10" t="s">
        <v>4708</v>
      </c>
      <c r="P1178" s="10"/>
    </row>
    <row r="1179" spans="1:16">
      <c r="A1179" s="21" t="s">
        <v>2359</v>
      </c>
      <c r="D1179" s="10">
        <f>VLOOKUP($A1179,'Medical Examinations'!$A:$Z,MATCH(D$1,'Medical Examinations'!$A$1:$Z$1,0),FALSE)</f>
        <v>10.54</v>
      </c>
      <c r="E1179" s="10" t="str">
        <f>VLOOKUP($A1179,'Medical Examinations'!$A:$Z,MATCH(E$1,'Medical Examinations'!$A$1:$Z$1,0),FALSE)</f>
        <v>No</v>
      </c>
      <c r="F1179" s="10" t="str">
        <f>VLOOKUP($A1179,'Medical Examinations'!$A:$Z,MATCH(F$1,'Medical Examinations'!$A$1:$Z$1,0),FALSE)</f>
        <v>No</v>
      </c>
      <c r="G1179" s="10" t="str">
        <f>VLOOKUP($A1179,'Medical Examinations'!$A:$Z,MATCH(G$1,'Medical Examinations'!$A$1:$Z$1,0),FALSE)</f>
        <v>No</v>
      </c>
      <c r="H1179" s="10">
        <f>VLOOKUP($A1179,'Medical Examinations'!$A:$Z,MATCH(H$1,'Medical Examinations'!$A$1:$Z$1,0),FALSE)</f>
        <v>2</v>
      </c>
      <c r="I1179" s="10" t="str">
        <f>VLOOKUP($A1179,'Medical Examinations'!$A:$Z,MATCH(I$1,'Medical Examinations'!$A$1:$Z$1,0),FALSE)</f>
        <v>No</v>
      </c>
      <c r="J1179" s="10" t="str">
        <f>VLOOKUP($A1179,'Medical Examinations'!$A:$Z,MATCH(J$1,'Medical Examinations'!$A$1:$Z$1,0),FALSE)</f>
        <v>Obesity</v>
      </c>
      <c r="K1179" s="10" t="str">
        <f>VLOOKUP($A1179,'Medical Examinations'!$A:$Z,MATCH(K$1,'Medical Examinations'!$A$1:$Z$1,0),FALSE)</f>
        <v>Diabetes</v>
      </c>
      <c r="L1179" s="15">
        <v>9704.67</v>
      </c>
      <c r="M1179" s="10" t="s">
        <v>4707</v>
      </c>
      <c r="N1179" s="10" t="s">
        <v>4708</v>
      </c>
      <c r="P1179" s="10"/>
    </row>
    <row r="1180" spans="1:16">
      <c r="A1180" s="20" t="s">
        <v>2361</v>
      </c>
      <c r="D1180" s="10">
        <f>VLOOKUP($A1180,'Medical Examinations'!$A:$Z,MATCH(D$1,'Medical Examinations'!$A$1:$Z$1,0),FALSE)</f>
        <v>4.37</v>
      </c>
      <c r="E1180" s="10" t="str">
        <f>VLOOKUP($A1180,'Medical Examinations'!$A:$Z,MATCH(E$1,'Medical Examinations'!$A$1:$Z$1,0),FALSE)</f>
        <v>yes</v>
      </c>
      <c r="F1180" s="10" t="str">
        <f>VLOOKUP($A1180,'Medical Examinations'!$A:$Z,MATCH(F$1,'Medical Examinations'!$A$1:$Z$1,0),FALSE)</f>
        <v>No</v>
      </c>
      <c r="G1180" s="10" t="str">
        <f>VLOOKUP($A1180,'Medical Examinations'!$A:$Z,MATCH(G$1,'Medical Examinations'!$A$1:$Z$1,0),FALSE)</f>
        <v>No</v>
      </c>
      <c r="H1180" s="10">
        <f>VLOOKUP($A1180,'Medical Examinations'!$A:$Z,MATCH(H$1,'Medical Examinations'!$A$1:$Z$1,0),FALSE)</f>
        <v>2</v>
      </c>
      <c r="I1180" s="10" t="str">
        <f>VLOOKUP($A1180,'Medical Examinations'!$A:$Z,MATCH(I$1,'Medical Examinations'!$A$1:$Z$1,0),FALSE)</f>
        <v>No</v>
      </c>
      <c r="J1180" s="10" t="str">
        <f>VLOOKUP($A1180,'Medical Examinations'!$A:$Z,MATCH(J$1,'Medical Examinations'!$A$1:$Z$1,0),FALSE)</f>
        <v>Normal Weight</v>
      </c>
      <c r="K1180" s="10" t="str">
        <f>VLOOKUP($A1180,'Medical Examinations'!$A:$Z,MATCH(K$1,'Medical Examinations'!$A$1:$Z$1,0),FALSE)</f>
        <v>Normal</v>
      </c>
      <c r="L1180" s="15">
        <v>9710.7099999999991</v>
      </c>
      <c r="M1180" s="10" t="s">
        <v>4707</v>
      </c>
      <c r="N1180" s="10" t="s">
        <v>4711</v>
      </c>
      <c r="P1180" s="10"/>
    </row>
    <row r="1181" spans="1:16">
      <c r="A1181" s="21" t="s">
        <v>2363</v>
      </c>
      <c r="D1181" s="10">
        <f>VLOOKUP($A1181,'Medical Examinations'!$A:$Z,MATCH(D$1,'Medical Examinations'!$A$1:$Z$1,0),FALSE)</f>
        <v>9.6300000000000008</v>
      </c>
      <c r="E1181" s="10" t="str">
        <f>VLOOKUP($A1181,'Medical Examinations'!$A:$Z,MATCH(E$1,'Medical Examinations'!$A$1:$Z$1,0),FALSE)</f>
        <v>No</v>
      </c>
      <c r="F1181" s="10" t="str">
        <f>VLOOKUP($A1181,'Medical Examinations'!$A:$Z,MATCH(F$1,'Medical Examinations'!$A$1:$Z$1,0),FALSE)</f>
        <v>No</v>
      </c>
      <c r="G1181" s="10" t="str">
        <f>VLOOKUP($A1181,'Medical Examinations'!$A:$Z,MATCH(G$1,'Medical Examinations'!$A$1:$Z$1,0),FALSE)</f>
        <v>No</v>
      </c>
      <c r="H1181" s="10">
        <f>VLOOKUP($A1181,'Medical Examinations'!$A:$Z,MATCH(H$1,'Medical Examinations'!$A$1:$Z$1,0),FALSE)</f>
        <v>2</v>
      </c>
      <c r="I1181" s="10" t="str">
        <f>VLOOKUP($A1181,'Medical Examinations'!$A:$Z,MATCH(I$1,'Medical Examinations'!$A$1:$Z$1,0),FALSE)</f>
        <v>No</v>
      </c>
      <c r="J1181" s="10" t="str">
        <f>VLOOKUP($A1181,'Medical Examinations'!$A:$Z,MATCH(J$1,'Medical Examinations'!$A$1:$Z$1,0),FALSE)</f>
        <v>Normal Weight</v>
      </c>
      <c r="K1181" s="10" t="str">
        <f>VLOOKUP($A1181,'Medical Examinations'!$A:$Z,MATCH(K$1,'Medical Examinations'!$A$1:$Z$1,0),FALSE)</f>
        <v>Diabetes</v>
      </c>
      <c r="L1181" s="15">
        <v>9715.84</v>
      </c>
      <c r="M1181" s="10" t="s">
        <v>4707</v>
      </c>
      <c r="N1181" s="10" t="s">
        <v>4711</v>
      </c>
      <c r="P1181" s="10"/>
    </row>
    <row r="1182" spans="1:16">
      <c r="A1182" s="20" t="s">
        <v>2365</v>
      </c>
      <c r="D1182" s="10">
        <f>VLOOKUP($A1182,'Medical Examinations'!$A:$Z,MATCH(D$1,'Medical Examinations'!$A$1:$Z$1,0),FALSE)</f>
        <v>10.37</v>
      </c>
      <c r="E1182" s="10" t="str">
        <f>VLOOKUP($A1182,'Medical Examinations'!$A:$Z,MATCH(E$1,'Medical Examinations'!$A$1:$Z$1,0),FALSE)</f>
        <v>No</v>
      </c>
      <c r="F1182" s="10" t="str">
        <f>VLOOKUP($A1182,'Medical Examinations'!$A:$Z,MATCH(F$1,'Medical Examinations'!$A$1:$Z$1,0),FALSE)</f>
        <v>No</v>
      </c>
      <c r="G1182" s="10" t="str">
        <f>VLOOKUP($A1182,'Medical Examinations'!$A:$Z,MATCH(G$1,'Medical Examinations'!$A$1:$Z$1,0),FALSE)</f>
        <v>No</v>
      </c>
      <c r="H1182" s="10">
        <f>VLOOKUP($A1182,'Medical Examinations'!$A:$Z,MATCH(H$1,'Medical Examinations'!$A$1:$Z$1,0),FALSE)</f>
        <v>0</v>
      </c>
      <c r="I1182" s="10" t="str">
        <f>VLOOKUP($A1182,'Medical Examinations'!$A:$Z,MATCH(I$1,'Medical Examinations'!$A$1:$Z$1,0),FALSE)</f>
        <v>No</v>
      </c>
      <c r="J1182" s="10" t="str">
        <f>VLOOKUP($A1182,'Medical Examinations'!$A:$Z,MATCH(J$1,'Medical Examinations'!$A$1:$Z$1,0),FALSE)</f>
        <v>Obesity</v>
      </c>
      <c r="K1182" s="10" t="str">
        <f>VLOOKUP($A1182,'Medical Examinations'!$A:$Z,MATCH(K$1,'Medical Examinations'!$A$1:$Z$1,0),FALSE)</f>
        <v>Diabetes</v>
      </c>
      <c r="L1182" s="15">
        <v>9722.77</v>
      </c>
      <c r="M1182" s="10" t="s">
        <v>4708</v>
      </c>
      <c r="N1182" s="10" t="s">
        <v>4711</v>
      </c>
      <c r="P1182" s="10"/>
    </row>
    <row r="1183" spans="1:16">
      <c r="A1183" s="21" t="s">
        <v>2367</v>
      </c>
      <c r="D1183" s="10">
        <f>VLOOKUP($A1183,'Medical Examinations'!$A:$Z,MATCH(D$1,'Medical Examinations'!$A$1:$Z$1,0),FALSE)</f>
        <v>5.44</v>
      </c>
      <c r="E1183" s="10" t="str">
        <f>VLOOKUP($A1183,'Medical Examinations'!$A:$Z,MATCH(E$1,'Medical Examinations'!$A$1:$Z$1,0),FALSE)</f>
        <v>No</v>
      </c>
      <c r="F1183" s="10" t="str">
        <f>VLOOKUP($A1183,'Medical Examinations'!$A:$Z,MATCH(F$1,'Medical Examinations'!$A$1:$Z$1,0),FALSE)</f>
        <v>No</v>
      </c>
      <c r="G1183" s="10" t="str">
        <f>VLOOKUP($A1183,'Medical Examinations'!$A:$Z,MATCH(G$1,'Medical Examinations'!$A$1:$Z$1,0),FALSE)</f>
        <v>No</v>
      </c>
      <c r="H1183" s="10">
        <f>VLOOKUP($A1183,'Medical Examinations'!$A:$Z,MATCH(H$1,'Medical Examinations'!$A$1:$Z$1,0),FALSE)</f>
        <v>2</v>
      </c>
      <c r="I1183" s="10" t="str">
        <f>VLOOKUP($A1183,'Medical Examinations'!$A:$Z,MATCH(I$1,'Medical Examinations'!$A$1:$Z$1,0),FALSE)</f>
        <v>No</v>
      </c>
      <c r="J1183" s="10" t="str">
        <f>VLOOKUP($A1183,'Medical Examinations'!$A:$Z,MATCH(J$1,'Medical Examinations'!$A$1:$Z$1,0),FALSE)</f>
        <v>Obesity</v>
      </c>
      <c r="K1183" s="10" t="str">
        <f>VLOOKUP($A1183,'Medical Examinations'!$A:$Z,MATCH(K$1,'Medical Examinations'!$A$1:$Z$1,0),FALSE)</f>
        <v>Normal</v>
      </c>
      <c r="L1183" s="15">
        <v>9724.5300000000007</v>
      </c>
      <c r="M1183" s="10" t="s">
        <v>4708</v>
      </c>
      <c r="N1183" s="10" t="s">
        <v>4711</v>
      </c>
      <c r="P1183" s="10"/>
    </row>
    <row r="1184" spans="1:16">
      <c r="A1184" s="20" t="s">
        <v>2369</v>
      </c>
      <c r="D1184" s="10">
        <f>VLOOKUP($A1184,'Medical Examinations'!$A:$Z,MATCH(D$1,'Medical Examinations'!$A$1:$Z$1,0),FALSE)</f>
        <v>5.19</v>
      </c>
      <c r="E1184" s="10" t="str">
        <f>VLOOKUP($A1184,'Medical Examinations'!$A:$Z,MATCH(E$1,'Medical Examinations'!$A$1:$Z$1,0),FALSE)</f>
        <v>No</v>
      </c>
      <c r="F1184" s="10" t="str">
        <f>VLOOKUP($A1184,'Medical Examinations'!$A:$Z,MATCH(F$1,'Medical Examinations'!$A$1:$Z$1,0),FALSE)</f>
        <v>No</v>
      </c>
      <c r="G1184" s="10" t="str">
        <f>VLOOKUP($A1184,'Medical Examinations'!$A:$Z,MATCH(G$1,'Medical Examinations'!$A$1:$Z$1,0),FALSE)</f>
        <v>No</v>
      </c>
      <c r="H1184" s="10">
        <f>VLOOKUP($A1184,'Medical Examinations'!$A:$Z,MATCH(H$1,'Medical Examinations'!$A$1:$Z$1,0),FALSE)</f>
        <v>2</v>
      </c>
      <c r="I1184" s="10" t="str">
        <f>VLOOKUP($A1184,'Medical Examinations'!$A:$Z,MATCH(I$1,'Medical Examinations'!$A$1:$Z$1,0),FALSE)</f>
        <v>No</v>
      </c>
      <c r="J1184" s="10" t="str">
        <f>VLOOKUP($A1184,'Medical Examinations'!$A:$Z,MATCH(J$1,'Medical Examinations'!$A$1:$Z$1,0),FALSE)</f>
        <v>Obesity</v>
      </c>
      <c r="K1184" s="10" t="str">
        <f>VLOOKUP($A1184,'Medical Examinations'!$A:$Z,MATCH(K$1,'Medical Examinations'!$A$1:$Z$1,0),FALSE)</f>
        <v>Normal</v>
      </c>
      <c r="L1184" s="15">
        <v>9748.91</v>
      </c>
      <c r="M1184" s="10" t="s">
        <v>4707</v>
      </c>
      <c r="N1184" s="10" t="s">
        <v>4711</v>
      </c>
      <c r="P1184" s="10"/>
    </row>
    <row r="1185" spans="1:16">
      <c r="A1185" s="21" t="s">
        <v>2371</v>
      </c>
      <c r="D1185" s="10">
        <f>VLOOKUP($A1185,'Medical Examinations'!$A:$Z,MATCH(D$1,'Medical Examinations'!$A$1:$Z$1,0),FALSE)</f>
        <v>11.8</v>
      </c>
      <c r="E1185" s="10" t="str">
        <f>VLOOKUP($A1185,'Medical Examinations'!$A:$Z,MATCH(E$1,'Medical Examinations'!$A$1:$Z$1,0),FALSE)</f>
        <v>yes</v>
      </c>
      <c r="F1185" s="10" t="str">
        <f>VLOOKUP($A1185,'Medical Examinations'!$A:$Z,MATCH(F$1,'Medical Examinations'!$A$1:$Z$1,0),FALSE)</f>
        <v>No</v>
      </c>
      <c r="G1185" s="10" t="str">
        <f>VLOOKUP($A1185,'Medical Examinations'!$A:$Z,MATCH(G$1,'Medical Examinations'!$A$1:$Z$1,0),FALSE)</f>
        <v>No</v>
      </c>
      <c r="H1185" s="10">
        <f>VLOOKUP($A1185,'Medical Examinations'!$A:$Z,MATCH(H$1,'Medical Examinations'!$A$1:$Z$1,0),FALSE)</f>
        <v>1</v>
      </c>
      <c r="I1185" s="10" t="str">
        <f>VLOOKUP($A1185,'Medical Examinations'!$A:$Z,MATCH(I$1,'Medical Examinations'!$A$1:$Z$1,0),FALSE)</f>
        <v>No</v>
      </c>
      <c r="J1185" s="10" t="str">
        <f>VLOOKUP($A1185,'Medical Examinations'!$A:$Z,MATCH(J$1,'Medical Examinations'!$A$1:$Z$1,0),FALSE)</f>
        <v>Overweight</v>
      </c>
      <c r="K1185" s="10" t="str">
        <f>VLOOKUP($A1185,'Medical Examinations'!$A:$Z,MATCH(K$1,'Medical Examinations'!$A$1:$Z$1,0),FALSE)</f>
        <v>Diabetes</v>
      </c>
      <c r="L1185" s="15">
        <v>9753.49</v>
      </c>
      <c r="M1185" s="10" t="s">
        <v>4707</v>
      </c>
      <c r="N1185" s="10" t="s">
        <v>4707</v>
      </c>
      <c r="P1185" s="10"/>
    </row>
    <row r="1186" spans="1:16">
      <c r="A1186" s="20" t="s">
        <v>2373</v>
      </c>
      <c r="D1186" s="10">
        <f>VLOOKUP($A1186,'Medical Examinations'!$A:$Z,MATCH(D$1,'Medical Examinations'!$A$1:$Z$1,0),FALSE)</f>
        <v>8.3800000000000008</v>
      </c>
      <c r="E1186" s="10" t="str">
        <f>VLOOKUP($A1186,'Medical Examinations'!$A:$Z,MATCH(E$1,'Medical Examinations'!$A$1:$Z$1,0),FALSE)</f>
        <v>No</v>
      </c>
      <c r="F1186" s="10" t="str">
        <f>VLOOKUP($A1186,'Medical Examinations'!$A:$Z,MATCH(F$1,'Medical Examinations'!$A$1:$Z$1,0),FALSE)</f>
        <v>No</v>
      </c>
      <c r="G1186" s="10" t="str">
        <f>VLOOKUP($A1186,'Medical Examinations'!$A:$Z,MATCH(G$1,'Medical Examinations'!$A$1:$Z$1,0),FALSE)</f>
        <v>No</v>
      </c>
      <c r="H1186" s="10">
        <f>VLOOKUP($A1186,'Medical Examinations'!$A:$Z,MATCH(H$1,'Medical Examinations'!$A$1:$Z$1,0),FALSE)</f>
        <v>2</v>
      </c>
      <c r="I1186" s="10" t="str">
        <f>VLOOKUP($A1186,'Medical Examinations'!$A:$Z,MATCH(I$1,'Medical Examinations'!$A$1:$Z$1,0),FALSE)</f>
        <v>No</v>
      </c>
      <c r="J1186" s="10" t="str">
        <f>VLOOKUP($A1186,'Medical Examinations'!$A:$Z,MATCH(J$1,'Medical Examinations'!$A$1:$Z$1,0),FALSE)</f>
        <v>Overweight</v>
      </c>
      <c r="K1186" s="10" t="str">
        <f>VLOOKUP($A1186,'Medical Examinations'!$A:$Z,MATCH(K$1,'Medical Examinations'!$A$1:$Z$1,0),FALSE)</f>
        <v>Diabetes</v>
      </c>
      <c r="L1186" s="15">
        <v>9764.08</v>
      </c>
      <c r="M1186" s="10" t="s">
        <v>4708</v>
      </c>
      <c r="N1186" s="10" t="s">
        <v>4711</v>
      </c>
      <c r="P1186" s="10"/>
    </row>
    <row r="1187" spans="1:16">
      <c r="A1187" s="21" t="s">
        <v>2375</v>
      </c>
      <c r="D1187" s="10">
        <f>VLOOKUP($A1187,'Medical Examinations'!$A:$Z,MATCH(D$1,'Medical Examinations'!$A$1:$Z$1,0),FALSE)</f>
        <v>7.58</v>
      </c>
      <c r="E1187" s="10" t="str">
        <f>VLOOKUP($A1187,'Medical Examinations'!$A:$Z,MATCH(E$1,'Medical Examinations'!$A$1:$Z$1,0),FALSE)</f>
        <v>No</v>
      </c>
      <c r="F1187" s="10" t="str">
        <f>VLOOKUP($A1187,'Medical Examinations'!$A:$Z,MATCH(F$1,'Medical Examinations'!$A$1:$Z$1,0),FALSE)</f>
        <v>No</v>
      </c>
      <c r="G1187" s="10" t="str">
        <f>VLOOKUP($A1187,'Medical Examinations'!$A:$Z,MATCH(G$1,'Medical Examinations'!$A$1:$Z$1,0),FALSE)</f>
        <v>No</v>
      </c>
      <c r="H1187" s="10">
        <f>VLOOKUP($A1187,'Medical Examinations'!$A:$Z,MATCH(H$1,'Medical Examinations'!$A$1:$Z$1,0),FALSE)</f>
        <v>0</v>
      </c>
      <c r="I1187" s="10" t="str">
        <f>VLOOKUP($A1187,'Medical Examinations'!$A:$Z,MATCH(I$1,'Medical Examinations'!$A$1:$Z$1,0),FALSE)</f>
        <v>No</v>
      </c>
      <c r="J1187" s="10" t="str">
        <f>VLOOKUP($A1187,'Medical Examinations'!$A:$Z,MATCH(J$1,'Medical Examinations'!$A$1:$Z$1,0),FALSE)</f>
        <v>Overweight</v>
      </c>
      <c r="K1187" s="10" t="str">
        <f>VLOOKUP($A1187,'Medical Examinations'!$A:$Z,MATCH(K$1,'Medical Examinations'!$A$1:$Z$1,0),FALSE)</f>
        <v>Diabetes</v>
      </c>
      <c r="L1187" s="15">
        <v>9778.35</v>
      </c>
      <c r="M1187" s="10" t="s">
        <v>4707</v>
      </c>
      <c r="N1187" s="10" t="s">
        <v>4707</v>
      </c>
      <c r="P1187" s="10"/>
    </row>
    <row r="1188" spans="1:16">
      <c r="A1188" s="20" t="s">
        <v>2377</v>
      </c>
      <c r="D1188" s="10">
        <f>VLOOKUP($A1188,'Medical Examinations'!$A:$Z,MATCH(D$1,'Medical Examinations'!$A$1:$Z$1,0),FALSE)</f>
        <v>4.6100000000000003</v>
      </c>
      <c r="E1188" s="10" t="str">
        <f>VLOOKUP($A1188,'Medical Examinations'!$A:$Z,MATCH(E$1,'Medical Examinations'!$A$1:$Z$1,0),FALSE)</f>
        <v>No</v>
      </c>
      <c r="F1188" s="10" t="str">
        <f>VLOOKUP($A1188,'Medical Examinations'!$A:$Z,MATCH(F$1,'Medical Examinations'!$A$1:$Z$1,0),FALSE)</f>
        <v>No</v>
      </c>
      <c r="G1188" s="10" t="str">
        <f>VLOOKUP($A1188,'Medical Examinations'!$A:$Z,MATCH(G$1,'Medical Examinations'!$A$1:$Z$1,0),FALSE)</f>
        <v>No</v>
      </c>
      <c r="H1188" s="10">
        <f>VLOOKUP($A1188,'Medical Examinations'!$A:$Z,MATCH(H$1,'Medical Examinations'!$A$1:$Z$1,0),FALSE)</f>
        <v>1</v>
      </c>
      <c r="I1188" s="10" t="str">
        <f>VLOOKUP($A1188,'Medical Examinations'!$A:$Z,MATCH(I$1,'Medical Examinations'!$A$1:$Z$1,0),FALSE)</f>
        <v>No</v>
      </c>
      <c r="J1188" s="10" t="str">
        <f>VLOOKUP($A1188,'Medical Examinations'!$A:$Z,MATCH(J$1,'Medical Examinations'!$A$1:$Z$1,0),FALSE)</f>
        <v>Obesity</v>
      </c>
      <c r="K1188" s="10" t="str">
        <f>VLOOKUP($A1188,'Medical Examinations'!$A:$Z,MATCH(K$1,'Medical Examinations'!$A$1:$Z$1,0),FALSE)</f>
        <v>Normal</v>
      </c>
      <c r="L1188" s="15">
        <v>9787.32</v>
      </c>
      <c r="M1188" s="10" t="s">
        <v>4707</v>
      </c>
      <c r="N1188" s="10" t="s">
        <v>4708</v>
      </c>
      <c r="P1188" s="10"/>
    </row>
    <row r="1189" spans="1:16">
      <c r="A1189" s="21" t="s">
        <v>2379</v>
      </c>
      <c r="D1189" s="10">
        <f>VLOOKUP($A1189,'Medical Examinations'!$A:$Z,MATCH(D$1,'Medical Examinations'!$A$1:$Z$1,0),FALSE)</f>
        <v>4.7</v>
      </c>
      <c r="E1189" s="10" t="str">
        <f>VLOOKUP($A1189,'Medical Examinations'!$A:$Z,MATCH(E$1,'Medical Examinations'!$A$1:$Z$1,0),FALSE)</f>
        <v>yes</v>
      </c>
      <c r="F1189" s="10" t="str">
        <f>VLOOKUP($A1189,'Medical Examinations'!$A:$Z,MATCH(F$1,'Medical Examinations'!$A$1:$Z$1,0),FALSE)</f>
        <v>No</v>
      </c>
      <c r="G1189" s="10" t="str">
        <f>VLOOKUP($A1189,'Medical Examinations'!$A:$Z,MATCH(G$1,'Medical Examinations'!$A$1:$Z$1,0),FALSE)</f>
        <v>Yes</v>
      </c>
      <c r="H1189" s="10">
        <f>VLOOKUP($A1189,'Medical Examinations'!$A:$Z,MATCH(H$1,'Medical Examinations'!$A$1:$Z$1,0),FALSE)</f>
        <v>1</v>
      </c>
      <c r="I1189" s="10" t="str">
        <f>VLOOKUP($A1189,'Medical Examinations'!$A:$Z,MATCH(I$1,'Medical Examinations'!$A$1:$Z$1,0),FALSE)</f>
        <v>No</v>
      </c>
      <c r="J1189" s="10" t="str">
        <f>VLOOKUP($A1189,'Medical Examinations'!$A:$Z,MATCH(J$1,'Medical Examinations'!$A$1:$Z$1,0),FALSE)</f>
        <v>Obesity</v>
      </c>
      <c r="K1189" s="10" t="str">
        <f>VLOOKUP($A1189,'Medical Examinations'!$A:$Z,MATCH(K$1,'Medical Examinations'!$A$1:$Z$1,0),FALSE)</f>
        <v>Normal</v>
      </c>
      <c r="L1189" s="15">
        <v>9788.8700000000008</v>
      </c>
      <c r="M1189" s="10" t="s">
        <v>4708</v>
      </c>
      <c r="N1189" s="10" t="s">
        <v>4707</v>
      </c>
      <c r="P1189" s="10"/>
    </row>
    <row r="1190" spans="1:16">
      <c r="A1190" s="20" t="s">
        <v>2381</v>
      </c>
      <c r="D1190" s="10">
        <f>VLOOKUP($A1190,'Medical Examinations'!$A:$Z,MATCH(D$1,'Medical Examinations'!$A$1:$Z$1,0),FALSE)</f>
        <v>6.05</v>
      </c>
      <c r="E1190" s="10" t="str">
        <f>VLOOKUP($A1190,'Medical Examinations'!$A:$Z,MATCH(E$1,'Medical Examinations'!$A$1:$Z$1,0),FALSE)</f>
        <v>yes</v>
      </c>
      <c r="F1190" s="10" t="str">
        <f>VLOOKUP($A1190,'Medical Examinations'!$A:$Z,MATCH(F$1,'Medical Examinations'!$A$1:$Z$1,0),FALSE)</f>
        <v>No</v>
      </c>
      <c r="G1190" s="10" t="str">
        <f>VLOOKUP($A1190,'Medical Examinations'!$A:$Z,MATCH(G$1,'Medical Examinations'!$A$1:$Z$1,0),FALSE)</f>
        <v>No</v>
      </c>
      <c r="H1190" s="10">
        <f>VLOOKUP($A1190,'Medical Examinations'!$A:$Z,MATCH(H$1,'Medical Examinations'!$A$1:$Z$1,0),FALSE)</f>
        <v>0</v>
      </c>
      <c r="I1190" s="10" t="str">
        <f>VLOOKUP($A1190,'Medical Examinations'!$A:$Z,MATCH(I$1,'Medical Examinations'!$A$1:$Z$1,0),FALSE)</f>
        <v>No</v>
      </c>
      <c r="J1190" s="10" t="str">
        <f>VLOOKUP($A1190,'Medical Examinations'!$A:$Z,MATCH(J$1,'Medical Examinations'!$A$1:$Z$1,0),FALSE)</f>
        <v>Normal Weight</v>
      </c>
      <c r="K1190" s="10" t="str">
        <f>VLOOKUP($A1190,'Medical Examinations'!$A:$Z,MATCH(K$1,'Medical Examinations'!$A$1:$Z$1,0),FALSE)</f>
        <v>Prediabetes</v>
      </c>
      <c r="L1190" s="15">
        <v>9800.89</v>
      </c>
      <c r="M1190" s="10" t="s">
        <v>4707</v>
      </c>
      <c r="N1190" s="10" t="s">
        <v>4711</v>
      </c>
      <c r="P1190" s="10"/>
    </row>
    <row r="1191" spans="1:16">
      <c r="A1191" s="21" t="s">
        <v>2383</v>
      </c>
      <c r="D1191" s="10">
        <f>VLOOKUP($A1191,'Medical Examinations'!$A:$Z,MATCH(D$1,'Medical Examinations'!$A$1:$Z$1,0),FALSE)</f>
        <v>5.63</v>
      </c>
      <c r="E1191" s="10" t="str">
        <f>VLOOKUP($A1191,'Medical Examinations'!$A:$Z,MATCH(E$1,'Medical Examinations'!$A$1:$Z$1,0),FALSE)</f>
        <v>yes</v>
      </c>
      <c r="F1191" s="10" t="str">
        <f>VLOOKUP($A1191,'Medical Examinations'!$A:$Z,MATCH(F$1,'Medical Examinations'!$A$1:$Z$1,0),FALSE)</f>
        <v>No</v>
      </c>
      <c r="G1191" s="10" t="str">
        <f>VLOOKUP($A1191,'Medical Examinations'!$A:$Z,MATCH(G$1,'Medical Examinations'!$A$1:$Z$1,0),FALSE)</f>
        <v>Yes</v>
      </c>
      <c r="H1191" s="10">
        <f>VLOOKUP($A1191,'Medical Examinations'!$A:$Z,MATCH(H$1,'Medical Examinations'!$A$1:$Z$1,0),FALSE)</f>
        <v>1</v>
      </c>
      <c r="I1191" s="10" t="str">
        <f>VLOOKUP($A1191,'Medical Examinations'!$A:$Z,MATCH(I$1,'Medical Examinations'!$A$1:$Z$1,0),FALSE)</f>
        <v>No</v>
      </c>
      <c r="J1191" s="10" t="str">
        <f>VLOOKUP($A1191,'Medical Examinations'!$A:$Z,MATCH(J$1,'Medical Examinations'!$A$1:$Z$1,0),FALSE)</f>
        <v>Overweight</v>
      </c>
      <c r="K1191" s="10" t="str">
        <f>VLOOKUP($A1191,'Medical Examinations'!$A:$Z,MATCH(K$1,'Medical Examinations'!$A$1:$Z$1,0),FALSE)</f>
        <v>Normal</v>
      </c>
      <c r="L1191" s="15">
        <v>9819.25</v>
      </c>
      <c r="M1191" s="10" t="s">
        <v>4707</v>
      </c>
      <c r="N1191" s="10" t="s">
        <v>4707</v>
      </c>
      <c r="P1191" s="10"/>
    </row>
    <row r="1192" spans="1:16">
      <c r="A1192" s="20" t="s">
        <v>2385</v>
      </c>
      <c r="D1192" s="10">
        <f>VLOOKUP($A1192,'Medical Examinations'!$A:$Z,MATCH(D$1,'Medical Examinations'!$A$1:$Z$1,0),FALSE)</f>
        <v>6.06</v>
      </c>
      <c r="E1192" s="10" t="str">
        <f>VLOOKUP($A1192,'Medical Examinations'!$A:$Z,MATCH(E$1,'Medical Examinations'!$A$1:$Z$1,0),FALSE)</f>
        <v>No</v>
      </c>
      <c r="F1192" s="10" t="str">
        <f>VLOOKUP($A1192,'Medical Examinations'!$A:$Z,MATCH(F$1,'Medical Examinations'!$A$1:$Z$1,0),FALSE)</f>
        <v>No</v>
      </c>
      <c r="G1192" s="10" t="str">
        <f>VLOOKUP($A1192,'Medical Examinations'!$A:$Z,MATCH(G$1,'Medical Examinations'!$A$1:$Z$1,0),FALSE)</f>
        <v>Yes</v>
      </c>
      <c r="H1192" s="10">
        <f>VLOOKUP($A1192,'Medical Examinations'!$A:$Z,MATCH(H$1,'Medical Examinations'!$A$1:$Z$1,0),FALSE)</f>
        <v>1</v>
      </c>
      <c r="I1192" s="10" t="str">
        <f>VLOOKUP($A1192,'Medical Examinations'!$A:$Z,MATCH(I$1,'Medical Examinations'!$A$1:$Z$1,0),FALSE)</f>
        <v>No</v>
      </c>
      <c r="J1192" s="10" t="str">
        <f>VLOOKUP($A1192,'Medical Examinations'!$A:$Z,MATCH(J$1,'Medical Examinations'!$A$1:$Z$1,0),FALSE)</f>
        <v>Overweight</v>
      </c>
      <c r="K1192" s="10" t="str">
        <f>VLOOKUP($A1192,'Medical Examinations'!$A:$Z,MATCH(K$1,'Medical Examinations'!$A$1:$Z$1,0),FALSE)</f>
        <v>Prediabetes</v>
      </c>
      <c r="L1192" s="15">
        <v>9836.2099999999991</v>
      </c>
      <c r="M1192" s="10" t="s">
        <v>4707</v>
      </c>
      <c r="N1192" s="10" t="s">
        <v>4708</v>
      </c>
      <c r="P1192" s="10"/>
    </row>
    <row r="1193" spans="1:16">
      <c r="A1193" s="21" t="s">
        <v>2387</v>
      </c>
      <c r="D1193" s="10">
        <f>VLOOKUP($A1193,'Medical Examinations'!$A:$Z,MATCH(D$1,'Medical Examinations'!$A$1:$Z$1,0),FALSE)</f>
        <v>5.19</v>
      </c>
      <c r="E1193" s="10" t="str">
        <f>VLOOKUP($A1193,'Medical Examinations'!$A:$Z,MATCH(E$1,'Medical Examinations'!$A$1:$Z$1,0),FALSE)</f>
        <v>No</v>
      </c>
      <c r="F1193" s="10" t="str">
        <f>VLOOKUP($A1193,'Medical Examinations'!$A:$Z,MATCH(F$1,'Medical Examinations'!$A$1:$Z$1,0),FALSE)</f>
        <v>No</v>
      </c>
      <c r="G1193" s="10" t="str">
        <f>VLOOKUP($A1193,'Medical Examinations'!$A:$Z,MATCH(G$1,'Medical Examinations'!$A$1:$Z$1,0),FALSE)</f>
        <v>No</v>
      </c>
      <c r="H1193" s="10">
        <f>VLOOKUP($A1193,'Medical Examinations'!$A:$Z,MATCH(H$1,'Medical Examinations'!$A$1:$Z$1,0),FALSE)</f>
        <v>1</v>
      </c>
      <c r="I1193" s="10" t="str">
        <f>VLOOKUP($A1193,'Medical Examinations'!$A:$Z,MATCH(I$1,'Medical Examinations'!$A$1:$Z$1,0),FALSE)</f>
        <v>No</v>
      </c>
      <c r="J1193" s="10" t="str">
        <f>VLOOKUP($A1193,'Medical Examinations'!$A:$Z,MATCH(J$1,'Medical Examinations'!$A$1:$Z$1,0),FALSE)</f>
        <v>Obesity</v>
      </c>
      <c r="K1193" s="10" t="str">
        <f>VLOOKUP($A1193,'Medical Examinations'!$A:$Z,MATCH(K$1,'Medical Examinations'!$A$1:$Z$1,0),FALSE)</f>
        <v>Normal</v>
      </c>
      <c r="L1193" s="15">
        <v>9844.4500000000007</v>
      </c>
      <c r="M1193" s="10" t="s">
        <v>4707</v>
      </c>
      <c r="N1193" s="10" t="s">
        <v>4711</v>
      </c>
      <c r="P1193" s="10"/>
    </row>
    <row r="1194" spans="1:16">
      <c r="A1194" s="20" t="s">
        <v>2389</v>
      </c>
      <c r="D1194" s="10">
        <f>VLOOKUP($A1194,'Medical Examinations'!$A:$Z,MATCH(D$1,'Medical Examinations'!$A$1:$Z$1,0),FALSE)</f>
        <v>8.9600000000000009</v>
      </c>
      <c r="E1194" s="10" t="str">
        <f>VLOOKUP($A1194,'Medical Examinations'!$A:$Z,MATCH(E$1,'Medical Examinations'!$A$1:$Z$1,0),FALSE)</f>
        <v>No</v>
      </c>
      <c r="F1194" s="10" t="str">
        <f>VLOOKUP($A1194,'Medical Examinations'!$A:$Z,MATCH(F$1,'Medical Examinations'!$A$1:$Z$1,0),FALSE)</f>
        <v>No</v>
      </c>
      <c r="G1194" s="10" t="str">
        <f>VLOOKUP($A1194,'Medical Examinations'!$A:$Z,MATCH(G$1,'Medical Examinations'!$A$1:$Z$1,0),FALSE)</f>
        <v>No</v>
      </c>
      <c r="H1194" s="10">
        <f>VLOOKUP($A1194,'Medical Examinations'!$A:$Z,MATCH(H$1,'Medical Examinations'!$A$1:$Z$1,0),FALSE)</f>
        <v>0</v>
      </c>
      <c r="I1194" s="10" t="str">
        <f>VLOOKUP($A1194,'Medical Examinations'!$A:$Z,MATCH(I$1,'Medical Examinations'!$A$1:$Z$1,0),FALSE)</f>
        <v>No</v>
      </c>
      <c r="J1194" s="10" t="str">
        <f>VLOOKUP($A1194,'Medical Examinations'!$A:$Z,MATCH(J$1,'Medical Examinations'!$A$1:$Z$1,0),FALSE)</f>
        <v>Overweight</v>
      </c>
      <c r="K1194" s="10" t="str">
        <f>VLOOKUP($A1194,'Medical Examinations'!$A:$Z,MATCH(K$1,'Medical Examinations'!$A$1:$Z$1,0),FALSE)</f>
        <v>Diabetes</v>
      </c>
      <c r="L1194" s="15">
        <v>9850.43</v>
      </c>
      <c r="M1194" s="10" t="s">
        <v>4708</v>
      </c>
      <c r="N1194" s="10" t="s">
        <v>4708</v>
      </c>
      <c r="P1194" s="10"/>
    </row>
    <row r="1195" spans="1:16">
      <c r="A1195" s="21" t="s">
        <v>2391</v>
      </c>
      <c r="D1195" s="10">
        <f>VLOOKUP($A1195,'Medical Examinations'!$A:$Z,MATCH(D$1,'Medical Examinations'!$A$1:$Z$1,0),FALSE)</f>
        <v>11.39</v>
      </c>
      <c r="E1195" s="10" t="str">
        <f>VLOOKUP($A1195,'Medical Examinations'!$A:$Z,MATCH(E$1,'Medical Examinations'!$A$1:$Z$1,0),FALSE)</f>
        <v>No</v>
      </c>
      <c r="F1195" s="10" t="str">
        <f>VLOOKUP($A1195,'Medical Examinations'!$A:$Z,MATCH(F$1,'Medical Examinations'!$A$1:$Z$1,0),FALSE)</f>
        <v>No</v>
      </c>
      <c r="G1195" s="10" t="str">
        <f>VLOOKUP($A1195,'Medical Examinations'!$A:$Z,MATCH(G$1,'Medical Examinations'!$A$1:$Z$1,0),FALSE)</f>
        <v>No</v>
      </c>
      <c r="H1195" s="10">
        <f>VLOOKUP($A1195,'Medical Examinations'!$A:$Z,MATCH(H$1,'Medical Examinations'!$A$1:$Z$1,0),FALSE)</f>
        <v>0</v>
      </c>
      <c r="I1195" s="10" t="str">
        <f>VLOOKUP($A1195,'Medical Examinations'!$A:$Z,MATCH(I$1,'Medical Examinations'!$A$1:$Z$1,0),FALSE)</f>
        <v>No</v>
      </c>
      <c r="J1195" s="10" t="str">
        <f>VLOOKUP($A1195,'Medical Examinations'!$A:$Z,MATCH(J$1,'Medical Examinations'!$A$1:$Z$1,0),FALSE)</f>
        <v>Overweight</v>
      </c>
      <c r="K1195" s="10" t="str">
        <f>VLOOKUP($A1195,'Medical Examinations'!$A:$Z,MATCH(K$1,'Medical Examinations'!$A$1:$Z$1,0),FALSE)</f>
        <v>Diabetes</v>
      </c>
      <c r="L1195" s="15">
        <v>9855.1299999999992</v>
      </c>
      <c r="M1195" s="10" t="s">
        <v>4707</v>
      </c>
      <c r="N1195" s="10" t="s">
        <v>4708</v>
      </c>
      <c r="P1195" s="10"/>
    </row>
    <row r="1196" spans="1:16">
      <c r="A1196" s="20" t="s">
        <v>2393</v>
      </c>
      <c r="D1196" s="10">
        <f>VLOOKUP($A1196,'Medical Examinations'!$A:$Z,MATCH(D$1,'Medical Examinations'!$A$1:$Z$1,0),FALSE)</f>
        <v>4.0599999999999996</v>
      </c>
      <c r="E1196" s="10" t="str">
        <f>VLOOKUP($A1196,'Medical Examinations'!$A:$Z,MATCH(E$1,'Medical Examinations'!$A$1:$Z$1,0),FALSE)</f>
        <v>yes</v>
      </c>
      <c r="F1196" s="10" t="str">
        <f>VLOOKUP($A1196,'Medical Examinations'!$A:$Z,MATCH(F$1,'Medical Examinations'!$A$1:$Z$1,0),FALSE)</f>
        <v>No</v>
      </c>
      <c r="G1196" s="10" t="str">
        <f>VLOOKUP($A1196,'Medical Examinations'!$A:$Z,MATCH(G$1,'Medical Examinations'!$A$1:$Z$1,0),FALSE)</f>
        <v>No</v>
      </c>
      <c r="H1196" s="10">
        <f>VLOOKUP($A1196,'Medical Examinations'!$A:$Z,MATCH(H$1,'Medical Examinations'!$A$1:$Z$1,0),FALSE)</f>
        <v>0</v>
      </c>
      <c r="I1196" s="10" t="str">
        <f>VLOOKUP($A1196,'Medical Examinations'!$A:$Z,MATCH(I$1,'Medical Examinations'!$A$1:$Z$1,0),FALSE)</f>
        <v>No</v>
      </c>
      <c r="J1196" s="10" t="str">
        <f>VLOOKUP($A1196,'Medical Examinations'!$A:$Z,MATCH(J$1,'Medical Examinations'!$A$1:$Z$1,0),FALSE)</f>
        <v>Obesity</v>
      </c>
      <c r="K1196" s="10" t="str">
        <f>VLOOKUP($A1196,'Medical Examinations'!$A:$Z,MATCH(K$1,'Medical Examinations'!$A$1:$Z$1,0),FALSE)</f>
        <v>Normal</v>
      </c>
      <c r="L1196" s="15">
        <v>9861.0300000000007</v>
      </c>
      <c r="M1196" s="10" t="s">
        <v>4707</v>
      </c>
      <c r="N1196" s="10" t="s">
        <v>4707</v>
      </c>
      <c r="P1196" s="10"/>
    </row>
    <row r="1197" spans="1:16">
      <c r="A1197" s="21" t="s">
        <v>2395</v>
      </c>
      <c r="D1197" s="10">
        <f>VLOOKUP($A1197,'Medical Examinations'!$A:$Z,MATCH(D$1,'Medical Examinations'!$A$1:$Z$1,0),FALSE)</f>
        <v>5.23</v>
      </c>
      <c r="E1197" s="10" t="str">
        <f>VLOOKUP($A1197,'Medical Examinations'!$A:$Z,MATCH(E$1,'Medical Examinations'!$A$1:$Z$1,0),FALSE)</f>
        <v>yes</v>
      </c>
      <c r="F1197" s="10" t="str">
        <f>VLOOKUP($A1197,'Medical Examinations'!$A:$Z,MATCH(F$1,'Medical Examinations'!$A$1:$Z$1,0),FALSE)</f>
        <v>No</v>
      </c>
      <c r="G1197" s="10" t="str">
        <f>VLOOKUP($A1197,'Medical Examinations'!$A:$Z,MATCH(G$1,'Medical Examinations'!$A$1:$Z$1,0),FALSE)</f>
        <v>No</v>
      </c>
      <c r="H1197" s="10">
        <f>VLOOKUP($A1197,'Medical Examinations'!$A:$Z,MATCH(H$1,'Medical Examinations'!$A$1:$Z$1,0),FALSE)</f>
        <v>0</v>
      </c>
      <c r="I1197" s="10" t="str">
        <f>VLOOKUP($A1197,'Medical Examinations'!$A:$Z,MATCH(I$1,'Medical Examinations'!$A$1:$Z$1,0),FALSE)</f>
        <v>No</v>
      </c>
      <c r="J1197" s="10" t="str">
        <f>VLOOKUP($A1197,'Medical Examinations'!$A:$Z,MATCH(J$1,'Medical Examinations'!$A$1:$Z$1,0),FALSE)</f>
        <v>Obesity</v>
      </c>
      <c r="K1197" s="10" t="str">
        <f>VLOOKUP($A1197,'Medical Examinations'!$A:$Z,MATCH(K$1,'Medical Examinations'!$A$1:$Z$1,0),FALSE)</f>
        <v>Normal</v>
      </c>
      <c r="L1197" s="15">
        <v>9863.4699999999993</v>
      </c>
      <c r="M1197" s="10" t="s">
        <v>4708</v>
      </c>
      <c r="N1197" s="10" t="s">
        <v>4708</v>
      </c>
      <c r="P1197" s="10"/>
    </row>
    <row r="1198" spans="1:16">
      <c r="A1198" s="20" t="s">
        <v>2397</v>
      </c>
      <c r="D1198" s="10">
        <f>VLOOKUP($A1198,'Medical Examinations'!$A:$Z,MATCH(D$1,'Medical Examinations'!$A$1:$Z$1,0),FALSE)</f>
        <v>5.05</v>
      </c>
      <c r="E1198" s="10" t="str">
        <f>VLOOKUP($A1198,'Medical Examinations'!$A:$Z,MATCH(E$1,'Medical Examinations'!$A$1:$Z$1,0),FALSE)</f>
        <v>yes</v>
      </c>
      <c r="F1198" s="10" t="str">
        <f>VLOOKUP($A1198,'Medical Examinations'!$A:$Z,MATCH(F$1,'Medical Examinations'!$A$1:$Z$1,0),FALSE)</f>
        <v>No</v>
      </c>
      <c r="G1198" s="10" t="str">
        <f>VLOOKUP($A1198,'Medical Examinations'!$A:$Z,MATCH(G$1,'Medical Examinations'!$A$1:$Z$1,0),FALSE)</f>
        <v>No</v>
      </c>
      <c r="H1198" s="10">
        <f>VLOOKUP($A1198,'Medical Examinations'!$A:$Z,MATCH(H$1,'Medical Examinations'!$A$1:$Z$1,0),FALSE)</f>
        <v>0</v>
      </c>
      <c r="I1198" s="10" t="str">
        <f>VLOOKUP($A1198,'Medical Examinations'!$A:$Z,MATCH(I$1,'Medical Examinations'!$A$1:$Z$1,0),FALSE)</f>
        <v>No</v>
      </c>
      <c r="J1198" s="10" t="str">
        <f>VLOOKUP($A1198,'Medical Examinations'!$A:$Z,MATCH(J$1,'Medical Examinations'!$A$1:$Z$1,0),FALSE)</f>
        <v>Obesity</v>
      </c>
      <c r="K1198" s="10" t="str">
        <f>VLOOKUP($A1198,'Medical Examinations'!$A:$Z,MATCH(K$1,'Medical Examinations'!$A$1:$Z$1,0),FALSE)</f>
        <v>Normal</v>
      </c>
      <c r="L1198" s="15">
        <v>9866.2999999999993</v>
      </c>
      <c r="M1198" s="10" t="s">
        <v>4707</v>
      </c>
      <c r="N1198" s="10" t="s">
        <v>4708</v>
      </c>
      <c r="P1198" s="10"/>
    </row>
    <row r="1199" spans="1:16">
      <c r="A1199" s="21" t="s">
        <v>2399</v>
      </c>
      <c r="D1199" s="10">
        <f>VLOOKUP($A1199,'Medical Examinations'!$A:$Z,MATCH(D$1,'Medical Examinations'!$A$1:$Z$1,0),FALSE)</f>
        <v>7.34</v>
      </c>
      <c r="E1199" s="10" t="str">
        <f>VLOOKUP($A1199,'Medical Examinations'!$A:$Z,MATCH(E$1,'Medical Examinations'!$A$1:$Z$1,0),FALSE)</f>
        <v>No</v>
      </c>
      <c r="F1199" s="10" t="str">
        <f>VLOOKUP($A1199,'Medical Examinations'!$A:$Z,MATCH(F$1,'Medical Examinations'!$A$1:$Z$1,0),FALSE)</f>
        <v>No</v>
      </c>
      <c r="G1199" s="10" t="str">
        <f>VLOOKUP($A1199,'Medical Examinations'!$A:$Z,MATCH(G$1,'Medical Examinations'!$A$1:$Z$1,0),FALSE)</f>
        <v>No</v>
      </c>
      <c r="H1199" s="10">
        <f>VLOOKUP($A1199,'Medical Examinations'!$A:$Z,MATCH(H$1,'Medical Examinations'!$A$1:$Z$1,0),FALSE)</f>
        <v>0</v>
      </c>
      <c r="I1199" s="10" t="str">
        <f>VLOOKUP($A1199,'Medical Examinations'!$A:$Z,MATCH(I$1,'Medical Examinations'!$A$1:$Z$1,0),FALSE)</f>
        <v>No</v>
      </c>
      <c r="J1199" s="10" t="str">
        <f>VLOOKUP($A1199,'Medical Examinations'!$A:$Z,MATCH(J$1,'Medical Examinations'!$A$1:$Z$1,0),FALSE)</f>
        <v>Obesity</v>
      </c>
      <c r="K1199" s="10" t="str">
        <f>VLOOKUP($A1199,'Medical Examinations'!$A:$Z,MATCH(K$1,'Medical Examinations'!$A$1:$Z$1,0),FALSE)</f>
        <v>Diabetes</v>
      </c>
      <c r="L1199" s="15">
        <v>9869.81</v>
      </c>
      <c r="M1199" s="10" t="s">
        <v>4708</v>
      </c>
      <c r="N1199" s="10" t="s">
        <v>4708</v>
      </c>
      <c r="P1199" s="10"/>
    </row>
    <row r="1200" spans="1:16">
      <c r="A1200" s="20" t="s">
        <v>2401</v>
      </c>
      <c r="D1200" s="10">
        <f>VLOOKUP($A1200,'Medical Examinations'!$A:$Z,MATCH(D$1,'Medical Examinations'!$A$1:$Z$1,0),FALSE)</f>
        <v>8.1300000000000008</v>
      </c>
      <c r="E1200" s="10" t="str">
        <f>VLOOKUP($A1200,'Medical Examinations'!$A:$Z,MATCH(E$1,'Medical Examinations'!$A$1:$Z$1,0),FALSE)</f>
        <v>No</v>
      </c>
      <c r="F1200" s="10" t="str">
        <f>VLOOKUP($A1200,'Medical Examinations'!$A:$Z,MATCH(F$1,'Medical Examinations'!$A$1:$Z$1,0),FALSE)</f>
        <v>No</v>
      </c>
      <c r="G1200" s="10" t="str">
        <f>VLOOKUP($A1200,'Medical Examinations'!$A:$Z,MATCH(G$1,'Medical Examinations'!$A$1:$Z$1,0),FALSE)</f>
        <v>No</v>
      </c>
      <c r="H1200" s="10">
        <f>VLOOKUP($A1200,'Medical Examinations'!$A:$Z,MATCH(H$1,'Medical Examinations'!$A$1:$Z$1,0),FALSE)</f>
        <v>0</v>
      </c>
      <c r="I1200" s="10" t="str">
        <f>VLOOKUP($A1200,'Medical Examinations'!$A:$Z,MATCH(I$1,'Medical Examinations'!$A$1:$Z$1,0),FALSE)</f>
        <v>No</v>
      </c>
      <c r="J1200" s="10" t="str">
        <f>VLOOKUP($A1200,'Medical Examinations'!$A:$Z,MATCH(J$1,'Medical Examinations'!$A$1:$Z$1,0),FALSE)</f>
        <v>Obesity</v>
      </c>
      <c r="K1200" s="10" t="str">
        <f>VLOOKUP($A1200,'Medical Examinations'!$A:$Z,MATCH(K$1,'Medical Examinations'!$A$1:$Z$1,0),FALSE)</f>
        <v>Diabetes</v>
      </c>
      <c r="L1200" s="15">
        <v>9870.59</v>
      </c>
      <c r="M1200" s="10" t="s">
        <v>4707</v>
      </c>
      <c r="N1200" s="10" t="s">
        <v>4707</v>
      </c>
      <c r="P1200" s="10"/>
    </row>
    <row r="1201" spans="1:16">
      <c r="A1201" s="21" t="s">
        <v>2403</v>
      </c>
      <c r="D1201" s="10">
        <f>VLOOKUP($A1201,'Medical Examinations'!$A:$Z,MATCH(D$1,'Medical Examinations'!$A$1:$Z$1,0),FALSE)</f>
        <v>6.68</v>
      </c>
      <c r="E1201" s="10" t="str">
        <f>VLOOKUP($A1201,'Medical Examinations'!$A:$Z,MATCH(E$1,'Medical Examinations'!$A$1:$Z$1,0),FALSE)</f>
        <v>yes</v>
      </c>
      <c r="F1201" s="10" t="str">
        <f>VLOOKUP($A1201,'Medical Examinations'!$A:$Z,MATCH(F$1,'Medical Examinations'!$A$1:$Z$1,0),FALSE)</f>
        <v>No</v>
      </c>
      <c r="G1201" s="10" t="str">
        <f>VLOOKUP($A1201,'Medical Examinations'!$A:$Z,MATCH(G$1,'Medical Examinations'!$A$1:$Z$1,0),FALSE)</f>
        <v>No</v>
      </c>
      <c r="H1201" s="10">
        <f>VLOOKUP($A1201,'Medical Examinations'!$A:$Z,MATCH(H$1,'Medical Examinations'!$A$1:$Z$1,0),FALSE)</f>
        <v>1</v>
      </c>
      <c r="I1201" s="10" t="str">
        <f>VLOOKUP($A1201,'Medical Examinations'!$A:$Z,MATCH(I$1,'Medical Examinations'!$A$1:$Z$1,0),FALSE)</f>
        <v>No</v>
      </c>
      <c r="J1201" s="10" t="str">
        <f>VLOOKUP($A1201,'Medical Examinations'!$A:$Z,MATCH(J$1,'Medical Examinations'!$A$1:$Z$1,0),FALSE)</f>
        <v>Overweight</v>
      </c>
      <c r="K1201" s="10" t="str">
        <f>VLOOKUP($A1201,'Medical Examinations'!$A:$Z,MATCH(K$1,'Medical Examinations'!$A$1:$Z$1,0),FALSE)</f>
        <v>Diabetes</v>
      </c>
      <c r="L1201" s="15">
        <v>9872.7000000000007</v>
      </c>
      <c r="M1201" s="10" t="s">
        <v>4707</v>
      </c>
      <c r="N1201" s="10" t="s">
        <v>4707</v>
      </c>
      <c r="P1201" s="10"/>
    </row>
    <row r="1202" spans="1:16">
      <c r="A1202" s="20" t="s">
        <v>2405</v>
      </c>
      <c r="D1202" s="10">
        <f>VLOOKUP($A1202,'Medical Examinations'!$A:$Z,MATCH(D$1,'Medical Examinations'!$A$1:$Z$1,0),FALSE)</f>
        <v>11.51</v>
      </c>
      <c r="E1202" s="10" t="str">
        <f>VLOOKUP($A1202,'Medical Examinations'!$A:$Z,MATCH(E$1,'Medical Examinations'!$A$1:$Z$1,0),FALSE)</f>
        <v>No</v>
      </c>
      <c r="F1202" s="10" t="str">
        <f>VLOOKUP($A1202,'Medical Examinations'!$A:$Z,MATCH(F$1,'Medical Examinations'!$A$1:$Z$1,0),FALSE)</f>
        <v>No</v>
      </c>
      <c r="G1202" s="10" t="str">
        <f>VLOOKUP($A1202,'Medical Examinations'!$A:$Z,MATCH(G$1,'Medical Examinations'!$A$1:$Z$1,0),FALSE)</f>
        <v>No</v>
      </c>
      <c r="H1202" s="10">
        <f>VLOOKUP($A1202,'Medical Examinations'!$A:$Z,MATCH(H$1,'Medical Examinations'!$A$1:$Z$1,0),FALSE)</f>
        <v>0</v>
      </c>
      <c r="I1202" s="10" t="str">
        <f>VLOOKUP($A1202,'Medical Examinations'!$A:$Z,MATCH(I$1,'Medical Examinations'!$A$1:$Z$1,0),FALSE)</f>
        <v>No</v>
      </c>
      <c r="J1202" s="10" t="str">
        <f>VLOOKUP($A1202,'Medical Examinations'!$A:$Z,MATCH(J$1,'Medical Examinations'!$A$1:$Z$1,0),FALSE)</f>
        <v>Obesity</v>
      </c>
      <c r="K1202" s="10" t="str">
        <f>VLOOKUP($A1202,'Medical Examinations'!$A:$Z,MATCH(K$1,'Medical Examinations'!$A$1:$Z$1,0),FALSE)</f>
        <v>Diabetes</v>
      </c>
      <c r="L1202" s="15">
        <v>9875.68</v>
      </c>
      <c r="M1202" s="10" t="s">
        <v>4707</v>
      </c>
      <c r="N1202" s="10" t="s">
        <v>4708</v>
      </c>
      <c r="P1202" s="10"/>
    </row>
    <row r="1203" spans="1:16">
      <c r="A1203" s="21" t="s">
        <v>2407</v>
      </c>
      <c r="D1203" s="10">
        <f>VLOOKUP($A1203,'Medical Examinations'!$A:$Z,MATCH(D$1,'Medical Examinations'!$A$1:$Z$1,0),FALSE)</f>
        <v>6.02</v>
      </c>
      <c r="E1203" s="10" t="str">
        <f>VLOOKUP($A1203,'Medical Examinations'!$A:$Z,MATCH(E$1,'Medical Examinations'!$A$1:$Z$1,0),FALSE)</f>
        <v>yes</v>
      </c>
      <c r="F1203" s="10" t="str">
        <f>VLOOKUP($A1203,'Medical Examinations'!$A:$Z,MATCH(F$1,'Medical Examinations'!$A$1:$Z$1,0),FALSE)</f>
        <v>No</v>
      </c>
      <c r="G1203" s="10" t="str">
        <f>VLOOKUP($A1203,'Medical Examinations'!$A:$Z,MATCH(G$1,'Medical Examinations'!$A$1:$Z$1,0),FALSE)</f>
        <v>Yes</v>
      </c>
      <c r="H1203" s="10">
        <f>VLOOKUP($A1203,'Medical Examinations'!$A:$Z,MATCH(H$1,'Medical Examinations'!$A$1:$Z$1,0),FALSE)</f>
        <v>1</v>
      </c>
      <c r="I1203" s="10" t="str">
        <f>VLOOKUP($A1203,'Medical Examinations'!$A:$Z,MATCH(I$1,'Medical Examinations'!$A$1:$Z$1,0),FALSE)</f>
        <v>No</v>
      </c>
      <c r="J1203" s="10" t="str">
        <f>VLOOKUP($A1203,'Medical Examinations'!$A:$Z,MATCH(J$1,'Medical Examinations'!$A$1:$Z$1,0),FALSE)</f>
        <v>Overweight</v>
      </c>
      <c r="K1203" s="10" t="str">
        <f>VLOOKUP($A1203,'Medical Examinations'!$A:$Z,MATCH(K$1,'Medical Examinations'!$A$1:$Z$1,0),FALSE)</f>
        <v>Prediabetes</v>
      </c>
      <c r="L1203" s="15">
        <v>9877.61</v>
      </c>
      <c r="M1203" s="10" t="s">
        <v>4707</v>
      </c>
      <c r="N1203" s="10" t="s">
        <v>4711</v>
      </c>
      <c r="P1203" s="10"/>
    </row>
    <row r="1204" spans="1:16">
      <c r="A1204" s="20" t="s">
        <v>2409</v>
      </c>
      <c r="D1204" s="10">
        <f>VLOOKUP($A1204,'Medical Examinations'!$A:$Z,MATCH(D$1,'Medical Examinations'!$A$1:$Z$1,0),FALSE)</f>
        <v>7.96</v>
      </c>
      <c r="E1204" s="10" t="str">
        <f>VLOOKUP($A1204,'Medical Examinations'!$A:$Z,MATCH(E$1,'Medical Examinations'!$A$1:$Z$1,0),FALSE)</f>
        <v>No</v>
      </c>
      <c r="F1204" s="10" t="str">
        <f>VLOOKUP($A1204,'Medical Examinations'!$A:$Z,MATCH(F$1,'Medical Examinations'!$A$1:$Z$1,0),FALSE)</f>
        <v>No</v>
      </c>
      <c r="G1204" s="10" t="str">
        <f>VLOOKUP($A1204,'Medical Examinations'!$A:$Z,MATCH(G$1,'Medical Examinations'!$A$1:$Z$1,0),FALSE)</f>
        <v>No</v>
      </c>
      <c r="H1204" s="10">
        <f>VLOOKUP($A1204,'Medical Examinations'!$A:$Z,MATCH(H$1,'Medical Examinations'!$A$1:$Z$1,0),FALSE)</f>
        <v>0</v>
      </c>
      <c r="I1204" s="10" t="str">
        <f>VLOOKUP($A1204,'Medical Examinations'!$A:$Z,MATCH(I$1,'Medical Examinations'!$A$1:$Z$1,0),FALSE)</f>
        <v>No</v>
      </c>
      <c r="J1204" s="10" t="str">
        <f>VLOOKUP($A1204,'Medical Examinations'!$A:$Z,MATCH(J$1,'Medical Examinations'!$A$1:$Z$1,0),FALSE)</f>
        <v>Normal Weight</v>
      </c>
      <c r="K1204" s="10" t="str">
        <f>VLOOKUP($A1204,'Medical Examinations'!$A:$Z,MATCH(K$1,'Medical Examinations'!$A$1:$Z$1,0),FALSE)</f>
        <v>Diabetes</v>
      </c>
      <c r="L1204" s="15">
        <v>9880.07</v>
      </c>
      <c r="M1204" s="10" t="s">
        <v>4707</v>
      </c>
      <c r="N1204" s="10" t="s">
        <v>4708</v>
      </c>
      <c r="P1204" s="10"/>
    </row>
    <row r="1205" spans="1:16">
      <c r="A1205" s="21" t="s">
        <v>2411</v>
      </c>
      <c r="D1205" s="10">
        <f>VLOOKUP($A1205,'Medical Examinations'!$A:$Z,MATCH(D$1,'Medical Examinations'!$A$1:$Z$1,0),FALSE)</f>
        <v>6.01</v>
      </c>
      <c r="E1205" s="10" t="str">
        <f>VLOOKUP($A1205,'Medical Examinations'!$A:$Z,MATCH(E$1,'Medical Examinations'!$A$1:$Z$1,0),FALSE)</f>
        <v>yes</v>
      </c>
      <c r="F1205" s="10" t="str">
        <f>VLOOKUP($A1205,'Medical Examinations'!$A:$Z,MATCH(F$1,'Medical Examinations'!$A$1:$Z$1,0),FALSE)</f>
        <v>No</v>
      </c>
      <c r="G1205" s="10" t="str">
        <f>VLOOKUP($A1205,'Medical Examinations'!$A:$Z,MATCH(G$1,'Medical Examinations'!$A$1:$Z$1,0),FALSE)</f>
        <v>No</v>
      </c>
      <c r="H1205" s="10">
        <f>VLOOKUP($A1205,'Medical Examinations'!$A:$Z,MATCH(H$1,'Medical Examinations'!$A$1:$Z$1,0),FALSE)</f>
        <v>1</v>
      </c>
      <c r="I1205" s="10" t="str">
        <f>VLOOKUP($A1205,'Medical Examinations'!$A:$Z,MATCH(I$1,'Medical Examinations'!$A$1:$Z$1,0),FALSE)</f>
        <v>No</v>
      </c>
      <c r="J1205" s="10" t="str">
        <f>VLOOKUP($A1205,'Medical Examinations'!$A:$Z,MATCH(J$1,'Medical Examinations'!$A$1:$Z$1,0),FALSE)</f>
        <v>Obesity</v>
      </c>
      <c r="K1205" s="10" t="str">
        <f>VLOOKUP($A1205,'Medical Examinations'!$A:$Z,MATCH(K$1,'Medical Examinations'!$A$1:$Z$1,0),FALSE)</f>
        <v>Prediabetes</v>
      </c>
      <c r="L1205" s="15">
        <v>9890.23</v>
      </c>
      <c r="M1205" s="10" t="s">
        <v>4708</v>
      </c>
      <c r="N1205" s="10" t="s">
        <v>4708</v>
      </c>
      <c r="P1205" s="10"/>
    </row>
    <row r="1206" spans="1:16">
      <c r="A1206" s="20" t="s">
        <v>2413</v>
      </c>
      <c r="D1206" s="10">
        <f>VLOOKUP($A1206,'Medical Examinations'!$A:$Z,MATCH(D$1,'Medical Examinations'!$A$1:$Z$1,0),FALSE)</f>
        <v>5.9</v>
      </c>
      <c r="E1206" s="10" t="str">
        <f>VLOOKUP($A1206,'Medical Examinations'!$A:$Z,MATCH(E$1,'Medical Examinations'!$A$1:$Z$1,0),FALSE)</f>
        <v>yes</v>
      </c>
      <c r="F1206" s="10" t="str">
        <f>VLOOKUP($A1206,'Medical Examinations'!$A:$Z,MATCH(F$1,'Medical Examinations'!$A$1:$Z$1,0),FALSE)</f>
        <v>No</v>
      </c>
      <c r="G1206" s="10" t="str">
        <f>VLOOKUP($A1206,'Medical Examinations'!$A:$Z,MATCH(G$1,'Medical Examinations'!$A$1:$Z$1,0),FALSE)</f>
        <v>No</v>
      </c>
      <c r="H1206" s="10">
        <f>VLOOKUP($A1206,'Medical Examinations'!$A:$Z,MATCH(H$1,'Medical Examinations'!$A$1:$Z$1,0),FALSE)</f>
        <v>0</v>
      </c>
      <c r="I1206" s="10" t="str">
        <f>VLOOKUP($A1206,'Medical Examinations'!$A:$Z,MATCH(I$1,'Medical Examinations'!$A$1:$Z$1,0),FALSE)</f>
        <v>No</v>
      </c>
      <c r="J1206" s="10" t="str">
        <f>VLOOKUP($A1206,'Medical Examinations'!$A:$Z,MATCH(J$1,'Medical Examinations'!$A$1:$Z$1,0),FALSE)</f>
        <v>Obesity</v>
      </c>
      <c r="K1206" s="10" t="str">
        <f>VLOOKUP($A1206,'Medical Examinations'!$A:$Z,MATCH(K$1,'Medical Examinations'!$A$1:$Z$1,0),FALSE)</f>
        <v>Prediabetes</v>
      </c>
      <c r="L1206" s="15">
        <v>9894.69</v>
      </c>
      <c r="M1206" s="10" t="s">
        <v>4707</v>
      </c>
      <c r="N1206" s="10" t="s">
        <v>4708</v>
      </c>
      <c r="P1206" s="10"/>
    </row>
    <row r="1207" spans="1:16">
      <c r="A1207" s="21" t="s">
        <v>2415</v>
      </c>
      <c r="D1207" s="10">
        <f>VLOOKUP($A1207,'Medical Examinations'!$A:$Z,MATCH(D$1,'Medical Examinations'!$A$1:$Z$1,0),FALSE)</f>
        <v>4.49</v>
      </c>
      <c r="E1207" s="10" t="str">
        <f>VLOOKUP($A1207,'Medical Examinations'!$A:$Z,MATCH(E$1,'Medical Examinations'!$A$1:$Z$1,0),FALSE)</f>
        <v>yes</v>
      </c>
      <c r="F1207" s="10" t="str">
        <f>VLOOKUP($A1207,'Medical Examinations'!$A:$Z,MATCH(F$1,'Medical Examinations'!$A$1:$Z$1,0),FALSE)</f>
        <v>No</v>
      </c>
      <c r="G1207" s="10" t="str">
        <f>VLOOKUP($A1207,'Medical Examinations'!$A:$Z,MATCH(G$1,'Medical Examinations'!$A$1:$Z$1,0),FALSE)</f>
        <v>No</v>
      </c>
      <c r="H1207" s="10">
        <f>VLOOKUP($A1207,'Medical Examinations'!$A:$Z,MATCH(H$1,'Medical Examinations'!$A$1:$Z$1,0),FALSE)</f>
        <v>1</v>
      </c>
      <c r="I1207" s="10" t="str">
        <f>VLOOKUP($A1207,'Medical Examinations'!$A:$Z,MATCH(I$1,'Medical Examinations'!$A$1:$Z$1,0),FALSE)</f>
        <v>No</v>
      </c>
      <c r="J1207" s="10" t="str">
        <f>VLOOKUP($A1207,'Medical Examinations'!$A:$Z,MATCH(J$1,'Medical Examinations'!$A$1:$Z$1,0),FALSE)</f>
        <v>Obesity</v>
      </c>
      <c r="K1207" s="10" t="str">
        <f>VLOOKUP($A1207,'Medical Examinations'!$A:$Z,MATCH(K$1,'Medical Examinations'!$A$1:$Z$1,0),FALSE)</f>
        <v>Normal</v>
      </c>
      <c r="L1207" s="15">
        <v>9907.83</v>
      </c>
      <c r="M1207" s="10" t="s">
        <v>4708</v>
      </c>
      <c r="N1207" s="10" t="s">
        <v>4707</v>
      </c>
      <c r="P1207" s="10"/>
    </row>
    <row r="1208" spans="1:16">
      <c r="A1208" s="20" t="s">
        <v>2417</v>
      </c>
      <c r="D1208" s="10">
        <f>VLOOKUP($A1208,'Medical Examinations'!$A:$Z,MATCH(D$1,'Medical Examinations'!$A$1:$Z$1,0),FALSE)</f>
        <v>6.25</v>
      </c>
      <c r="E1208" s="10" t="str">
        <f>VLOOKUP($A1208,'Medical Examinations'!$A:$Z,MATCH(E$1,'Medical Examinations'!$A$1:$Z$1,0),FALSE)</f>
        <v>No</v>
      </c>
      <c r="F1208" s="10" t="str">
        <f>VLOOKUP($A1208,'Medical Examinations'!$A:$Z,MATCH(F$1,'Medical Examinations'!$A$1:$Z$1,0),FALSE)</f>
        <v>No</v>
      </c>
      <c r="G1208" s="10" t="str">
        <f>VLOOKUP($A1208,'Medical Examinations'!$A:$Z,MATCH(G$1,'Medical Examinations'!$A$1:$Z$1,0),FALSE)</f>
        <v>No</v>
      </c>
      <c r="H1208" s="10">
        <f>VLOOKUP($A1208,'Medical Examinations'!$A:$Z,MATCH(H$1,'Medical Examinations'!$A$1:$Z$1,0),FALSE)</f>
        <v>0</v>
      </c>
      <c r="I1208" s="10" t="str">
        <f>VLOOKUP($A1208,'Medical Examinations'!$A:$Z,MATCH(I$1,'Medical Examinations'!$A$1:$Z$1,0),FALSE)</f>
        <v>No</v>
      </c>
      <c r="J1208" s="10" t="str">
        <f>VLOOKUP($A1208,'Medical Examinations'!$A:$Z,MATCH(J$1,'Medical Examinations'!$A$1:$Z$1,0),FALSE)</f>
        <v>Overweight</v>
      </c>
      <c r="K1208" s="10" t="str">
        <f>VLOOKUP($A1208,'Medical Examinations'!$A:$Z,MATCH(K$1,'Medical Examinations'!$A$1:$Z$1,0),FALSE)</f>
        <v>Prediabetes</v>
      </c>
      <c r="L1208" s="15">
        <v>9910.36</v>
      </c>
      <c r="M1208" s="10" t="s">
        <v>4707</v>
      </c>
      <c r="N1208" s="10" t="s">
        <v>4708</v>
      </c>
      <c r="P1208" s="10"/>
    </row>
    <row r="1209" spans="1:16">
      <c r="A1209" s="21" t="s">
        <v>2419</v>
      </c>
      <c r="D1209" s="10">
        <f>VLOOKUP($A1209,'Medical Examinations'!$A:$Z,MATCH(D$1,'Medical Examinations'!$A$1:$Z$1,0),FALSE)</f>
        <v>9.6199999999999992</v>
      </c>
      <c r="E1209" s="10" t="str">
        <f>VLOOKUP($A1209,'Medical Examinations'!$A:$Z,MATCH(E$1,'Medical Examinations'!$A$1:$Z$1,0),FALSE)</f>
        <v>yes</v>
      </c>
      <c r="F1209" s="10" t="str">
        <f>VLOOKUP($A1209,'Medical Examinations'!$A:$Z,MATCH(F$1,'Medical Examinations'!$A$1:$Z$1,0),FALSE)</f>
        <v>No</v>
      </c>
      <c r="G1209" s="10" t="str">
        <f>VLOOKUP($A1209,'Medical Examinations'!$A:$Z,MATCH(G$1,'Medical Examinations'!$A$1:$Z$1,0),FALSE)</f>
        <v>Yes</v>
      </c>
      <c r="H1209" s="10">
        <f>VLOOKUP($A1209,'Medical Examinations'!$A:$Z,MATCH(H$1,'Medical Examinations'!$A$1:$Z$1,0),FALSE)</f>
        <v>1</v>
      </c>
      <c r="I1209" s="10" t="str">
        <f>VLOOKUP($A1209,'Medical Examinations'!$A:$Z,MATCH(I$1,'Medical Examinations'!$A$1:$Z$1,0),FALSE)</f>
        <v>No</v>
      </c>
      <c r="J1209" s="10" t="str">
        <f>VLOOKUP($A1209,'Medical Examinations'!$A:$Z,MATCH(J$1,'Medical Examinations'!$A$1:$Z$1,0),FALSE)</f>
        <v>Normal Weight</v>
      </c>
      <c r="K1209" s="10" t="str">
        <f>VLOOKUP($A1209,'Medical Examinations'!$A:$Z,MATCH(K$1,'Medical Examinations'!$A$1:$Z$1,0),FALSE)</f>
        <v>Diabetes</v>
      </c>
      <c r="L1209" s="15">
        <v>9930.64</v>
      </c>
      <c r="M1209" s="10" t="s">
        <v>4707</v>
      </c>
      <c r="N1209" s="10" t="s">
        <v>4708</v>
      </c>
      <c r="P1209" s="10"/>
    </row>
    <row r="1210" spans="1:16">
      <c r="A1210" s="20" t="s">
        <v>2421</v>
      </c>
      <c r="D1210" s="10">
        <f>VLOOKUP($A1210,'Medical Examinations'!$A:$Z,MATCH(D$1,'Medical Examinations'!$A$1:$Z$1,0),FALSE)</f>
        <v>11.06</v>
      </c>
      <c r="E1210" s="10" t="str">
        <f>VLOOKUP($A1210,'Medical Examinations'!$A:$Z,MATCH(E$1,'Medical Examinations'!$A$1:$Z$1,0),FALSE)</f>
        <v>No</v>
      </c>
      <c r="F1210" s="10" t="str">
        <f>VLOOKUP($A1210,'Medical Examinations'!$A:$Z,MATCH(F$1,'Medical Examinations'!$A$1:$Z$1,0),FALSE)</f>
        <v>No</v>
      </c>
      <c r="G1210" s="10" t="str">
        <f>VLOOKUP($A1210,'Medical Examinations'!$A:$Z,MATCH(G$1,'Medical Examinations'!$A$1:$Z$1,0),FALSE)</f>
        <v>No</v>
      </c>
      <c r="H1210" s="10">
        <f>VLOOKUP($A1210,'Medical Examinations'!$A:$Z,MATCH(H$1,'Medical Examinations'!$A$1:$Z$1,0),FALSE)</f>
        <v>2</v>
      </c>
      <c r="I1210" s="10" t="str">
        <f>VLOOKUP($A1210,'Medical Examinations'!$A:$Z,MATCH(I$1,'Medical Examinations'!$A$1:$Z$1,0),FALSE)</f>
        <v>No</v>
      </c>
      <c r="J1210" s="10" t="str">
        <f>VLOOKUP($A1210,'Medical Examinations'!$A:$Z,MATCH(J$1,'Medical Examinations'!$A$1:$Z$1,0),FALSE)</f>
        <v>Obesity</v>
      </c>
      <c r="K1210" s="10" t="str">
        <f>VLOOKUP($A1210,'Medical Examinations'!$A:$Z,MATCH(K$1,'Medical Examinations'!$A$1:$Z$1,0),FALSE)</f>
        <v>Diabetes</v>
      </c>
      <c r="L1210" s="15">
        <v>9931.9599999999991</v>
      </c>
      <c r="M1210" s="10" t="s">
        <v>4707</v>
      </c>
      <c r="N1210" s="10" t="s">
        <v>4707</v>
      </c>
      <c r="P1210" s="10"/>
    </row>
    <row r="1211" spans="1:16">
      <c r="A1211" s="21" t="s">
        <v>2423</v>
      </c>
      <c r="D1211" s="10">
        <f>VLOOKUP($A1211,'Medical Examinations'!$A:$Z,MATCH(D$1,'Medical Examinations'!$A$1:$Z$1,0),FALSE)</f>
        <v>6.11</v>
      </c>
      <c r="E1211" s="10" t="str">
        <f>VLOOKUP($A1211,'Medical Examinations'!$A:$Z,MATCH(E$1,'Medical Examinations'!$A$1:$Z$1,0),FALSE)</f>
        <v>yes</v>
      </c>
      <c r="F1211" s="10" t="str">
        <f>VLOOKUP($A1211,'Medical Examinations'!$A:$Z,MATCH(F$1,'Medical Examinations'!$A$1:$Z$1,0),FALSE)</f>
        <v>No</v>
      </c>
      <c r="G1211" s="10" t="str">
        <f>VLOOKUP($A1211,'Medical Examinations'!$A:$Z,MATCH(G$1,'Medical Examinations'!$A$1:$Z$1,0),FALSE)</f>
        <v>No</v>
      </c>
      <c r="H1211" s="10">
        <f>VLOOKUP($A1211,'Medical Examinations'!$A:$Z,MATCH(H$1,'Medical Examinations'!$A$1:$Z$1,0),FALSE)</f>
        <v>0</v>
      </c>
      <c r="I1211" s="10" t="str">
        <f>VLOOKUP($A1211,'Medical Examinations'!$A:$Z,MATCH(I$1,'Medical Examinations'!$A$1:$Z$1,0),FALSE)</f>
        <v>No</v>
      </c>
      <c r="J1211" s="10" t="str">
        <f>VLOOKUP($A1211,'Medical Examinations'!$A:$Z,MATCH(J$1,'Medical Examinations'!$A$1:$Z$1,0),FALSE)</f>
        <v>Overweight</v>
      </c>
      <c r="K1211" s="10" t="str">
        <f>VLOOKUP($A1211,'Medical Examinations'!$A:$Z,MATCH(K$1,'Medical Examinations'!$A$1:$Z$1,0),FALSE)</f>
        <v>Prediabetes</v>
      </c>
      <c r="L1211" s="15">
        <v>9933.44</v>
      </c>
      <c r="M1211" s="10" t="s">
        <v>4708</v>
      </c>
      <c r="N1211" s="10" t="s">
        <v>4708</v>
      </c>
      <c r="P1211" s="10"/>
    </row>
    <row r="1212" spans="1:16">
      <c r="A1212" s="20" t="s">
        <v>2425</v>
      </c>
      <c r="D1212" s="10">
        <f>VLOOKUP($A1212,'Medical Examinations'!$A:$Z,MATCH(D$1,'Medical Examinations'!$A$1:$Z$1,0),FALSE)</f>
        <v>11.49</v>
      </c>
      <c r="E1212" s="10" t="str">
        <f>VLOOKUP($A1212,'Medical Examinations'!$A:$Z,MATCH(E$1,'Medical Examinations'!$A$1:$Z$1,0),FALSE)</f>
        <v>No</v>
      </c>
      <c r="F1212" s="10" t="str">
        <f>VLOOKUP($A1212,'Medical Examinations'!$A:$Z,MATCH(F$1,'Medical Examinations'!$A$1:$Z$1,0),FALSE)</f>
        <v>No</v>
      </c>
      <c r="G1212" s="10" t="str">
        <f>VLOOKUP($A1212,'Medical Examinations'!$A:$Z,MATCH(G$1,'Medical Examinations'!$A$1:$Z$1,0),FALSE)</f>
        <v>No</v>
      </c>
      <c r="H1212" s="10">
        <f>VLOOKUP($A1212,'Medical Examinations'!$A:$Z,MATCH(H$1,'Medical Examinations'!$A$1:$Z$1,0),FALSE)</f>
        <v>2</v>
      </c>
      <c r="I1212" s="10" t="str">
        <f>VLOOKUP($A1212,'Medical Examinations'!$A:$Z,MATCH(I$1,'Medical Examinations'!$A$1:$Z$1,0),FALSE)</f>
        <v>No</v>
      </c>
      <c r="J1212" s="10" t="str">
        <f>VLOOKUP($A1212,'Medical Examinations'!$A:$Z,MATCH(J$1,'Medical Examinations'!$A$1:$Z$1,0),FALSE)</f>
        <v>Obesity</v>
      </c>
      <c r="K1212" s="10" t="str">
        <f>VLOOKUP($A1212,'Medical Examinations'!$A:$Z,MATCH(K$1,'Medical Examinations'!$A$1:$Z$1,0),FALSE)</f>
        <v>Diabetes</v>
      </c>
      <c r="L1212" s="15">
        <v>9957.7199999999993</v>
      </c>
      <c r="M1212" s="10" t="s">
        <v>4707</v>
      </c>
      <c r="N1212" s="10" t="s">
        <v>4708</v>
      </c>
      <c r="P1212" s="10"/>
    </row>
    <row r="1213" spans="1:16">
      <c r="A1213" s="21" t="s">
        <v>2427</v>
      </c>
      <c r="D1213" s="10">
        <f>VLOOKUP($A1213,'Medical Examinations'!$A:$Z,MATCH(D$1,'Medical Examinations'!$A$1:$Z$1,0),FALSE)</f>
        <v>8.68</v>
      </c>
      <c r="E1213" s="10" t="str">
        <f>VLOOKUP($A1213,'Medical Examinations'!$A:$Z,MATCH(E$1,'Medical Examinations'!$A$1:$Z$1,0),FALSE)</f>
        <v>No</v>
      </c>
      <c r="F1213" s="10" t="str">
        <f>VLOOKUP($A1213,'Medical Examinations'!$A:$Z,MATCH(F$1,'Medical Examinations'!$A$1:$Z$1,0),FALSE)</f>
        <v>No</v>
      </c>
      <c r="G1213" s="10" t="str">
        <f>VLOOKUP($A1213,'Medical Examinations'!$A:$Z,MATCH(G$1,'Medical Examinations'!$A$1:$Z$1,0),FALSE)</f>
        <v>No</v>
      </c>
      <c r="H1213" s="10">
        <f>VLOOKUP($A1213,'Medical Examinations'!$A:$Z,MATCH(H$1,'Medical Examinations'!$A$1:$Z$1,0),FALSE)</f>
        <v>2</v>
      </c>
      <c r="I1213" s="10" t="str">
        <f>VLOOKUP($A1213,'Medical Examinations'!$A:$Z,MATCH(I$1,'Medical Examinations'!$A$1:$Z$1,0),FALSE)</f>
        <v>No</v>
      </c>
      <c r="J1213" s="10" t="str">
        <f>VLOOKUP($A1213,'Medical Examinations'!$A:$Z,MATCH(J$1,'Medical Examinations'!$A$1:$Z$1,0),FALSE)</f>
        <v>Overweight</v>
      </c>
      <c r="K1213" s="10" t="str">
        <f>VLOOKUP($A1213,'Medical Examinations'!$A:$Z,MATCH(K$1,'Medical Examinations'!$A$1:$Z$1,0),FALSE)</f>
        <v>Diabetes</v>
      </c>
      <c r="L1213" s="15">
        <v>9964.06</v>
      </c>
      <c r="M1213" s="10" t="s">
        <v>4707</v>
      </c>
      <c r="N1213" s="10" t="s">
        <v>4707</v>
      </c>
      <c r="P1213" s="10"/>
    </row>
    <row r="1214" spans="1:16">
      <c r="A1214" s="20" t="s">
        <v>2429</v>
      </c>
      <c r="D1214" s="10">
        <f>VLOOKUP($A1214,'Medical Examinations'!$A:$Z,MATCH(D$1,'Medical Examinations'!$A$1:$Z$1,0),FALSE)</f>
        <v>5.68</v>
      </c>
      <c r="E1214" s="10" t="str">
        <f>VLOOKUP($A1214,'Medical Examinations'!$A:$Z,MATCH(E$1,'Medical Examinations'!$A$1:$Z$1,0),FALSE)</f>
        <v>yes</v>
      </c>
      <c r="F1214" s="10" t="str">
        <f>VLOOKUP($A1214,'Medical Examinations'!$A:$Z,MATCH(F$1,'Medical Examinations'!$A$1:$Z$1,0),FALSE)</f>
        <v>No</v>
      </c>
      <c r="G1214" s="10" t="str">
        <f>VLOOKUP($A1214,'Medical Examinations'!$A:$Z,MATCH(G$1,'Medical Examinations'!$A$1:$Z$1,0),FALSE)</f>
        <v>Yes</v>
      </c>
      <c r="H1214" s="10">
        <f>VLOOKUP($A1214,'Medical Examinations'!$A:$Z,MATCH(H$1,'Medical Examinations'!$A$1:$Z$1,0),FALSE)</f>
        <v>1</v>
      </c>
      <c r="I1214" s="10" t="str">
        <f>VLOOKUP($A1214,'Medical Examinations'!$A:$Z,MATCH(I$1,'Medical Examinations'!$A$1:$Z$1,0),FALSE)</f>
        <v>No</v>
      </c>
      <c r="J1214" s="10" t="str">
        <f>VLOOKUP($A1214,'Medical Examinations'!$A:$Z,MATCH(J$1,'Medical Examinations'!$A$1:$Z$1,0),FALSE)</f>
        <v>Overweight</v>
      </c>
      <c r="K1214" s="10" t="str">
        <f>VLOOKUP($A1214,'Medical Examinations'!$A:$Z,MATCH(K$1,'Medical Examinations'!$A$1:$Z$1,0),FALSE)</f>
        <v>Normal</v>
      </c>
      <c r="L1214" s="15">
        <v>9991.0400000000009</v>
      </c>
      <c r="M1214" s="10" t="s">
        <v>4707</v>
      </c>
      <c r="N1214" s="10" t="s">
        <v>4708</v>
      </c>
      <c r="P1214" s="10"/>
    </row>
    <row r="1215" spans="1:16">
      <c r="A1215" s="21" t="s">
        <v>2431</v>
      </c>
      <c r="D1215" s="10">
        <f>VLOOKUP($A1215,'Medical Examinations'!$A:$Z,MATCH(D$1,'Medical Examinations'!$A$1:$Z$1,0),FALSE)</f>
        <v>8.4499999999999993</v>
      </c>
      <c r="E1215" s="10" t="str">
        <f>VLOOKUP($A1215,'Medical Examinations'!$A:$Z,MATCH(E$1,'Medical Examinations'!$A$1:$Z$1,0),FALSE)</f>
        <v>No</v>
      </c>
      <c r="F1215" s="10" t="str">
        <f>VLOOKUP($A1215,'Medical Examinations'!$A:$Z,MATCH(F$1,'Medical Examinations'!$A$1:$Z$1,0),FALSE)</f>
        <v>No</v>
      </c>
      <c r="G1215" s="10" t="str">
        <f>VLOOKUP($A1215,'Medical Examinations'!$A:$Z,MATCH(G$1,'Medical Examinations'!$A$1:$Z$1,0),FALSE)</f>
        <v>No</v>
      </c>
      <c r="H1215" s="10">
        <f>VLOOKUP($A1215,'Medical Examinations'!$A:$Z,MATCH(H$1,'Medical Examinations'!$A$1:$Z$1,0),FALSE)</f>
        <v>0</v>
      </c>
      <c r="I1215" s="10" t="str">
        <f>VLOOKUP($A1215,'Medical Examinations'!$A:$Z,MATCH(I$1,'Medical Examinations'!$A$1:$Z$1,0),FALSE)</f>
        <v>No</v>
      </c>
      <c r="J1215" s="10" t="str">
        <f>VLOOKUP($A1215,'Medical Examinations'!$A:$Z,MATCH(J$1,'Medical Examinations'!$A$1:$Z$1,0),FALSE)</f>
        <v>Obesity</v>
      </c>
      <c r="K1215" s="10" t="str">
        <f>VLOOKUP($A1215,'Medical Examinations'!$A:$Z,MATCH(K$1,'Medical Examinations'!$A$1:$Z$1,0),FALSE)</f>
        <v>Diabetes</v>
      </c>
      <c r="L1215" s="15">
        <v>10011.44</v>
      </c>
      <c r="M1215" s="10" t="s">
        <v>4708</v>
      </c>
      <c r="N1215" s="10" t="s">
        <v>4708</v>
      </c>
      <c r="P1215" s="10"/>
    </row>
    <row r="1216" spans="1:16">
      <c r="A1216" s="20" t="s">
        <v>2433</v>
      </c>
      <c r="D1216" s="10">
        <f>VLOOKUP($A1216,'Medical Examinations'!$A:$Z,MATCH(D$1,'Medical Examinations'!$A$1:$Z$1,0),FALSE)</f>
        <v>8.51</v>
      </c>
      <c r="E1216" s="10" t="str">
        <f>VLOOKUP($A1216,'Medical Examinations'!$A:$Z,MATCH(E$1,'Medical Examinations'!$A$1:$Z$1,0),FALSE)</f>
        <v>No</v>
      </c>
      <c r="F1216" s="10" t="str">
        <f>VLOOKUP($A1216,'Medical Examinations'!$A:$Z,MATCH(F$1,'Medical Examinations'!$A$1:$Z$1,0),FALSE)</f>
        <v>No</v>
      </c>
      <c r="G1216" s="10" t="str">
        <f>VLOOKUP($A1216,'Medical Examinations'!$A:$Z,MATCH(G$1,'Medical Examinations'!$A$1:$Z$1,0),FALSE)</f>
        <v>No</v>
      </c>
      <c r="H1216" s="10">
        <f>VLOOKUP($A1216,'Medical Examinations'!$A:$Z,MATCH(H$1,'Medical Examinations'!$A$1:$Z$1,0),FALSE)</f>
        <v>2</v>
      </c>
      <c r="I1216" s="10" t="str">
        <f>VLOOKUP($A1216,'Medical Examinations'!$A:$Z,MATCH(I$1,'Medical Examinations'!$A$1:$Z$1,0),FALSE)</f>
        <v>No</v>
      </c>
      <c r="J1216" s="10" t="str">
        <f>VLOOKUP($A1216,'Medical Examinations'!$A:$Z,MATCH(J$1,'Medical Examinations'!$A$1:$Z$1,0),FALSE)</f>
        <v>Overweight</v>
      </c>
      <c r="K1216" s="10" t="str">
        <f>VLOOKUP($A1216,'Medical Examinations'!$A:$Z,MATCH(K$1,'Medical Examinations'!$A$1:$Z$1,0),FALSE)</f>
        <v>Diabetes</v>
      </c>
      <c r="L1216" s="15">
        <v>10027.15</v>
      </c>
      <c r="M1216" s="10" t="s">
        <v>4708</v>
      </c>
      <c r="N1216" s="10" t="s">
        <v>4711</v>
      </c>
      <c r="P1216" s="10"/>
    </row>
    <row r="1217" spans="1:16">
      <c r="A1217" s="21" t="s">
        <v>2435</v>
      </c>
      <c r="D1217" s="10">
        <f>VLOOKUP($A1217,'Medical Examinations'!$A:$Z,MATCH(D$1,'Medical Examinations'!$A$1:$Z$1,0),FALSE)</f>
        <v>7.62</v>
      </c>
      <c r="E1217" s="10" t="str">
        <f>VLOOKUP($A1217,'Medical Examinations'!$A:$Z,MATCH(E$1,'Medical Examinations'!$A$1:$Z$1,0),FALSE)</f>
        <v>No</v>
      </c>
      <c r="F1217" s="10" t="str">
        <f>VLOOKUP($A1217,'Medical Examinations'!$A:$Z,MATCH(F$1,'Medical Examinations'!$A$1:$Z$1,0),FALSE)</f>
        <v>No</v>
      </c>
      <c r="G1217" s="10" t="str">
        <f>VLOOKUP($A1217,'Medical Examinations'!$A:$Z,MATCH(G$1,'Medical Examinations'!$A$1:$Z$1,0),FALSE)</f>
        <v>No</v>
      </c>
      <c r="H1217" s="10">
        <f>VLOOKUP($A1217,'Medical Examinations'!$A:$Z,MATCH(H$1,'Medical Examinations'!$A$1:$Z$1,0),FALSE)</f>
        <v>0</v>
      </c>
      <c r="I1217" s="10" t="str">
        <f>VLOOKUP($A1217,'Medical Examinations'!$A:$Z,MATCH(I$1,'Medical Examinations'!$A$1:$Z$1,0),FALSE)</f>
        <v>No</v>
      </c>
      <c r="J1217" s="10" t="str">
        <f>VLOOKUP($A1217,'Medical Examinations'!$A:$Z,MATCH(J$1,'Medical Examinations'!$A$1:$Z$1,0),FALSE)</f>
        <v>Normal Weight</v>
      </c>
      <c r="K1217" s="10" t="str">
        <f>VLOOKUP($A1217,'Medical Examinations'!$A:$Z,MATCH(K$1,'Medical Examinations'!$A$1:$Z$1,0),FALSE)</f>
        <v>Diabetes</v>
      </c>
      <c r="L1217" s="15">
        <v>10043.25</v>
      </c>
      <c r="M1217" s="10" t="s">
        <v>4708</v>
      </c>
      <c r="N1217" s="10" t="s">
        <v>4707</v>
      </c>
      <c r="P1217" s="10"/>
    </row>
    <row r="1218" spans="1:16">
      <c r="A1218" s="20" t="s">
        <v>2437</v>
      </c>
      <c r="D1218" s="10">
        <f>VLOOKUP($A1218,'Medical Examinations'!$A:$Z,MATCH(D$1,'Medical Examinations'!$A$1:$Z$1,0),FALSE)</f>
        <v>10.18</v>
      </c>
      <c r="E1218" s="10" t="str">
        <f>VLOOKUP($A1218,'Medical Examinations'!$A:$Z,MATCH(E$1,'Medical Examinations'!$A$1:$Z$1,0),FALSE)</f>
        <v>No</v>
      </c>
      <c r="F1218" s="10" t="str">
        <f>VLOOKUP($A1218,'Medical Examinations'!$A:$Z,MATCH(F$1,'Medical Examinations'!$A$1:$Z$1,0),FALSE)</f>
        <v>No</v>
      </c>
      <c r="G1218" s="10" t="str">
        <f>VLOOKUP($A1218,'Medical Examinations'!$A:$Z,MATCH(G$1,'Medical Examinations'!$A$1:$Z$1,0),FALSE)</f>
        <v>No</v>
      </c>
      <c r="H1218" s="10">
        <f>VLOOKUP($A1218,'Medical Examinations'!$A:$Z,MATCH(H$1,'Medical Examinations'!$A$1:$Z$1,0),FALSE)</f>
        <v>0</v>
      </c>
      <c r="I1218" s="10" t="str">
        <f>VLOOKUP($A1218,'Medical Examinations'!$A:$Z,MATCH(I$1,'Medical Examinations'!$A$1:$Z$1,0),FALSE)</f>
        <v>No</v>
      </c>
      <c r="J1218" s="10" t="str">
        <f>VLOOKUP($A1218,'Medical Examinations'!$A:$Z,MATCH(J$1,'Medical Examinations'!$A$1:$Z$1,0),FALSE)</f>
        <v>Overweight</v>
      </c>
      <c r="K1218" s="10" t="str">
        <f>VLOOKUP($A1218,'Medical Examinations'!$A:$Z,MATCH(K$1,'Medical Examinations'!$A$1:$Z$1,0),FALSE)</f>
        <v>Diabetes</v>
      </c>
      <c r="L1218" s="15">
        <v>10065.41</v>
      </c>
      <c r="M1218" s="10" t="s">
        <v>4708</v>
      </c>
      <c r="N1218" s="10" t="s">
        <v>4707</v>
      </c>
      <c r="P1218" s="10"/>
    </row>
    <row r="1219" spans="1:16">
      <c r="A1219" s="21" t="s">
        <v>2439</v>
      </c>
      <c r="D1219" s="10">
        <f>VLOOKUP($A1219,'Medical Examinations'!$A:$Z,MATCH(D$1,'Medical Examinations'!$A$1:$Z$1,0),FALSE)</f>
        <v>5.36</v>
      </c>
      <c r="E1219" s="10" t="str">
        <f>VLOOKUP($A1219,'Medical Examinations'!$A:$Z,MATCH(E$1,'Medical Examinations'!$A$1:$Z$1,0),FALSE)</f>
        <v>No</v>
      </c>
      <c r="F1219" s="10" t="str">
        <f>VLOOKUP($A1219,'Medical Examinations'!$A:$Z,MATCH(F$1,'Medical Examinations'!$A$1:$Z$1,0),FALSE)</f>
        <v>No</v>
      </c>
      <c r="G1219" s="10" t="str">
        <f>VLOOKUP($A1219,'Medical Examinations'!$A:$Z,MATCH(G$1,'Medical Examinations'!$A$1:$Z$1,0),FALSE)</f>
        <v>No</v>
      </c>
      <c r="H1219" s="10">
        <f>VLOOKUP($A1219,'Medical Examinations'!$A:$Z,MATCH(H$1,'Medical Examinations'!$A$1:$Z$1,0),FALSE)</f>
        <v>0</v>
      </c>
      <c r="I1219" s="10" t="str">
        <f>VLOOKUP($A1219,'Medical Examinations'!$A:$Z,MATCH(I$1,'Medical Examinations'!$A$1:$Z$1,0),FALSE)</f>
        <v>No</v>
      </c>
      <c r="J1219" s="10" t="str">
        <f>VLOOKUP($A1219,'Medical Examinations'!$A:$Z,MATCH(J$1,'Medical Examinations'!$A$1:$Z$1,0),FALSE)</f>
        <v>Overweight</v>
      </c>
      <c r="K1219" s="10" t="str">
        <f>VLOOKUP($A1219,'Medical Examinations'!$A:$Z,MATCH(K$1,'Medical Examinations'!$A$1:$Z$1,0),FALSE)</f>
        <v>Normal</v>
      </c>
      <c r="L1219" s="15">
        <v>10072.06</v>
      </c>
      <c r="M1219" s="10" t="s">
        <v>4708</v>
      </c>
      <c r="N1219" s="10" t="s">
        <v>4711</v>
      </c>
      <c r="P1219" s="10"/>
    </row>
    <row r="1220" spans="1:16">
      <c r="A1220" s="20" t="s">
        <v>2441</v>
      </c>
      <c r="D1220" s="10">
        <f>VLOOKUP($A1220,'Medical Examinations'!$A:$Z,MATCH(D$1,'Medical Examinations'!$A$1:$Z$1,0),FALSE)</f>
        <v>11.78</v>
      </c>
      <c r="E1220" s="10" t="str">
        <f>VLOOKUP($A1220,'Medical Examinations'!$A:$Z,MATCH(E$1,'Medical Examinations'!$A$1:$Z$1,0),FALSE)</f>
        <v>yes</v>
      </c>
      <c r="F1220" s="10" t="str">
        <f>VLOOKUP($A1220,'Medical Examinations'!$A:$Z,MATCH(F$1,'Medical Examinations'!$A$1:$Z$1,0),FALSE)</f>
        <v>No</v>
      </c>
      <c r="G1220" s="10" t="str">
        <f>VLOOKUP($A1220,'Medical Examinations'!$A:$Z,MATCH(G$1,'Medical Examinations'!$A$1:$Z$1,0),FALSE)</f>
        <v>No</v>
      </c>
      <c r="H1220" s="10">
        <f>VLOOKUP($A1220,'Medical Examinations'!$A:$Z,MATCH(H$1,'Medical Examinations'!$A$1:$Z$1,0),FALSE)</f>
        <v>1</v>
      </c>
      <c r="I1220" s="10" t="str">
        <f>VLOOKUP($A1220,'Medical Examinations'!$A:$Z,MATCH(I$1,'Medical Examinations'!$A$1:$Z$1,0),FALSE)</f>
        <v>No</v>
      </c>
      <c r="J1220" s="10" t="str">
        <f>VLOOKUP($A1220,'Medical Examinations'!$A:$Z,MATCH(J$1,'Medical Examinations'!$A$1:$Z$1,0),FALSE)</f>
        <v>Overweight</v>
      </c>
      <c r="K1220" s="10" t="str">
        <f>VLOOKUP($A1220,'Medical Examinations'!$A:$Z,MATCH(K$1,'Medical Examinations'!$A$1:$Z$1,0),FALSE)</f>
        <v>Diabetes</v>
      </c>
      <c r="L1220" s="15">
        <v>10085.85</v>
      </c>
      <c r="M1220" s="10" t="s">
        <v>4708</v>
      </c>
      <c r="N1220" s="10" t="s">
        <v>4708</v>
      </c>
      <c r="P1220" s="10"/>
    </row>
    <row r="1221" spans="1:16">
      <c r="A1221" s="21" t="s">
        <v>2443</v>
      </c>
      <c r="D1221" s="10">
        <f>VLOOKUP($A1221,'Medical Examinations'!$A:$Z,MATCH(D$1,'Medical Examinations'!$A$1:$Z$1,0),FALSE)</f>
        <v>10.82</v>
      </c>
      <c r="E1221" s="10" t="str">
        <f>VLOOKUP($A1221,'Medical Examinations'!$A:$Z,MATCH(E$1,'Medical Examinations'!$A$1:$Z$1,0),FALSE)</f>
        <v>yes</v>
      </c>
      <c r="F1221" s="10" t="str">
        <f>VLOOKUP($A1221,'Medical Examinations'!$A:$Z,MATCH(F$1,'Medical Examinations'!$A$1:$Z$1,0),FALSE)</f>
        <v>No</v>
      </c>
      <c r="G1221" s="10" t="str">
        <f>VLOOKUP($A1221,'Medical Examinations'!$A:$Z,MATCH(G$1,'Medical Examinations'!$A$1:$Z$1,0),FALSE)</f>
        <v>No</v>
      </c>
      <c r="H1221" s="10">
        <f>VLOOKUP($A1221,'Medical Examinations'!$A:$Z,MATCH(H$1,'Medical Examinations'!$A$1:$Z$1,0),FALSE)</f>
        <v>0</v>
      </c>
      <c r="I1221" s="10" t="str">
        <f>VLOOKUP($A1221,'Medical Examinations'!$A:$Z,MATCH(I$1,'Medical Examinations'!$A$1:$Z$1,0),FALSE)</f>
        <v>No</v>
      </c>
      <c r="J1221" s="10" t="str">
        <f>VLOOKUP($A1221,'Medical Examinations'!$A:$Z,MATCH(J$1,'Medical Examinations'!$A$1:$Z$1,0),FALSE)</f>
        <v>Overweight</v>
      </c>
      <c r="K1221" s="10" t="str">
        <f>VLOOKUP($A1221,'Medical Examinations'!$A:$Z,MATCH(K$1,'Medical Examinations'!$A$1:$Z$1,0),FALSE)</f>
        <v>Diabetes</v>
      </c>
      <c r="L1221" s="15">
        <v>10096.969999999999</v>
      </c>
      <c r="M1221" s="10" t="s">
        <v>4708</v>
      </c>
      <c r="N1221" s="10" t="s">
        <v>4707</v>
      </c>
      <c r="P1221" s="10"/>
    </row>
    <row r="1222" spans="1:16">
      <c r="A1222" s="20" t="s">
        <v>2445</v>
      </c>
      <c r="D1222" s="10">
        <f>VLOOKUP($A1222,'Medical Examinations'!$A:$Z,MATCH(D$1,'Medical Examinations'!$A$1:$Z$1,0),FALSE)</f>
        <v>7.73</v>
      </c>
      <c r="E1222" s="10" t="str">
        <f>VLOOKUP($A1222,'Medical Examinations'!$A:$Z,MATCH(E$1,'Medical Examinations'!$A$1:$Z$1,0),FALSE)</f>
        <v>yes</v>
      </c>
      <c r="F1222" s="10" t="str">
        <f>VLOOKUP($A1222,'Medical Examinations'!$A:$Z,MATCH(F$1,'Medical Examinations'!$A$1:$Z$1,0),FALSE)</f>
        <v>No</v>
      </c>
      <c r="G1222" s="10" t="str">
        <f>VLOOKUP($A1222,'Medical Examinations'!$A:$Z,MATCH(G$1,'Medical Examinations'!$A$1:$Z$1,0),FALSE)</f>
        <v>No</v>
      </c>
      <c r="H1222" s="10">
        <f>VLOOKUP($A1222,'Medical Examinations'!$A:$Z,MATCH(H$1,'Medical Examinations'!$A$1:$Z$1,0),FALSE)</f>
        <v>1</v>
      </c>
      <c r="I1222" s="10" t="str">
        <f>VLOOKUP($A1222,'Medical Examinations'!$A:$Z,MATCH(I$1,'Medical Examinations'!$A$1:$Z$1,0),FALSE)</f>
        <v>No</v>
      </c>
      <c r="J1222" s="10" t="str">
        <f>VLOOKUP($A1222,'Medical Examinations'!$A:$Z,MATCH(J$1,'Medical Examinations'!$A$1:$Z$1,0),FALSE)</f>
        <v>Obesity</v>
      </c>
      <c r="K1222" s="10" t="str">
        <f>VLOOKUP($A1222,'Medical Examinations'!$A:$Z,MATCH(K$1,'Medical Examinations'!$A$1:$Z$1,0),FALSE)</f>
        <v>Diabetes</v>
      </c>
      <c r="L1222" s="15">
        <v>10106.129999999999</v>
      </c>
      <c r="M1222" s="10" t="s">
        <v>4708</v>
      </c>
      <c r="N1222" s="10" t="s">
        <v>4711</v>
      </c>
      <c r="P1222" s="10"/>
    </row>
    <row r="1223" spans="1:16">
      <c r="A1223" s="21" t="s">
        <v>2447</v>
      </c>
      <c r="D1223" s="10">
        <f>VLOOKUP($A1223,'Medical Examinations'!$A:$Z,MATCH(D$1,'Medical Examinations'!$A$1:$Z$1,0),FALSE)</f>
        <v>6.24</v>
      </c>
      <c r="E1223" s="10" t="str">
        <f>VLOOKUP($A1223,'Medical Examinations'!$A:$Z,MATCH(E$1,'Medical Examinations'!$A$1:$Z$1,0),FALSE)</f>
        <v>yes</v>
      </c>
      <c r="F1223" s="10" t="str">
        <f>VLOOKUP($A1223,'Medical Examinations'!$A:$Z,MATCH(F$1,'Medical Examinations'!$A$1:$Z$1,0),FALSE)</f>
        <v>No</v>
      </c>
      <c r="G1223" s="10" t="str">
        <f>VLOOKUP($A1223,'Medical Examinations'!$A:$Z,MATCH(G$1,'Medical Examinations'!$A$1:$Z$1,0),FALSE)</f>
        <v>No</v>
      </c>
      <c r="H1223" s="10">
        <f>VLOOKUP($A1223,'Medical Examinations'!$A:$Z,MATCH(H$1,'Medical Examinations'!$A$1:$Z$1,0),FALSE)</f>
        <v>0</v>
      </c>
      <c r="I1223" s="10" t="str">
        <f>VLOOKUP($A1223,'Medical Examinations'!$A:$Z,MATCH(I$1,'Medical Examinations'!$A$1:$Z$1,0),FALSE)</f>
        <v>No</v>
      </c>
      <c r="J1223" s="10" t="str">
        <f>VLOOKUP($A1223,'Medical Examinations'!$A:$Z,MATCH(J$1,'Medical Examinations'!$A$1:$Z$1,0),FALSE)</f>
        <v>Normal Weight</v>
      </c>
      <c r="K1223" s="10" t="str">
        <f>VLOOKUP($A1223,'Medical Examinations'!$A:$Z,MATCH(K$1,'Medical Examinations'!$A$1:$Z$1,0),FALSE)</f>
        <v>Prediabetes</v>
      </c>
      <c r="L1223" s="15">
        <v>10107.219999999999</v>
      </c>
      <c r="M1223" s="10" t="s">
        <v>4708</v>
      </c>
      <c r="N1223" s="10" t="s">
        <v>4711</v>
      </c>
      <c r="P1223" s="10"/>
    </row>
    <row r="1224" spans="1:16">
      <c r="A1224" s="20" t="s">
        <v>2449</v>
      </c>
      <c r="D1224" s="10">
        <f>VLOOKUP($A1224,'Medical Examinations'!$A:$Z,MATCH(D$1,'Medical Examinations'!$A$1:$Z$1,0),FALSE)</f>
        <v>10.42</v>
      </c>
      <c r="E1224" s="10" t="str">
        <f>VLOOKUP($A1224,'Medical Examinations'!$A:$Z,MATCH(E$1,'Medical Examinations'!$A$1:$Z$1,0),FALSE)</f>
        <v>No</v>
      </c>
      <c r="F1224" s="10" t="str">
        <f>VLOOKUP($A1224,'Medical Examinations'!$A:$Z,MATCH(F$1,'Medical Examinations'!$A$1:$Z$1,0),FALSE)</f>
        <v>No</v>
      </c>
      <c r="G1224" s="10" t="str">
        <f>VLOOKUP($A1224,'Medical Examinations'!$A:$Z,MATCH(G$1,'Medical Examinations'!$A$1:$Z$1,0),FALSE)</f>
        <v>No</v>
      </c>
      <c r="H1224" s="10">
        <f>VLOOKUP($A1224,'Medical Examinations'!$A:$Z,MATCH(H$1,'Medical Examinations'!$A$1:$Z$1,0),FALSE)</f>
        <v>2</v>
      </c>
      <c r="I1224" s="10" t="str">
        <f>VLOOKUP($A1224,'Medical Examinations'!$A:$Z,MATCH(I$1,'Medical Examinations'!$A$1:$Z$1,0),FALSE)</f>
        <v>No</v>
      </c>
      <c r="J1224" s="10" t="str">
        <f>VLOOKUP($A1224,'Medical Examinations'!$A:$Z,MATCH(J$1,'Medical Examinations'!$A$1:$Z$1,0),FALSE)</f>
        <v>Normal Weight</v>
      </c>
      <c r="K1224" s="10" t="str">
        <f>VLOOKUP($A1224,'Medical Examinations'!$A:$Z,MATCH(K$1,'Medical Examinations'!$A$1:$Z$1,0),FALSE)</f>
        <v>Diabetes</v>
      </c>
      <c r="L1224" s="15">
        <v>10115.01</v>
      </c>
      <c r="M1224" s="10" t="s">
        <v>4708</v>
      </c>
      <c r="N1224" s="10" t="s">
        <v>4708</v>
      </c>
      <c r="P1224" s="10"/>
    </row>
    <row r="1225" spans="1:16">
      <c r="A1225" s="21" t="s">
        <v>2451</v>
      </c>
      <c r="D1225" s="10">
        <f>VLOOKUP($A1225,'Medical Examinations'!$A:$Z,MATCH(D$1,'Medical Examinations'!$A$1:$Z$1,0),FALSE)</f>
        <v>11.11</v>
      </c>
      <c r="E1225" s="10" t="str">
        <f>VLOOKUP($A1225,'Medical Examinations'!$A:$Z,MATCH(E$1,'Medical Examinations'!$A$1:$Z$1,0),FALSE)</f>
        <v>No</v>
      </c>
      <c r="F1225" s="10" t="str">
        <f>VLOOKUP($A1225,'Medical Examinations'!$A:$Z,MATCH(F$1,'Medical Examinations'!$A$1:$Z$1,0),FALSE)</f>
        <v>No</v>
      </c>
      <c r="G1225" s="10" t="str">
        <f>VLOOKUP($A1225,'Medical Examinations'!$A:$Z,MATCH(G$1,'Medical Examinations'!$A$1:$Z$1,0),FALSE)</f>
        <v>No</v>
      </c>
      <c r="H1225" s="10">
        <f>VLOOKUP($A1225,'Medical Examinations'!$A:$Z,MATCH(H$1,'Medical Examinations'!$A$1:$Z$1,0),FALSE)</f>
        <v>0</v>
      </c>
      <c r="I1225" s="10" t="str">
        <f>VLOOKUP($A1225,'Medical Examinations'!$A:$Z,MATCH(I$1,'Medical Examinations'!$A$1:$Z$1,0),FALSE)</f>
        <v>No</v>
      </c>
      <c r="J1225" s="10" t="str">
        <f>VLOOKUP($A1225,'Medical Examinations'!$A:$Z,MATCH(J$1,'Medical Examinations'!$A$1:$Z$1,0),FALSE)</f>
        <v>Obesity</v>
      </c>
      <c r="K1225" s="10" t="str">
        <f>VLOOKUP($A1225,'Medical Examinations'!$A:$Z,MATCH(K$1,'Medical Examinations'!$A$1:$Z$1,0),FALSE)</f>
        <v>Diabetes</v>
      </c>
      <c r="L1225" s="15">
        <v>10118.42</v>
      </c>
      <c r="M1225" s="10" t="s">
        <v>4708</v>
      </c>
      <c r="N1225" s="10" t="s">
        <v>4708</v>
      </c>
      <c r="P1225" s="10"/>
    </row>
    <row r="1226" spans="1:16">
      <c r="A1226" s="20" t="s">
        <v>2453</v>
      </c>
      <c r="D1226" s="10">
        <f>VLOOKUP($A1226,'Medical Examinations'!$A:$Z,MATCH(D$1,'Medical Examinations'!$A$1:$Z$1,0),FALSE)</f>
        <v>7.67</v>
      </c>
      <c r="E1226" s="10" t="str">
        <f>VLOOKUP($A1226,'Medical Examinations'!$A:$Z,MATCH(E$1,'Medical Examinations'!$A$1:$Z$1,0),FALSE)</f>
        <v>yes</v>
      </c>
      <c r="F1226" s="10" t="str">
        <f>VLOOKUP($A1226,'Medical Examinations'!$A:$Z,MATCH(F$1,'Medical Examinations'!$A$1:$Z$1,0),FALSE)</f>
        <v>No</v>
      </c>
      <c r="G1226" s="10" t="str">
        <f>VLOOKUP($A1226,'Medical Examinations'!$A:$Z,MATCH(G$1,'Medical Examinations'!$A$1:$Z$1,0),FALSE)</f>
        <v>No</v>
      </c>
      <c r="H1226" s="10">
        <f>VLOOKUP($A1226,'Medical Examinations'!$A:$Z,MATCH(H$1,'Medical Examinations'!$A$1:$Z$1,0),FALSE)</f>
        <v>2</v>
      </c>
      <c r="I1226" s="10" t="str">
        <f>VLOOKUP($A1226,'Medical Examinations'!$A:$Z,MATCH(I$1,'Medical Examinations'!$A$1:$Z$1,0),FALSE)</f>
        <v>No</v>
      </c>
      <c r="J1226" s="10" t="str">
        <f>VLOOKUP($A1226,'Medical Examinations'!$A:$Z,MATCH(J$1,'Medical Examinations'!$A$1:$Z$1,0),FALSE)</f>
        <v>Normal Weight</v>
      </c>
      <c r="K1226" s="10" t="str">
        <f>VLOOKUP($A1226,'Medical Examinations'!$A:$Z,MATCH(K$1,'Medical Examinations'!$A$1:$Z$1,0),FALSE)</f>
        <v>Diabetes</v>
      </c>
      <c r="L1226" s="15">
        <v>10139.84</v>
      </c>
      <c r="M1226" s="10" t="s">
        <v>4708</v>
      </c>
      <c r="N1226" s="10" t="s">
        <v>4707</v>
      </c>
      <c r="P1226" s="10"/>
    </row>
    <row r="1227" spans="1:16">
      <c r="A1227" s="21" t="s">
        <v>2455</v>
      </c>
      <c r="D1227" s="10">
        <f>VLOOKUP($A1227,'Medical Examinations'!$A:$Z,MATCH(D$1,'Medical Examinations'!$A$1:$Z$1,0),FALSE)</f>
        <v>6.15</v>
      </c>
      <c r="E1227" s="10" t="str">
        <f>VLOOKUP($A1227,'Medical Examinations'!$A:$Z,MATCH(E$1,'Medical Examinations'!$A$1:$Z$1,0),FALSE)</f>
        <v>No</v>
      </c>
      <c r="F1227" s="10" t="str">
        <f>VLOOKUP($A1227,'Medical Examinations'!$A:$Z,MATCH(F$1,'Medical Examinations'!$A$1:$Z$1,0),FALSE)</f>
        <v>No</v>
      </c>
      <c r="G1227" s="10" t="str">
        <f>VLOOKUP($A1227,'Medical Examinations'!$A:$Z,MATCH(G$1,'Medical Examinations'!$A$1:$Z$1,0),FALSE)</f>
        <v>No</v>
      </c>
      <c r="H1227" s="10">
        <f>VLOOKUP($A1227,'Medical Examinations'!$A:$Z,MATCH(H$1,'Medical Examinations'!$A$1:$Z$1,0),FALSE)</f>
        <v>0</v>
      </c>
      <c r="I1227" s="10" t="str">
        <f>VLOOKUP($A1227,'Medical Examinations'!$A:$Z,MATCH(I$1,'Medical Examinations'!$A$1:$Z$1,0),FALSE)</f>
        <v>No</v>
      </c>
      <c r="J1227" s="10" t="str">
        <f>VLOOKUP($A1227,'Medical Examinations'!$A:$Z,MATCH(J$1,'Medical Examinations'!$A$1:$Z$1,0),FALSE)</f>
        <v>Obesity</v>
      </c>
      <c r="K1227" s="10" t="str">
        <f>VLOOKUP($A1227,'Medical Examinations'!$A:$Z,MATCH(K$1,'Medical Examinations'!$A$1:$Z$1,0),FALSE)</f>
        <v>Prediabetes</v>
      </c>
      <c r="L1227" s="15">
        <v>10141.14</v>
      </c>
      <c r="M1227" s="10" t="s">
        <v>4708</v>
      </c>
      <c r="N1227" s="10" t="s">
        <v>4711</v>
      </c>
      <c r="P1227" s="10"/>
    </row>
    <row r="1228" spans="1:16">
      <c r="A1228" s="20" t="s">
        <v>2457</v>
      </c>
      <c r="D1228" s="10">
        <f>VLOOKUP($A1228,'Medical Examinations'!$A:$Z,MATCH(D$1,'Medical Examinations'!$A$1:$Z$1,0),FALSE)</f>
        <v>5.71</v>
      </c>
      <c r="E1228" s="10" t="str">
        <f>VLOOKUP($A1228,'Medical Examinations'!$A:$Z,MATCH(E$1,'Medical Examinations'!$A$1:$Z$1,0),FALSE)</f>
        <v>No</v>
      </c>
      <c r="F1228" s="10" t="str">
        <f>VLOOKUP($A1228,'Medical Examinations'!$A:$Z,MATCH(F$1,'Medical Examinations'!$A$1:$Z$1,0),FALSE)</f>
        <v>No</v>
      </c>
      <c r="G1228" s="10" t="str">
        <f>VLOOKUP($A1228,'Medical Examinations'!$A:$Z,MATCH(G$1,'Medical Examinations'!$A$1:$Z$1,0),FALSE)</f>
        <v>No</v>
      </c>
      <c r="H1228" s="10">
        <f>VLOOKUP($A1228,'Medical Examinations'!$A:$Z,MATCH(H$1,'Medical Examinations'!$A$1:$Z$1,0),FALSE)</f>
        <v>0</v>
      </c>
      <c r="I1228" s="10" t="str">
        <f>VLOOKUP($A1228,'Medical Examinations'!$A:$Z,MATCH(I$1,'Medical Examinations'!$A$1:$Z$1,0),FALSE)</f>
        <v>No</v>
      </c>
      <c r="J1228" s="10" t="str">
        <f>VLOOKUP($A1228,'Medical Examinations'!$A:$Z,MATCH(J$1,'Medical Examinations'!$A$1:$Z$1,0),FALSE)</f>
        <v>Overweight</v>
      </c>
      <c r="K1228" s="10" t="str">
        <f>VLOOKUP($A1228,'Medical Examinations'!$A:$Z,MATCH(K$1,'Medical Examinations'!$A$1:$Z$1,0),FALSE)</f>
        <v>Prediabetes</v>
      </c>
      <c r="L1228" s="15">
        <v>10146.129999999999</v>
      </c>
      <c r="M1228" s="10" t="s">
        <v>4708</v>
      </c>
      <c r="N1228" s="10" t="s">
        <v>4711</v>
      </c>
      <c r="P1228" s="10"/>
    </row>
    <row r="1229" spans="1:16">
      <c r="A1229" s="21" t="s">
        <v>2459</v>
      </c>
      <c r="D1229" s="10">
        <f>VLOOKUP($A1229,'Medical Examinations'!$A:$Z,MATCH(D$1,'Medical Examinations'!$A$1:$Z$1,0),FALSE)</f>
        <v>8.6999999999999993</v>
      </c>
      <c r="E1229" s="10" t="str">
        <f>VLOOKUP($A1229,'Medical Examinations'!$A:$Z,MATCH(E$1,'Medical Examinations'!$A$1:$Z$1,0),FALSE)</f>
        <v>yes</v>
      </c>
      <c r="F1229" s="10" t="str">
        <f>VLOOKUP($A1229,'Medical Examinations'!$A:$Z,MATCH(F$1,'Medical Examinations'!$A$1:$Z$1,0),FALSE)</f>
        <v>No</v>
      </c>
      <c r="G1229" s="10" t="str">
        <f>VLOOKUP($A1229,'Medical Examinations'!$A:$Z,MATCH(G$1,'Medical Examinations'!$A$1:$Z$1,0),FALSE)</f>
        <v>No</v>
      </c>
      <c r="H1229" s="10">
        <f>VLOOKUP($A1229,'Medical Examinations'!$A:$Z,MATCH(H$1,'Medical Examinations'!$A$1:$Z$1,0),FALSE)</f>
        <v>2</v>
      </c>
      <c r="I1229" s="10" t="str">
        <f>VLOOKUP($A1229,'Medical Examinations'!$A:$Z,MATCH(I$1,'Medical Examinations'!$A$1:$Z$1,0),FALSE)</f>
        <v>No</v>
      </c>
      <c r="J1229" s="10" t="str">
        <f>VLOOKUP($A1229,'Medical Examinations'!$A:$Z,MATCH(J$1,'Medical Examinations'!$A$1:$Z$1,0),FALSE)</f>
        <v>Obesity</v>
      </c>
      <c r="K1229" s="10" t="str">
        <f>VLOOKUP($A1229,'Medical Examinations'!$A:$Z,MATCH(K$1,'Medical Examinations'!$A$1:$Z$1,0),FALSE)</f>
        <v>Diabetes</v>
      </c>
      <c r="L1229" s="15">
        <v>10156.780000000001</v>
      </c>
      <c r="M1229" s="10" t="s">
        <v>4708</v>
      </c>
      <c r="N1229" s="10" t="s">
        <v>4707</v>
      </c>
      <c r="P1229" s="10"/>
    </row>
    <row r="1230" spans="1:16">
      <c r="A1230" s="20" t="s">
        <v>2461</v>
      </c>
      <c r="D1230" s="10">
        <f>VLOOKUP($A1230,'Medical Examinations'!$A:$Z,MATCH(D$1,'Medical Examinations'!$A$1:$Z$1,0),FALSE)</f>
        <v>9.0399999999999991</v>
      </c>
      <c r="E1230" s="10" t="str">
        <f>VLOOKUP($A1230,'Medical Examinations'!$A:$Z,MATCH(E$1,'Medical Examinations'!$A$1:$Z$1,0),FALSE)</f>
        <v>yes</v>
      </c>
      <c r="F1230" s="10" t="str">
        <f>VLOOKUP($A1230,'Medical Examinations'!$A:$Z,MATCH(F$1,'Medical Examinations'!$A$1:$Z$1,0),FALSE)</f>
        <v>No</v>
      </c>
      <c r="G1230" s="10" t="str">
        <f>VLOOKUP($A1230,'Medical Examinations'!$A:$Z,MATCH(G$1,'Medical Examinations'!$A$1:$Z$1,0),FALSE)</f>
        <v>No</v>
      </c>
      <c r="H1230" s="10">
        <f>VLOOKUP($A1230,'Medical Examinations'!$A:$Z,MATCH(H$1,'Medical Examinations'!$A$1:$Z$1,0),FALSE)</f>
        <v>2</v>
      </c>
      <c r="I1230" s="10" t="str">
        <f>VLOOKUP($A1230,'Medical Examinations'!$A:$Z,MATCH(I$1,'Medical Examinations'!$A$1:$Z$1,0),FALSE)</f>
        <v>No</v>
      </c>
      <c r="J1230" s="10" t="str">
        <f>VLOOKUP($A1230,'Medical Examinations'!$A:$Z,MATCH(J$1,'Medical Examinations'!$A$1:$Z$1,0),FALSE)</f>
        <v>Obesity</v>
      </c>
      <c r="K1230" s="10" t="str">
        <f>VLOOKUP($A1230,'Medical Examinations'!$A:$Z,MATCH(K$1,'Medical Examinations'!$A$1:$Z$1,0),FALSE)</f>
        <v>Diabetes</v>
      </c>
      <c r="L1230" s="15">
        <v>10160.870000000001</v>
      </c>
      <c r="M1230" s="10" t="s">
        <v>4708</v>
      </c>
      <c r="N1230" s="10" t="s">
        <v>4708</v>
      </c>
      <c r="P1230" s="10"/>
    </row>
    <row r="1231" spans="1:16">
      <c r="A1231" s="21" t="s">
        <v>2463</v>
      </c>
      <c r="D1231" s="10">
        <f>VLOOKUP($A1231,'Medical Examinations'!$A:$Z,MATCH(D$1,'Medical Examinations'!$A$1:$Z$1,0),FALSE)</f>
        <v>5.61</v>
      </c>
      <c r="E1231" s="10" t="str">
        <f>VLOOKUP($A1231,'Medical Examinations'!$A:$Z,MATCH(E$1,'Medical Examinations'!$A$1:$Z$1,0),FALSE)</f>
        <v>No</v>
      </c>
      <c r="F1231" s="10" t="str">
        <f>VLOOKUP($A1231,'Medical Examinations'!$A:$Z,MATCH(F$1,'Medical Examinations'!$A$1:$Z$1,0),FALSE)</f>
        <v>No</v>
      </c>
      <c r="G1231" s="10" t="str">
        <f>VLOOKUP($A1231,'Medical Examinations'!$A:$Z,MATCH(G$1,'Medical Examinations'!$A$1:$Z$1,0),FALSE)</f>
        <v>No</v>
      </c>
      <c r="H1231" s="10">
        <f>VLOOKUP($A1231,'Medical Examinations'!$A:$Z,MATCH(H$1,'Medical Examinations'!$A$1:$Z$1,0),FALSE)</f>
        <v>0</v>
      </c>
      <c r="I1231" s="10" t="str">
        <f>VLOOKUP($A1231,'Medical Examinations'!$A:$Z,MATCH(I$1,'Medical Examinations'!$A$1:$Z$1,0),FALSE)</f>
        <v>No</v>
      </c>
      <c r="J1231" s="10" t="str">
        <f>VLOOKUP($A1231,'Medical Examinations'!$A:$Z,MATCH(J$1,'Medical Examinations'!$A$1:$Z$1,0),FALSE)</f>
        <v>Overweight</v>
      </c>
      <c r="K1231" s="10" t="str">
        <f>VLOOKUP($A1231,'Medical Examinations'!$A:$Z,MATCH(K$1,'Medical Examinations'!$A$1:$Z$1,0),FALSE)</f>
        <v>Normal</v>
      </c>
      <c r="L1231" s="15">
        <v>10191.82</v>
      </c>
      <c r="M1231" s="10" t="s">
        <v>4708</v>
      </c>
      <c r="N1231" s="10" t="s">
        <v>4707</v>
      </c>
      <c r="P1231" s="10"/>
    </row>
    <row r="1232" spans="1:16">
      <c r="A1232" s="20" t="s">
        <v>2465</v>
      </c>
      <c r="D1232" s="10">
        <f>VLOOKUP($A1232,'Medical Examinations'!$A:$Z,MATCH(D$1,'Medical Examinations'!$A$1:$Z$1,0),FALSE)</f>
        <v>8.1199999999999992</v>
      </c>
      <c r="E1232" s="10" t="str">
        <f>VLOOKUP($A1232,'Medical Examinations'!$A:$Z,MATCH(E$1,'Medical Examinations'!$A$1:$Z$1,0),FALSE)</f>
        <v>No</v>
      </c>
      <c r="F1232" s="10" t="str">
        <f>VLOOKUP($A1232,'Medical Examinations'!$A:$Z,MATCH(F$1,'Medical Examinations'!$A$1:$Z$1,0),FALSE)</f>
        <v>No</v>
      </c>
      <c r="G1232" s="10" t="str">
        <f>VLOOKUP($A1232,'Medical Examinations'!$A:$Z,MATCH(G$1,'Medical Examinations'!$A$1:$Z$1,0),FALSE)</f>
        <v>No</v>
      </c>
      <c r="H1232" s="10">
        <f>VLOOKUP($A1232,'Medical Examinations'!$A:$Z,MATCH(H$1,'Medical Examinations'!$A$1:$Z$1,0),FALSE)</f>
        <v>0</v>
      </c>
      <c r="I1232" s="10" t="str">
        <f>VLOOKUP($A1232,'Medical Examinations'!$A:$Z,MATCH(I$1,'Medical Examinations'!$A$1:$Z$1,0),FALSE)</f>
        <v>No</v>
      </c>
      <c r="J1232" s="10" t="str">
        <f>VLOOKUP($A1232,'Medical Examinations'!$A:$Z,MATCH(J$1,'Medical Examinations'!$A$1:$Z$1,0),FALSE)</f>
        <v>Normal Weight</v>
      </c>
      <c r="K1232" s="10" t="str">
        <f>VLOOKUP($A1232,'Medical Examinations'!$A:$Z,MATCH(K$1,'Medical Examinations'!$A$1:$Z$1,0),FALSE)</f>
        <v>Diabetes</v>
      </c>
      <c r="L1232" s="15">
        <v>10197.77</v>
      </c>
      <c r="M1232" s="10" t="s">
        <v>4708</v>
      </c>
      <c r="N1232" s="10" t="s">
        <v>4711</v>
      </c>
      <c r="P1232" s="10"/>
    </row>
    <row r="1233" spans="1:16">
      <c r="A1233" s="21" t="s">
        <v>2467</v>
      </c>
      <c r="D1233" s="10">
        <f>VLOOKUP($A1233,'Medical Examinations'!$A:$Z,MATCH(D$1,'Medical Examinations'!$A$1:$Z$1,0),FALSE)</f>
        <v>4.74</v>
      </c>
      <c r="E1233" s="10" t="str">
        <f>VLOOKUP($A1233,'Medical Examinations'!$A:$Z,MATCH(E$1,'Medical Examinations'!$A$1:$Z$1,0),FALSE)</f>
        <v>No</v>
      </c>
      <c r="F1233" s="10" t="str">
        <f>VLOOKUP($A1233,'Medical Examinations'!$A:$Z,MATCH(F$1,'Medical Examinations'!$A$1:$Z$1,0),FALSE)</f>
        <v>No</v>
      </c>
      <c r="G1233" s="10" t="str">
        <f>VLOOKUP($A1233,'Medical Examinations'!$A:$Z,MATCH(G$1,'Medical Examinations'!$A$1:$Z$1,0),FALSE)</f>
        <v>No</v>
      </c>
      <c r="H1233" s="10">
        <f>VLOOKUP($A1233,'Medical Examinations'!$A:$Z,MATCH(H$1,'Medical Examinations'!$A$1:$Z$1,0),FALSE)</f>
        <v>0</v>
      </c>
      <c r="I1233" s="10" t="str">
        <f>VLOOKUP($A1233,'Medical Examinations'!$A:$Z,MATCH(I$1,'Medical Examinations'!$A$1:$Z$1,0),FALSE)</f>
        <v>No</v>
      </c>
      <c r="J1233" s="10" t="str">
        <f>VLOOKUP($A1233,'Medical Examinations'!$A:$Z,MATCH(J$1,'Medical Examinations'!$A$1:$Z$1,0),FALSE)</f>
        <v>Overweight</v>
      </c>
      <c r="K1233" s="10" t="str">
        <f>VLOOKUP($A1233,'Medical Examinations'!$A:$Z,MATCH(K$1,'Medical Examinations'!$A$1:$Z$1,0),FALSE)</f>
        <v>Normal</v>
      </c>
      <c r="L1233" s="15">
        <v>10214.64</v>
      </c>
      <c r="M1233" s="10" t="s">
        <v>4708</v>
      </c>
      <c r="N1233" s="10" t="s">
        <v>4707</v>
      </c>
      <c r="P1233" s="10"/>
    </row>
    <row r="1234" spans="1:16">
      <c r="A1234" s="20" t="s">
        <v>2469</v>
      </c>
      <c r="D1234" s="10">
        <f>VLOOKUP($A1234,'Medical Examinations'!$A:$Z,MATCH(D$1,'Medical Examinations'!$A$1:$Z$1,0),FALSE)</f>
        <v>4.0599999999999996</v>
      </c>
      <c r="E1234" s="10" t="str">
        <f>VLOOKUP($A1234,'Medical Examinations'!$A:$Z,MATCH(E$1,'Medical Examinations'!$A$1:$Z$1,0),FALSE)</f>
        <v>No</v>
      </c>
      <c r="F1234" s="10" t="str">
        <f>VLOOKUP($A1234,'Medical Examinations'!$A:$Z,MATCH(F$1,'Medical Examinations'!$A$1:$Z$1,0),FALSE)</f>
        <v>No</v>
      </c>
      <c r="G1234" s="10" t="str">
        <f>VLOOKUP($A1234,'Medical Examinations'!$A:$Z,MATCH(G$1,'Medical Examinations'!$A$1:$Z$1,0),FALSE)</f>
        <v>No</v>
      </c>
      <c r="H1234" s="10">
        <f>VLOOKUP($A1234,'Medical Examinations'!$A:$Z,MATCH(H$1,'Medical Examinations'!$A$1:$Z$1,0),FALSE)</f>
        <v>2</v>
      </c>
      <c r="I1234" s="10" t="str">
        <f>VLOOKUP($A1234,'Medical Examinations'!$A:$Z,MATCH(I$1,'Medical Examinations'!$A$1:$Z$1,0),FALSE)</f>
        <v>No</v>
      </c>
      <c r="J1234" s="10" t="str">
        <f>VLOOKUP($A1234,'Medical Examinations'!$A:$Z,MATCH(J$1,'Medical Examinations'!$A$1:$Z$1,0),FALSE)</f>
        <v>Obesity</v>
      </c>
      <c r="K1234" s="10" t="str">
        <f>VLOOKUP($A1234,'Medical Examinations'!$A:$Z,MATCH(K$1,'Medical Examinations'!$A$1:$Z$1,0),FALSE)</f>
        <v>Normal</v>
      </c>
      <c r="L1234" s="15">
        <v>10226.280000000001</v>
      </c>
      <c r="M1234" s="10" t="s">
        <v>4708</v>
      </c>
      <c r="N1234" s="10" t="s">
        <v>4708</v>
      </c>
      <c r="P1234" s="10"/>
    </row>
    <row r="1235" spans="1:16">
      <c r="A1235" s="21" t="s">
        <v>2471</v>
      </c>
      <c r="D1235" s="10">
        <f>VLOOKUP($A1235,'Medical Examinations'!$A:$Z,MATCH(D$1,'Medical Examinations'!$A$1:$Z$1,0),FALSE)</f>
        <v>5.69</v>
      </c>
      <c r="E1235" s="10" t="str">
        <f>VLOOKUP($A1235,'Medical Examinations'!$A:$Z,MATCH(E$1,'Medical Examinations'!$A$1:$Z$1,0),FALSE)</f>
        <v>No</v>
      </c>
      <c r="F1235" s="10" t="str">
        <f>VLOOKUP($A1235,'Medical Examinations'!$A:$Z,MATCH(F$1,'Medical Examinations'!$A$1:$Z$1,0),FALSE)</f>
        <v>No</v>
      </c>
      <c r="G1235" s="10" t="str">
        <f>VLOOKUP($A1235,'Medical Examinations'!$A:$Z,MATCH(G$1,'Medical Examinations'!$A$1:$Z$1,0),FALSE)</f>
        <v>No</v>
      </c>
      <c r="H1235" s="10">
        <f>VLOOKUP($A1235,'Medical Examinations'!$A:$Z,MATCH(H$1,'Medical Examinations'!$A$1:$Z$1,0),FALSE)</f>
        <v>2</v>
      </c>
      <c r="I1235" s="10" t="str">
        <f>VLOOKUP($A1235,'Medical Examinations'!$A:$Z,MATCH(I$1,'Medical Examinations'!$A$1:$Z$1,0),FALSE)</f>
        <v>No</v>
      </c>
      <c r="J1235" s="10" t="str">
        <f>VLOOKUP($A1235,'Medical Examinations'!$A:$Z,MATCH(J$1,'Medical Examinations'!$A$1:$Z$1,0),FALSE)</f>
        <v>Obesity</v>
      </c>
      <c r="K1235" s="10" t="str">
        <f>VLOOKUP($A1235,'Medical Examinations'!$A:$Z,MATCH(K$1,'Medical Examinations'!$A$1:$Z$1,0),FALSE)</f>
        <v>Normal</v>
      </c>
      <c r="L1235" s="15">
        <v>10231.5</v>
      </c>
      <c r="M1235" s="10" t="s">
        <v>4708</v>
      </c>
      <c r="N1235" s="10" t="s">
        <v>4711</v>
      </c>
      <c r="P1235" s="10"/>
    </row>
    <row r="1236" spans="1:16">
      <c r="A1236" s="20" t="s">
        <v>2473</v>
      </c>
      <c r="D1236" s="10">
        <f>VLOOKUP($A1236,'Medical Examinations'!$A:$Z,MATCH(D$1,'Medical Examinations'!$A$1:$Z$1,0),FALSE)</f>
        <v>5.66</v>
      </c>
      <c r="E1236" s="10" t="str">
        <f>VLOOKUP($A1236,'Medical Examinations'!$A:$Z,MATCH(E$1,'Medical Examinations'!$A$1:$Z$1,0),FALSE)</f>
        <v>No</v>
      </c>
      <c r="F1236" s="10" t="str">
        <f>VLOOKUP($A1236,'Medical Examinations'!$A:$Z,MATCH(F$1,'Medical Examinations'!$A$1:$Z$1,0),FALSE)</f>
        <v>No</v>
      </c>
      <c r="G1236" s="10" t="str">
        <f>VLOOKUP($A1236,'Medical Examinations'!$A:$Z,MATCH(G$1,'Medical Examinations'!$A$1:$Z$1,0),FALSE)</f>
        <v>Yes</v>
      </c>
      <c r="H1236" s="10">
        <f>VLOOKUP($A1236,'Medical Examinations'!$A:$Z,MATCH(H$1,'Medical Examinations'!$A$1:$Z$1,0),FALSE)</f>
        <v>1</v>
      </c>
      <c r="I1236" s="10" t="str">
        <f>VLOOKUP($A1236,'Medical Examinations'!$A:$Z,MATCH(I$1,'Medical Examinations'!$A$1:$Z$1,0),FALSE)</f>
        <v>No</v>
      </c>
      <c r="J1236" s="10" t="str">
        <f>VLOOKUP($A1236,'Medical Examinations'!$A:$Z,MATCH(J$1,'Medical Examinations'!$A$1:$Z$1,0),FALSE)</f>
        <v>Obesity</v>
      </c>
      <c r="K1236" s="10" t="str">
        <f>VLOOKUP($A1236,'Medical Examinations'!$A:$Z,MATCH(K$1,'Medical Examinations'!$A$1:$Z$1,0),FALSE)</f>
        <v>Normal</v>
      </c>
      <c r="L1236" s="15">
        <v>10259.129999999999</v>
      </c>
      <c r="M1236" s="10" t="s">
        <v>4708</v>
      </c>
      <c r="N1236" s="10" t="s">
        <v>4707</v>
      </c>
      <c r="P1236" s="10"/>
    </row>
    <row r="1237" spans="1:16">
      <c r="A1237" s="21" t="s">
        <v>2475</v>
      </c>
      <c r="D1237" s="10">
        <f>VLOOKUP($A1237,'Medical Examinations'!$A:$Z,MATCH(D$1,'Medical Examinations'!$A$1:$Z$1,0),FALSE)</f>
        <v>4.32</v>
      </c>
      <c r="E1237" s="10" t="str">
        <f>VLOOKUP($A1237,'Medical Examinations'!$A:$Z,MATCH(E$1,'Medical Examinations'!$A$1:$Z$1,0),FALSE)</f>
        <v>No</v>
      </c>
      <c r="F1237" s="10" t="str">
        <f>VLOOKUP($A1237,'Medical Examinations'!$A:$Z,MATCH(F$1,'Medical Examinations'!$A$1:$Z$1,0),FALSE)</f>
        <v>No</v>
      </c>
      <c r="G1237" s="10" t="str">
        <f>VLOOKUP($A1237,'Medical Examinations'!$A:$Z,MATCH(G$1,'Medical Examinations'!$A$1:$Z$1,0),FALSE)</f>
        <v>Yes</v>
      </c>
      <c r="H1237" s="10">
        <f>VLOOKUP($A1237,'Medical Examinations'!$A:$Z,MATCH(H$1,'Medical Examinations'!$A$1:$Z$1,0),FALSE)</f>
        <v>1</v>
      </c>
      <c r="I1237" s="10" t="str">
        <f>VLOOKUP($A1237,'Medical Examinations'!$A:$Z,MATCH(I$1,'Medical Examinations'!$A$1:$Z$1,0),FALSE)</f>
        <v>No</v>
      </c>
      <c r="J1237" s="10" t="str">
        <f>VLOOKUP($A1237,'Medical Examinations'!$A:$Z,MATCH(J$1,'Medical Examinations'!$A$1:$Z$1,0),FALSE)</f>
        <v>Overweight</v>
      </c>
      <c r="K1237" s="10" t="str">
        <f>VLOOKUP($A1237,'Medical Examinations'!$A:$Z,MATCH(K$1,'Medical Examinations'!$A$1:$Z$1,0),FALSE)</f>
        <v>Normal</v>
      </c>
      <c r="L1237" s="15">
        <v>10264.44</v>
      </c>
      <c r="M1237" s="10" t="s">
        <v>4708</v>
      </c>
      <c r="N1237" s="10" t="s">
        <v>4707</v>
      </c>
      <c r="P1237" s="10"/>
    </row>
    <row r="1238" spans="1:16">
      <c r="A1238" s="20" t="s">
        <v>2477</v>
      </c>
      <c r="D1238" s="10">
        <f>VLOOKUP($A1238,'Medical Examinations'!$A:$Z,MATCH(D$1,'Medical Examinations'!$A$1:$Z$1,0),FALSE)</f>
        <v>8.2899999999999991</v>
      </c>
      <c r="E1238" s="10" t="str">
        <f>VLOOKUP($A1238,'Medical Examinations'!$A:$Z,MATCH(E$1,'Medical Examinations'!$A$1:$Z$1,0),FALSE)</f>
        <v>No</v>
      </c>
      <c r="F1238" s="10" t="str">
        <f>VLOOKUP($A1238,'Medical Examinations'!$A:$Z,MATCH(F$1,'Medical Examinations'!$A$1:$Z$1,0),FALSE)</f>
        <v>No</v>
      </c>
      <c r="G1238" s="10" t="str">
        <f>VLOOKUP($A1238,'Medical Examinations'!$A:$Z,MATCH(G$1,'Medical Examinations'!$A$1:$Z$1,0),FALSE)</f>
        <v>No</v>
      </c>
      <c r="H1238" s="10">
        <f>VLOOKUP($A1238,'Medical Examinations'!$A:$Z,MATCH(H$1,'Medical Examinations'!$A$1:$Z$1,0),FALSE)</f>
        <v>2</v>
      </c>
      <c r="I1238" s="10" t="str">
        <f>VLOOKUP($A1238,'Medical Examinations'!$A:$Z,MATCH(I$1,'Medical Examinations'!$A$1:$Z$1,0),FALSE)</f>
        <v>No</v>
      </c>
      <c r="J1238" s="10" t="str">
        <f>VLOOKUP($A1238,'Medical Examinations'!$A:$Z,MATCH(J$1,'Medical Examinations'!$A$1:$Z$1,0),FALSE)</f>
        <v>Overweight</v>
      </c>
      <c r="K1238" s="10" t="str">
        <f>VLOOKUP($A1238,'Medical Examinations'!$A:$Z,MATCH(K$1,'Medical Examinations'!$A$1:$Z$1,0),FALSE)</f>
        <v>Diabetes</v>
      </c>
      <c r="L1238" s="15">
        <v>10269.459999999999</v>
      </c>
      <c r="M1238" s="10" t="s">
        <v>4708</v>
      </c>
      <c r="N1238" s="10" t="s">
        <v>4708</v>
      </c>
      <c r="P1238" s="10"/>
    </row>
    <row r="1239" spans="1:16">
      <c r="A1239" s="21" t="s">
        <v>2479</v>
      </c>
      <c r="D1239" s="10">
        <f>VLOOKUP($A1239,'Medical Examinations'!$A:$Z,MATCH(D$1,'Medical Examinations'!$A$1:$Z$1,0),FALSE)</f>
        <v>10.46</v>
      </c>
      <c r="E1239" s="10" t="str">
        <f>VLOOKUP($A1239,'Medical Examinations'!$A:$Z,MATCH(E$1,'Medical Examinations'!$A$1:$Z$1,0),FALSE)</f>
        <v>No</v>
      </c>
      <c r="F1239" s="10" t="str">
        <f>VLOOKUP($A1239,'Medical Examinations'!$A:$Z,MATCH(F$1,'Medical Examinations'!$A$1:$Z$1,0),FALSE)</f>
        <v>No</v>
      </c>
      <c r="G1239" s="10" t="str">
        <f>VLOOKUP($A1239,'Medical Examinations'!$A:$Z,MATCH(G$1,'Medical Examinations'!$A$1:$Z$1,0),FALSE)</f>
        <v>No</v>
      </c>
      <c r="H1239" s="10">
        <f>VLOOKUP($A1239,'Medical Examinations'!$A:$Z,MATCH(H$1,'Medical Examinations'!$A$1:$Z$1,0),FALSE)</f>
        <v>0</v>
      </c>
      <c r="I1239" s="10" t="str">
        <f>VLOOKUP($A1239,'Medical Examinations'!$A:$Z,MATCH(I$1,'Medical Examinations'!$A$1:$Z$1,0),FALSE)</f>
        <v>No</v>
      </c>
      <c r="J1239" s="10" t="str">
        <f>VLOOKUP($A1239,'Medical Examinations'!$A:$Z,MATCH(J$1,'Medical Examinations'!$A$1:$Z$1,0),FALSE)</f>
        <v>Obesity</v>
      </c>
      <c r="K1239" s="10" t="str">
        <f>VLOOKUP($A1239,'Medical Examinations'!$A:$Z,MATCH(K$1,'Medical Examinations'!$A$1:$Z$1,0),FALSE)</f>
        <v>Diabetes</v>
      </c>
      <c r="L1239" s="15">
        <v>10274.33</v>
      </c>
      <c r="M1239" s="10" t="s">
        <v>4708</v>
      </c>
      <c r="N1239" s="10" t="s">
        <v>4711</v>
      </c>
      <c r="P1239" s="10"/>
    </row>
    <row r="1240" spans="1:16">
      <c r="A1240" s="20" t="s">
        <v>2481</v>
      </c>
      <c r="D1240" s="10">
        <f>VLOOKUP($A1240,'Medical Examinations'!$A:$Z,MATCH(D$1,'Medical Examinations'!$A$1:$Z$1,0),FALSE)</f>
        <v>11.96</v>
      </c>
      <c r="E1240" s="10" t="str">
        <f>VLOOKUP($A1240,'Medical Examinations'!$A:$Z,MATCH(E$1,'Medical Examinations'!$A$1:$Z$1,0),FALSE)</f>
        <v>No</v>
      </c>
      <c r="F1240" s="10" t="str">
        <f>VLOOKUP($A1240,'Medical Examinations'!$A:$Z,MATCH(F$1,'Medical Examinations'!$A$1:$Z$1,0),FALSE)</f>
        <v>No</v>
      </c>
      <c r="G1240" s="10" t="str">
        <f>VLOOKUP($A1240,'Medical Examinations'!$A:$Z,MATCH(G$1,'Medical Examinations'!$A$1:$Z$1,0),FALSE)</f>
        <v>No</v>
      </c>
      <c r="H1240" s="10">
        <f>VLOOKUP($A1240,'Medical Examinations'!$A:$Z,MATCH(H$1,'Medical Examinations'!$A$1:$Z$1,0),FALSE)</f>
        <v>0</v>
      </c>
      <c r="I1240" s="10" t="str">
        <f>VLOOKUP($A1240,'Medical Examinations'!$A:$Z,MATCH(I$1,'Medical Examinations'!$A$1:$Z$1,0),FALSE)</f>
        <v>No</v>
      </c>
      <c r="J1240" s="10" t="str">
        <f>VLOOKUP($A1240,'Medical Examinations'!$A:$Z,MATCH(J$1,'Medical Examinations'!$A$1:$Z$1,0),FALSE)</f>
        <v>Obesity</v>
      </c>
      <c r="K1240" s="10" t="str">
        <f>VLOOKUP($A1240,'Medical Examinations'!$A:$Z,MATCH(K$1,'Medical Examinations'!$A$1:$Z$1,0),FALSE)</f>
        <v>Diabetes</v>
      </c>
      <c r="L1240" s="15">
        <v>10276.99</v>
      </c>
      <c r="M1240" s="10" t="s">
        <v>4708</v>
      </c>
      <c r="N1240" s="10" t="s">
        <v>4711</v>
      </c>
      <c r="P1240" s="10"/>
    </row>
    <row r="1241" spans="1:16">
      <c r="A1241" s="21" t="s">
        <v>2483</v>
      </c>
      <c r="D1241" s="10">
        <f>VLOOKUP($A1241,'Medical Examinations'!$A:$Z,MATCH(D$1,'Medical Examinations'!$A$1:$Z$1,0),FALSE)</f>
        <v>4.25</v>
      </c>
      <c r="E1241" s="10" t="str">
        <f>VLOOKUP($A1241,'Medical Examinations'!$A:$Z,MATCH(E$1,'Medical Examinations'!$A$1:$Z$1,0),FALSE)</f>
        <v>yes</v>
      </c>
      <c r="F1241" s="10" t="str">
        <f>VLOOKUP($A1241,'Medical Examinations'!$A:$Z,MATCH(F$1,'Medical Examinations'!$A$1:$Z$1,0),FALSE)</f>
        <v>No</v>
      </c>
      <c r="G1241" s="10" t="str">
        <f>VLOOKUP($A1241,'Medical Examinations'!$A:$Z,MATCH(G$1,'Medical Examinations'!$A$1:$Z$1,0),FALSE)</f>
        <v>Yes</v>
      </c>
      <c r="H1241" s="10">
        <f>VLOOKUP($A1241,'Medical Examinations'!$A:$Z,MATCH(H$1,'Medical Examinations'!$A$1:$Z$1,0),FALSE)</f>
        <v>1</v>
      </c>
      <c r="I1241" s="10" t="str">
        <f>VLOOKUP($A1241,'Medical Examinations'!$A:$Z,MATCH(I$1,'Medical Examinations'!$A$1:$Z$1,0),FALSE)</f>
        <v>No</v>
      </c>
      <c r="J1241" s="10" t="str">
        <f>VLOOKUP($A1241,'Medical Examinations'!$A:$Z,MATCH(J$1,'Medical Examinations'!$A$1:$Z$1,0),FALSE)</f>
        <v>Normal Weight</v>
      </c>
      <c r="K1241" s="10" t="str">
        <f>VLOOKUP($A1241,'Medical Examinations'!$A:$Z,MATCH(K$1,'Medical Examinations'!$A$1:$Z$1,0),FALSE)</f>
        <v>Normal</v>
      </c>
      <c r="L1241" s="15">
        <v>10308.040000000001</v>
      </c>
      <c r="M1241" s="10" t="s">
        <v>4708</v>
      </c>
      <c r="N1241" s="10" t="s">
        <v>4711</v>
      </c>
      <c r="P1241" s="10"/>
    </row>
    <row r="1242" spans="1:16">
      <c r="A1242" s="20" t="s">
        <v>2485</v>
      </c>
      <c r="D1242" s="10">
        <f>VLOOKUP($A1242,'Medical Examinations'!$A:$Z,MATCH(D$1,'Medical Examinations'!$A$1:$Z$1,0),FALSE)</f>
        <v>8.33</v>
      </c>
      <c r="E1242" s="10" t="str">
        <f>VLOOKUP($A1242,'Medical Examinations'!$A:$Z,MATCH(E$1,'Medical Examinations'!$A$1:$Z$1,0),FALSE)</f>
        <v>No</v>
      </c>
      <c r="F1242" s="10" t="str">
        <f>VLOOKUP($A1242,'Medical Examinations'!$A:$Z,MATCH(F$1,'Medical Examinations'!$A$1:$Z$1,0),FALSE)</f>
        <v>No</v>
      </c>
      <c r="G1242" s="10" t="str">
        <f>VLOOKUP($A1242,'Medical Examinations'!$A:$Z,MATCH(G$1,'Medical Examinations'!$A$1:$Z$1,0),FALSE)</f>
        <v>No</v>
      </c>
      <c r="H1242" s="10">
        <f>VLOOKUP($A1242,'Medical Examinations'!$A:$Z,MATCH(H$1,'Medical Examinations'!$A$1:$Z$1,0),FALSE)</f>
        <v>0</v>
      </c>
      <c r="I1242" s="10" t="str">
        <f>VLOOKUP($A1242,'Medical Examinations'!$A:$Z,MATCH(I$1,'Medical Examinations'!$A$1:$Z$1,0),FALSE)</f>
        <v>No</v>
      </c>
      <c r="J1242" s="10" t="str">
        <f>VLOOKUP($A1242,'Medical Examinations'!$A:$Z,MATCH(J$1,'Medical Examinations'!$A$1:$Z$1,0),FALSE)</f>
        <v>Obesity</v>
      </c>
      <c r="K1242" s="10" t="str">
        <f>VLOOKUP($A1242,'Medical Examinations'!$A:$Z,MATCH(K$1,'Medical Examinations'!$A$1:$Z$1,0),FALSE)</f>
        <v>Diabetes</v>
      </c>
      <c r="L1242" s="15">
        <v>10310.780000000001</v>
      </c>
      <c r="M1242" s="10" t="s">
        <v>4708</v>
      </c>
      <c r="N1242" s="10" t="s">
        <v>4708</v>
      </c>
      <c r="P1242" s="10"/>
    </row>
    <row r="1243" spans="1:16">
      <c r="A1243" s="21" t="s">
        <v>2487</v>
      </c>
      <c r="D1243" s="10">
        <f>VLOOKUP($A1243,'Medical Examinations'!$A:$Z,MATCH(D$1,'Medical Examinations'!$A$1:$Z$1,0),FALSE)</f>
        <v>4.29</v>
      </c>
      <c r="E1243" s="10" t="str">
        <f>VLOOKUP($A1243,'Medical Examinations'!$A:$Z,MATCH(E$1,'Medical Examinations'!$A$1:$Z$1,0),FALSE)</f>
        <v>No</v>
      </c>
      <c r="F1243" s="10" t="str">
        <f>VLOOKUP($A1243,'Medical Examinations'!$A:$Z,MATCH(F$1,'Medical Examinations'!$A$1:$Z$1,0),FALSE)</f>
        <v>No</v>
      </c>
      <c r="G1243" s="10" t="str">
        <f>VLOOKUP($A1243,'Medical Examinations'!$A:$Z,MATCH(G$1,'Medical Examinations'!$A$1:$Z$1,0),FALSE)</f>
        <v>No</v>
      </c>
      <c r="H1243" s="10">
        <f>VLOOKUP($A1243,'Medical Examinations'!$A:$Z,MATCH(H$1,'Medical Examinations'!$A$1:$Z$1,0),FALSE)</f>
        <v>1</v>
      </c>
      <c r="I1243" s="10" t="str">
        <f>VLOOKUP($A1243,'Medical Examinations'!$A:$Z,MATCH(I$1,'Medical Examinations'!$A$1:$Z$1,0),FALSE)</f>
        <v>No</v>
      </c>
      <c r="J1243" s="10" t="str">
        <f>VLOOKUP($A1243,'Medical Examinations'!$A:$Z,MATCH(J$1,'Medical Examinations'!$A$1:$Z$1,0),FALSE)</f>
        <v>Obesity</v>
      </c>
      <c r="K1243" s="10" t="str">
        <f>VLOOKUP($A1243,'Medical Examinations'!$A:$Z,MATCH(K$1,'Medical Examinations'!$A$1:$Z$1,0),FALSE)</f>
        <v>Normal</v>
      </c>
      <c r="L1243" s="15">
        <v>10315.91</v>
      </c>
      <c r="M1243" s="10" t="s">
        <v>4708</v>
      </c>
      <c r="N1243" s="10" t="s">
        <v>4707</v>
      </c>
      <c r="P1243" s="10"/>
    </row>
    <row r="1244" spans="1:16">
      <c r="A1244" s="20" t="s">
        <v>2489</v>
      </c>
      <c r="D1244" s="10">
        <f>VLOOKUP($A1244,'Medical Examinations'!$A:$Z,MATCH(D$1,'Medical Examinations'!$A$1:$Z$1,0),FALSE)</f>
        <v>6.32</v>
      </c>
      <c r="E1244" s="10" t="str">
        <f>VLOOKUP($A1244,'Medical Examinations'!$A:$Z,MATCH(E$1,'Medical Examinations'!$A$1:$Z$1,0),FALSE)</f>
        <v>yes</v>
      </c>
      <c r="F1244" s="10" t="str">
        <f>VLOOKUP($A1244,'Medical Examinations'!$A:$Z,MATCH(F$1,'Medical Examinations'!$A$1:$Z$1,0),FALSE)</f>
        <v>No</v>
      </c>
      <c r="G1244" s="10" t="str">
        <f>VLOOKUP($A1244,'Medical Examinations'!$A:$Z,MATCH(G$1,'Medical Examinations'!$A$1:$Z$1,0),FALSE)</f>
        <v>No</v>
      </c>
      <c r="H1244" s="10">
        <f>VLOOKUP($A1244,'Medical Examinations'!$A:$Z,MATCH(H$1,'Medical Examinations'!$A$1:$Z$1,0),FALSE)</f>
        <v>0</v>
      </c>
      <c r="I1244" s="10" t="str">
        <f>VLOOKUP($A1244,'Medical Examinations'!$A:$Z,MATCH(I$1,'Medical Examinations'!$A$1:$Z$1,0),FALSE)</f>
        <v>No</v>
      </c>
      <c r="J1244" s="10" t="str">
        <f>VLOOKUP($A1244,'Medical Examinations'!$A:$Z,MATCH(J$1,'Medical Examinations'!$A$1:$Z$1,0),FALSE)</f>
        <v>Obesity</v>
      </c>
      <c r="K1244" s="10" t="str">
        <f>VLOOKUP($A1244,'Medical Examinations'!$A:$Z,MATCH(K$1,'Medical Examinations'!$A$1:$Z$1,0),FALSE)</f>
        <v>Prediabetes</v>
      </c>
      <c r="L1244" s="15">
        <v>10322.9</v>
      </c>
      <c r="M1244" s="10" t="s">
        <v>4708</v>
      </c>
      <c r="N1244" s="10" t="s">
        <v>4711</v>
      </c>
      <c r="P1244" s="10"/>
    </row>
    <row r="1245" spans="1:16">
      <c r="A1245" s="21" t="s">
        <v>2491</v>
      </c>
      <c r="D1245" s="10">
        <f>VLOOKUP($A1245,'Medical Examinations'!$A:$Z,MATCH(D$1,'Medical Examinations'!$A$1:$Z$1,0),FALSE)</f>
        <v>5.65</v>
      </c>
      <c r="E1245" s="10" t="str">
        <f>VLOOKUP($A1245,'Medical Examinations'!$A:$Z,MATCH(E$1,'Medical Examinations'!$A$1:$Z$1,0),FALSE)</f>
        <v>No</v>
      </c>
      <c r="F1245" s="10" t="str">
        <f>VLOOKUP($A1245,'Medical Examinations'!$A:$Z,MATCH(F$1,'Medical Examinations'!$A$1:$Z$1,0),FALSE)</f>
        <v>No</v>
      </c>
      <c r="G1245" s="10" t="str">
        <f>VLOOKUP($A1245,'Medical Examinations'!$A:$Z,MATCH(G$1,'Medical Examinations'!$A$1:$Z$1,0),FALSE)</f>
        <v>No</v>
      </c>
      <c r="H1245" s="10">
        <f>VLOOKUP($A1245,'Medical Examinations'!$A:$Z,MATCH(H$1,'Medical Examinations'!$A$1:$Z$1,0),FALSE)</f>
        <v>2</v>
      </c>
      <c r="I1245" s="10" t="str">
        <f>VLOOKUP($A1245,'Medical Examinations'!$A:$Z,MATCH(I$1,'Medical Examinations'!$A$1:$Z$1,0),FALSE)</f>
        <v>No</v>
      </c>
      <c r="J1245" s="10" t="str">
        <f>VLOOKUP($A1245,'Medical Examinations'!$A:$Z,MATCH(J$1,'Medical Examinations'!$A$1:$Z$1,0),FALSE)</f>
        <v>Overweight</v>
      </c>
      <c r="K1245" s="10" t="str">
        <f>VLOOKUP($A1245,'Medical Examinations'!$A:$Z,MATCH(K$1,'Medical Examinations'!$A$1:$Z$1,0),FALSE)</f>
        <v>Normal</v>
      </c>
      <c r="L1245" s="15">
        <v>10325.209999999999</v>
      </c>
      <c r="M1245" s="10" t="s">
        <v>4708</v>
      </c>
      <c r="N1245" s="10" t="s">
        <v>4708</v>
      </c>
      <c r="P1245" s="10"/>
    </row>
    <row r="1246" spans="1:16">
      <c r="A1246" s="20" t="s">
        <v>2493</v>
      </c>
      <c r="D1246" s="10">
        <f>VLOOKUP($A1246,'Medical Examinations'!$A:$Z,MATCH(D$1,'Medical Examinations'!$A$1:$Z$1,0),FALSE)</f>
        <v>8.41</v>
      </c>
      <c r="E1246" s="10" t="str">
        <f>VLOOKUP($A1246,'Medical Examinations'!$A:$Z,MATCH(E$1,'Medical Examinations'!$A$1:$Z$1,0),FALSE)</f>
        <v>yes</v>
      </c>
      <c r="F1246" s="10" t="str">
        <f>VLOOKUP($A1246,'Medical Examinations'!$A:$Z,MATCH(F$1,'Medical Examinations'!$A$1:$Z$1,0),FALSE)</f>
        <v>No</v>
      </c>
      <c r="G1246" s="10" t="str">
        <f>VLOOKUP($A1246,'Medical Examinations'!$A:$Z,MATCH(G$1,'Medical Examinations'!$A$1:$Z$1,0),FALSE)</f>
        <v>No</v>
      </c>
      <c r="H1246" s="10">
        <f>VLOOKUP($A1246,'Medical Examinations'!$A:$Z,MATCH(H$1,'Medical Examinations'!$A$1:$Z$1,0),FALSE)</f>
        <v>1</v>
      </c>
      <c r="I1246" s="10" t="str">
        <f>VLOOKUP($A1246,'Medical Examinations'!$A:$Z,MATCH(I$1,'Medical Examinations'!$A$1:$Z$1,0),FALSE)</f>
        <v>No</v>
      </c>
      <c r="J1246" s="10" t="str">
        <f>VLOOKUP($A1246,'Medical Examinations'!$A:$Z,MATCH(J$1,'Medical Examinations'!$A$1:$Z$1,0),FALSE)</f>
        <v>Overweight</v>
      </c>
      <c r="K1246" s="10" t="str">
        <f>VLOOKUP($A1246,'Medical Examinations'!$A:$Z,MATCH(K$1,'Medical Examinations'!$A$1:$Z$1,0),FALSE)</f>
        <v>Diabetes</v>
      </c>
      <c r="L1246" s="15">
        <v>10329.06</v>
      </c>
      <c r="M1246" s="10" t="s">
        <v>4708</v>
      </c>
      <c r="N1246" s="10" t="s">
        <v>4711</v>
      </c>
      <c r="P1246" s="10"/>
    </row>
    <row r="1247" spans="1:16">
      <c r="A1247" s="21" t="s">
        <v>2495</v>
      </c>
      <c r="D1247" s="10">
        <f>VLOOKUP($A1247,'Medical Examinations'!$A:$Z,MATCH(D$1,'Medical Examinations'!$A$1:$Z$1,0),FALSE)</f>
        <v>11.96</v>
      </c>
      <c r="E1247" s="10" t="str">
        <f>VLOOKUP($A1247,'Medical Examinations'!$A:$Z,MATCH(E$1,'Medical Examinations'!$A$1:$Z$1,0),FALSE)</f>
        <v>yes</v>
      </c>
      <c r="F1247" s="10" t="str">
        <f>VLOOKUP($A1247,'Medical Examinations'!$A:$Z,MATCH(F$1,'Medical Examinations'!$A$1:$Z$1,0),FALSE)</f>
        <v>No</v>
      </c>
      <c r="G1247" s="10" t="str">
        <f>VLOOKUP($A1247,'Medical Examinations'!$A:$Z,MATCH(G$1,'Medical Examinations'!$A$1:$Z$1,0),FALSE)</f>
        <v>No</v>
      </c>
      <c r="H1247" s="10">
        <f>VLOOKUP($A1247,'Medical Examinations'!$A:$Z,MATCH(H$1,'Medical Examinations'!$A$1:$Z$1,0),FALSE)</f>
        <v>0</v>
      </c>
      <c r="I1247" s="10" t="str">
        <f>VLOOKUP($A1247,'Medical Examinations'!$A:$Z,MATCH(I$1,'Medical Examinations'!$A$1:$Z$1,0),FALSE)</f>
        <v>No</v>
      </c>
      <c r="J1247" s="10" t="str">
        <f>VLOOKUP($A1247,'Medical Examinations'!$A:$Z,MATCH(J$1,'Medical Examinations'!$A$1:$Z$1,0),FALSE)</f>
        <v>Normal Weight</v>
      </c>
      <c r="K1247" s="10" t="str">
        <f>VLOOKUP($A1247,'Medical Examinations'!$A:$Z,MATCH(K$1,'Medical Examinations'!$A$1:$Z$1,0),FALSE)</f>
        <v>Diabetes</v>
      </c>
      <c r="L1247" s="15">
        <v>10338.93</v>
      </c>
      <c r="M1247" s="10" t="s">
        <v>4708</v>
      </c>
      <c r="N1247" s="10" t="s">
        <v>4711</v>
      </c>
      <c r="P1247" s="10"/>
    </row>
    <row r="1248" spans="1:16">
      <c r="A1248" s="20" t="s">
        <v>2497</v>
      </c>
      <c r="D1248" s="10">
        <f>VLOOKUP($A1248,'Medical Examinations'!$A:$Z,MATCH(D$1,'Medical Examinations'!$A$1:$Z$1,0),FALSE)</f>
        <v>5.17</v>
      </c>
      <c r="E1248" s="10" t="str">
        <f>VLOOKUP($A1248,'Medical Examinations'!$A:$Z,MATCH(E$1,'Medical Examinations'!$A$1:$Z$1,0),FALSE)</f>
        <v>yes</v>
      </c>
      <c r="F1248" s="10" t="str">
        <f>VLOOKUP($A1248,'Medical Examinations'!$A:$Z,MATCH(F$1,'Medical Examinations'!$A$1:$Z$1,0),FALSE)</f>
        <v>No</v>
      </c>
      <c r="G1248" s="10" t="str">
        <f>VLOOKUP($A1248,'Medical Examinations'!$A:$Z,MATCH(G$1,'Medical Examinations'!$A$1:$Z$1,0),FALSE)</f>
        <v>Yes</v>
      </c>
      <c r="H1248" s="10">
        <f>VLOOKUP($A1248,'Medical Examinations'!$A:$Z,MATCH(H$1,'Medical Examinations'!$A$1:$Z$1,0),FALSE)</f>
        <v>1</v>
      </c>
      <c r="I1248" s="10" t="str">
        <f>VLOOKUP($A1248,'Medical Examinations'!$A:$Z,MATCH(I$1,'Medical Examinations'!$A$1:$Z$1,0),FALSE)</f>
        <v>No</v>
      </c>
      <c r="J1248" s="10" t="str">
        <f>VLOOKUP($A1248,'Medical Examinations'!$A:$Z,MATCH(J$1,'Medical Examinations'!$A$1:$Z$1,0),FALSE)</f>
        <v>Obesity</v>
      </c>
      <c r="K1248" s="10" t="str">
        <f>VLOOKUP($A1248,'Medical Examinations'!$A:$Z,MATCH(K$1,'Medical Examinations'!$A$1:$Z$1,0),FALSE)</f>
        <v>Normal</v>
      </c>
      <c r="L1248" s="15">
        <v>10345.93</v>
      </c>
      <c r="M1248" s="10" t="s">
        <v>4708</v>
      </c>
      <c r="N1248" s="10" t="s">
        <v>4707</v>
      </c>
      <c r="P1248" s="10"/>
    </row>
    <row r="1249" spans="1:16">
      <c r="A1249" s="21" t="s">
        <v>2499</v>
      </c>
      <c r="D1249" s="10">
        <f>VLOOKUP($A1249,'Medical Examinations'!$A:$Z,MATCH(D$1,'Medical Examinations'!$A$1:$Z$1,0),FALSE)</f>
        <v>8.76</v>
      </c>
      <c r="E1249" s="10" t="str">
        <f>VLOOKUP($A1249,'Medical Examinations'!$A:$Z,MATCH(E$1,'Medical Examinations'!$A$1:$Z$1,0),FALSE)</f>
        <v>No</v>
      </c>
      <c r="F1249" s="10" t="str">
        <f>VLOOKUP($A1249,'Medical Examinations'!$A:$Z,MATCH(F$1,'Medical Examinations'!$A$1:$Z$1,0),FALSE)</f>
        <v>No</v>
      </c>
      <c r="G1249" s="10" t="str">
        <f>VLOOKUP($A1249,'Medical Examinations'!$A:$Z,MATCH(G$1,'Medical Examinations'!$A$1:$Z$1,0),FALSE)</f>
        <v>No</v>
      </c>
      <c r="H1249" s="10">
        <f>VLOOKUP($A1249,'Medical Examinations'!$A:$Z,MATCH(H$1,'Medical Examinations'!$A$1:$Z$1,0),FALSE)</f>
        <v>0</v>
      </c>
      <c r="I1249" s="10" t="str">
        <f>VLOOKUP($A1249,'Medical Examinations'!$A:$Z,MATCH(I$1,'Medical Examinations'!$A$1:$Z$1,0),FALSE)</f>
        <v>No</v>
      </c>
      <c r="J1249" s="10" t="str">
        <f>VLOOKUP($A1249,'Medical Examinations'!$A:$Z,MATCH(J$1,'Medical Examinations'!$A$1:$Z$1,0),FALSE)</f>
        <v>Normal Weight</v>
      </c>
      <c r="K1249" s="10" t="str">
        <f>VLOOKUP($A1249,'Medical Examinations'!$A:$Z,MATCH(K$1,'Medical Examinations'!$A$1:$Z$1,0),FALSE)</f>
        <v>Diabetes</v>
      </c>
      <c r="L1249" s="15">
        <v>10352.48</v>
      </c>
      <c r="M1249" s="10" t="s">
        <v>4708</v>
      </c>
      <c r="N1249" s="10" t="s">
        <v>4711</v>
      </c>
      <c r="P1249" s="10"/>
    </row>
    <row r="1250" spans="1:16">
      <c r="A1250" s="20" t="s">
        <v>2501</v>
      </c>
      <c r="D1250" s="10">
        <f>VLOOKUP($A1250,'Medical Examinations'!$A:$Z,MATCH(D$1,'Medical Examinations'!$A$1:$Z$1,0),FALSE)</f>
        <v>7.99</v>
      </c>
      <c r="E1250" s="10" t="str">
        <f>VLOOKUP($A1250,'Medical Examinations'!$A:$Z,MATCH(E$1,'Medical Examinations'!$A$1:$Z$1,0),FALSE)</f>
        <v>No</v>
      </c>
      <c r="F1250" s="10" t="str">
        <f>VLOOKUP($A1250,'Medical Examinations'!$A:$Z,MATCH(F$1,'Medical Examinations'!$A$1:$Z$1,0),FALSE)</f>
        <v>No</v>
      </c>
      <c r="G1250" s="10" t="str">
        <f>VLOOKUP($A1250,'Medical Examinations'!$A:$Z,MATCH(G$1,'Medical Examinations'!$A$1:$Z$1,0),FALSE)</f>
        <v>No</v>
      </c>
      <c r="H1250" s="10">
        <f>VLOOKUP($A1250,'Medical Examinations'!$A:$Z,MATCH(H$1,'Medical Examinations'!$A$1:$Z$1,0),FALSE)</f>
        <v>2</v>
      </c>
      <c r="I1250" s="10" t="str">
        <f>VLOOKUP($A1250,'Medical Examinations'!$A:$Z,MATCH(I$1,'Medical Examinations'!$A$1:$Z$1,0),FALSE)</f>
        <v>No</v>
      </c>
      <c r="J1250" s="10" t="str">
        <f>VLOOKUP($A1250,'Medical Examinations'!$A:$Z,MATCH(J$1,'Medical Examinations'!$A$1:$Z$1,0),FALSE)</f>
        <v>Overweight</v>
      </c>
      <c r="K1250" s="10" t="str">
        <f>VLOOKUP($A1250,'Medical Examinations'!$A:$Z,MATCH(K$1,'Medical Examinations'!$A$1:$Z$1,0),FALSE)</f>
        <v>Diabetes</v>
      </c>
      <c r="L1250" s="15">
        <v>10355.64</v>
      </c>
      <c r="M1250" s="10" t="s">
        <v>4708</v>
      </c>
      <c r="N1250" s="10" t="s">
        <v>4711</v>
      </c>
      <c r="P1250" s="10"/>
    </row>
    <row r="1251" spans="1:16">
      <c r="A1251" s="21" t="s">
        <v>2503</v>
      </c>
      <c r="D1251" s="10">
        <f>VLOOKUP($A1251,'Medical Examinations'!$A:$Z,MATCH(D$1,'Medical Examinations'!$A$1:$Z$1,0),FALSE)</f>
        <v>8.59</v>
      </c>
      <c r="E1251" s="10" t="str">
        <f>VLOOKUP($A1251,'Medical Examinations'!$A:$Z,MATCH(E$1,'Medical Examinations'!$A$1:$Z$1,0),FALSE)</f>
        <v>No</v>
      </c>
      <c r="F1251" s="10" t="str">
        <f>VLOOKUP($A1251,'Medical Examinations'!$A:$Z,MATCH(F$1,'Medical Examinations'!$A$1:$Z$1,0),FALSE)</f>
        <v>No</v>
      </c>
      <c r="G1251" s="10" t="str">
        <f>VLOOKUP($A1251,'Medical Examinations'!$A:$Z,MATCH(G$1,'Medical Examinations'!$A$1:$Z$1,0),FALSE)</f>
        <v>No</v>
      </c>
      <c r="H1251" s="10">
        <f>VLOOKUP($A1251,'Medical Examinations'!$A:$Z,MATCH(H$1,'Medical Examinations'!$A$1:$Z$1,0),FALSE)</f>
        <v>0</v>
      </c>
      <c r="I1251" s="10" t="str">
        <f>VLOOKUP($A1251,'Medical Examinations'!$A:$Z,MATCH(I$1,'Medical Examinations'!$A$1:$Z$1,0),FALSE)</f>
        <v>No</v>
      </c>
      <c r="J1251" s="10" t="str">
        <f>VLOOKUP($A1251,'Medical Examinations'!$A:$Z,MATCH(J$1,'Medical Examinations'!$A$1:$Z$1,0),FALSE)</f>
        <v>Obesity</v>
      </c>
      <c r="K1251" s="10" t="str">
        <f>VLOOKUP($A1251,'Medical Examinations'!$A:$Z,MATCH(K$1,'Medical Examinations'!$A$1:$Z$1,0),FALSE)</f>
        <v>Diabetes</v>
      </c>
      <c r="L1251" s="15">
        <v>10356.67</v>
      </c>
      <c r="M1251" s="10" t="s">
        <v>4708</v>
      </c>
      <c r="N1251" s="10" t="s">
        <v>4711</v>
      </c>
      <c r="P1251" s="10"/>
    </row>
    <row r="1252" spans="1:16">
      <c r="A1252" s="20" t="s">
        <v>2505</v>
      </c>
      <c r="D1252" s="10">
        <f>VLOOKUP($A1252,'Medical Examinations'!$A:$Z,MATCH(D$1,'Medical Examinations'!$A$1:$Z$1,0),FALSE)</f>
        <v>6.14</v>
      </c>
      <c r="E1252" s="10" t="str">
        <f>VLOOKUP($A1252,'Medical Examinations'!$A:$Z,MATCH(E$1,'Medical Examinations'!$A$1:$Z$1,0),FALSE)</f>
        <v>No</v>
      </c>
      <c r="F1252" s="10" t="str">
        <f>VLOOKUP($A1252,'Medical Examinations'!$A:$Z,MATCH(F$1,'Medical Examinations'!$A$1:$Z$1,0),FALSE)</f>
        <v>No</v>
      </c>
      <c r="G1252" s="10" t="str">
        <f>VLOOKUP($A1252,'Medical Examinations'!$A:$Z,MATCH(G$1,'Medical Examinations'!$A$1:$Z$1,0),FALSE)</f>
        <v>No</v>
      </c>
      <c r="H1252" s="10">
        <f>VLOOKUP($A1252,'Medical Examinations'!$A:$Z,MATCH(H$1,'Medical Examinations'!$A$1:$Z$1,0),FALSE)</f>
        <v>2</v>
      </c>
      <c r="I1252" s="10" t="str">
        <f>VLOOKUP($A1252,'Medical Examinations'!$A:$Z,MATCH(I$1,'Medical Examinations'!$A$1:$Z$1,0),FALSE)</f>
        <v>No</v>
      </c>
      <c r="J1252" s="10" t="str">
        <f>VLOOKUP($A1252,'Medical Examinations'!$A:$Z,MATCH(J$1,'Medical Examinations'!$A$1:$Z$1,0),FALSE)</f>
        <v>Obesity</v>
      </c>
      <c r="K1252" s="10" t="str">
        <f>VLOOKUP($A1252,'Medical Examinations'!$A:$Z,MATCH(K$1,'Medical Examinations'!$A$1:$Z$1,0),FALSE)</f>
        <v>Prediabetes</v>
      </c>
      <c r="L1252" s="15">
        <v>10370.91</v>
      </c>
      <c r="M1252" s="10" t="s">
        <v>4708</v>
      </c>
      <c r="N1252" s="10" t="s">
        <v>4708</v>
      </c>
      <c r="P1252" s="10"/>
    </row>
    <row r="1253" spans="1:16">
      <c r="A1253" s="21" t="s">
        <v>2507</v>
      </c>
      <c r="D1253" s="10">
        <f>VLOOKUP($A1253,'Medical Examinations'!$A:$Z,MATCH(D$1,'Medical Examinations'!$A$1:$Z$1,0),FALSE)</f>
        <v>4.08</v>
      </c>
      <c r="E1253" s="10" t="str">
        <f>VLOOKUP($A1253,'Medical Examinations'!$A:$Z,MATCH(E$1,'Medical Examinations'!$A$1:$Z$1,0),FALSE)</f>
        <v>No</v>
      </c>
      <c r="F1253" s="10" t="str">
        <f>VLOOKUP($A1253,'Medical Examinations'!$A:$Z,MATCH(F$1,'Medical Examinations'!$A$1:$Z$1,0),FALSE)</f>
        <v>No</v>
      </c>
      <c r="G1253" s="10" t="str">
        <f>VLOOKUP($A1253,'Medical Examinations'!$A:$Z,MATCH(G$1,'Medical Examinations'!$A$1:$Z$1,0),FALSE)</f>
        <v>No</v>
      </c>
      <c r="H1253" s="10">
        <f>VLOOKUP($A1253,'Medical Examinations'!$A:$Z,MATCH(H$1,'Medical Examinations'!$A$1:$Z$1,0),FALSE)</f>
        <v>2</v>
      </c>
      <c r="I1253" s="10" t="str">
        <f>VLOOKUP($A1253,'Medical Examinations'!$A:$Z,MATCH(I$1,'Medical Examinations'!$A$1:$Z$1,0),FALSE)</f>
        <v>No</v>
      </c>
      <c r="J1253" s="10" t="str">
        <f>VLOOKUP($A1253,'Medical Examinations'!$A:$Z,MATCH(J$1,'Medical Examinations'!$A$1:$Z$1,0),FALSE)</f>
        <v>Overweight</v>
      </c>
      <c r="K1253" s="10" t="str">
        <f>VLOOKUP($A1253,'Medical Examinations'!$A:$Z,MATCH(K$1,'Medical Examinations'!$A$1:$Z$1,0),FALSE)</f>
        <v>Normal</v>
      </c>
      <c r="L1253" s="15">
        <v>10381.48</v>
      </c>
      <c r="M1253" s="10" t="s">
        <v>4708</v>
      </c>
      <c r="N1253" s="10" t="s">
        <v>4708</v>
      </c>
      <c r="P1253" s="10"/>
    </row>
    <row r="1254" spans="1:16">
      <c r="A1254" s="20" t="s">
        <v>2509</v>
      </c>
      <c r="D1254" s="10">
        <f>VLOOKUP($A1254,'Medical Examinations'!$A:$Z,MATCH(D$1,'Medical Examinations'!$A$1:$Z$1,0),FALSE)</f>
        <v>6.25</v>
      </c>
      <c r="E1254" s="10" t="str">
        <f>VLOOKUP($A1254,'Medical Examinations'!$A:$Z,MATCH(E$1,'Medical Examinations'!$A$1:$Z$1,0),FALSE)</f>
        <v>yes</v>
      </c>
      <c r="F1254" s="10" t="str">
        <f>VLOOKUP($A1254,'Medical Examinations'!$A:$Z,MATCH(F$1,'Medical Examinations'!$A$1:$Z$1,0),FALSE)</f>
        <v>No</v>
      </c>
      <c r="G1254" s="10" t="str">
        <f>VLOOKUP($A1254,'Medical Examinations'!$A:$Z,MATCH(G$1,'Medical Examinations'!$A$1:$Z$1,0),FALSE)</f>
        <v>No</v>
      </c>
      <c r="H1254" s="10">
        <f>VLOOKUP($A1254,'Medical Examinations'!$A:$Z,MATCH(H$1,'Medical Examinations'!$A$1:$Z$1,0),FALSE)</f>
        <v>0</v>
      </c>
      <c r="I1254" s="10" t="str">
        <f>VLOOKUP($A1254,'Medical Examinations'!$A:$Z,MATCH(I$1,'Medical Examinations'!$A$1:$Z$1,0),FALSE)</f>
        <v>No</v>
      </c>
      <c r="J1254" s="10" t="str">
        <f>VLOOKUP($A1254,'Medical Examinations'!$A:$Z,MATCH(J$1,'Medical Examinations'!$A$1:$Z$1,0),FALSE)</f>
        <v>Obesity</v>
      </c>
      <c r="K1254" s="10" t="str">
        <f>VLOOKUP($A1254,'Medical Examinations'!$A:$Z,MATCH(K$1,'Medical Examinations'!$A$1:$Z$1,0),FALSE)</f>
        <v>Prediabetes</v>
      </c>
      <c r="L1254" s="15">
        <v>10403.27</v>
      </c>
      <c r="M1254" s="10" t="s">
        <v>4708</v>
      </c>
      <c r="N1254" s="10" t="s">
        <v>4707</v>
      </c>
      <c r="P1254" s="10"/>
    </row>
    <row r="1255" spans="1:16">
      <c r="A1255" s="21" t="s">
        <v>2511</v>
      </c>
      <c r="D1255" s="10">
        <f>VLOOKUP($A1255,'Medical Examinations'!$A:$Z,MATCH(D$1,'Medical Examinations'!$A$1:$Z$1,0),FALSE)</f>
        <v>5.94</v>
      </c>
      <c r="E1255" s="10" t="str">
        <f>VLOOKUP($A1255,'Medical Examinations'!$A:$Z,MATCH(E$1,'Medical Examinations'!$A$1:$Z$1,0),FALSE)</f>
        <v>yes</v>
      </c>
      <c r="F1255" s="10" t="str">
        <f>VLOOKUP($A1255,'Medical Examinations'!$A:$Z,MATCH(F$1,'Medical Examinations'!$A$1:$Z$1,0),FALSE)</f>
        <v>No</v>
      </c>
      <c r="G1255" s="10" t="str">
        <f>VLOOKUP($A1255,'Medical Examinations'!$A:$Z,MATCH(G$1,'Medical Examinations'!$A$1:$Z$1,0),FALSE)</f>
        <v>No</v>
      </c>
      <c r="H1255" s="10">
        <f>VLOOKUP($A1255,'Medical Examinations'!$A:$Z,MATCH(H$1,'Medical Examinations'!$A$1:$Z$1,0),FALSE)</f>
        <v>1</v>
      </c>
      <c r="I1255" s="10" t="str">
        <f>VLOOKUP($A1255,'Medical Examinations'!$A:$Z,MATCH(I$1,'Medical Examinations'!$A$1:$Z$1,0),FALSE)</f>
        <v>No</v>
      </c>
      <c r="J1255" s="10" t="str">
        <f>VLOOKUP($A1255,'Medical Examinations'!$A:$Z,MATCH(J$1,'Medical Examinations'!$A$1:$Z$1,0),FALSE)</f>
        <v>Obesity</v>
      </c>
      <c r="K1255" s="10" t="str">
        <f>VLOOKUP($A1255,'Medical Examinations'!$A:$Z,MATCH(K$1,'Medical Examinations'!$A$1:$Z$1,0),FALSE)</f>
        <v>Prediabetes</v>
      </c>
      <c r="L1255" s="15">
        <v>10407.09</v>
      </c>
      <c r="M1255" s="10" t="s">
        <v>4708</v>
      </c>
      <c r="N1255" s="10" t="s">
        <v>4711</v>
      </c>
      <c r="P1255" s="10"/>
    </row>
    <row r="1256" spans="1:16">
      <c r="A1256" s="20" t="s">
        <v>2513</v>
      </c>
      <c r="D1256" s="10">
        <f>VLOOKUP($A1256,'Medical Examinations'!$A:$Z,MATCH(D$1,'Medical Examinations'!$A$1:$Z$1,0),FALSE)</f>
        <v>6.45</v>
      </c>
      <c r="E1256" s="10" t="str">
        <f>VLOOKUP($A1256,'Medical Examinations'!$A:$Z,MATCH(E$1,'Medical Examinations'!$A$1:$Z$1,0),FALSE)</f>
        <v>yes</v>
      </c>
      <c r="F1256" s="10" t="str">
        <f>VLOOKUP($A1256,'Medical Examinations'!$A:$Z,MATCH(F$1,'Medical Examinations'!$A$1:$Z$1,0),FALSE)</f>
        <v>No</v>
      </c>
      <c r="G1256" s="10" t="str">
        <f>VLOOKUP($A1256,'Medical Examinations'!$A:$Z,MATCH(G$1,'Medical Examinations'!$A$1:$Z$1,0),FALSE)</f>
        <v>No</v>
      </c>
      <c r="H1256" s="10">
        <f>VLOOKUP($A1256,'Medical Examinations'!$A:$Z,MATCH(H$1,'Medical Examinations'!$A$1:$Z$1,0),FALSE)</f>
        <v>0</v>
      </c>
      <c r="I1256" s="10" t="str">
        <f>VLOOKUP($A1256,'Medical Examinations'!$A:$Z,MATCH(I$1,'Medical Examinations'!$A$1:$Z$1,0),FALSE)</f>
        <v>No</v>
      </c>
      <c r="J1256" s="10" t="str">
        <f>VLOOKUP($A1256,'Medical Examinations'!$A:$Z,MATCH(J$1,'Medical Examinations'!$A$1:$Z$1,0),FALSE)</f>
        <v>Obesity</v>
      </c>
      <c r="K1256" s="10" t="str">
        <f>VLOOKUP($A1256,'Medical Examinations'!$A:$Z,MATCH(K$1,'Medical Examinations'!$A$1:$Z$1,0),FALSE)</f>
        <v>Prediabetes</v>
      </c>
      <c r="L1256" s="15">
        <v>10407.98</v>
      </c>
      <c r="M1256" s="10" t="s">
        <v>4708</v>
      </c>
      <c r="N1256" s="10" t="s">
        <v>4711</v>
      </c>
      <c r="P1256" s="10"/>
    </row>
    <row r="1257" spans="1:16">
      <c r="A1257" s="21" t="s">
        <v>2515</v>
      </c>
      <c r="D1257" s="10">
        <f>VLOOKUP($A1257,'Medical Examinations'!$A:$Z,MATCH(D$1,'Medical Examinations'!$A$1:$Z$1,0),FALSE)</f>
        <v>5.74</v>
      </c>
      <c r="E1257" s="10" t="str">
        <f>VLOOKUP($A1257,'Medical Examinations'!$A:$Z,MATCH(E$1,'Medical Examinations'!$A$1:$Z$1,0),FALSE)</f>
        <v>yes</v>
      </c>
      <c r="F1257" s="10" t="str">
        <f>VLOOKUP($A1257,'Medical Examinations'!$A:$Z,MATCH(F$1,'Medical Examinations'!$A$1:$Z$1,0),FALSE)</f>
        <v>No</v>
      </c>
      <c r="G1257" s="10" t="str">
        <f>VLOOKUP($A1257,'Medical Examinations'!$A:$Z,MATCH(G$1,'Medical Examinations'!$A$1:$Z$1,0),FALSE)</f>
        <v>No</v>
      </c>
      <c r="H1257" s="10">
        <f>VLOOKUP($A1257,'Medical Examinations'!$A:$Z,MATCH(H$1,'Medical Examinations'!$A$1:$Z$1,0),FALSE)</f>
        <v>0</v>
      </c>
      <c r="I1257" s="10" t="str">
        <f>VLOOKUP($A1257,'Medical Examinations'!$A:$Z,MATCH(I$1,'Medical Examinations'!$A$1:$Z$1,0),FALSE)</f>
        <v>No</v>
      </c>
      <c r="J1257" s="10" t="str">
        <f>VLOOKUP($A1257,'Medical Examinations'!$A:$Z,MATCH(J$1,'Medical Examinations'!$A$1:$Z$1,0),FALSE)</f>
        <v>Overweight</v>
      </c>
      <c r="K1257" s="10" t="str">
        <f>VLOOKUP($A1257,'Medical Examinations'!$A:$Z,MATCH(K$1,'Medical Examinations'!$A$1:$Z$1,0),FALSE)</f>
        <v>Prediabetes</v>
      </c>
      <c r="L1257" s="15">
        <v>10419.59</v>
      </c>
      <c r="M1257" s="10" t="s">
        <v>4708</v>
      </c>
      <c r="N1257" s="10" t="s">
        <v>4707</v>
      </c>
      <c r="P1257" s="10"/>
    </row>
    <row r="1258" spans="1:16">
      <c r="A1258" s="20" t="s">
        <v>2517</v>
      </c>
      <c r="D1258" s="10">
        <f>VLOOKUP($A1258,'Medical Examinations'!$A:$Z,MATCH(D$1,'Medical Examinations'!$A$1:$Z$1,0),FALSE)</f>
        <v>4.43</v>
      </c>
      <c r="E1258" s="10" t="str">
        <f>VLOOKUP($A1258,'Medical Examinations'!$A:$Z,MATCH(E$1,'Medical Examinations'!$A$1:$Z$1,0),FALSE)</f>
        <v>yes</v>
      </c>
      <c r="F1258" s="10" t="str">
        <f>VLOOKUP($A1258,'Medical Examinations'!$A:$Z,MATCH(F$1,'Medical Examinations'!$A$1:$Z$1,0),FALSE)</f>
        <v>No</v>
      </c>
      <c r="G1258" s="10" t="str">
        <f>VLOOKUP($A1258,'Medical Examinations'!$A:$Z,MATCH(G$1,'Medical Examinations'!$A$1:$Z$1,0),FALSE)</f>
        <v>No</v>
      </c>
      <c r="H1258" s="10">
        <f>VLOOKUP($A1258,'Medical Examinations'!$A:$Z,MATCH(H$1,'Medical Examinations'!$A$1:$Z$1,0),FALSE)</f>
        <v>0</v>
      </c>
      <c r="I1258" s="10" t="str">
        <f>VLOOKUP($A1258,'Medical Examinations'!$A:$Z,MATCH(I$1,'Medical Examinations'!$A$1:$Z$1,0),FALSE)</f>
        <v>No</v>
      </c>
      <c r="J1258" s="10" t="str">
        <f>VLOOKUP($A1258,'Medical Examinations'!$A:$Z,MATCH(J$1,'Medical Examinations'!$A$1:$Z$1,0),FALSE)</f>
        <v>Obesity</v>
      </c>
      <c r="K1258" s="10" t="str">
        <f>VLOOKUP($A1258,'Medical Examinations'!$A:$Z,MATCH(K$1,'Medical Examinations'!$A$1:$Z$1,0),FALSE)</f>
        <v>Normal</v>
      </c>
      <c r="L1258" s="15">
        <v>10419.65</v>
      </c>
      <c r="M1258" s="10" t="s">
        <v>4708</v>
      </c>
      <c r="N1258" s="10" t="s">
        <v>4707</v>
      </c>
      <c r="P1258" s="10"/>
    </row>
    <row r="1259" spans="1:16">
      <c r="A1259" s="21" t="s">
        <v>2519</v>
      </c>
      <c r="D1259" s="10">
        <f>VLOOKUP($A1259,'Medical Examinations'!$A:$Z,MATCH(D$1,'Medical Examinations'!$A$1:$Z$1,0),FALSE)</f>
        <v>6.5</v>
      </c>
      <c r="E1259" s="10" t="str">
        <f>VLOOKUP($A1259,'Medical Examinations'!$A:$Z,MATCH(E$1,'Medical Examinations'!$A$1:$Z$1,0),FALSE)</f>
        <v>No</v>
      </c>
      <c r="F1259" s="10" t="str">
        <f>VLOOKUP($A1259,'Medical Examinations'!$A:$Z,MATCH(F$1,'Medical Examinations'!$A$1:$Z$1,0),FALSE)</f>
        <v>No</v>
      </c>
      <c r="G1259" s="10" t="str">
        <f>VLOOKUP($A1259,'Medical Examinations'!$A:$Z,MATCH(G$1,'Medical Examinations'!$A$1:$Z$1,0),FALSE)</f>
        <v>No</v>
      </c>
      <c r="H1259" s="10">
        <f>VLOOKUP($A1259,'Medical Examinations'!$A:$Z,MATCH(H$1,'Medical Examinations'!$A$1:$Z$1,0),FALSE)</f>
        <v>0</v>
      </c>
      <c r="I1259" s="10" t="str">
        <f>VLOOKUP($A1259,'Medical Examinations'!$A:$Z,MATCH(I$1,'Medical Examinations'!$A$1:$Z$1,0),FALSE)</f>
        <v>No</v>
      </c>
      <c r="J1259" s="10" t="str">
        <f>VLOOKUP($A1259,'Medical Examinations'!$A:$Z,MATCH(J$1,'Medical Examinations'!$A$1:$Z$1,0),FALSE)</f>
        <v>Normal Weight</v>
      </c>
      <c r="K1259" s="10" t="str">
        <f>VLOOKUP($A1259,'Medical Examinations'!$A:$Z,MATCH(K$1,'Medical Examinations'!$A$1:$Z$1,0),FALSE)</f>
        <v>Diabetes</v>
      </c>
      <c r="L1259" s="15">
        <v>10422.92</v>
      </c>
      <c r="M1259" s="10" t="s">
        <v>4708</v>
      </c>
      <c r="N1259" s="10" t="s">
        <v>4711</v>
      </c>
      <c r="P1259" s="10"/>
    </row>
    <row r="1260" spans="1:16">
      <c r="A1260" s="20" t="s">
        <v>2521</v>
      </c>
      <c r="D1260" s="10">
        <f>VLOOKUP($A1260,'Medical Examinations'!$A:$Z,MATCH(D$1,'Medical Examinations'!$A$1:$Z$1,0),FALSE)</f>
        <v>8.75</v>
      </c>
      <c r="E1260" s="10" t="str">
        <f>VLOOKUP($A1260,'Medical Examinations'!$A:$Z,MATCH(E$1,'Medical Examinations'!$A$1:$Z$1,0),FALSE)</f>
        <v>No</v>
      </c>
      <c r="F1260" s="10" t="str">
        <f>VLOOKUP($A1260,'Medical Examinations'!$A:$Z,MATCH(F$1,'Medical Examinations'!$A$1:$Z$1,0),FALSE)</f>
        <v>No</v>
      </c>
      <c r="G1260" s="10" t="str">
        <f>VLOOKUP($A1260,'Medical Examinations'!$A:$Z,MATCH(G$1,'Medical Examinations'!$A$1:$Z$1,0),FALSE)</f>
        <v>No</v>
      </c>
      <c r="H1260" s="10">
        <f>VLOOKUP($A1260,'Medical Examinations'!$A:$Z,MATCH(H$1,'Medical Examinations'!$A$1:$Z$1,0),FALSE)</f>
        <v>0</v>
      </c>
      <c r="I1260" s="10" t="str">
        <f>VLOOKUP($A1260,'Medical Examinations'!$A:$Z,MATCH(I$1,'Medical Examinations'!$A$1:$Z$1,0),FALSE)</f>
        <v>No</v>
      </c>
      <c r="J1260" s="10" t="str">
        <f>VLOOKUP($A1260,'Medical Examinations'!$A:$Z,MATCH(J$1,'Medical Examinations'!$A$1:$Z$1,0),FALSE)</f>
        <v>Obesity</v>
      </c>
      <c r="K1260" s="10" t="str">
        <f>VLOOKUP($A1260,'Medical Examinations'!$A:$Z,MATCH(K$1,'Medical Examinations'!$A$1:$Z$1,0),FALSE)</f>
        <v>Diabetes</v>
      </c>
      <c r="L1260" s="15">
        <v>10435.07</v>
      </c>
      <c r="M1260" s="10" t="s">
        <v>4708</v>
      </c>
      <c r="N1260" s="10" t="s">
        <v>4711</v>
      </c>
      <c r="P1260" s="10"/>
    </row>
    <row r="1261" spans="1:16">
      <c r="A1261" s="21" t="s">
        <v>2523</v>
      </c>
      <c r="D1261" s="10">
        <f>VLOOKUP($A1261,'Medical Examinations'!$A:$Z,MATCH(D$1,'Medical Examinations'!$A$1:$Z$1,0),FALSE)</f>
        <v>11.96</v>
      </c>
      <c r="E1261" s="10" t="str">
        <f>VLOOKUP($A1261,'Medical Examinations'!$A:$Z,MATCH(E$1,'Medical Examinations'!$A$1:$Z$1,0),FALSE)</f>
        <v>No</v>
      </c>
      <c r="F1261" s="10" t="str">
        <f>VLOOKUP($A1261,'Medical Examinations'!$A:$Z,MATCH(F$1,'Medical Examinations'!$A$1:$Z$1,0),FALSE)</f>
        <v>No</v>
      </c>
      <c r="G1261" s="10" t="str">
        <f>VLOOKUP($A1261,'Medical Examinations'!$A:$Z,MATCH(G$1,'Medical Examinations'!$A$1:$Z$1,0),FALSE)</f>
        <v>No</v>
      </c>
      <c r="H1261" s="10">
        <f>VLOOKUP($A1261,'Medical Examinations'!$A:$Z,MATCH(H$1,'Medical Examinations'!$A$1:$Z$1,0),FALSE)</f>
        <v>0</v>
      </c>
      <c r="I1261" s="10" t="str">
        <f>VLOOKUP($A1261,'Medical Examinations'!$A:$Z,MATCH(I$1,'Medical Examinations'!$A$1:$Z$1,0),FALSE)</f>
        <v>No</v>
      </c>
      <c r="J1261" s="10" t="str">
        <f>VLOOKUP($A1261,'Medical Examinations'!$A:$Z,MATCH(J$1,'Medical Examinations'!$A$1:$Z$1,0),FALSE)</f>
        <v>Overweight</v>
      </c>
      <c r="K1261" s="10" t="str">
        <f>VLOOKUP($A1261,'Medical Examinations'!$A:$Z,MATCH(K$1,'Medical Examinations'!$A$1:$Z$1,0),FALSE)</f>
        <v>Diabetes</v>
      </c>
      <c r="L1261" s="15">
        <v>10436.1</v>
      </c>
      <c r="M1261" s="10" t="s">
        <v>4708</v>
      </c>
      <c r="N1261" s="10" t="s">
        <v>4708</v>
      </c>
      <c r="P1261" s="10"/>
    </row>
    <row r="1262" spans="1:16">
      <c r="A1262" s="20" t="s">
        <v>2525</v>
      </c>
      <c r="D1262" s="10">
        <f>VLOOKUP($A1262,'Medical Examinations'!$A:$Z,MATCH(D$1,'Medical Examinations'!$A$1:$Z$1,0),FALSE)</f>
        <v>10.54</v>
      </c>
      <c r="E1262" s="10" t="str">
        <f>VLOOKUP($A1262,'Medical Examinations'!$A:$Z,MATCH(E$1,'Medical Examinations'!$A$1:$Z$1,0),FALSE)</f>
        <v>No</v>
      </c>
      <c r="F1262" s="10" t="str">
        <f>VLOOKUP($A1262,'Medical Examinations'!$A:$Z,MATCH(F$1,'Medical Examinations'!$A$1:$Z$1,0),FALSE)</f>
        <v>No</v>
      </c>
      <c r="G1262" s="10" t="str">
        <f>VLOOKUP($A1262,'Medical Examinations'!$A:$Z,MATCH(G$1,'Medical Examinations'!$A$1:$Z$1,0),FALSE)</f>
        <v>No</v>
      </c>
      <c r="H1262" s="10">
        <f>VLOOKUP($A1262,'Medical Examinations'!$A:$Z,MATCH(H$1,'Medical Examinations'!$A$1:$Z$1,0),FALSE)</f>
        <v>0</v>
      </c>
      <c r="I1262" s="10" t="str">
        <f>VLOOKUP($A1262,'Medical Examinations'!$A:$Z,MATCH(I$1,'Medical Examinations'!$A$1:$Z$1,0),FALSE)</f>
        <v>No</v>
      </c>
      <c r="J1262" s="10" t="str">
        <f>VLOOKUP($A1262,'Medical Examinations'!$A:$Z,MATCH(J$1,'Medical Examinations'!$A$1:$Z$1,0),FALSE)</f>
        <v>Obesity</v>
      </c>
      <c r="K1262" s="10" t="str">
        <f>VLOOKUP($A1262,'Medical Examinations'!$A:$Z,MATCH(K$1,'Medical Examinations'!$A$1:$Z$1,0),FALSE)</f>
        <v>Diabetes</v>
      </c>
      <c r="L1262" s="15">
        <v>10450.549999999999</v>
      </c>
      <c r="M1262" s="10" t="s">
        <v>4708</v>
      </c>
      <c r="N1262" s="10" t="s">
        <v>4711</v>
      </c>
      <c r="P1262" s="10"/>
    </row>
    <row r="1263" spans="1:16">
      <c r="A1263" s="21" t="s">
        <v>2527</v>
      </c>
      <c r="D1263" s="10">
        <f>VLOOKUP($A1263,'Medical Examinations'!$A:$Z,MATCH(D$1,'Medical Examinations'!$A$1:$Z$1,0),FALSE)</f>
        <v>4.54</v>
      </c>
      <c r="E1263" s="10" t="str">
        <f>VLOOKUP($A1263,'Medical Examinations'!$A:$Z,MATCH(E$1,'Medical Examinations'!$A$1:$Z$1,0),FALSE)</f>
        <v>yes</v>
      </c>
      <c r="F1263" s="10" t="str">
        <f>VLOOKUP($A1263,'Medical Examinations'!$A:$Z,MATCH(F$1,'Medical Examinations'!$A$1:$Z$1,0),FALSE)</f>
        <v>No</v>
      </c>
      <c r="G1263" s="10" t="str">
        <f>VLOOKUP($A1263,'Medical Examinations'!$A:$Z,MATCH(G$1,'Medical Examinations'!$A$1:$Z$1,0),FALSE)</f>
        <v>Yes</v>
      </c>
      <c r="H1263" s="10">
        <f>VLOOKUP($A1263,'Medical Examinations'!$A:$Z,MATCH(H$1,'Medical Examinations'!$A$1:$Z$1,0),FALSE)</f>
        <v>1</v>
      </c>
      <c r="I1263" s="10" t="str">
        <f>VLOOKUP($A1263,'Medical Examinations'!$A:$Z,MATCH(I$1,'Medical Examinations'!$A$1:$Z$1,0),FALSE)</f>
        <v>No</v>
      </c>
      <c r="J1263" s="10" t="str">
        <f>VLOOKUP($A1263,'Medical Examinations'!$A:$Z,MATCH(J$1,'Medical Examinations'!$A$1:$Z$1,0),FALSE)</f>
        <v>Normal Weight</v>
      </c>
      <c r="K1263" s="10" t="str">
        <f>VLOOKUP($A1263,'Medical Examinations'!$A:$Z,MATCH(K$1,'Medical Examinations'!$A$1:$Z$1,0),FALSE)</f>
        <v>Normal</v>
      </c>
      <c r="L1263" s="15">
        <v>10455.1</v>
      </c>
      <c r="M1263" s="10" t="s">
        <v>4708</v>
      </c>
      <c r="N1263" s="10" t="s">
        <v>4711</v>
      </c>
      <c r="P1263" s="10"/>
    </row>
    <row r="1264" spans="1:16">
      <c r="A1264" s="20" t="s">
        <v>2529</v>
      </c>
      <c r="D1264" s="10">
        <f>VLOOKUP($A1264,'Medical Examinations'!$A:$Z,MATCH(D$1,'Medical Examinations'!$A$1:$Z$1,0),FALSE)</f>
        <v>5.71</v>
      </c>
      <c r="E1264" s="10" t="str">
        <f>VLOOKUP($A1264,'Medical Examinations'!$A:$Z,MATCH(E$1,'Medical Examinations'!$A$1:$Z$1,0),FALSE)</f>
        <v>No</v>
      </c>
      <c r="F1264" s="10" t="str">
        <f>VLOOKUP($A1264,'Medical Examinations'!$A:$Z,MATCH(F$1,'Medical Examinations'!$A$1:$Z$1,0),FALSE)</f>
        <v>No</v>
      </c>
      <c r="G1264" s="10" t="str">
        <f>VLOOKUP($A1264,'Medical Examinations'!$A:$Z,MATCH(G$1,'Medical Examinations'!$A$1:$Z$1,0),FALSE)</f>
        <v>No</v>
      </c>
      <c r="H1264" s="10">
        <f>VLOOKUP($A1264,'Medical Examinations'!$A:$Z,MATCH(H$1,'Medical Examinations'!$A$1:$Z$1,0),FALSE)</f>
        <v>0</v>
      </c>
      <c r="I1264" s="10" t="str">
        <f>VLOOKUP($A1264,'Medical Examinations'!$A:$Z,MATCH(I$1,'Medical Examinations'!$A$1:$Z$1,0),FALSE)</f>
        <v>No</v>
      </c>
      <c r="J1264" s="10" t="str">
        <f>VLOOKUP($A1264,'Medical Examinations'!$A:$Z,MATCH(J$1,'Medical Examinations'!$A$1:$Z$1,0),FALSE)</f>
        <v>Obesity</v>
      </c>
      <c r="K1264" s="10" t="str">
        <f>VLOOKUP($A1264,'Medical Examinations'!$A:$Z,MATCH(K$1,'Medical Examinations'!$A$1:$Z$1,0),FALSE)</f>
        <v>Prediabetes</v>
      </c>
      <c r="L1264" s="15">
        <v>10455.14</v>
      </c>
      <c r="M1264" s="10" t="s">
        <v>4708</v>
      </c>
      <c r="N1264" s="10" t="s">
        <v>4707</v>
      </c>
      <c r="P1264" s="10"/>
    </row>
    <row r="1265" spans="1:16">
      <c r="A1265" s="21" t="s">
        <v>2531</v>
      </c>
      <c r="D1265" s="10">
        <f>VLOOKUP($A1265,'Medical Examinations'!$A:$Z,MATCH(D$1,'Medical Examinations'!$A$1:$Z$1,0),FALSE)</f>
        <v>6.25</v>
      </c>
      <c r="E1265" s="10" t="str">
        <f>VLOOKUP($A1265,'Medical Examinations'!$A:$Z,MATCH(E$1,'Medical Examinations'!$A$1:$Z$1,0),FALSE)</f>
        <v>yes</v>
      </c>
      <c r="F1265" s="10" t="str">
        <f>VLOOKUP($A1265,'Medical Examinations'!$A:$Z,MATCH(F$1,'Medical Examinations'!$A$1:$Z$1,0),FALSE)</f>
        <v>No</v>
      </c>
      <c r="G1265" s="10" t="str">
        <f>VLOOKUP($A1265,'Medical Examinations'!$A:$Z,MATCH(G$1,'Medical Examinations'!$A$1:$Z$1,0),FALSE)</f>
        <v>No</v>
      </c>
      <c r="H1265" s="10">
        <f>VLOOKUP($A1265,'Medical Examinations'!$A:$Z,MATCH(H$1,'Medical Examinations'!$A$1:$Z$1,0),FALSE)</f>
        <v>0</v>
      </c>
      <c r="I1265" s="10" t="str">
        <f>VLOOKUP($A1265,'Medical Examinations'!$A:$Z,MATCH(I$1,'Medical Examinations'!$A$1:$Z$1,0),FALSE)</f>
        <v>No</v>
      </c>
      <c r="J1265" s="10" t="str">
        <f>VLOOKUP($A1265,'Medical Examinations'!$A:$Z,MATCH(J$1,'Medical Examinations'!$A$1:$Z$1,0),FALSE)</f>
        <v>Obesity</v>
      </c>
      <c r="K1265" s="10" t="str">
        <f>VLOOKUP($A1265,'Medical Examinations'!$A:$Z,MATCH(K$1,'Medical Examinations'!$A$1:$Z$1,0),FALSE)</f>
        <v>Prediabetes</v>
      </c>
      <c r="L1265" s="15">
        <v>10459.19</v>
      </c>
      <c r="M1265" s="10" t="s">
        <v>4708</v>
      </c>
      <c r="N1265" s="10" t="s">
        <v>4711</v>
      </c>
      <c r="P1265" s="10"/>
    </row>
    <row r="1266" spans="1:16">
      <c r="A1266" s="20" t="s">
        <v>2533</v>
      </c>
      <c r="D1266" s="10">
        <f>VLOOKUP($A1266,'Medical Examinations'!$A:$Z,MATCH(D$1,'Medical Examinations'!$A$1:$Z$1,0),FALSE)</f>
        <v>9.4700000000000006</v>
      </c>
      <c r="E1266" s="10" t="str">
        <f>VLOOKUP($A1266,'Medical Examinations'!$A:$Z,MATCH(E$1,'Medical Examinations'!$A$1:$Z$1,0),FALSE)</f>
        <v>No</v>
      </c>
      <c r="F1266" s="10" t="str">
        <f>VLOOKUP($A1266,'Medical Examinations'!$A:$Z,MATCH(F$1,'Medical Examinations'!$A$1:$Z$1,0),FALSE)</f>
        <v>No</v>
      </c>
      <c r="G1266" s="10" t="str">
        <f>VLOOKUP($A1266,'Medical Examinations'!$A:$Z,MATCH(G$1,'Medical Examinations'!$A$1:$Z$1,0),FALSE)</f>
        <v>No</v>
      </c>
      <c r="H1266" s="10">
        <f>VLOOKUP($A1266,'Medical Examinations'!$A:$Z,MATCH(H$1,'Medical Examinations'!$A$1:$Z$1,0),FALSE)</f>
        <v>2</v>
      </c>
      <c r="I1266" s="10" t="str">
        <f>VLOOKUP($A1266,'Medical Examinations'!$A:$Z,MATCH(I$1,'Medical Examinations'!$A$1:$Z$1,0),FALSE)</f>
        <v>No</v>
      </c>
      <c r="J1266" s="10" t="str">
        <f>VLOOKUP($A1266,'Medical Examinations'!$A:$Z,MATCH(J$1,'Medical Examinations'!$A$1:$Z$1,0),FALSE)</f>
        <v>Overweight</v>
      </c>
      <c r="K1266" s="10" t="str">
        <f>VLOOKUP($A1266,'Medical Examinations'!$A:$Z,MATCH(K$1,'Medical Examinations'!$A$1:$Z$1,0),FALSE)</f>
        <v>Diabetes</v>
      </c>
      <c r="L1266" s="15">
        <v>10461.98</v>
      </c>
      <c r="M1266" s="10" t="s">
        <v>4708</v>
      </c>
      <c r="N1266" s="10" t="s">
        <v>4711</v>
      </c>
      <c r="P1266" s="10"/>
    </row>
    <row r="1267" spans="1:16">
      <c r="A1267" s="21" t="s">
        <v>2535</v>
      </c>
      <c r="D1267" s="10">
        <f>VLOOKUP($A1267,'Medical Examinations'!$A:$Z,MATCH(D$1,'Medical Examinations'!$A$1:$Z$1,0),FALSE)</f>
        <v>5.7</v>
      </c>
      <c r="E1267" s="10" t="str">
        <f>VLOOKUP($A1267,'Medical Examinations'!$A:$Z,MATCH(E$1,'Medical Examinations'!$A$1:$Z$1,0),FALSE)</f>
        <v>No</v>
      </c>
      <c r="F1267" s="10" t="str">
        <f>VLOOKUP($A1267,'Medical Examinations'!$A:$Z,MATCH(F$1,'Medical Examinations'!$A$1:$Z$1,0),FALSE)</f>
        <v>No</v>
      </c>
      <c r="G1267" s="10" t="str">
        <f>VLOOKUP($A1267,'Medical Examinations'!$A:$Z,MATCH(G$1,'Medical Examinations'!$A$1:$Z$1,0),FALSE)</f>
        <v>No</v>
      </c>
      <c r="H1267" s="10">
        <f>VLOOKUP($A1267,'Medical Examinations'!$A:$Z,MATCH(H$1,'Medical Examinations'!$A$1:$Z$1,0),FALSE)</f>
        <v>0</v>
      </c>
      <c r="I1267" s="10" t="str">
        <f>VLOOKUP($A1267,'Medical Examinations'!$A:$Z,MATCH(I$1,'Medical Examinations'!$A$1:$Z$1,0),FALSE)</f>
        <v>No</v>
      </c>
      <c r="J1267" s="10" t="str">
        <f>VLOOKUP($A1267,'Medical Examinations'!$A:$Z,MATCH(J$1,'Medical Examinations'!$A$1:$Z$1,0),FALSE)</f>
        <v>Overweight</v>
      </c>
      <c r="K1267" s="10" t="str">
        <f>VLOOKUP($A1267,'Medical Examinations'!$A:$Z,MATCH(K$1,'Medical Examinations'!$A$1:$Z$1,0),FALSE)</f>
        <v>Prediabetes</v>
      </c>
      <c r="L1267" s="15">
        <v>10464.83</v>
      </c>
      <c r="M1267" s="10" t="s">
        <v>4708</v>
      </c>
      <c r="N1267" s="10" t="s">
        <v>4711</v>
      </c>
      <c r="P1267" s="10"/>
    </row>
    <row r="1268" spans="1:16">
      <c r="A1268" s="20" t="s">
        <v>2537</v>
      </c>
      <c r="D1268" s="10">
        <f>VLOOKUP($A1268,'Medical Examinations'!$A:$Z,MATCH(D$1,'Medical Examinations'!$A$1:$Z$1,0),FALSE)</f>
        <v>11.18</v>
      </c>
      <c r="E1268" s="10" t="str">
        <f>VLOOKUP($A1268,'Medical Examinations'!$A:$Z,MATCH(E$1,'Medical Examinations'!$A$1:$Z$1,0),FALSE)</f>
        <v>No</v>
      </c>
      <c r="F1268" s="10" t="str">
        <f>VLOOKUP($A1268,'Medical Examinations'!$A:$Z,MATCH(F$1,'Medical Examinations'!$A$1:$Z$1,0),FALSE)</f>
        <v>No</v>
      </c>
      <c r="G1268" s="10" t="str">
        <f>VLOOKUP($A1268,'Medical Examinations'!$A:$Z,MATCH(G$1,'Medical Examinations'!$A$1:$Z$1,0),FALSE)</f>
        <v>No</v>
      </c>
      <c r="H1268" s="10">
        <f>VLOOKUP($A1268,'Medical Examinations'!$A:$Z,MATCH(H$1,'Medical Examinations'!$A$1:$Z$1,0),FALSE)</f>
        <v>2</v>
      </c>
      <c r="I1268" s="10" t="str">
        <f>VLOOKUP($A1268,'Medical Examinations'!$A:$Z,MATCH(I$1,'Medical Examinations'!$A$1:$Z$1,0),FALSE)</f>
        <v>No</v>
      </c>
      <c r="J1268" s="10" t="str">
        <f>VLOOKUP($A1268,'Medical Examinations'!$A:$Z,MATCH(J$1,'Medical Examinations'!$A$1:$Z$1,0),FALSE)</f>
        <v>Normal Weight</v>
      </c>
      <c r="K1268" s="10" t="str">
        <f>VLOOKUP($A1268,'Medical Examinations'!$A:$Z,MATCH(K$1,'Medical Examinations'!$A$1:$Z$1,0),FALSE)</f>
        <v>Diabetes</v>
      </c>
      <c r="L1268" s="15">
        <v>10486.55</v>
      </c>
      <c r="M1268" s="10" t="s">
        <v>4708</v>
      </c>
      <c r="N1268" s="10" t="s">
        <v>4708</v>
      </c>
      <c r="P1268" s="10"/>
    </row>
    <row r="1269" spans="1:16">
      <c r="A1269" s="21" t="s">
        <v>2539</v>
      </c>
      <c r="D1269" s="10">
        <f>VLOOKUP($A1269,'Medical Examinations'!$A:$Z,MATCH(D$1,'Medical Examinations'!$A$1:$Z$1,0),FALSE)</f>
        <v>10.98</v>
      </c>
      <c r="E1269" s="10" t="str">
        <f>VLOOKUP($A1269,'Medical Examinations'!$A:$Z,MATCH(E$1,'Medical Examinations'!$A$1:$Z$1,0),FALSE)</f>
        <v>No</v>
      </c>
      <c r="F1269" s="10" t="str">
        <f>VLOOKUP($A1269,'Medical Examinations'!$A:$Z,MATCH(F$1,'Medical Examinations'!$A$1:$Z$1,0),FALSE)</f>
        <v>No</v>
      </c>
      <c r="G1269" s="10" t="str">
        <f>VLOOKUP($A1269,'Medical Examinations'!$A:$Z,MATCH(G$1,'Medical Examinations'!$A$1:$Z$1,0),FALSE)</f>
        <v>No</v>
      </c>
      <c r="H1269" s="10">
        <f>VLOOKUP($A1269,'Medical Examinations'!$A:$Z,MATCH(H$1,'Medical Examinations'!$A$1:$Z$1,0),FALSE)</f>
        <v>0</v>
      </c>
      <c r="I1269" s="10" t="str">
        <f>VLOOKUP($A1269,'Medical Examinations'!$A:$Z,MATCH(I$1,'Medical Examinations'!$A$1:$Z$1,0),FALSE)</f>
        <v>No</v>
      </c>
      <c r="J1269" s="10" t="str">
        <f>VLOOKUP($A1269,'Medical Examinations'!$A:$Z,MATCH(J$1,'Medical Examinations'!$A$1:$Z$1,0),FALSE)</f>
        <v>Obesity</v>
      </c>
      <c r="K1269" s="10" t="str">
        <f>VLOOKUP($A1269,'Medical Examinations'!$A:$Z,MATCH(K$1,'Medical Examinations'!$A$1:$Z$1,0),FALSE)</f>
        <v>Diabetes</v>
      </c>
      <c r="L1269" s="15">
        <v>10493.95</v>
      </c>
      <c r="M1269" s="10" t="s">
        <v>4708</v>
      </c>
      <c r="N1269" s="10" t="s">
        <v>4711</v>
      </c>
      <c r="P1269" s="10"/>
    </row>
    <row r="1270" spans="1:16">
      <c r="A1270" s="20" t="s">
        <v>2541</v>
      </c>
      <c r="D1270" s="10">
        <f>VLOOKUP($A1270,'Medical Examinations'!$A:$Z,MATCH(D$1,'Medical Examinations'!$A$1:$Z$1,0),FALSE)</f>
        <v>5.1100000000000003</v>
      </c>
      <c r="E1270" s="10" t="str">
        <f>VLOOKUP($A1270,'Medical Examinations'!$A:$Z,MATCH(E$1,'Medical Examinations'!$A$1:$Z$1,0),FALSE)</f>
        <v>yes</v>
      </c>
      <c r="F1270" s="10" t="str">
        <f>VLOOKUP($A1270,'Medical Examinations'!$A:$Z,MATCH(F$1,'Medical Examinations'!$A$1:$Z$1,0),FALSE)</f>
        <v>No</v>
      </c>
      <c r="G1270" s="10" t="str">
        <f>VLOOKUP($A1270,'Medical Examinations'!$A:$Z,MATCH(G$1,'Medical Examinations'!$A$1:$Z$1,0),FALSE)</f>
        <v>Yes</v>
      </c>
      <c r="H1270" s="10">
        <f>VLOOKUP($A1270,'Medical Examinations'!$A:$Z,MATCH(H$1,'Medical Examinations'!$A$1:$Z$1,0),FALSE)</f>
        <v>1</v>
      </c>
      <c r="I1270" s="10" t="str">
        <f>VLOOKUP($A1270,'Medical Examinations'!$A:$Z,MATCH(I$1,'Medical Examinations'!$A$1:$Z$1,0),FALSE)</f>
        <v>No</v>
      </c>
      <c r="J1270" s="10" t="str">
        <f>VLOOKUP($A1270,'Medical Examinations'!$A:$Z,MATCH(J$1,'Medical Examinations'!$A$1:$Z$1,0),FALSE)</f>
        <v>Normal Weight</v>
      </c>
      <c r="K1270" s="10" t="str">
        <f>VLOOKUP($A1270,'Medical Examinations'!$A:$Z,MATCH(K$1,'Medical Examinations'!$A$1:$Z$1,0),FALSE)</f>
        <v>Normal</v>
      </c>
      <c r="L1270" s="15">
        <v>10495.6</v>
      </c>
      <c r="M1270" s="10" t="s">
        <v>4708</v>
      </c>
      <c r="N1270" s="10" t="s">
        <v>4711</v>
      </c>
      <c r="P1270" s="10"/>
    </row>
    <row r="1271" spans="1:16">
      <c r="A1271" s="21" t="s">
        <v>2543</v>
      </c>
      <c r="D1271" s="10">
        <f>VLOOKUP($A1271,'Medical Examinations'!$A:$Z,MATCH(D$1,'Medical Examinations'!$A$1:$Z$1,0),FALSE)</f>
        <v>10.24</v>
      </c>
      <c r="E1271" s="10" t="str">
        <f>VLOOKUP($A1271,'Medical Examinations'!$A:$Z,MATCH(E$1,'Medical Examinations'!$A$1:$Z$1,0),FALSE)</f>
        <v>No</v>
      </c>
      <c r="F1271" s="10" t="str">
        <f>VLOOKUP($A1271,'Medical Examinations'!$A:$Z,MATCH(F$1,'Medical Examinations'!$A$1:$Z$1,0),FALSE)</f>
        <v>No</v>
      </c>
      <c r="G1271" s="10" t="str">
        <f>VLOOKUP($A1271,'Medical Examinations'!$A:$Z,MATCH(G$1,'Medical Examinations'!$A$1:$Z$1,0),FALSE)</f>
        <v>No</v>
      </c>
      <c r="H1271" s="10">
        <f>VLOOKUP($A1271,'Medical Examinations'!$A:$Z,MATCH(H$1,'Medical Examinations'!$A$1:$Z$1,0),FALSE)</f>
        <v>0</v>
      </c>
      <c r="I1271" s="10" t="str">
        <f>VLOOKUP($A1271,'Medical Examinations'!$A:$Z,MATCH(I$1,'Medical Examinations'!$A$1:$Z$1,0),FALSE)</f>
        <v>No</v>
      </c>
      <c r="J1271" s="10" t="str">
        <f>VLOOKUP($A1271,'Medical Examinations'!$A:$Z,MATCH(J$1,'Medical Examinations'!$A$1:$Z$1,0),FALSE)</f>
        <v>Normal Weight</v>
      </c>
      <c r="K1271" s="10" t="str">
        <f>VLOOKUP($A1271,'Medical Examinations'!$A:$Z,MATCH(K$1,'Medical Examinations'!$A$1:$Z$1,0),FALSE)</f>
        <v>Diabetes</v>
      </c>
      <c r="L1271" s="15">
        <v>10546.48</v>
      </c>
      <c r="M1271" s="10" t="s">
        <v>4708</v>
      </c>
      <c r="N1271" s="10" t="s">
        <v>4708</v>
      </c>
      <c r="P1271" s="10"/>
    </row>
    <row r="1272" spans="1:16">
      <c r="A1272" s="20" t="s">
        <v>2545</v>
      </c>
      <c r="D1272" s="10">
        <f>VLOOKUP($A1272,'Medical Examinations'!$A:$Z,MATCH(D$1,'Medical Examinations'!$A$1:$Z$1,0),FALSE)</f>
        <v>7.71</v>
      </c>
      <c r="E1272" s="10" t="str">
        <f>VLOOKUP($A1272,'Medical Examinations'!$A:$Z,MATCH(E$1,'Medical Examinations'!$A$1:$Z$1,0),FALSE)</f>
        <v>yes</v>
      </c>
      <c r="F1272" s="10" t="str">
        <f>VLOOKUP($A1272,'Medical Examinations'!$A:$Z,MATCH(F$1,'Medical Examinations'!$A$1:$Z$1,0),FALSE)</f>
        <v>No</v>
      </c>
      <c r="G1272" s="10" t="str">
        <f>VLOOKUP($A1272,'Medical Examinations'!$A:$Z,MATCH(G$1,'Medical Examinations'!$A$1:$Z$1,0),FALSE)</f>
        <v>No</v>
      </c>
      <c r="H1272" s="10">
        <f>VLOOKUP($A1272,'Medical Examinations'!$A:$Z,MATCH(H$1,'Medical Examinations'!$A$1:$Z$1,0),FALSE)</f>
        <v>1</v>
      </c>
      <c r="I1272" s="10" t="str">
        <f>VLOOKUP($A1272,'Medical Examinations'!$A:$Z,MATCH(I$1,'Medical Examinations'!$A$1:$Z$1,0),FALSE)</f>
        <v>No</v>
      </c>
      <c r="J1272" s="10" t="str">
        <f>VLOOKUP($A1272,'Medical Examinations'!$A:$Z,MATCH(J$1,'Medical Examinations'!$A$1:$Z$1,0),FALSE)</f>
        <v>Normal Weight</v>
      </c>
      <c r="K1272" s="10" t="str">
        <f>VLOOKUP($A1272,'Medical Examinations'!$A:$Z,MATCH(K$1,'Medical Examinations'!$A$1:$Z$1,0),FALSE)</f>
        <v>Diabetes</v>
      </c>
      <c r="L1272" s="15">
        <v>10560.49</v>
      </c>
      <c r="M1272" s="10" t="s">
        <v>4708</v>
      </c>
      <c r="N1272" s="10" t="s">
        <v>4707</v>
      </c>
      <c r="P1272" s="10"/>
    </row>
    <row r="1273" spans="1:16">
      <c r="A1273" s="21" t="s">
        <v>2547</v>
      </c>
      <c r="D1273" s="10">
        <f>VLOOKUP($A1273,'Medical Examinations'!$A:$Z,MATCH(D$1,'Medical Examinations'!$A$1:$Z$1,0),FALSE)</f>
        <v>6.03</v>
      </c>
      <c r="E1273" s="10" t="str">
        <f>VLOOKUP($A1273,'Medical Examinations'!$A:$Z,MATCH(E$1,'Medical Examinations'!$A$1:$Z$1,0),FALSE)</f>
        <v>No</v>
      </c>
      <c r="F1273" s="10" t="str">
        <f>VLOOKUP($A1273,'Medical Examinations'!$A:$Z,MATCH(F$1,'Medical Examinations'!$A$1:$Z$1,0),FALSE)</f>
        <v>No</v>
      </c>
      <c r="G1273" s="10" t="str">
        <f>VLOOKUP($A1273,'Medical Examinations'!$A:$Z,MATCH(G$1,'Medical Examinations'!$A$1:$Z$1,0),FALSE)</f>
        <v>No</v>
      </c>
      <c r="H1273" s="10">
        <f>VLOOKUP($A1273,'Medical Examinations'!$A:$Z,MATCH(H$1,'Medical Examinations'!$A$1:$Z$1,0),FALSE)</f>
        <v>0</v>
      </c>
      <c r="I1273" s="10" t="str">
        <f>VLOOKUP($A1273,'Medical Examinations'!$A:$Z,MATCH(I$1,'Medical Examinations'!$A$1:$Z$1,0),FALSE)</f>
        <v>No</v>
      </c>
      <c r="J1273" s="10" t="str">
        <f>VLOOKUP($A1273,'Medical Examinations'!$A:$Z,MATCH(J$1,'Medical Examinations'!$A$1:$Z$1,0),FALSE)</f>
        <v>Overweight</v>
      </c>
      <c r="K1273" s="10" t="str">
        <f>VLOOKUP($A1273,'Medical Examinations'!$A:$Z,MATCH(K$1,'Medical Examinations'!$A$1:$Z$1,0),FALSE)</f>
        <v>Prediabetes</v>
      </c>
      <c r="L1273" s="15">
        <v>10564.88</v>
      </c>
      <c r="M1273" s="10" t="s">
        <v>4708</v>
      </c>
      <c r="N1273" s="10" t="s">
        <v>4711</v>
      </c>
      <c r="P1273" s="10"/>
    </row>
    <row r="1274" spans="1:16">
      <c r="A1274" s="20" t="s">
        <v>2549</v>
      </c>
      <c r="D1274" s="10">
        <f>VLOOKUP($A1274,'Medical Examinations'!$A:$Z,MATCH(D$1,'Medical Examinations'!$A$1:$Z$1,0),FALSE)</f>
        <v>5.96</v>
      </c>
      <c r="E1274" s="10" t="str">
        <f>VLOOKUP($A1274,'Medical Examinations'!$A:$Z,MATCH(E$1,'Medical Examinations'!$A$1:$Z$1,0),FALSE)</f>
        <v>No</v>
      </c>
      <c r="F1274" s="10" t="str">
        <f>VLOOKUP($A1274,'Medical Examinations'!$A:$Z,MATCH(F$1,'Medical Examinations'!$A$1:$Z$1,0),FALSE)</f>
        <v>No</v>
      </c>
      <c r="G1274" s="10" t="str">
        <f>VLOOKUP($A1274,'Medical Examinations'!$A:$Z,MATCH(G$1,'Medical Examinations'!$A$1:$Z$1,0),FALSE)</f>
        <v>Yes</v>
      </c>
      <c r="H1274" s="10">
        <f>VLOOKUP($A1274,'Medical Examinations'!$A:$Z,MATCH(H$1,'Medical Examinations'!$A$1:$Z$1,0),FALSE)</f>
        <v>1</v>
      </c>
      <c r="I1274" s="10" t="str">
        <f>VLOOKUP($A1274,'Medical Examinations'!$A:$Z,MATCH(I$1,'Medical Examinations'!$A$1:$Z$1,0),FALSE)</f>
        <v>No</v>
      </c>
      <c r="J1274" s="10" t="str">
        <f>VLOOKUP($A1274,'Medical Examinations'!$A:$Z,MATCH(J$1,'Medical Examinations'!$A$1:$Z$1,0),FALSE)</f>
        <v>Overweight</v>
      </c>
      <c r="K1274" s="10" t="str">
        <f>VLOOKUP($A1274,'Medical Examinations'!$A:$Z,MATCH(K$1,'Medical Examinations'!$A$1:$Z$1,0),FALSE)</f>
        <v>Prediabetes</v>
      </c>
      <c r="L1274" s="15">
        <v>10577.09</v>
      </c>
      <c r="M1274" s="10" t="s">
        <v>4708</v>
      </c>
      <c r="N1274" s="10" t="s">
        <v>4708</v>
      </c>
      <c r="P1274" s="10"/>
    </row>
    <row r="1275" spans="1:16">
      <c r="A1275" s="21" t="s">
        <v>2551</v>
      </c>
      <c r="D1275" s="10">
        <f>VLOOKUP($A1275,'Medical Examinations'!$A:$Z,MATCH(D$1,'Medical Examinations'!$A$1:$Z$1,0),FALSE)</f>
        <v>4.16</v>
      </c>
      <c r="E1275" s="10" t="str">
        <f>VLOOKUP($A1275,'Medical Examinations'!$A:$Z,MATCH(E$1,'Medical Examinations'!$A$1:$Z$1,0),FALSE)</f>
        <v>No</v>
      </c>
      <c r="F1275" s="10" t="str">
        <f>VLOOKUP($A1275,'Medical Examinations'!$A:$Z,MATCH(F$1,'Medical Examinations'!$A$1:$Z$1,0),FALSE)</f>
        <v>No</v>
      </c>
      <c r="G1275" s="10" t="str">
        <f>VLOOKUP($A1275,'Medical Examinations'!$A:$Z,MATCH(G$1,'Medical Examinations'!$A$1:$Z$1,0),FALSE)</f>
        <v>No</v>
      </c>
      <c r="H1275" s="10">
        <f>VLOOKUP($A1275,'Medical Examinations'!$A:$Z,MATCH(H$1,'Medical Examinations'!$A$1:$Z$1,0),FALSE)</f>
        <v>0</v>
      </c>
      <c r="I1275" s="10" t="str">
        <f>VLOOKUP($A1275,'Medical Examinations'!$A:$Z,MATCH(I$1,'Medical Examinations'!$A$1:$Z$1,0),FALSE)</f>
        <v>No</v>
      </c>
      <c r="J1275" s="10" t="str">
        <f>VLOOKUP($A1275,'Medical Examinations'!$A:$Z,MATCH(J$1,'Medical Examinations'!$A$1:$Z$1,0),FALSE)</f>
        <v>Normal Weight</v>
      </c>
      <c r="K1275" s="10" t="str">
        <f>VLOOKUP($A1275,'Medical Examinations'!$A:$Z,MATCH(K$1,'Medical Examinations'!$A$1:$Z$1,0),FALSE)</f>
        <v>Normal</v>
      </c>
      <c r="L1275" s="15">
        <v>10579.71</v>
      </c>
      <c r="M1275" s="10" t="s">
        <v>4708</v>
      </c>
      <c r="N1275" s="10" t="s">
        <v>4708</v>
      </c>
      <c r="P1275" s="10"/>
    </row>
    <row r="1276" spans="1:16">
      <c r="A1276" s="20" t="s">
        <v>2553</v>
      </c>
      <c r="D1276" s="10">
        <f>VLOOKUP($A1276,'Medical Examinations'!$A:$Z,MATCH(D$1,'Medical Examinations'!$A$1:$Z$1,0),FALSE)</f>
        <v>6.11</v>
      </c>
      <c r="E1276" s="10" t="str">
        <f>VLOOKUP($A1276,'Medical Examinations'!$A:$Z,MATCH(E$1,'Medical Examinations'!$A$1:$Z$1,0),FALSE)</f>
        <v>No</v>
      </c>
      <c r="F1276" s="10" t="str">
        <f>VLOOKUP($A1276,'Medical Examinations'!$A:$Z,MATCH(F$1,'Medical Examinations'!$A$1:$Z$1,0),FALSE)</f>
        <v>No</v>
      </c>
      <c r="G1276" s="10" t="str">
        <f>VLOOKUP($A1276,'Medical Examinations'!$A:$Z,MATCH(G$1,'Medical Examinations'!$A$1:$Z$1,0),FALSE)</f>
        <v>No</v>
      </c>
      <c r="H1276" s="10">
        <f>VLOOKUP($A1276,'Medical Examinations'!$A:$Z,MATCH(H$1,'Medical Examinations'!$A$1:$Z$1,0),FALSE)</f>
        <v>0</v>
      </c>
      <c r="I1276" s="10" t="str">
        <f>VLOOKUP($A1276,'Medical Examinations'!$A:$Z,MATCH(I$1,'Medical Examinations'!$A$1:$Z$1,0),FALSE)</f>
        <v>No</v>
      </c>
      <c r="J1276" s="10" t="str">
        <f>VLOOKUP($A1276,'Medical Examinations'!$A:$Z,MATCH(J$1,'Medical Examinations'!$A$1:$Z$1,0),FALSE)</f>
        <v>Normal Weight</v>
      </c>
      <c r="K1276" s="10" t="str">
        <f>VLOOKUP($A1276,'Medical Examinations'!$A:$Z,MATCH(K$1,'Medical Examinations'!$A$1:$Z$1,0),FALSE)</f>
        <v>Prediabetes</v>
      </c>
      <c r="L1276" s="15">
        <v>10594.23</v>
      </c>
      <c r="M1276" s="10" t="s">
        <v>4708</v>
      </c>
      <c r="N1276" s="10" t="s">
        <v>4708</v>
      </c>
      <c r="P1276" s="10"/>
    </row>
    <row r="1277" spans="1:16">
      <c r="A1277" s="21" t="s">
        <v>2555</v>
      </c>
      <c r="D1277" s="10">
        <f>VLOOKUP($A1277,'Medical Examinations'!$A:$Z,MATCH(D$1,'Medical Examinations'!$A$1:$Z$1,0),FALSE)</f>
        <v>5.97</v>
      </c>
      <c r="E1277" s="10" t="str">
        <f>VLOOKUP($A1277,'Medical Examinations'!$A:$Z,MATCH(E$1,'Medical Examinations'!$A$1:$Z$1,0),FALSE)</f>
        <v>No</v>
      </c>
      <c r="F1277" s="10" t="str">
        <f>VLOOKUP($A1277,'Medical Examinations'!$A:$Z,MATCH(F$1,'Medical Examinations'!$A$1:$Z$1,0),FALSE)</f>
        <v>No</v>
      </c>
      <c r="G1277" s="10" t="str">
        <f>VLOOKUP($A1277,'Medical Examinations'!$A:$Z,MATCH(G$1,'Medical Examinations'!$A$1:$Z$1,0),FALSE)</f>
        <v>No</v>
      </c>
      <c r="H1277" s="10">
        <f>VLOOKUP($A1277,'Medical Examinations'!$A:$Z,MATCH(H$1,'Medical Examinations'!$A$1:$Z$1,0),FALSE)</f>
        <v>0</v>
      </c>
      <c r="I1277" s="10" t="str">
        <f>VLOOKUP($A1277,'Medical Examinations'!$A:$Z,MATCH(I$1,'Medical Examinations'!$A$1:$Z$1,0),FALSE)</f>
        <v>No</v>
      </c>
      <c r="J1277" s="10" t="str">
        <f>VLOOKUP($A1277,'Medical Examinations'!$A:$Z,MATCH(J$1,'Medical Examinations'!$A$1:$Z$1,0),FALSE)</f>
        <v>Normal Weight</v>
      </c>
      <c r="K1277" s="10" t="str">
        <f>VLOOKUP($A1277,'Medical Examinations'!$A:$Z,MATCH(K$1,'Medical Examinations'!$A$1:$Z$1,0),FALSE)</f>
        <v>Prediabetes</v>
      </c>
      <c r="L1277" s="15">
        <v>10594.5</v>
      </c>
      <c r="M1277" s="10" t="s">
        <v>4708</v>
      </c>
      <c r="N1277" s="10" t="s">
        <v>4711</v>
      </c>
      <c r="P1277" s="10"/>
    </row>
    <row r="1278" spans="1:16">
      <c r="A1278" s="20" t="s">
        <v>2557</v>
      </c>
      <c r="D1278" s="10">
        <f>VLOOKUP($A1278,'Medical Examinations'!$A:$Z,MATCH(D$1,'Medical Examinations'!$A$1:$Z$1,0),FALSE)</f>
        <v>10.81</v>
      </c>
      <c r="E1278" s="10" t="str">
        <f>VLOOKUP($A1278,'Medical Examinations'!$A:$Z,MATCH(E$1,'Medical Examinations'!$A$1:$Z$1,0),FALSE)</f>
        <v>No</v>
      </c>
      <c r="F1278" s="10" t="str">
        <f>VLOOKUP($A1278,'Medical Examinations'!$A:$Z,MATCH(F$1,'Medical Examinations'!$A$1:$Z$1,0),FALSE)</f>
        <v>No</v>
      </c>
      <c r="G1278" s="10" t="str">
        <f>VLOOKUP($A1278,'Medical Examinations'!$A:$Z,MATCH(G$1,'Medical Examinations'!$A$1:$Z$1,0),FALSE)</f>
        <v>No</v>
      </c>
      <c r="H1278" s="10">
        <f>VLOOKUP($A1278,'Medical Examinations'!$A:$Z,MATCH(H$1,'Medical Examinations'!$A$1:$Z$1,0),FALSE)</f>
        <v>2</v>
      </c>
      <c r="I1278" s="10" t="str">
        <f>VLOOKUP($A1278,'Medical Examinations'!$A:$Z,MATCH(I$1,'Medical Examinations'!$A$1:$Z$1,0),FALSE)</f>
        <v>No</v>
      </c>
      <c r="J1278" s="10" t="str">
        <f>VLOOKUP($A1278,'Medical Examinations'!$A:$Z,MATCH(J$1,'Medical Examinations'!$A$1:$Z$1,0),FALSE)</f>
        <v>Overweight</v>
      </c>
      <c r="K1278" s="10" t="str">
        <f>VLOOKUP($A1278,'Medical Examinations'!$A:$Z,MATCH(K$1,'Medical Examinations'!$A$1:$Z$1,0),FALSE)</f>
        <v>Diabetes</v>
      </c>
      <c r="L1278" s="15">
        <v>10600.55</v>
      </c>
      <c r="M1278" s="10" t="s">
        <v>4708</v>
      </c>
      <c r="N1278" s="10" t="s">
        <v>4711</v>
      </c>
      <c r="P1278" s="10"/>
    </row>
    <row r="1279" spans="1:16">
      <c r="A1279" s="21" t="s">
        <v>2559</v>
      </c>
      <c r="D1279" s="10">
        <f>VLOOKUP($A1279,'Medical Examinations'!$A:$Z,MATCH(D$1,'Medical Examinations'!$A$1:$Z$1,0),FALSE)</f>
        <v>5.7</v>
      </c>
      <c r="E1279" s="10" t="str">
        <f>VLOOKUP($A1279,'Medical Examinations'!$A:$Z,MATCH(E$1,'Medical Examinations'!$A$1:$Z$1,0),FALSE)</f>
        <v>yes</v>
      </c>
      <c r="F1279" s="10" t="str">
        <f>VLOOKUP($A1279,'Medical Examinations'!$A:$Z,MATCH(F$1,'Medical Examinations'!$A$1:$Z$1,0),FALSE)</f>
        <v>No</v>
      </c>
      <c r="G1279" s="10" t="str">
        <f>VLOOKUP($A1279,'Medical Examinations'!$A:$Z,MATCH(G$1,'Medical Examinations'!$A$1:$Z$1,0),FALSE)</f>
        <v>Yes</v>
      </c>
      <c r="H1279" s="10">
        <f>VLOOKUP($A1279,'Medical Examinations'!$A:$Z,MATCH(H$1,'Medical Examinations'!$A$1:$Z$1,0),FALSE)</f>
        <v>1</v>
      </c>
      <c r="I1279" s="10" t="str">
        <f>VLOOKUP($A1279,'Medical Examinations'!$A:$Z,MATCH(I$1,'Medical Examinations'!$A$1:$Z$1,0),FALSE)</f>
        <v>No</v>
      </c>
      <c r="J1279" s="10" t="str">
        <f>VLOOKUP($A1279,'Medical Examinations'!$A:$Z,MATCH(J$1,'Medical Examinations'!$A$1:$Z$1,0),FALSE)</f>
        <v>Obesity</v>
      </c>
      <c r="K1279" s="10" t="str">
        <f>VLOOKUP($A1279,'Medical Examinations'!$A:$Z,MATCH(K$1,'Medical Examinations'!$A$1:$Z$1,0),FALSE)</f>
        <v>Prediabetes</v>
      </c>
      <c r="L1279" s="15">
        <v>10601.41</v>
      </c>
      <c r="M1279" s="10" t="s">
        <v>4708</v>
      </c>
      <c r="N1279" s="10" t="s">
        <v>4707</v>
      </c>
      <c r="P1279" s="10"/>
    </row>
    <row r="1280" spans="1:16">
      <c r="A1280" s="20" t="s">
        <v>2561</v>
      </c>
      <c r="D1280" s="10">
        <f>VLOOKUP($A1280,'Medical Examinations'!$A:$Z,MATCH(D$1,'Medical Examinations'!$A$1:$Z$1,0),FALSE)</f>
        <v>4.7699999999999996</v>
      </c>
      <c r="E1280" s="10" t="str">
        <f>VLOOKUP($A1280,'Medical Examinations'!$A:$Z,MATCH(E$1,'Medical Examinations'!$A$1:$Z$1,0),FALSE)</f>
        <v>yes</v>
      </c>
      <c r="F1280" s="10" t="str">
        <f>VLOOKUP($A1280,'Medical Examinations'!$A:$Z,MATCH(F$1,'Medical Examinations'!$A$1:$Z$1,0),FALSE)</f>
        <v>No</v>
      </c>
      <c r="G1280" s="10" t="str">
        <f>VLOOKUP($A1280,'Medical Examinations'!$A:$Z,MATCH(G$1,'Medical Examinations'!$A$1:$Z$1,0),FALSE)</f>
        <v>Yes</v>
      </c>
      <c r="H1280" s="10">
        <f>VLOOKUP($A1280,'Medical Examinations'!$A:$Z,MATCH(H$1,'Medical Examinations'!$A$1:$Z$1,0),FALSE)</f>
        <v>1</v>
      </c>
      <c r="I1280" s="10" t="str">
        <f>VLOOKUP($A1280,'Medical Examinations'!$A:$Z,MATCH(I$1,'Medical Examinations'!$A$1:$Z$1,0),FALSE)</f>
        <v>No</v>
      </c>
      <c r="J1280" s="10" t="str">
        <f>VLOOKUP($A1280,'Medical Examinations'!$A:$Z,MATCH(J$1,'Medical Examinations'!$A$1:$Z$1,0),FALSE)</f>
        <v>Normal Weight</v>
      </c>
      <c r="K1280" s="10" t="str">
        <f>VLOOKUP($A1280,'Medical Examinations'!$A:$Z,MATCH(K$1,'Medical Examinations'!$A$1:$Z$1,0),FALSE)</f>
        <v>Normal</v>
      </c>
      <c r="L1280" s="15">
        <v>10601.63</v>
      </c>
      <c r="M1280" s="10" t="s">
        <v>4708</v>
      </c>
      <c r="N1280" s="10" t="s">
        <v>4707</v>
      </c>
      <c r="P1280" s="10"/>
    </row>
    <row r="1281" spans="1:16">
      <c r="A1281" s="21" t="s">
        <v>2563</v>
      </c>
      <c r="D1281" s="10">
        <f>VLOOKUP($A1281,'Medical Examinations'!$A:$Z,MATCH(D$1,'Medical Examinations'!$A$1:$Z$1,0),FALSE)</f>
        <v>4.25</v>
      </c>
      <c r="E1281" s="10" t="str">
        <f>VLOOKUP($A1281,'Medical Examinations'!$A:$Z,MATCH(E$1,'Medical Examinations'!$A$1:$Z$1,0),FALSE)</f>
        <v>No</v>
      </c>
      <c r="F1281" s="10" t="str">
        <f>VLOOKUP($A1281,'Medical Examinations'!$A:$Z,MATCH(F$1,'Medical Examinations'!$A$1:$Z$1,0),FALSE)</f>
        <v>No</v>
      </c>
      <c r="G1281" s="10" t="str">
        <f>VLOOKUP($A1281,'Medical Examinations'!$A:$Z,MATCH(G$1,'Medical Examinations'!$A$1:$Z$1,0),FALSE)</f>
        <v>No</v>
      </c>
      <c r="H1281" s="10">
        <f>VLOOKUP($A1281,'Medical Examinations'!$A:$Z,MATCH(H$1,'Medical Examinations'!$A$1:$Z$1,0),FALSE)</f>
        <v>1</v>
      </c>
      <c r="I1281" s="10" t="str">
        <f>VLOOKUP($A1281,'Medical Examinations'!$A:$Z,MATCH(I$1,'Medical Examinations'!$A$1:$Z$1,0),FALSE)</f>
        <v>No</v>
      </c>
      <c r="J1281" s="10" t="str">
        <f>VLOOKUP($A1281,'Medical Examinations'!$A:$Z,MATCH(J$1,'Medical Examinations'!$A$1:$Z$1,0),FALSE)</f>
        <v>Obesity</v>
      </c>
      <c r="K1281" s="10" t="str">
        <f>VLOOKUP($A1281,'Medical Examinations'!$A:$Z,MATCH(K$1,'Medical Examinations'!$A$1:$Z$1,0),FALSE)</f>
        <v>Normal</v>
      </c>
      <c r="L1281" s="15">
        <v>10602.39</v>
      </c>
      <c r="M1281" s="10" t="s">
        <v>4708</v>
      </c>
      <c r="N1281" s="10" t="s">
        <v>4708</v>
      </c>
      <c r="P1281" s="10"/>
    </row>
    <row r="1282" spans="1:16">
      <c r="A1282" s="20" t="s">
        <v>2565</v>
      </c>
      <c r="D1282" s="10">
        <f>VLOOKUP($A1282,'Medical Examinations'!$A:$Z,MATCH(D$1,'Medical Examinations'!$A$1:$Z$1,0),FALSE)</f>
        <v>5.52</v>
      </c>
      <c r="E1282" s="10" t="str">
        <f>VLOOKUP($A1282,'Medical Examinations'!$A:$Z,MATCH(E$1,'Medical Examinations'!$A$1:$Z$1,0),FALSE)</f>
        <v>No</v>
      </c>
      <c r="F1282" s="10" t="str">
        <f>VLOOKUP($A1282,'Medical Examinations'!$A:$Z,MATCH(F$1,'Medical Examinations'!$A$1:$Z$1,0),FALSE)</f>
        <v>No</v>
      </c>
      <c r="G1282" s="10" t="str">
        <f>VLOOKUP($A1282,'Medical Examinations'!$A:$Z,MATCH(G$1,'Medical Examinations'!$A$1:$Z$1,0),FALSE)</f>
        <v>No</v>
      </c>
      <c r="H1282" s="10">
        <f>VLOOKUP($A1282,'Medical Examinations'!$A:$Z,MATCH(H$1,'Medical Examinations'!$A$1:$Z$1,0),FALSE)</f>
        <v>0</v>
      </c>
      <c r="I1282" s="10" t="str">
        <f>VLOOKUP($A1282,'Medical Examinations'!$A:$Z,MATCH(I$1,'Medical Examinations'!$A$1:$Z$1,0),FALSE)</f>
        <v>No</v>
      </c>
      <c r="J1282" s="10" t="str">
        <f>VLOOKUP($A1282,'Medical Examinations'!$A:$Z,MATCH(J$1,'Medical Examinations'!$A$1:$Z$1,0),FALSE)</f>
        <v>Overweight</v>
      </c>
      <c r="K1282" s="10" t="str">
        <f>VLOOKUP($A1282,'Medical Examinations'!$A:$Z,MATCH(K$1,'Medical Examinations'!$A$1:$Z$1,0),FALSE)</f>
        <v>Normal</v>
      </c>
      <c r="L1282" s="15">
        <v>10608.67</v>
      </c>
      <c r="M1282" s="10" t="s">
        <v>4708</v>
      </c>
      <c r="N1282" s="10" t="s">
        <v>4708</v>
      </c>
      <c r="P1282" s="10"/>
    </row>
    <row r="1283" spans="1:16">
      <c r="A1283" s="21" t="s">
        <v>2567</v>
      </c>
      <c r="D1283" s="10">
        <f>VLOOKUP($A1283,'Medical Examinations'!$A:$Z,MATCH(D$1,'Medical Examinations'!$A$1:$Z$1,0),FALSE)</f>
        <v>6.53</v>
      </c>
      <c r="E1283" s="10" t="str">
        <f>VLOOKUP($A1283,'Medical Examinations'!$A:$Z,MATCH(E$1,'Medical Examinations'!$A$1:$Z$1,0),FALSE)</f>
        <v>yes</v>
      </c>
      <c r="F1283" s="10" t="str">
        <f>VLOOKUP($A1283,'Medical Examinations'!$A:$Z,MATCH(F$1,'Medical Examinations'!$A$1:$Z$1,0),FALSE)</f>
        <v>No</v>
      </c>
      <c r="G1283" s="10" t="str">
        <f>VLOOKUP($A1283,'Medical Examinations'!$A:$Z,MATCH(G$1,'Medical Examinations'!$A$1:$Z$1,0),FALSE)</f>
        <v>No</v>
      </c>
      <c r="H1283" s="10">
        <f>VLOOKUP($A1283,'Medical Examinations'!$A:$Z,MATCH(H$1,'Medical Examinations'!$A$1:$Z$1,0),FALSE)</f>
        <v>1</v>
      </c>
      <c r="I1283" s="10" t="str">
        <f>VLOOKUP($A1283,'Medical Examinations'!$A:$Z,MATCH(I$1,'Medical Examinations'!$A$1:$Z$1,0),FALSE)</f>
        <v>No</v>
      </c>
      <c r="J1283" s="10" t="str">
        <f>VLOOKUP($A1283,'Medical Examinations'!$A:$Z,MATCH(J$1,'Medical Examinations'!$A$1:$Z$1,0),FALSE)</f>
        <v>Obesity</v>
      </c>
      <c r="K1283" s="10" t="str">
        <f>VLOOKUP($A1283,'Medical Examinations'!$A:$Z,MATCH(K$1,'Medical Examinations'!$A$1:$Z$1,0),FALSE)</f>
        <v>Diabetes</v>
      </c>
      <c r="L1283" s="15">
        <v>10617.04</v>
      </c>
      <c r="M1283" s="10" t="s">
        <v>4708</v>
      </c>
      <c r="N1283" s="10" t="s">
        <v>4708</v>
      </c>
      <c r="P1283" s="10"/>
    </row>
    <row r="1284" spans="1:16">
      <c r="A1284" s="20" t="s">
        <v>2569</v>
      </c>
      <c r="D1284" s="10">
        <f>VLOOKUP($A1284,'Medical Examinations'!$A:$Z,MATCH(D$1,'Medical Examinations'!$A$1:$Z$1,0),FALSE)</f>
        <v>4.82</v>
      </c>
      <c r="E1284" s="10" t="str">
        <f>VLOOKUP($A1284,'Medical Examinations'!$A:$Z,MATCH(E$1,'Medical Examinations'!$A$1:$Z$1,0),FALSE)</f>
        <v>yes</v>
      </c>
      <c r="F1284" s="10" t="str">
        <f>VLOOKUP($A1284,'Medical Examinations'!$A:$Z,MATCH(F$1,'Medical Examinations'!$A$1:$Z$1,0),FALSE)</f>
        <v>No</v>
      </c>
      <c r="G1284" s="10" t="str">
        <f>VLOOKUP($A1284,'Medical Examinations'!$A:$Z,MATCH(G$1,'Medical Examinations'!$A$1:$Z$1,0),FALSE)</f>
        <v>No</v>
      </c>
      <c r="H1284" s="10">
        <f>VLOOKUP($A1284,'Medical Examinations'!$A:$Z,MATCH(H$1,'Medical Examinations'!$A$1:$Z$1,0),FALSE)</f>
        <v>1</v>
      </c>
      <c r="I1284" s="10" t="str">
        <f>VLOOKUP($A1284,'Medical Examinations'!$A:$Z,MATCH(I$1,'Medical Examinations'!$A$1:$Z$1,0),FALSE)</f>
        <v>No</v>
      </c>
      <c r="J1284" s="10" t="str">
        <f>VLOOKUP($A1284,'Medical Examinations'!$A:$Z,MATCH(J$1,'Medical Examinations'!$A$1:$Z$1,0),FALSE)</f>
        <v>Obesity</v>
      </c>
      <c r="K1284" s="10" t="str">
        <f>VLOOKUP($A1284,'Medical Examinations'!$A:$Z,MATCH(K$1,'Medical Examinations'!$A$1:$Z$1,0),FALSE)</f>
        <v>Normal</v>
      </c>
      <c r="L1284" s="15">
        <v>10620.26</v>
      </c>
      <c r="M1284" s="10" t="s">
        <v>4708</v>
      </c>
      <c r="N1284" s="10" t="s">
        <v>4708</v>
      </c>
      <c r="P1284" s="10"/>
    </row>
    <row r="1285" spans="1:16">
      <c r="A1285" s="21" t="s">
        <v>2571</v>
      </c>
      <c r="D1285" s="10">
        <f>VLOOKUP($A1285,'Medical Examinations'!$A:$Z,MATCH(D$1,'Medical Examinations'!$A$1:$Z$1,0),FALSE)</f>
        <v>11.94</v>
      </c>
      <c r="E1285" s="10" t="str">
        <f>VLOOKUP($A1285,'Medical Examinations'!$A:$Z,MATCH(E$1,'Medical Examinations'!$A$1:$Z$1,0),FALSE)</f>
        <v>yes</v>
      </c>
      <c r="F1285" s="10" t="str">
        <f>VLOOKUP($A1285,'Medical Examinations'!$A:$Z,MATCH(F$1,'Medical Examinations'!$A$1:$Z$1,0),FALSE)</f>
        <v>No</v>
      </c>
      <c r="G1285" s="10" t="str">
        <f>VLOOKUP($A1285,'Medical Examinations'!$A:$Z,MATCH(G$1,'Medical Examinations'!$A$1:$Z$1,0),FALSE)</f>
        <v>No</v>
      </c>
      <c r="H1285" s="10">
        <f>VLOOKUP($A1285,'Medical Examinations'!$A:$Z,MATCH(H$1,'Medical Examinations'!$A$1:$Z$1,0),FALSE)</f>
        <v>1</v>
      </c>
      <c r="I1285" s="10" t="str">
        <f>VLOOKUP($A1285,'Medical Examinations'!$A:$Z,MATCH(I$1,'Medical Examinations'!$A$1:$Z$1,0),FALSE)</f>
        <v>No</v>
      </c>
      <c r="J1285" s="10" t="str">
        <f>VLOOKUP($A1285,'Medical Examinations'!$A:$Z,MATCH(J$1,'Medical Examinations'!$A$1:$Z$1,0),FALSE)</f>
        <v>Obesity</v>
      </c>
      <c r="K1285" s="10" t="str">
        <f>VLOOKUP($A1285,'Medical Examinations'!$A:$Z,MATCH(K$1,'Medical Examinations'!$A$1:$Z$1,0),FALSE)</f>
        <v>Diabetes</v>
      </c>
      <c r="L1285" s="15">
        <v>10627.81</v>
      </c>
      <c r="M1285" s="10" t="s">
        <v>4708</v>
      </c>
      <c r="N1285" s="10" t="s">
        <v>4708</v>
      </c>
      <c r="P1285" s="10"/>
    </row>
    <row r="1286" spans="1:16">
      <c r="A1286" s="20" t="s">
        <v>2573</v>
      </c>
      <c r="D1286" s="10">
        <f>VLOOKUP($A1286,'Medical Examinations'!$A:$Z,MATCH(D$1,'Medical Examinations'!$A$1:$Z$1,0),FALSE)</f>
        <v>7.85</v>
      </c>
      <c r="E1286" s="10" t="str">
        <f>VLOOKUP($A1286,'Medical Examinations'!$A:$Z,MATCH(E$1,'Medical Examinations'!$A$1:$Z$1,0),FALSE)</f>
        <v>yes</v>
      </c>
      <c r="F1286" s="10" t="str">
        <f>VLOOKUP($A1286,'Medical Examinations'!$A:$Z,MATCH(F$1,'Medical Examinations'!$A$1:$Z$1,0),FALSE)</f>
        <v>No</v>
      </c>
      <c r="G1286" s="10" t="str">
        <f>VLOOKUP($A1286,'Medical Examinations'!$A:$Z,MATCH(G$1,'Medical Examinations'!$A$1:$Z$1,0),FALSE)</f>
        <v>No</v>
      </c>
      <c r="H1286" s="10">
        <f>VLOOKUP($A1286,'Medical Examinations'!$A:$Z,MATCH(H$1,'Medical Examinations'!$A$1:$Z$1,0),FALSE)</f>
        <v>1</v>
      </c>
      <c r="I1286" s="10" t="str">
        <f>VLOOKUP($A1286,'Medical Examinations'!$A:$Z,MATCH(I$1,'Medical Examinations'!$A$1:$Z$1,0),FALSE)</f>
        <v>No</v>
      </c>
      <c r="J1286" s="10" t="str">
        <f>VLOOKUP($A1286,'Medical Examinations'!$A:$Z,MATCH(J$1,'Medical Examinations'!$A$1:$Z$1,0),FALSE)</f>
        <v>Obesity</v>
      </c>
      <c r="K1286" s="10" t="str">
        <f>VLOOKUP($A1286,'Medical Examinations'!$A:$Z,MATCH(K$1,'Medical Examinations'!$A$1:$Z$1,0),FALSE)</f>
        <v>Diabetes</v>
      </c>
      <c r="L1286" s="15">
        <v>10665.44</v>
      </c>
      <c r="M1286" s="10" t="s">
        <v>4708</v>
      </c>
      <c r="N1286" s="10" t="s">
        <v>4707</v>
      </c>
      <c r="P1286" s="10"/>
    </row>
    <row r="1287" spans="1:16">
      <c r="A1287" s="21" t="s">
        <v>2575</v>
      </c>
      <c r="D1287" s="10">
        <f>VLOOKUP($A1287,'Medical Examinations'!$A:$Z,MATCH(D$1,'Medical Examinations'!$A$1:$Z$1,0),FALSE)</f>
        <v>8.01</v>
      </c>
      <c r="E1287" s="10" t="str">
        <f>VLOOKUP($A1287,'Medical Examinations'!$A:$Z,MATCH(E$1,'Medical Examinations'!$A$1:$Z$1,0),FALSE)</f>
        <v>yes</v>
      </c>
      <c r="F1287" s="10" t="str">
        <f>VLOOKUP($A1287,'Medical Examinations'!$A:$Z,MATCH(F$1,'Medical Examinations'!$A$1:$Z$1,0),FALSE)</f>
        <v>No</v>
      </c>
      <c r="G1287" s="10" t="str">
        <f>VLOOKUP($A1287,'Medical Examinations'!$A:$Z,MATCH(G$1,'Medical Examinations'!$A$1:$Z$1,0),FALSE)</f>
        <v>No</v>
      </c>
      <c r="H1287" s="10">
        <f>VLOOKUP($A1287,'Medical Examinations'!$A:$Z,MATCH(H$1,'Medical Examinations'!$A$1:$Z$1,0),FALSE)</f>
        <v>1</v>
      </c>
      <c r="I1287" s="10" t="str">
        <f>VLOOKUP($A1287,'Medical Examinations'!$A:$Z,MATCH(I$1,'Medical Examinations'!$A$1:$Z$1,0),FALSE)</f>
        <v>No</v>
      </c>
      <c r="J1287" s="10" t="str">
        <f>VLOOKUP($A1287,'Medical Examinations'!$A:$Z,MATCH(J$1,'Medical Examinations'!$A$1:$Z$1,0),FALSE)</f>
        <v>Overweight</v>
      </c>
      <c r="K1287" s="10" t="str">
        <f>VLOOKUP($A1287,'Medical Examinations'!$A:$Z,MATCH(K$1,'Medical Examinations'!$A$1:$Z$1,0),FALSE)</f>
        <v>Diabetes</v>
      </c>
      <c r="L1287" s="15">
        <v>10676.83</v>
      </c>
      <c r="M1287" s="10" t="s">
        <v>4708</v>
      </c>
      <c r="N1287" s="10" t="s">
        <v>4708</v>
      </c>
      <c r="P1287" s="10"/>
    </row>
    <row r="1288" spans="1:16">
      <c r="A1288" s="20" t="s">
        <v>2577</v>
      </c>
      <c r="D1288" s="10">
        <f>VLOOKUP($A1288,'Medical Examinations'!$A:$Z,MATCH(D$1,'Medical Examinations'!$A$1:$Z$1,0),FALSE)</f>
        <v>7.4</v>
      </c>
      <c r="E1288" s="10" t="str">
        <f>VLOOKUP($A1288,'Medical Examinations'!$A:$Z,MATCH(E$1,'Medical Examinations'!$A$1:$Z$1,0),FALSE)</f>
        <v>yes</v>
      </c>
      <c r="F1288" s="10" t="str">
        <f>VLOOKUP($A1288,'Medical Examinations'!$A:$Z,MATCH(F$1,'Medical Examinations'!$A$1:$Z$1,0),FALSE)</f>
        <v>No</v>
      </c>
      <c r="G1288" s="10" t="str">
        <f>VLOOKUP($A1288,'Medical Examinations'!$A:$Z,MATCH(G$1,'Medical Examinations'!$A$1:$Z$1,0),FALSE)</f>
        <v>No</v>
      </c>
      <c r="H1288" s="10">
        <f>VLOOKUP($A1288,'Medical Examinations'!$A:$Z,MATCH(H$1,'Medical Examinations'!$A$1:$Z$1,0),FALSE)</f>
        <v>1</v>
      </c>
      <c r="I1288" s="10" t="str">
        <f>VLOOKUP($A1288,'Medical Examinations'!$A:$Z,MATCH(I$1,'Medical Examinations'!$A$1:$Z$1,0),FALSE)</f>
        <v>No</v>
      </c>
      <c r="J1288" s="10" t="str">
        <f>VLOOKUP($A1288,'Medical Examinations'!$A:$Z,MATCH(J$1,'Medical Examinations'!$A$1:$Z$1,0),FALSE)</f>
        <v>Normal Weight</v>
      </c>
      <c r="K1288" s="10" t="str">
        <f>VLOOKUP($A1288,'Medical Examinations'!$A:$Z,MATCH(K$1,'Medical Examinations'!$A$1:$Z$1,0),FALSE)</f>
        <v>Diabetes</v>
      </c>
      <c r="L1288" s="15">
        <v>10690.11</v>
      </c>
      <c r="M1288" s="10" t="s">
        <v>4708</v>
      </c>
      <c r="N1288" s="10" t="s">
        <v>4707</v>
      </c>
      <c r="P1288" s="10"/>
    </row>
    <row r="1289" spans="1:16">
      <c r="A1289" s="21" t="s">
        <v>2579</v>
      </c>
      <c r="D1289" s="10">
        <f>VLOOKUP($A1289,'Medical Examinations'!$A:$Z,MATCH(D$1,'Medical Examinations'!$A$1:$Z$1,0),FALSE)</f>
        <v>8.3800000000000008</v>
      </c>
      <c r="E1289" s="10" t="str">
        <f>VLOOKUP($A1289,'Medical Examinations'!$A:$Z,MATCH(E$1,'Medical Examinations'!$A$1:$Z$1,0),FALSE)</f>
        <v>yes</v>
      </c>
      <c r="F1289" s="10" t="str">
        <f>VLOOKUP($A1289,'Medical Examinations'!$A:$Z,MATCH(F$1,'Medical Examinations'!$A$1:$Z$1,0),FALSE)</f>
        <v>No</v>
      </c>
      <c r="G1289" s="10" t="str">
        <f>VLOOKUP($A1289,'Medical Examinations'!$A:$Z,MATCH(G$1,'Medical Examinations'!$A$1:$Z$1,0),FALSE)</f>
        <v>No</v>
      </c>
      <c r="H1289" s="10">
        <f>VLOOKUP($A1289,'Medical Examinations'!$A:$Z,MATCH(H$1,'Medical Examinations'!$A$1:$Z$1,0),FALSE)</f>
        <v>0</v>
      </c>
      <c r="I1289" s="10" t="str">
        <f>VLOOKUP($A1289,'Medical Examinations'!$A:$Z,MATCH(I$1,'Medical Examinations'!$A$1:$Z$1,0),FALSE)</f>
        <v>No</v>
      </c>
      <c r="J1289" s="10" t="str">
        <f>VLOOKUP($A1289,'Medical Examinations'!$A:$Z,MATCH(J$1,'Medical Examinations'!$A$1:$Z$1,0),FALSE)</f>
        <v>Obesity</v>
      </c>
      <c r="K1289" s="10" t="str">
        <f>VLOOKUP($A1289,'Medical Examinations'!$A:$Z,MATCH(K$1,'Medical Examinations'!$A$1:$Z$1,0),FALSE)</f>
        <v>Diabetes</v>
      </c>
      <c r="L1289" s="15">
        <v>10698.38</v>
      </c>
      <c r="M1289" s="10" t="s">
        <v>4708</v>
      </c>
      <c r="N1289" s="10" t="s">
        <v>4711</v>
      </c>
      <c r="P1289" s="10"/>
    </row>
    <row r="1290" spans="1:16">
      <c r="A1290" s="20" t="s">
        <v>2581</v>
      </c>
      <c r="D1290" s="10">
        <f>VLOOKUP($A1290,'Medical Examinations'!$A:$Z,MATCH(D$1,'Medical Examinations'!$A$1:$Z$1,0),FALSE)</f>
        <v>11.56</v>
      </c>
      <c r="E1290" s="10" t="str">
        <f>VLOOKUP($A1290,'Medical Examinations'!$A:$Z,MATCH(E$1,'Medical Examinations'!$A$1:$Z$1,0),FALSE)</f>
        <v>yes</v>
      </c>
      <c r="F1290" s="10" t="str">
        <f>VLOOKUP($A1290,'Medical Examinations'!$A:$Z,MATCH(F$1,'Medical Examinations'!$A$1:$Z$1,0),FALSE)</f>
        <v>No</v>
      </c>
      <c r="G1290" s="10" t="str">
        <f>VLOOKUP($A1290,'Medical Examinations'!$A:$Z,MATCH(G$1,'Medical Examinations'!$A$1:$Z$1,0),FALSE)</f>
        <v>No</v>
      </c>
      <c r="H1290" s="10">
        <f>VLOOKUP($A1290,'Medical Examinations'!$A:$Z,MATCH(H$1,'Medical Examinations'!$A$1:$Z$1,0),FALSE)</f>
        <v>1</v>
      </c>
      <c r="I1290" s="10" t="str">
        <f>VLOOKUP($A1290,'Medical Examinations'!$A:$Z,MATCH(I$1,'Medical Examinations'!$A$1:$Z$1,0),FALSE)</f>
        <v>No</v>
      </c>
      <c r="J1290" s="10" t="str">
        <f>VLOOKUP($A1290,'Medical Examinations'!$A:$Z,MATCH(J$1,'Medical Examinations'!$A$1:$Z$1,0),FALSE)</f>
        <v>Normal Weight</v>
      </c>
      <c r="K1290" s="10" t="str">
        <f>VLOOKUP($A1290,'Medical Examinations'!$A:$Z,MATCH(K$1,'Medical Examinations'!$A$1:$Z$1,0),FALSE)</f>
        <v>Diabetes</v>
      </c>
      <c r="L1290" s="15">
        <v>10702.64</v>
      </c>
      <c r="M1290" s="10" t="s">
        <v>4708</v>
      </c>
      <c r="N1290" s="10" t="s">
        <v>4708</v>
      </c>
      <c r="P1290" s="10"/>
    </row>
    <row r="1291" spans="1:16">
      <c r="A1291" s="21" t="s">
        <v>2583</v>
      </c>
      <c r="D1291" s="10">
        <f>VLOOKUP($A1291,'Medical Examinations'!$A:$Z,MATCH(D$1,'Medical Examinations'!$A$1:$Z$1,0),FALSE)</f>
        <v>4.6100000000000003</v>
      </c>
      <c r="E1291" s="10" t="str">
        <f>VLOOKUP($A1291,'Medical Examinations'!$A:$Z,MATCH(E$1,'Medical Examinations'!$A$1:$Z$1,0),FALSE)</f>
        <v>No</v>
      </c>
      <c r="F1291" s="10" t="str">
        <f>VLOOKUP($A1291,'Medical Examinations'!$A:$Z,MATCH(F$1,'Medical Examinations'!$A$1:$Z$1,0),FALSE)</f>
        <v>No</v>
      </c>
      <c r="G1291" s="10" t="str">
        <f>VLOOKUP($A1291,'Medical Examinations'!$A:$Z,MATCH(G$1,'Medical Examinations'!$A$1:$Z$1,0),FALSE)</f>
        <v>No</v>
      </c>
      <c r="H1291" s="10">
        <f>VLOOKUP($A1291,'Medical Examinations'!$A:$Z,MATCH(H$1,'Medical Examinations'!$A$1:$Z$1,0),FALSE)</f>
        <v>0</v>
      </c>
      <c r="I1291" s="10" t="str">
        <f>VLOOKUP($A1291,'Medical Examinations'!$A:$Z,MATCH(I$1,'Medical Examinations'!$A$1:$Z$1,0),FALSE)</f>
        <v>No</v>
      </c>
      <c r="J1291" s="10" t="str">
        <f>VLOOKUP($A1291,'Medical Examinations'!$A:$Z,MATCH(J$1,'Medical Examinations'!$A$1:$Z$1,0),FALSE)</f>
        <v>Obesity</v>
      </c>
      <c r="K1291" s="10" t="str">
        <f>VLOOKUP($A1291,'Medical Examinations'!$A:$Z,MATCH(K$1,'Medical Examinations'!$A$1:$Z$1,0),FALSE)</f>
        <v>Normal</v>
      </c>
      <c r="L1291" s="15">
        <v>10704.47</v>
      </c>
      <c r="M1291" s="10" t="s">
        <v>4708</v>
      </c>
      <c r="N1291" s="10" t="s">
        <v>4707</v>
      </c>
      <c r="P1291" s="10"/>
    </row>
    <row r="1292" spans="1:16">
      <c r="A1292" s="20" t="s">
        <v>2585</v>
      </c>
      <c r="D1292" s="10">
        <f>VLOOKUP($A1292,'Medical Examinations'!$A:$Z,MATCH(D$1,'Medical Examinations'!$A$1:$Z$1,0),FALSE)</f>
        <v>4.95</v>
      </c>
      <c r="E1292" s="10" t="str">
        <f>VLOOKUP($A1292,'Medical Examinations'!$A:$Z,MATCH(E$1,'Medical Examinations'!$A$1:$Z$1,0),FALSE)</f>
        <v>No</v>
      </c>
      <c r="F1292" s="10" t="str">
        <f>VLOOKUP($A1292,'Medical Examinations'!$A:$Z,MATCH(F$1,'Medical Examinations'!$A$1:$Z$1,0),FALSE)</f>
        <v>No</v>
      </c>
      <c r="G1292" s="10" t="str">
        <f>VLOOKUP($A1292,'Medical Examinations'!$A:$Z,MATCH(G$1,'Medical Examinations'!$A$1:$Z$1,0),FALSE)</f>
        <v>Yes</v>
      </c>
      <c r="H1292" s="10">
        <f>VLOOKUP($A1292,'Medical Examinations'!$A:$Z,MATCH(H$1,'Medical Examinations'!$A$1:$Z$1,0),FALSE)</f>
        <v>1</v>
      </c>
      <c r="I1292" s="10" t="str">
        <f>VLOOKUP($A1292,'Medical Examinations'!$A:$Z,MATCH(I$1,'Medical Examinations'!$A$1:$Z$1,0),FALSE)</f>
        <v>No</v>
      </c>
      <c r="J1292" s="10" t="str">
        <f>VLOOKUP($A1292,'Medical Examinations'!$A:$Z,MATCH(J$1,'Medical Examinations'!$A$1:$Z$1,0),FALSE)</f>
        <v>Obesity</v>
      </c>
      <c r="K1292" s="10" t="str">
        <f>VLOOKUP($A1292,'Medical Examinations'!$A:$Z,MATCH(K$1,'Medical Examinations'!$A$1:$Z$1,0),FALSE)</f>
        <v>Normal</v>
      </c>
      <c r="L1292" s="15">
        <v>10713.64</v>
      </c>
      <c r="M1292" s="10" t="s">
        <v>4708</v>
      </c>
      <c r="N1292" s="10" t="s">
        <v>4708</v>
      </c>
      <c r="P1292" s="10"/>
    </row>
    <row r="1293" spans="1:16">
      <c r="A1293" s="21" t="s">
        <v>2587</v>
      </c>
      <c r="D1293" s="10">
        <f>VLOOKUP($A1293,'Medical Examinations'!$A:$Z,MATCH(D$1,'Medical Examinations'!$A$1:$Z$1,0),FALSE)</f>
        <v>5.04</v>
      </c>
      <c r="E1293" s="10" t="str">
        <f>VLOOKUP($A1293,'Medical Examinations'!$A:$Z,MATCH(E$1,'Medical Examinations'!$A$1:$Z$1,0),FALSE)</f>
        <v>No</v>
      </c>
      <c r="F1293" s="10" t="str">
        <f>VLOOKUP($A1293,'Medical Examinations'!$A:$Z,MATCH(F$1,'Medical Examinations'!$A$1:$Z$1,0),FALSE)</f>
        <v>No</v>
      </c>
      <c r="G1293" s="10" t="str">
        <f>VLOOKUP($A1293,'Medical Examinations'!$A:$Z,MATCH(G$1,'Medical Examinations'!$A$1:$Z$1,0),FALSE)</f>
        <v>No</v>
      </c>
      <c r="H1293" s="10">
        <f>VLOOKUP($A1293,'Medical Examinations'!$A:$Z,MATCH(H$1,'Medical Examinations'!$A$1:$Z$1,0),FALSE)</f>
        <v>0</v>
      </c>
      <c r="I1293" s="10" t="str">
        <f>VLOOKUP($A1293,'Medical Examinations'!$A:$Z,MATCH(I$1,'Medical Examinations'!$A$1:$Z$1,0),FALSE)</f>
        <v>No</v>
      </c>
      <c r="J1293" s="10" t="str">
        <f>VLOOKUP($A1293,'Medical Examinations'!$A:$Z,MATCH(J$1,'Medical Examinations'!$A$1:$Z$1,0),FALSE)</f>
        <v>Obesity</v>
      </c>
      <c r="K1293" s="10" t="str">
        <f>VLOOKUP($A1293,'Medical Examinations'!$A:$Z,MATCH(K$1,'Medical Examinations'!$A$1:$Z$1,0),FALSE)</f>
        <v>Normal</v>
      </c>
      <c r="L1293" s="15">
        <v>10719.57</v>
      </c>
      <c r="M1293" s="10" t="s">
        <v>4708</v>
      </c>
      <c r="N1293" s="10" t="s">
        <v>4711</v>
      </c>
      <c r="P1293" s="10"/>
    </row>
    <row r="1294" spans="1:16">
      <c r="A1294" s="20" t="s">
        <v>2589</v>
      </c>
      <c r="D1294" s="10">
        <f>VLOOKUP($A1294,'Medical Examinations'!$A:$Z,MATCH(D$1,'Medical Examinations'!$A$1:$Z$1,0),FALSE)</f>
        <v>5.42</v>
      </c>
      <c r="E1294" s="10" t="str">
        <f>VLOOKUP($A1294,'Medical Examinations'!$A:$Z,MATCH(E$1,'Medical Examinations'!$A$1:$Z$1,0),FALSE)</f>
        <v>No</v>
      </c>
      <c r="F1294" s="10" t="str">
        <f>VLOOKUP($A1294,'Medical Examinations'!$A:$Z,MATCH(F$1,'Medical Examinations'!$A$1:$Z$1,0),FALSE)</f>
        <v>No</v>
      </c>
      <c r="G1294" s="10" t="str">
        <f>VLOOKUP($A1294,'Medical Examinations'!$A:$Z,MATCH(G$1,'Medical Examinations'!$A$1:$Z$1,0),FALSE)</f>
        <v>No</v>
      </c>
      <c r="H1294" s="10">
        <f>VLOOKUP($A1294,'Medical Examinations'!$A:$Z,MATCH(H$1,'Medical Examinations'!$A$1:$Z$1,0),FALSE)</f>
        <v>0</v>
      </c>
      <c r="I1294" s="10" t="str">
        <f>VLOOKUP($A1294,'Medical Examinations'!$A:$Z,MATCH(I$1,'Medical Examinations'!$A$1:$Z$1,0),FALSE)</f>
        <v>No</v>
      </c>
      <c r="J1294" s="10" t="str">
        <f>VLOOKUP($A1294,'Medical Examinations'!$A:$Z,MATCH(J$1,'Medical Examinations'!$A$1:$Z$1,0),FALSE)</f>
        <v>Overweight</v>
      </c>
      <c r="K1294" s="10" t="str">
        <f>VLOOKUP($A1294,'Medical Examinations'!$A:$Z,MATCH(K$1,'Medical Examinations'!$A$1:$Z$1,0),FALSE)</f>
        <v>Normal</v>
      </c>
      <c r="L1294" s="15">
        <v>10736.87</v>
      </c>
      <c r="M1294" s="10" t="s">
        <v>4708</v>
      </c>
      <c r="N1294" s="10" t="s">
        <v>4711</v>
      </c>
      <c r="P1294" s="10"/>
    </row>
    <row r="1295" spans="1:16">
      <c r="A1295" s="21" t="s">
        <v>2591</v>
      </c>
      <c r="D1295" s="10">
        <f>VLOOKUP($A1295,'Medical Examinations'!$A:$Z,MATCH(D$1,'Medical Examinations'!$A$1:$Z$1,0),FALSE)</f>
        <v>5.39</v>
      </c>
      <c r="E1295" s="10" t="str">
        <f>VLOOKUP($A1295,'Medical Examinations'!$A:$Z,MATCH(E$1,'Medical Examinations'!$A$1:$Z$1,0),FALSE)</f>
        <v>No</v>
      </c>
      <c r="F1295" s="10" t="str">
        <f>VLOOKUP($A1295,'Medical Examinations'!$A:$Z,MATCH(F$1,'Medical Examinations'!$A$1:$Z$1,0),FALSE)</f>
        <v>No</v>
      </c>
      <c r="G1295" s="10" t="str">
        <f>VLOOKUP($A1295,'Medical Examinations'!$A:$Z,MATCH(G$1,'Medical Examinations'!$A$1:$Z$1,0),FALSE)</f>
        <v>No</v>
      </c>
      <c r="H1295" s="10">
        <f>VLOOKUP($A1295,'Medical Examinations'!$A:$Z,MATCH(H$1,'Medical Examinations'!$A$1:$Z$1,0),FALSE)</f>
        <v>0</v>
      </c>
      <c r="I1295" s="10" t="str">
        <f>VLOOKUP($A1295,'Medical Examinations'!$A:$Z,MATCH(I$1,'Medical Examinations'!$A$1:$Z$1,0),FALSE)</f>
        <v>No</v>
      </c>
      <c r="J1295" s="10" t="str">
        <f>VLOOKUP($A1295,'Medical Examinations'!$A:$Z,MATCH(J$1,'Medical Examinations'!$A$1:$Z$1,0),FALSE)</f>
        <v>Overweight</v>
      </c>
      <c r="K1295" s="10" t="str">
        <f>VLOOKUP($A1295,'Medical Examinations'!$A:$Z,MATCH(K$1,'Medical Examinations'!$A$1:$Z$1,0),FALSE)</f>
        <v>Normal</v>
      </c>
      <c r="L1295" s="15">
        <v>10749.02</v>
      </c>
      <c r="M1295" s="10" t="s">
        <v>4708</v>
      </c>
      <c r="N1295" s="10" t="s">
        <v>4711</v>
      </c>
      <c r="P1295" s="10"/>
    </row>
    <row r="1296" spans="1:16">
      <c r="A1296" s="20" t="s">
        <v>2593</v>
      </c>
      <c r="D1296" s="10">
        <f>VLOOKUP($A1296,'Medical Examinations'!$A:$Z,MATCH(D$1,'Medical Examinations'!$A$1:$Z$1,0),FALSE)</f>
        <v>6</v>
      </c>
      <c r="E1296" s="10" t="str">
        <f>VLOOKUP($A1296,'Medical Examinations'!$A:$Z,MATCH(E$1,'Medical Examinations'!$A$1:$Z$1,0),FALSE)</f>
        <v>No</v>
      </c>
      <c r="F1296" s="10" t="str">
        <f>VLOOKUP($A1296,'Medical Examinations'!$A:$Z,MATCH(F$1,'Medical Examinations'!$A$1:$Z$1,0),FALSE)</f>
        <v>No</v>
      </c>
      <c r="G1296" s="10" t="str">
        <f>VLOOKUP($A1296,'Medical Examinations'!$A:$Z,MATCH(G$1,'Medical Examinations'!$A$1:$Z$1,0),FALSE)</f>
        <v>Yes</v>
      </c>
      <c r="H1296" s="10">
        <f>VLOOKUP($A1296,'Medical Examinations'!$A:$Z,MATCH(H$1,'Medical Examinations'!$A$1:$Z$1,0),FALSE)</f>
        <v>1</v>
      </c>
      <c r="I1296" s="10" t="str">
        <f>VLOOKUP($A1296,'Medical Examinations'!$A:$Z,MATCH(I$1,'Medical Examinations'!$A$1:$Z$1,0),FALSE)</f>
        <v>No</v>
      </c>
      <c r="J1296" s="10" t="str">
        <f>VLOOKUP($A1296,'Medical Examinations'!$A:$Z,MATCH(J$1,'Medical Examinations'!$A$1:$Z$1,0),FALSE)</f>
        <v>Obesity</v>
      </c>
      <c r="K1296" s="10" t="str">
        <f>VLOOKUP($A1296,'Medical Examinations'!$A:$Z,MATCH(K$1,'Medical Examinations'!$A$1:$Z$1,0),FALSE)</f>
        <v>Prediabetes</v>
      </c>
      <c r="L1296" s="15">
        <v>10769.75</v>
      </c>
      <c r="M1296" s="10" t="s">
        <v>4708</v>
      </c>
      <c r="N1296" s="10" t="s">
        <v>4707</v>
      </c>
      <c r="P1296" s="10"/>
    </row>
    <row r="1297" spans="1:16">
      <c r="A1297" s="21" t="s">
        <v>2595</v>
      </c>
      <c r="D1297" s="10">
        <f>VLOOKUP($A1297,'Medical Examinations'!$A:$Z,MATCH(D$1,'Medical Examinations'!$A$1:$Z$1,0),FALSE)</f>
        <v>6.02</v>
      </c>
      <c r="E1297" s="10" t="str">
        <f>VLOOKUP($A1297,'Medical Examinations'!$A:$Z,MATCH(E$1,'Medical Examinations'!$A$1:$Z$1,0),FALSE)</f>
        <v>No</v>
      </c>
      <c r="F1297" s="10" t="str">
        <f>VLOOKUP($A1297,'Medical Examinations'!$A:$Z,MATCH(F$1,'Medical Examinations'!$A$1:$Z$1,0),FALSE)</f>
        <v>No</v>
      </c>
      <c r="G1297" s="10" t="str">
        <f>VLOOKUP($A1297,'Medical Examinations'!$A:$Z,MATCH(G$1,'Medical Examinations'!$A$1:$Z$1,0),FALSE)</f>
        <v>No</v>
      </c>
      <c r="H1297" s="10">
        <f>VLOOKUP($A1297,'Medical Examinations'!$A:$Z,MATCH(H$1,'Medical Examinations'!$A$1:$Z$1,0),FALSE)</f>
        <v>1</v>
      </c>
      <c r="I1297" s="10" t="str">
        <f>VLOOKUP($A1297,'Medical Examinations'!$A:$Z,MATCH(I$1,'Medical Examinations'!$A$1:$Z$1,0),FALSE)</f>
        <v>No</v>
      </c>
      <c r="J1297" s="10" t="str">
        <f>VLOOKUP($A1297,'Medical Examinations'!$A:$Z,MATCH(J$1,'Medical Examinations'!$A$1:$Z$1,0),FALSE)</f>
        <v>Obesity</v>
      </c>
      <c r="K1297" s="10" t="str">
        <f>VLOOKUP($A1297,'Medical Examinations'!$A:$Z,MATCH(K$1,'Medical Examinations'!$A$1:$Z$1,0),FALSE)</f>
        <v>Prediabetes</v>
      </c>
      <c r="L1297" s="15">
        <v>10791.96</v>
      </c>
      <c r="M1297" s="10" t="s">
        <v>4708</v>
      </c>
      <c r="N1297" s="10" t="s">
        <v>4707</v>
      </c>
      <c r="P1297" s="10"/>
    </row>
    <row r="1298" spans="1:16">
      <c r="A1298" s="20" t="s">
        <v>2597</v>
      </c>
      <c r="D1298" s="10">
        <f>VLOOKUP($A1298,'Medical Examinations'!$A:$Z,MATCH(D$1,'Medical Examinations'!$A$1:$Z$1,0),FALSE)</f>
        <v>4.62</v>
      </c>
      <c r="E1298" s="10" t="str">
        <f>VLOOKUP($A1298,'Medical Examinations'!$A:$Z,MATCH(E$1,'Medical Examinations'!$A$1:$Z$1,0),FALSE)</f>
        <v>No</v>
      </c>
      <c r="F1298" s="10" t="str">
        <f>VLOOKUP($A1298,'Medical Examinations'!$A:$Z,MATCH(F$1,'Medical Examinations'!$A$1:$Z$1,0),FALSE)</f>
        <v>No</v>
      </c>
      <c r="G1298" s="10" t="str">
        <f>VLOOKUP($A1298,'Medical Examinations'!$A:$Z,MATCH(G$1,'Medical Examinations'!$A$1:$Z$1,0),FALSE)</f>
        <v>No</v>
      </c>
      <c r="H1298" s="10">
        <f>VLOOKUP($A1298,'Medical Examinations'!$A:$Z,MATCH(H$1,'Medical Examinations'!$A$1:$Z$1,0),FALSE)</f>
        <v>2</v>
      </c>
      <c r="I1298" s="10" t="str">
        <f>VLOOKUP($A1298,'Medical Examinations'!$A:$Z,MATCH(I$1,'Medical Examinations'!$A$1:$Z$1,0),FALSE)</f>
        <v>No</v>
      </c>
      <c r="J1298" s="10" t="str">
        <f>VLOOKUP($A1298,'Medical Examinations'!$A:$Z,MATCH(J$1,'Medical Examinations'!$A$1:$Z$1,0),FALSE)</f>
        <v>Obesity</v>
      </c>
      <c r="K1298" s="10" t="str">
        <f>VLOOKUP($A1298,'Medical Examinations'!$A:$Z,MATCH(K$1,'Medical Examinations'!$A$1:$Z$1,0),FALSE)</f>
        <v>Normal</v>
      </c>
      <c r="L1298" s="15">
        <v>10795.94</v>
      </c>
      <c r="M1298" s="10" t="s">
        <v>4708</v>
      </c>
      <c r="N1298" s="10" t="s">
        <v>4711</v>
      </c>
      <c r="P1298" s="10"/>
    </row>
    <row r="1299" spans="1:16">
      <c r="A1299" s="21" t="s">
        <v>2599</v>
      </c>
      <c r="D1299" s="10">
        <f>VLOOKUP($A1299,'Medical Examinations'!$A:$Z,MATCH(D$1,'Medical Examinations'!$A$1:$Z$1,0),FALSE)</f>
        <v>5.59</v>
      </c>
      <c r="E1299" s="10" t="str">
        <f>VLOOKUP($A1299,'Medical Examinations'!$A:$Z,MATCH(E$1,'Medical Examinations'!$A$1:$Z$1,0),FALSE)</f>
        <v>No</v>
      </c>
      <c r="F1299" s="10" t="str">
        <f>VLOOKUP($A1299,'Medical Examinations'!$A:$Z,MATCH(F$1,'Medical Examinations'!$A$1:$Z$1,0),FALSE)</f>
        <v>No</v>
      </c>
      <c r="G1299" s="10" t="str">
        <f>VLOOKUP($A1299,'Medical Examinations'!$A:$Z,MATCH(G$1,'Medical Examinations'!$A$1:$Z$1,0),FALSE)</f>
        <v>No</v>
      </c>
      <c r="H1299" s="10">
        <f>VLOOKUP($A1299,'Medical Examinations'!$A:$Z,MATCH(H$1,'Medical Examinations'!$A$1:$Z$1,0),FALSE)</f>
        <v>1</v>
      </c>
      <c r="I1299" s="10" t="str">
        <f>VLOOKUP($A1299,'Medical Examinations'!$A:$Z,MATCH(I$1,'Medical Examinations'!$A$1:$Z$1,0),FALSE)</f>
        <v>No</v>
      </c>
      <c r="J1299" s="10" t="str">
        <f>VLOOKUP($A1299,'Medical Examinations'!$A:$Z,MATCH(J$1,'Medical Examinations'!$A$1:$Z$1,0),FALSE)</f>
        <v>Overweight</v>
      </c>
      <c r="K1299" s="10" t="str">
        <f>VLOOKUP($A1299,'Medical Examinations'!$A:$Z,MATCH(K$1,'Medical Examinations'!$A$1:$Z$1,0),FALSE)</f>
        <v>Normal</v>
      </c>
      <c r="L1299" s="15">
        <v>10796.35</v>
      </c>
      <c r="M1299" s="10" t="s">
        <v>4708</v>
      </c>
      <c r="N1299" s="10" t="s">
        <v>4711</v>
      </c>
      <c r="P1299" s="10"/>
    </row>
    <row r="1300" spans="1:16">
      <c r="A1300" s="20" t="s">
        <v>2601</v>
      </c>
      <c r="D1300" s="10">
        <f>VLOOKUP($A1300,'Medical Examinations'!$A:$Z,MATCH(D$1,'Medical Examinations'!$A$1:$Z$1,0),FALSE)</f>
        <v>5.18</v>
      </c>
      <c r="E1300" s="10" t="str">
        <f>VLOOKUP($A1300,'Medical Examinations'!$A:$Z,MATCH(E$1,'Medical Examinations'!$A$1:$Z$1,0),FALSE)</f>
        <v>yes</v>
      </c>
      <c r="F1300" s="10" t="str">
        <f>VLOOKUP($A1300,'Medical Examinations'!$A:$Z,MATCH(F$1,'Medical Examinations'!$A$1:$Z$1,0),FALSE)</f>
        <v>No</v>
      </c>
      <c r="G1300" s="10" t="str">
        <f>VLOOKUP($A1300,'Medical Examinations'!$A:$Z,MATCH(G$1,'Medical Examinations'!$A$1:$Z$1,0),FALSE)</f>
        <v>No</v>
      </c>
      <c r="H1300" s="10">
        <f>VLOOKUP($A1300,'Medical Examinations'!$A:$Z,MATCH(H$1,'Medical Examinations'!$A$1:$Z$1,0),FALSE)</f>
        <v>2</v>
      </c>
      <c r="I1300" s="10" t="str">
        <f>VLOOKUP($A1300,'Medical Examinations'!$A:$Z,MATCH(I$1,'Medical Examinations'!$A$1:$Z$1,0),FALSE)</f>
        <v>No</v>
      </c>
      <c r="J1300" s="10" t="str">
        <f>VLOOKUP($A1300,'Medical Examinations'!$A:$Z,MATCH(J$1,'Medical Examinations'!$A$1:$Z$1,0),FALSE)</f>
        <v>Normal Weight</v>
      </c>
      <c r="K1300" s="10" t="str">
        <f>VLOOKUP($A1300,'Medical Examinations'!$A:$Z,MATCH(K$1,'Medical Examinations'!$A$1:$Z$1,0),FALSE)</f>
        <v>Normal</v>
      </c>
      <c r="L1300" s="15">
        <v>10797.34</v>
      </c>
      <c r="M1300" s="10" t="s">
        <v>4708</v>
      </c>
      <c r="N1300" s="10" t="s">
        <v>4707</v>
      </c>
      <c r="P1300" s="10"/>
    </row>
    <row r="1301" spans="1:16">
      <c r="A1301" s="21" t="s">
        <v>2603</v>
      </c>
      <c r="D1301" s="10">
        <f>VLOOKUP($A1301,'Medical Examinations'!$A:$Z,MATCH(D$1,'Medical Examinations'!$A$1:$Z$1,0),FALSE)</f>
        <v>6.29</v>
      </c>
      <c r="E1301" s="10" t="str">
        <f>VLOOKUP($A1301,'Medical Examinations'!$A:$Z,MATCH(E$1,'Medical Examinations'!$A$1:$Z$1,0),FALSE)</f>
        <v>No</v>
      </c>
      <c r="F1301" s="10" t="str">
        <f>VLOOKUP($A1301,'Medical Examinations'!$A:$Z,MATCH(F$1,'Medical Examinations'!$A$1:$Z$1,0),FALSE)</f>
        <v>No</v>
      </c>
      <c r="G1301" s="10" t="str">
        <f>VLOOKUP($A1301,'Medical Examinations'!$A:$Z,MATCH(G$1,'Medical Examinations'!$A$1:$Z$1,0),FALSE)</f>
        <v>No</v>
      </c>
      <c r="H1301" s="10">
        <f>VLOOKUP($A1301,'Medical Examinations'!$A:$Z,MATCH(H$1,'Medical Examinations'!$A$1:$Z$1,0),FALSE)</f>
        <v>2</v>
      </c>
      <c r="I1301" s="10" t="str">
        <f>VLOOKUP($A1301,'Medical Examinations'!$A:$Z,MATCH(I$1,'Medical Examinations'!$A$1:$Z$1,0),FALSE)</f>
        <v>No</v>
      </c>
      <c r="J1301" s="10" t="str">
        <f>VLOOKUP($A1301,'Medical Examinations'!$A:$Z,MATCH(J$1,'Medical Examinations'!$A$1:$Z$1,0),FALSE)</f>
        <v>Overweight</v>
      </c>
      <c r="K1301" s="10" t="str">
        <f>VLOOKUP($A1301,'Medical Examinations'!$A:$Z,MATCH(K$1,'Medical Examinations'!$A$1:$Z$1,0),FALSE)</f>
        <v>Prediabetes</v>
      </c>
      <c r="L1301" s="15">
        <v>10806.84</v>
      </c>
      <c r="M1301" s="10" t="s">
        <v>4708</v>
      </c>
      <c r="N1301" s="10" t="s">
        <v>4707</v>
      </c>
      <c r="P1301" s="10"/>
    </row>
    <row r="1302" spans="1:16">
      <c r="A1302" s="20" t="s">
        <v>2605</v>
      </c>
      <c r="D1302" s="10">
        <f>VLOOKUP($A1302,'Medical Examinations'!$A:$Z,MATCH(D$1,'Medical Examinations'!$A$1:$Z$1,0),FALSE)</f>
        <v>4.49</v>
      </c>
      <c r="E1302" s="10" t="str">
        <f>VLOOKUP($A1302,'Medical Examinations'!$A:$Z,MATCH(E$1,'Medical Examinations'!$A$1:$Z$1,0),FALSE)</f>
        <v>No</v>
      </c>
      <c r="F1302" s="10" t="str">
        <f>VLOOKUP($A1302,'Medical Examinations'!$A:$Z,MATCH(F$1,'Medical Examinations'!$A$1:$Z$1,0),FALSE)</f>
        <v>No</v>
      </c>
      <c r="G1302" s="10" t="str">
        <f>VLOOKUP($A1302,'Medical Examinations'!$A:$Z,MATCH(G$1,'Medical Examinations'!$A$1:$Z$1,0),FALSE)</f>
        <v>No</v>
      </c>
      <c r="H1302" s="10">
        <f>VLOOKUP($A1302,'Medical Examinations'!$A:$Z,MATCH(H$1,'Medical Examinations'!$A$1:$Z$1,0),FALSE)</f>
        <v>2</v>
      </c>
      <c r="I1302" s="10" t="str">
        <f>VLOOKUP($A1302,'Medical Examinations'!$A:$Z,MATCH(I$1,'Medical Examinations'!$A$1:$Z$1,0),FALSE)</f>
        <v>No</v>
      </c>
      <c r="J1302" s="10" t="str">
        <f>VLOOKUP($A1302,'Medical Examinations'!$A:$Z,MATCH(J$1,'Medical Examinations'!$A$1:$Z$1,0),FALSE)</f>
        <v>Overweight</v>
      </c>
      <c r="K1302" s="10" t="str">
        <f>VLOOKUP($A1302,'Medical Examinations'!$A:$Z,MATCH(K$1,'Medical Examinations'!$A$1:$Z$1,0),FALSE)</f>
        <v>Normal</v>
      </c>
      <c r="L1302" s="15">
        <v>10807.49</v>
      </c>
      <c r="M1302" s="10" t="s">
        <v>4708</v>
      </c>
      <c r="N1302" s="10" t="s">
        <v>4707</v>
      </c>
      <c r="P1302" s="10"/>
    </row>
    <row r="1303" spans="1:16">
      <c r="A1303" s="21" t="s">
        <v>2607</v>
      </c>
      <c r="D1303" s="10">
        <f>VLOOKUP($A1303,'Medical Examinations'!$A:$Z,MATCH(D$1,'Medical Examinations'!$A$1:$Z$1,0),FALSE)</f>
        <v>11.82</v>
      </c>
      <c r="E1303" s="10" t="str">
        <f>VLOOKUP($A1303,'Medical Examinations'!$A:$Z,MATCH(E$1,'Medical Examinations'!$A$1:$Z$1,0),FALSE)</f>
        <v>yes</v>
      </c>
      <c r="F1303" s="10" t="str">
        <f>VLOOKUP($A1303,'Medical Examinations'!$A:$Z,MATCH(F$1,'Medical Examinations'!$A$1:$Z$1,0),FALSE)</f>
        <v>No</v>
      </c>
      <c r="G1303" s="10" t="str">
        <f>VLOOKUP($A1303,'Medical Examinations'!$A:$Z,MATCH(G$1,'Medical Examinations'!$A$1:$Z$1,0),FALSE)</f>
        <v>Yes</v>
      </c>
      <c r="H1303" s="10">
        <f>VLOOKUP($A1303,'Medical Examinations'!$A:$Z,MATCH(H$1,'Medical Examinations'!$A$1:$Z$1,0),FALSE)</f>
        <v>1</v>
      </c>
      <c r="I1303" s="10" t="str">
        <f>VLOOKUP($A1303,'Medical Examinations'!$A:$Z,MATCH(I$1,'Medical Examinations'!$A$1:$Z$1,0),FALSE)</f>
        <v>No</v>
      </c>
      <c r="J1303" s="10" t="str">
        <f>VLOOKUP($A1303,'Medical Examinations'!$A:$Z,MATCH(J$1,'Medical Examinations'!$A$1:$Z$1,0),FALSE)</f>
        <v>Normal Weight</v>
      </c>
      <c r="K1303" s="10" t="str">
        <f>VLOOKUP($A1303,'Medical Examinations'!$A:$Z,MATCH(K$1,'Medical Examinations'!$A$1:$Z$1,0),FALSE)</f>
        <v>Diabetes</v>
      </c>
      <c r="L1303" s="15">
        <v>10825.25</v>
      </c>
      <c r="M1303" s="10" t="s">
        <v>4708</v>
      </c>
      <c r="N1303" s="10" t="s">
        <v>4708</v>
      </c>
      <c r="P1303" s="10"/>
    </row>
    <row r="1304" spans="1:16">
      <c r="A1304" s="20" t="s">
        <v>2609</v>
      </c>
      <c r="D1304" s="10">
        <f>VLOOKUP($A1304,'Medical Examinations'!$A:$Z,MATCH(D$1,'Medical Examinations'!$A$1:$Z$1,0),FALSE)</f>
        <v>7.41</v>
      </c>
      <c r="E1304" s="10" t="str">
        <f>VLOOKUP($A1304,'Medical Examinations'!$A:$Z,MATCH(E$1,'Medical Examinations'!$A$1:$Z$1,0),FALSE)</f>
        <v>yes</v>
      </c>
      <c r="F1304" s="10" t="str">
        <f>VLOOKUP($A1304,'Medical Examinations'!$A:$Z,MATCH(F$1,'Medical Examinations'!$A$1:$Z$1,0),FALSE)</f>
        <v>No</v>
      </c>
      <c r="G1304" s="10" t="str">
        <f>VLOOKUP($A1304,'Medical Examinations'!$A:$Z,MATCH(G$1,'Medical Examinations'!$A$1:$Z$1,0),FALSE)</f>
        <v>No</v>
      </c>
      <c r="H1304" s="10">
        <f>VLOOKUP($A1304,'Medical Examinations'!$A:$Z,MATCH(H$1,'Medical Examinations'!$A$1:$Z$1,0),FALSE)</f>
        <v>1</v>
      </c>
      <c r="I1304" s="10" t="str">
        <f>VLOOKUP($A1304,'Medical Examinations'!$A:$Z,MATCH(I$1,'Medical Examinations'!$A$1:$Z$1,0),FALSE)</f>
        <v>No</v>
      </c>
      <c r="J1304" s="10" t="str">
        <f>VLOOKUP($A1304,'Medical Examinations'!$A:$Z,MATCH(J$1,'Medical Examinations'!$A$1:$Z$1,0),FALSE)</f>
        <v>Normal Weight</v>
      </c>
      <c r="K1304" s="10" t="str">
        <f>VLOOKUP($A1304,'Medical Examinations'!$A:$Z,MATCH(K$1,'Medical Examinations'!$A$1:$Z$1,0),FALSE)</f>
        <v>Diabetes</v>
      </c>
      <c r="L1304" s="15">
        <v>10848.13</v>
      </c>
      <c r="M1304" s="10" t="s">
        <v>4708</v>
      </c>
      <c r="N1304" s="10" t="s">
        <v>4708</v>
      </c>
      <c r="P1304" s="10"/>
    </row>
    <row r="1305" spans="1:16">
      <c r="A1305" s="21" t="s">
        <v>2611</v>
      </c>
      <c r="D1305" s="10">
        <f>VLOOKUP($A1305,'Medical Examinations'!$A:$Z,MATCH(D$1,'Medical Examinations'!$A$1:$Z$1,0),FALSE)</f>
        <v>5.97</v>
      </c>
      <c r="E1305" s="10" t="str">
        <f>VLOOKUP($A1305,'Medical Examinations'!$A:$Z,MATCH(E$1,'Medical Examinations'!$A$1:$Z$1,0),FALSE)</f>
        <v>No</v>
      </c>
      <c r="F1305" s="10" t="str">
        <f>VLOOKUP($A1305,'Medical Examinations'!$A:$Z,MATCH(F$1,'Medical Examinations'!$A$1:$Z$1,0),FALSE)</f>
        <v>No</v>
      </c>
      <c r="G1305" s="10" t="str">
        <f>VLOOKUP($A1305,'Medical Examinations'!$A:$Z,MATCH(G$1,'Medical Examinations'!$A$1:$Z$1,0),FALSE)</f>
        <v>No</v>
      </c>
      <c r="H1305" s="10">
        <f>VLOOKUP($A1305,'Medical Examinations'!$A:$Z,MATCH(H$1,'Medical Examinations'!$A$1:$Z$1,0),FALSE)</f>
        <v>0</v>
      </c>
      <c r="I1305" s="10" t="str">
        <f>VLOOKUP($A1305,'Medical Examinations'!$A:$Z,MATCH(I$1,'Medical Examinations'!$A$1:$Z$1,0),FALSE)</f>
        <v>No</v>
      </c>
      <c r="J1305" s="10" t="str">
        <f>VLOOKUP($A1305,'Medical Examinations'!$A:$Z,MATCH(J$1,'Medical Examinations'!$A$1:$Z$1,0),FALSE)</f>
        <v>Obesity</v>
      </c>
      <c r="K1305" s="10" t="str">
        <f>VLOOKUP($A1305,'Medical Examinations'!$A:$Z,MATCH(K$1,'Medical Examinations'!$A$1:$Z$1,0),FALSE)</f>
        <v>Prediabetes</v>
      </c>
      <c r="L1305" s="15">
        <v>10886.66</v>
      </c>
      <c r="M1305" s="10" t="s">
        <v>4708</v>
      </c>
      <c r="N1305" s="10" t="s">
        <v>4708</v>
      </c>
      <c r="P1305" s="10"/>
    </row>
    <row r="1306" spans="1:16">
      <c r="A1306" s="20" t="s">
        <v>2613</v>
      </c>
      <c r="D1306" s="10">
        <f>VLOOKUP($A1306,'Medical Examinations'!$A:$Z,MATCH(D$1,'Medical Examinations'!$A$1:$Z$1,0),FALSE)</f>
        <v>5.74</v>
      </c>
      <c r="E1306" s="10" t="str">
        <f>VLOOKUP($A1306,'Medical Examinations'!$A:$Z,MATCH(E$1,'Medical Examinations'!$A$1:$Z$1,0),FALSE)</f>
        <v>No</v>
      </c>
      <c r="F1306" s="10" t="str">
        <f>VLOOKUP($A1306,'Medical Examinations'!$A:$Z,MATCH(F$1,'Medical Examinations'!$A$1:$Z$1,0),FALSE)</f>
        <v>No</v>
      </c>
      <c r="G1306" s="10" t="str">
        <f>VLOOKUP($A1306,'Medical Examinations'!$A:$Z,MATCH(G$1,'Medical Examinations'!$A$1:$Z$1,0),FALSE)</f>
        <v>Yes</v>
      </c>
      <c r="H1306" s="10">
        <f>VLOOKUP($A1306,'Medical Examinations'!$A:$Z,MATCH(H$1,'Medical Examinations'!$A$1:$Z$1,0),FALSE)</f>
        <v>1</v>
      </c>
      <c r="I1306" s="10" t="str">
        <f>VLOOKUP($A1306,'Medical Examinations'!$A:$Z,MATCH(I$1,'Medical Examinations'!$A$1:$Z$1,0),FALSE)</f>
        <v>No</v>
      </c>
      <c r="J1306" s="10" t="str">
        <f>VLOOKUP($A1306,'Medical Examinations'!$A:$Z,MATCH(J$1,'Medical Examinations'!$A$1:$Z$1,0),FALSE)</f>
        <v>Obesity</v>
      </c>
      <c r="K1306" s="10" t="str">
        <f>VLOOKUP($A1306,'Medical Examinations'!$A:$Z,MATCH(K$1,'Medical Examinations'!$A$1:$Z$1,0),FALSE)</f>
        <v>Prediabetes</v>
      </c>
      <c r="L1306" s="15">
        <v>10923.93</v>
      </c>
      <c r="M1306" s="10" t="s">
        <v>4708</v>
      </c>
      <c r="N1306" s="10" t="s">
        <v>4711</v>
      </c>
      <c r="P1306" s="10"/>
    </row>
    <row r="1307" spans="1:16">
      <c r="A1307" s="21" t="s">
        <v>2615</v>
      </c>
      <c r="D1307" s="10">
        <f>VLOOKUP($A1307,'Medical Examinations'!$A:$Z,MATCH(D$1,'Medical Examinations'!$A$1:$Z$1,0),FALSE)</f>
        <v>9.85</v>
      </c>
      <c r="E1307" s="10" t="str">
        <f>VLOOKUP($A1307,'Medical Examinations'!$A:$Z,MATCH(E$1,'Medical Examinations'!$A$1:$Z$1,0),FALSE)</f>
        <v>No</v>
      </c>
      <c r="F1307" s="10" t="str">
        <f>VLOOKUP($A1307,'Medical Examinations'!$A:$Z,MATCH(F$1,'Medical Examinations'!$A$1:$Z$1,0),FALSE)</f>
        <v>No</v>
      </c>
      <c r="G1307" s="10" t="str">
        <f>VLOOKUP($A1307,'Medical Examinations'!$A:$Z,MATCH(G$1,'Medical Examinations'!$A$1:$Z$1,0),FALSE)</f>
        <v>No</v>
      </c>
      <c r="H1307" s="10">
        <f>VLOOKUP($A1307,'Medical Examinations'!$A:$Z,MATCH(H$1,'Medical Examinations'!$A$1:$Z$1,0),FALSE)</f>
        <v>0</v>
      </c>
      <c r="I1307" s="10" t="str">
        <f>VLOOKUP($A1307,'Medical Examinations'!$A:$Z,MATCH(I$1,'Medical Examinations'!$A$1:$Z$1,0),FALSE)</f>
        <v>No</v>
      </c>
      <c r="J1307" s="10" t="str">
        <f>VLOOKUP($A1307,'Medical Examinations'!$A:$Z,MATCH(J$1,'Medical Examinations'!$A$1:$Z$1,0),FALSE)</f>
        <v>Normal Weight</v>
      </c>
      <c r="K1307" s="10" t="str">
        <f>VLOOKUP($A1307,'Medical Examinations'!$A:$Z,MATCH(K$1,'Medical Examinations'!$A$1:$Z$1,0),FALSE)</f>
        <v>Diabetes</v>
      </c>
      <c r="L1307" s="15">
        <v>10928.85</v>
      </c>
      <c r="M1307" s="10" t="s">
        <v>4708</v>
      </c>
      <c r="N1307" s="10" t="s">
        <v>4708</v>
      </c>
      <c r="P1307" s="10"/>
    </row>
    <row r="1308" spans="1:16">
      <c r="A1308" s="20" t="s">
        <v>2617</v>
      </c>
      <c r="D1308" s="10">
        <f>VLOOKUP($A1308,'Medical Examinations'!$A:$Z,MATCH(D$1,'Medical Examinations'!$A$1:$Z$1,0),FALSE)</f>
        <v>7.59</v>
      </c>
      <c r="E1308" s="10" t="str">
        <f>VLOOKUP($A1308,'Medical Examinations'!$A:$Z,MATCH(E$1,'Medical Examinations'!$A$1:$Z$1,0),FALSE)</f>
        <v>No</v>
      </c>
      <c r="F1308" s="10" t="str">
        <f>VLOOKUP($A1308,'Medical Examinations'!$A:$Z,MATCH(F$1,'Medical Examinations'!$A$1:$Z$1,0),FALSE)</f>
        <v>No</v>
      </c>
      <c r="G1308" s="10" t="str">
        <f>VLOOKUP($A1308,'Medical Examinations'!$A:$Z,MATCH(G$1,'Medical Examinations'!$A$1:$Z$1,0),FALSE)</f>
        <v>No</v>
      </c>
      <c r="H1308" s="10">
        <f>VLOOKUP($A1308,'Medical Examinations'!$A:$Z,MATCH(H$1,'Medical Examinations'!$A$1:$Z$1,0),FALSE)</f>
        <v>0</v>
      </c>
      <c r="I1308" s="10" t="str">
        <f>VLOOKUP($A1308,'Medical Examinations'!$A:$Z,MATCH(I$1,'Medical Examinations'!$A$1:$Z$1,0),FALSE)</f>
        <v>No</v>
      </c>
      <c r="J1308" s="10" t="str">
        <f>VLOOKUP($A1308,'Medical Examinations'!$A:$Z,MATCH(J$1,'Medical Examinations'!$A$1:$Z$1,0),FALSE)</f>
        <v>Normal Weight</v>
      </c>
      <c r="K1308" s="10" t="str">
        <f>VLOOKUP($A1308,'Medical Examinations'!$A:$Z,MATCH(K$1,'Medical Examinations'!$A$1:$Z$1,0),FALSE)</f>
        <v>Diabetes</v>
      </c>
      <c r="L1308" s="15">
        <v>10942.13</v>
      </c>
      <c r="M1308" s="10" t="s">
        <v>4708</v>
      </c>
      <c r="N1308" s="10" t="s">
        <v>4708</v>
      </c>
      <c r="P1308" s="10"/>
    </row>
    <row r="1309" spans="1:16">
      <c r="A1309" s="21" t="s">
        <v>2619</v>
      </c>
      <c r="D1309" s="10">
        <f>VLOOKUP($A1309,'Medical Examinations'!$A:$Z,MATCH(D$1,'Medical Examinations'!$A$1:$Z$1,0),FALSE)</f>
        <v>6.98</v>
      </c>
      <c r="E1309" s="10" t="str">
        <f>VLOOKUP($A1309,'Medical Examinations'!$A:$Z,MATCH(E$1,'Medical Examinations'!$A$1:$Z$1,0),FALSE)</f>
        <v>yes</v>
      </c>
      <c r="F1309" s="10" t="str">
        <f>VLOOKUP($A1309,'Medical Examinations'!$A:$Z,MATCH(F$1,'Medical Examinations'!$A$1:$Z$1,0),FALSE)</f>
        <v>No</v>
      </c>
      <c r="G1309" s="10" t="str">
        <f>VLOOKUP($A1309,'Medical Examinations'!$A:$Z,MATCH(G$1,'Medical Examinations'!$A$1:$Z$1,0),FALSE)</f>
        <v>Yes</v>
      </c>
      <c r="H1309" s="10">
        <f>VLOOKUP($A1309,'Medical Examinations'!$A:$Z,MATCH(H$1,'Medical Examinations'!$A$1:$Z$1,0),FALSE)</f>
        <v>1</v>
      </c>
      <c r="I1309" s="10" t="str">
        <f>VLOOKUP($A1309,'Medical Examinations'!$A:$Z,MATCH(I$1,'Medical Examinations'!$A$1:$Z$1,0),FALSE)</f>
        <v>No</v>
      </c>
      <c r="J1309" s="10" t="str">
        <f>VLOOKUP($A1309,'Medical Examinations'!$A:$Z,MATCH(J$1,'Medical Examinations'!$A$1:$Z$1,0),FALSE)</f>
        <v>Underweight</v>
      </c>
      <c r="K1309" s="10" t="str">
        <f>VLOOKUP($A1309,'Medical Examinations'!$A:$Z,MATCH(K$1,'Medical Examinations'!$A$1:$Z$1,0),FALSE)</f>
        <v>Diabetes</v>
      </c>
      <c r="L1309" s="15">
        <v>10959.33</v>
      </c>
      <c r="M1309" s="10" t="s">
        <v>4708</v>
      </c>
      <c r="N1309" s="10" t="s">
        <v>4708</v>
      </c>
      <c r="P1309" s="10"/>
    </row>
    <row r="1310" spans="1:16">
      <c r="A1310" s="20" t="s">
        <v>2621</v>
      </c>
      <c r="D1310" s="10">
        <f>VLOOKUP($A1310,'Medical Examinations'!$A:$Z,MATCH(D$1,'Medical Examinations'!$A$1:$Z$1,0),FALSE)</f>
        <v>4.7300000000000004</v>
      </c>
      <c r="E1310" s="10" t="str">
        <f>VLOOKUP($A1310,'Medical Examinations'!$A:$Z,MATCH(E$1,'Medical Examinations'!$A$1:$Z$1,0),FALSE)</f>
        <v>yes</v>
      </c>
      <c r="F1310" s="10" t="str">
        <f>VLOOKUP($A1310,'Medical Examinations'!$A:$Z,MATCH(F$1,'Medical Examinations'!$A$1:$Z$1,0),FALSE)</f>
        <v>No</v>
      </c>
      <c r="G1310" s="10" t="str">
        <f>VLOOKUP($A1310,'Medical Examinations'!$A:$Z,MATCH(G$1,'Medical Examinations'!$A$1:$Z$1,0),FALSE)</f>
        <v>No</v>
      </c>
      <c r="H1310" s="10">
        <f>VLOOKUP($A1310,'Medical Examinations'!$A:$Z,MATCH(H$1,'Medical Examinations'!$A$1:$Z$1,0),FALSE)</f>
        <v>0</v>
      </c>
      <c r="I1310" s="10" t="str">
        <f>VLOOKUP($A1310,'Medical Examinations'!$A:$Z,MATCH(I$1,'Medical Examinations'!$A$1:$Z$1,0),FALSE)</f>
        <v>No</v>
      </c>
      <c r="J1310" s="10" t="str">
        <f>VLOOKUP($A1310,'Medical Examinations'!$A:$Z,MATCH(J$1,'Medical Examinations'!$A$1:$Z$1,0),FALSE)</f>
        <v>Obesity</v>
      </c>
      <c r="K1310" s="10" t="str">
        <f>VLOOKUP($A1310,'Medical Examinations'!$A:$Z,MATCH(K$1,'Medical Examinations'!$A$1:$Z$1,0),FALSE)</f>
        <v>Normal</v>
      </c>
      <c r="L1310" s="15">
        <v>10959.69</v>
      </c>
      <c r="M1310" s="10" t="s">
        <v>4708</v>
      </c>
      <c r="N1310" s="10" t="s">
        <v>4708</v>
      </c>
      <c r="P1310" s="10"/>
    </row>
    <row r="1311" spans="1:16">
      <c r="A1311" s="21" t="s">
        <v>2623</v>
      </c>
      <c r="D1311" s="10">
        <f>VLOOKUP($A1311,'Medical Examinations'!$A:$Z,MATCH(D$1,'Medical Examinations'!$A$1:$Z$1,0),FALSE)</f>
        <v>4.76</v>
      </c>
      <c r="E1311" s="10" t="str">
        <f>VLOOKUP($A1311,'Medical Examinations'!$A:$Z,MATCH(E$1,'Medical Examinations'!$A$1:$Z$1,0),FALSE)</f>
        <v>yes</v>
      </c>
      <c r="F1311" s="10" t="str">
        <f>VLOOKUP($A1311,'Medical Examinations'!$A:$Z,MATCH(F$1,'Medical Examinations'!$A$1:$Z$1,0),FALSE)</f>
        <v>No</v>
      </c>
      <c r="G1311" s="10" t="str">
        <f>VLOOKUP($A1311,'Medical Examinations'!$A:$Z,MATCH(G$1,'Medical Examinations'!$A$1:$Z$1,0),FALSE)</f>
        <v>No</v>
      </c>
      <c r="H1311" s="10">
        <f>VLOOKUP($A1311,'Medical Examinations'!$A:$Z,MATCH(H$1,'Medical Examinations'!$A$1:$Z$1,0),FALSE)</f>
        <v>0</v>
      </c>
      <c r="I1311" s="10" t="str">
        <f>VLOOKUP($A1311,'Medical Examinations'!$A:$Z,MATCH(I$1,'Medical Examinations'!$A$1:$Z$1,0),FALSE)</f>
        <v>No</v>
      </c>
      <c r="J1311" s="10" t="str">
        <f>VLOOKUP($A1311,'Medical Examinations'!$A:$Z,MATCH(J$1,'Medical Examinations'!$A$1:$Z$1,0),FALSE)</f>
        <v>Obesity</v>
      </c>
      <c r="K1311" s="10" t="str">
        <f>VLOOKUP($A1311,'Medical Examinations'!$A:$Z,MATCH(K$1,'Medical Examinations'!$A$1:$Z$1,0),FALSE)</f>
        <v>Normal</v>
      </c>
      <c r="L1311" s="15">
        <v>10965.45</v>
      </c>
      <c r="M1311" s="10" t="s">
        <v>4708</v>
      </c>
      <c r="N1311" s="10" t="s">
        <v>4707</v>
      </c>
      <c r="P1311" s="10"/>
    </row>
    <row r="1312" spans="1:16">
      <c r="A1312" s="20" t="s">
        <v>2625</v>
      </c>
      <c r="D1312" s="10">
        <f>VLOOKUP($A1312,'Medical Examinations'!$A:$Z,MATCH(D$1,'Medical Examinations'!$A$1:$Z$1,0),FALSE)</f>
        <v>6.24</v>
      </c>
      <c r="E1312" s="10" t="str">
        <f>VLOOKUP($A1312,'Medical Examinations'!$A:$Z,MATCH(E$1,'Medical Examinations'!$A$1:$Z$1,0),FALSE)</f>
        <v>yes</v>
      </c>
      <c r="F1312" s="10" t="str">
        <f>VLOOKUP($A1312,'Medical Examinations'!$A:$Z,MATCH(F$1,'Medical Examinations'!$A$1:$Z$1,0),FALSE)</f>
        <v>No</v>
      </c>
      <c r="G1312" s="10" t="str">
        <f>VLOOKUP($A1312,'Medical Examinations'!$A:$Z,MATCH(G$1,'Medical Examinations'!$A$1:$Z$1,0),FALSE)</f>
        <v>No</v>
      </c>
      <c r="H1312" s="10">
        <f>VLOOKUP($A1312,'Medical Examinations'!$A:$Z,MATCH(H$1,'Medical Examinations'!$A$1:$Z$1,0),FALSE)</f>
        <v>0</v>
      </c>
      <c r="I1312" s="10" t="str">
        <f>VLOOKUP($A1312,'Medical Examinations'!$A:$Z,MATCH(I$1,'Medical Examinations'!$A$1:$Z$1,0),FALSE)</f>
        <v>No</v>
      </c>
      <c r="J1312" s="10" t="str">
        <f>VLOOKUP($A1312,'Medical Examinations'!$A:$Z,MATCH(J$1,'Medical Examinations'!$A$1:$Z$1,0),FALSE)</f>
        <v>Obesity</v>
      </c>
      <c r="K1312" s="10" t="str">
        <f>VLOOKUP($A1312,'Medical Examinations'!$A:$Z,MATCH(K$1,'Medical Examinations'!$A$1:$Z$1,0),FALSE)</f>
        <v>Prediabetes</v>
      </c>
      <c r="L1312" s="15">
        <v>10976.25</v>
      </c>
      <c r="M1312" s="10" t="s">
        <v>4708</v>
      </c>
      <c r="N1312" s="10" t="s">
        <v>4707</v>
      </c>
      <c r="P1312" s="10"/>
    </row>
    <row r="1313" spans="1:16">
      <c r="A1313" s="21" t="s">
        <v>2627</v>
      </c>
      <c r="D1313" s="10">
        <f>VLOOKUP($A1313,'Medical Examinations'!$A:$Z,MATCH(D$1,'Medical Examinations'!$A$1:$Z$1,0),FALSE)</f>
        <v>5.44</v>
      </c>
      <c r="E1313" s="10" t="str">
        <f>VLOOKUP($A1313,'Medical Examinations'!$A:$Z,MATCH(E$1,'Medical Examinations'!$A$1:$Z$1,0),FALSE)</f>
        <v>yes</v>
      </c>
      <c r="F1313" s="10" t="str">
        <f>VLOOKUP($A1313,'Medical Examinations'!$A:$Z,MATCH(F$1,'Medical Examinations'!$A$1:$Z$1,0),FALSE)</f>
        <v>No</v>
      </c>
      <c r="G1313" s="10" t="str">
        <f>VLOOKUP($A1313,'Medical Examinations'!$A:$Z,MATCH(G$1,'Medical Examinations'!$A$1:$Z$1,0),FALSE)</f>
        <v>No</v>
      </c>
      <c r="H1313" s="10">
        <f>VLOOKUP($A1313,'Medical Examinations'!$A:$Z,MATCH(H$1,'Medical Examinations'!$A$1:$Z$1,0),FALSE)</f>
        <v>0</v>
      </c>
      <c r="I1313" s="10" t="str">
        <f>VLOOKUP($A1313,'Medical Examinations'!$A:$Z,MATCH(I$1,'Medical Examinations'!$A$1:$Z$1,0),FALSE)</f>
        <v>No</v>
      </c>
      <c r="J1313" s="10" t="str">
        <f>VLOOKUP($A1313,'Medical Examinations'!$A:$Z,MATCH(J$1,'Medical Examinations'!$A$1:$Z$1,0),FALSE)</f>
        <v>Obesity</v>
      </c>
      <c r="K1313" s="10" t="str">
        <f>VLOOKUP($A1313,'Medical Examinations'!$A:$Z,MATCH(K$1,'Medical Examinations'!$A$1:$Z$1,0),FALSE)</f>
        <v>Normal</v>
      </c>
      <c r="L1313" s="15">
        <v>10977.21</v>
      </c>
      <c r="M1313" s="10" t="s">
        <v>4708</v>
      </c>
      <c r="N1313" s="10" t="s">
        <v>4711</v>
      </c>
      <c r="P1313" s="10"/>
    </row>
    <row r="1314" spans="1:16">
      <c r="A1314" s="20" t="s">
        <v>2629</v>
      </c>
      <c r="D1314" s="10">
        <f>VLOOKUP($A1314,'Medical Examinations'!$A:$Z,MATCH(D$1,'Medical Examinations'!$A$1:$Z$1,0),FALSE)</f>
        <v>5.08</v>
      </c>
      <c r="E1314" s="10" t="str">
        <f>VLOOKUP($A1314,'Medical Examinations'!$A:$Z,MATCH(E$1,'Medical Examinations'!$A$1:$Z$1,0),FALSE)</f>
        <v>No</v>
      </c>
      <c r="F1314" s="10" t="str">
        <f>VLOOKUP($A1314,'Medical Examinations'!$A:$Z,MATCH(F$1,'Medical Examinations'!$A$1:$Z$1,0),FALSE)</f>
        <v>No</v>
      </c>
      <c r="G1314" s="10" t="str">
        <f>VLOOKUP($A1314,'Medical Examinations'!$A:$Z,MATCH(G$1,'Medical Examinations'!$A$1:$Z$1,0),FALSE)</f>
        <v>Yes</v>
      </c>
      <c r="H1314" s="10">
        <f>VLOOKUP($A1314,'Medical Examinations'!$A:$Z,MATCH(H$1,'Medical Examinations'!$A$1:$Z$1,0),FALSE)</f>
        <v>1</v>
      </c>
      <c r="I1314" s="10" t="str">
        <f>VLOOKUP($A1314,'Medical Examinations'!$A:$Z,MATCH(I$1,'Medical Examinations'!$A$1:$Z$1,0),FALSE)</f>
        <v>No</v>
      </c>
      <c r="J1314" s="10" t="str">
        <f>VLOOKUP($A1314,'Medical Examinations'!$A:$Z,MATCH(J$1,'Medical Examinations'!$A$1:$Z$1,0),FALSE)</f>
        <v>Obesity</v>
      </c>
      <c r="K1314" s="10" t="str">
        <f>VLOOKUP($A1314,'Medical Examinations'!$A:$Z,MATCH(K$1,'Medical Examinations'!$A$1:$Z$1,0),FALSE)</f>
        <v>Normal</v>
      </c>
      <c r="L1314" s="15">
        <v>10982.5</v>
      </c>
      <c r="M1314" s="10" t="s">
        <v>4708</v>
      </c>
      <c r="N1314" s="10" t="s">
        <v>4708</v>
      </c>
      <c r="P1314" s="10"/>
    </row>
    <row r="1315" spans="1:16">
      <c r="A1315" s="21" t="s">
        <v>2631</v>
      </c>
      <c r="D1315" s="10">
        <f>VLOOKUP($A1315,'Medical Examinations'!$A:$Z,MATCH(D$1,'Medical Examinations'!$A$1:$Z$1,0),FALSE)</f>
        <v>4.87</v>
      </c>
      <c r="E1315" s="10" t="str">
        <f>VLOOKUP($A1315,'Medical Examinations'!$A:$Z,MATCH(E$1,'Medical Examinations'!$A$1:$Z$1,0),FALSE)</f>
        <v>No</v>
      </c>
      <c r="F1315" s="10" t="str">
        <f>VLOOKUP($A1315,'Medical Examinations'!$A:$Z,MATCH(F$1,'Medical Examinations'!$A$1:$Z$1,0),FALSE)</f>
        <v>No</v>
      </c>
      <c r="G1315" s="10" t="str">
        <f>VLOOKUP($A1315,'Medical Examinations'!$A:$Z,MATCH(G$1,'Medical Examinations'!$A$1:$Z$1,0),FALSE)</f>
        <v>Yes</v>
      </c>
      <c r="H1315" s="10">
        <f>VLOOKUP($A1315,'Medical Examinations'!$A:$Z,MATCH(H$1,'Medical Examinations'!$A$1:$Z$1,0),FALSE)</f>
        <v>1</v>
      </c>
      <c r="I1315" s="10" t="str">
        <f>VLOOKUP($A1315,'Medical Examinations'!$A:$Z,MATCH(I$1,'Medical Examinations'!$A$1:$Z$1,0),FALSE)</f>
        <v>No</v>
      </c>
      <c r="J1315" s="10" t="str">
        <f>VLOOKUP($A1315,'Medical Examinations'!$A:$Z,MATCH(J$1,'Medical Examinations'!$A$1:$Z$1,0),FALSE)</f>
        <v>Obesity</v>
      </c>
      <c r="K1315" s="10" t="str">
        <f>VLOOKUP($A1315,'Medical Examinations'!$A:$Z,MATCH(K$1,'Medical Examinations'!$A$1:$Z$1,0),FALSE)</f>
        <v>Normal</v>
      </c>
      <c r="L1315" s="15">
        <v>10991.58</v>
      </c>
      <c r="M1315" s="10" t="s">
        <v>4708</v>
      </c>
      <c r="N1315" s="10" t="s">
        <v>4708</v>
      </c>
      <c r="P1315" s="10"/>
    </row>
    <row r="1316" spans="1:16">
      <c r="A1316" s="20" t="s">
        <v>2633</v>
      </c>
      <c r="D1316" s="10">
        <f>VLOOKUP($A1316,'Medical Examinations'!$A:$Z,MATCH(D$1,'Medical Examinations'!$A$1:$Z$1,0),FALSE)</f>
        <v>8.17</v>
      </c>
      <c r="E1316" s="10" t="str">
        <f>VLOOKUP($A1316,'Medical Examinations'!$A:$Z,MATCH(E$1,'Medical Examinations'!$A$1:$Z$1,0),FALSE)</f>
        <v>No</v>
      </c>
      <c r="F1316" s="10" t="str">
        <f>VLOOKUP($A1316,'Medical Examinations'!$A:$Z,MATCH(F$1,'Medical Examinations'!$A$1:$Z$1,0),FALSE)</f>
        <v>No</v>
      </c>
      <c r="G1316" s="10" t="str">
        <f>VLOOKUP($A1316,'Medical Examinations'!$A:$Z,MATCH(G$1,'Medical Examinations'!$A$1:$Z$1,0),FALSE)</f>
        <v>No</v>
      </c>
      <c r="H1316" s="10">
        <f>VLOOKUP($A1316,'Medical Examinations'!$A:$Z,MATCH(H$1,'Medical Examinations'!$A$1:$Z$1,0),FALSE)</f>
        <v>0</v>
      </c>
      <c r="I1316" s="10" t="str">
        <f>VLOOKUP($A1316,'Medical Examinations'!$A:$Z,MATCH(I$1,'Medical Examinations'!$A$1:$Z$1,0),FALSE)</f>
        <v>No</v>
      </c>
      <c r="J1316" s="10" t="str">
        <f>VLOOKUP($A1316,'Medical Examinations'!$A:$Z,MATCH(J$1,'Medical Examinations'!$A$1:$Z$1,0),FALSE)</f>
        <v>Normal Weight</v>
      </c>
      <c r="K1316" s="10" t="str">
        <f>VLOOKUP($A1316,'Medical Examinations'!$A:$Z,MATCH(K$1,'Medical Examinations'!$A$1:$Z$1,0),FALSE)</f>
        <v>Diabetes</v>
      </c>
      <c r="L1316" s="15">
        <v>11013.71</v>
      </c>
      <c r="M1316" s="10" t="s">
        <v>4708</v>
      </c>
      <c r="N1316" s="10" t="s">
        <v>4711</v>
      </c>
      <c r="P1316" s="10"/>
    </row>
    <row r="1317" spans="1:16">
      <c r="A1317" s="21" t="s">
        <v>2635</v>
      </c>
      <c r="D1317" s="10">
        <f>VLOOKUP($A1317,'Medical Examinations'!$A:$Z,MATCH(D$1,'Medical Examinations'!$A$1:$Z$1,0),FALSE)</f>
        <v>7.61</v>
      </c>
      <c r="E1317" s="10" t="str">
        <f>VLOOKUP($A1317,'Medical Examinations'!$A:$Z,MATCH(E$1,'Medical Examinations'!$A$1:$Z$1,0),FALSE)</f>
        <v>No</v>
      </c>
      <c r="F1317" s="10" t="str">
        <f>VLOOKUP($A1317,'Medical Examinations'!$A:$Z,MATCH(F$1,'Medical Examinations'!$A$1:$Z$1,0),FALSE)</f>
        <v>No</v>
      </c>
      <c r="G1317" s="10" t="str">
        <f>VLOOKUP($A1317,'Medical Examinations'!$A:$Z,MATCH(G$1,'Medical Examinations'!$A$1:$Z$1,0),FALSE)</f>
        <v>No</v>
      </c>
      <c r="H1317" s="10">
        <f>VLOOKUP($A1317,'Medical Examinations'!$A:$Z,MATCH(H$1,'Medical Examinations'!$A$1:$Z$1,0),FALSE)</f>
        <v>0</v>
      </c>
      <c r="I1317" s="10" t="str">
        <f>VLOOKUP($A1317,'Medical Examinations'!$A:$Z,MATCH(I$1,'Medical Examinations'!$A$1:$Z$1,0),FALSE)</f>
        <v>No</v>
      </c>
      <c r="J1317" s="10" t="str">
        <f>VLOOKUP($A1317,'Medical Examinations'!$A:$Z,MATCH(J$1,'Medical Examinations'!$A$1:$Z$1,0),FALSE)</f>
        <v>Obesity</v>
      </c>
      <c r="K1317" s="10" t="str">
        <f>VLOOKUP($A1317,'Medical Examinations'!$A:$Z,MATCH(K$1,'Medical Examinations'!$A$1:$Z$1,0),FALSE)</f>
        <v>Diabetes</v>
      </c>
      <c r="L1317" s="15">
        <v>11015.17</v>
      </c>
      <c r="M1317" s="10" t="s">
        <v>4708</v>
      </c>
      <c r="N1317" s="10" t="s">
        <v>4711</v>
      </c>
      <c r="P1317" s="10"/>
    </row>
    <row r="1318" spans="1:16">
      <c r="A1318" s="20" t="s">
        <v>2637</v>
      </c>
      <c r="D1318" s="10">
        <f>VLOOKUP($A1318,'Medical Examinations'!$A:$Z,MATCH(D$1,'Medical Examinations'!$A$1:$Z$1,0),FALSE)</f>
        <v>10.1</v>
      </c>
      <c r="E1318" s="10" t="str">
        <f>VLOOKUP($A1318,'Medical Examinations'!$A:$Z,MATCH(E$1,'Medical Examinations'!$A$1:$Z$1,0),FALSE)</f>
        <v>No</v>
      </c>
      <c r="F1318" s="10" t="str">
        <f>VLOOKUP($A1318,'Medical Examinations'!$A:$Z,MATCH(F$1,'Medical Examinations'!$A$1:$Z$1,0),FALSE)</f>
        <v>No</v>
      </c>
      <c r="G1318" s="10" t="str">
        <f>VLOOKUP($A1318,'Medical Examinations'!$A:$Z,MATCH(G$1,'Medical Examinations'!$A$1:$Z$1,0),FALSE)</f>
        <v>No</v>
      </c>
      <c r="H1318" s="10">
        <f>VLOOKUP($A1318,'Medical Examinations'!$A:$Z,MATCH(H$1,'Medical Examinations'!$A$1:$Z$1,0),FALSE)</f>
        <v>0</v>
      </c>
      <c r="I1318" s="10" t="str">
        <f>VLOOKUP($A1318,'Medical Examinations'!$A:$Z,MATCH(I$1,'Medical Examinations'!$A$1:$Z$1,0),FALSE)</f>
        <v>No</v>
      </c>
      <c r="J1318" s="10" t="str">
        <f>VLOOKUP($A1318,'Medical Examinations'!$A:$Z,MATCH(J$1,'Medical Examinations'!$A$1:$Z$1,0),FALSE)</f>
        <v>Obesity</v>
      </c>
      <c r="K1318" s="10" t="str">
        <f>VLOOKUP($A1318,'Medical Examinations'!$A:$Z,MATCH(K$1,'Medical Examinations'!$A$1:$Z$1,0),FALSE)</f>
        <v>Diabetes</v>
      </c>
      <c r="L1318" s="15">
        <v>11018.05</v>
      </c>
      <c r="M1318" s="10" t="s">
        <v>4708</v>
      </c>
      <c r="N1318" s="10" t="s">
        <v>4707</v>
      </c>
      <c r="P1318" s="10"/>
    </row>
    <row r="1319" spans="1:16">
      <c r="A1319" s="21" t="s">
        <v>2639</v>
      </c>
      <c r="D1319" s="10">
        <f>VLOOKUP($A1319,'Medical Examinations'!$A:$Z,MATCH(D$1,'Medical Examinations'!$A$1:$Z$1,0),FALSE)</f>
        <v>11.24</v>
      </c>
      <c r="E1319" s="10" t="str">
        <f>VLOOKUP($A1319,'Medical Examinations'!$A:$Z,MATCH(E$1,'Medical Examinations'!$A$1:$Z$1,0),FALSE)</f>
        <v>No</v>
      </c>
      <c r="F1319" s="10" t="str">
        <f>VLOOKUP($A1319,'Medical Examinations'!$A:$Z,MATCH(F$1,'Medical Examinations'!$A$1:$Z$1,0),FALSE)</f>
        <v>No</v>
      </c>
      <c r="G1319" s="10" t="str">
        <f>VLOOKUP($A1319,'Medical Examinations'!$A:$Z,MATCH(G$1,'Medical Examinations'!$A$1:$Z$1,0),FALSE)</f>
        <v>No</v>
      </c>
      <c r="H1319" s="10">
        <f>VLOOKUP($A1319,'Medical Examinations'!$A:$Z,MATCH(H$1,'Medical Examinations'!$A$1:$Z$1,0),FALSE)</f>
        <v>0</v>
      </c>
      <c r="I1319" s="10" t="str">
        <f>VLOOKUP($A1319,'Medical Examinations'!$A:$Z,MATCH(I$1,'Medical Examinations'!$A$1:$Z$1,0),FALSE)</f>
        <v>No</v>
      </c>
      <c r="J1319" s="10" t="str">
        <f>VLOOKUP($A1319,'Medical Examinations'!$A:$Z,MATCH(J$1,'Medical Examinations'!$A$1:$Z$1,0),FALSE)</f>
        <v>Overweight</v>
      </c>
      <c r="K1319" s="10" t="str">
        <f>VLOOKUP($A1319,'Medical Examinations'!$A:$Z,MATCH(K$1,'Medical Examinations'!$A$1:$Z$1,0),FALSE)</f>
        <v>Diabetes</v>
      </c>
      <c r="L1319" s="15">
        <v>11028.56</v>
      </c>
      <c r="M1319" s="10" t="s">
        <v>4708</v>
      </c>
      <c r="N1319" s="10" t="s">
        <v>4708</v>
      </c>
      <c r="P1319" s="10"/>
    </row>
    <row r="1320" spans="1:16">
      <c r="A1320" s="20" t="s">
        <v>2641</v>
      </c>
      <c r="D1320" s="10">
        <f>VLOOKUP($A1320,'Medical Examinations'!$A:$Z,MATCH(D$1,'Medical Examinations'!$A$1:$Z$1,0),FALSE)</f>
        <v>6.1</v>
      </c>
      <c r="E1320" s="10" t="str">
        <f>VLOOKUP($A1320,'Medical Examinations'!$A:$Z,MATCH(E$1,'Medical Examinations'!$A$1:$Z$1,0),FALSE)</f>
        <v>yes</v>
      </c>
      <c r="F1320" s="10" t="str">
        <f>VLOOKUP($A1320,'Medical Examinations'!$A:$Z,MATCH(F$1,'Medical Examinations'!$A$1:$Z$1,0),FALSE)</f>
        <v>yes</v>
      </c>
      <c r="G1320" s="10" t="str">
        <f>VLOOKUP($A1320,'Medical Examinations'!$A:$Z,MATCH(G$1,'Medical Examinations'!$A$1:$Z$1,0),FALSE)</f>
        <v>No</v>
      </c>
      <c r="H1320" s="10">
        <f>VLOOKUP($A1320,'Medical Examinations'!$A:$Z,MATCH(H$1,'Medical Examinations'!$A$1:$Z$1,0),FALSE)</f>
        <v>1</v>
      </c>
      <c r="I1320" s="10" t="str">
        <f>VLOOKUP($A1320,'Medical Examinations'!$A:$Z,MATCH(I$1,'Medical Examinations'!$A$1:$Z$1,0),FALSE)</f>
        <v>No</v>
      </c>
      <c r="J1320" s="10" t="str">
        <f>VLOOKUP($A1320,'Medical Examinations'!$A:$Z,MATCH(J$1,'Medical Examinations'!$A$1:$Z$1,0),FALSE)</f>
        <v>Obesity</v>
      </c>
      <c r="K1320" s="10" t="str">
        <f>VLOOKUP($A1320,'Medical Examinations'!$A:$Z,MATCH(K$1,'Medical Examinations'!$A$1:$Z$1,0),FALSE)</f>
        <v>Prediabetes</v>
      </c>
      <c r="L1320" s="15">
        <v>11033.66</v>
      </c>
      <c r="M1320" s="10" t="s">
        <v>4708</v>
      </c>
      <c r="N1320" s="10" t="s">
        <v>4708</v>
      </c>
      <c r="P1320" s="10"/>
    </row>
    <row r="1321" spans="1:16">
      <c r="A1321" s="21" t="s">
        <v>2643</v>
      </c>
      <c r="D1321" s="10">
        <f>VLOOKUP($A1321,'Medical Examinations'!$A:$Z,MATCH(D$1,'Medical Examinations'!$A$1:$Z$1,0),FALSE)</f>
        <v>6.98</v>
      </c>
      <c r="E1321" s="10" t="str">
        <f>VLOOKUP($A1321,'Medical Examinations'!$A:$Z,MATCH(E$1,'Medical Examinations'!$A$1:$Z$1,0),FALSE)</f>
        <v>No</v>
      </c>
      <c r="F1321" s="10" t="str">
        <f>VLOOKUP($A1321,'Medical Examinations'!$A:$Z,MATCH(F$1,'Medical Examinations'!$A$1:$Z$1,0),FALSE)</f>
        <v>No</v>
      </c>
      <c r="G1321" s="10" t="str">
        <f>VLOOKUP($A1321,'Medical Examinations'!$A:$Z,MATCH(G$1,'Medical Examinations'!$A$1:$Z$1,0),FALSE)</f>
        <v>No</v>
      </c>
      <c r="H1321" s="10">
        <f>VLOOKUP($A1321,'Medical Examinations'!$A:$Z,MATCH(H$1,'Medical Examinations'!$A$1:$Z$1,0),FALSE)</f>
        <v>0</v>
      </c>
      <c r="I1321" s="10" t="str">
        <f>VLOOKUP($A1321,'Medical Examinations'!$A:$Z,MATCH(I$1,'Medical Examinations'!$A$1:$Z$1,0),FALSE)</f>
        <v>No</v>
      </c>
      <c r="J1321" s="10" t="str">
        <f>VLOOKUP($A1321,'Medical Examinations'!$A:$Z,MATCH(J$1,'Medical Examinations'!$A$1:$Z$1,0),FALSE)</f>
        <v>Normal Weight</v>
      </c>
      <c r="K1321" s="10" t="str">
        <f>VLOOKUP($A1321,'Medical Examinations'!$A:$Z,MATCH(K$1,'Medical Examinations'!$A$1:$Z$1,0),FALSE)</f>
        <v>Diabetes</v>
      </c>
      <c r="L1321" s="15">
        <v>11037.51</v>
      </c>
      <c r="M1321" s="10" t="s">
        <v>4708</v>
      </c>
      <c r="N1321" s="10" t="s">
        <v>4711</v>
      </c>
      <c r="P1321" s="10"/>
    </row>
    <row r="1322" spans="1:16">
      <c r="A1322" s="20" t="s">
        <v>2645</v>
      </c>
      <c r="D1322" s="10">
        <f>VLOOKUP($A1322,'Medical Examinations'!$A:$Z,MATCH(D$1,'Medical Examinations'!$A$1:$Z$1,0),FALSE)</f>
        <v>4</v>
      </c>
      <c r="E1322" s="10" t="str">
        <f>VLOOKUP($A1322,'Medical Examinations'!$A:$Z,MATCH(E$1,'Medical Examinations'!$A$1:$Z$1,0),FALSE)</f>
        <v>yes</v>
      </c>
      <c r="F1322" s="10" t="str">
        <f>VLOOKUP($A1322,'Medical Examinations'!$A:$Z,MATCH(F$1,'Medical Examinations'!$A$1:$Z$1,0),FALSE)</f>
        <v>No</v>
      </c>
      <c r="G1322" s="10" t="str">
        <f>VLOOKUP($A1322,'Medical Examinations'!$A:$Z,MATCH(G$1,'Medical Examinations'!$A$1:$Z$1,0),FALSE)</f>
        <v>No</v>
      </c>
      <c r="H1322" s="10">
        <f>VLOOKUP($A1322,'Medical Examinations'!$A:$Z,MATCH(H$1,'Medical Examinations'!$A$1:$Z$1,0),FALSE)</f>
        <v>1</v>
      </c>
      <c r="I1322" s="10" t="str">
        <f>VLOOKUP($A1322,'Medical Examinations'!$A:$Z,MATCH(I$1,'Medical Examinations'!$A$1:$Z$1,0),FALSE)</f>
        <v>No</v>
      </c>
      <c r="J1322" s="10" t="str">
        <f>VLOOKUP($A1322,'Medical Examinations'!$A:$Z,MATCH(J$1,'Medical Examinations'!$A$1:$Z$1,0),FALSE)</f>
        <v>Normal Weight</v>
      </c>
      <c r="K1322" s="10" t="str">
        <f>VLOOKUP($A1322,'Medical Examinations'!$A:$Z,MATCH(K$1,'Medical Examinations'!$A$1:$Z$1,0),FALSE)</f>
        <v>Normal</v>
      </c>
      <c r="L1322" s="15">
        <v>11037.85</v>
      </c>
      <c r="M1322" s="10" t="s">
        <v>4708</v>
      </c>
      <c r="N1322" s="10" t="s">
        <v>4707</v>
      </c>
      <c r="P1322" s="10"/>
    </row>
    <row r="1323" spans="1:16">
      <c r="A1323" s="21" t="s">
        <v>2647</v>
      </c>
      <c r="D1323" s="10">
        <f>VLOOKUP($A1323,'Medical Examinations'!$A:$Z,MATCH(D$1,'Medical Examinations'!$A$1:$Z$1,0),FALSE)</f>
        <v>4.2300000000000004</v>
      </c>
      <c r="E1323" s="10" t="str">
        <f>VLOOKUP($A1323,'Medical Examinations'!$A:$Z,MATCH(E$1,'Medical Examinations'!$A$1:$Z$1,0),FALSE)</f>
        <v>No</v>
      </c>
      <c r="F1323" s="10" t="str">
        <f>VLOOKUP($A1323,'Medical Examinations'!$A:$Z,MATCH(F$1,'Medical Examinations'!$A$1:$Z$1,0),FALSE)</f>
        <v>No</v>
      </c>
      <c r="G1323" s="10" t="str">
        <f>VLOOKUP($A1323,'Medical Examinations'!$A:$Z,MATCH(G$1,'Medical Examinations'!$A$1:$Z$1,0),FALSE)</f>
        <v>No</v>
      </c>
      <c r="H1323" s="10">
        <f>VLOOKUP($A1323,'Medical Examinations'!$A:$Z,MATCH(H$1,'Medical Examinations'!$A$1:$Z$1,0),FALSE)</f>
        <v>0</v>
      </c>
      <c r="I1323" s="10" t="str">
        <f>VLOOKUP($A1323,'Medical Examinations'!$A:$Z,MATCH(I$1,'Medical Examinations'!$A$1:$Z$1,0),FALSE)</f>
        <v>No</v>
      </c>
      <c r="J1323" s="10" t="str">
        <f>VLOOKUP($A1323,'Medical Examinations'!$A:$Z,MATCH(J$1,'Medical Examinations'!$A$1:$Z$1,0),FALSE)</f>
        <v>Normal Weight</v>
      </c>
      <c r="K1323" s="10" t="str">
        <f>VLOOKUP($A1323,'Medical Examinations'!$A:$Z,MATCH(K$1,'Medical Examinations'!$A$1:$Z$1,0),FALSE)</f>
        <v>Normal</v>
      </c>
      <c r="L1323" s="15">
        <v>11046.02</v>
      </c>
      <c r="M1323" s="10" t="s">
        <v>4708</v>
      </c>
      <c r="N1323" s="10" t="s">
        <v>4711</v>
      </c>
      <c r="P1323" s="10"/>
    </row>
    <row r="1324" spans="1:16">
      <c r="A1324" s="20" t="s">
        <v>2649</v>
      </c>
      <c r="D1324" s="10">
        <f>VLOOKUP($A1324,'Medical Examinations'!$A:$Z,MATCH(D$1,'Medical Examinations'!$A$1:$Z$1,0),FALSE)</f>
        <v>4.72</v>
      </c>
      <c r="E1324" s="10" t="str">
        <f>VLOOKUP($A1324,'Medical Examinations'!$A:$Z,MATCH(E$1,'Medical Examinations'!$A$1:$Z$1,0),FALSE)</f>
        <v>yes</v>
      </c>
      <c r="F1324" s="10" t="str">
        <f>VLOOKUP($A1324,'Medical Examinations'!$A:$Z,MATCH(F$1,'Medical Examinations'!$A$1:$Z$1,0),FALSE)</f>
        <v>No</v>
      </c>
      <c r="G1324" s="10" t="str">
        <f>VLOOKUP($A1324,'Medical Examinations'!$A:$Z,MATCH(G$1,'Medical Examinations'!$A$1:$Z$1,0),FALSE)</f>
        <v>No</v>
      </c>
      <c r="H1324" s="10">
        <f>VLOOKUP($A1324,'Medical Examinations'!$A:$Z,MATCH(H$1,'Medical Examinations'!$A$1:$Z$1,0),FALSE)</f>
        <v>0</v>
      </c>
      <c r="I1324" s="10" t="str">
        <f>VLOOKUP($A1324,'Medical Examinations'!$A:$Z,MATCH(I$1,'Medical Examinations'!$A$1:$Z$1,0),FALSE)</f>
        <v>No</v>
      </c>
      <c r="J1324" s="10" t="str">
        <f>VLOOKUP($A1324,'Medical Examinations'!$A:$Z,MATCH(J$1,'Medical Examinations'!$A$1:$Z$1,0),FALSE)</f>
        <v>Obesity</v>
      </c>
      <c r="K1324" s="10" t="str">
        <f>VLOOKUP($A1324,'Medical Examinations'!$A:$Z,MATCH(K$1,'Medical Examinations'!$A$1:$Z$1,0),FALSE)</f>
        <v>Normal</v>
      </c>
      <c r="L1324" s="15">
        <v>11068.7</v>
      </c>
      <c r="M1324" s="10" t="s">
        <v>4708</v>
      </c>
      <c r="N1324" s="10" t="s">
        <v>4711</v>
      </c>
      <c r="P1324" s="10"/>
    </row>
    <row r="1325" spans="1:16">
      <c r="A1325" s="21" t="s">
        <v>2651</v>
      </c>
      <c r="D1325" s="10">
        <f>VLOOKUP($A1325,'Medical Examinations'!$A:$Z,MATCH(D$1,'Medical Examinations'!$A$1:$Z$1,0),FALSE)</f>
        <v>5.63</v>
      </c>
      <c r="E1325" s="10" t="str">
        <f>VLOOKUP($A1325,'Medical Examinations'!$A:$Z,MATCH(E$1,'Medical Examinations'!$A$1:$Z$1,0),FALSE)</f>
        <v>yes</v>
      </c>
      <c r="F1325" s="10" t="str">
        <f>VLOOKUP($A1325,'Medical Examinations'!$A:$Z,MATCH(F$1,'Medical Examinations'!$A$1:$Z$1,0),FALSE)</f>
        <v>No</v>
      </c>
      <c r="G1325" s="10" t="str">
        <f>VLOOKUP($A1325,'Medical Examinations'!$A:$Z,MATCH(G$1,'Medical Examinations'!$A$1:$Z$1,0),FALSE)</f>
        <v>No</v>
      </c>
      <c r="H1325" s="10">
        <f>VLOOKUP($A1325,'Medical Examinations'!$A:$Z,MATCH(H$1,'Medical Examinations'!$A$1:$Z$1,0),FALSE)</f>
        <v>0</v>
      </c>
      <c r="I1325" s="10" t="str">
        <f>VLOOKUP($A1325,'Medical Examinations'!$A:$Z,MATCH(I$1,'Medical Examinations'!$A$1:$Z$1,0),FALSE)</f>
        <v>No</v>
      </c>
      <c r="J1325" s="10" t="str">
        <f>VLOOKUP($A1325,'Medical Examinations'!$A:$Z,MATCH(J$1,'Medical Examinations'!$A$1:$Z$1,0),FALSE)</f>
        <v>Overweight</v>
      </c>
      <c r="K1325" s="10" t="str">
        <f>VLOOKUP($A1325,'Medical Examinations'!$A:$Z,MATCH(K$1,'Medical Examinations'!$A$1:$Z$1,0),FALSE)</f>
        <v>Normal</v>
      </c>
      <c r="L1325" s="15">
        <v>11068.77</v>
      </c>
      <c r="M1325" s="10" t="s">
        <v>4708</v>
      </c>
      <c r="N1325" s="10" t="s">
        <v>4707</v>
      </c>
      <c r="P1325" s="10"/>
    </row>
    <row r="1326" spans="1:16">
      <c r="A1326" s="20" t="s">
        <v>2653</v>
      </c>
      <c r="D1326" s="10">
        <f>VLOOKUP($A1326,'Medical Examinations'!$A:$Z,MATCH(D$1,'Medical Examinations'!$A$1:$Z$1,0),FALSE)</f>
        <v>5.83</v>
      </c>
      <c r="E1326" s="10" t="str">
        <f>VLOOKUP($A1326,'Medical Examinations'!$A:$Z,MATCH(E$1,'Medical Examinations'!$A$1:$Z$1,0),FALSE)</f>
        <v>yes</v>
      </c>
      <c r="F1326" s="10" t="str">
        <f>VLOOKUP($A1326,'Medical Examinations'!$A:$Z,MATCH(F$1,'Medical Examinations'!$A$1:$Z$1,0),FALSE)</f>
        <v>No</v>
      </c>
      <c r="G1326" s="10" t="str">
        <f>VLOOKUP($A1326,'Medical Examinations'!$A:$Z,MATCH(G$1,'Medical Examinations'!$A$1:$Z$1,0),FALSE)</f>
        <v>No</v>
      </c>
      <c r="H1326" s="10">
        <f>VLOOKUP($A1326,'Medical Examinations'!$A:$Z,MATCH(H$1,'Medical Examinations'!$A$1:$Z$1,0),FALSE)</f>
        <v>0</v>
      </c>
      <c r="I1326" s="10" t="str">
        <f>VLOOKUP($A1326,'Medical Examinations'!$A:$Z,MATCH(I$1,'Medical Examinations'!$A$1:$Z$1,0),FALSE)</f>
        <v>No</v>
      </c>
      <c r="J1326" s="10" t="str">
        <f>VLOOKUP($A1326,'Medical Examinations'!$A:$Z,MATCH(J$1,'Medical Examinations'!$A$1:$Z$1,0),FALSE)</f>
        <v>Overweight</v>
      </c>
      <c r="K1326" s="10" t="str">
        <f>VLOOKUP($A1326,'Medical Examinations'!$A:$Z,MATCH(K$1,'Medical Examinations'!$A$1:$Z$1,0),FALSE)</f>
        <v>Prediabetes</v>
      </c>
      <c r="L1326" s="15">
        <v>11070.54</v>
      </c>
      <c r="M1326" s="10" t="s">
        <v>4708</v>
      </c>
      <c r="N1326" s="10" t="s">
        <v>4708</v>
      </c>
      <c r="P1326" s="10"/>
    </row>
    <row r="1327" spans="1:16">
      <c r="A1327" s="21" t="s">
        <v>2655</v>
      </c>
      <c r="D1327" s="10">
        <f>VLOOKUP($A1327,'Medical Examinations'!$A:$Z,MATCH(D$1,'Medical Examinations'!$A$1:$Z$1,0),FALSE)</f>
        <v>9.23</v>
      </c>
      <c r="E1327" s="10" t="str">
        <f>VLOOKUP($A1327,'Medical Examinations'!$A:$Z,MATCH(E$1,'Medical Examinations'!$A$1:$Z$1,0),FALSE)</f>
        <v>No</v>
      </c>
      <c r="F1327" s="10" t="str">
        <f>VLOOKUP($A1327,'Medical Examinations'!$A:$Z,MATCH(F$1,'Medical Examinations'!$A$1:$Z$1,0),FALSE)</f>
        <v>No</v>
      </c>
      <c r="G1327" s="10" t="str">
        <f>VLOOKUP($A1327,'Medical Examinations'!$A:$Z,MATCH(G$1,'Medical Examinations'!$A$1:$Z$1,0),FALSE)</f>
        <v>No</v>
      </c>
      <c r="H1327" s="10">
        <f>VLOOKUP($A1327,'Medical Examinations'!$A:$Z,MATCH(H$1,'Medical Examinations'!$A$1:$Z$1,0),FALSE)</f>
        <v>0</v>
      </c>
      <c r="I1327" s="10" t="str">
        <f>VLOOKUP($A1327,'Medical Examinations'!$A:$Z,MATCH(I$1,'Medical Examinations'!$A$1:$Z$1,0),FALSE)</f>
        <v>No</v>
      </c>
      <c r="J1327" s="10" t="str">
        <f>VLOOKUP($A1327,'Medical Examinations'!$A:$Z,MATCH(J$1,'Medical Examinations'!$A$1:$Z$1,0),FALSE)</f>
        <v>Overweight</v>
      </c>
      <c r="K1327" s="10" t="str">
        <f>VLOOKUP($A1327,'Medical Examinations'!$A:$Z,MATCH(K$1,'Medical Examinations'!$A$1:$Z$1,0),FALSE)</f>
        <v>Diabetes</v>
      </c>
      <c r="L1327" s="15">
        <v>11073.18</v>
      </c>
      <c r="M1327" s="10" t="s">
        <v>4708</v>
      </c>
      <c r="N1327" s="10" t="s">
        <v>4708</v>
      </c>
      <c r="P1327" s="10"/>
    </row>
    <row r="1328" spans="1:16">
      <c r="A1328" s="20" t="s">
        <v>2657</v>
      </c>
      <c r="D1328" s="10">
        <f>VLOOKUP($A1328,'Medical Examinations'!$A:$Z,MATCH(D$1,'Medical Examinations'!$A$1:$Z$1,0),FALSE)</f>
        <v>9.89</v>
      </c>
      <c r="E1328" s="10" t="str">
        <f>VLOOKUP($A1328,'Medical Examinations'!$A:$Z,MATCH(E$1,'Medical Examinations'!$A$1:$Z$1,0),FALSE)</f>
        <v>No</v>
      </c>
      <c r="F1328" s="10" t="str">
        <f>VLOOKUP($A1328,'Medical Examinations'!$A:$Z,MATCH(F$1,'Medical Examinations'!$A$1:$Z$1,0),FALSE)</f>
        <v>No</v>
      </c>
      <c r="G1328" s="10" t="str">
        <f>VLOOKUP($A1328,'Medical Examinations'!$A:$Z,MATCH(G$1,'Medical Examinations'!$A$1:$Z$1,0),FALSE)</f>
        <v>No</v>
      </c>
      <c r="H1328" s="10">
        <f>VLOOKUP($A1328,'Medical Examinations'!$A:$Z,MATCH(H$1,'Medical Examinations'!$A$1:$Z$1,0),FALSE)</f>
        <v>0</v>
      </c>
      <c r="I1328" s="10" t="str">
        <f>VLOOKUP($A1328,'Medical Examinations'!$A:$Z,MATCH(I$1,'Medical Examinations'!$A$1:$Z$1,0),FALSE)</f>
        <v>No</v>
      </c>
      <c r="J1328" s="10" t="str">
        <f>VLOOKUP($A1328,'Medical Examinations'!$A:$Z,MATCH(J$1,'Medical Examinations'!$A$1:$Z$1,0),FALSE)</f>
        <v>Normal Weight</v>
      </c>
      <c r="K1328" s="10" t="str">
        <f>VLOOKUP($A1328,'Medical Examinations'!$A:$Z,MATCH(K$1,'Medical Examinations'!$A$1:$Z$1,0),FALSE)</f>
        <v>Diabetes</v>
      </c>
      <c r="L1328" s="15">
        <v>11082.58</v>
      </c>
      <c r="M1328" s="10" t="s">
        <v>4708</v>
      </c>
      <c r="N1328" s="10" t="s">
        <v>4707</v>
      </c>
      <c r="P1328" s="10"/>
    </row>
    <row r="1329" spans="1:16">
      <c r="A1329" s="21" t="s">
        <v>2659</v>
      </c>
      <c r="D1329" s="10">
        <f>VLOOKUP($A1329,'Medical Examinations'!$A:$Z,MATCH(D$1,'Medical Examinations'!$A$1:$Z$1,0),FALSE)</f>
        <v>12</v>
      </c>
      <c r="E1329" s="10" t="str">
        <f>VLOOKUP($A1329,'Medical Examinations'!$A:$Z,MATCH(E$1,'Medical Examinations'!$A$1:$Z$1,0),FALSE)</f>
        <v>No</v>
      </c>
      <c r="F1329" s="10" t="str">
        <f>VLOOKUP($A1329,'Medical Examinations'!$A:$Z,MATCH(F$1,'Medical Examinations'!$A$1:$Z$1,0),FALSE)</f>
        <v>No</v>
      </c>
      <c r="G1329" s="10" t="str">
        <f>VLOOKUP($A1329,'Medical Examinations'!$A:$Z,MATCH(G$1,'Medical Examinations'!$A$1:$Z$1,0),FALSE)</f>
        <v>No</v>
      </c>
      <c r="H1329" s="10">
        <f>VLOOKUP($A1329,'Medical Examinations'!$A:$Z,MATCH(H$1,'Medical Examinations'!$A$1:$Z$1,0),FALSE)</f>
        <v>0</v>
      </c>
      <c r="I1329" s="10" t="str">
        <f>VLOOKUP($A1329,'Medical Examinations'!$A:$Z,MATCH(I$1,'Medical Examinations'!$A$1:$Z$1,0),FALSE)</f>
        <v>No</v>
      </c>
      <c r="J1329" s="10" t="str">
        <f>VLOOKUP($A1329,'Medical Examinations'!$A:$Z,MATCH(J$1,'Medical Examinations'!$A$1:$Z$1,0),FALSE)</f>
        <v>Underweight</v>
      </c>
      <c r="K1329" s="10" t="str">
        <f>VLOOKUP($A1329,'Medical Examinations'!$A:$Z,MATCH(K$1,'Medical Examinations'!$A$1:$Z$1,0),FALSE)</f>
        <v>Diabetes</v>
      </c>
      <c r="L1329" s="15">
        <v>11085.59</v>
      </c>
      <c r="M1329" s="10" t="s">
        <v>4708</v>
      </c>
      <c r="N1329" s="10" t="s">
        <v>4707</v>
      </c>
      <c r="P1329" s="10"/>
    </row>
    <row r="1330" spans="1:16">
      <c r="A1330" s="20" t="s">
        <v>2661</v>
      </c>
      <c r="D1330" s="10">
        <f>VLOOKUP($A1330,'Medical Examinations'!$A:$Z,MATCH(D$1,'Medical Examinations'!$A$1:$Z$1,0),FALSE)</f>
        <v>4.24</v>
      </c>
      <c r="E1330" s="10" t="str">
        <f>VLOOKUP($A1330,'Medical Examinations'!$A:$Z,MATCH(E$1,'Medical Examinations'!$A$1:$Z$1,0),FALSE)</f>
        <v>yes</v>
      </c>
      <c r="F1330" s="10" t="str">
        <f>VLOOKUP($A1330,'Medical Examinations'!$A:$Z,MATCH(F$1,'Medical Examinations'!$A$1:$Z$1,0),FALSE)</f>
        <v>No</v>
      </c>
      <c r="G1330" s="10" t="str">
        <f>VLOOKUP($A1330,'Medical Examinations'!$A:$Z,MATCH(G$1,'Medical Examinations'!$A$1:$Z$1,0),FALSE)</f>
        <v>Yes</v>
      </c>
      <c r="H1330" s="10">
        <f>VLOOKUP($A1330,'Medical Examinations'!$A:$Z,MATCH(H$1,'Medical Examinations'!$A$1:$Z$1,0),FALSE)</f>
        <v>1</v>
      </c>
      <c r="I1330" s="10" t="str">
        <f>VLOOKUP($A1330,'Medical Examinations'!$A:$Z,MATCH(I$1,'Medical Examinations'!$A$1:$Z$1,0),FALSE)</f>
        <v>No</v>
      </c>
      <c r="J1330" s="10" t="str">
        <f>VLOOKUP($A1330,'Medical Examinations'!$A:$Z,MATCH(J$1,'Medical Examinations'!$A$1:$Z$1,0),FALSE)</f>
        <v>Obesity</v>
      </c>
      <c r="K1330" s="10" t="str">
        <f>VLOOKUP($A1330,'Medical Examinations'!$A:$Z,MATCH(K$1,'Medical Examinations'!$A$1:$Z$1,0),FALSE)</f>
        <v>Normal</v>
      </c>
      <c r="L1330" s="15">
        <v>11090.72</v>
      </c>
      <c r="M1330" s="10" t="s">
        <v>4708</v>
      </c>
      <c r="N1330" s="10" t="s">
        <v>4711</v>
      </c>
      <c r="P1330" s="10"/>
    </row>
    <row r="1331" spans="1:16">
      <c r="A1331" s="21" t="s">
        <v>2663</v>
      </c>
      <c r="D1331" s="10">
        <f>VLOOKUP($A1331,'Medical Examinations'!$A:$Z,MATCH(D$1,'Medical Examinations'!$A$1:$Z$1,0),FALSE)</f>
        <v>4.68</v>
      </c>
      <c r="E1331" s="10" t="str">
        <f>VLOOKUP($A1331,'Medical Examinations'!$A:$Z,MATCH(E$1,'Medical Examinations'!$A$1:$Z$1,0),FALSE)</f>
        <v>yes</v>
      </c>
      <c r="F1331" s="10" t="str">
        <f>VLOOKUP($A1331,'Medical Examinations'!$A:$Z,MATCH(F$1,'Medical Examinations'!$A$1:$Z$1,0),FALSE)</f>
        <v>No</v>
      </c>
      <c r="G1331" s="10" t="str">
        <f>VLOOKUP($A1331,'Medical Examinations'!$A:$Z,MATCH(G$1,'Medical Examinations'!$A$1:$Z$1,0),FALSE)</f>
        <v>Yes</v>
      </c>
      <c r="H1331" s="10">
        <f>VLOOKUP($A1331,'Medical Examinations'!$A:$Z,MATCH(H$1,'Medical Examinations'!$A$1:$Z$1,0),FALSE)</f>
        <v>1</v>
      </c>
      <c r="I1331" s="10" t="str">
        <f>VLOOKUP($A1331,'Medical Examinations'!$A:$Z,MATCH(I$1,'Medical Examinations'!$A$1:$Z$1,0),FALSE)</f>
        <v>No</v>
      </c>
      <c r="J1331" s="10" t="str">
        <f>VLOOKUP($A1331,'Medical Examinations'!$A:$Z,MATCH(J$1,'Medical Examinations'!$A$1:$Z$1,0),FALSE)</f>
        <v>Overweight</v>
      </c>
      <c r="K1331" s="10" t="str">
        <f>VLOOKUP($A1331,'Medical Examinations'!$A:$Z,MATCH(K$1,'Medical Examinations'!$A$1:$Z$1,0),FALSE)</f>
        <v>Normal</v>
      </c>
      <c r="L1331" s="15">
        <v>11093.62</v>
      </c>
      <c r="M1331" s="10" t="s">
        <v>4708</v>
      </c>
      <c r="N1331" s="10" t="s">
        <v>4711</v>
      </c>
      <c r="P1331" s="10"/>
    </row>
    <row r="1332" spans="1:16">
      <c r="A1332" s="20" t="s">
        <v>2665</v>
      </c>
      <c r="D1332" s="10">
        <f>VLOOKUP($A1332,'Medical Examinations'!$A:$Z,MATCH(D$1,'Medical Examinations'!$A$1:$Z$1,0),FALSE)</f>
        <v>8.57</v>
      </c>
      <c r="E1332" s="10" t="str">
        <f>VLOOKUP($A1332,'Medical Examinations'!$A:$Z,MATCH(E$1,'Medical Examinations'!$A$1:$Z$1,0),FALSE)</f>
        <v>yes</v>
      </c>
      <c r="F1332" s="10" t="str">
        <f>VLOOKUP($A1332,'Medical Examinations'!$A:$Z,MATCH(F$1,'Medical Examinations'!$A$1:$Z$1,0),FALSE)</f>
        <v>No</v>
      </c>
      <c r="G1332" s="10" t="str">
        <f>VLOOKUP($A1332,'Medical Examinations'!$A:$Z,MATCH(G$1,'Medical Examinations'!$A$1:$Z$1,0),FALSE)</f>
        <v>Yes</v>
      </c>
      <c r="H1332" s="10">
        <f>VLOOKUP($A1332,'Medical Examinations'!$A:$Z,MATCH(H$1,'Medical Examinations'!$A$1:$Z$1,0),FALSE)</f>
        <v>1</v>
      </c>
      <c r="I1332" s="10" t="str">
        <f>VLOOKUP($A1332,'Medical Examinations'!$A:$Z,MATCH(I$1,'Medical Examinations'!$A$1:$Z$1,0),FALSE)</f>
        <v>No</v>
      </c>
      <c r="J1332" s="10" t="str">
        <f>VLOOKUP($A1332,'Medical Examinations'!$A:$Z,MATCH(J$1,'Medical Examinations'!$A$1:$Z$1,0),FALSE)</f>
        <v>Underweight</v>
      </c>
      <c r="K1332" s="10" t="str">
        <f>VLOOKUP($A1332,'Medical Examinations'!$A:$Z,MATCH(K$1,'Medical Examinations'!$A$1:$Z$1,0),FALSE)</f>
        <v>Diabetes</v>
      </c>
      <c r="L1332" s="15">
        <v>11103.33</v>
      </c>
      <c r="M1332" s="10" t="s">
        <v>4708</v>
      </c>
      <c r="N1332" s="10" t="s">
        <v>4711</v>
      </c>
      <c r="P1332" s="10"/>
    </row>
    <row r="1333" spans="1:16">
      <c r="A1333" s="21" t="s">
        <v>2667</v>
      </c>
      <c r="D1333" s="10">
        <f>VLOOKUP($A1333,'Medical Examinations'!$A:$Z,MATCH(D$1,'Medical Examinations'!$A$1:$Z$1,0),FALSE)</f>
        <v>4.0999999999999996</v>
      </c>
      <c r="E1333" s="10" t="str">
        <f>VLOOKUP($A1333,'Medical Examinations'!$A:$Z,MATCH(E$1,'Medical Examinations'!$A$1:$Z$1,0),FALSE)</f>
        <v>No</v>
      </c>
      <c r="F1333" s="10" t="str">
        <f>VLOOKUP($A1333,'Medical Examinations'!$A:$Z,MATCH(F$1,'Medical Examinations'!$A$1:$Z$1,0),FALSE)</f>
        <v>No</v>
      </c>
      <c r="G1333" s="10" t="str">
        <f>VLOOKUP($A1333,'Medical Examinations'!$A:$Z,MATCH(G$1,'Medical Examinations'!$A$1:$Z$1,0),FALSE)</f>
        <v>No</v>
      </c>
      <c r="H1333" s="10">
        <f>VLOOKUP($A1333,'Medical Examinations'!$A:$Z,MATCH(H$1,'Medical Examinations'!$A$1:$Z$1,0),FALSE)</f>
        <v>0</v>
      </c>
      <c r="I1333" s="10" t="str">
        <f>VLOOKUP($A1333,'Medical Examinations'!$A:$Z,MATCH(I$1,'Medical Examinations'!$A$1:$Z$1,0),FALSE)</f>
        <v>No</v>
      </c>
      <c r="J1333" s="10" t="str">
        <f>VLOOKUP($A1333,'Medical Examinations'!$A:$Z,MATCH(J$1,'Medical Examinations'!$A$1:$Z$1,0),FALSE)</f>
        <v>Obesity</v>
      </c>
      <c r="K1333" s="10" t="str">
        <f>VLOOKUP($A1333,'Medical Examinations'!$A:$Z,MATCH(K$1,'Medical Examinations'!$A$1:$Z$1,0),FALSE)</f>
        <v>Normal</v>
      </c>
      <c r="L1333" s="15">
        <v>11150.78</v>
      </c>
      <c r="M1333" s="10" t="s">
        <v>4708</v>
      </c>
      <c r="N1333" s="10" t="s">
        <v>4707</v>
      </c>
      <c r="P1333" s="10"/>
    </row>
    <row r="1334" spans="1:16">
      <c r="A1334" s="20" t="s">
        <v>2669</v>
      </c>
      <c r="D1334" s="10">
        <f>VLOOKUP($A1334,'Medical Examinations'!$A:$Z,MATCH(D$1,'Medical Examinations'!$A$1:$Z$1,0),FALSE)</f>
        <v>4.49</v>
      </c>
      <c r="E1334" s="10" t="str">
        <f>VLOOKUP($A1334,'Medical Examinations'!$A:$Z,MATCH(E$1,'Medical Examinations'!$A$1:$Z$1,0),FALSE)</f>
        <v>No</v>
      </c>
      <c r="F1334" s="10" t="str">
        <f>VLOOKUP($A1334,'Medical Examinations'!$A:$Z,MATCH(F$1,'Medical Examinations'!$A$1:$Z$1,0),FALSE)</f>
        <v>No</v>
      </c>
      <c r="G1334" s="10" t="str">
        <f>VLOOKUP($A1334,'Medical Examinations'!$A:$Z,MATCH(G$1,'Medical Examinations'!$A$1:$Z$1,0),FALSE)</f>
        <v>No</v>
      </c>
      <c r="H1334" s="10">
        <f>VLOOKUP($A1334,'Medical Examinations'!$A:$Z,MATCH(H$1,'Medical Examinations'!$A$1:$Z$1,0),FALSE)</f>
        <v>0</v>
      </c>
      <c r="I1334" s="10" t="str">
        <f>VLOOKUP($A1334,'Medical Examinations'!$A:$Z,MATCH(I$1,'Medical Examinations'!$A$1:$Z$1,0),FALSE)</f>
        <v>No</v>
      </c>
      <c r="J1334" s="10" t="str">
        <f>VLOOKUP($A1334,'Medical Examinations'!$A:$Z,MATCH(J$1,'Medical Examinations'!$A$1:$Z$1,0),FALSE)</f>
        <v>Obesity</v>
      </c>
      <c r="K1334" s="10" t="str">
        <f>VLOOKUP($A1334,'Medical Examinations'!$A:$Z,MATCH(K$1,'Medical Examinations'!$A$1:$Z$1,0),FALSE)</f>
        <v>Normal</v>
      </c>
      <c r="L1334" s="15">
        <v>11163.57</v>
      </c>
      <c r="M1334" s="10" t="s">
        <v>4708</v>
      </c>
      <c r="N1334" s="10" t="s">
        <v>4707</v>
      </c>
      <c r="P1334" s="10"/>
    </row>
    <row r="1335" spans="1:16">
      <c r="A1335" s="21" t="s">
        <v>2671</v>
      </c>
      <c r="D1335" s="10">
        <f>VLOOKUP($A1335,'Medical Examinations'!$A:$Z,MATCH(D$1,'Medical Examinations'!$A$1:$Z$1,0),FALSE)</f>
        <v>8.8000000000000007</v>
      </c>
      <c r="E1335" s="10" t="str">
        <f>VLOOKUP($A1335,'Medical Examinations'!$A:$Z,MATCH(E$1,'Medical Examinations'!$A$1:$Z$1,0),FALSE)</f>
        <v>No</v>
      </c>
      <c r="F1335" s="10" t="str">
        <f>VLOOKUP($A1335,'Medical Examinations'!$A:$Z,MATCH(F$1,'Medical Examinations'!$A$1:$Z$1,0),FALSE)</f>
        <v>No</v>
      </c>
      <c r="G1335" s="10" t="str">
        <f>VLOOKUP($A1335,'Medical Examinations'!$A:$Z,MATCH(G$1,'Medical Examinations'!$A$1:$Z$1,0),FALSE)</f>
        <v>No</v>
      </c>
      <c r="H1335" s="10">
        <f>VLOOKUP($A1335,'Medical Examinations'!$A:$Z,MATCH(H$1,'Medical Examinations'!$A$1:$Z$1,0),FALSE)</f>
        <v>2</v>
      </c>
      <c r="I1335" s="10" t="str">
        <f>VLOOKUP($A1335,'Medical Examinations'!$A:$Z,MATCH(I$1,'Medical Examinations'!$A$1:$Z$1,0),FALSE)</f>
        <v>No</v>
      </c>
      <c r="J1335" s="10" t="str">
        <f>VLOOKUP($A1335,'Medical Examinations'!$A:$Z,MATCH(J$1,'Medical Examinations'!$A$1:$Z$1,0),FALSE)</f>
        <v>Obesity</v>
      </c>
      <c r="K1335" s="10" t="str">
        <f>VLOOKUP($A1335,'Medical Examinations'!$A:$Z,MATCH(K$1,'Medical Examinations'!$A$1:$Z$1,0),FALSE)</f>
        <v>Diabetes</v>
      </c>
      <c r="L1335" s="15">
        <v>11165.42</v>
      </c>
      <c r="M1335" s="10" t="s">
        <v>4708</v>
      </c>
      <c r="N1335" s="10" t="s">
        <v>4711</v>
      </c>
      <c r="P1335" s="10"/>
    </row>
    <row r="1336" spans="1:16">
      <c r="A1336" s="20" t="s">
        <v>2673</v>
      </c>
      <c r="D1336" s="10">
        <f>VLOOKUP($A1336,'Medical Examinations'!$A:$Z,MATCH(D$1,'Medical Examinations'!$A$1:$Z$1,0),FALSE)</f>
        <v>7.93</v>
      </c>
      <c r="E1336" s="10" t="str">
        <f>VLOOKUP($A1336,'Medical Examinations'!$A:$Z,MATCH(E$1,'Medical Examinations'!$A$1:$Z$1,0),FALSE)</f>
        <v>No</v>
      </c>
      <c r="F1336" s="10" t="str">
        <f>VLOOKUP($A1336,'Medical Examinations'!$A:$Z,MATCH(F$1,'Medical Examinations'!$A$1:$Z$1,0),FALSE)</f>
        <v>No</v>
      </c>
      <c r="G1336" s="10" t="str">
        <f>VLOOKUP($A1336,'Medical Examinations'!$A:$Z,MATCH(G$1,'Medical Examinations'!$A$1:$Z$1,0),FALSE)</f>
        <v>No</v>
      </c>
      <c r="H1336" s="10">
        <f>VLOOKUP($A1336,'Medical Examinations'!$A:$Z,MATCH(H$1,'Medical Examinations'!$A$1:$Z$1,0),FALSE)</f>
        <v>2</v>
      </c>
      <c r="I1336" s="10" t="str">
        <f>VLOOKUP($A1336,'Medical Examinations'!$A:$Z,MATCH(I$1,'Medical Examinations'!$A$1:$Z$1,0),FALSE)</f>
        <v>No</v>
      </c>
      <c r="J1336" s="10" t="str">
        <f>VLOOKUP($A1336,'Medical Examinations'!$A:$Z,MATCH(J$1,'Medical Examinations'!$A$1:$Z$1,0),FALSE)</f>
        <v>Obesity</v>
      </c>
      <c r="K1336" s="10" t="str">
        <f>VLOOKUP($A1336,'Medical Examinations'!$A:$Z,MATCH(K$1,'Medical Examinations'!$A$1:$Z$1,0),FALSE)</f>
        <v>Diabetes</v>
      </c>
      <c r="L1336" s="15">
        <v>11186.2</v>
      </c>
      <c r="M1336" s="10" t="s">
        <v>4708</v>
      </c>
      <c r="N1336" s="10" t="s">
        <v>4707</v>
      </c>
      <c r="P1336" s="10"/>
    </row>
    <row r="1337" spans="1:16">
      <c r="A1337" s="21" t="s">
        <v>2675</v>
      </c>
      <c r="D1337" s="10">
        <f>VLOOKUP($A1337,'Medical Examinations'!$A:$Z,MATCH(D$1,'Medical Examinations'!$A$1:$Z$1,0),FALSE)</f>
        <v>9.4499999999999993</v>
      </c>
      <c r="E1337" s="10" t="str">
        <f>VLOOKUP($A1337,'Medical Examinations'!$A:$Z,MATCH(E$1,'Medical Examinations'!$A$1:$Z$1,0),FALSE)</f>
        <v>No</v>
      </c>
      <c r="F1337" s="10" t="str">
        <f>VLOOKUP($A1337,'Medical Examinations'!$A:$Z,MATCH(F$1,'Medical Examinations'!$A$1:$Z$1,0),FALSE)</f>
        <v>No</v>
      </c>
      <c r="G1337" s="10" t="str">
        <f>VLOOKUP($A1337,'Medical Examinations'!$A:$Z,MATCH(G$1,'Medical Examinations'!$A$1:$Z$1,0),FALSE)</f>
        <v>No</v>
      </c>
      <c r="H1337" s="10">
        <f>VLOOKUP($A1337,'Medical Examinations'!$A:$Z,MATCH(H$1,'Medical Examinations'!$A$1:$Z$1,0),FALSE)</f>
        <v>2</v>
      </c>
      <c r="I1337" s="10" t="str">
        <f>VLOOKUP($A1337,'Medical Examinations'!$A:$Z,MATCH(I$1,'Medical Examinations'!$A$1:$Z$1,0),FALSE)</f>
        <v>No</v>
      </c>
      <c r="J1337" s="10" t="str">
        <f>VLOOKUP($A1337,'Medical Examinations'!$A:$Z,MATCH(J$1,'Medical Examinations'!$A$1:$Z$1,0),FALSE)</f>
        <v>Obesity</v>
      </c>
      <c r="K1337" s="10" t="str">
        <f>VLOOKUP($A1337,'Medical Examinations'!$A:$Z,MATCH(K$1,'Medical Examinations'!$A$1:$Z$1,0),FALSE)</f>
        <v>Diabetes</v>
      </c>
      <c r="L1337" s="15">
        <v>11187.66</v>
      </c>
      <c r="M1337" s="10" t="s">
        <v>4708</v>
      </c>
      <c r="N1337" s="10" t="s">
        <v>4707</v>
      </c>
      <c r="P1337" s="10"/>
    </row>
    <row r="1338" spans="1:16">
      <c r="A1338" s="20" t="s">
        <v>2677</v>
      </c>
      <c r="D1338" s="10">
        <f>VLOOKUP($A1338,'Medical Examinations'!$A:$Z,MATCH(D$1,'Medical Examinations'!$A$1:$Z$1,0),FALSE)</f>
        <v>7.67</v>
      </c>
      <c r="E1338" s="10" t="str">
        <f>VLOOKUP($A1338,'Medical Examinations'!$A:$Z,MATCH(E$1,'Medical Examinations'!$A$1:$Z$1,0),FALSE)</f>
        <v>No</v>
      </c>
      <c r="F1338" s="10" t="str">
        <f>VLOOKUP($A1338,'Medical Examinations'!$A:$Z,MATCH(F$1,'Medical Examinations'!$A$1:$Z$1,0),FALSE)</f>
        <v>No</v>
      </c>
      <c r="G1338" s="10" t="str">
        <f>VLOOKUP($A1338,'Medical Examinations'!$A:$Z,MATCH(G$1,'Medical Examinations'!$A$1:$Z$1,0),FALSE)</f>
        <v>No</v>
      </c>
      <c r="H1338" s="10">
        <f>VLOOKUP($A1338,'Medical Examinations'!$A:$Z,MATCH(H$1,'Medical Examinations'!$A$1:$Z$1,0),FALSE)</f>
        <v>0</v>
      </c>
      <c r="I1338" s="10" t="str">
        <f>VLOOKUP($A1338,'Medical Examinations'!$A:$Z,MATCH(I$1,'Medical Examinations'!$A$1:$Z$1,0),FALSE)</f>
        <v>No</v>
      </c>
      <c r="J1338" s="10" t="str">
        <f>VLOOKUP($A1338,'Medical Examinations'!$A:$Z,MATCH(J$1,'Medical Examinations'!$A$1:$Z$1,0),FALSE)</f>
        <v>Obesity</v>
      </c>
      <c r="K1338" s="10" t="str">
        <f>VLOOKUP($A1338,'Medical Examinations'!$A:$Z,MATCH(K$1,'Medical Examinations'!$A$1:$Z$1,0),FALSE)</f>
        <v>Diabetes</v>
      </c>
      <c r="L1338" s="15">
        <v>11217.35</v>
      </c>
      <c r="M1338" s="10" t="s">
        <v>4708</v>
      </c>
      <c r="N1338" s="10" t="s">
        <v>4707</v>
      </c>
      <c r="P1338" s="10"/>
    </row>
    <row r="1339" spans="1:16">
      <c r="A1339" s="21" t="s">
        <v>2679</v>
      </c>
      <c r="D1339" s="10">
        <f>VLOOKUP($A1339,'Medical Examinations'!$A:$Z,MATCH(D$1,'Medical Examinations'!$A$1:$Z$1,0),FALSE)</f>
        <v>10.53</v>
      </c>
      <c r="E1339" s="10" t="str">
        <f>VLOOKUP($A1339,'Medical Examinations'!$A:$Z,MATCH(E$1,'Medical Examinations'!$A$1:$Z$1,0),FALSE)</f>
        <v>No</v>
      </c>
      <c r="F1339" s="10" t="str">
        <f>VLOOKUP($A1339,'Medical Examinations'!$A:$Z,MATCH(F$1,'Medical Examinations'!$A$1:$Z$1,0),FALSE)</f>
        <v>No</v>
      </c>
      <c r="G1339" s="10" t="str">
        <f>VLOOKUP($A1339,'Medical Examinations'!$A:$Z,MATCH(G$1,'Medical Examinations'!$A$1:$Z$1,0),FALSE)</f>
        <v>No</v>
      </c>
      <c r="H1339" s="10">
        <f>VLOOKUP($A1339,'Medical Examinations'!$A:$Z,MATCH(H$1,'Medical Examinations'!$A$1:$Z$1,0),FALSE)</f>
        <v>2</v>
      </c>
      <c r="I1339" s="10" t="str">
        <f>VLOOKUP($A1339,'Medical Examinations'!$A:$Z,MATCH(I$1,'Medical Examinations'!$A$1:$Z$1,0),FALSE)</f>
        <v>No</v>
      </c>
      <c r="J1339" s="10" t="str">
        <f>VLOOKUP($A1339,'Medical Examinations'!$A:$Z,MATCH(J$1,'Medical Examinations'!$A$1:$Z$1,0),FALSE)</f>
        <v>Overweight</v>
      </c>
      <c r="K1339" s="10" t="str">
        <f>VLOOKUP($A1339,'Medical Examinations'!$A:$Z,MATCH(K$1,'Medical Examinations'!$A$1:$Z$1,0),FALSE)</f>
        <v>Diabetes</v>
      </c>
      <c r="L1339" s="15">
        <v>11244.38</v>
      </c>
      <c r="M1339" s="10" t="s">
        <v>4708</v>
      </c>
      <c r="N1339" s="10" t="s">
        <v>4711</v>
      </c>
      <c r="P1339" s="10"/>
    </row>
    <row r="1340" spans="1:16">
      <c r="A1340" s="20" t="s">
        <v>2681</v>
      </c>
      <c r="D1340" s="10">
        <f>VLOOKUP($A1340,'Medical Examinations'!$A:$Z,MATCH(D$1,'Medical Examinations'!$A$1:$Z$1,0),FALSE)</f>
        <v>10.08</v>
      </c>
      <c r="E1340" s="10" t="str">
        <f>VLOOKUP($A1340,'Medical Examinations'!$A:$Z,MATCH(E$1,'Medical Examinations'!$A$1:$Z$1,0),FALSE)</f>
        <v>yes</v>
      </c>
      <c r="F1340" s="10" t="str">
        <f>VLOOKUP($A1340,'Medical Examinations'!$A:$Z,MATCH(F$1,'Medical Examinations'!$A$1:$Z$1,0),FALSE)</f>
        <v>No</v>
      </c>
      <c r="G1340" s="10" t="str">
        <f>VLOOKUP($A1340,'Medical Examinations'!$A:$Z,MATCH(G$1,'Medical Examinations'!$A$1:$Z$1,0),FALSE)</f>
        <v>No</v>
      </c>
      <c r="H1340" s="10">
        <f>VLOOKUP($A1340,'Medical Examinations'!$A:$Z,MATCH(H$1,'Medical Examinations'!$A$1:$Z$1,0),FALSE)</f>
        <v>0</v>
      </c>
      <c r="I1340" s="10" t="str">
        <f>VLOOKUP($A1340,'Medical Examinations'!$A:$Z,MATCH(I$1,'Medical Examinations'!$A$1:$Z$1,0),FALSE)</f>
        <v>No</v>
      </c>
      <c r="J1340" s="10" t="str">
        <f>VLOOKUP($A1340,'Medical Examinations'!$A:$Z,MATCH(J$1,'Medical Examinations'!$A$1:$Z$1,0),FALSE)</f>
        <v>Normal Weight</v>
      </c>
      <c r="K1340" s="10" t="str">
        <f>VLOOKUP($A1340,'Medical Examinations'!$A:$Z,MATCH(K$1,'Medical Examinations'!$A$1:$Z$1,0),FALSE)</f>
        <v>Diabetes</v>
      </c>
      <c r="L1340" s="15">
        <v>11250.43</v>
      </c>
      <c r="M1340" s="10" t="s">
        <v>4708</v>
      </c>
      <c r="N1340" s="10" t="s">
        <v>4707</v>
      </c>
      <c r="P1340" s="10"/>
    </row>
    <row r="1341" spans="1:16">
      <c r="A1341" s="21" t="s">
        <v>2683</v>
      </c>
      <c r="D1341" s="10">
        <f>VLOOKUP($A1341,'Medical Examinations'!$A:$Z,MATCH(D$1,'Medical Examinations'!$A$1:$Z$1,0),FALSE)</f>
        <v>11.39</v>
      </c>
      <c r="E1341" s="10" t="str">
        <f>VLOOKUP($A1341,'Medical Examinations'!$A:$Z,MATCH(E$1,'Medical Examinations'!$A$1:$Z$1,0),FALSE)</f>
        <v>yes</v>
      </c>
      <c r="F1341" s="10" t="str">
        <f>VLOOKUP($A1341,'Medical Examinations'!$A:$Z,MATCH(F$1,'Medical Examinations'!$A$1:$Z$1,0),FALSE)</f>
        <v>No</v>
      </c>
      <c r="G1341" s="10" t="str">
        <f>VLOOKUP($A1341,'Medical Examinations'!$A:$Z,MATCH(G$1,'Medical Examinations'!$A$1:$Z$1,0),FALSE)</f>
        <v>No</v>
      </c>
      <c r="H1341" s="10">
        <f>VLOOKUP($A1341,'Medical Examinations'!$A:$Z,MATCH(H$1,'Medical Examinations'!$A$1:$Z$1,0),FALSE)</f>
        <v>1</v>
      </c>
      <c r="I1341" s="10" t="str">
        <f>VLOOKUP($A1341,'Medical Examinations'!$A:$Z,MATCH(I$1,'Medical Examinations'!$A$1:$Z$1,0),FALSE)</f>
        <v>No</v>
      </c>
      <c r="J1341" s="10" t="str">
        <f>VLOOKUP($A1341,'Medical Examinations'!$A:$Z,MATCH(J$1,'Medical Examinations'!$A$1:$Z$1,0),FALSE)</f>
        <v>Obesity</v>
      </c>
      <c r="K1341" s="10" t="str">
        <f>VLOOKUP($A1341,'Medical Examinations'!$A:$Z,MATCH(K$1,'Medical Examinations'!$A$1:$Z$1,0),FALSE)</f>
        <v>Diabetes</v>
      </c>
      <c r="L1341" s="15">
        <v>11253.42</v>
      </c>
      <c r="M1341" s="10" t="s">
        <v>4708</v>
      </c>
      <c r="N1341" s="10" t="s">
        <v>4711</v>
      </c>
      <c r="P1341" s="10"/>
    </row>
    <row r="1342" spans="1:16">
      <c r="A1342" s="20" t="s">
        <v>2685</v>
      </c>
      <c r="D1342" s="10">
        <f>VLOOKUP($A1342,'Medical Examinations'!$A:$Z,MATCH(D$1,'Medical Examinations'!$A$1:$Z$1,0),FALSE)</f>
        <v>6.36</v>
      </c>
      <c r="E1342" s="10" t="str">
        <f>VLOOKUP($A1342,'Medical Examinations'!$A:$Z,MATCH(E$1,'Medical Examinations'!$A$1:$Z$1,0),FALSE)</f>
        <v>No</v>
      </c>
      <c r="F1342" s="10" t="str">
        <f>VLOOKUP($A1342,'Medical Examinations'!$A:$Z,MATCH(F$1,'Medical Examinations'!$A$1:$Z$1,0),FALSE)</f>
        <v>No</v>
      </c>
      <c r="G1342" s="10" t="str">
        <f>VLOOKUP($A1342,'Medical Examinations'!$A:$Z,MATCH(G$1,'Medical Examinations'!$A$1:$Z$1,0),FALSE)</f>
        <v>No</v>
      </c>
      <c r="H1342" s="10">
        <f>VLOOKUP($A1342,'Medical Examinations'!$A:$Z,MATCH(H$1,'Medical Examinations'!$A$1:$Z$1,0),FALSE)</f>
        <v>0</v>
      </c>
      <c r="I1342" s="10" t="str">
        <f>VLOOKUP($A1342,'Medical Examinations'!$A:$Z,MATCH(I$1,'Medical Examinations'!$A$1:$Z$1,0),FALSE)</f>
        <v>No</v>
      </c>
      <c r="J1342" s="10" t="str">
        <f>VLOOKUP($A1342,'Medical Examinations'!$A:$Z,MATCH(J$1,'Medical Examinations'!$A$1:$Z$1,0),FALSE)</f>
        <v>Obesity</v>
      </c>
      <c r="K1342" s="10" t="str">
        <f>VLOOKUP($A1342,'Medical Examinations'!$A:$Z,MATCH(K$1,'Medical Examinations'!$A$1:$Z$1,0),FALSE)</f>
        <v>Prediabetes</v>
      </c>
      <c r="L1342" s="15">
        <v>11255.29</v>
      </c>
      <c r="M1342" s="10" t="s">
        <v>4708</v>
      </c>
      <c r="N1342" s="10" t="s">
        <v>4711</v>
      </c>
      <c r="P1342" s="10"/>
    </row>
    <row r="1343" spans="1:16">
      <c r="A1343" s="21" t="s">
        <v>2687</v>
      </c>
      <c r="D1343" s="10">
        <f>VLOOKUP($A1343,'Medical Examinations'!$A:$Z,MATCH(D$1,'Medical Examinations'!$A$1:$Z$1,0),FALSE)</f>
        <v>5.31</v>
      </c>
      <c r="E1343" s="10" t="str">
        <f>VLOOKUP($A1343,'Medical Examinations'!$A:$Z,MATCH(E$1,'Medical Examinations'!$A$1:$Z$1,0),FALSE)</f>
        <v>yes</v>
      </c>
      <c r="F1343" s="10" t="str">
        <f>VLOOKUP($A1343,'Medical Examinations'!$A:$Z,MATCH(F$1,'Medical Examinations'!$A$1:$Z$1,0),FALSE)</f>
        <v>No</v>
      </c>
      <c r="G1343" s="10" t="str">
        <f>VLOOKUP($A1343,'Medical Examinations'!$A:$Z,MATCH(G$1,'Medical Examinations'!$A$1:$Z$1,0),FALSE)</f>
        <v>No</v>
      </c>
      <c r="H1343" s="10">
        <f>VLOOKUP($A1343,'Medical Examinations'!$A:$Z,MATCH(H$1,'Medical Examinations'!$A$1:$Z$1,0),FALSE)</f>
        <v>0</v>
      </c>
      <c r="I1343" s="10" t="str">
        <f>VLOOKUP($A1343,'Medical Examinations'!$A:$Z,MATCH(I$1,'Medical Examinations'!$A$1:$Z$1,0),FALSE)</f>
        <v>No</v>
      </c>
      <c r="J1343" s="10" t="str">
        <f>VLOOKUP($A1343,'Medical Examinations'!$A:$Z,MATCH(J$1,'Medical Examinations'!$A$1:$Z$1,0),FALSE)</f>
        <v>Obesity</v>
      </c>
      <c r="K1343" s="10" t="str">
        <f>VLOOKUP($A1343,'Medical Examinations'!$A:$Z,MATCH(K$1,'Medical Examinations'!$A$1:$Z$1,0),FALSE)</f>
        <v>Normal</v>
      </c>
      <c r="L1343" s="15">
        <v>11264.54</v>
      </c>
      <c r="M1343" s="10" t="s">
        <v>4708</v>
      </c>
      <c r="N1343" s="10" t="s">
        <v>4707</v>
      </c>
      <c r="P1343" s="10"/>
    </row>
    <row r="1344" spans="1:16">
      <c r="A1344" s="20" t="s">
        <v>2689</v>
      </c>
      <c r="D1344" s="10">
        <f>VLOOKUP($A1344,'Medical Examinations'!$A:$Z,MATCH(D$1,'Medical Examinations'!$A$1:$Z$1,0),FALSE)</f>
        <v>4.74</v>
      </c>
      <c r="E1344" s="10" t="str">
        <f>VLOOKUP($A1344,'Medical Examinations'!$A:$Z,MATCH(E$1,'Medical Examinations'!$A$1:$Z$1,0),FALSE)</f>
        <v>No</v>
      </c>
      <c r="F1344" s="10" t="str">
        <f>VLOOKUP($A1344,'Medical Examinations'!$A:$Z,MATCH(F$1,'Medical Examinations'!$A$1:$Z$1,0),FALSE)</f>
        <v>No</v>
      </c>
      <c r="G1344" s="10" t="str">
        <f>VLOOKUP($A1344,'Medical Examinations'!$A:$Z,MATCH(G$1,'Medical Examinations'!$A$1:$Z$1,0),FALSE)</f>
        <v>Yes</v>
      </c>
      <c r="H1344" s="10">
        <f>VLOOKUP($A1344,'Medical Examinations'!$A:$Z,MATCH(H$1,'Medical Examinations'!$A$1:$Z$1,0),FALSE)</f>
        <v>1</v>
      </c>
      <c r="I1344" s="10" t="str">
        <f>VLOOKUP($A1344,'Medical Examinations'!$A:$Z,MATCH(I$1,'Medical Examinations'!$A$1:$Z$1,0),FALSE)</f>
        <v>No</v>
      </c>
      <c r="J1344" s="10" t="str">
        <f>VLOOKUP($A1344,'Medical Examinations'!$A:$Z,MATCH(J$1,'Medical Examinations'!$A$1:$Z$1,0),FALSE)</f>
        <v>Obesity</v>
      </c>
      <c r="K1344" s="10" t="str">
        <f>VLOOKUP($A1344,'Medical Examinations'!$A:$Z,MATCH(K$1,'Medical Examinations'!$A$1:$Z$1,0),FALSE)</f>
        <v>Normal</v>
      </c>
      <c r="L1344" s="15">
        <v>11265.71</v>
      </c>
      <c r="M1344" s="10" t="s">
        <v>4708</v>
      </c>
      <c r="N1344" s="10" t="s">
        <v>4711</v>
      </c>
      <c r="P1344" s="10"/>
    </row>
    <row r="1345" spans="1:16">
      <c r="A1345" s="21" t="s">
        <v>2691</v>
      </c>
      <c r="D1345" s="10">
        <f>VLOOKUP($A1345,'Medical Examinations'!$A:$Z,MATCH(D$1,'Medical Examinations'!$A$1:$Z$1,0),FALSE)</f>
        <v>11.35</v>
      </c>
      <c r="E1345" s="10" t="str">
        <f>VLOOKUP($A1345,'Medical Examinations'!$A:$Z,MATCH(E$1,'Medical Examinations'!$A$1:$Z$1,0),FALSE)</f>
        <v>No</v>
      </c>
      <c r="F1345" s="10" t="str">
        <f>VLOOKUP($A1345,'Medical Examinations'!$A:$Z,MATCH(F$1,'Medical Examinations'!$A$1:$Z$1,0),FALSE)</f>
        <v>No</v>
      </c>
      <c r="G1345" s="10" t="str">
        <f>VLOOKUP($A1345,'Medical Examinations'!$A:$Z,MATCH(G$1,'Medical Examinations'!$A$1:$Z$1,0),FALSE)</f>
        <v>No</v>
      </c>
      <c r="H1345" s="10">
        <f>VLOOKUP($A1345,'Medical Examinations'!$A:$Z,MATCH(H$1,'Medical Examinations'!$A$1:$Z$1,0),FALSE)</f>
        <v>0</v>
      </c>
      <c r="I1345" s="10" t="str">
        <f>VLOOKUP($A1345,'Medical Examinations'!$A:$Z,MATCH(I$1,'Medical Examinations'!$A$1:$Z$1,0),FALSE)</f>
        <v>No</v>
      </c>
      <c r="J1345" s="10" t="str">
        <f>VLOOKUP($A1345,'Medical Examinations'!$A:$Z,MATCH(J$1,'Medical Examinations'!$A$1:$Z$1,0),FALSE)</f>
        <v>Normal Weight</v>
      </c>
      <c r="K1345" s="10" t="str">
        <f>VLOOKUP($A1345,'Medical Examinations'!$A:$Z,MATCH(K$1,'Medical Examinations'!$A$1:$Z$1,0),FALSE)</f>
        <v>Diabetes</v>
      </c>
      <c r="L1345" s="15">
        <v>11272.33</v>
      </c>
      <c r="M1345" s="10" t="s">
        <v>4708</v>
      </c>
      <c r="N1345" s="10" t="s">
        <v>4707</v>
      </c>
      <c r="P1345" s="10"/>
    </row>
    <row r="1346" spans="1:16">
      <c r="A1346" s="20" t="s">
        <v>2693</v>
      </c>
      <c r="D1346" s="10">
        <f>VLOOKUP($A1346,'Medical Examinations'!$A:$Z,MATCH(D$1,'Medical Examinations'!$A$1:$Z$1,0),FALSE)</f>
        <v>6.81</v>
      </c>
      <c r="E1346" s="10" t="str">
        <f>VLOOKUP($A1346,'Medical Examinations'!$A:$Z,MATCH(E$1,'Medical Examinations'!$A$1:$Z$1,0),FALSE)</f>
        <v>yes</v>
      </c>
      <c r="F1346" s="10" t="str">
        <f>VLOOKUP($A1346,'Medical Examinations'!$A:$Z,MATCH(F$1,'Medical Examinations'!$A$1:$Z$1,0),FALSE)</f>
        <v>No</v>
      </c>
      <c r="G1346" s="10" t="str">
        <f>VLOOKUP($A1346,'Medical Examinations'!$A:$Z,MATCH(G$1,'Medical Examinations'!$A$1:$Z$1,0),FALSE)</f>
        <v>No</v>
      </c>
      <c r="H1346" s="10">
        <f>VLOOKUP($A1346,'Medical Examinations'!$A:$Z,MATCH(H$1,'Medical Examinations'!$A$1:$Z$1,0),FALSE)</f>
        <v>1</v>
      </c>
      <c r="I1346" s="10" t="str">
        <f>VLOOKUP($A1346,'Medical Examinations'!$A:$Z,MATCH(I$1,'Medical Examinations'!$A$1:$Z$1,0),FALSE)</f>
        <v>No</v>
      </c>
      <c r="J1346" s="10" t="str">
        <f>VLOOKUP($A1346,'Medical Examinations'!$A:$Z,MATCH(J$1,'Medical Examinations'!$A$1:$Z$1,0),FALSE)</f>
        <v>Obesity</v>
      </c>
      <c r="K1346" s="10" t="str">
        <f>VLOOKUP($A1346,'Medical Examinations'!$A:$Z,MATCH(K$1,'Medical Examinations'!$A$1:$Z$1,0),FALSE)</f>
        <v>Diabetes</v>
      </c>
      <c r="L1346" s="15">
        <v>11286.54</v>
      </c>
      <c r="M1346" s="10" t="s">
        <v>4708</v>
      </c>
      <c r="N1346" s="10" t="s">
        <v>4708</v>
      </c>
      <c r="P1346" s="10"/>
    </row>
    <row r="1347" spans="1:16">
      <c r="A1347" s="21" t="s">
        <v>2695</v>
      </c>
      <c r="D1347" s="10">
        <f>VLOOKUP($A1347,'Medical Examinations'!$A:$Z,MATCH(D$1,'Medical Examinations'!$A$1:$Z$1,0),FALSE)</f>
        <v>8.06</v>
      </c>
      <c r="E1347" s="10" t="str">
        <f>VLOOKUP($A1347,'Medical Examinations'!$A:$Z,MATCH(E$1,'Medical Examinations'!$A$1:$Z$1,0),FALSE)</f>
        <v>No</v>
      </c>
      <c r="F1347" s="10" t="str">
        <f>VLOOKUP($A1347,'Medical Examinations'!$A:$Z,MATCH(F$1,'Medical Examinations'!$A$1:$Z$1,0),FALSE)</f>
        <v>No</v>
      </c>
      <c r="G1347" s="10" t="str">
        <f>VLOOKUP($A1347,'Medical Examinations'!$A:$Z,MATCH(G$1,'Medical Examinations'!$A$1:$Z$1,0),FALSE)</f>
        <v>No</v>
      </c>
      <c r="H1347" s="10">
        <f>VLOOKUP($A1347,'Medical Examinations'!$A:$Z,MATCH(H$1,'Medical Examinations'!$A$1:$Z$1,0),FALSE)</f>
        <v>0</v>
      </c>
      <c r="I1347" s="10" t="str">
        <f>VLOOKUP($A1347,'Medical Examinations'!$A:$Z,MATCH(I$1,'Medical Examinations'!$A$1:$Z$1,0),FALSE)</f>
        <v>No</v>
      </c>
      <c r="J1347" s="10" t="str">
        <f>VLOOKUP($A1347,'Medical Examinations'!$A:$Z,MATCH(J$1,'Medical Examinations'!$A$1:$Z$1,0),FALSE)</f>
        <v>Normal Weight</v>
      </c>
      <c r="K1347" s="10" t="str">
        <f>VLOOKUP($A1347,'Medical Examinations'!$A:$Z,MATCH(K$1,'Medical Examinations'!$A$1:$Z$1,0),FALSE)</f>
        <v>Diabetes</v>
      </c>
      <c r="L1347" s="15">
        <v>11289.11</v>
      </c>
      <c r="M1347" s="10" t="s">
        <v>4708</v>
      </c>
      <c r="N1347" s="10" t="s">
        <v>4711</v>
      </c>
      <c r="P1347" s="10"/>
    </row>
    <row r="1348" spans="1:16">
      <c r="A1348" s="20" t="s">
        <v>2697</v>
      </c>
      <c r="D1348" s="10">
        <f>VLOOKUP($A1348,'Medical Examinations'!$A:$Z,MATCH(D$1,'Medical Examinations'!$A$1:$Z$1,0),FALSE)</f>
        <v>6.74</v>
      </c>
      <c r="E1348" s="10" t="str">
        <f>VLOOKUP($A1348,'Medical Examinations'!$A:$Z,MATCH(E$1,'Medical Examinations'!$A$1:$Z$1,0),FALSE)</f>
        <v>yes</v>
      </c>
      <c r="F1348" s="10" t="str">
        <f>VLOOKUP($A1348,'Medical Examinations'!$A:$Z,MATCH(F$1,'Medical Examinations'!$A$1:$Z$1,0),FALSE)</f>
        <v>No</v>
      </c>
      <c r="G1348" s="10" t="str">
        <f>VLOOKUP($A1348,'Medical Examinations'!$A:$Z,MATCH(G$1,'Medical Examinations'!$A$1:$Z$1,0),FALSE)</f>
        <v>No</v>
      </c>
      <c r="H1348" s="10">
        <f>VLOOKUP($A1348,'Medical Examinations'!$A:$Z,MATCH(H$1,'Medical Examinations'!$A$1:$Z$1,0),FALSE)</f>
        <v>1</v>
      </c>
      <c r="I1348" s="10" t="str">
        <f>VLOOKUP($A1348,'Medical Examinations'!$A:$Z,MATCH(I$1,'Medical Examinations'!$A$1:$Z$1,0),FALSE)</f>
        <v>No</v>
      </c>
      <c r="J1348" s="10" t="str">
        <f>VLOOKUP($A1348,'Medical Examinations'!$A:$Z,MATCH(J$1,'Medical Examinations'!$A$1:$Z$1,0),FALSE)</f>
        <v>Obesity</v>
      </c>
      <c r="K1348" s="10" t="str">
        <f>VLOOKUP($A1348,'Medical Examinations'!$A:$Z,MATCH(K$1,'Medical Examinations'!$A$1:$Z$1,0),FALSE)</f>
        <v>Diabetes</v>
      </c>
      <c r="L1348" s="15">
        <v>11294.57</v>
      </c>
      <c r="M1348" s="10" t="s">
        <v>4708</v>
      </c>
      <c r="N1348" s="10" t="s">
        <v>4711</v>
      </c>
      <c r="P1348" s="10"/>
    </row>
    <row r="1349" spans="1:16">
      <c r="A1349" s="21" t="s">
        <v>2699</v>
      </c>
      <c r="D1349" s="10">
        <f>VLOOKUP($A1349,'Medical Examinations'!$A:$Z,MATCH(D$1,'Medical Examinations'!$A$1:$Z$1,0),FALSE)</f>
        <v>6.54</v>
      </c>
      <c r="E1349" s="10" t="str">
        <f>VLOOKUP($A1349,'Medical Examinations'!$A:$Z,MATCH(E$1,'Medical Examinations'!$A$1:$Z$1,0),FALSE)</f>
        <v>yes</v>
      </c>
      <c r="F1349" s="10" t="str">
        <f>VLOOKUP($A1349,'Medical Examinations'!$A:$Z,MATCH(F$1,'Medical Examinations'!$A$1:$Z$1,0),FALSE)</f>
        <v>No</v>
      </c>
      <c r="G1349" s="10" t="str">
        <f>VLOOKUP($A1349,'Medical Examinations'!$A:$Z,MATCH(G$1,'Medical Examinations'!$A$1:$Z$1,0),FALSE)</f>
        <v>No</v>
      </c>
      <c r="H1349" s="10">
        <f>VLOOKUP($A1349,'Medical Examinations'!$A:$Z,MATCH(H$1,'Medical Examinations'!$A$1:$Z$1,0),FALSE)</f>
        <v>2</v>
      </c>
      <c r="I1349" s="10" t="str">
        <f>VLOOKUP($A1349,'Medical Examinations'!$A:$Z,MATCH(I$1,'Medical Examinations'!$A$1:$Z$1,0),FALSE)</f>
        <v>No</v>
      </c>
      <c r="J1349" s="10" t="str">
        <f>VLOOKUP($A1349,'Medical Examinations'!$A:$Z,MATCH(J$1,'Medical Examinations'!$A$1:$Z$1,0),FALSE)</f>
        <v>Normal Weight</v>
      </c>
      <c r="K1349" s="10" t="str">
        <f>VLOOKUP($A1349,'Medical Examinations'!$A:$Z,MATCH(K$1,'Medical Examinations'!$A$1:$Z$1,0),FALSE)</f>
        <v>Diabetes</v>
      </c>
      <c r="L1349" s="15">
        <v>11299.34</v>
      </c>
      <c r="M1349" s="10" t="s">
        <v>4708</v>
      </c>
      <c r="N1349" s="10" t="s">
        <v>4707</v>
      </c>
      <c r="P1349" s="10"/>
    </row>
    <row r="1350" spans="1:16">
      <c r="A1350" s="20" t="s">
        <v>2701</v>
      </c>
      <c r="D1350" s="10">
        <f>VLOOKUP($A1350,'Medical Examinations'!$A:$Z,MATCH(D$1,'Medical Examinations'!$A$1:$Z$1,0),FALSE)</f>
        <v>5.4</v>
      </c>
      <c r="E1350" s="10" t="str">
        <f>VLOOKUP($A1350,'Medical Examinations'!$A:$Z,MATCH(E$1,'Medical Examinations'!$A$1:$Z$1,0),FALSE)</f>
        <v>No</v>
      </c>
      <c r="F1350" s="10" t="str">
        <f>VLOOKUP($A1350,'Medical Examinations'!$A:$Z,MATCH(F$1,'Medical Examinations'!$A$1:$Z$1,0),FALSE)</f>
        <v>No</v>
      </c>
      <c r="G1350" s="10" t="str">
        <f>VLOOKUP($A1350,'Medical Examinations'!$A:$Z,MATCH(G$1,'Medical Examinations'!$A$1:$Z$1,0),FALSE)</f>
        <v>No</v>
      </c>
      <c r="H1350" s="10">
        <f>VLOOKUP($A1350,'Medical Examinations'!$A:$Z,MATCH(H$1,'Medical Examinations'!$A$1:$Z$1,0),FALSE)</f>
        <v>0</v>
      </c>
      <c r="I1350" s="10" t="str">
        <f>VLOOKUP($A1350,'Medical Examinations'!$A:$Z,MATCH(I$1,'Medical Examinations'!$A$1:$Z$1,0),FALSE)</f>
        <v>No</v>
      </c>
      <c r="J1350" s="10" t="str">
        <f>VLOOKUP($A1350,'Medical Examinations'!$A:$Z,MATCH(J$1,'Medical Examinations'!$A$1:$Z$1,0),FALSE)</f>
        <v>Overweight</v>
      </c>
      <c r="K1350" s="10" t="str">
        <f>VLOOKUP($A1350,'Medical Examinations'!$A:$Z,MATCH(K$1,'Medical Examinations'!$A$1:$Z$1,0),FALSE)</f>
        <v>Normal</v>
      </c>
      <c r="L1350" s="15">
        <v>11305.93</v>
      </c>
      <c r="M1350" s="10" t="s">
        <v>4708</v>
      </c>
      <c r="N1350" s="10" t="s">
        <v>4711</v>
      </c>
      <c r="P1350" s="10"/>
    </row>
    <row r="1351" spans="1:16">
      <c r="A1351" s="21" t="s">
        <v>2703</v>
      </c>
      <c r="D1351" s="10">
        <f>VLOOKUP($A1351,'Medical Examinations'!$A:$Z,MATCH(D$1,'Medical Examinations'!$A$1:$Z$1,0),FALSE)</f>
        <v>5.58</v>
      </c>
      <c r="E1351" s="10" t="str">
        <f>VLOOKUP($A1351,'Medical Examinations'!$A:$Z,MATCH(E$1,'Medical Examinations'!$A$1:$Z$1,0),FALSE)</f>
        <v>yes</v>
      </c>
      <c r="F1351" s="10" t="str">
        <f>VLOOKUP($A1351,'Medical Examinations'!$A:$Z,MATCH(F$1,'Medical Examinations'!$A$1:$Z$1,0),FALSE)</f>
        <v>No</v>
      </c>
      <c r="G1351" s="10" t="str">
        <f>VLOOKUP($A1351,'Medical Examinations'!$A:$Z,MATCH(G$1,'Medical Examinations'!$A$1:$Z$1,0),FALSE)</f>
        <v>No</v>
      </c>
      <c r="H1351" s="10">
        <f>VLOOKUP($A1351,'Medical Examinations'!$A:$Z,MATCH(H$1,'Medical Examinations'!$A$1:$Z$1,0),FALSE)</f>
        <v>0</v>
      </c>
      <c r="I1351" s="10" t="str">
        <f>VLOOKUP($A1351,'Medical Examinations'!$A:$Z,MATCH(I$1,'Medical Examinations'!$A$1:$Z$1,0),FALSE)</f>
        <v>No</v>
      </c>
      <c r="J1351" s="10" t="str">
        <f>VLOOKUP($A1351,'Medical Examinations'!$A:$Z,MATCH(J$1,'Medical Examinations'!$A$1:$Z$1,0),FALSE)</f>
        <v>Overweight</v>
      </c>
      <c r="K1351" s="10" t="str">
        <f>VLOOKUP($A1351,'Medical Examinations'!$A:$Z,MATCH(K$1,'Medical Examinations'!$A$1:$Z$1,0),FALSE)</f>
        <v>Normal</v>
      </c>
      <c r="L1351" s="15">
        <v>11312.33</v>
      </c>
      <c r="M1351" s="10" t="s">
        <v>4708</v>
      </c>
      <c r="N1351" s="10" t="s">
        <v>4708</v>
      </c>
      <c r="P1351" s="10"/>
    </row>
    <row r="1352" spans="1:16">
      <c r="A1352" s="20" t="s">
        <v>2705</v>
      </c>
      <c r="D1352" s="10">
        <f>VLOOKUP($A1352,'Medical Examinations'!$A:$Z,MATCH(D$1,'Medical Examinations'!$A$1:$Z$1,0),FALSE)</f>
        <v>5.84</v>
      </c>
      <c r="E1352" s="10" t="str">
        <f>VLOOKUP($A1352,'Medical Examinations'!$A:$Z,MATCH(E$1,'Medical Examinations'!$A$1:$Z$1,0),FALSE)</f>
        <v>No</v>
      </c>
      <c r="F1352" s="10" t="str">
        <f>VLOOKUP($A1352,'Medical Examinations'!$A:$Z,MATCH(F$1,'Medical Examinations'!$A$1:$Z$1,0),FALSE)</f>
        <v>No</v>
      </c>
      <c r="G1352" s="10" t="str">
        <f>VLOOKUP($A1352,'Medical Examinations'!$A:$Z,MATCH(G$1,'Medical Examinations'!$A$1:$Z$1,0),FALSE)</f>
        <v>Yes</v>
      </c>
      <c r="H1352" s="10">
        <f>VLOOKUP($A1352,'Medical Examinations'!$A:$Z,MATCH(H$1,'Medical Examinations'!$A$1:$Z$1,0),FALSE)</f>
        <v>1</v>
      </c>
      <c r="I1352" s="10" t="str">
        <f>VLOOKUP($A1352,'Medical Examinations'!$A:$Z,MATCH(I$1,'Medical Examinations'!$A$1:$Z$1,0),FALSE)</f>
        <v>No</v>
      </c>
      <c r="J1352" s="10" t="str">
        <f>VLOOKUP($A1352,'Medical Examinations'!$A:$Z,MATCH(J$1,'Medical Examinations'!$A$1:$Z$1,0),FALSE)</f>
        <v>Obesity</v>
      </c>
      <c r="K1352" s="10" t="str">
        <f>VLOOKUP($A1352,'Medical Examinations'!$A:$Z,MATCH(K$1,'Medical Examinations'!$A$1:$Z$1,0),FALSE)</f>
        <v>Prediabetes</v>
      </c>
      <c r="L1352" s="15">
        <v>11318.57</v>
      </c>
      <c r="M1352" s="10" t="s">
        <v>4708</v>
      </c>
      <c r="N1352" s="10" t="s">
        <v>4707</v>
      </c>
      <c r="P1352" s="10"/>
    </row>
    <row r="1353" spans="1:16">
      <c r="A1353" s="21" t="s">
        <v>2707</v>
      </c>
      <c r="D1353" s="10">
        <f>VLOOKUP($A1353,'Medical Examinations'!$A:$Z,MATCH(D$1,'Medical Examinations'!$A$1:$Z$1,0),FALSE)</f>
        <v>4.2</v>
      </c>
      <c r="E1353" s="10" t="str">
        <f>VLOOKUP($A1353,'Medical Examinations'!$A:$Z,MATCH(E$1,'Medical Examinations'!$A$1:$Z$1,0),FALSE)</f>
        <v>No</v>
      </c>
      <c r="F1353" s="10" t="str">
        <f>VLOOKUP($A1353,'Medical Examinations'!$A:$Z,MATCH(F$1,'Medical Examinations'!$A$1:$Z$1,0),FALSE)</f>
        <v>No</v>
      </c>
      <c r="G1353" s="10" t="str">
        <f>VLOOKUP($A1353,'Medical Examinations'!$A:$Z,MATCH(G$1,'Medical Examinations'!$A$1:$Z$1,0),FALSE)</f>
        <v>No</v>
      </c>
      <c r="H1353" s="10">
        <f>VLOOKUP($A1353,'Medical Examinations'!$A:$Z,MATCH(H$1,'Medical Examinations'!$A$1:$Z$1,0),FALSE)</f>
        <v>0</v>
      </c>
      <c r="I1353" s="10" t="str">
        <f>VLOOKUP($A1353,'Medical Examinations'!$A:$Z,MATCH(I$1,'Medical Examinations'!$A$1:$Z$1,0),FALSE)</f>
        <v>No</v>
      </c>
      <c r="J1353" s="10" t="str">
        <f>VLOOKUP($A1353,'Medical Examinations'!$A:$Z,MATCH(J$1,'Medical Examinations'!$A$1:$Z$1,0),FALSE)</f>
        <v>Overweight</v>
      </c>
      <c r="K1353" s="10" t="str">
        <f>VLOOKUP($A1353,'Medical Examinations'!$A:$Z,MATCH(K$1,'Medical Examinations'!$A$1:$Z$1,0),FALSE)</f>
        <v>Normal</v>
      </c>
      <c r="L1353" s="15">
        <v>11319.12</v>
      </c>
      <c r="M1353" s="10" t="s">
        <v>4708</v>
      </c>
      <c r="N1353" s="10" t="s">
        <v>4711</v>
      </c>
      <c r="P1353" s="10"/>
    </row>
    <row r="1354" spans="1:16">
      <c r="A1354" s="20" t="s">
        <v>2709</v>
      </c>
      <c r="D1354" s="10">
        <f>VLOOKUP($A1354,'Medical Examinations'!$A:$Z,MATCH(D$1,'Medical Examinations'!$A$1:$Z$1,0),FALSE)</f>
        <v>6.06</v>
      </c>
      <c r="E1354" s="10" t="str">
        <f>VLOOKUP($A1354,'Medical Examinations'!$A:$Z,MATCH(E$1,'Medical Examinations'!$A$1:$Z$1,0),FALSE)</f>
        <v>yes</v>
      </c>
      <c r="F1354" s="10" t="str">
        <f>VLOOKUP($A1354,'Medical Examinations'!$A:$Z,MATCH(F$1,'Medical Examinations'!$A$1:$Z$1,0),FALSE)</f>
        <v>No</v>
      </c>
      <c r="G1354" s="10" t="str">
        <f>VLOOKUP($A1354,'Medical Examinations'!$A:$Z,MATCH(G$1,'Medical Examinations'!$A$1:$Z$1,0),FALSE)</f>
        <v>No</v>
      </c>
      <c r="H1354" s="10">
        <f>VLOOKUP($A1354,'Medical Examinations'!$A:$Z,MATCH(H$1,'Medical Examinations'!$A$1:$Z$1,0),FALSE)</f>
        <v>0</v>
      </c>
      <c r="I1354" s="10" t="str">
        <f>VLOOKUP($A1354,'Medical Examinations'!$A:$Z,MATCH(I$1,'Medical Examinations'!$A$1:$Z$1,0),FALSE)</f>
        <v>No</v>
      </c>
      <c r="J1354" s="10" t="str">
        <f>VLOOKUP($A1354,'Medical Examinations'!$A:$Z,MATCH(J$1,'Medical Examinations'!$A$1:$Z$1,0),FALSE)</f>
        <v>Overweight</v>
      </c>
      <c r="K1354" s="10" t="str">
        <f>VLOOKUP($A1354,'Medical Examinations'!$A:$Z,MATCH(K$1,'Medical Examinations'!$A$1:$Z$1,0),FALSE)</f>
        <v>Prediabetes</v>
      </c>
      <c r="L1354" s="15">
        <v>11321.49</v>
      </c>
      <c r="M1354" s="10" t="s">
        <v>4708</v>
      </c>
      <c r="N1354" s="10" t="s">
        <v>4708</v>
      </c>
      <c r="P1354" s="10"/>
    </row>
    <row r="1355" spans="1:16">
      <c r="A1355" s="21" t="s">
        <v>2711</v>
      </c>
      <c r="D1355" s="10">
        <f>VLOOKUP($A1355,'Medical Examinations'!$A:$Z,MATCH(D$1,'Medical Examinations'!$A$1:$Z$1,0),FALSE)</f>
        <v>7.57</v>
      </c>
      <c r="E1355" s="10" t="str">
        <f>VLOOKUP($A1355,'Medical Examinations'!$A:$Z,MATCH(E$1,'Medical Examinations'!$A$1:$Z$1,0),FALSE)</f>
        <v>No</v>
      </c>
      <c r="F1355" s="10" t="str">
        <f>VLOOKUP($A1355,'Medical Examinations'!$A:$Z,MATCH(F$1,'Medical Examinations'!$A$1:$Z$1,0),FALSE)</f>
        <v>No</v>
      </c>
      <c r="G1355" s="10" t="str">
        <f>VLOOKUP($A1355,'Medical Examinations'!$A:$Z,MATCH(G$1,'Medical Examinations'!$A$1:$Z$1,0),FALSE)</f>
        <v>No</v>
      </c>
      <c r="H1355" s="10">
        <f>VLOOKUP($A1355,'Medical Examinations'!$A:$Z,MATCH(H$1,'Medical Examinations'!$A$1:$Z$1,0),FALSE)</f>
        <v>0</v>
      </c>
      <c r="I1355" s="10" t="str">
        <f>VLOOKUP($A1355,'Medical Examinations'!$A:$Z,MATCH(I$1,'Medical Examinations'!$A$1:$Z$1,0),FALSE)</f>
        <v>No</v>
      </c>
      <c r="J1355" s="10" t="str">
        <f>VLOOKUP($A1355,'Medical Examinations'!$A:$Z,MATCH(J$1,'Medical Examinations'!$A$1:$Z$1,0),FALSE)</f>
        <v>Obesity</v>
      </c>
      <c r="K1355" s="10" t="str">
        <f>VLOOKUP($A1355,'Medical Examinations'!$A:$Z,MATCH(K$1,'Medical Examinations'!$A$1:$Z$1,0),FALSE)</f>
        <v>Diabetes</v>
      </c>
      <c r="L1355" s="15">
        <v>11326.71</v>
      </c>
      <c r="M1355" s="10" t="s">
        <v>4708</v>
      </c>
      <c r="N1355" s="10" t="s">
        <v>4708</v>
      </c>
      <c r="P1355" s="10"/>
    </row>
    <row r="1356" spans="1:16">
      <c r="A1356" s="20" t="s">
        <v>2713</v>
      </c>
      <c r="D1356" s="10">
        <f>VLOOKUP($A1356,'Medical Examinations'!$A:$Z,MATCH(D$1,'Medical Examinations'!$A$1:$Z$1,0),FALSE)</f>
        <v>6.15</v>
      </c>
      <c r="E1356" s="10" t="str">
        <f>VLOOKUP($A1356,'Medical Examinations'!$A:$Z,MATCH(E$1,'Medical Examinations'!$A$1:$Z$1,0),FALSE)</f>
        <v>No</v>
      </c>
      <c r="F1356" s="10" t="str">
        <f>VLOOKUP($A1356,'Medical Examinations'!$A:$Z,MATCH(F$1,'Medical Examinations'!$A$1:$Z$1,0),FALSE)</f>
        <v>No</v>
      </c>
      <c r="G1356" s="10" t="str">
        <f>VLOOKUP($A1356,'Medical Examinations'!$A:$Z,MATCH(G$1,'Medical Examinations'!$A$1:$Z$1,0),FALSE)</f>
        <v>No</v>
      </c>
      <c r="H1356" s="10">
        <f>VLOOKUP($A1356,'Medical Examinations'!$A:$Z,MATCH(H$1,'Medical Examinations'!$A$1:$Z$1,0),FALSE)</f>
        <v>0</v>
      </c>
      <c r="I1356" s="10" t="str">
        <f>VLOOKUP($A1356,'Medical Examinations'!$A:$Z,MATCH(I$1,'Medical Examinations'!$A$1:$Z$1,0),FALSE)</f>
        <v>No</v>
      </c>
      <c r="J1356" s="10" t="str">
        <f>VLOOKUP($A1356,'Medical Examinations'!$A:$Z,MATCH(J$1,'Medical Examinations'!$A$1:$Z$1,0),FALSE)</f>
        <v>Obesity</v>
      </c>
      <c r="K1356" s="10" t="str">
        <f>VLOOKUP($A1356,'Medical Examinations'!$A:$Z,MATCH(K$1,'Medical Examinations'!$A$1:$Z$1,0),FALSE)</f>
        <v>Prediabetes</v>
      </c>
      <c r="L1356" s="15">
        <v>11344.32</v>
      </c>
      <c r="M1356" s="10" t="s">
        <v>4708</v>
      </c>
      <c r="N1356" s="10" t="s">
        <v>4707</v>
      </c>
      <c r="P1356" s="10"/>
    </row>
    <row r="1357" spans="1:16">
      <c r="A1357" s="21" t="s">
        <v>2715</v>
      </c>
      <c r="D1357" s="10">
        <f>VLOOKUP($A1357,'Medical Examinations'!$A:$Z,MATCH(D$1,'Medical Examinations'!$A$1:$Z$1,0),FALSE)</f>
        <v>4.5599999999999996</v>
      </c>
      <c r="E1357" s="10" t="str">
        <f>VLOOKUP($A1357,'Medical Examinations'!$A:$Z,MATCH(E$1,'Medical Examinations'!$A$1:$Z$1,0),FALSE)</f>
        <v>No</v>
      </c>
      <c r="F1357" s="10" t="str">
        <f>VLOOKUP($A1357,'Medical Examinations'!$A:$Z,MATCH(F$1,'Medical Examinations'!$A$1:$Z$1,0),FALSE)</f>
        <v>No</v>
      </c>
      <c r="G1357" s="10" t="str">
        <f>VLOOKUP($A1357,'Medical Examinations'!$A:$Z,MATCH(G$1,'Medical Examinations'!$A$1:$Z$1,0),FALSE)</f>
        <v>No</v>
      </c>
      <c r="H1357" s="10">
        <f>VLOOKUP($A1357,'Medical Examinations'!$A:$Z,MATCH(H$1,'Medical Examinations'!$A$1:$Z$1,0),FALSE)</f>
        <v>0</v>
      </c>
      <c r="I1357" s="10" t="str">
        <f>VLOOKUP($A1357,'Medical Examinations'!$A:$Z,MATCH(I$1,'Medical Examinations'!$A$1:$Z$1,0),FALSE)</f>
        <v>No</v>
      </c>
      <c r="J1357" s="10" t="str">
        <f>VLOOKUP($A1357,'Medical Examinations'!$A:$Z,MATCH(J$1,'Medical Examinations'!$A$1:$Z$1,0),FALSE)</f>
        <v>Normal Weight</v>
      </c>
      <c r="K1357" s="10" t="str">
        <f>VLOOKUP($A1357,'Medical Examinations'!$A:$Z,MATCH(K$1,'Medical Examinations'!$A$1:$Z$1,0),FALSE)</f>
        <v>Normal</v>
      </c>
      <c r="L1357" s="15">
        <v>11345.52</v>
      </c>
      <c r="M1357" s="10" t="s">
        <v>4708</v>
      </c>
      <c r="N1357" s="10" t="s">
        <v>4708</v>
      </c>
      <c r="P1357" s="10"/>
    </row>
    <row r="1358" spans="1:16">
      <c r="A1358" s="20" t="s">
        <v>2717</v>
      </c>
      <c r="D1358" s="10">
        <f>VLOOKUP($A1358,'Medical Examinations'!$A:$Z,MATCH(D$1,'Medical Examinations'!$A$1:$Z$1,0),FALSE)</f>
        <v>4.72</v>
      </c>
      <c r="E1358" s="10" t="str">
        <f>VLOOKUP($A1358,'Medical Examinations'!$A:$Z,MATCH(E$1,'Medical Examinations'!$A$1:$Z$1,0),FALSE)</f>
        <v>yes</v>
      </c>
      <c r="F1358" s="10" t="str">
        <f>VLOOKUP($A1358,'Medical Examinations'!$A:$Z,MATCH(F$1,'Medical Examinations'!$A$1:$Z$1,0),FALSE)</f>
        <v>No</v>
      </c>
      <c r="G1358" s="10" t="str">
        <f>VLOOKUP($A1358,'Medical Examinations'!$A:$Z,MATCH(G$1,'Medical Examinations'!$A$1:$Z$1,0),FALSE)</f>
        <v>No</v>
      </c>
      <c r="H1358" s="10">
        <f>VLOOKUP($A1358,'Medical Examinations'!$A:$Z,MATCH(H$1,'Medical Examinations'!$A$1:$Z$1,0),FALSE)</f>
        <v>1</v>
      </c>
      <c r="I1358" s="10" t="str">
        <f>VLOOKUP($A1358,'Medical Examinations'!$A:$Z,MATCH(I$1,'Medical Examinations'!$A$1:$Z$1,0),FALSE)</f>
        <v>No</v>
      </c>
      <c r="J1358" s="10" t="str">
        <f>VLOOKUP($A1358,'Medical Examinations'!$A:$Z,MATCH(J$1,'Medical Examinations'!$A$1:$Z$1,0),FALSE)</f>
        <v>Obesity</v>
      </c>
      <c r="K1358" s="10" t="str">
        <f>VLOOKUP($A1358,'Medical Examinations'!$A:$Z,MATCH(K$1,'Medical Examinations'!$A$1:$Z$1,0),FALSE)</f>
        <v>Normal</v>
      </c>
      <c r="L1358" s="15">
        <v>11353.23</v>
      </c>
      <c r="M1358" s="10" t="s">
        <v>4708</v>
      </c>
      <c r="N1358" s="10" t="s">
        <v>4711</v>
      </c>
      <c r="P1358" s="10"/>
    </row>
    <row r="1359" spans="1:16">
      <c r="A1359" s="21" t="s">
        <v>2719</v>
      </c>
      <c r="D1359" s="10">
        <f>VLOOKUP($A1359,'Medical Examinations'!$A:$Z,MATCH(D$1,'Medical Examinations'!$A$1:$Z$1,0),FALSE)</f>
        <v>7.98</v>
      </c>
      <c r="E1359" s="10" t="str">
        <f>VLOOKUP($A1359,'Medical Examinations'!$A:$Z,MATCH(E$1,'Medical Examinations'!$A$1:$Z$1,0),FALSE)</f>
        <v>No</v>
      </c>
      <c r="F1359" s="10" t="str">
        <f>VLOOKUP($A1359,'Medical Examinations'!$A:$Z,MATCH(F$1,'Medical Examinations'!$A$1:$Z$1,0),FALSE)</f>
        <v>No</v>
      </c>
      <c r="G1359" s="10" t="str">
        <f>VLOOKUP($A1359,'Medical Examinations'!$A:$Z,MATCH(G$1,'Medical Examinations'!$A$1:$Z$1,0),FALSE)</f>
        <v>No</v>
      </c>
      <c r="H1359" s="10">
        <f>VLOOKUP($A1359,'Medical Examinations'!$A:$Z,MATCH(H$1,'Medical Examinations'!$A$1:$Z$1,0),FALSE)</f>
        <v>0</v>
      </c>
      <c r="I1359" s="10" t="str">
        <f>VLOOKUP($A1359,'Medical Examinations'!$A:$Z,MATCH(I$1,'Medical Examinations'!$A$1:$Z$1,0),FALSE)</f>
        <v>No</v>
      </c>
      <c r="J1359" s="10" t="str">
        <f>VLOOKUP($A1359,'Medical Examinations'!$A:$Z,MATCH(J$1,'Medical Examinations'!$A$1:$Z$1,0),FALSE)</f>
        <v>Underweight</v>
      </c>
      <c r="K1359" s="10" t="str">
        <f>VLOOKUP($A1359,'Medical Examinations'!$A:$Z,MATCH(K$1,'Medical Examinations'!$A$1:$Z$1,0),FALSE)</f>
        <v>Diabetes</v>
      </c>
      <c r="L1359" s="15">
        <v>11356.66</v>
      </c>
      <c r="M1359" s="10" t="s">
        <v>4708</v>
      </c>
      <c r="N1359" s="10" t="s">
        <v>4708</v>
      </c>
      <c r="P1359" s="10"/>
    </row>
    <row r="1360" spans="1:16">
      <c r="A1360" s="20" t="s">
        <v>2721</v>
      </c>
      <c r="D1360" s="10">
        <f>VLOOKUP($A1360,'Medical Examinations'!$A:$Z,MATCH(D$1,'Medical Examinations'!$A$1:$Z$1,0),FALSE)</f>
        <v>6.26</v>
      </c>
      <c r="E1360" s="10" t="str">
        <f>VLOOKUP($A1360,'Medical Examinations'!$A:$Z,MATCH(E$1,'Medical Examinations'!$A$1:$Z$1,0),FALSE)</f>
        <v>yes</v>
      </c>
      <c r="F1360" s="10" t="str">
        <f>VLOOKUP($A1360,'Medical Examinations'!$A:$Z,MATCH(F$1,'Medical Examinations'!$A$1:$Z$1,0),FALSE)</f>
        <v>No</v>
      </c>
      <c r="G1360" s="10" t="str">
        <f>VLOOKUP($A1360,'Medical Examinations'!$A:$Z,MATCH(G$1,'Medical Examinations'!$A$1:$Z$1,0),FALSE)</f>
        <v>Yes</v>
      </c>
      <c r="H1360" s="10">
        <f>VLOOKUP($A1360,'Medical Examinations'!$A:$Z,MATCH(H$1,'Medical Examinations'!$A$1:$Z$1,0),FALSE)</f>
        <v>1</v>
      </c>
      <c r="I1360" s="10" t="str">
        <f>VLOOKUP($A1360,'Medical Examinations'!$A:$Z,MATCH(I$1,'Medical Examinations'!$A$1:$Z$1,0),FALSE)</f>
        <v>No</v>
      </c>
      <c r="J1360" s="10" t="str">
        <f>VLOOKUP($A1360,'Medical Examinations'!$A:$Z,MATCH(J$1,'Medical Examinations'!$A$1:$Z$1,0),FALSE)</f>
        <v>Normal Weight</v>
      </c>
      <c r="K1360" s="10" t="str">
        <f>VLOOKUP($A1360,'Medical Examinations'!$A:$Z,MATCH(K$1,'Medical Examinations'!$A$1:$Z$1,0),FALSE)</f>
        <v>Prediabetes</v>
      </c>
      <c r="L1360" s="15">
        <v>11362.76</v>
      </c>
      <c r="M1360" s="10" t="s">
        <v>4708</v>
      </c>
      <c r="N1360" s="10" t="s">
        <v>4711</v>
      </c>
      <c r="P1360" s="10"/>
    </row>
    <row r="1361" spans="1:16">
      <c r="A1361" s="21" t="s">
        <v>2723</v>
      </c>
      <c r="D1361" s="10">
        <f>VLOOKUP($A1361,'Medical Examinations'!$A:$Z,MATCH(D$1,'Medical Examinations'!$A$1:$Z$1,0),FALSE)</f>
        <v>4.29</v>
      </c>
      <c r="E1361" s="10" t="str">
        <f>VLOOKUP($A1361,'Medical Examinations'!$A:$Z,MATCH(E$1,'Medical Examinations'!$A$1:$Z$1,0),FALSE)</f>
        <v>yes</v>
      </c>
      <c r="F1361" s="10" t="str">
        <f>VLOOKUP($A1361,'Medical Examinations'!$A:$Z,MATCH(F$1,'Medical Examinations'!$A$1:$Z$1,0),FALSE)</f>
        <v>No</v>
      </c>
      <c r="G1361" s="10" t="str">
        <f>VLOOKUP($A1361,'Medical Examinations'!$A:$Z,MATCH(G$1,'Medical Examinations'!$A$1:$Z$1,0),FALSE)</f>
        <v>Yes</v>
      </c>
      <c r="H1361" s="10">
        <f>VLOOKUP($A1361,'Medical Examinations'!$A:$Z,MATCH(H$1,'Medical Examinations'!$A$1:$Z$1,0),FALSE)</f>
        <v>1</v>
      </c>
      <c r="I1361" s="10" t="str">
        <f>VLOOKUP($A1361,'Medical Examinations'!$A:$Z,MATCH(I$1,'Medical Examinations'!$A$1:$Z$1,0),FALSE)</f>
        <v>No</v>
      </c>
      <c r="J1361" s="10" t="str">
        <f>VLOOKUP($A1361,'Medical Examinations'!$A:$Z,MATCH(J$1,'Medical Examinations'!$A$1:$Z$1,0),FALSE)</f>
        <v>Normal Weight</v>
      </c>
      <c r="K1361" s="10" t="str">
        <f>VLOOKUP($A1361,'Medical Examinations'!$A:$Z,MATCH(K$1,'Medical Examinations'!$A$1:$Z$1,0),FALSE)</f>
        <v>Normal</v>
      </c>
      <c r="L1361" s="15">
        <v>11363.28</v>
      </c>
      <c r="M1361" s="10" t="s">
        <v>4708</v>
      </c>
      <c r="N1361" s="10" t="s">
        <v>4711</v>
      </c>
      <c r="P1361" s="10"/>
    </row>
    <row r="1362" spans="1:16">
      <c r="A1362" s="20" t="s">
        <v>2725</v>
      </c>
      <c r="D1362" s="10">
        <f>VLOOKUP($A1362,'Medical Examinations'!$A:$Z,MATCH(D$1,'Medical Examinations'!$A$1:$Z$1,0),FALSE)</f>
        <v>5.43</v>
      </c>
      <c r="E1362" s="10" t="str">
        <f>VLOOKUP($A1362,'Medical Examinations'!$A:$Z,MATCH(E$1,'Medical Examinations'!$A$1:$Z$1,0),FALSE)</f>
        <v>No</v>
      </c>
      <c r="F1362" s="10" t="str">
        <f>VLOOKUP($A1362,'Medical Examinations'!$A:$Z,MATCH(F$1,'Medical Examinations'!$A$1:$Z$1,0),FALSE)</f>
        <v>No</v>
      </c>
      <c r="G1362" s="10" t="str">
        <f>VLOOKUP($A1362,'Medical Examinations'!$A:$Z,MATCH(G$1,'Medical Examinations'!$A$1:$Z$1,0),FALSE)</f>
        <v>No</v>
      </c>
      <c r="H1362" s="10">
        <f>VLOOKUP($A1362,'Medical Examinations'!$A:$Z,MATCH(H$1,'Medical Examinations'!$A$1:$Z$1,0),FALSE)</f>
        <v>2</v>
      </c>
      <c r="I1362" s="10" t="str">
        <f>VLOOKUP($A1362,'Medical Examinations'!$A:$Z,MATCH(I$1,'Medical Examinations'!$A$1:$Z$1,0),FALSE)</f>
        <v>No</v>
      </c>
      <c r="J1362" s="10" t="str">
        <f>VLOOKUP($A1362,'Medical Examinations'!$A:$Z,MATCH(J$1,'Medical Examinations'!$A$1:$Z$1,0),FALSE)</f>
        <v>Normal Weight</v>
      </c>
      <c r="K1362" s="10" t="str">
        <f>VLOOKUP($A1362,'Medical Examinations'!$A:$Z,MATCH(K$1,'Medical Examinations'!$A$1:$Z$1,0),FALSE)</f>
        <v>Normal</v>
      </c>
      <c r="L1362" s="15">
        <v>11365.95</v>
      </c>
      <c r="M1362" s="10" t="s">
        <v>4708</v>
      </c>
      <c r="N1362" s="10" t="s">
        <v>4707</v>
      </c>
      <c r="P1362" s="10"/>
    </row>
    <row r="1363" spans="1:16">
      <c r="A1363" s="21" t="s">
        <v>2727</v>
      </c>
      <c r="D1363" s="10">
        <f>VLOOKUP($A1363,'Medical Examinations'!$A:$Z,MATCH(D$1,'Medical Examinations'!$A$1:$Z$1,0),FALSE)</f>
        <v>8</v>
      </c>
      <c r="E1363" s="10" t="str">
        <f>VLOOKUP($A1363,'Medical Examinations'!$A:$Z,MATCH(E$1,'Medical Examinations'!$A$1:$Z$1,0),FALSE)</f>
        <v>yes</v>
      </c>
      <c r="F1363" s="10" t="str">
        <f>VLOOKUP($A1363,'Medical Examinations'!$A:$Z,MATCH(F$1,'Medical Examinations'!$A$1:$Z$1,0),FALSE)</f>
        <v>No</v>
      </c>
      <c r="G1363" s="10" t="str">
        <f>VLOOKUP($A1363,'Medical Examinations'!$A:$Z,MATCH(G$1,'Medical Examinations'!$A$1:$Z$1,0),FALSE)</f>
        <v>No</v>
      </c>
      <c r="H1363" s="10">
        <f>VLOOKUP($A1363,'Medical Examinations'!$A:$Z,MATCH(H$1,'Medical Examinations'!$A$1:$Z$1,0),FALSE)</f>
        <v>1</v>
      </c>
      <c r="I1363" s="10" t="str">
        <f>VLOOKUP($A1363,'Medical Examinations'!$A:$Z,MATCH(I$1,'Medical Examinations'!$A$1:$Z$1,0),FALSE)</f>
        <v>No</v>
      </c>
      <c r="J1363" s="10" t="str">
        <f>VLOOKUP($A1363,'Medical Examinations'!$A:$Z,MATCH(J$1,'Medical Examinations'!$A$1:$Z$1,0),FALSE)</f>
        <v>Overweight</v>
      </c>
      <c r="K1363" s="10" t="str">
        <f>VLOOKUP($A1363,'Medical Examinations'!$A:$Z,MATCH(K$1,'Medical Examinations'!$A$1:$Z$1,0),FALSE)</f>
        <v>Diabetes</v>
      </c>
      <c r="L1363" s="15">
        <v>11369.39</v>
      </c>
      <c r="M1363" s="10" t="s">
        <v>4708</v>
      </c>
      <c r="N1363" s="10" t="s">
        <v>4711</v>
      </c>
      <c r="P1363" s="10"/>
    </row>
    <row r="1364" spans="1:16">
      <c r="A1364" s="20" t="s">
        <v>2729</v>
      </c>
      <c r="D1364" s="10">
        <f>VLOOKUP($A1364,'Medical Examinations'!$A:$Z,MATCH(D$1,'Medical Examinations'!$A$1:$Z$1,0),FALSE)</f>
        <v>9.9600000000000009</v>
      </c>
      <c r="E1364" s="10" t="str">
        <f>VLOOKUP($A1364,'Medical Examinations'!$A:$Z,MATCH(E$1,'Medical Examinations'!$A$1:$Z$1,0),FALSE)</f>
        <v>yes</v>
      </c>
      <c r="F1364" s="10" t="str">
        <f>VLOOKUP($A1364,'Medical Examinations'!$A:$Z,MATCH(F$1,'Medical Examinations'!$A$1:$Z$1,0),FALSE)</f>
        <v>No</v>
      </c>
      <c r="G1364" s="10" t="str">
        <f>VLOOKUP($A1364,'Medical Examinations'!$A:$Z,MATCH(G$1,'Medical Examinations'!$A$1:$Z$1,0),FALSE)</f>
        <v>No</v>
      </c>
      <c r="H1364" s="10">
        <f>VLOOKUP($A1364,'Medical Examinations'!$A:$Z,MATCH(H$1,'Medical Examinations'!$A$1:$Z$1,0),FALSE)</f>
        <v>2</v>
      </c>
      <c r="I1364" s="10" t="str">
        <f>VLOOKUP($A1364,'Medical Examinations'!$A:$Z,MATCH(I$1,'Medical Examinations'!$A$1:$Z$1,0),FALSE)</f>
        <v>No</v>
      </c>
      <c r="J1364" s="10" t="str">
        <f>VLOOKUP($A1364,'Medical Examinations'!$A:$Z,MATCH(J$1,'Medical Examinations'!$A$1:$Z$1,0),FALSE)</f>
        <v>Normal Weight</v>
      </c>
      <c r="K1364" s="10" t="str">
        <f>VLOOKUP($A1364,'Medical Examinations'!$A:$Z,MATCH(K$1,'Medical Examinations'!$A$1:$Z$1,0),FALSE)</f>
        <v>Diabetes</v>
      </c>
      <c r="L1364" s="15">
        <v>11378.57</v>
      </c>
      <c r="M1364" s="10" t="s">
        <v>4708</v>
      </c>
      <c r="N1364" s="10" t="s">
        <v>4707</v>
      </c>
      <c r="P1364" s="10"/>
    </row>
    <row r="1365" spans="1:16">
      <c r="A1365" s="21" t="s">
        <v>2731</v>
      </c>
      <c r="D1365" s="10">
        <f>VLOOKUP($A1365,'Medical Examinations'!$A:$Z,MATCH(D$1,'Medical Examinations'!$A$1:$Z$1,0),FALSE)</f>
        <v>6.8</v>
      </c>
      <c r="E1365" s="10" t="str">
        <f>VLOOKUP($A1365,'Medical Examinations'!$A:$Z,MATCH(E$1,'Medical Examinations'!$A$1:$Z$1,0),FALSE)</f>
        <v>yes</v>
      </c>
      <c r="F1365" s="10" t="str">
        <f>VLOOKUP($A1365,'Medical Examinations'!$A:$Z,MATCH(F$1,'Medical Examinations'!$A$1:$Z$1,0),FALSE)</f>
        <v>No</v>
      </c>
      <c r="G1365" s="10" t="str">
        <f>VLOOKUP($A1365,'Medical Examinations'!$A:$Z,MATCH(G$1,'Medical Examinations'!$A$1:$Z$1,0),FALSE)</f>
        <v>No</v>
      </c>
      <c r="H1365" s="10">
        <f>VLOOKUP($A1365,'Medical Examinations'!$A:$Z,MATCH(H$1,'Medical Examinations'!$A$1:$Z$1,0),FALSE)</f>
        <v>0</v>
      </c>
      <c r="I1365" s="10" t="str">
        <f>VLOOKUP($A1365,'Medical Examinations'!$A:$Z,MATCH(I$1,'Medical Examinations'!$A$1:$Z$1,0),FALSE)</f>
        <v>No</v>
      </c>
      <c r="J1365" s="10" t="str">
        <f>VLOOKUP($A1365,'Medical Examinations'!$A:$Z,MATCH(J$1,'Medical Examinations'!$A$1:$Z$1,0),FALSE)</f>
        <v>Obesity</v>
      </c>
      <c r="K1365" s="10" t="str">
        <f>VLOOKUP($A1365,'Medical Examinations'!$A:$Z,MATCH(K$1,'Medical Examinations'!$A$1:$Z$1,0),FALSE)</f>
        <v>Diabetes</v>
      </c>
      <c r="L1365" s="15">
        <v>11381.33</v>
      </c>
      <c r="M1365" s="10" t="s">
        <v>4708</v>
      </c>
      <c r="N1365" s="10" t="s">
        <v>4707</v>
      </c>
      <c r="P1365" s="10"/>
    </row>
    <row r="1366" spans="1:16">
      <c r="A1366" s="20" t="s">
        <v>2733</v>
      </c>
      <c r="D1366" s="10">
        <f>VLOOKUP($A1366,'Medical Examinations'!$A:$Z,MATCH(D$1,'Medical Examinations'!$A$1:$Z$1,0),FALSE)</f>
        <v>6.22</v>
      </c>
      <c r="E1366" s="10" t="str">
        <f>VLOOKUP($A1366,'Medical Examinations'!$A:$Z,MATCH(E$1,'Medical Examinations'!$A$1:$Z$1,0),FALSE)</f>
        <v>yes</v>
      </c>
      <c r="F1366" s="10" t="str">
        <f>VLOOKUP($A1366,'Medical Examinations'!$A:$Z,MATCH(F$1,'Medical Examinations'!$A$1:$Z$1,0),FALSE)</f>
        <v>No</v>
      </c>
      <c r="G1366" s="10" t="str">
        <f>VLOOKUP($A1366,'Medical Examinations'!$A:$Z,MATCH(G$1,'Medical Examinations'!$A$1:$Z$1,0),FALSE)</f>
        <v>No</v>
      </c>
      <c r="H1366" s="10">
        <f>VLOOKUP($A1366,'Medical Examinations'!$A:$Z,MATCH(H$1,'Medical Examinations'!$A$1:$Z$1,0),FALSE)</f>
        <v>2</v>
      </c>
      <c r="I1366" s="10" t="str">
        <f>VLOOKUP($A1366,'Medical Examinations'!$A:$Z,MATCH(I$1,'Medical Examinations'!$A$1:$Z$1,0),FALSE)</f>
        <v>No</v>
      </c>
      <c r="J1366" s="10" t="str">
        <f>VLOOKUP($A1366,'Medical Examinations'!$A:$Z,MATCH(J$1,'Medical Examinations'!$A$1:$Z$1,0),FALSE)</f>
        <v>Underweight</v>
      </c>
      <c r="K1366" s="10" t="str">
        <f>VLOOKUP($A1366,'Medical Examinations'!$A:$Z,MATCH(K$1,'Medical Examinations'!$A$1:$Z$1,0),FALSE)</f>
        <v>Prediabetes</v>
      </c>
      <c r="L1366" s="15">
        <v>11388.27</v>
      </c>
      <c r="M1366" s="10" t="s">
        <v>4708</v>
      </c>
      <c r="N1366" s="10" t="s">
        <v>4707</v>
      </c>
      <c r="P1366" s="10"/>
    </row>
    <row r="1367" spans="1:16">
      <c r="A1367" s="21" t="s">
        <v>2735</v>
      </c>
      <c r="D1367" s="10">
        <f>VLOOKUP($A1367,'Medical Examinations'!$A:$Z,MATCH(D$1,'Medical Examinations'!$A$1:$Z$1,0),FALSE)</f>
        <v>5.79</v>
      </c>
      <c r="E1367" s="10" t="str">
        <f>VLOOKUP($A1367,'Medical Examinations'!$A:$Z,MATCH(E$1,'Medical Examinations'!$A$1:$Z$1,0),FALSE)</f>
        <v>No</v>
      </c>
      <c r="F1367" s="10" t="str">
        <f>VLOOKUP($A1367,'Medical Examinations'!$A:$Z,MATCH(F$1,'Medical Examinations'!$A$1:$Z$1,0),FALSE)</f>
        <v>No</v>
      </c>
      <c r="G1367" s="10" t="str">
        <f>VLOOKUP($A1367,'Medical Examinations'!$A:$Z,MATCH(G$1,'Medical Examinations'!$A$1:$Z$1,0),FALSE)</f>
        <v>No</v>
      </c>
      <c r="H1367" s="10">
        <f>VLOOKUP($A1367,'Medical Examinations'!$A:$Z,MATCH(H$1,'Medical Examinations'!$A$1:$Z$1,0),FALSE)</f>
        <v>1</v>
      </c>
      <c r="I1367" s="10" t="str">
        <f>VLOOKUP($A1367,'Medical Examinations'!$A:$Z,MATCH(I$1,'Medical Examinations'!$A$1:$Z$1,0),FALSE)</f>
        <v>No</v>
      </c>
      <c r="J1367" s="10" t="str">
        <f>VLOOKUP($A1367,'Medical Examinations'!$A:$Z,MATCH(J$1,'Medical Examinations'!$A$1:$Z$1,0),FALSE)</f>
        <v>Overweight</v>
      </c>
      <c r="K1367" s="10" t="str">
        <f>VLOOKUP($A1367,'Medical Examinations'!$A:$Z,MATCH(K$1,'Medical Examinations'!$A$1:$Z$1,0),FALSE)</f>
        <v>Prediabetes</v>
      </c>
      <c r="L1367" s="15">
        <v>11394.07</v>
      </c>
      <c r="M1367" s="10" t="s">
        <v>4708</v>
      </c>
      <c r="N1367" s="10" t="s">
        <v>4711</v>
      </c>
      <c r="P1367" s="10"/>
    </row>
    <row r="1368" spans="1:16">
      <c r="A1368" s="20" t="s">
        <v>2737</v>
      </c>
      <c r="D1368" s="10">
        <f>VLOOKUP($A1368,'Medical Examinations'!$A:$Z,MATCH(D$1,'Medical Examinations'!$A$1:$Z$1,0),FALSE)</f>
        <v>5.41</v>
      </c>
      <c r="E1368" s="10" t="str">
        <f>VLOOKUP($A1368,'Medical Examinations'!$A:$Z,MATCH(E$1,'Medical Examinations'!$A$1:$Z$1,0),FALSE)</f>
        <v>No</v>
      </c>
      <c r="F1368" s="10" t="str">
        <f>VLOOKUP($A1368,'Medical Examinations'!$A:$Z,MATCH(F$1,'Medical Examinations'!$A$1:$Z$1,0),FALSE)</f>
        <v>No</v>
      </c>
      <c r="G1368" s="10" t="str">
        <f>VLOOKUP($A1368,'Medical Examinations'!$A:$Z,MATCH(G$1,'Medical Examinations'!$A$1:$Z$1,0),FALSE)</f>
        <v>No</v>
      </c>
      <c r="H1368" s="10">
        <f>VLOOKUP($A1368,'Medical Examinations'!$A:$Z,MATCH(H$1,'Medical Examinations'!$A$1:$Z$1,0),FALSE)</f>
        <v>0</v>
      </c>
      <c r="I1368" s="10" t="str">
        <f>VLOOKUP($A1368,'Medical Examinations'!$A:$Z,MATCH(I$1,'Medical Examinations'!$A$1:$Z$1,0),FALSE)</f>
        <v>No</v>
      </c>
      <c r="J1368" s="10" t="str">
        <f>VLOOKUP($A1368,'Medical Examinations'!$A:$Z,MATCH(J$1,'Medical Examinations'!$A$1:$Z$1,0),FALSE)</f>
        <v>Obesity</v>
      </c>
      <c r="K1368" s="10" t="str">
        <f>VLOOKUP($A1368,'Medical Examinations'!$A:$Z,MATCH(K$1,'Medical Examinations'!$A$1:$Z$1,0),FALSE)</f>
        <v>Normal</v>
      </c>
      <c r="L1368" s="15">
        <v>11396.9</v>
      </c>
      <c r="M1368" s="10" t="s">
        <v>4708</v>
      </c>
      <c r="N1368" s="10" t="s">
        <v>4708</v>
      </c>
      <c r="P1368" s="10"/>
    </row>
    <row r="1369" spans="1:16">
      <c r="A1369" s="21" t="s">
        <v>2739</v>
      </c>
      <c r="D1369" s="10">
        <f>VLOOKUP($A1369,'Medical Examinations'!$A:$Z,MATCH(D$1,'Medical Examinations'!$A$1:$Z$1,0),FALSE)</f>
        <v>11.05</v>
      </c>
      <c r="E1369" s="10" t="str">
        <f>VLOOKUP($A1369,'Medical Examinations'!$A:$Z,MATCH(E$1,'Medical Examinations'!$A$1:$Z$1,0),FALSE)</f>
        <v>No</v>
      </c>
      <c r="F1369" s="10" t="str">
        <f>VLOOKUP($A1369,'Medical Examinations'!$A:$Z,MATCH(F$1,'Medical Examinations'!$A$1:$Z$1,0),FALSE)</f>
        <v>No</v>
      </c>
      <c r="G1369" s="10" t="str">
        <f>VLOOKUP($A1369,'Medical Examinations'!$A:$Z,MATCH(G$1,'Medical Examinations'!$A$1:$Z$1,0),FALSE)</f>
        <v>No</v>
      </c>
      <c r="H1369" s="10">
        <f>VLOOKUP($A1369,'Medical Examinations'!$A:$Z,MATCH(H$1,'Medical Examinations'!$A$1:$Z$1,0),FALSE)</f>
        <v>0</v>
      </c>
      <c r="I1369" s="10" t="str">
        <f>VLOOKUP($A1369,'Medical Examinations'!$A:$Z,MATCH(I$1,'Medical Examinations'!$A$1:$Z$1,0),FALSE)</f>
        <v>No</v>
      </c>
      <c r="J1369" s="10" t="str">
        <f>VLOOKUP($A1369,'Medical Examinations'!$A:$Z,MATCH(J$1,'Medical Examinations'!$A$1:$Z$1,0),FALSE)</f>
        <v>Underweight</v>
      </c>
      <c r="K1369" s="10" t="str">
        <f>VLOOKUP($A1369,'Medical Examinations'!$A:$Z,MATCH(K$1,'Medical Examinations'!$A$1:$Z$1,0),FALSE)</f>
        <v>Diabetes</v>
      </c>
      <c r="L1369" s="15">
        <v>11411.69</v>
      </c>
      <c r="M1369" s="10" t="s">
        <v>4708</v>
      </c>
      <c r="N1369" s="10" t="s">
        <v>4707</v>
      </c>
      <c r="P1369" s="10"/>
    </row>
    <row r="1370" spans="1:16">
      <c r="A1370" s="20" t="s">
        <v>2741</v>
      </c>
      <c r="D1370" s="10">
        <f>VLOOKUP($A1370,'Medical Examinations'!$A:$Z,MATCH(D$1,'Medical Examinations'!$A$1:$Z$1,0),FALSE)</f>
        <v>6.27</v>
      </c>
      <c r="E1370" s="10" t="str">
        <f>VLOOKUP($A1370,'Medical Examinations'!$A:$Z,MATCH(E$1,'Medical Examinations'!$A$1:$Z$1,0),FALSE)</f>
        <v>No</v>
      </c>
      <c r="F1370" s="10" t="str">
        <f>VLOOKUP($A1370,'Medical Examinations'!$A:$Z,MATCH(F$1,'Medical Examinations'!$A$1:$Z$1,0),FALSE)</f>
        <v>No</v>
      </c>
      <c r="G1370" s="10" t="str">
        <f>VLOOKUP($A1370,'Medical Examinations'!$A:$Z,MATCH(G$1,'Medical Examinations'!$A$1:$Z$1,0),FALSE)</f>
        <v>No</v>
      </c>
      <c r="H1370" s="10">
        <f>VLOOKUP($A1370,'Medical Examinations'!$A:$Z,MATCH(H$1,'Medical Examinations'!$A$1:$Z$1,0),FALSE)</f>
        <v>0</v>
      </c>
      <c r="I1370" s="10" t="str">
        <f>VLOOKUP($A1370,'Medical Examinations'!$A:$Z,MATCH(I$1,'Medical Examinations'!$A$1:$Z$1,0),FALSE)</f>
        <v>No</v>
      </c>
      <c r="J1370" s="10" t="str">
        <f>VLOOKUP($A1370,'Medical Examinations'!$A:$Z,MATCH(J$1,'Medical Examinations'!$A$1:$Z$1,0),FALSE)</f>
        <v>Obesity</v>
      </c>
      <c r="K1370" s="10" t="str">
        <f>VLOOKUP($A1370,'Medical Examinations'!$A:$Z,MATCH(K$1,'Medical Examinations'!$A$1:$Z$1,0),FALSE)</f>
        <v>Prediabetes</v>
      </c>
      <c r="L1370" s="15">
        <v>11412.02</v>
      </c>
      <c r="M1370" s="10" t="s">
        <v>4708</v>
      </c>
      <c r="N1370" s="10" t="s">
        <v>4711</v>
      </c>
      <c r="P1370" s="10"/>
    </row>
    <row r="1371" spans="1:16">
      <c r="A1371" s="21" t="s">
        <v>2743</v>
      </c>
      <c r="D1371" s="10">
        <f>VLOOKUP($A1371,'Medical Examinations'!$A:$Z,MATCH(D$1,'Medical Examinations'!$A$1:$Z$1,0),FALSE)</f>
        <v>4.7699999999999996</v>
      </c>
      <c r="E1371" s="10" t="str">
        <f>VLOOKUP($A1371,'Medical Examinations'!$A:$Z,MATCH(E$1,'Medical Examinations'!$A$1:$Z$1,0),FALSE)</f>
        <v>yes</v>
      </c>
      <c r="F1371" s="10" t="str">
        <f>VLOOKUP($A1371,'Medical Examinations'!$A:$Z,MATCH(F$1,'Medical Examinations'!$A$1:$Z$1,0),FALSE)</f>
        <v>No</v>
      </c>
      <c r="G1371" s="10" t="str">
        <f>VLOOKUP($A1371,'Medical Examinations'!$A:$Z,MATCH(G$1,'Medical Examinations'!$A$1:$Z$1,0),FALSE)</f>
        <v>No</v>
      </c>
      <c r="H1371" s="10">
        <f>VLOOKUP($A1371,'Medical Examinations'!$A:$Z,MATCH(H$1,'Medical Examinations'!$A$1:$Z$1,0),FALSE)</f>
        <v>0</v>
      </c>
      <c r="I1371" s="10" t="str">
        <f>VLOOKUP($A1371,'Medical Examinations'!$A:$Z,MATCH(I$1,'Medical Examinations'!$A$1:$Z$1,0),FALSE)</f>
        <v>No</v>
      </c>
      <c r="J1371" s="10" t="str">
        <f>VLOOKUP($A1371,'Medical Examinations'!$A:$Z,MATCH(J$1,'Medical Examinations'!$A$1:$Z$1,0),FALSE)</f>
        <v>Obesity</v>
      </c>
      <c r="K1371" s="10" t="str">
        <f>VLOOKUP($A1371,'Medical Examinations'!$A:$Z,MATCH(K$1,'Medical Examinations'!$A$1:$Z$1,0),FALSE)</f>
        <v>Normal</v>
      </c>
      <c r="L1371" s="15">
        <v>11419.49</v>
      </c>
      <c r="M1371" s="10" t="s">
        <v>4708</v>
      </c>
      <c r="N1371" s="10" t="s">
        <v>4711</v>
      </c>
      <c r="P1371" s="10"/>
    </row>
    <row r="1372" spans="1:16">
      <c r="A1372" s="20" t="s">
        <v>2745</v>
      </c>
      <c r="D1372" s="10">
        <f>VLOOKUP($A1372,'Medical Examinations'!$A:$Z,MATCH(D$1,'Medical Examinations'!$A$1:$Z$1,0),FALSE)</f>
        <v>4.08</v>
      </c>
      <c r="E1372" s="10" t="str">
        <f>VLOOKUP($A1372,'Medical Examinations'!$A:$Z,MATCH(E$1,'Medical Examinations'!$A$1:$Z$1,0),FALSE)</f>
        <v>No</v>
      </c>
      <c r="F1372" s="10" t="str">
        <f>VLOOKUP($A1372,'Medical Examinations'!$A:$Z,MATCH(F$1,'Medical Examinations'!$A$1:$Z$1,0),FALSE)</f>
        <v>No</v>
      </c>
      <c r="G1372" s="10" t="str">
        <f>VLOOKUP($A1372,'Medical Examinations'!$A:$Z,MATCH(G$1,'Medical Examinations'!$A$1:$Z$1,0),FALSE)</f>
        <v>No</v>
      </c>
      <c r="H1372" s="10">
        <f>VLOOKUP($A1372,'Medical Examinations'!$A:$Z,MATCH(H$1,'Medical Examinations'!$A$1:$Z$1,0),FALSE)</f>
        <v>0</v>
      </c>
      <c r="I1372" s="10" t="str">
        <f>VLOOKUP($A1372,'Medical Examinations'!$A:$Z,MATCH(I$1,'Medical Examinations'!$A$1:$Z$1,0),FALSE)</f>
        <v>No</v>
      </c>
      <c r="J1372" s="10" t="str">
        <f>VLOOKUP($A1372,'Medical Examinations'!$A:$Z,MATCH(J$1,'Medical Examinations'!$A$1:$Z$1,0),FALSE)</f>
        <v>Obesity</v>
      </c>
      <c r="K1372" s="10" t="str">
        <f>VLOOKUP($A1372,'Medical Examinations'!$A:$Z,MATCH(K$1,'Medical Examinations'!$A$1:$Z$1,0),FALSE)</f>
        <v>Normal</v>
      </c>
      <c r="L1372" s="15">
        <v>11435.74</v>
      </c>
      <c r="M1372" s="10" t="s">
        <v>4708</v>
      </c>
      <c r="N1372" s="10" t="s">
        <v>4708</v>
      </c>
      <c r="P1372" s="10"/>
    </row>
    <row r="1373" spans="1:16">
      <c r="A1373" s="21" t="s">
        <v>2747</v>
      </c>
      <c r="D1373" s="10">
        <f>VLOOKUP($A1373,'Medical Examinations'!$A:$Z,MATCH(D$1,'Medical Examinations'!$A$1:$Z$1,0),FALSE)</f>
        <v>6.01</v>
      </c>
      <c r="E1373" s="10" t="str">
        <f>VLOOKUP($A1373,'Medical Examinations'!$A:$Z,MATCH(E$1,'Medical Examinations'!$A$1:$Z$1,0),FALSE)</f>
        <v>No</v>
      </c>
      <c r="F1373" s="10" t="str">
        <f>VLOOKUP($A1373,'Medical Examinations'!$A:$Z,MATCH(F$1,'Medical Examinations'!$A$1:$Z$1,0),FALSE)</f>
        <v>No</v>
      </c>
      <c r="G1373" s="10" t="str">
        <f>VLOOKUP($A1373,'Medical Examinations'!$A:$Z,MATCH(G$1,'Medical Examinations'!$A$1:$Z$1,0),FALSE)</f>
        <v>No</v>
      </c>
      <c r="H1373" s="10">
        <f>VLOOKUP($A1373,'Medical Examinations'!$A:$Z,MATCH(H$1,'Medical Examinations'!$A$1:$Z$1,0),FALSE)</f>
        <v>0</v>
      </c>
      <c r="I1373" s="10" t="str">
        <f>VLOOKUP($A1373,'Medical Examinations'!$A:$Z,MATCH(I$1,'Medical Examinations'!$A$1:$Z$1,0),FALSE)</f>
        <v>No</v>
      </c>
      <c r="J1373" s="10" t="str">
        <f>VLOOKUP($A1373,'Medical Examinations'!$A:$Z,MATCH(J$1,'Medical Examinations'!$A$1:$Z$1,0),FALSE)</f>
        <v>Obesity</v>
      </c>
      <c r="K1373" s="10" t="str">
        <f>VLOOKUP($A1373,'Medical Examinations'!$A:$Z,MATCH(K$1,'Medical Examinations'!$A$1:$Z$1,0),FALSE)</f>
        <v>Prediabetes</v>
      </c>
      <c r="L1373" s="15">
        <v>11436.74</v>
      </c>
      <c r="M1373" s="10" t="s">
        <v>4708</v>
      </c>
      <c r="N1373" s="10" t="s">
        <v>4708</v>
      </c>
      <c r="P1373" s="10"/>
    </row>
    <row r="1374" spans="1:16">
      <c r="A1374" s="20" t="s">
        <v>2749</v>
      </c>
      <c r="D1374" s="10">
        <f>VLOOKUP($A1374,'Medical Examinations'!$A:$Z,MATCH(D$1,'Medical Examinations'!$A$1:$Z$1,0),FALSE)</f>
        <v>11.84</v>
      </c>
      <c r="E1374" s="10" t="str">
        <f>VLOOKUP($A1374,'Medical Examinations'!$A:$Z,MATCH(E$1,'Medical Examinations'!$A$1:$Z$1,0),FALSE)</f>
        <v>No</v>
      </c>
      <c r="F1374" s="10" t="str">
        <f>VLOOKUP($A1374,'Medical Examinations'!$A:$Z,MATCH(F$1,'Medical Examinations'!$A$1:$Z$1,0),FALSE)</f>
        <v>No</v>
      </c>
      <c r="G1374" s="10" t="str">
        <f>VLOOKUP($A1374,'Medical Examinations'!$A:$Z,MATCH(G$1,'Medical Examinations'!$A$1:$Z$1,0),FALSE)</f>
        <v>No</v>
      </c>
      <c r="H1374" s="10">
        <f>VLOOKUP($A1374,'Medical Examinations'!$A:$Z,MATCH(H$1,'Medical Examinations'!$A$1:$Z$1,0),FALSE)</f>
        <v>0</v>
      </c>
      <c r="I1374" s="10" t="str">
        <f>VLOOKUP($A1374,'Medical Examinations'!$A:$Z,MATCH(I$1,'Medical Examinations'!$A$1:$Z$1,0),FALSE)</f>
        <v>No</v>
      </c>
      <c r="J1374" s="10" t="str">
        <f>VLOOKUP($A1374,'Medical Examinations'!$A:$Z,MATCH(J$1,'Medical Examinations'!$A$1:$Z$1,0),FALSE)</f>
        <v>Obesity</v>
      </c>
      <c r="K1374" s="10" t="str">
        <f>VLOOKUP($A1374,'Medical Examinations'!$A:$Z,MATCH(K$1,'Medical Examinations'!$A$1:$Z$1,0),FALSE)</f>
        <v>Diabetes</v>
      </c>
      <c r="L1374" s="15">
        <v>11454.02</v>
      </c>
      <c r="M1374" s="10" t="s">
        <v>4708</v>
      </c>
      <c r="N1374" s="10" t="s">
        <v>4711</v>
      </c>
      <c r="P1374" s="10"/>
    </row>
    <row r="1375" spans="1:16">
      <c r="A1375" s="21" t="s">
        <v>2751</v>
      </c>
      <c r="D1375" s="10">
        <f>VLOOKUP($A1375,'Medical Examinations'!$A:$Z,MATCH(D$1,'Medical Examinations'!$A$1:$Z$1,0),FALSE)</f>
        <v>6.27</v>
      </c>
      <c r="E1375" s="10" t="str">
        <f>VLOOKUP($A1375,'Medical Examinations'!$A:$Z,MATCH(E$1,'Medical Examinations'!$A$1:$Z$1,0),FALSE)</f>
        <v>yes</v>
      </c>
      <c r="F1375" s="10" t="str">
        <f>VLOOKUP($A1375,'Medical Examinations'!$A:$Z,MATCH(F$1,'Medical Examinations'!$A$1:$Z$1,0),FALSE)</f>
        <v>No</v>
      </c>
      <c r="G1375" s="10" t="str">
        <f>VLOOKUP($A1375,'Medical Examinations'!$A:$Z,MATCH(G$1,'Medical Examinations'!$A$1:$Z$1,0),FALSE)</f>
        <v>Yes</v>
      </c>
      <c r="H1375" s="10">
        <f>VLOOKUP($A1375,'Medical Examinations'!$A:$Z,MATCH(H$1,'Medical Examinations'!$A$1:$Z$1,0),FALSE)</f>
        <v>1</v>
      </c>
      <c r="I1375" s="10" t="str">
        <f>VLOOKUP($A1375,'Medical Examinations'!$A:$Z,MATCH(I$1,'Medical Examinations'!$A$1:$Z$1,0),FALSE)</f>
        <v>No</v>
      </c>
      <c r="J1375" s="10" t="str">
        <f>VLOOKUP($A1375,'Medical Examinations'!$A:$Z,MATCH(J$1,'Medical Examinations'!$A$1:$Z$1,0),FALSE)</f>
        <v>Obesity</v>
      </c>
      <c r="K1375" s="10" t="str">
        <f>VLOOKUP($A1375,'Medical Examinations'!$A:$Z,MATCH(K$1,'Medical Examinations'!$A$1:$Z$1,0),FALSE)</f>
        <v>Prediabetes</v>
      </c>
      <c r="L1375" s="15">
        <v>11455.28</v>
      </c>
      <c r="M1375" s="10" t="s">
        <v>4708</v>
      </c>
      <c r="N1375" s="10" t="s">
        <v>4707</v>
      </c>
      <c r="P1375" s="10"/>
    </row>
    <row r="1376" spans="1:16">
      <c r="A1376" s="20" t="s">
        <v>2753</v>
      </c>
      <c r="D1376" s="10">
        <f>VLOOKUP($A1376,'Medical Examinations'!$A:$Z,MATCH(D$1,'Medical Examinations'!$A$1:$Z$1,0),FALSE)</f>
        <v>5.28</v>
      </c>
      <c r="E1376" s="10" t="str">
        <f>VLOOKUP($A1376,'Medical Examinations'!$A:$Z,MATCH(E$1,'Medical Examinations'!$A$1:$Z$1,0),FALSE)</f>
        <v>No</v>
      </c>
      <c r="F1376" s="10" t="str">
        <f>VLOOKUP($A1376,'Medical Examinations'!$A:$Z,MATCH(F$1,'Medical Examinations'!$A$1:$Z$1,0),FALSE)</f>
        <v>No</v>
      </c>
      <c r="G1376" s="10" t="str">
        <f>VLOOKUP($A1376,'Medical Examinations'!$A:$Z,MATCH(G$1,'Medical Examinations'!$A$1:$Z$1,0),FALSE)</f>
        <v>No</v>
      </c>
      <c r="H1376" s="10">
        <f>VLOOKUP($A1376,'Medical Examinations'!$A:$Z,MATCH(H$1,'Medical Examinations'!$A$1:$Z$1,0),FALSE)</f>
        <v>0</v>
      </c>
      <c r="I1376" s="10" t="str">
        <f>VLOOKUP($A1376,'Medical Examinations'!$A:$Z,MATCH(I$1,'Medical Examinations'!$A$1:$Z$1,0),FALSE)</f>
        <v>No</v>
      </c>
      <c r="J1376" s="10" t="str">
        <f>VLOOKUP($A1376,'Medical Examinations'!$A:$Z,MATCH(J$1,'Medical Examinations'!$A$1:$Z$1,0),FALSE)</f>
        <v>Obesity</v>
      </c>
      <c r="K1376" s="10" t="str">
        <f>VLOOKUP($A1376,'Medical Examinations'!$A:$Z,MATCH(K$1,'Medical Examinations'!$A$1:$Z$1,0),FALSE)</f>
        <v>Normal</v>
      </c>
      <c r="L1376" s="15">
        <v>11478.14</v>
      </c>
      <c r="M1376" s="10" t="s">
        <v>4708</v>
      </c>
      <c r="N1376" s="10" t="s">
        <v>4707</v>
      </c>
      <c r="P1376" s="10"/>
    </row>
    <row r="1377" spans="1:16">
      <c r="A1377" s="21" t="s">
        <v>2755</v>
      </c>
      <c r="D1377" s="10">
        <f>VLOOKUP($A1377,'Medical Examinations'!$A:$Z,MATCH(D$1,'Medical Examinations'!$A$1:$Z$1,0),FALSE)</f>
        <v>7.03</v>
      </c>
      <c r="E1377" s="10" t="str">
        <f>VLOOKUP($A1377,'Medical Examinations'!$A:$Z,MATCH(E$1,'Medical Examinations'!$A$1:$Z$1,0),FALSE)</f>
        <v>No</v>
      </c>
      <c r="F1377" s="10" t="str">
        <f>VLOOKUP($A1377,'Medical Examinations'!$A:$Z,MATCH(F$1,'Medical Examinations'!$A$1:$Z$1,0),FALSE)</f>
        <v>No</v>
      </c>
      <c r="G1377" s="10" t="str">
        <f>VLOOKUP($A1377,'Medical Examinations'!$A:$Z,MATCH(G$1,'Medical Examinations'!$A$1:$Z$1,0),FALSE)</f>
        <v>No</v>
      </c>
      <c r="H1377" s="10">
        <f>VLOOKUP($A1377,'Medical Examinations'!$A:$Z,MATCH(H$1,'Medical Examinations'!$A$1:$Z$1,0),FALSE)</f>
        <v>0</v>
      </c>
      <c r="I1377" s="10" t="str">
        <f>VLOOKUP($A1377,'Medical Examinations'!$A:$Z,MATCH(I$1,'Medical Examinations'!$A$1:$Z$1,0),FALSE)</f>
        <v>No</v>
      </c>
      <c r="J1377" s="10" t="str">
        <f>VLOOKUP($A1377,'Medical Examinations'!$A:$Z,MATCH(J$1,'Medical Examinations'!$A$1:$Z$1,0),FALSE)</f>
        <v>Overweight</v>
      </c>
      <c r="K1377" s="10" t="str">
        <f>VLOOKUP($A1377,'Medical Examinations'!$A:$Z,MATCH(K$1,'Medical Examinations'!$A$1:$Z$1,0),FALSE)</f>
        <v>Diabetes</v>
      </c>
      <c r="L1377" s="15">
        <v>11482.63</v>
      </c>
      <c r="M1377" s="10" t="s">
        <v>4708</v>
      </c>
      <c r="N1377" s="10" t="s">
        <v>4707</v>
      </c>
      <c r="P1377" s="10"/>
    </row>
    <row r="1378" spans="1:16">
      <c r="A1378" s="20" t="s">
        <v>2757</v>
      </c>
      <c r="D1378" s="10">
        <f>VLOOKUP($A1378,'Medical Examinations'!$A:$Z,MATCH(D$1,'Medical Examinations'!$A$1:$Z$1,0),FALSE)</f>
        <v>5.32</v>
      </c>
      <c r="E1378" s="10" t="str">
        <f>VLOOKUP($A1378,'Medical Examinations'!$A:$Z,MATCH(E$1,'Medical Examinations'!$A$1:$Z$1,0),FALSE)</f>
        <v>yes</v>
      </c>
      <c r="F1378" s="10" t="str">
        <f>VLOOKUP($A1378,'Medical Examinations'!$A:$Z,MATCH(F$1,'Medical Examinations'!$A$1:$Z$1,0),FALSE)</f>
        <v>No</v>
      </c>
      <c r="G1378" s="10" t="str">
        <f>VLOOKUP($A1378,'Medical Examinations'!$A:$Z,MATCH(G$1,'Medical Examinations'!$A$1:$Z$1,0),FALSE)</f>
        <v>Yes</v>
      </c>
      <c r="H1378" s="10">
        <f>VLOOKUP($A1378,'Medical Examinations'!$A:$Z,MATCH(H$1,'Medical Examinations'!$A$1:$Z$1,0),FALSE)</f>
        <v>1</v>
      </c>
      <c r="I1378" s="10" t="str">
        <f>VLOOKUP($A1378,'Medical Examinations'!$A:$Z,MATCH(I$1,'Medical Examinations'!$A$1:$Z$1,0),FALSE)</f>
        <v>No</v>
      </c>
      <c r="J1378" s="10" t="str">
        <f>VLOOKUP($A1378,'Medical Examinations'!$A:$Z,MATCH(J$1,'Medical Examinations'!$A$1:$Z$1,0),FALSE)</f>
        <v>Obesity</v>
      </c>
      <c r="K1378" s="10" t="str">
        <f>VLOOKUP($A1378,'Medical Examinations'!$A:$Z,MATCH(K$1,'Medical Examinations'!$A$1:$Z$1,0),FALSE)</f>
        <v>Normal</v>
      </c>
      <c r="L1378" s="15">
        <v>11488.32</v>
      </c>
      <c r="M1378" s="10" t="s">
        <v>4708</v>
      </c>
      <c r="N1378" s="10" t="s">
        <v>4711</v>
      </c>
      <c r="P1378" s="10"/>
    </row>
    <row r="1379" spans="1:16">
      <c r="A1379" s="21" t="s">
        <v>2759</v>
      </c>
      <c r="D1379" s="10">
        <f>VLOOKUP($A1379,'Medical Examinations'!$A:$Z,MATCH(D$1,'Medical Examinations'!$A$1:$Z$1,0),FALSE)</f>
        <v>9.59</v>
      </c>
      <c r="E1379" s="10" t="str">
        <f>VLOOKUP($A1379,'Medical Examinations'!$A:$Z,MATCH(E$1,'Medical Examinations'!$A$1:$Z$1,0),FALSE)</f>
        <v>yes</v>
      </c>
      <c r="F1379" s="10" t="str">
        <f>VLOOKUP($A1379,'Medical Examinations'!$A:$Z,MATCH(F$1,'Medical Examinations'!$A$1:$Z$1,0),FALSE)</f>
        <v>No</v>
      </c>
      <c r="G1379" s="10" t="str">
        <f>VLOOKUP($A1379,'Medical Examinations'!$A:$Z,MATCH(G$1,'Medical Examinations'!$A$1:$Z$1,0),FALSE)</f>
        <v>No</v>
      </c>
      <c r="H1379" s="10">
        <f>VLOOKUP($A1379,'Medical Examinations'!$A:$Z,MATCH(H$1,'Medical Examinations'!$A$1:$Z$1,0),FALSE)</f>
        <v>0</v>
      </c>
      <c r="I1379" s="10" t="str">
        <f>VLOOKUP($A1379,'Medical Examinations'!$A:$Z,MATCH(I$1,'Medical Examinations'!$A$1:$Z$1,0),FALSE)</f>
        <v>No</v>
      </c>
      <c r="J1379" s="10" t="str">
        <f>VLOOKUP($A1379,'Medical Examinations'!$A:$Z,MATCH(J$1,'Medical Examinations'!$A$1:$Z$1,0),FALSE)</f>
        <v>Obesity</v>
      </c>
      <c r="K1379" s="10" t="str">
        <f>VLOOKUP($A1379,'Medical Examinations'!$A:$Z,MATCH(K$1,'Medical Examinations'!$A$1:$Z$1,0),FALSE)</f>
        <v>Diabetes</v>
      </c>
      <c r="L1379" s="15">
        <v>11492.46</v>
      </c>
      <c r="M1379" s="10" t="s">
        <v>4708</v>
      </c>
      <c r="N1379" s="10" t="s">
        <v>4708</v>
      </c>
      <c r="P1379" s="10"/>
    </row>
    <row r="1380" spans="1:16">
      <c r="A1380" s="20" t="s">
        <v>2761</v>
      </c>
      <c r="D1380" s="10">
        <f>VLOOKUP($A1380,'Medical Examinations'!$A:$Z,MATCH(D$1,'Medical Examinations'!$A$1:$Z$1,0),FALSE)</f>
        <v>6.15</v>
      </c>
      <c r="E1380" s="10" t="str">
        <f>VLOOKUP($A1380,'Medical Examinations'!$A:$Z,MATCH(E$1,'Medical Examinations'!$A$1:$Z$1,0),FALSE)</f>
        <v>yes</v>
      </c>
      <c r="F1380" s="10" t="str">
        <f>VLOOKUP($A1380,'Medical Examinations'!$A:$Z,MATCH(F$1,'Medical Examinations'!$A$1:$Z$1,0),FALSE)</f>
        <v>No</v>
      </c>
      <c r="G1380" s="10" t="str">
        <f>VLOOKUP($A1380,'Medical Examinations'!$A:$Z,MATCH(G$1,'Medical Examinations'!$A$1:$Z$1,0),FALSE)</f>
        <v>No</v>
      </c>
      <c r="H1380" s="10">
        <f>VLOOKUP($A1380,'Medical Examinations'!$A:$Z,MATCH(H$1,'Medical Examinations'!$A$1:$Z$1,0),FALSE)</f>
        <v>0</v>
      </c>
      <c r="I1380" s="10" t="str">
        <f>VLOOKUP($A1380,'Medical Examinations'!$A:$Z,MATCH(I$1,'Medical Examinations'!$A$1:$Z$1,0),FALSE)</f>
        <v>No</v>
      </c>
      <c r="J1380" s="10" t="str">
        <f>VLOOKUP($A1380,'Medical Examinations'!$A:$Z,MATCH(J$1,'Medical Examinations'!$A$1:$Z$1,0),FALSE)</f>
        <v>Overweight</v>
      </c>
      <c r="K1380" s="10" t="str">
        <f>VLOOKUP($A1380,'Medical Examinations'!$A:$Z,MATCH(K$1,'Medical Examinations'!$A$1:$Z$1,0),FALSE)</f>
        <v>Prediabetes</v>
      </c>
      <c r="L1380" s="15">
        <v>11497.69</v>
      </c>
      <c r="M1380" s="10" t="s">
        <v>4708</v>
      </c>
      <c r="N1380" s="10" t="s">
        <v>4711</v>
      </c>
      <c r="P1380" s="10"/>
    </row>
    <row r="1381" spans="1:16">
      <c r="A1381" s="21" t="s">
        <v>2763</v>
      </c>
      <c r="D1381" s="10">
        <f>VLOOKUP($A1381,'Medical Examinations'!$A:$Z,MATCH(D$1,'Medical Examinations'!$A$1:$Z$1,0),FALSE)</f>
        <v>11.08</v>
      </c>
      <c r="E1381" s="10" t="str">
        <f>VLOOKUP($A1381,'Medical Examinations'!$A:$Z,MATCH(E$1,'Medical Examinations'!$A$1:$Z$1,0),FALSE)</f>
        <v>No</v>
      </c>
      <c r="F1381" s="10" t="str">
        <f>VLOOKUP($A1381,'Medical Examinations'!$A:$Z,MATCH(F$1,'Medical Examinations'!$A$1:$Z$1,0),FALSE)</f>
        <v>No</v>
      </c>
      <c r="G1381" s="10" t="str">
        <f>VLOOKUP($A1381,'Medical Examinations'!$A:$Z,MATCH(G$1,'Medical Examinations'!$A$1:$Z$1,0),FALSE)</f>
        <v>No</v>
      </c>
      <c r="H1381" s="10">
        <f>VLOOKUP($A1381,'Medical Examinations'!$A:$Z,MATCH(H$1,'Medical Examinations'!$A$1:$Z$1,0),FALSE)</f>
        <v>0</v>
      </c>
      <c r="I1381" s="10" t="str">
        <f>VLOOKUP($A1381,'Medical Examinations'!$A:$Z,MATCH(I$1,'Medical Examinations'!$A$1:$Z$1,0),FALSE)</f>
        <v>No</v>
      </c>
      <c r="J1381" s="10" t="str">
        <f>VLOOKUP($A1381,'Medical Examinations'!$A:$Z,MATCH(J$1,'Medical Examinations'!$A$1:$Z$1,0),FALSE)</f>
        <v>Obesity</v>
      </c>
      <c r="K1381" s="10" t="str">
        <f>VLOOKUP($A1381,'Medical Examinations'!$A:$Z,MATCH(K$1,'Medical Examinations'!$A$1:$Z$1,0),FALSE)</f>
        <v>Diabetes</v>
      </c>
      <c r="L1381" s="15">
        <v>11511.61</v>
      </c>
      <c r="M1381" s="10" t="s">
        <v>4708</v>
      </c>
      <c r="N1381" s="10" t="s">
        <v>4708</v>
      </c>
      <c r="P1381" s="10"/>
    </row>
    <row r="1382" spans="1:16">
      <c r="A1382" s="20" t="s">
        <v>2765</v>
      </c>
      <c r="D1382" s="10">
        <f>VLOOKUP($A1382,'Medical Examinations'!$A:$Z,MATCH(D$1,'Medical Examinations'!$A$1:$Z$1,0),FALSE)</f>
        <v>7.95</v>
      </c>
      <c r="E1382" s="10" t="str">
        <f>VLOOKUP($A1382,'Medical Examinations'!$A:$Z,MATCH(E$1,'Medical Examinations'!$A$1:$Z$1,0),FALSE)</f>
        <v>No</v>
      </c>
      <c r="F1382" s="10" t="str">
        <f>VLOOKUP($A1382,'Medical Examinations'!$A:$Z,MATCH(F$1,'Medical Examinations'!$A$1:$Z$1,0),FALSE)</f>
        <v>No</v>
      </c>
      <c r="G1382" s="10" t="str">
        <f>VLOOKUP($A1382,'Medical Examinations'!$A:$Z,MATCH(G$1,'Medical Examinations'!$A$1:$Z$1,0),FALSE)</f>
        <v>No</v>
      </c>
      <c r="H1382" s="10">
        <f>VLOOKUP($A1382,'Medical Examinations'!$A:$Z,MATCH(H$1,'Medical Examinations'!$A$1:$Z$1,0),FALSE)</f>
        <v>0</v>
      </c>
      <c r="I1382" s="10" t="str">
        <f>VLOOKUP($A1382,'Medical Examinations'!$A:$Z,MATCH(I$1,'Medical Examinations'!$A$1:$Z$1,0),FALSE)</f>
        <v>No</v>
      </c>
      <c r="J1382" s="10" t="str">
        <f>VLOOKUP($A1382,'Medical Examinations'!$A:$Z,MATCH(J$1,'Medical Examinations'!$A$1:$Z$1,0),FALSE)</f>
        <v>Underweight</v>
      </c>
      <c r="K1382" s="10" t="str">
        <f>VLOOKUP($A1382,'Medical Examinations'!$A:$Z,MATCH(K$1,'Medical Examinations'!$A$1:$Z$1,0),FALSE)</f>
        <v>Diabetes</v>
      </c>
      <c r="L1382" s="15">
        <v>11512.41</v>
      </c>
      <c r="M1382" s="10" t="s">
        <v>4708</v>
      </c>
      <c r="N1382" s="10" t="s">
        <v>4711</v>
      </c>
      <c r="P1382" s="10"/>
    </row>
    <row r="1383" spans="1:16">
      <c r="A1383" s="21" t="s">
        <v>2767</v>
      </c>
      <c r="D1383" s="10">
        <f>VLOOKUP($A1383,'Medical Examinations'!$A:$Z,MATCH(D$1,'Medical Examinations'!$A$1:$Z$1,0),FALSE)</f>
        <v>6.23</v>
      </c>
      <c r="E1383" s="10" t="str">
        <f>VLOOKUP($A1383,'Medical Examinations'!$A:$Z,MATCH(E$1,'Medical Examinations'!$A$1:$Z$1,0),FALSE)</f>
        <v>No</v>
      </c>
      <c r="F1383" s="10" t="str">
        <f>VLOOKUP($A1383,'Medical Examinations'!$A:$Z,MATCH(F$1,'Medical Examinations'!$A$1:$Z$1,0),FALSE)</f>
        <v>No</v>
      </c>
      <c r="G1383" s="10" t="str">
        <f>VLOOKUP($A1383,'Medical Examinations'!$A:$Z,MATCH(G$1,'Medical Examinations'!$A$1:$Z$1,0),FALSE)</f>
        <v>No</v>
      </c>
      <c r="H1383" s="10">
        <f>VLOOKUP($A1383,'Medical Examinations'!$A:$Z,MATCH(H$1,'Medical Examinations'!$A$1:$Z$1,0),FALSE)</f>
        <v>0</v>
      </c>
      <c r="I1383" s="10" t="str">
        <f>VLOOKUP($A1383,'Medical Examinations'!$A:$Z,MATCH(I$1,'Medical Examinations'!$A$1:$Z$1,0),FALSE)</f>
        <v>No</v>
      </c>
      <c r="J1383" s="10" t="str">
        <f>VLOOKUP($A1383,'Medical Examinations'!$A:$Z,MATCH(J$1,'Medical Examinations'!$A$1:$Z$1,0),FALSE)</f>
        <v>Obesity</v>
      </c>
      <c r="K1383" s="10" t="str">
        <f>VLOOKUP($A1383,'Medical Examinations'!$A:$Z,MATCH(K$1,'Medical Examinations'!$A$1:$Z$1,0),FALSE)</f>
        <v>Prediabetes</v>
      </c>
      <c r="L1383" s="15">
        <v>11520.1</v>
      </c>
      <c r="M1383" s="10" t="s">
        <v>4708</v>
      </c>
      <c r="N1383" s="10" t="s">
        <v>4711</v>
      </c>
      <c r="P1383" s="10"/>
    </row>
    <row r="1384" spans="1:16">
      <c r="A1384" s="20" t="s">
        <v>2769</v>
      </c>
      <c r="D1384" s="10">
        <f>VLOOKUP($A1384,'Medical Examinations'!$A:$Z,MATCH(D$1,'Medical Examinations'!$A$1:$Z$1,0),FALSE)</f>
        <v>6.5</v>
      </c>
      <c r="E1384" s="10" t="str">
        <f>VLOOKUP($A1384,'Medical Examinations'!$A:$Z,MATCH(E$1,'Medical Examinations'!$A$1:$Z$1,0),FALSE)</f>
        <v>No</v>
      </c>
      <c r="F1384" s="10" t="str">
        <f>VLOOKUP($A1384,'Medical Examinations'!$A:$Z,MATCH(F$1,'Medical Examinations'!$A$1:$Z$1,0),FALSE)</f>
        <v>No</v>
      </c>
      <c r="G1384" s="10" t="str">
        <f>VLOOKUP($A1384,'Medical Examinations'!$A:$Z,MATCH(G$1,'Medical Examinations'!$A$1:$Z$1,0),FALSE)</f>
        <v>No</v>
      </c>
      <c r="H1384" s="10">
        <f>VLOOKUP($A1384,'Medical Examinations'!$A:$Z,MATCH(H$1,'Medical Examinations'!$A$1:$Z$1,0),FALSE)</f>
        <v>0</v>
      </c>
      <c r="I1384" s="10" t="str">
        <f>VLOOKUP($A1384,'Medical Examinations'!$A:$Z,MATCH(I$1,'Medical Examinations'!$A$1:$Z$1,0),FALSE)</f>
        <v>No</v>
      </c>
      <c r="J1384" s="10" t="str">
        <f>VLOOKUP($A1384,'Medical Examinations'!$A:$Z,MATCH(J$1,'Medical Examinations'!$A$1:$Z$1,0),FALSE)</f>
        <v>Obesity</v>
      </c>
      <c r="K1384" s="10" t="str">
        <f>VLOOKUP($A1384,'Medical Examinations'!$A:$Z,MATCH(K$1,'Medical Examinations'!$A$1:$Z$1,0),FALSE)</f>
        <v>Diabetes</v>
      </c>
      <c r="L1384" s="15">
        <v>11524.25</v>
      </c>
      <c r="M1384" s="10" t="s">
        <v>4708</v>
      </c>
      <c r="N1384" s="10" t="s">
        <v>4711</v>
      </c>
      <c r="P1384" s="10"/>
    </row>
    <row r="1385" spans="1:16">
      <c r="A1385" s="21" t="s">
        <v>2771</v>
      </c>
      <c r="D1385" s="10">
        <f>VLOOKUP($A1385,'Medical Examinations'!$A:$Z,MATCH(D$1,'Medical Examinations'!$A$1:$Z$1,0),FALSE)</f>
        <v>5.22</v>
      </c>
      <c r="E1385" s="10" t="str">
        <f>VLOOKUP($A1385,'Medical Examinations'!$A:$Z,MATCH(E$1,'Medical Examinations'!$A$1:$Z$1,0),FALSE)</f>
        <v>No</v>
      </c>
      <c r="F1385" s="10" t="str">
        <f>VLOOKUP($A1385,'Medical Examinations'!$A:$Z,MATCH(F$1,'Medical Examinations'!$A$1:$Z$1,0),FALSE)</f>
        <v>No</v>
      </c>
      <c r="G1385" s="10" t="str">
        <f>VLOOKUP($A1385,'Medical Examinations'!$A:$Z,MATCH(G$1,'Medical Examinations'!$A$1:$Z$1,0),FALSE)</f>
        <v>No</v>
      </c>
      <c r="H1385" s="10">
        <f>VLOOKUP($A1385,'Medical Examinations'!$A:$Z,MATCH(H$1,'Medical Examinations'!$A$1:$Z$1,0),FALSE)</f>
        <v>0</v>
      </c>
      <c r="I1385" s="10" t="str">
        <f>VLOOKUP($A1385,'Medical Examinations'!$A:$Z,MATCH(I$1,'Medical Examinations'!$A$1:$Z$1,0),FALSE)</f>
        <v>No</v>
      </c>
      <c r="J1385" s="10" t="str">
        <f>VLOOKUP($A1385,'Medical Examinations'!$A:$Z,MATCH(J$1,'Medical Examinations'!$A$1:$Z$1,0),FALSE)</f>
        <v>Overweight</v>
      </c>
      <c r="K1385" s="10" t="str">
        <f>VLOOKUP($A1385,'Medical Examinations'!$A:$Z,MATCH(K$1,'Medical Examinations'!$A$1:$Z$1,0),FALSE)</f>
        <v>Normal</v>
      </c>
      <c r="L1385" s="15">
        <v>11530.12</v>
      </c>
      <c r="M1385" s="10" t="s">
        <v>4708</v>
      </c>
      <c r="N1385" s="10" t="s">
        <v>4711</v>
      </c>
      <c r="P1385" s="10"/>
    </row>
    <row r="1386" spans="1:16">
      <c r="A1386" s="20" t="s">
        <v>2773</v>
      </c>
      <c r="D1386" s="10">
        <f>VLOOKUP($A1386,'Medical Examinations'!$A:$Z,MATCH(D$1,'Medical Examinations'!$A$1:$Z$1,0),FALSE)</f>
        <v>6.3</v>
      </c>
      <c r="E1386" s="10" t="str">
        <f>VLOOKUP($A1386,'Medical Examinations'!$A:$Z,MATCH(E$1,'Medical Examinations'!$A$1:$Z$1,0),FALSE)</f>
        <v>No</v>
      </c>
      <c r="F1386" s="10" t="str">
        <f>VLOOKUP($A1386,'Medical Examinations'!$A:$Z,MATCH(F$1,'Medical Examinations'!$A$1:$Z$1,0),FALSE)</f>
        <v>No</v>
      </c>
      <c r="G1386" s="10" t="str">
        <f>VLOOKUP($A1386,'Medical Examinations'!$A:$Z,MATCH(G$1,'Medical Examinations'!$A$1:$Z$1,0),FALSE)</f>
        <v>Yes</v>
      </c>
      <c r="H1386" s="10">
        <f>VLOOKUP($A1386,'Medical Examinations'!$A:$Z,MATCH(H$1,'Medical Examinations'!$A$1:$Z$1,0),FALSE)</f>
        <v>1</v>
      </c>
      <c r="I1386" s="10" t="str">
        <f>VLOOKUP($A1386,'Medical Examinations'!$A:$Z,MATCH(I$1,'Medical Examinations'!$A$1:$Z$1,0),FALSE)</f>
        <v>No</v>
      </c>
      <c r="J1386" s="10" t="str">
        <f>VLOOKUP($A1386,'Medical Examinations'!$A:$Z,MATCH(J$1,'Medical Examinations'!$A$1:$Z$1,0),FALSE)</f>
        <v>Obesity</v>
      </c>
      <c r="K1386" s="10" t="str">
        <f>VLOOKUP($A1386,'Medical Examinations'!$A:$Z,MATCH(K$1,'Medical Examinations'!$A$1:$Z$1,0),FALSE)</f>
        <v>Prediabetes</v>
      </c>
      <c r="L1386" s="15">
        <v>11534.87</v>
      </c>
      <c r="M1386" s="10" t="s">
        <v>4708</v>
      </c>
      <c r="N1386" s="10" t="s">
        <v>4711</v>
      </c>
      <c r="P1386" s="10"/>
    </row>
    <row r="1387" spans="1:16">
      <c r="A1387" s="21" t="s">
        <v>2775</v>
      </c>
      <c r="D1387" s="10">
        <f>VLOOKUP($A1387,'Medical Examinations'!$A:$Z,MATCH(D$1,'Medical Examinations'!$A$1:$Z$1,0),FALSE)</f>
        <v>8.84</v>
      </c>
      <c r="E1387" s="10" t="str">
        <f>VLOOKUP($A1387,'Medical Examinations'!$A:$Z,MATCH(E$1,'Medical Examinations'!$A$1:$Z$1,0),FALSE)</f>
        <v>No</v>
      </c>
      <c r="F1387" s="10" t="str">
        <f>VLOOKUP($A1387,'Medical Examinations'!$A:$Z,MATCH(F$1,'Medical Examinations'!$A$1:$Z$1,0),FALSE)</f>
        <v>No</v>
      </c>
      <c r="G1387" s="10" t="str">
        <f>VLOOKUP($A1387,'Medical Examinations'!$A:$Z,MATCH(G$1,'Medical Examinations'!$A$1:$Z$1,0),FALSE)</f>
        <v>No</v>
      </c>
      <c r="H1387" s="10">
        <f>VLOOKUP($A1387,'Medical Examinations'!$A:$Z,MATCH(H$1,'Medical Examinations'!$A$1:$Z$1,0),FALSE)</f>
        <v>0</v>
      </c>
      <c r="I1387" s="10" t="str">
        <f>VLOOKUP($A1387,'Medical Examinations'!$A:$Z,MATCH(I$1,'Medical Examinations'!$A$1:$Z$1,0),FALSE)</f>
        <v>No</v>
      </c>
      <c r="J1387" s="10" t="str">
        <f>VLOOKUP($A1387,'Medical Examinations'!$A:$Z,MATCH(J$1,'Medical Examinations'!$A$1:$Z$1,0),FALSE)</f>
        <v>Overweight</v>
      </c>
      <c r="K1387" s="10" t="str">
        <f>VLOOKUP($A1387,'Medical Examinations'!$A:$Z,MATCH(K$1,'Medical Examinations'!$A$1:$Z$1,0),FALSE)</f>
        <v>Diabetes</v>
      </c>
      <c r="L1387" s="15">
        <v>11538.42</v>
      </c>
      <c r="M1387" s="10" t="s">
        <v>4708</v>
      </c>
      <c r="N1387" s="10" t="s">
        <v>4711</v>
      </c>
      <c r="P1387" s="10"/>
    </row>
    <row r="1388" spans="1:16">
      <c r="A1388" s="20" t="s">
        <v>2777</v>
      </c>
      <c r="D1388" s="10">
        <f>VLOOKUP($A1388,'Medical Examinations'!$A:$Z,MATCH(D$1,'Medical Examinations'!$A$1:$Z$1,0),FALSE)</f>
        <v>4.1100000000000003</v>
      </c>
      <c r="E1388" s="10" t="str">
        <f>VLOOKUP($A1388,'Medical Examinations'!$A:$Z,MATCH(E$1,'Medical Examinations'!$A$1:$Z$1,0),FALSE)</f>
        <v>No</v>
      </c>
      <c r="F1388" s="10" t="str">
        <f>VLOOKUP($A1388,'Medical Examinations'!$A:$Z,MATCH(F$1,'Medical Examinations'!$A$1:$Z$1,0),FALSE)</f>
        <v>No</v>
      </c>
      <c r="G1388" s="10" t="str">
        <f>VLOOKUP($A1388,'Medical Examinations'!$A:$Z,MATCH(G$1,'Medical Examinations'!$A$1:$Z$1,0),FALSE)</f>
        <v>No</v>
      </c>
      <c r="H1388" s="10">
        <f>VLOOKUP($A1388,'Medical Examinations'!$A:$Z,MATCH(H$1,'Medical Examinations'!$A$1:$Z$1,0),FALSE)</f>
        <v>1</v>
      </c>
      <c r="I1388" s="10" t="str">
        <f>VLOOKUP($A1388,'Medical Examinations'!$A:$Z,MATCH(I$1,'Medical Examinations'!$A$1:$Z$1,0),FALSE)</f>
        <v>No</v>
      </c>
      <c r="J1388" s="10" t="str">
        <f>VLOOKUP($A1388,'Medical Examinations'!$A:$Z,MATCH(J$1,'Medical Examinations'!$A$1:$Z$1,0),FALSE)</f>
        <v>Overweight</v>
      </c>
      <c r="K1388" s="10" t="str">
        <f>VLOOKUP($A1388,'Medical Examinations'!$A:$Z,MATCH(K$1,'Medical Examinations'!$A$1:$Z$1,0),FALSE)</f>
        <v>Normal</v>
      </c>
      <c r="L1388" s="15">
        <v>11540.25</v>
      </c>
      <c r="M1388" s="10" t="s">
        <v>4708</v>
      </c>
      <c r="N1388" s="10" t="s">
        <v>4711</v>
      </c>
      <c r="P1388" s="10"/>
    </row>
    <row r="1389" spans="1:16">
      <c r="A1389" s="21" t="s">
        <v>2779</v>
      </c>
      <c r="D1389" s="10">
        <f>VLOOKUP($A1389,'Medical Examinations'!$A:$Z,MATCH(D$1,'Medical Examinations'!$A$1:$Z$1,0),FALSE)</f>
        <v>4.57</v>
      </c>
      <c r="E1389" s="10" t="str">
        <f>VLOOKUP($A1389,'Medical Examinations'!$A:$Z,MATCH(E$1,'Medical Examinations'!$A$1:$Z$1,0),FALSE)</f>
        <v>No</v>
      </c>
      <c r="F1389" s="10" t="str">
        <f>VLOOKUP($A1389,'Medical Examinations'!$A:$Z,MATCH(F$1,'Medical Examinations'!$A$1:$Z$1,0),FALSE)</f>
        <v>No</v>
      </c>
      <c r="G1389" s="10" t="str">
        <f>VLOOKUP($A1389,'Medical Examinations'!$A:$Z,MATCH(G$1,'Medical Examinations'!$A$1:$Z$1,0),FALSE)</f>
        <v>No</v>
      </c>
      <c r="H1389" s="10">
        <f>VLOOKUP($A1389,'Medical Examinations'!$A:$Z,MATCH(H$1,'Medical Examinations'!$A$1:$Z$1,0),FALSE)</f>
        <v>0</v>
      </c>
      <c r="I1389" s="10" t="str">
        <f>VLOOKUP($A1389,'Medical Examinations'!$A:$Z,MATCH(I$1,'Medical Examinations'!$A$1:$Z$1,0),FALSE)</f>
        <v>No</v>
      </c>
      <c r="J1389" s="10" t="str">
        <f>VLOOKUP($A1389,'Medical Examinations'!$A:$Z,MATCH(J$1,'Medical Examinations'!$A$1:$Z$1,0),FALSE)</f>
        <v>Obesity</v>
      </c>
      <c r="K1389" s="10" t="str">
        <f>VLOOKUP($A1389,'Medical Examinations'!$A:$Z,MATCH(K$1,'Medical Examinations'!$A$1:$Z$1,0),FALSE)</f>
        <v>Normal</v>
      </c>
      <c r="L1389" s="15">
        <v>11552.9</v>
      </c>
      <c r="M1389" s="10" t="s">
        <v>4708</v>
      </c>
      <c r="N1389" s="10" t="s">
        <v>4707</v>
      </c>
      <c r="P1389" s="10"/>
    </row>
    <row r="1390" spans="1:16">
      <c r="A1390" s="20" t="s">
        <v>2781</v>
      </c>
      <c r="D1390" s="10">
        <f>VLOOKUP($A1390,'Medical Examinations'!$A:$Z,MATCH(D$1,'Medical Examinations'!$A$1:$Z$1,0),FALSE)</f>
        <v>11.06</v>
      </c>
      <c r="E1390" s="10" t="str">
        <f>VLOOKUP($A1390,'Medical Examinations'!$A:$Z,MATCH(E$1,'Medical Examinations'!$A$1:$Z$1,0),FALSE)</f>
        <v>yes</v>
      </c>
      <c r="F1390" s="10" t="str">
        <f>VLOOKUP($A1390,'Medical Examinations'!$A:$Z,MATCH(F$1,'Medical Examinations'!$A$1:$Z$1,0),FALSE)</f>
        <v>No</v>
      </c>
      <c r="G1390" s="10" t="str">
        <f>VLOOKUP($A1390,'Medical Examinations'!$A:$Z,MATCH(G$1,'Medical Examinations'!$A$1:$Z$1,0),FALSE)</f>
        <v>No</v>
      </c>
      <c r="H1390" s="10">
        <f>VLOOKUP($A1390,'Medical Examinations'!$A:$Z,MATCH(H$1,'Medical Examinations'!$A$1:$Z$1,0),FALSE)</f>
        <v>0</v>
      </c>
      <c r="I1390" s="10" t="str">
        <f>VLOOKUP($A1390,'Medical Examinations'!$A:$Z,MATCH(I$1,'Medical Examinations'!$A$1:$Z$1,0),FALSE)</f>
        <v>No</v>
      </c>
      <c r="J1390" s="10" t="str">
        <f>VLOOKUP($A1390,'Medical Examinations'!$A:$Z,MATCH(J$1,'Medical Examinations'!$A$1:$Z$1,0),FALSE)</f>
        <v>Overweight</v>
      </c>
      <c r="K1390" s="10" t="str">
        <f>VLOOKUP($A1390,'Medical Examinations'!$A:$Z,MATCH(K$1,'Medical Examinations'!$A$1:$Z$1,0),FALSE)</f>
        <v>Diabetes</v>
      </c>
      <c r="L1390" s="15">
        <v>11554.22</v>
      </c>
      <c r="M1390" s="10" t="s">
        <v>4708</v>
      </c>
      <c r="N1390" s="10" t="s">
        <v>4711</v>
      </c>
      <c r="P1390" s="10"/>
    </row>
    <row r="1391" spans="1:16">
      <c r="A1391" s="21" t="s">
        <v>2783</v>
      </c>
      <c r="D1391" s="10">
        <f>VLOOKUP($A1391,'Medical Examinations'!$A:$Z,MATCH(D$1,'Medical Examinations'!$A$1:$Z$1,0),FALSE)</f>
        <v>10.68</v>
      </c>
      <c r="E1391" s="10" t="str">
        <f>VLOOKUP($A1391,'Medical Examinations'!$A:$Z,MATCH(E$1,'Medical Examinations'!$A$1:$Z$1,0),FALSE)</f>
        <v>No</v>
      </c>
      <c r="F1391" s="10" t="str">
        <f>VLOOKUP($A1391,'Medical Examinations'!$A:$Z,MATCH(F$1,'Medical Examinations'!$A$1:$Z$1,0),FALSE)</f>
        <v>No</v>
      </c>
      <c r="G1391" s="10" t="str">
        <f>VLOOKUP($A1391,'Medical Examinations'!$A:$Z,MATCH(G$1,'Medical Examinations'!$A$1:$Z$1,0),FALSE)</f>
        <v>No</v>
      </c>
      <c r="H1391" s="10">
        <f>VLOOKUP($A1391,'Medical Examinations'!$A:$Z,MATCH(H$1,'Medical Examinations'!$A$1:$Z$1,0),FALSE)</f>
        <v>0</v>
      </c>
      <c r="I1391" s="10" t="str">
        <f>VLOOKUP($A1391,'Medical Examinations'!$A:$Z,MATCH(I$1,'Medical Examinations'!$A$1:$Z$1,0),FALSE)</f>
        <v>No</v>
      </c>
      <c r="J1391" s="10" t="str">
        <f>VLOOKUP($A1391,'Medical Examinations'!$A:$Z,MATCH(J$1,'Medical Examinations'!$A$1:$Z$1,0),FALSE)</f>
        <v>Normal Weight</v>
      </c>
      <c r="K1391" s="10" t="str">
        <f>VLOOKUP($A1391,'Medical Examinations'!$A:$Z,MATCH(K$1,'Medical Examinations'!$A$1:$Z$1,0),FALSE)</f>
        <v>Diabetes</v>
      </c>
      <c r="L1391" s="15">
        <v>11566.3</v>
      </c>
      <c r="M1391" s="10" t="s">
        <v>4708</v>
      </c>
      <c r="N1391" s="10" t="s">
        <v>4708</v>
      </c>
      <c r="P1391" s="10"/>
    </row>
    <row r="1392" spans="1:16">
      <c r="A1392" s="20" t="s">
        <v>2785</v>
      </c>
      <c r="D1392" s="10">
        <f>VLOOKUP($A1392,'Medical Examinations'!$A:$Z,MATCH(D$1,'Medical Examinations'!$A$1:$Z$1,0),FALSE)</f>
        <v>6.14</v>
      </c>
      <c r="E1392" s="10" t="str">
        <f>VLOOKUP($A1392,'Medical Examinations'!$A:$Z,MATCH(E$1,'Medical Examinations'!$A$1:$Z$1,0),FALSE)</f>
        <v>yes</v>
      </c>
      <c r="F1392" s="10" t="str">
        <f>VLOOKUP($A1392,'Medical Examinations'!$A:$Z,MATCH(F$1,'Medical Examinations'!$A$1:$Z$1,0),FALSE)</f>
        <v>No</v>
      </c>
      <c r="G1392" s="10" t="str">
        <f>VLOOKUP($A1392,'Medical Examinations'!$A:$Z,MATCH(G$1,'Medical Examinations'!$A$1:$Z$1,0),FALSE)</f>
        <v>No</v>
      </c>
      <c r="H1392" s="10">
        <f>VLOOKUP($A1392,'Medical Examinations'!$A:$Z,MATCH(H$1,'Medical Examinations'!$A$1:$Z$1,0),FALSE)</f>
        <v>1</v>
      </c>
      <c r="I1392" s="10" t="str">
        <f>VLOOKUP($A1392,'Medical Examinations'!$A:$Z,MATCH(I$1,'Medical Examinations'!$A$1:$Z$1,0),FALSE)</f>
        <v>No</v>
      </c>
      <c r="J1392" s="10" t="str">
        <f>VLOOKUP($A1392,'Medical Examinations'!$A:$Z,MATCH(J$1,'Medical Examinations'!$A$1:$Z$1,0),FALSE)</f>
        <v>Obesity</v>
      </c>
      <c r="K1392" s="10" t="str">
        <f>VLOOKUP($A1392,'Medical Examinations'!$A:$Z,MATCH(K$1,'Medical Examinations'!$A$1:$Z$1,0),FALSE)</f>
        <v>Prediabetes</v>
      </c>
      <c r="L1392" s="15">
        <v>11576.13</v>
      </c>
      <c r="M1392" s="10" t="s">
        <v>4708</v>
      </c>
      <c r="N1392" s="10" t="s">
        <v>4708</v>
      </c>
      <c r="P1392" s="10"/>
    </row>
    <row r="1393" spans="1:16">
      <c r="A1393" s="21" t="s">
        <v>2787</v>
      </c>
      <c r="D1393" s="10">
        <f>VLOOKUP($A1393,'Medical Examinations'!$A:$Z,MATCH(D$1,'Medical Examinations'!$A$1:$Z$1,0),FALSE)</f>
        <v>5.45</v>
      </c>
      <c r="E1393" s="10" t="str">
        <f>VLOOKUP($A1393,'Medical Examinations'!$A:$Z,MATCH(E$1,'Medical Examinations'!$A$1:$Z$1,0),FALSE)</f>
        <v>yes</v>
      </c>
      <c r="F1393" s="10" t="str">
        <f>VLOOKUP($A1393,'Medical Examinations'!$A:$Z,MATCH(F$1,'Medical Examinations'!$A$1:$Z$1,0),FALSE)</f>
        <v>No</v>
      </c>
      <c r="G1393" s="10" t="str">
        <f>VLOOKUP($A1393,'Medical Examinations'!$A:$Z,MATCH(G$1,'Medical Examinations'!$A$1:$Z$1,0),FALSE)</f>
        <v>No</v>
      </c>
      <c r="H1393" s="10">
        <f>VLOOKUP($A1393,'Medical Examinations'!$A:$Z,MATCH(H$1,'Medical Examinations'!$A$1:$Z$1,0),FALSE)</f>
        <v>0</v>
      </c>
      <c r="I1393" s="10" t="str">
        <f>VLOOKUP($A1393,'Medical Examinations'!$A:$Z,MATCH(I$1,'Medical Examinations'!$A$1:$Z$1,0),FALSE)</f>
        <v>No</v>
      </c>
      <c r="J1393" s="10" t="str">
        <f>VLOOKUP($A1393,'Medical Examinations'!$A:$Z,MATCH(J$1,'Medical Examinations'!$A$1:$Z$1,0),FALSE)</f>
        <v>Obesity</v>
      </c>
      <c r="K1393" s="10" t="str">
        <f>VLOOKUP($A1393,'Medical Examinations'!$A:$Z,MATCH(K$1,'Medical Examinations'!$A$1:$Z$1,0),FALSE)</f>
        <v>Normal</v>
      </c>
      <c r="L1393" s="15">
        <v>11602.75</v>
      </c>
      <c r="M1393" s="10" t="s">
        <v>4708</v>
      </c>
      <c r="N1393" s="10" t="s">
        <v>4711</v>
      </c>
      <c r="P1393" s="10"/>
    </row>
    <row r="1394" spans="1:16">
      <c r="A1394" s="20" t="s">
        <v>2789</v>
      </c>
      <c r="D1394" s="10">
        <f>VLOOKUP($A1394,'Medical Examinations'!$A:$Z,MATCH(D$1,'Medical Examinations'!$A$1:$Z$1,0),FALSE)</f>
        <v>6.14</v>
      </c>
      <c r="E1394" s="10" t="str">
        <f>VLOOKUP($A1394,'Medical Examinations'!$A:$Z,MATCH(E$1,'Medical Examinations'!$A$1:$Z$1,0),FALSE)</f>
        <v>yes</v>
      </c>
      <c r="F1394" s="10" t="str">
        <f>VLOOKUP($A1394,'Medical Examinations'!$A:$Z,MATCH(F$1,'Medical Examinations'!$A$1:$Z$1,0),FALSE)</f>
        <v>No</v>
      </c>
      <c r="G1394" s="10" t="str">
        <f>VLOOKUP($A1394,'Medical Examinations'!$A:$Z,MATCH(G$1,'Medical Examinations'!$A$1:$Z$1,0),FALSE)</f>
        <v>No</v>
      </c>
      <c r="H1394" s="10">
        <f>VLOOKUP($A1394,'Medical Examinations'!$A:$Z,MATCH(H$1,'Medical Examinations'!$A$1:$Z$1,0),FALSE)</f>
        <v>0</v>
      </c>
      <c r="I1394" s="10" t="str">
        <f>VLOOKUP($A1394,'Medical Examinations'!$A:$Z,MATCH(I$1,'Medical Examinations'!$A$1:$Z$1,0),FALSE)</f>
        <v>No</v>
      </c>
      <c r="J1394" s="10" t="str">
        <f>VLOOKUP($A1394,'Medical Examinations'!$A:$Z,MATCH(J$1,'Medical Examinations'!$A$1:$Z$1,0),FALSE)</f>
        <v>Normal Weight</v>
      </c>
      <c r="K1394" s="10" t="str">
        <f>VLOOKUP($A1394,'Medical Examinations'!$A:$Z,MATCH(K$1,'Medical Examinations'!$A$1:$Z$1,0),FALSE)</f>
        <v>Prediabetes</v>
      </c>
      <c r="L1394" s="15">
        <v>11625.11</v>
      </c>
      <c r="M1394" s="10" t="s">
        <v>4708</v>
      </c>
      <c r="N1394" s="10" t="s">
        <v>4708</v>
      </c>
      <c r="P1394" s="10"/>
    </row>
    <row r="1395" spans="1:16">
      <c r="A1395" s="21" t="s">
        <v>2791</v>
      </c>
      <c r="D1395" s="10">
        <f>VLOOKUP($A1395,'Medical Examinations'!$A:$Z,MATCH(D$1,'Medical Examinations'!$A$1:$Z$1,0),FALSE)</f>
        <v>7.85</v>
      </c>
      <c r="E1395" s="10" t="str">
        <f>VLOOKUP($A1395,'Medical Examinations'!$A:$Z,MATCH(E$1,'Medical Examinations'!$A$1:$Z$1,0),FALSE)</f>
        <v>No</v>
      </c>
      <c r="F1395" s="10" t="str">
        <f>VLOOKUP($A1395,'Medical Examinations'!$A:$Z,MATCH(F$1,'Medical Examinations'!$A$1:$Z$1,0),FALSE)</f>
        <v>No</v>
      </c>
      <c r="G1395" s="10" t="str">
        <f>VLOOKUP($A1395,'Medical Examinations'!$A:$Z,MATCH(G$1,'Medical Examinations'!$A$1:$Z$1,0),FALSE)</f>
        <v>No</v>
      </c>
      <c r="H1395" s="10">
        <f>VLOOKUP($A1395,'Medical Examinations'!$A:$Z,MATCH(H$1,'Medical Examinations'!$A$1:$Z$1,0),FALSE)</f>
        <v>0</v>
      </c>
      <c r="I1395" s="10" t="str">
        <f>VLOOKUP($A1395,'Medical Examinations'!$A:$Z,MATCH(I$1,'Medical Examinations'!$A$1:$Z$1,0),FALSE)</f>
        <v>No</v>
      </c>
      <c r="J1395" s="10" t="str">
        <f>VLOOKUP($A1395,'Medical Examinations'!$A:$Z,MATCH(J$1,'Medical Examinations'!$A$1:$Z$1,0),FALSE)</f>
        <v>Underweight</v>
      </c>
      <c r="K1395" s="10" t="str">
        <f>VLOOKUP($A1395,'Medical Examinations'!$A:$Z,MATCH(K$1,'Medical Examinations'!$A$1:$Z$1,0),FALSE)</f>
        <v>Diabetes</v>
      </c>
      <c r="L1395" s="15">
        <v>11657.72</v>
      </c>
      <c r="M1395" s="10" t="s">
        <v>4708</v>
      </c>
      <c r="N1395" s="10" t="s">
        <v>4707</v>
      </c>
      <c r="P1395" s="10"/>
    </row>
    <row r="1396" spans="1:16">
      <c r="A1396" s="20" t="s">
        <v>2793</v>
      </c>
      <c r="D1396" s="10">
        <f>VLOOKUP($A1396,'Medical Examinations'!$A:$Z,MATCH(D$1,'Medical Examinations'!$A$1:$Z$1,0),FALSE)</f>
        <v>4.09</v>
      </c>
      <c r="E1396" s="10" t="str">
        <f>VLOOKUP($A1396,'Medical Examinations'!$A:$Z,MATCH(E$1,'Medical Examinations'!$A$1:$Z$1,0),FALSE)</f>
        <v>No</v>
      </c>
      <c r="F1396" s="10" t="str">
        <f>VLOOKUP($A1396,'Medical Examinations'!$A:$Z,MATCH(F$1,'Medical Examinations'!$A$1:$Z$1,0),FALSE)</f>
        <v>No</v>
      </c>
      <c r="G1396" s="10" t="str">
        <f>VLOOKUP($A1396,'Medical Examinations'!$A:$Z,MATCH(G$1,'Medical Examinations'!$A$1:$Z$1,0),FALSE)</f>
        <v>No</v>
      </c>
      <c r="H1396" s="10">
        <f>VLOOKUP($A1396,'Medical Examinations'!$A:$Z,MATCH(H$1,'Medical Examinations'!$A$1:$Z$1,0),FALSE)</f>
        <v>1</v>
      </c>
      <c r="I1396" s="10" t="str">
        <f>VLOOKUP($A1396,'Medical Examinations'!$A:$Z,MATCH(I$1,'Medical Examinations'!$A$1:$Z$1,0),FALSE)</f>
        <v>No</v>
      </c>
      <c r="J1396" s="10" t="str">
        <f>VLOOKUP($A1396,'Medical Examinations'!$A:$Z,MATCH(J$1,'Medical Examinations'!$A$1:$Z$1,0),FALSE)</f>
        <v>Obesity</v>
      </c>
      <c r="K1396" s="10" t="str">
        <f>VLOOKUP($A1396,'Medical Examinations'!$A:$Z,MATCH(K$1,'Medical Examinations'!$A$1:$Z$1,0),FALSE)</f>
        <v>Normal</v>
      </c>
      <c r="L1396" s="15">
        <v>11657.81</v>
      </c>
      <c r="M1396" s="10" t="s">
        <v>4708</v>
      </c>
      <c r="N1396" s="10" t="s">
        <v>4707</v>
      </c>
      <c r="P1396" s="10"/>
    </row>
    <row r="1397" spans="1:16">
      <c r="A1397" s="21" t="s">
        <v>2795</v>
      </c>
      <c r="D1397" s="10">
        <f>VLOOKUP($A1397,'Medical Examinations'!$A:$Z,MATCH(D$1,'Medical Examinations'!$A$1:$Z$1,0),FALSE)</f>
        <v>4.62</v>
      </c>
      <c r="E1397" s="10" t="str">
        <f>VLOOKUP($A1397,'Medical Examinations'!$A:$Z,MATCH(E$1,'Medical Examinations'!$A$1:$Z$1,0),FALSE)</f>
        <v>No</v>
      </c>
      <c r="F1397" s="10" t="str">
        <f>VLOOKUP($A1397,'Medical Examinations'!$A:$Z,MATCH(F$1,'Medical Examinations'!$A$1:$Z$1,0),FALSE)</f>
        <v>No</v>
      </c>
      <c r="G1397" s="10" t="str">
        <f>VLOOKUP($A1397,'Medical Examinations'!$A:$Z,MATCH(G$1,'Medical Examinations'!$A$1:$Z$1,0),FALSE)</f>
        <v>Yes</v>
      </c>
      <c r="H1397" s="10">
        <f>VLOOKUP($A1397,'Medical Examinations'!$A:$Z,MATCH(H$1,'Medical Examinations'!$A$1:$Z$1,0),FALSE)</f>
        <v>1</v>
      </c>
      <c r="I1397" s="10" t="str">
        <f>VLOOKUP($A1397,'Medical Examinations'!$A:$Z,MATCH(I$1,'Medical Examinations'!$A$1:$Z$1,0),FALSE)</f>
        <v>No</v>
      </c>
      <c r="J1397" s="10" t="str">
        <f>VLOOKUP($A1397,'Medical Examinations'!$A:$Z,MATCH(J$1,'Medical Examinations'!$A$1:$Z$1,0),FALSE)</f>
        <v>Obesity</v>
      </c>
      <c r="K1397" s="10" t="str">
        <f>VLOOKUP($A1397,'Medical Examinations'!$A:$Z,MATCH(K$1,'Medical Examinations'!$A$1:$Z$1,0),FALSE)</f>
        <v>Normal</v>
      </c>
      <c r="L1397" s="15">
        <v>11658.12</v>
      </c>
      <c r="M1397" s="10" t="s">
        <v>4708</v>
      </c>
      <c r="N1397" s="10" t="s">
        <v>4711</v>
      </c>
      <c r="P1397" s="10"/>
    </row>
    <row r="1398" spans="1:16">
      <c r="A1398" s="20" t="s">
        <v>2797</v>
      </c>
      <c r="D1398" s="10">
        <f>VLOOKUP($A1398,'Medical Examinations'!$A:$Z,MATCH(D$1,'Medical Examinations'!$A$1:$Z$1,0),FALSE)</f>
        <v>5.77</v>
      </c>
      <c r="E1398" s="10" t="str">
        <f>VLOOKUP($A1398,'Medical Examinations'!$A:$Z,MATCH(E$1,'Medical Examinations'!$A$1:$Z$1,0),FALSE)</f>
        <v>No</v>
      </c>
      <c r="F1398" s="10" t="str">
        <f>VLOOKUP($A1398,'Medical Examinations'!$A:$Z,MATCH(F$1,'Medical Examinations'!$A$1:$Z$1,0),FALSE)</f>
        <v>No</v>
      </c>
      <c r="G1398" s="10" t="str">
        <f>VLOOKUP($A1398,'Medical Examinations'!$A:$Z,MATCH(G$1,'Medical Examinations'!$A$1:$Z$1,0),FALSE)</f>
        <v>No</v>
      </c>
      <c r="H1398" s="10">
        <f>VLOOKUP($A1398,'Medical Examinations'!$A:$Z,MATCH(H$1,'Medical Examinations'!$A$1:$Z$1,0),FALSE)</f>
        <v>0</v>
      </c>
      <c r="I1398" s="10" t="str">
        <f>VLOOKUP($A1398,'Medical Examinations'!$A:$Z,MATCH(I$1,'Medical Examinations'!$A$1:$Z$1,0),FALSE)</f>
        <v>No</v>
      </c>
      <c r="J1398" s="10" t="str">
        <f>VLOOKUP($A1398,'Medical Examinations'!$A:$Z,MATCH(J$1,'Medical Examinations'!$A$1:$Z$1,0),FALSE)</f>
        <v>Obesity</v>
      </c>
      <c r="K1398" s="10" t="str">
        <f>VLOOKUP($A1398,'Medical Examinations'!$A:$Z,MATCH(K$1,'Medical Examinations'!$A$1:$Z$1,0),FALSE)</f>
        <v>Prediabetes</v>
      </c>
      <c r="L1398" s="15">
        <v>11658.38</v>
      </c>
      <c r="M1398" s="10" t="s">
        <v>4708</v>
      </c>
      <c r="N1398" s="10" t="s">
        <v>4708</v>
      </c>
      <c r="P1398" s="10"/>
    </row>
    <row r="1399" spans="1:16">
      <c r="A1399" s="21" t="s">
        <v>2799</v>
      </c>
      <c r="D1399" s="10">
        <f>VLOOKUP($A1399,'Medical Examinations'!$A:$Z,MATCH(D$1,'Medical Examinations'!$A$1:$Z$1,0),FALSE)</f>
        <v>5.84</v>
      </c>
      <c r="E1399" s="10" t="str">
        <f>VLOOKUP($A1399,'Medical Examinations'!$A:$Z,MATCH(E$1,'Medical Examinations'!$A$1:$Z$1,0),FALSE)</f>
        <v>No</v>
      </c>
      <c r="F1399" s="10" t="str">
        <f>VLOOKUP($A1399,'Medical Examinations'!$A:$Z,MATCH(F$1,'Medical Examinations'!$A$1:$Z$1,0),FALSE)</f>
        <v>No</v>
      </c>
      <c r="G1399" s="10" t="str">
        <f>VLOOKUP($A1399,'Medical Examinations'!$A:$Z,MATCH(G$1,'Medical Examinations'!$A$1:$Z$1,0),FALSE)</f>
        <v>No</v>
      </c>
      <c r="H1399" s="10">
        <f>VLOOKUP($A1399,'Medical Examinations'!$A:$Z,MATCH(H$1,'Medical Examinations'!$A$1:$Z$1,0),FALSE)</f>
        <v>0</v>
      </c>
      <c r="I1399" s="10" t="str">
        <f>VLOOKUP($A1399,'Medical Examinations'!$A:$Z,MATCH(I$1,'Medical Examinations'!$A$1:$Z$1,0),FALSE)</f>
        <v>No</v>
      </c>
      <c r="J1399" s="10" t="str">
        <f>VLOOKUP($A1399,'Medical Examinations'!$A:$Z,MATCH(J$1,'Medical Examinations'!$A$1:$Z$1,0),FALSE)</f>
        <v>Obesity</v>
      </c>
      <c r="K1399" s="10" t="str">
        <f>VLOOKUP($A1399,'Medical Examinations'!$A:$Z,MATCH(K$1,'Medical Examinations'!$A$1:$Z$1,0),FALSE)</f>
        <v>Prediabetes</v>
      </c>
      <c r="L1399" s="15">
        <v>11674.13</v>
      </c>
      <c r="M1399" s="10" t="s">
        <v>4708</v>
      </c>
      <c r="N1399" s="10" t="s">
        <v>4711</v>
      </c>
      <c r="P1399" s="10"/>
    </row>
    <row r="1400" spans="1:16">
      <c r="A1400" s="20" t="s">
        <v>2801</v>
      </c>
      <c r="D1400" s="10">
        <f>VLOOKUP($A1400,'Medical Examinations'!$A:$Z,MATCH(D$1,'Medical Examinations'!$A$1:$Z$1,0),FALSE)</f>
        <v>4.91</v>
      </c>
      <c r="E1400" s="10" t="str">
        <f>VLOOKUP($A1400,'Medical Examinations'!$A:$Z,MATCH(E$1,'Medical Examinations'!$A$1:$Z$1,0),FALSE)</f>
        <v>No</v>
      </c>
      <c r="F1400" s="10" t="str">
        <f>VLOOKUP($A1400,'Medical Examinations'!$A:$Z,MATCH(F$1,'Medical Examinations'!$A$1:$Z$1,0),FALSE)</f>
        <v>No</v>
      </c>
      <c r="G1400" s="10" t="str">
        <f>VLOOKUP($A1400,'Medical Examinations'!$A:$Z,MATCH(G$1,'Medical Examinations'!$A$1:$Z$1,0),FALSE)</f>
        <v>No</v>
      </c>
      <c r="H1400" s="10">
        <f>VLOOKUP($A1400,'Medical Examinations'!$A:$Z,MATCH(H$1,'Medical Examinations'!$A$1:$Z$1,0),FALSE)</f>
        <v>0</v>
      </c>
      <c r="I1400" s="10" t="str">
        <f>VLOOKUP($A1400,'Medical Examinations'!$A:$Z,MATCH(I$1,'Medical Examinations'!$A$1:$Z$1,0),FALSE)</f>
        <v>No</v>
      </c>
      <c r="J1400" s="10" t="str">
        <f>VLOOKUP($A1400,'Medical Examinations'!$A:$Z,MATCH(J$1,'Medical Examinations'!$A$1:$Z$1,0),FALSE)</f>
        <v>Overweight</v>
      </c>
      <c r="K1400" s="10" t="str">
        <f>VLOOKUP($A1400,'Medical Examinations'!$A:$Z,MATCH(K$1,'Medical Examinations'!$A$1:$Z$1,0),FALSE)</f>
        <v>Normal</v>
      </c>
      <c r="L1400" s="15">
        <v>11696.52</v>
      </c>
      <c r="M1400" s="10" t="s">
        <v>4708</v>
      </c>
      <c r="N1400" s="10" t="s">
        <v>4711</v>
      </c>
      <c r="P1400" s="10"/>
    </row>
    <row r="1401" spans="1:16">
      <c r="A1401" s="21" t="s">
        <v>2803</v>
      </c>
      <c r="D1401" s="10">
        <f>VLOOKUP($A1401,'Medical Examinations'!$A:$Z,MATCH(D$1,'Medical Examinations'!$A$1:$Z$1,0),FALSE)</f>
        <v>5.07</v>
      </c>
      <c r="E1401" s="10" t="str">
        <f>VLOOKUP($A1401,'Medical Examinations'!$A:$Z,MATCH(E$1,'Medical Examinations'!$A$1:$Z$1,0),FALSE)</f>
        <v>No</v>
      </c>
      <c r="F1401" s="10" t="str">
        <f>VLOOKUP($A1401,'Medical Examinations'!$A:$Z,MATCH(F$1,'Medical Examinations'!$A$1:$Z$1,0),FALSE)</f>
        <v>No</v>
      </c>
      <c r="G1401" s="10" t="str">
        <f>VLOOKUP($A1401,'Medical Examinations'!$A:$Z,MATCH(G$1,'Medical Examinations'!$A$1:$Z$1,0),FALSE)</f>
        <v>No</v>
      </c>
      <c r="H1401" s="10">
        <f>VLOOKUP($A1401,'Medical Examinations'!$A:$Z,MATCH(H$1,'Medical Examinations'!$A$1:$Z$1,0),FALSE)</f>
        <v>0</v>
      </c>
      <c r="I1401" s="10" t="str">
        <f>VLOOKUP($A1401,'Medical Examinations'!$A:$Z,MATCH(I$1,'Medical Examinations'!$A$1:$Z$1,0),FALSE)</f>
        <v>No</v>
      </c>
      <c r="J1401" s="10" t="str">
        <f>VLOOKUP($A1401,'Medical Examinations'!$A:$Z,MATCH(J$1,'Medical Examinations'!$A$1:$Z$1,0),FALSE)</f>
        <v>Obesity</v>
      </c>
      <c r="K1401" s="10" t="str">
        <f>VLOOKUP($A1401,'Medical Examinations'!$A:$Z,MATCH(K$1,'Medical Examinations'!$A$1:$Z$1,0),FALSE)</f>
        <v>Normal</v>
      </c>
      <c r="L1401" s="15">
        <v>11712.97</v>
      </c>
      <c r="M1401" s="10" t="s">
        <v>4708</v>
      </c>
      <c r="N1401" s="10" t="s">
        <v>4707</v>
      </c>
      <c r="P1401" s="10"/>
    </row>
    <row r="1402" spans="1:16">
      <c r="A1402" s="20" t="s">
        <v>2805</v>
      </c>
      <c r="D1402" s="10">
        <f>VLOOKUP($A1402,'Medical Examinations'!$A:$Z,MATCH(D$1,'Medical Examinations'!$A$1:$Z$1,0),FALSE)</f>
        <v>5.81</v>
      </c>
      <c r="E1402" s="10" t="str">
        <f>VLOOKUP($A1402,'Medical Examinations'!$A:$Z,MATCH(E$1,'Medical Examinations'!$A$1:$Z$1,0),FALSE)</f>
        <v>yes</v>
      </c>
      <c r="F1402" s="10" t="str">
        <f>VLOOKUP($A1402,'Medical Examinations'!$A:$Z,MATCH(F$1,'Medical Examinations'!$A$1:$Z$1,0),FALSE)</f>
        <v>No</v>
      </c>
      <c r="G1402" s="10" t="str">
        <f>VLOOKUP($A1402,'Medical Examinations'!$A:$Z,MATCH(G$1,'Medical Examinations'!$A$1:$Z$1,0),FALSE)</f>
        <v>No</v>
      </c>
      <c r="H1402" s="10">
        <f>VLOOKUP($A1402,'Medical Examinations'!$A:$Z,MATCH(H$1,'Medical Examinations'!$A$1:$Z$1,0),FALSE)</f>
        <v>0</v>
      </c>
      <c r="I1402" s="10" t="str">
        <f>VLOOKUP($A1402,'Medical Examinations'!$A:$Z,MATCH(I$1,'Medical Examinations'!$A$1:$Z$1,0),FALSE)</f>
        <v>No</v>
      </c>
      <c r="J1402" s="10" t="str">
        <f>VLOOKUP($A1402,'Medical Examinations'!$A:$Z,MATCH(J$1,'Medical Examinations'!$A$1:$Z$1,0),FALSE)</f>
        <v>Obesity</v>
      </c>
      <c r="K1402" s="10" t="str">
        <f>VLOOKUP($A1402,'Medical Examinations'!$A:$Z,MATCH(K$1,'Medical Examinations'!$A$1:$Z$1,0),FALSE)</f>
        <v>Prediabetes</v>
      </c>
      <c r="L1402" s="15">
        <v>11729.68</v>
      </c>
      <c r="M1402" s="10" t="s">
        <v>4708</v>
      </c>
      <c r="N1402" s="10" t="s">
        <v>4711</v>
      </c>
      <c r="P1402" s="10"/>
    </row>
    <row r="1403" spans="1:16">
      <c r="A1403" s="21" t="s">
        <v>2807</v>
      </c>
      <c r="D1403" s="10">
        <f>VLOOKUP($A1403,'Medical Examinations'!$A:$Z,MATCH(D$1,'Medical Examinations'!$A$1:$Z$1,0),FALSE)</f>
        <v>11.2</v>
      </c>
      <c r="E1403" s="10" t="str">
        <f>VLOOKUP($A1403,'Medical Examinations'!$A:$Z,MATCH(E$1,'Medical Examinations'!$A$1:$Z$1,0),FALSE)</f>
        <v>No</v>
      </c>
      <c r="F1403" s="10" t="str">
        <f>VLOOKUP($A1403,'Medical Examinations'!$A:$Z,MATCH(F$1,'Medical Examinations'!$A$1:$Z$1,0),FALSE)</f>
        <v>No</v>
      </c>
      <c r="G1403" s="10" t="str">
        <f>VLOOKUP($A1403,'Medical Examinations'!$A:$Z,MATCH(G$1,'Medical Examinations'!$A$1:$Z$1,0),FALSE)</f>
        <v>No</v>
      </c>
      <c r="H1403" s="10">
        <f>VLOOKUP($A1403,'Medical Examinations'!$A:$Z,MATCH(H$1,'Medical Examinations'!$A$1:$Z$1,0),FALSE)</f>
        <v>0</v>
      </c>
      <c r="I1403" s="10" t="str">
        <f>VLOOKUP($A1403,'Medical Examinations'!$A:$Z,MATCH(I$1,'Medical Examinations'!$A$1:$Z$1,0),FALSE)</f>
        <v>No</v>
      </c>
      <c r="J1403" s="10" t="str">
        <f>VLOOKUP($A1403,'Medical Examinations'!$A:$Z,MATCH(J$1,'Medical Examinations'!$A$1:$Z$1,0),FALSE)</f>
        <v>Obesity</v>
      </c>
      <c r="K1403" s="10" t="str">
        <f>VLOOKUP($A1403,'Medical Examinations'!$A:$Z,MATCH(K$1,'Medical Examinations'!$A$1:$Z$1,0),FALSE)</f>
        <v>Diabetes</v>
      </c>
      <c r="L1403" s="15">
        <v>11730.82</v>
      </c>
      <c r="M1403" s="10" t="s">
        <v>4708</v>
      </c>
      <c r="N1403" s="10" t="s">
        <v>4708</v>
      </c>
      <c r="P1403" s="10"/>
    </row>
    <row r="1404" spans="1:16">
      <c r="A1404" s="20" t="s">
        <v>2809</v>
      </c>
      <c r="D1404" s="10">
        <f>VLOOKUP($A1404,'Medical Examinations'!$A:$Z,MATCH(D$1,'Medical Examinations'!$A$1:$Z$1,0),FALSE)</f>
        <v>10.75</v>
      </c>
      <c r="E1404" s="10" t="str">
        <f>VLOOKUP($A1404,'Medical Examinations'!$A:$Z,MATCH(E$1,'Medical Examinations'!$A$1:$Z$1,0),FALSE)</f>
        <v>No</v>
      </c>
      <c r="F1404" s="10" t="str">
        <f>VLOOKUP($A1404,'Medical Examinations'!$A:$Z,MATCH(F$1,'Medical Examinations'!$A$1:$Z$1,0),FALSE)</f>
        <v>No</v>
      </c>
      <c r="G1404" s="10" t="str">
        <f>VLOOKUP($A1404,'Medical Examinations'!$A:$Z,MATCH(G$1,'Medical Examinations'!$A$1:$Z$1,0),FALSE)</f>
        <v>No</v>
      </c>
      <c r="H1404" s="10">
        <f>VLOOKUP($A1404,'Medical Examinations'!$A:$Z,MATCH(H$1,'Medical Examinations'!$A$1:$Z$1,0),FALSE)</f>
        <v>0</v>
      </c>
      <c r="I1404" s="10" t="str">
        <f>VLOOKUP($A1404,'Medical Examinations'!$A:$Z,MATCH(I$1,'Medical Examinations'!$A$1:$Z$1,0),FALSE)</f>
        <v>No</v>
      </c>
      <c r="J1404" s="10" t="str">
        <f>VLOOKUP($A1404,'Medical Examinations'!$A:$Z,MATCH(J$1,'Medical Examinations'!$A$1:$Z$1,0),FALSE)</f>
        <v>Overweight</v>
      </c>
      <c r="K1404" s="10" t="str">
        <f>VLOOKUP($A1404,'Medical Examinations'!$A:$Z,MATCH(K$1,'Medical Examinations'!$A$1:$Z$1,0),FALSE)</f>
        <v>Diabetes</v>
      </c>
      <c r="L1404" s="15">
        <v>11735.88</v>
      </c>
      <c r="M1404" s="10" t="s">
        <v>4708</v>
      </c>
      <c r="N1404" s="10" t="s">
        <v>4711</v>
      </c>
      <c r="P1404" s="10"/>
    </row>
    <row r="1405" spans="1:16">
      <c r="A1405" s="21" t="s">
        <v>2811</v>
      </c>
      <c r="D1405" s="10">
        <f>VLOOKUP($A1405,'Medical Examinations'!$A:$Z,MATCH(D$1,'Medical Examinations'!$A$1:$Z$1,0),FALSE)</f>
        <v>7.8</v>
      </c>
      <c r="E1405" s="10" t="str">
        <f>VLOOKUP($A1405,'Medical Examinations'!$A:$Z,MATCH(E$1,'Medical Examinations'!$A$1:$Z$1,0),FALSE)</f>
        <v>No</v>
      </c>
      <c r="F1405" s="10" t="str">
        <f>VLOOKUP($A1405,'Medical Examinations'!$A:$Z,MATCH(F$1,'Medical Examinations'!$A$1:$Z$1,0),FALSE)</f>
        <v>No</v>
      </c>
      <c r="G1405" s="10" t="str">
        <f>VLOOKUP($A1405,'Medical Examinations'!$A:$Z,MATCH(G$1,'Medical Examinations'!$A$1:$Z$1,0),FALSE)</f>
        <v>No</v>
      </c>
      <c r="H1405" s="10">
        <f>VLOOKUP($A1405,'Medical Examinations'!$A:$Z,MATCH(H$1,'Medical Examinations'!$A$1:$Z$1,0),FALSE)</f>
        <v>0</v>
      </c>
      <c r="I1405" s="10" t="str">
        <f>VLOOKUP($A1405,'Medical Examinations'!$A:$Z,MATCH(I$1,'Medical Examinations'!$A$1:$Z$1,0),FALSE)</f>
        <v>No</v>
      </c>
      <c r="J1405" s="10" t="str">
        <f>VLOOKUP($A1405,'Medical Examinations'!$A:$Z,MATCH(J$1,'Medical Examinations'!$A$1:$Z$1,0),FALSE)</f>
        <v>Overweight</v>
      </c>
      <c r="K1405" s="10" t="str">
        <f>VLOOKUP($A1405,'Medical Examinations'!$A:$Z,MATCH(K$1,'Medical Examinations'!$A$1:$Z$1,0),FALSE)</f>
        <v>Diabetes</v>
      </c>
      <c r="L1405" s="15">
        <v>11737.85</v>
      </c>
      <c r="M1405" s="10" t="s">
        <v>4708</v>
      </c>
      <c r="N1405" s="10" t="s">
        <v>4711</v>
      </c>
      <c r="P1405" s="10"/>
    </row>
    <row r="1406" spans="1:16">
      <c r="A1406" s="20" t="s">
        <v>2813</v>
      </c>
      <c r="D1406" s="10">
        <f>VLOOKUP($A1406,'Medical Examinations'!$A:$Z,MATCH(D$1,'Medical Examinations'!$A$1:$Z$1,0),FALSE)</f>
        <v>7.04</v>
      </c>
      <c r="E1406" s="10" t="str">
        <f>VLOOKUP($A1406,'Medical Examinations'!$A:$Z,MATCH(E$1,'Medical Examinations'!$A$1:$Z$1,0),FALSE)</f>
        <v>No</v>
      </c>
      <c r="F1406" s="10" t="str">
        <f>VLOOKUP($A1406,'Medical Examinations'!$A:$Z,MATCH(F$1,'Medical Examinations'!$A$1:$Z$1,0),FALSE)</f>
        <v>No</v>
      </c>
      <c r="G1406" s="10" t="str">
        <f>VLOOKUP($A1406,'Medical Examinations'!$A:$Z,MATCH(G$1,'Medical Examinations'!$A$1:$Z$1,0),FALSE)</f>
        <v>No</v>
      </c>
      <c r="H1406" s="10">
        <f>VLOOKUP($A1406,'Medical Examinations'!$A:$Z,MATCH(H$1,'Medical Examinations'!$A$1:$Z$1,0),FALSE)</f>
        <v>0</v>
      </c>
      <c r="I1406" s="10" t="str">
        <f>VLOOKUP($A1406,'Medical Examinations'!$A:$Z,MATCH(I$1,'Medical Examinations'!$A$1:$Z$1,0),FALSE)</f>
        <v>No</v>
      </c>
      <c r="J1406" s="10" t="str">
        <f>VLOOKUP($A1406,'Medical Examinations'!$A:$Z,MATCH(J$1,'Medical Examinations'!$A$1:$Z$1,0),FALSE)</f>
        <v>Overweight</v>
      </c>
      <c r="K1406" s="10" t="str">
        <f>VLOOKUP($A1406,'Medical Examinations'!$A:$Z,MATCH(K$1,'Medical Examinations'!$A$1:$Z$1,0),FALSE)</f>
        <v>Diabetes</v>
      </c>
      <c r="L1406" s="15">
        <v>11741.73</v>
      </c>
      <c r="M1406" s="10" t="s">
        <v>4708</v>
      </c>
      <c r="N1406" s="10" t="s">
        <v>4711</v>
      </c>
      <c r="P1406" s="10"/>
    </row>
    <row r="1407" spans="1:16">
      <c r="A1407" s="21" t="s">
        <v>2815</v>
      </c>
      <c r="D1407" s="10">
        <f>VLOOKUP($A1407,'Medical Examinations'!$A:$Z,MATCH(D$1,'Medical Examinations'!$A$1:$Z$1,0),FALSE)</f>
        <v>4.18</v>
      </c>
      <c r="E1407" s="10" t="str">
        <f>VLOOKUP($A1407,'Medical Examinations'!$A:$Z,MATCH(E$1,'Medical Examinations'!$A$1:$Z$1,0),FALSE)</f>
        <v>yes</v>
      </c>
      <c r="F1407" s="10" t="str">
        <f>VLOOKUP($A1407,'Medical Examinations'!$A:$Z,MATCH(F$1,'Medical Examinations'!$A$1:$Z$1,0),FALSE)</f>
        <v>No</v>
      </c>
      <c r="G1407" s="10" t="str">
        <f>VLOOKUP($A1407,'Medical Examinations'!$A:$Z,MATCH(G$1,'Medical Examinations'!$A$1:$Z$1,0),FALSE)</f>
        <v>No</v>
      </c>
      <c r="H1407" s="10">
        <f>VLOOKUP($A1407,'Medical Examinations'!$A:$Z,MATCH(H$1,'Medical Examinations'!$A$1:$Z$1,0),FALSE)</f>
        <v>0</v>
      </c>
      <c r="I1407" s="10" t="str">
        <f>VLOOKUP($A1407,'Medical Examinations'!$A:$Z,MATCH(I$1,'Medical Examinations'!$A$1:$Z$1,0),FALSE)</f>
        <v>No</v>
      </c>
      <c r="J1407" s="10" t="str">
        <f>VLOOKUP($A1407,'Medical Examinations'!$A:$Z,MATCH(J$1,'Medical Examinations'!$A$1:$Z$1,0),FALSE)</f>
        <v>Obesity</v>
      </c>
      <c r="K1407" s="10" t="str">
        <f>VLOOKUP($A1407,'Medical Examinations'!$A:$Z,MATCH(K$1,'Medical Examinations'!$A$1:$Z$1,0),FALSE)</f>
        <v>Normal</v>
      </c>
      <c r="L1407" s="15">
        <v>11743.3</v>
      </c>
      <c r="M1407" s="10" t="s">
        <v>4708</v>
      </c>
      <c r="N1407" s="10" t="s">
        <v>4708</v>
      </c>
      <c r="P1407" s="10"/>
    </row>
    <row r="1408" spans="1:16">
      <c r="A1408" s="20" t="s">
        <v>2817</v>
      </c>
      <c r="D1408" s="10">
        <f>VLOOKUP($A1408,'Medical Examinations'!$A:$Z,MATCH(D$1,'Medical Examinations'!$A$1:$Z$1,0),FALSE)</f>
        <v>8.19</v>
      </c>
      <c r="E1408" s="10" t="str">
        <f>VLOOKUP($A1408,'Medical Examinations'!$A:$Z,MATCH(E$1,'Medical Examinations'!$A$1:$Z$1,0),FALSE)</f>
        <v>No</v>
      </c>
      <c r="F1408" s="10" t="str">
        <f>VLOOKUP($A1408,'Medical Examinations'!$A:$Z,MATCH(F$1,'Medical Examinations'!$A$1:$Z$1,0),FALSE)</f>
        <v>No</v>
      </c>
      <c r="G1408" s="10" t="str">
        <f>VLOOKUP($A1408,'Medical Examinations'!$A:$Z,MATCH(G$1,'Medical Examinations'!$A$1:$Z$1,0),FALSE)</f>
        <v>No</v>
      </c>
      <c r="H1408" s="10">
        <f>VLOOKUP($A1408,'Medical Examinations'!$A:$Z,MATCH(H$1,'Medical Examinations'!$A$1:$Z$1,0),FALSE)</f>
        <v>0</v>
      </c>
      <c r="I1408" s="10" t="str">
        <f>VLOOKUP($A1408,'Medical Examinations'!$A:$Z,MATCH(I$1,'Medical Examinations'!$A$1:$Z$1,0),FALSE)</f>
        <v>No</v>
      </c>
      <c r="J1408" s="10" t="str">
        <f>VLOOKUP($A1408,'Medical Examinations'!$A:$Z,MATCH(J$1,'Medical Examinations'!$A$1:$Z$1,0),FALSE)</f>
        <v>Underweight</v>
      </c>
      <c r="K1408" s="10" t="str">
        <f>VLOOKUP($A1408,'Medical Examinations'!$A:$Z,MATCH(K$1,'Medical Examinations'!$A$1:$Z$1,0),FALSE)</f>
        <v>Diabetes</v>
      </c>
      <c r="L1408" s="15">
        <v>11743.93</v>
      </c>
      <c r="M1408" s="10" t="s">
        <v>4708</v>
      </c>
      <c r="N1408" s="10" t="s">
        <v>4711</v>
      </c>
      <c r="P1408" s="10"/>
    </row>
    <row r="1409" spans="1:16">
      <c r="A1409" s="21" t="s">
        <v>2819</v>
      </c>
      <c r="D1409" s="10">
        <f>VLOOKUP($A1409,'Medical Examinations'!$A:$Z,MATCH(D$1,'Medical Examinations'!$A$1:$Z$1,0),FALSE)</f>
        <v>6.22</v>
      </c>
      <c r="E1409" s="10" t="str">
        <f>VLOOKUP($A1409,'Medical Examinations'!$A:$Z,MATCH(E$1,'Medical Examinations'!$A$1:$Z$1,0),FALSE)</f>
        <v>yes</v>
      </c>
      <c r="F1409" s="10" t="str">
        <f>VLOOKUP($A1409,'Medical Examinations'!$A:$Z,MATCH(F$1,'Medical Examinations'!$A$1:$Z$1,0),FALSE)</f>
        <v>No</v>
      </c>
      <c r="G1409" s="10" t="str">
        <f>VLOOKUP($A1409,'Medical Examinations'!$A:$Z,MATCH(G$1,'Medical Examinations'!$A$1:$Z$1,0),FALSE)</f>
        <v>Yes</v>
      </c>
      <c r="H1409" s="10">
        <f>VLOOKUP($A1409,'Medical Examinations'!$A:$Z,MATCH(H$1,'Medical Examinations'!$A$1:$Z$1,0),FALSE)</f>
        <v>1</v>
      </c>
      <c r="I1409" s="10" t="str">
        <f>VLOOKUP($A1409,'Medical Examinations'!$A:$Z,MATCH(I$1,'Medical Examinations'!$A$1:$Z$1,0),FALSE)</f>
        <v>No</v>
      </c>
      <c r="J1409" s="10" t="str">
        <f>VLOOKUP($A1409,'Medical Examinations'!$A:$Z,MATCH(J$1,'Medical Examinations'!$A$1:$Z$1,0),FALSE)</f>
        <v>Obesity</v>
      </c>
      <c r="K1409" s="10" t="str">
        <f>VLOOKUP($A1409,'Medical Examinations'!$A:$Z,MATCH(K$1,'Medical Examinations'!$A$1:$Z$1,0),FALSE)</f>
        <v>Prediabetes</v>
      </c>
      <c r="L1409" s="15">
        <v>11752.68</v>
      </c>
      <c r="M1409" s="10" t="s">
        <v>4708</v>
      </c>
      <c r="N1409" s="10" t="s">
        <v>4711</v>
      </c>
      <c r="P1409" s="10"/>
    </row>
    <row r="1410" spans="1:16">
      <c r="A1410" s="20" t="s">
        <v>2821</v>
      </c>
      <c r="D1410" s="10">
        <f>VLOOKUP($A1410,'Medical Examinations'!$A:$Z,MATCH(D$1,'Medical Examinations'!$A$1:$Z$1,0),FALSE)</f>
        <v>8.2200000000000006</v>
      </c>
      <c r="E1410" s="10" t="str">
        <f>VLOOKUP($A1410,'Medical Examinations'!$A:$Z,MATCH(E$1,'Medical Examinations'!$A$1:$Z$1,0),FALSE)</f>
        <v>yes</v>
      </c>
      <c r="F1410" s="10" t="str">
        <f>VLOOKUP($A1410,'Medical Examinations'!$A:$Z,MATCH(F$1,'Medical Examinations'!$A$1:$Z$1,0),FALSE)</f>
        <v>No</v>
      </c>
      <c r="G1410" s="10" t="str">
        <f>VLOOKUP($A1410,'Medical Examinations'!$A:$Z,MATCH(G$1,'Medical Examinations'!$A$1:$Z$1,0),FALSE)</f>
        <v>No</v>
      </c>
      <c r="H1410" s="10">
        <f>VLOOKUP($A1410,'Medical Examinations'!$A:$Z,MATCH(H$1,'Medical Examinations'!$A$1:$Z$1,0),FALSE)</f>
        <v>0</v>
      </c>
      <c r="I1410" s="10" t="str">
        <f>VLOOKUP($A1410,'Medical Examinations'!$A:$Z,MATCH(I$1,'Medical Examinations'!$A$1:$Z$1,0),FALSE)</f>
        <v>No</v>
      </c>
      <c r="J1410" s="10" t="str">
        <f>VLOOKUP($A1410,'Medical Examinations'!$A:$Z,MATCH(J$1,'Medical Examinations'!$A$1:$Z$1,0),FALSE)</f>
        <v>Normal Weight</v>
      </c>
      <c r="K1410" s="10" t="str">
        <f>VLOOKUP($A1410,'Medical Examinations'!$A:$Z,MATCH(K$1,'Medical Examinations'!$A$1:$Z$1,0),FALSE)</f>
        <v>Diabetes</v>
      </c>
      <c r="L1410" s="15">
        <v>11763</v>
      </c>
      <c r="M1410" s="10" t="s">
        <v>4708</v>
      </c>
      <c r="N1410" s="10" t="s">
        <v>4708</v>
      </c>
      <c r="P1410" s="10"/>
    </row>
    <row r="1411" spans="1:16">
      <c r="A1411" s="21" t="s">
        <v>2823</v>
      </c>
      <c r="D1411" s="10">
        <f>VLOOKUP($A1411,'Medical Examinations'!$A:$Z,MATCH(D$1,'Medical Examinations'!$A$1:$Z$1,0),FALSE)</f>
        <v>6.15</v>
      </c>
      <c r="E1411" s="10" t="str">
        <f>VLOOKUP($A1411,'Medical Examinations'!$A:$Z,MATCH(E$1,'Medical Examinations'!$A$1:$Z$1,0),FALSE)</f>
        <v>No</v>
      </c>
      <c r="F1411" s="10" t="str">
        <f>VLOOKUP($A1411,'Medical Examinations'!$A:$Z,MATCH(F$1,'Medical Examinations'!$A$1:$Z$1,0),FALSE)</f>
        <v>No</v>
      </c>
      <c r="G1411" s="10" t="str">
        <f>VLOOKUP($A1411,'Medical Examinations'!$A:$Z,MATCH(G$1,'Medical Examinations'!$A$1:$Z$1,0),FALSE)</f>
        <v>No</v>
      </c>
      <c r="H1411" s="10">
        <f>VLOOKUP($A1411,'Medical Examinations'!$A:$Z,MATCH(H$1,'Medical Examinations'!$A$1:$Z$1,0),FALSE)</f>
        <v>0</v>
      </c>
      <c r="I1411" s="10" t="str">
        <f>VLOOKUP($A1411,'Medical Examinations'!$A:$Z,MATCH(I$1,'Medical Examinations'!$A$1:$Z$1,0),FALSE)</f>
        <v>No</v>
      </c>
      <c r="J1411" s="10" t="str">
        <f>VLOOKUP($A1411,'Medical Examinations'!$A:$Z,MATCH(J$1,'Medical Examinations'!$A$1:$Z$1,0),FALSE)</f>
        <v>Obesity</v>
      </c>
      <c r="K1411" s="10" t="str">
        <f>VLOOKUP($A1411,'Medical Examinations'!$A:$Z,MATCH(K$1,'Medical Examinations'!$A$1:$Z$1,0),FALSE)</f>
        <v>Prediabetes</v>
      </c>
      <c r="L1411" s="15">
        <v>11773.06</v>
      </c>
      <c r="M1411" s="10" t="s">
        <v>4708</v>
      </c>
      <c r="N1411" s="10" t="s">
        <v>4708</v>
      </c>
      <c r="P1411" s="10"/>
    </row>
    <row r="1412" spans="1:16">
      <c r="A1412" s="20" t="s">
        <v>2825</v>
      </c>
      <c r="D1412" s="10">
        <f>VLOOKUP($A1412,'Medical Examinations'!$A:$Z,MATCH(D$1,'Medical Examinations'!$A$1:$Z$1,0),FALSE)</f>
        <v>5.65</v>
      </c>
      <c r="E1412" s="10" t="str">
        <f>VLOOKUP($A1412,'Medical Examinations'!$A:$Z,MATCH(E$1,'Medical Examinations'!$A$1:$Z$1,0),FALSE)</f>
        <v>yes</v>
      </c>
      <c r="F1412" s="10" t="str">
        <f>VLOOKUP($A1412,'Medical Examinations'!$A:$Z,MATCH(F$1,'Medical Examinations'!$A$1:$Z$1,0),FALSE)</f>
        <v>No</v>
      </c>
      <c r="G1412" s="10" t="str">
        <f>VLOOKUP($A1412,'Medical Examinations'!$A:$Z,MATCH(G$1,'Medical Examinations'!$A$1:$Z$1,0),FALSE)</f>
        <v>No</v>
      </c>
      <c r="H1412" s="10">
        <f>VLOOKUP($A1412,'Medical Examinations'!$A:$Z,MATCH(H$1,'Medical Examinations'!$A$1:$Z$1,0),FALSE)</f>
        <v>1</v>
      </c>
      <c r="I1412" s="10" t="str">
        <f>VLOOKUP($A1412,'Medical Examinations'!$A:$Z,MATCH(I$1,'Medical Examinations'!$A$1:$Z$1,0),FALSE)</f>
        <v>No</v>
      </c>
      <c r="J1412" s="10" t="str">
        <f>VLOOKUP($A1412,'Medical Examinations'!$A:$Z,MATCH(J$1,'Medical Examinations'!$A$1:$Z$1,0),FALSE)</f>
        <v>Overweight</v>
      </c>
      <c r="K1412" s="10" t="str">
        <f>VLOOKUP($A1412,'Medical Examinations'!$A:$Z,MATCH(K$1,'Medical Examinations'!$A$1:$Z$1,0),FALSE)</f>
        <v>Normal</v>
      </c>
      <c r="L1412" s="15">
        <v>11830.61</v>
      </c>
      <c r="M1412" s="10" t="s">
        <v>4708</v>
      </c>
      <c r="N1412" s="10" t="s">
        <v>4711</v>
      </c>
      <c r="P1412" s="10"/>
    </row>
    <row r="1413" spans="1:16">
      <c r="A1413" s="21" t="s">
        <v>2827</v>
      </c>
      <c r="D1413" s="10">
        <f>VLOOKUP($A1413,'Medical Examinations'!$A:$Z,MATCH(D$1,'Medical Examinations'!$A$1:$Z$1,0),FALSE)</f>
        <v>5.5</v>
      </c>
      <c r="E1413" s="10" t="str">
        <f>VLOOKUP($A1413,'Medical Examinations'!$A:$Z,MATCH(E$1,'Medical Examinations'!$A$1:$Z$1,0),FALSE)</f>
        <v>No</v>
      </c>
      <c r="F1413" s="10" t="str">
        <f>VLOOKUP($A1413,'Medical Examinations'!$A:$Z,MATCH(F$1,'Medical Examinations'!$A$1:$Z$1,0),FALSE)</f>
        <v>No</v>
      </c>
      <c r="G1413" s="10" t="str">
        <f>VLOOKUP($A1413,'Medical Examinations'!$A:$Z,MATCH(G$1,'Medical Examinations'!$A$1:$Z$1,0),FALSE)</f>
        <v>No</v>
      </c>
      <c r="H1413" s="10">
        <f>VLOOKUP($A1413,'Medical Examinations'!$A:$Z,MATCH(H$1,'Medical Examinations'!$A$1:$Z$1,0),FALSE)</f>
        <v>1</v>
      </c>
      <c r="I1413" s="10" t="str">
        <f>VLOOKUP($A1413,'Medical Examinations'!$A:$Z,MATCH(I$1,'Medical Examinations'!$A$1:$Z$1,0),FALSE)</f>
        <v>No</v>
      </c>
      <c r="J1413" s="10" t="str">
        <f>VLOOKUP($A1413,'Medical Examinations'!$A:$Z,MATCH(J$1,'Medical Examinations'!$A$1:$Z$1,0),FALSE)</f>
        <v>Obesity</v>
      </c>
      <c r="K1413" s="10" t="str">
        <f>VLOOKUP($A1413,'Medical Examinations'!$A:$Z,MATCH(K$1,'Medical Examinations'!$A$1:$Z$1,0),FALSE)</f>
        <v>Normal</v>
      </c>
      <c r="L1413" s="15">
        <v>11833.78</v>
      </c>
      <c r="M1413" s="10" t="s">
        <v>4708</v>
      </c>
      <c r="N1413" s="10" t="s">
        <v>4708</v>
      </c>
      <c r="P1413" s="10"/>
    </row>
    <row r="1414" spans="1:16">
      <c r="A1414" s="20" t="s">
        <v>2829</v>
      </c>
      <c r="D1414" s="10">
        <f>VLOOKUP($A1414,'Medical Examinations'!$A:$Z,MATCH(D$1,'Medical Examinations'!$A$1:$Z$1,0),FALSE)</f>
        <v>8</v>
      </c>
      <c r="E1414" s="10" t="str">
        <f>VLOOKUP($A1414,'Medical Examinations'!$A:$Z,MATCH(E$1,'Medical Examinations'!$A$1:$Z$1,0),FALSE)</f>
        <v>No</v>
      </c>
      <c r="F1414" s="10" t="str">
        <f>VLOOKUP($A1414,'Medical Examinations'!$A:$Z,MATCH(F$1,'Medical Examinations'!$A$1:$Z$1,0),FALSE)</f>
        <v>No</v>
      </c>
      <c r="G1414" s="10" t="str">
        <f>VLOOKUP($A1414,'Medical Examinations'!$A:$Z,MATCH(G$1,'Medical Examinations'!$A$1:$Z$1,0),FALSE)</f>
        <v>No</v>
      </c>
      <c r="H1414" s="10">
        <f>VLOOKUP($A1414,'Medical Examinations'!$A:$Z,MATCH(H$1,'Medical Examinations'!$A$1:$Z$1,0),FALSE)</f>
        <v>0</v>
      </c>
      <c r="I1414" s="10" t="str">
        <f>VLOOKUP($A1414,'Medical Examinations'!$A:$Z,MATCH(I$1,'Medical Examinations'!$A$1:$Z$1,0),FALSE)</f>
        <v>No</v>
      </c>
      <c r="J1414" s="10" t="str">
        <f>VLOOKUP($A1414,'Medical Examinations'!$A:$Z,MATCH(J$1,'Medical Examinations'!$A$1:$Z$1,0),FALSE)</f>
        <v>Normal Weight</v>
      </c>
      <c r="K1414" s="10" t="str">
        <f>VLOOKUP($A1414,'Medical Examinations'!$A:$Z,MATCH(K$1,'Medical Examinations'!$A$1:$Z$1,0),FALSE)</f>
        <v>Diabetes</v>
      </c>
      <c r="L1414" s="15">
        <v>11837.16</v>
      </c>
      <c r="M1414" s="10" t="s">
        <v>4708</v>
      </c>
      <c r="N1414" s="10" t="s">
        <v>4708</v>
      </c>
      <c r="P1414" s="10"/>
    </row>
    <row r="1415" spans="1:16">
      <c r="A1415" s="21" t="s">
        <v>2831</v>
      </c>
      <c r="D1415" s="10">
        <f>VLOOKUP($A1415,'Medical Examinations'!$A:$Z,MATCH(D$1,'Medical Examinations'!$A$1:$Z$1,0),FALSE)</f>
        <v>5.71</v>
      </c>
      <c r="E1415" s="10" t="str">
        <f>VLOOKUP($A1415,'Medical Examinations'!$A:$Z,MATCH(E$1,'Medical Examinations'!$A$1:$Z$1,0),FALSE)</f>
        <v>yes</v>
      </c>
      <c r="F1415" s="10" t="str">
        <f>VLOOKUP($A1415,'Medical Examinations'!$A:$Z,MATCH(F$1,'Medical Examinations'!$A$1:$Z$1,0),FALSE)</f>
        <v>No</v>
      </c>
      <c r="G1415" s="10" t="str">
        <f>VLOOKUP($A1415,'Medical Examinations'!$A:$Z,MATCH(G$1,'Medical Examinations'!$A$1:$Z$1,0),FALSE)</f>
        <v>No</v>
      </c>
      <c r="H1415" s="10">
        <f>VLOOKUP($A1415,'Medical Examinations'!$A:$Z,MATCH(H$1,'Medical Examinations'!$A$1:$Z$1,0),FALSE)</f>
        <v>0</v>
      </c>
      <c r="I1415" s="10" t="str">
        <f>VLOOKUP($A1415,'Medical Examinations'!$A:$Z,MATCH(I$1,'Medical Examinations'!$A$1:$Z$1,0),FALSE)</f>
        <v>No</v>
      </c>
      <c r="J1415" s="10" t="str">
        <f>VLOOKUP($A1415,'Medical Examinations'!$A:$Z,MATCH(J$1,'Medical Examinations'!$A$1:$Z$1,0),FALSE)</f>
        <v>Normal Weight</v>
      </c>
      <c r="K1415" s="10" t="str">
        <f>VLOOKUP($A1415,'Medical Examinations'!$A:$Z,MATCH(K$1,'Medical Examinations'!$A$1:$Z$1,0),FALSE)</f>
        <v>Prediabetes</v>
      </c>
      <c r="L1415" s="15">
        <v>11840.78</v>
      </c>
      <c r="M1415" s="10" t="s">
        <v>4708</v>
      </c>
      <c r="N1415" s="10" t="s">
        <v>4707</v>
      </c>
      <c r="P1415" s="10"/>
    </row>
    <row r="1416" spans="1:16">
      <c r="A1416" s="20" t="s">
        <v>2833</v>
      </c>
      <c r="D1416" s="10">
        <f>VLOOKUP($A1416,'Medical Examinations'!$A:$Z,MATCH(D$1,'Medical Examinations'!$A$1:$Z$1,0),FALSE)</f>
        <v>11.71</v>
      </c>
      <c r="E1416" s="10" t="str">
        <f>VLOOKUP($A1416,'Medical Examinations'!$A:$Z,MATCH(E$1,'Medical Examinations'!$A$1:$Z$1,0),FALSE)</f>
        <v>No</v>
      </c>
      <c r="F1416" s="10" t="str">
        <f>VLOOKUP($A1416,'Medical Examinations'!$A:$Z,MATCH(F$1,'Medical Examinations'!$A$1:$Z$1,0),FALSE)</f>
        <v>No</v>
      </c>
      <c r="G1416" s="10" t="str">
        <f>VLOOKUP($A1416,'Medical Examinations'!$A:$Z,MATCH(G$1,'Medical Examinations'!$A$1:$Z$1,0),FALSE)</f>
        <v>No</v>
      </c>
      <c r="H1416" s="10">
        <f>VLOOKUP($A1416,'Medical Examinations'!$A:$Z,MATCH(H$1,'Medical Examinations'!$A$1:$Z$1,0),FALSE)</f>
        <v>0</v>
      </c>
      <c r="I1416" s="10" t="str">
        <f>VLOOKUP($A1416,'Medical Examinations'!$A:$Z,MATCH(I$1,'Medical Examinations'!$A$1:$Z$1,0),FALSE)</f>
        <v>No</v>
      </c>
      <c r="J1416" s="10" t="str">
        <f>VLOOKUP($A1416,'Medical Examinations'!$A:$Z,MATCH(J$1,'Medical Examinations'!$A$1:$Z$1,0),FALSE)</f>
        <v>Overweight</v>
      </c>
      <c r="K1416" s="10" t="str">
        <f>VLOOKUP($A1416,'Medical Examinations'!$A:$Z,MATCH(K$1,'Medical Examinations'!$A$1:$Z$1,0),FALSE)</f>
        <v>Diabetes</v>
      </c>
      <c r="L1416" s="15">
        <v>11842.44</v>
      </c>
      <c r="M1416" s="10" t="s">
        <v>4708</v>
      </c>
      <c r="N1416" s="10" t="s">
        <v>4707</v>
      </c>
      <c r="P1416" s="10"/>
    </row>
    <row r="1417" spans="1:16">
      <c r="A1417" s="21" t="s">
        <v>2835</v>
      </c>
      <c r="D1417" s="10">
        <f>VLOOKUP($A1417,'Medical Examinations'!$A:$Z,MATCH(D$1,'Medical Examinations'!$A$1:$Z$1,0),FALSE)</f>
        <v>6.17</v>
      </c>
      <c r="E1417" s="10" t="str">
        <f>VLOOKUP($A1417,'Medical Examinations'!$A:$Z,MATCH(E$1,'Medical Examinations'!$A$1:$Z$1,0),FALSE)</f>
        <v>yes</v>
      </c>
      <c r="F1417" s="10" t="str">
        <f>VLOOKUP($A1417,'Medical Examinations'!$A:$Z,MATCH(F$1,'Medical Examinations'!$A$1:$Z$1,0),FALSE)</f>
        <v>No</v>
      </c>
      <c r="G1417" s="10" t="str">
        <f>VLOOKUP($A1417,'Medical Examinations'!$A:$Z,MATCH(G$1,'Medical Examinations'!$A$1:$Z$1,0),FALSE)</f>
        <v>Yes</v>
      </c>
      <c r="H1417" s="10">
        <f>VLOOKUP($A1417,'Medical Examinations'!$A:$Z,MATCH(H$1,'Medical Examinations'!$A$1:$Z$1,0),FALSE)</f>
        <v>1</v>
      </c>
      <c r="I1417" s="10" t="str">
        <f>VLOOKUP($A1417,'Medical Examinations'!$A:$Z,MATCH(I$1,'Medical Examinations'!$A$1:$Z$1,0),FALSE)</f>
        <v>No</v>
      </c>
      <c r="J1417" s="10" t="str">
        <f>VLOOKUP($A1417,'Medical Examinations'!$A:$Z,MATCH(J$1,'Medical Examinations'!$A$1:$Z$1,0),FALSE)</f>
        <v>Overweight</v>
      </c>
      <c r="K1417" s="10" t="str">
        <f>VLOOKUP($A1417,'Medical Examinations'!$A:$Z,MATCH(K$1,'Medical Examinations'!$A$1:$Z$1,0),FALSE)</f>
        <v>Prediabetes</v>
      </c>
      <c r="L1417" s="15">
        <v>11842.62</v>
      </c>
      <c r="M1417" s="10" t="s">
        <v>4708</v>
      </c>
      <c r="N1417" s="10" t="s">
        <v>4708</v>
      </c>
      <c r="P1417" s="10"/>
    </row>
    <row r="1418" spans="1:16">
      <c r="A1418" s="20" t="s">
        <v>2837</v>
      </c>
      <c r="D1418" s="10">
        <f>VLOOKUP($A1418,'Medical Examinations'!$A:$Z,MATCH(D$1,'Medical Examinations'!$A$1:$Z$1,0),FALSE)</f>
        <v>6.1</v>
      </c>
      <c r="E1418" s="10" t="str">
        <f>VLOOKUP($A1418,'Medical Examinations'!$A:$Z,MATCH(E$1,'Medical Examinations'!$A$1:$Z$1,0),FALSE)</f>
        <v>yes</v>
      </c>
      <c r="F1418" s="10" t="str">
        <f>VLOOKUP($A1418,'Medical Examinations'!$A:$Z,MATCH(F$1,'Medical Examinations'!$A$1:$Z$1,0),FALSE)</f>
        <v>No</v>
      </c>
      <c r="G1418" s="10" t="str">
        <f>VLOOKUP($A1418,'Medical Examinations'!$A:$Z,MATCH(G$1,'Medical Examinations'!$A$1:$Z$1,0),FALSE)</f>
        <v>Yes</v>
      </c>
      <c r="H1418" s="10">
        <f>VLOOKUP($A1418,'Medical Examinations'!$A:$Z,MATCH(H$1,'Medical Examinations'!$A$1:$Z$1,0),FALSE)</f>
        <v>1</v>
      </c>
      <c r="I1418" s="10" t="str">
        <f>VLOOKUP($A1418,'Medical Examinations'!$A:$Z,MATCH(I$1,'Medical Examinations'!$A$1:$Z$1,0),FALSE)</f>
        <v>No</v>
      </c>
      <c r="J1418" s="10" t="str">
        <f>VLOOKUP($A1418,'Medical Examinations'!$A:$Z,MATCH(J$1,'Medical Examinations'!$A$1:$Z$1,0),FALSE)</f>
        <v>Obesity</v>
      </c>
      <c r="K1418" s="10" t="str">
        <f>VLOOKUP($A1418,'Medical Examinations'!$A:$Z,MATCH(K$1,'Medical Examinations'!$A$1:$Z$1,0),FALSE)</f>
        <v>Prediabetes</v>
      </c>
      <c r="L1418" s="15">
        <v>11848.14</v>
      </c>
      <c r="M1418" s="10" t="s">
        <v>4708</v>
      </c>
      <c r="N1418" s="10" t="s">
        <v>4707</v>
      </c>
      <c r="P1418" s="10"/>
    </row>
    <row r="1419" spans="1:16">
      <c r="A1419" s="21" t="s">
        <v>2839</v>
      </c>
      <c r="D1419" s="10">
        <f>VLOOKUP($A1419,'Medical Examinations'!$A:$Z,MATCH(D$1,'Medical Examinations'!$A$1:$Z$1,0),FALSE)</f>
        <v>5.19</v>
      </c>
      <c r="E1419" s="10" t="str">
        <f>VLOOKUP($A1419,'Medical Examinations'!$A:$Z,MATCH(E$1,'Medical Examinations'!$A$1:$Z$1,0),FALSE)</f>
        <v>yes</v>
      </c>
      <c r="F1419" s="10" t="str">
        <f>VLOOKUP($A1419,'Medical Examinations'!$A:$Z,MATCH(F$1,'Medical Examinations'!$A$1:$Z$1,0),FALSE)</f>
        <v>No</v>
      </c>
      <c r="G1419" s="10" t="str">
        <f>VLOOKUP($A1419,'Medical Examinations'!$A:$Z,MATCH(G$1,'Medical Examinations'!$A$1:$Z$1,0),FALSE)</f>
        <v>No</v>
      </c>
      <c r="H1419" s="10">
        <f>VLOOKUP($A1419,'Medical Examinations'!$A:$Z,MATCH(H$1,'Medical Examinations'!$A$1:$Z$1,0),FALSE)</f>
        <v>1</v>
      </c>
      <c r="I1419" s="10" t="str">
        <f>VLOOKUP($A1419,'Medical Examinations'!$A:$Z,MATCH(I$1,'Medical Examinations'!$A$1:$Z$1,0),FALSE)</f>
        <v>No</v>
      </c>
      <c r="J1419" s="10" t="str">
        <f>VLOOKUP($A1419,'Medical Examinations'!$A:$Z,MATCH(J$1,'Medical Examinations'!$A$1:$Z$1,0),FALSE)</f>
        <v>Overweight</v>
      </c>
      <c r="K1419" s="10" t="str">
        <f>VLOOKUP($A1419,'Medical Examinations'!$A:$Z,MATCH(K$1,'Medical Examinations'!$A$1:$Z$1,0),FALSE)</f>
        <v>Normal</v>
      </c>
      <c r="L1419" s="15">
        <v>11856.41</v>
      </c>
      <c r="M1419" s="10" t="s">
        <v>4708</v>
      </c>
      <c r="N1419" s="10" t="s">
        <v>4707</v>
      </c>
      <c r="P1419" s="10"/>
    </row>
    <row r="1420" spans="1:16">
      <c r="A1420" s="20" t="s">
        <v>2841</v>
      </c>
      <c r="D1420" s="10">
        <f>VLOOKUP($A1420,'Medical Examinations'!$A:$Z,MATCH(D$1,'Medical Examinations'!$A$1:$Z$1,0),FALSE)</f>
        <v>5.37</v>
      </c>
      <c r="E1420" s="10" t="str">
        <f>VLOOKUP($A1420,'Medical Examinations'!$A:$Z,MATCH(E$1,'Medical Examinations'!$A$1:$Z$1,0),FALSE)</f>
        <v>yes</v>
      </c>
      <c r="F1420" s="10" t="str">
        <f>VLOOKUP($A1420,'Medical Examinations'!$A:$Z,MATCH(F$1,'Medical Examinations'!$A$1:$Z$1,0),FALSE)</f>
        <v>No</v>
      </c>
      <c r="G1420" s="10" t="str">
        <f>VLOOKUP($A1420,'Medical Examinations'!$A:$Z,MATCH(G$1,'Medical Examinations'!$A$1:$Z$1,0),FALSE)</f>
        <v>No</v>
      </c>
      <c r="H1420" s="10">
        <f>VLOOKUP($A1420,'Medical Examinations'!$A:$Z,MATCH(H$1,'Medical Examinations'!$A$1:$Z$1,0),FALSE)</f>
        <v>0</v>
      </c>
      <c r="I1420" s="10" t="str">
        <f>VLOOKUP($A1420,'Medical Examinations'!$A:$Z,MATCH(I$1,'Medical Examinations'!$A$1:$Z$1,0),FALSE)</f>
        <v>No</v>
      </c>
      <c r="J1420" s="10" t="str">
        <f>VLOOKUP($A1420,'Medical Examinations'!$A:$Z,MATCH(J$1,'Medical Examinations'!$A$1:$Z$1,0),FALSE)</f>
        <v>Obesity</v>
      </c>
      <c r="K1420" s="10" t="str">
        <f>VLOOKUP($A1420,'Medical Examinations'!$A:$Z,MATCH(K$1,'Medical Examinations'!$A$1:$Z$1,0),FALSE)</f>
        <v>Normal</v>
      </c>
      <c r="L1420" s="15">
        <v>11858.56</v>
      </c>
      <c r="M1420" s="10" t="s">
        <v>4708</v>
      </c>
      <c r="N1420" s="10" t="s">
        <v>4708</v>
      </c>
      <c r="P1420" s="10"/>
    </row>
    <row r="1421" spans="1:16">
      <c r="A1421" s="21" t="s">
        <v>2843</v>
      </c>
      <c r="D1421" s="10">
        <f>VLOOKUP($A1421,'Medical Examinations'!$A:$Z,MATCH(D$1,'Medical Examinations'!$A$1:$Z$1,0),FALSE)</f>
        <v>10.82</v>
      </c>
      <c r="E1421" s="10" t="str">
        <f>VLOOKUP($A1421,'Medical Examinations'!$A:$Z,MATCH(E$1,'Medical Examinations'!$A$1:$Z$1,0),FALSE)</f>
        <v>yes</v>
      </c>
      <c r="F1421" s="10" t="str">
        <f>VLOOKUP($A1421,'Medical Examinations'!$A:$Z,MATCH(F$1,'Medical Examinations'!$A$1:$Z$1,0),FALSE)</f>
        <v>No</v>
      </c>
      <c r="G1421" s="10" t="str">
        <f>VLOOKUP($A1421,'Medical Examinations'!$A:$Z,MATCH(G$1,'Medical Examinations'!$A$1:$Z$1,0),FALSE)</f>
        <v>No</v>
      </c>
      <c r="H1421" s="10">
        <f>VLOOKUP($A1421,'Medical Examinations'!$A:$Z,MATCH(H$1,'Medical Examinations'!$A$1:$Z$1,0),FALSE)</f>
        <v>0</v>
      </c>
      <c r="I1421" s="10" t="str">
        <f>VLOOKUP($A1421,'Medical Examinations'!$A:$Z,MATCH(I$1,'Medical Examinations'!$A$1:$Z$1,0),FALSE)</f>
        <v>No</v>
      </c>
      <c r="J1421" s="10" t="str">
        <f>VLOOKUP($A1421,'Medical Examinations'!$A:$Z,MATCH(J$1,'Medical Examinations'!$A$1:$Z$1,0),FALSE)</f>
        <v>Normal Weight</v>
      </c>
      <c r="K1421" s="10" t="str">
        <f>VLOOKUP($A1421,'Medical Examinations'!$A:$Z,MATCH(K$1,'Medical Examinations'!$A$1:$Z$1,0),FALSE)</f>
        <v>Diabetes</v>
      </c>
      <c r="L1421" s="15">
        <v>11879.1</v>
      </c>
      <c r="M1421" s="10" t="s">
        <v>4708</v>
      </c>
      <c r="N1421" s="10" t="s">
        <v>4708</v>
      </c>
      <c r="P1421" s="10"/>
    </row>
    <row r="1422" spans="1:16">
      <c r="A1422" s="20" t="s">
        <v>2845</v>
      </c>
      <c r="D1422" s="10">
        <f>VLOOKUP($A1422,'Medical Examinations'!$A:$Z,MATCH(D$1,'Medical Examinations'!$A$1:$Z$1,0),FALSE)</f>
        <v>6.06</v>
      </c>
      <c r="E1422" s="10" t="str">
        <f>VLOOKUP($A1422,'Medical Examinations'!$A:$Z,MATCH(E$1,'Medical Examinations'!$A$1:$Z$1,0),FALSE)</f>
        <v>yes</v>
      </c>
      <c r="F1422" s="10" t="str">
        <f>VLOOKUP($A1422,'Medical Examinations'!$A:$Z,MATCH(F$1,'Medical Examinations'!$A$1:$Z$1,0),FALSE)</f>
        <v>No</v>
      </c>
      <c r="G1422" s="10" t="str">
        <f>VLOOKUP($A1422,'Medical Examinations'!$A:$Z,MATCH(G$1,'Medical Examinations'!$A$1:$Z$1,0),FALSE)</f>
        <v>No</v>
      </c>
      <c r="H1422" s="10">
        <f>VLOOKUP($A1422,'Medical Examinations'!$A:$Z,MATCH(H$1,'Medical Examinations'!$A$1:$Z$1,0),FALSE)</f>
        <v>0</v>
      </c>
      <c r="I1422" s="10" t="str">
        <f>VLOOKUP($A1422,'Medical Examinations'!$A:$Z,MATCH(I$1,'Medical Examinations'!$A$1:$Z$1,0),FALSE)</f>
        <v>No</v>
      </c>
      <c r="J1422" s="10" t="str">
        <f>VLOOKUP($A1422,'Medical Examinations'!$A:$Z,MATCH(J$1,'Medical Examinations'!$A$1:$Z$1,0),FALSE)</f>
        <v>Obesity</v>
      </c>
      <c r="K1422" s="10" t="str">
        <f>VLOOKUP($A1422,'Medical Examinations'!$A:$Z,MATCH(K$1,'Medical Examinations'!$A$1:$Z$1,0),FALSE)</f>
        <v>Prediabetes</v>
      </c>
      <c r="L1422" s="15">
        <v>11881.36</v>
      </c>
      <c r="M1422" s="10" t="s">
        <v>4708</v>
      </c>
      <c r="N1422" s="10" t="s">
        <v>4707</v>
      </c>
      <c r="P1422" s="10"/>
    </row>
    <row r="1423" spans="1:16">
      <c r="A1423" s="21" t="s">
        <v>2847</v>
      </c>
      <c r="D1423" s="10">
        <f>VLOOKUP($A1423,'Medical Examinations'!$A:$Z,MATCH(D$1,'Medical Examinations'!$A$1:$Z$1,0),FALSE)</f>
        <v>5.91</v>
      </c>
      <c r="E1423" s="10" t="str">
        <f>VLOOKUP($A1423,'Medical Examinations'!$A:$Z,MATCH(E$1,'Medical Examinations'!$A$1:$Z$1,0),FALSE)</f>
        <v>No</v>
      </c>
      <c r="F1423" s="10" t="str">
        <f>VLOOKUP($A1423,'Medical Examinations'!$A:$Z,MATCH(F$1,'Medical Examinations'!$A$1:$Z$1,0),FALSE)</f>
        <v>No</v>
      </c>
      <c r="G1423" s="10" t="str">
        <f>VLOOKUP($A1423,'Medical Examinations'!$A:$Z,MATCH(G$1,'Medical Examinations'!$A$1:$Z$1,0),FALSE)</f>
        <v>No</v>
      </c>
      <c r="H1423" s="10">
        <f>VLOOKUP($A1423,'Medical Examinations'!$A:$Z,MATCH(H$1,'Medical Examinations'!$A$1:$Z$1,0),FALSE)</f>
        <v>0</v>
      </c>
      <c r="I1423" s="10" t="str">
        <f>VLOOKUP($A1423,'Medical Examinations'!$A:$Z,MATCH(I$1,'Medical Examinations'!$A$1:$Z$1,0),FALSE)</f>
        <v>No</v>
      </c>
      <c r="J1423" s="10" t="str">
        <f>VLOOKUP($A1423,'Medical Examinations'!$A:$Z,MATCH(J$1,'Medical Examinations'!$A$1:$Z$1,0),FALSE)</f>
        <v>Obesity</v>
      </c>
      <c r="K1423" s="10" t="str">
        <f>VLOOKUP($A1423,'Medical Examinations'!$A:$Z,MATCH(K$1,'Medical Examinations'!$A$1:$Z$1,0),FALSE)</f>
        <v>Prediabetes</v>
      </c>
      <c r="L1423" s="15">
        <v>11881.97</v>
      </c>
      <c r="M1423" s="10" t="s">
        <v>4708</v>
      </c>
      <c r="N1423" s="10" t="s">
        <v>4711</v>
      </c>
      <c r="P1423" s="10"/>
    </row>
    <row r="1424" spans="1:16">
      <c r="A1424" s="20" t="s">
        <v>2849</v>
      </c>
      <c r="D1424" s="10">
        <f>VLOOKUP($A1424,'Medical Examinations'!$A:$Z,MATCH(D$1,'Medical Examinations'!$A$1:$Z$1,0),FALSE)</f>
        <v>5.87</v>
      </c>
      <c r="E1424" s="10" t="str">
        <f>VLOOKUP($A1424,'Medical Examinations'!$A:$Z,MATCH(E$1,'Medical Examinations'!$A$1:$Z$1,0),FALSE)</f>
        <v>No</v>
      </c>
      <c r="F1424" s="10" t="str">
        <f>VLOOKUP($A1424,'Medical Examinations'!$A:$Z,MATCH(F$1,'Medical Examinations'!$A$1:$Z$1,0),FALSE)</f>
        <v>No</v>
      </c>
      <c r="G1424" s="10" t="str">
        <f>VLOOKUP($A1424,'Medical Examinations'!$A:$Z,MATCH(G$1,'Medical Examinations'!$A$1:$Z$1,0),FALSE)</f>
        <v>No</v>
      </c>
      <c r="H1424" s="10">
        <f>VLOOKUP($A1424,'Medical Examinations'!$A:$Z,MATCH(H$1,'Medical Examinations'!$A$1:$Z$1,0),FALSE)</f>
        <v>0</v>
      </c>
      <c r="I1424" s="10" t="str">
        <f>VLOOKUP($A1424,'Medical Examinations'!$A:$Z,MATCH(I$1,'Medical Examinations'!$A$1:$Z$1,0),FALSE)</f>
        <v>No</v>
      </c>
      <c r="J1424" s="10" t="str">
        <f>VLOOKUP($A1424,'Medical Examinations'!$A:$Z,MATCH(J$1,'Medical Examinations'!$A$1:$Z$1,0),FALSE)</f>
        <v>Obesity</v>
      </c>
      <c r="K1424" s="10" t="str">
        <f>VLOOKUP($A1424,'Medical Examinations'!$A:$Z,MATCH(K$1,'Medical Examinations'!$A$1:$Z$1,0),FALSE)</f>
        <v>Prediabetes</v>
      </c>
      <c r="L1424" s="15">
        <v>11884.05</v>
      </c>
      <c r="M1424" s="10" t="s">
        <v>4708</v>
      </c>
      <c r="N1424" s="10" t="s">
        <v>4708</v>
      </c>
      <c r="P1424" s="10"/>
    </row>
    <row r="1425" spans="1:16">
      <c r="A1425" s="21" t="s">
        <v>2851</v>
      </c>
      <c r="D1425" s="10">
        <f>VLOOKUP($A1425,'Medical Examinations'!$A:$Z,MATCH(D$1,'Medical Examinations'!$A$1:$Z$1,0),FALSE)</f>
        <v>6.22</v>
      </c>
      <c r="E1425" s="10" t="str">
        <f>VLOOKUP($A1425,'Medical Examinations'!$A:$Z,MATCH(E$1,'Medical Examinations'!$A$1:$Z$1,0),FALSE)</f>
        <v>No</v>
      </c>
      <c r="F1425" s="10" t="str">
        <f>VLOOKUP($A1425,'Medical Examinations'!$A:$Z,MATCH(F$1,'Medical Examinations'!$A$1:$Z$1,0),FALSE)</f>
        <v>No</v>
      </c>
      <c r="G1425" s="10" t="str">
        <f>VLOOKUP($A1425,'Medical Examinations'!$A:$Z,MATCH(G$1,'Medical Examinations'!$A$1:$Z$1,0),FALSE)</f>
        <v>No</v>
      </c>
      <c r="H1425" s="10">
        <f>VLOOKUP($A1425,'Medical Examinations'!$A:$Z,MATCH(H$1,'Medical Examinations'!$A$1:$Z$1,0),FALSE)</f>
        <v>0</v>
      </c>
      <c r="I1425" s="10" t="str">
        <f>VLOOKUP($A1425,'Medical Examinations'!$A:$Z,MATCH(I$1,'Medical Examinations'!$A$1:$Z$1,0),FALSE)</f>
        <v>No</v>
      </c>
      <c r="J1425" s="10" t="str">
        <f>VLOOKUP($A1425,'Medical Examinations'!$A:$Z,MATCH(J$1,'Medical Examinations'!$A$1:$Z$1,0),FALSE)</f>
        <v>Obesity</v>
      </c>
      <c r="K1425" s="10" t="str">
        <f>VLOOKUP($A1425,'Medical Examinations'!$A:$Z,MATCH(K$1,'Medical Examinations'!$A$1:$Z$1,0),FALSE)</f>
        <v>Prediabetes</v>
      </c>
      <c r="L1425" s="15">
        <v>11918.2</v>
      </c>
      <c r="M1425" s="10" t="s">
        <v>4708</v>
      </c>
      <c r="N1425" s="10" t="s">
        <v>4711</v>
      </c>
      <c r="P1425" s="10"/>
    </row>
    <row r="1426" spans="1:16">
      <c r="A1426" s="20" t="s">
        <v>2853</v>
      </c>
      <c r="D1426" s="10">
        <f>VLOOKUP($A1426,'Medical Examinations'!$A:$Z,MATCH(D$1,'Medical Examinations'!$A$1:$Z$1,0),FALSE)</f>
        <v>5.73</v>
      </c>
      <c r="E1426" s="10" t="str">
        <f>VLOOKUP($A1426,'Medical Examinations'!$A:$Z,MATCH(E$1,'Medical Examinations'!$A$1:$Z$1,0),FALSE)</f>
        <v>No</v>
      </c>
      <c r="F1426" s="10" t="str">
        <f>VLOOKUP($A1426,'Medical Examinations'!$A:$Z,MATCH(F$1,'Medical Examinations'!$A$1:$Z$1,0),FALSE)</f>
        <v>No</v>
      </c>
      <c r="G1426" s="10" t="str">
        <f>VLOOKUP($A1426,'Medical Examinations'!$A:$Z,MATCH(G$1,'Medical Examinations'!$A$1:$Z$1,0),FALSE)</f>
        <v>Yes</v>
      </c>
      <c r="H1426" s="10">
        <f>VLOOKUP($A1426,'Medical Examinations'!$A:$Z,MATCH(H$1,'Medical Examinations'!$A$1:$Z$1,0),FALSE)</f>
        <v>1</v>
      </c>
      <c r="I1426" s="10" t="str">
        <f>VLOOKUP($A1426,'Medical Examinations'!$A:$Z,MATCH(I$1,'Medical Examinations'!$A$1:$Z$1,0),FALSE)</f>
        <v>No</v>
      </c>
      <c r="J1426" s="10" t="str">
        <f>VLOOKUP($A1426,'Medical Examinations'!$A:$Z,MATCH(J$1,'Medical Examinations'!$A$1:$Z$1,0),FALSE)</f>
        <v>Obesity</v>
      </c>
      <c r="K1426" s="10" t="str">
        <f>VLOOKUP($A1426,'Medical Examinations'!$A:$Z,MATCH(K$1,'Medical Examinations'!$A$1:$Z$1,0),FALSE)</f>
        <v>Prediabetes</v>
      </c>
      <c r="L1426" s="15">
        <v>11931.13</v>
      </c>
      <c r="M1426" s="10" t="s">
        <v>4708</v>
      </c>
      <c r="N1426" s="10" t="s">
        <v>4711</v>
      </c>
      <c r="P1426" s="10"/>
    </row>
    <row r="1427" spans="1:16">
      <c r="A1427" s="21" t="s">
        <v>2855</v>
      </c>
      <c r="D1427" s="10">
        <f>VLOOKUP($A1427,'Medical Examinations'!$A:$Z,MATCH(D$1,'Medical Examinations'!$A$1:$Z$1,0),FALSE)</f>
        <v>5.7</v>
      </c>
      <c r="E1427" s="10" t="str">
        <f>VLOOKUP($A1427,'Medical Examinations'!$A:$Z,MATCH(E$1,'Medical Examinations'!$A$1:$Z$1,0),FALSE)</f>
        <v>No</v>
      </c>
      <c r="F1427" s="10" t="str">
        <f>VLOOKUP($A1427,'Medical Examinations'!$A:$Z,MATCH(F$1,'Medical Examinations'!$A$1:$Z$1,0),FALSE)</f>
        <v>No</v>
      </c>
      <c r="G1427" s="10" t="str">
        <f>VLOOKUP($A1427,'Medical Examinations'!$A:$Z,MATCH(G$1,'Medical Examinations'!$A$1:$Z$1,0),FALSE)</f>
        <v>No</v>
      </c>
      <c r="H1427" s="10">
        <f>VLOOKUP($A1427,'Medical Examinations'!$A:$Z,MATCH(H$1,'Medical Examinations'!$A$1:$Z$1,0),FALSE)</f>
        <v>0</v>
      </c>
      <c r="I1427" s="10" t="str">
        <f>VLOOKUP($A1427,'Medical Examinations'!$A:$Z,MATCH(I$1,'Medical Examinations'!$A$1:$Z$1,0),FALSE)</f>
        <v>No</v>
      </c>
      <c r="J1427" s="10" t="str">
        <f>VLOOKUP($A1427,'Medical Examinations'!$A:$Z,MATCH(J$1,'Medical Examinations'!$A$1:$Z$1,0),FALSE)</f>
        <v>Obesity</v>
      </c>
      <c r="K1427" s="10" t="str">
        <f>VLOOKUP($A1427,'Medical Examinations'!$A:$Z,MATCH(K$1,'Medical Examinations'!$A$1:$Z$1,0),FALSE)</f>
        <v>Prediabetes</v>
      </c>
      <c r="L1427" s="15">
        <v>11938.26</v>
      </c>
      <c r="M1427" s="10" t="s">
        <v>4708</v>
      </c>
      <c r="N1427" s="10" t="s">
        <v>4708</v>
      </c>
      <c r="P1427" s="10"/>
    </row>
    <row r="1428" spans="1:16">
      <c r="A1428" s="20" t="s">
        <v>2857</v>
      </c>
      <c r="D1428" s="10">
        <f>VLOOKUP($A1428,'Medical Examinations'!$A:$Z,MATCH(D$1,'Medical Examinations'!$A$1:$Z$1,0),FALSE)</f>
        <v>9.91</v>
      </c>
      <c r="E1428" s="10" t="str">
        <f>VLOOKUP($A1428,'Medical Examinations'!$A:$Z,MATCH(E$1,'Medical Examinations'!$A$1:$Z$1,0),FALSE)</f>
        <v>No</v>
      </c>
      <c r="F1428" s="10" t="str">
        <f>VLOOKUP($A1428,'Medical Examinations'!$A:$Z,MATCH(F$1,'Medical Examinations'!$A$1:$Z$1,0),FALSE)</f>
        <v>No</v>
      </c>
      <c r="G1428" s="10" t="str">
        <f>VLOOKUP($A1428,'Medical Examinations'!$A:$Z,MATCH(G$1,'Medical Examinations'!$A$1:$Z$1,0),FALSE)</f>
        <v>No</v>
      </c>
      <c r="H1428" s="10">
        <f>VLOOKUP($A1428,'Medical Examinations'!$A:$Z,MATCH(H$1,'Medical Examinations'!$A$1:$Z$1,0),FALSE)</f>
        <v>0</v>
      </c>
      <c r="I1428" s="10" t="str">
        <f>VLOOKUP($A1428,'Medical Examinations'!$A:$Z,MATCH(I$1,'Medical Examinations'!$A$1:$Z$1,0),FALSE)</f>
        <v>No</v>
      </c>
      <c r="J1428" s="10" t="str">
        <f>VLOOKUP($A1428,'Medical Examinations'!$A:$Z,MATCH(J$1,'Medical Examinations'!$A$1:$Z$1,0),FALSE)</f>
        <v>Overweight</v>
      </c>
      <c r="K1428" s="10" t="str">
        <f>VLOOKUP($A1428,'Medical Examinations'!$A:$Z,MATCH(K$1,'Medical Examinations'!$A$1:$Z$1,0),FALSE)</f>
        <v>Diabetes</v>
      </c>
      <c r="L1428" s="15">
        <v>11941.83</v>
      </c>
      <c r="M1428" s="10" t="s">
        <v>4708</v>
      </c>
      <c r="N1428" s="10" t="s">
        <v>4711</v>
      </c>
      <c r="P1428" s="10"/>
    </row>
    <row r="1429" spans="1:16">
      <c r="A1429" s="21" t="s">
        <v>2859</v>
      </c>
      <c r="D1429" s="10">
        <f>VLOOKUP($A1429,'Medical Examinations'!$A:$Z,MATCH(D$1,'Medical Examinations'!$A$1:$Z$1,0),FALSE)</f>
        <v>11.4</v>
      </c>
      <c r="E1429" s="10" t="str">
        <f>VLOOKUP($A1429,'Medical Examinations'!$A:$Z,MATCH(E$1,'Medical Examinations'!$A$1:$Z$1,0),FALSE)</f>
        <v>No</v>
      </c>
      <c r="F1429" s="10" t="str">
        <f>VLOOKUP($A1429,'Medical Examinations'!$A:$Z,MATCH(F$1,'Medical Examinations'!$A$1:$Z$1,0),FALSE)</f>
        <v>No</v>
      </c>
      <c r="G1429" s="10" t="str">
        <f>VLOOKUP($A1429,'Medical Examinations'!$A:$Z,MATCH(G$1,'Medical Examinations'!$A$1:$Z$1,0),FALSE)</f>
        <v>No</v>
      </c>
      <c r="H1429" s="10">
        <f>VLOOKUP($A1429,'Medical Examinations'!$A:$Z,MATCH(H$1,'Medical Examinations'!$A$1:$Z$1,0),FALSE)</f>
        <v>0</v>
      </c>
      <c r="I1429" s="10" t="str">
        <f>VLOOKUP($A1429,'Medical Examinations'!$A:$Z,MATCH(I$1,'Medical Examinations'!$A$1:$Z$1,0),FALSE)</f>
        <v>No</v>
      </c>
      <c r="J1429" s="10" t="str">
        <f>VLOOKUP($A1429,'Medical Examinations'!$A:$Z,MATCH(J$1,'Medical Examinations'!$A$1:$Z$1,0),FALSE)</f>
        <v>Overweight</v>
      </c>
      <c r="K1429" s="10" t="str">
        <f>VLOOKUP($A1429,'Medical Examinations'!$A:$Z,MATCH(K$1,'Medical Examinations'!$A$1:$Z$1,0),FALSE)</f>
        <v>Diabetes</v>
      </c>
      <c r="L1429" s="15">
        <v>11944.59</v>
      </c>
      <c r="M1429" s="10" t="s">
        <v>4708</v>
      </c>
      <c r="N1429" s="10" t="s">
        <v>4707</v>
      </c>
      <c r="P1429" s="10"/>
    </row>
    <row r="1430" spans="1:16">
      <c r="A1430" s="20" t="s">
        <v>2861</v>
      </c>
      <c r="D1430" s="10">
        <f>VLOOKUP($A1430,'Medical Examinations'!$A:$Z,MATCH(D$1,'Medical Examinations'!$A$1:$Z$1,0),FALSE)</f>
        <v>6.29</v>
      </c>
      <c r="E1430" s="10" t="str">
        <f>VLOOKUP($A1430,'Medical Examinations'!$A:$Z,MATCH(E$1,'Medical Examinations'!$A$1:$Z$1,0),FALSE)</f>
        <v>yes</v>
      </c>
      <c r="F1430" s="10" t="str">
        <f>VLOOKUP($A1430,'Medical Examinations'!$A:$Z,MATCH(F$1,'Medical Examinations'!$A$1:$Z$1,0),FALSE)</f>
        <v>No</v>
      </c>
      <c r="G1430" s="10" t="str">
        <f>VLOOKUP($A1430,'Medical Examinations'!$A:$Z,MATCH(G$1,'Medical Examinations'!$A$1:$Z$1,0),FALSE)</f>
        <v>Yes</v>
      </c>
      <c r="H1430" s="10">
        <f>VLOOKUP($A1430,'Medical Examinations'!$A:$Z,MATCH(H$1,'Medical Examinations'!$A$1:$Z$1,0),FALSE)</f>
        <v>1</v>
      </c>
      <c r="I1430" s="10" t="str">
        <f>VLOOKUP($A1430,'Medical Examinations'!$A:$Z,MATCH(I$1,'Medical Examinations'!$A$1:$Z$1,0),FALSE)</f>
        <v>No</v>
      </c>
      <c r="J1430" s="10" t="str">
        <f>VLOOKUP($A1430,'Medical Examinations'!$A:$Z,MATCH(J$1,'Medical Examinations'!$A$1:$Z$1,0),FALSE)</f>
        <v>Obesity</v>
      </c>
      <c r="K1430" s="10" t="str">
        <f>VLOOKUP($A1430,'Medical Examinations'!$A:$Z,MATCH(K$1,'Medical Examinations'!$A$1:$Z$1,0),FALSE)</f>
        <v>Prediabetes</v>
      </c>
      <c r="L1430" s="15">
        <v>11945.13</v>
      </c>
      <c r="M1430" s="10" t="s">
        <v>4708</v>
      </c>
      <c r="N1430" s="10" t="s">
        <v>4707</v>
      </c>
      <c r="P1430" s="10"/>
    </row>
    <row r="1431" spans="1:16">
      <c r="A1431" s="21" t="s">
        <v>2863</v>
      </c>
      <c r="D1431" s="10">
        <f>VLOOKUP($A1431,'Medical Examinations'!$A:$Z,MATCH(D$1,'Medical Examinations'!$A$1:$Z$1,0),FALSE)</f>
        <v>9.2799999999999994</v>
      </c>
      <c r="E1431" s="10" t="str">
        <f>VLOOKUP($A1431,'Medical Examinations'!$A:$Z,MATCH(E$1,'Medical Examinations'!$A$1:$Z$1,0),FALSE)</f>
        <v>No</v>
      </c>
      <c r="F1431" s="10" t="str">
        <f>VLOOKUP($A1431,'Medical Examinations'!$A:$Z,MATCH(F$1,'Medical Examinations'!$A$1:$Z$1,0),FALSE)</f>
        <v>No</v>
      </c>
      <c r="G1431" s="10" t="str">
        <f>VLOOKUP($A1431,'Medical Examinations'!$A:$Z,MATCH(G$1,'Medical Examinations'!$A$1:$Z$1,0),FALSE)</f>
        <v>No</v>
      </c>
      <c r="H1431" s="10">
        <f>VLOOKUP($A1431,'Medical Examinations'!$A:$Z,MATCH(H$1,'Medical Examinations'!$A$1:$Z$1,0),FALSE)</f>
        <v>0</v>
      </c>
      <c r="I1431" s="10" t="str">
        <f>VLOOKUP($A1431,'Medical Examinations'!$A:$Z,MATCH(I$1,'Medical Examinations'!$A$1:$Z$1,0),FALSE)</f>
        <v>No</v>
      </c>
      <c r="J1431" s="10" t="str">
        <f>VLOOKUP($A1431,'Medical Examinations'!$A:$Z,MATCH(J$1,'Medical Examinations'!$A$1:$Z$1,0),FALSE)</f>
        <v>Underweight</v>
      </c>
      <c r="K1431" s="10" t="str">
        <f>VLOOKUP($A1431,'Medical Examinations'!$A:$Z,MATCH(K$1,'Medical Examinations'!$A$1:$Z$1,0),FALSE)</f>
        <v>Diabetes</v>
      </c>
      <c r="L1431" s="15">
        <v>11946.63</v>
      </c>
      <c r="M1431" s="10" t="s">
        <v>4708</v>
      </c>
      <c r="N1431" s="10" t="s">
        <v>4707</v>
      </c>
      <c r="P1431" s="10"/>
    </row>
    <row r="1432" spans="1:16">
      <c r="A1432" s="20" t="s">
        <v>2865</v>
      </c>
      <c r="D1432" s="10">
        <f>VLOOKUP($A1432,'Medical Examinations'!$A:$Z,MATCH(D$1,'Medical Examinations'!$A$1:$Z$1,0),FALSE)</f>
        <v>4.78</v>
      </c>
      <c r="E1432" s="10" t="str">
        <f>VLOOKUP($A1432,'Medical Examinations'!$A:$Z,MATCH(E$1,'Medical Examinations'!$A$1:$Z$1,0),FALSE)</f>
        <v>No</v>
      </c>
      <c r="F1432" s="10" t="str">
        <f>VLOOKUP($A1432,'Medical Examinations'!$A:$Z,MATCH(F$1,'Medical Examinations'!$A$1:$Z$1,0),FALSE)</f>
        <v>No</v>
      </c>
      <c r="G1432" s="10" t="str">
        <f>VLOOKUP($A1432,'Medical Examinations'!$A:$Z,MATCH(G$1,'Medical Examinations'!$A$1:$Z$1,0),FALSE)</f>
        <v>Yes</v>
      </c>
      <c r="H1432" s="10">
        <f>VLOOKUP($A1432,'Medical Examinations'!$A:$Z,MATCH(H$1,'Medical Examinations'!$A$1:$Z$1,0),FALSE)</f>
        <v>1</v>
      </c>
      <c r="I1432" s="10" t="str">
        <f>VLOOKUP($A1432,'Medical Examinations'!$A:$Z,MATCH(I$1,'Medical Examinations'!$A$1:$Z$1,0),FALSE)</f>
        <v>No</v>
      </c>
      <c r="J1432" s="10" t="str">
        <f>VLOOKUP($A1432,'Medical Examinations'!$A:$Z,MATCH(J$1,'Medical Examinations'!$A$1:$Z$1,0),FALSE)</f>
        <v>Obesity</v>
      </c>
      <c r="K1432" s="10" t="str">
        <f>VLOOKUP($A1432,'Medical Examinations'!$A:$Z,MATCH(K$1,'Medical Examinations'!$A$1:$Z$1,0),FALSE)</f>
        <v>Normal</v>
      </c>
      <c r="L1432" s="15">
        <v>11987.17</v>
      </c>
      <c r="M1432" s="10" t="s">
        <v>4708</v>
      </c>
      <c r="N1432" s="10" t="s">
        <v>4708</v>
      </c>
      <c r="P1432" s="10"/>
    </row>
    <row r="1433" spans="1:16">
      <c r="A1433" s="21" t="s">
        <v>2867</v>
      </c>
      <c r="D1433" s="10">
        <f>VLOOKUP($A1433,'Medical Examinations'!$A:$Z,MATCH(D$1,'Medical Examinations'!$A$1:$Z$1,0),FALSE)</f>
        <v>8.8699999999999992</v>
      </c>
      <c r="E1433" s="10" t="str">
        <f>VLOOKUP($A1433,'Medical Examinations'!$A:$Z,MATCH(E$1,'Medical Examinations'!$A$1:$Z$1,0),FALSE)</f>
        <v>yes</v>
      </c>
      <c r="F1433" s="10" t="str">
        <f>VLOOKUP($A1433,'Medical Examinations'!$A:$Z,MATCH(F$1,'Medical Examinations'!$A$1:$Z$1,0),FALSE)</f>
        <v>No</v>
      </c>
      <c r="G1433" s="10" t="str">
        <f>VLOOKUP($A1433,'Medical Examinations'!$A:$Z,MATCH(G$1,'Medical Examinations'!$A$1:$Z$1,0),FALSE)</f>
        <v>No</v>
      </c>
      <c r="H1433" s="10">
        <f>VLOOKUP($A1433,'Medical Examinations'!$A:$Z,MATCH(H$1,'Medical Examinations'!$A$1:$Z$1,0),FALSE)</f>
        <v>0</v>
      </c>
      <c r="I1433" s="10" t="str">
        <f>VLOOKUP($A1433,'Medical Examinations'!$A:$Z,MATCH(I$1,'Medical Examinations'!$A$1:$Z$1,0),FALSE)</f>
        <v>No</v>
      </c>
      <c r="J1433" s="10" t="str">
        <f>VLOOKUP($A1433,'Medical Examinations'!$A:$Z,MATCH(J$1,'Medical Examinations'!$A$1:$Z$1,0),FALSE)</f>
        <v>Obesity</v>
      </c>
      <c r="K1433" s="10" t="str">
        <f>VLOOKUP($A1433,'Medical Examinations'!$A:$Z,MATCH(K$1,'Medical Examinations'!$A$1:$Z$1,0),FALSE)</f>
        <v>Diabetes</v>
      </c>
      <c r="L1433" s="15">
        <v>11987.68</v>
      </c>
      <c r="M1433" s="10" t="s">
        <v>4708</v>
      </c>
      <c r="N1433" s="10" t="s">
        <v>4707</v>
      </c>
      <c r="P1433" s="10"/>
    </row>
    <row r="1434" spans="1:16">
      <c r="A1434" s="20" t="s">
        <v>2869</v>
      </c>
      <c r="D1434" s="10">
        <f>VLOOKUP($A1434,'Medical Examinations'!$A:$Z,MATCH(D$1,'Medical Examinations'!$A$1:$Z$1,0),FALSE)</f>
        <v>11.4</v>
      </c>
      <c r="E1434" s="10" t="str">
        <f>VLOOKUP($A1434,'Medical Examinations'!$A:$Z,MATCH(E$1,'Medical Examinations'!$A$1:$Z$1,0),FALSE)</f>
        <v>No</v>
      </c>
      <c r="F1434" s="10" t="str">
        <f>VLOOKUP($A1434,'Medical Examinations'!$A:$Z,MATCH(F$1,'Medical Examinations'!$A$1:$Z$1,0),FALSE)</f>
        <v>No</v>
      </c>
      <c r="G1434" s="10" t="str">
        <f>VLOOKUP($A1434,'Medical Examinations'!$A:$Z,MATCH(G$1,'Medical Examinations'!$A$1:$Z$1,0),FALSE)</f>
        <v>No</v>
      </c>
      <c r="H1434" s="10">
        <f>VLOOKUP($A1434,'Medical Examinations'!$A:$Z,MATCH(H$1,'Medical Examinations'!$A$1:$Z$1,0),FALSE)</f>
        <v>0</v>
      </c>
      <c r="I1434" s="10" t="str">
        <f>VLOOKUP($A1434,'Medical Examinations'!$A:$Z,MATCH(I$1,'Medical Examinations'!$A$1:$Z$1,0),FALSE)</f>
        <v>No</v>
      </c>
      <c r="J1434" s="10" t="str">
        <f>VLOOKUP($A1434,'Medical Examinations'!$A:$Z,MATCH(J$1,'Medical Examinations'!$A$1:$Z$1,0),FALSE)</f>
        <v>Underweight</v>
      </c>
      <c r="K1434" s="10" t="str">
        <f>VLOOKUP($A1434,'Medical Examinations'!$A:$Z,MATCH(K$1,'Medical Examinations'!$A$1:$Z$1,0),FALSE)</f>
        <v>Diabetes</v>
      </c>
      <c r="L1434" s="15">
        <v>11994.89</v>
      </c>
      <c r="M1434" s="10" t="s">
        <v>4708</v>
      </c>
      <c r="N1434" s="10" t="s">
        <v>4707</v>
      </c>
      <c r="P1434" s="10"/>
    </row>
    <row r="1435" spans="1:16">
      <c r="A1435" s="21" t="s">
        <v>2871</v>
      </c>
      <c r="D1435" s="10">
        <f>VLOOKUP($A1435,'Medical Examinations'!$A:$Z,MATCH(D$1,'Medical Examinations'!$A$1:$Z$1,0),FALSE)</f>
        <v>9.1300000000000008</v>
      </c>
      <c r="E1435" s="10" t="str">
        <f>VLOOKUP($A1435,'Medical Examinations'!$A:$Z,MATCH(E$1,'Medical Examinations'!$A$1:$Z$1,0),FALSE)</f>
        <v>yes</v>
      </c>
      <c r="F1435" s="10" t="str">
        <f>VLOOKUP($A1435,'Medical Examinations'!$A:$Z,MATCH(F$1,'Medical Examinations'!$A$1:$Z$1,0),FALSE)</f>
        <v>No</v>
      </c>
      <c r="G1435" s="10" t="str">
        <f>VLOOKUP($A1435,'Medical Examinations'!$A:$Z,MATCH(G$1,'Medical Examinations'!$A$1:$Z$1,0),FALSE)</f>
        <v>No</v>
      </c>
      <c r="H1435" s="10">
        <f>VLOOKUP($A1435,'Medical Examinations'!$A:$Z,MATCH(H$1,'Medical Examinations'!$A$1:$Z$1,0),FALSE)</f>
        <v>0</v>
      </c>
      <c r="I1435" s="10" t="str">
        <f>VLOOKUP($A1435,'Medical Examinations'!$A:$Z,MATCH(I$1,'Medical Examinations'!$A$1:$Z$1,0),FALSE)</f>
        <v>No</v>
      </c>
      <c r="J1435" s="10" t="str">
        <f>VLOOKUP($A1435,'Medical Examinations'!$A:$Z,MATCH(J$1,'Medical Examinations'!$A$1:$Z$1,0),FALSE)</f>
        <v>Obesity</v>
      </c>
      <c r="K1435" s="10" t="str">
        <f>VLOOKUP($A1435,'Medical Examinations'!$A:$Z,MATCH(K$1,'Medical Examinations'!$A$1:$Z$1,0),FALSE)</f>
        <v>Diabetes</v>
      </c>
      <c r="L1435" s="15">
        <v>12001.29</v>
      </c>
      <c r="M1435" s="10" t="s">
        <v>4708</v>
      </c>
      <c r="N1435" s="10" t="s">
        <v>4708</v>
      </c>
      <c r="P1435" s="10"/>
    </row>
    <row r="1436" spans="1:16">
      <c r="A1436" s="20" t="s">
        <v>2873</v>
      </c>
      <c r="D1436" s="10">
        <f>VLOOKUP($A1436,'Medical Examinations'!$A:$Z,MATCH(D$1,'Medical Examinations'!$A$1:$Z$1,0),FALSE)</f>
        <v>6.22</v>
      </c>
      <c r="E1436" s="10" t="str">
        <f>VLOOKUP($A1436,'Medical Examinations'!$A:$Z,MATCH(E$1,'Medical Examinations'!$A$1:$Z$1,0),FALSE)</f>
        <v>yes</v>
      </c>
      <c r="F1436" s="10" t="str">
        <f>VLOOKUP($A1436,'Medical Examinations'!$A:$Z,MATCH(F$1,'Medical Examinations'!$A$1:$Z$1,0),FALSE)</f>
        <v>No</v>
      </c>
      <c r="G1436" s="10" t="str">
        <f>VLOOKUP($A1436,'Medical Examinations'!$A:$Z,MATCH(G$1,'Medical Examinations'!$A$1:$Z$1,0),FALSE)</f>
        <v>Yes</v>
      </c>
      <c r="H1436" s="10">
        <f>VLOOKUP($A1436,'Medical Examinations'!$A:$Z,MATCH(H$1,'Medical Examinations'!$A$1:$Z$1,0),FALSE)</f>
        <v>1</v>
      </c>
      <c r="I1436" s="10" t="str">
        <f>VLOOKUP($A1436,'Medical Examinations'!$A:$Z,MATCH(I$1,'Medical Examinations'!$A$1:$Z$1,0),FALSE)</f>
        <v>No</v>
      </c>
      <c r="J1436" s="10" t="str">
        <f>VLOOKUP($A1436,'Medical Examinations'!$A:$Z,MATCH(J$1,'Medical Examinations'!$A$1:$Z$1,0),FALSE)</f>
        <v>Normal Weight</v>
      </c>
      <c r="K1436" s="10" t="str">
        <f>VLOOKUP($A1436,'Medical Examinations'!$A:$Z,MATCH(K$1,'Medical Examinations'!$A$1:$Z$1,0),FALSE)</f>
        <v>Prediabetes</v>
      </c>
      <c r="L1436" s="15">
        <v>12029.29</v>
      </c>
      <c r="M1436" s="10" t="s">
        <v>4708</v>
      </c>
      <c r="N1436" s="10" t="s">
        <v>4707</v>
      </c>
      <c r="P1436" s="10"/>
    </row>
    <row r="1437" spans="1:16">
      <c r="A1437" s="21" t="s">
        <v>2875</v>
      </c>
      <c r="D1437" s="10">
        <f>VLOOKUP($A1437,'Medical Examinations'!$A:$Z,MATCH(D$1,'Medical Examinations'!$A$1:$Z$1,0),FALSE)</f>
        <v>5.9</v>
      </c>
      <c r="E1437" s="10" t="str">
        <f>VLOOKUP($A1437,'Medical Examinations'!$A:$Z,MATCH(E$1,'Medical Examinations'!$A$1:$Z$1,0),FALSE)</f>
        <v>No</v>
      </c>
      <c r="F1437" s="10" t="str">
        <f>VLOOKUP($A1437,'Medical Examinations'!$A:$Z,MATCH(F$1,'Medical Examinations'!$A$1:$Z$1,0),FALSE)</f>
        <v>No</v>
      </c>
      <c r="G1437" s="10" t="str">
        <f>VLOOKUP($A1437,'Medical Examinations'!$A:$Z,MATCH(G$1,'Medical Examinations'!$A$1:$Z$1,0),FALSE)</f>
        <v>Yes</v>
      </c>
      <c r="H1437" s="10">
        <f>VLOOKUP($A1437,'Medical Examinations'!$A:$Z,MATCH(H$1,'Medical Examinations'!$A$1:$Z$1,0),FALSE)</f>
        <v>1</v>
      </c>
      <c r="I1437" s="10" t="str">
        <f>VLOOKUP($A1437,'Medical Examinations'!$A:$Z,MATCH(I$1,'Medical Examinations'!$A$1:$Z$1,0),FALSE)</f>
        <v>No</v>
      </c>
      <c r="J1437" s="10" t="str">
        <f>VLOOKUP($A1437,'Medical Examinations'!$A:$Z,MATCH(J$1,'Medical Examinations'!$A$1:$Z$1,0),FALSE)</f>
        <v>Obesity</v>
      </c>
      <c r="K1437" s="10" t="str">
        <f>VLOOKUP($A1437,'Medical Examinations'!$A:$Z,MATCH(K$1,'Medical Examinations'!$A$1:$Z$1,0),FALSE)</f>
        <v>Prediabetes</v>
      </c>
      <c r="L1437" s="15">
        <v>12032.33</v>
      </c>
      <c r="M1437" s="10" t="s">
        <v>4708</v>
      </c>
      <c r="N1437" s="10" t="s">
        <v>4711</v>
      </c>
      <c r="P1437" s="10"/>
    </row>
    <row r="1438" spans="1:16">
      <c r="A1438" s="20" t="s">
        <v>2877</v>
      </c>
      <c r="D1438" s="10">
        <f>VLOOKUP($A1438,'Medical Examinations'!$A:$Z,MATCH(D$1,'Medical Examinations'!$A$1:$Z$1,0),FALSE)</f>
        <v>4.45</v>
      </c>
      <c r="E1438" s="10" t="str">
        <f>VLOOKUP($A1438,'Medical Examinations'!$A:$Z,MATCH(E$1,'Medical Examinations'!$A$1:$Z$1,0),FALSE)</f>
        <v>No</v>
      </c>
      <c r="F1438" s="10" t="str">
        <f>VLOOKUP($A1438,'Medical Examinations'!$A:$Z,MATCH(F$1,'Medical Examinations'!$A$1:$Z$1,0),FALSE)</f>
        <v>No</v>
      </c>
      <c r="G1438" s="10" t="str">
        <f>VLOOKUP($A1438,'Medical Examinations'!$A:$Z,MATCH(G$1,'Medical Examinations'!$A$1:$Z$1,0),FALSE)</f>
        <v>No</v>
      </c>
      <c r="H1438" s="10">
        <f>VLOOKUP($A1438,'Medical Examinations'!$A:$Z,MATCH(H$1,'Medical Examinations'!$A$1:$Z$1,0),FALSE)</f>
        <v>0</v>
      </c>
      <c r="I1438" s="10" t="str">
        <f>VLOOKUP($A1438,'Medical Examinations'!$A:$Z,MATCH(I$1,'Medical Examinations'!$A$1:$Z$1,0),FALSE)</f>
        <v>No</v>
      </c>
      <c r="J1438" s="10" t="str">
        <f>VLOOKUP($A1438,'Medical Examinations'!$A:$Z,MATCH(J$1,'Medical Examinations'!$A$1:$Z$1,0),FALSE)</f>
        <v>Obesity</v>
      </c>
      <c r="K1438" s="10" t="str">
        <f>VLOOKUP($A1438,'Medical Examinations'!$A:$Z,MATCH(K$1,'Medical Examinations'!$A$1:$Z$1,0),FALSE)</f>
        <v>Normal</v>
      </c>
      <c r="L1438" s="15">
        <v>12035.18</v>
      </c>
      <c r="M1438" s="10" t="s">
        <v>4708</v>
      </c>
      <c r="N1438" s="10" t="s">
        <v>4708</v>
      </c>
      <c r="P1438" s="10"/>
    </row>
    <row r="1439" spans="1:16">
      <c r="A1439" s="21" t="s">
        <v>2879</v>
      </c>
      <c r="D1439" s="10">
        <f>VLOOKUP($A1439,'Medical Examinations'!$A:$Z,MATCH(D$1,'Medical Examinations'!$A$1:$Z$1,0),FALSE)</f>
        <v>6.17</v>
      </c>
      <c r="E1439" s="10" t="str">
        <f>VLOOKUP($A1439,'Medical Examinations'!$A:$Z,MATCH(E$1,'Medical Examinations'!$A$1:$Z$1,0),FALSE)</f>
        <v>No</v>
      </c>
      <c r="F1439" s="10" t="str">
        <f>VLOOKUP($A1439,'Medical Examinations'!$A:$Z,MATCH(F$1,'Medical Examinations'!$A$1:$Z$1,0),FALSE)</f>
        <v>No</v>
      </c>
      <c r="G1439" s="10" t="str">
        <f>VLOOKUP($A1439,'Medical Examinations'!$A:$Z,MATCH(G$1,'Medical Examinations'!$A$1:$Z$1,0),FALSE)</f>
        <v>Yes</v>
      </c>
      <c r="H1439" s="10">
        <f>VLOOKUP($A1439,'Medical Examinations'!$A:$Z,MATCH(H$1,'Medical Examinations'!$A$1:$Z$1,0),FALSE)</f>
        <v>1</v>
      </c>
      <c r="I1439" s="10" t="str">
        <f>VLOOKUP($A1439,'Medical Examinations'!$A:$Z,MATCH(I$1,'Medical Examinations'!$A$1:$Z$1,0),FALSE)</f>
        <v>No</v>
      </c>
      <c r="J1439" s="10" t="str">
        <f>VLOOKUP($A1439,'Medical Examinations'!$A:$Z,MATCH(J$1,'Medical Examinations'!$A$1:$Z$1,0),FALSE)</f>
        <v>Obesity</v>
      </c>
      <c r="K1439" s="10" t="str">
        <f>VLOOKUP($A1439,'Medical Examinations'!$A:$Z,MATCH(K$1,'Medical Examinations'!$A$1:$Z$1,0),FALSE)</f>
        <v>Prediabetes</v>
      </c>
      <c r="L1439" s="15">
        <v>12044.34</v>
      </c>
      <c r="M1439" s="10" t="s">
        <v>4708</v>
      </c>
      <c r="N1439" s="10" t="s">
        <v>4711</v>
      </c>
      <c r="P1439" s="10"/>
    </row>
    <row r="1440" spans="1:16">
      <c r="A1440" s="20" t="s">
        <v>2881</v>
      </c>
      <c r="D1440" s="10">
        <f>VLOOKUP($A1440,'Medical Examinations'!$A:$Z,MATCH(D$1,'Medical Examinations'!$A$1:$Z$1,0),FALSE)</f>
        <v>4.93</v>
      </c>
      <c r="E1440" s="10" t="str">
        <f>VLOOKUP($A1440,'Medical Examinations'!$A:$Z,MATCH(E$1,'Medical Examinations'!$A$1:$Z$1,0),FALSE)</f>
        <v>No</v>
      </c>
      <c r="F1440" s="10" t="str">
        <f>VLOOKUP($A1440,'Medical Examinations'!$A:$Z,MATCH(F$1,'Medical Examinations'!$A$1:$Z$1,0),FALSE)</f>
        <v>No</v>
      </c>
      <c r="G1440" s="10" t="str">
        <f>VLOOKUP($A1440,'Medical Examinations'!$A:$Z,MATCH(G$1,'Medical Examinations'!$A$1:$Z$1,0),FALSE)</f>
        <v>No</v>
      </c>
      <c r="H1440" s="10">
        <f>VLOOKUP($A1440,'Medical Examinations'!$A:$Z,MATCH(H$1,'Medical Examinations'!$A$1:$Z$1,0),FALSE)</f>
        <v>0</v>
      </c>
      <c r="I1440" s="10" t="str">
        <f>VLOOKUP($A1440,'Medical Examinations'!$A:$Z,MATCH(I$1,'Medical Examinations'!$A$1:$Z$1,0),FALSE)</f>
        <v>No</v>
      </c>
      <c r="J1440" s="10" t="str">
        <f>VLOOKUP($A1440,'Medical Examinations'!$A:$Z,MATCH(J$1,'Medical Examinations'!$A$1:$Z$1,0),FALSE)</f>
        <v>Obesity</v>
      </c>
      <c r="K1440" s="10" t="str">
        <f>VLOOKUP($A1440,'Medical Examinations'!$A:$Z,MATCH(K$1,'Medical Examinations'!$A$1:$Z$1,0),FALSE)</f>
        <v>Normal</v>
      </c>
      <c r="L1440" s="15">
        <v>12048.13</v>
      </c>
      <c r="M1440" s="10" t="s">
        <v>4708</v>
      </c>
      <c r="N1440" s="10" t="s">
        <v>4707</v>
      </c>
      <c r="P1440" s="10"/>
    </row>
    <row r="1441" spans="1:16">
      <c r="A1441" s="21" t="s">
        <v>2883</v>
      </c>
      <c r="D1441" s="10">
        <f>VLOOKUP($A1441,'Medical Examinations'!$A:$Z,MATCH(D$1,'Medical Examinations'!$A$1:$Z$1,0),FALSE)</f>
        <v>7.32</v>
      </c>
      <c r="E1441" s="10" t="str">
        <f>VLOOKUP($A1441,'Medical Examinations'!$A:$Z,MATCH(E$1,'Medical Examinations'!$A$1:$Z$1,0),FALSE)</f>
        <v>yes</v>
      </c>
      <c r="F1441" s="10" t="str">
        <f>VLOOKUP($A1441,'Medical Examinations'!$A:$Z,MATCH(F$1,'Medical Examinations'!$A$1:$Z$1,0),FALSE)</f>
        <v>No</v>
      </c>
      <c r="G1441" s="10" t="str">
        <f>VLOOKUP($A1441,'Medical Examinations'!$A:$Z,MATCH(G$1,'Medical Examinations'!$A$1:$Z$1,0),FALSE)</f>
        <v>No</v>
      </c>
      <c r="H1441" s="10">
        <f>VLOOKUP($A1441,'Medical Examinations'!$A:$Z,MATCH(H$1,'Medical Examinations'!$A$1:$Z$1,0),FALSE)</f>
        <v>1</v>
      </c>
      <c r="I1441" s="10" t="str">
        <f>VLOOKUP($A1441,'Medical Examinations'!$A:$Z,MATCH(I$1,'Medical Examinations'!$A$1:$Z$1,0),FALSE)</f>
        <v>No</v>
      </c>
      <c r="J1441" s="10" t="str">
        <f>VLOOKUP($A1441,'Medical Examinations'!$A:$Z,MATCH(J$1,'Medical Examinations'!$A$1:$Z$1,0),FALSE)</f>
        <v>Overweight</v>
      </c>
      <c r="K1441" s="10" t="str">
        <f>VLOOKUP($A1441,'Medical Examinations'!$A:$Z,MATCH(K$1,'Medical Examinations'!$A$1:$Z$1,0),FALSE)</f>
        <v>Diabetes</v>
      </c>
      <c r="L1441" s="15">
        <v>12091.34</v>
      </c>
      <c r="M1441" s="10" t="s">
        <v>4708</v>
      </c>
      <c r="N1441" s="10" t="s">
        <v>4707</v>
      </c>
      <c r="P1441" s="10"/>
    </row>
    <row r="1442" spans="1:16">
      <c r="A1442" s="20" t="s">
        <v>2885</v>
      </c>
      <c r="D1442" s="10">
        <f>VLOOKUP($A1442,'Medical Examinations'!$A:$Z,MATCH(D$1,'Medical Examinations'!$A$1:$Z$1,0),FALSE)</f>
        <v>5.27</v>
      </c>
      <c r="E1442" s="10" t="str">
        <f>VLOOKUP($A1442,'Medical Examinations'!$A:$Z,MATCH(E$1,'Medical Examinations'!$A$1:$Z$1,0),FALSE)</f>
        <v>No</v>
      </c>
      <c r="F1442" s="10" t="str">
        <f>VLOOKUP($A1442,'Medical Examinations'!$A:$Z,MATCH(F$1,'Medical Examinations'!$A$1:$Z$1,0),FALSE)</f>
        <v>No</v>
      </c>
      <c r="G1442" s="10" t="str">
        <f>VLOOKUP($A1442,'Medical Examinations'!$A:$Z,MATCH(G$1,'Medical Examinations'!$A$1:$Z$1,0),FALSE)</f>
        <v>Yes</v>
      </c>
      <c r="H1442" s="10">
        <f>VLOOKUP($A1442,'Medical Examinations'!$A:$Z,MATCH(H$1,'Medical Examinations'!$A$1:$Z$1,0),FALSE)</f>
        <v>1</v>
      </c>
      <c r="I1442" s="10" t="str">
        <f>VLOOKUP($A1442,'Medical Examinations'!$A:$Z,MATCH(I$1,'Medical Examinations'!$A$1:$Z$1,0),FALSE)</f>
        <v>No</v>
      </c>
      <c r="J1442" s="10" t="str">
        <f>VLOOKUP($A1442,'Medical Examinations'!$A:$Z,MATCH(J$1,'Medical Examinations'!$A$1:$Z$1,0),FALSE)</f>
        <v>Overweight</v>
      </c>
      <c r="K1442" s="10" t="str">
        <f>VLOOKUP($A1442,'Medical Examinations'!$A:$Z,MATCH(K$1,'Medical Examinations'!$A$1:$Z$1,0),FALSE)</f>
        <v>Normal</v>
      </c>
      <c r="L1442" s="15">
        <v>12094.48</v>
      </c>
      <c r="M1442" s="10" t="s">
        <v>4708</v>
      </c>
      <c r="N1442" s="10" t="s">
        <v>4708</v>
      </c>
      <c r="P1442" s="10"/>
    </row>
    <row r="1443" spans="1:16">
      <c r="A1443" s="21" t="s">
        <v>2887</v>
      </c>
      <c r="D1443" s="10">
        <f>VLOOKUP($A1443,'Medical Examinations'!$A:$Z,MATCH(D$1,'Medical Examinations'!$A$1:$Z$1,0),FALSE)</f>
        <v>5.82</v>
      </c>
      <c r="E1443" s="10" t="str">
        <f>VLOOKUP($A1443,'Medical Examinations'!$A:$Z,MATCH(E$1,'Medical Examinations'!$A$1:$Z$1,0),FALSE)</f>
        <v>No</v>
      </c>
      <c r="F1443" s="10" t="str">
        <f>VLOOKUP($A1443,'Medical Examinations'!$A:$Z,MATCH(F$1,'Medical Examinations'!$A$1:$Z$1,0),FALSE)</f>
        <v>No</v>
      </c>
      <c r="G1443" s="10" t="str">
        <f>VLOOKUP($A1443,'Medical Examinations'!$A:$Z,MATCH(G$1,'Medical Examinations'!$A$1:$Z$1,0),FALSE)</f>
        <v>No</v>
      </c>
      <c r="H1443" s="10">
        <f>VLOOKUP($A1443,'Medical Examinations'!$A:$Z,MATCH(H$1,'Medical Examinations'!$A$1:$Z$1,0),FALSE)</f>
        <v>1</v>
      </c>
      <c r="I1443" s="10" t="str">
        <f>VLOOKUP($A1443,'Medical Examinations'!$A:$Z,MATCH(I$1,'Medical Examinations'!$A$1:$Z$1,0),FALSE)</f>
        <v>No</v>
      </c>
      <c r="J1443" s="10" t="str">
        <f>VLOOKUP($A1443,'Medical Examinations'!$A:$Z,MATCH(J$1,'Medical Examinations'!$A$1:$Z$1,0),FALSE)</f>
        <v>Overweight</v>
      </c>
      <c r="K1443" s="10" t="str">
        <f>VLOOKUP($A1443,'Medical Examinations'!$A:$Z,MATCH(K$1,'Medical Examinations'!$A$1:$Z$1,0),FALSE)</f>
        <v>Prediabetes</v>
      </c>
      <c r="L1443" s="15">
        <v>12096.65</v>
      </c>
      <c r="M1443" s="10" t="s">
        <v>4708</v>
      </c>
      <c r="N1443" s="10" t="s">
        <v>4711</v>
      </c>
      <c r="P1443" s="10"/>
    </row>
    <row r="1444" spans="1:16">
      <c r="A1444" s="20" t="s">
        <v>2889</v>
      </c>
      <c r="D1444" s="10">
        <f>VLOOKUP($A1444,'Medical Examinations'!$A:$Z,MATCH(D$1,'Medical Examinations'!$A$1:$Z$1,0),FALSE)</f>
        <v>5.8</v>
      </c>
      <c r="E1444" s="10" t="str">
        <f>VLOOKUP($A1444,'Medical Examinations'!$A:$Z,MATCH(E$1,'Medical Examinations'!$A$1:$Z$1,0),FALSE)</f>
        <v>No</v>
      </c>
      <c r="F1444" s="10" t="str">
        <f>VLOOKUP($A1444,'Medical Examinations'!$A:$Z,MATCH(F$1,'Medical Examinations'!$A$1:$Z$1,0),FALSE)</f>
        <v>No</v>
      </c>
      <c r="G1444" s="10" t="str">
        <f>VLOOKUP($A1444,'Medical Examinations'!$A:$Z,MATCH(G$1,'Medical Examinations'!$A$1:$Z$1,0),FALSE)</f>
        <v>Yes</v>
      </c>
      <c r="H1444" s="10">
        <f>VLOOKUP($A1444,'Medical Examinations'!$A:$Z,MATCH(H$1,'Medical Examinations'!$A$1:$Z$1,0),FALSE)</f>
        <v>1</v>
      </c>
      <c r="I1444" s="10" t="str">
        <f>VLOOKUP($A1444,'Medical Examinations'!$A:$Z,MATCH(I$1,'Medical Examinations'!$A$1:$Z$1,0),FALSE)</f>
        <v>No</v>
      </c>
      <c r="J1444" s="10" t="str">
        <f>VLOOKUP($A1444,'Medical Examinations'!$A:$Z,MATCH(J$1,'Medical Examinations'!$A$1:$Z$1,0),FALSE)</f>
        <v>Overweight</v>
      </c>
      <c r="K1444" s="10" t="str">
        <f>VLOOKUP($A1444,'Medical Examinations'!$A:$Z,MATCH(K$1,'Medical Examinations'!$A$1:$Z$1,0),FALSE)</f>
        <v>Prediabetes</v>
      </c>
      <c r="L1444" s="15">
        <v>12105.32</v>
      </c>
      <c r="M1444" s="10" t="s">
        <v>4708</v>
      </c>
      <c r="N1444" s="10" t="s">
        <v>4708</v>
      </c>
      <c r="P1444" s="10"/>
    </row>
    <row r="1445" spans="1:16">
      <c r="A1445" s="21" t="s">
        <v>2891</v>
      </c>
      <c r="D1445" s="10">
        <f>VLOOKUP($A1445,'Medical Examinations'!$A:$Z,MATCH(D$1,'Medical Examinations'!$A$1:$Z$1,0),FALSE)</f>
        <v>4.87</v>
      </c>
      <c r="E1445" s="10" t="str">
        <f>VLOOKUP($A1445,'Medical Examinations'!$A:$Z,MATCH(E$1,'Medical Examinations'!$A$1:$Z$1,0),FALSE)</f>
        <v>No</v>
      </c>
      <c r="F1445" s="10" t="str">
        <f>VLOOKUP($A1445,'Medical Examinations'!$A:$Z,MATCH(F$1,'Medical Examinations'!$A$1:$Z$1,0),FALSE)</f>
        <v>yes</v>
      </c>
      <c r="G1445" s="10" t="str">
        <f>VLOOKUP($A1445,'Medical Examinations'!$A:$Z,MATCH(G$1,'Medical Examinations'!$A$1:$Z$1,0),FALSE)</f>
        <v>No</v>
      </c>
      <c r="H1445" s="10">
        <f>VLOOKUP($A1445,'Medical Examinations'!$A:$Z,MATCH(H$1,'Medical Examinations'!$A$1:$Z$1,0),FALSE)</f>
        <v>1</v>
      </c>
      <c r="I1445" s="10" t="str">
        <f>VLOOKUP($A1445,'Medical Examinations'!$A:$Z,MATCH(I$1,'Medical Examinations'!$A$1:$Z$1,0),FALSE)</f>
        <v>No</v>
      </c>
      <c r="J1445" s="10" t="str">
        <f>VLOOKUP($A1445,'Medical Examinations'!$A:$Z,MATCH(J$1,'Medical Examinations'!$A$1:$Z$1,0),FALSE)</f>
        <v>Overweight</v>
      </c>
      <c r="K1445" s="10" t="str">
        <f>VLOOKUP($A1445,'Medical Examinations'!$A:$Z,MATCH(K$1,'Medical Examinations'!$A$1:$Z$1,0),FALSE)</f>
        <v>Normal</v>
      </c>
      <c r="L1445" s="15">
        <v>12124.99</v>
      </c>
      <c r="M1445" s="10" t="s">
        <v>4708</v>
      </c>
      <c r="N1445" s="10" t="s">
        <v>4711</v>
      </c>
      <c r="P1445" s="10"/>
    </row>
    <row r="1446" spans="1:16">
      <c r="A1446" s="20" t="s">
        <v>2893</v>
      </c>
      <c r="D1446" s="10">
        <f>VLOOKUP($A1446,'Medical Examinations'!$A:$Z,MATCH(D$1,'Medical Examinations'!$A$1:$Z$1,0),FALSE)</f>
        <v>8.1199999999999992</v>
      </c>
      <c r="E1446" s="10" t="str">
        <f>VLOOKUP($A1446,'Medical Examinations'!$A:$Z,MATCH(E$1,'Medical Examinations'!$A$1:$Z$1,0),FALSE)</f>
        <v>No</v>
      </c>
      <c r="F1446" s="10" t="str">
        <f>VLOOKUP($A1446,'Medical Examinations'!$A:$Z,MATCH(F$1,'Medical Examinations'!$A$1:$Z$1,0),FALSE)</f>
        <v>No</v>
      </c>
      <c r="G1446" s="10" t="str">
        <f>VLOOKUP($A1446,'Medical Examinations'!$A:$Z,MATCH(G$1,'Medical Examinations'!$A$1:$Z$1,0),FALSE)</f>
        <v>No</v>
      </c>
      <c r="H1446" s="10">
        <f>VLOOKUP($A1446,'Medical Examinations'!$A:$Z,MATCH(H$1,'Medical Examinations'!$A$1:$Z$1,0),FALSE)</f>
        <v>0</v>
      </c>
      <c r="I1446" s="10" t="str">
        <f>VLOOKUP($A1446,'Medical Examinations'!$A:$Z,MATCH(I$1,'Medical Examinations'!$A$1:$Z$1,0),FALSE)</f>
        <v>No</v>
      </c>
      <c r="J1446" s="10" t="str">
        <f>VLOOKUP($A1446,'Medical Examinations'!$A:$Z,MATCH(J$1,'Medical Examinations'!$A$1:$Z$1,0),FALSE)</f>
        <v>Underweight</v>
      </c>
      <c r="K1446" s="10" t="str">
        <f>VLOOKUP($A1446,'Medical Examinations'!$A:$Z,MATCH(K$1,'Medical Examinations'!$A$1:$Z$1,0),FALSE)</f>
        <v>Diabetes</v>
      </c>
      <c r="L1446" s="15">
        <v>12129.61</v>
      </c>
      <c r="M1446" s="10" t="s">
        <v>4708</v>
      </c>
      <c r="N1446" s="10" t="s">
        <v>4711</v>
      </c>
      <c r="P1446" s="10"/>
    </row>
    <row r="1447" spans="1:16">
      <c r="A1447" s="21" t="s">
        <v>2895</v>
      </c>
      <c r="D1447" s="10">
        <f>VLOOKUP($A1447,'Medical Examinations'!$A:$Z,MATCH(D$1,'Medical Examinations'!$A$1:$Z$1,0),FALSE)</f>
        <v>4.3600000000000003</v>
      </c>
      <c r="E1447" s="10" t="str">
        <f>VLOOKUP($A1447,'Medical Examinations'!$A:$Z,MATCH(E$1,'Medical Examinations'!$A$1:$Z$1,0),FALSE)</f>
        <v>No</v>
      </c>
      <c r="F1447" s="10" t="str">
        <f>VLOOKUP($A1447,'Medical Examinations'!$A:$Z,MATCH(F$1,'Medical Examinations'!$A$1:$Z$1,0),FALSE)</f>
        <v>No</v>
      </c>
      <c r="G1447" s="10" t="str">
        <f>VLOOKUP($A1447,'Medical Examinations'!$A:$Z,MATCH(G$1,'Medical Examinations'!$A$1:$Z$1,0),FALSE)</f>
        <v>No</v>
      </c>
      <c r="H1447" s="10">
        <f>VLOOKUP($A1447,'Medical Examinations'!$A:$Z,MATCH(H$1,'Medical Examinations'!$A$1:$Z$1,0),FALSE)</f>
        <v>2</v>
      </c>
      <c r="I1447" s="10" t="str">
        <f>VLOOKUP($A1447,'Medical Examinations'!$A:$Z,MATCH(I$1,'Medical Examinations'!$A$1:$Z$1,0),FALSE)</f>
        <v>No</v>
      </c>
      <c r="J1447" s="10" t="str">
        <f>VLOOKUP($A1447,'Medical Examinations'!$A:$Z,MATCH(J$1,'Medical Examinations'!$A$1:$Z$1,0),FALSE)</f>
        <v>Normal Weight</v>
      </c>
      <c r="K1447" s="10" t="str">
        <f>VLOOKUP($A1447,'Medical Examinations'!$A:$Z,MATCH(K$1,'Medical Examinations'!$A$1:$Z$1,0),FALSE)</f>
        <v>Normal</v>
      </c>
      <c r="L1447" s="15">
        <v>12130.8</v>
      </c>
      <c r="M1447" s="10" t="s">
        <v>4708</v>
      </c>
      <c r="N1447" s="10" t="s">
        <v>4708</v>
      </c>
      <c r="P1447" s="10"/>
    </row>
    <row r="1448" spans="1:16">
      <c r="A1448" s="20" t="s">
        <v>2897</v>
      </c>
      <c r="D1448" s="10">
        <f>VLOOKUP($A1448,'Medical Examinations'!$A:$Z,MATCH(D$1,'Medical Examinations'!$A$1:$Z$1,0),FALSE)</f>
        <v>9.16</v>
      </c>
      <c r="E1448" s="10" t="str">
        <f>VLOOKUP($A1448,'Medical Examinations'!$A:$Z,MATCH(E$1,'Medical Examinations'!$A$1:$Z$1,0),FALSE)</f>
        <v>No</v>
      </c>
      <c r="F1448" s="10" t="str">
        <f>VLOOKUP($A1448,'Medical Examinations'!$A:$Z,MATCH(F$1,'Medical Examinations'!$A$1:$Z$1,0),FALSE)</f>
        <v>No</v>
      </c>
      <c r="G1448" s="10" t="str">
        <f>VLOOKUP($A1448,'Medical Examinations'!$A:$Z,MATCH(G$1,'Medical Examinations'!$A$1:$Z$1,0),FALSE)</f>
        <v>No</v>
      </c>
      <c r="H1448" s="10">
        <f>VLOOKUP($A1448,'Medical Examinations'!$A:$Z,MATCH(H$1,'Medical Examinations'!$A$1:$Z$1,0),FALSE)</f>
        <v>0</v>
      </c>
      <c r="I1448" s="10" t="str">
        <f>VLOOKUP($A1448,'Medical Examinations'!$A:$Z,MATCH(I$1,'Medical Examinations'!$A$1:$Z$1,0),FALSE)</f>
        <v>No</v>
      </c>
      <c r="J1448" s="10" t="str">
        <f>VLOOKUP($A1448,'Medical Examinations'!$A:$Z,MATCH(J$1,'Medical Examinations'!$A$1:$Z$1,0),FALSE)</f>
        <v>Underweight</v>
      </c>
      <c r="K1448" s="10" t="str">
        <f>VLOOKUP($A1448,'Medical Examinations'!$A:$Z,MATCH(K$1,'Medical Examinations'!$A$1:$Z$1,0),FALSE)</f>
        <v>Diabetes</v>
      </c>
      <c r="L1448" s="15">
        <v>12137.6</v>
      </c>
      <c r="M1448" s="10" t="s">
        <v>4708</v>
      </c>
      <c r="N1448" s="10" t="s">
        <v>4708</v>
      </c>
      <c r="P1448" s="10"/>
    </row>
    <row r="1449" spans="1:16">
      <c r="A1449" s="21" t="s">
        <v>2899</v>
      </c>
      <c r="D1449" s="10">
        <f>VLOOKUP($A1449,'Medical Examinations'!$A:$Z,MATCH(D$1,'Medical Examinations'!$A$1:$Z$1,0),FALSE)</f>
        <v>9.14</v>
      </c>
      <c r="E1449" s="10" t="str">
        <f>VLOOKUP($A1449,'Medical Examinations'!$A:$Z,MATCH(E$1,'Medical Examinations'!$A$1:$Z$1,0),FALSE)</f>
        <v>No</v>
      </c>
      <c r="F1449" s="10" t="str">
        <f>VLOOKUP($A1449,'Medical Examinations'!$A:$Z,MATCH(F$1,'Medical Examinations'!$A$1:$Z$1,0),FALSE)</f>
        <v>No</v>
      </c>
      <c r="G1449" s="10" t="str">
        <f>VLOOKUP($A1449,'Medical Examinations'!$A:$Z,MATCH(G$1,'Medical Examinations'!$A$1:$Z$1,0),FALSE)</f>
        <v>No</v>
      </c>
      <c r="H1449" s="10">
        <f>VLOOKUP($A1449,'Medical Examinations'!$A:$Z,MATCH(H$1,'Medical Examinations'!$A$1:$Z$1,0),FALSE)</f>
        <v>0</v>
      </c>
      <c r="I1449" s="10" t="str">
        <f>VLOOKUP($A1449,'Medical Examinations'!$A:$Z,MATCH(I$1,'Medical Examinations'!$A$1:$Z$1,0),FALSE)</f>
        <v>No</v>
      </c>
      <c r="J1449" s="10" t="str">
        <f>VLOOKUP($A1449,'Medical Examinations'!$A:$Z,MATCH(J$1,'Medical Examinations'!$A$1:$Z$1,0),FALSE)</f>
        <v>Underweight</v>
      </c>
      <c r="K1449" s="10" t="str">
        <f>VLOOKUP($A1449,'Medical Examinations'!$A:$Z,MATCH(K$1,'Medical Examinations'!$A$1:$Z$1,0),FALSE)</f>
        <v>Diabetes</v>
      </c>
      <c r="L1449" s="15">
        <v>12142.58</v>
      </c>
      <c r="M1449" s="10" t="s">
        <v>4708</v>
      </c>
      <c r="N1449" s="10" t="s">
        <v>4707</v>
      </c>
      <c r="P1449" s="10"/>
    </row>
    <row r="1450" spans="1:16">
      <c r="A1450" s="20" t="s">
        <v>2901</v>
      </c>
      <c r="D1450" s="10">
        <f>VLOOKUP($A1450,'Medical Examinations'!$A:$Z,MATCH(D$1,'Medical Examinations'!$A$1:$Z$1,0),FALSE)</f>
        <v>5.49</v>
      </c>
      <c r="E1450" s="10" t="str">
        <f>VLOOKUP($A1450,'Medical Examinations'!$A:$Z,MATCH(E$1,'Medical Examinations'!$A$1:$Z$1,0),FALSE)</f>
        <v>yes</v>
      </c>
      <c r="F1450" s="10" t="str">
        <f>VLOOKUP($A1450,'Medical Examinations'!$A:$Z,MATCH(F$1,'Medical Examinations'!$A$1:$Z$1,0),FALSE)</f>
        <v>No</v>
      </c>
      <c r="G1450" s="10" t="str">
        <f>VLOOKUP($A1450,'Medical Examinations'!$A:$Z,MATCH(G$1,'Medical Examinations'!$A$1:$Z$1,0),FALSE)</f>
        <v>No</v>
      </c>
      <c r="H1450" s="10">
        <f>VLOOKUP($A1450,'Medical Examinations'!$A:$Z,MATCH(H$1,'Medical Examinations'!$A$1:$Z$1,0),FALSE)</f>
        <v>2</v>
      </c>
      <c r="I1450" s="10" t="str">
        <f>VLOOKUP($A1450,'Medical Examinations'!$A:$Z,MATCH(I$1,'Medical Examinations'!$A$1:$Z$1,0),FALSE)</f>
        <v>No</v>
      </c>
      <c r="J1450" s="10" t="str">
        <f>VLOOKUP($A1450,'Medical Examinations'!$A:$Z,MATCH(J$1,'Medical Examinations'!$A$1:$Z$1,0),FALSE)</f>
        <v>Underweight</v>
      </c>
      <c r="K1450" s="10" t="str">
        <f>VLOOKUP($A1450,'Medical Examinations'!$A:$Z,MATCH(K$1,'Medical Examinations'!$A$1:$Z$1,0),FALSE)</f>
        <v>Normal</v>
      </c>
      <c r="L1450" s="15">
        <v>12146.97</v>
      </c>
      <c r="M1450" s="10" t="s">
        <v>4708</v>
      </c>
      <c r="N1450" s="10" t="s">
        <v>4708</v>
      </c>
      <c r="P1450" s="10"/>
    </row>
    <row r="1451" spans="1:16">
      <c r="A1451" s="21" t="s">
        <v>2903</v>
      </c>
      <c r="D1451" s="10">
        <f>VLOOKUP($A1451,'Medical Examinations'!$A:$Z,MATCH(D$1,'Medical Examinations'!$A$1:$Z$1,0),FALSE)</f>
        <v>5.96</v>
      </c>
      <c r="E1451" s="10" t="str">
        <f>VLOOKUP($A1451,'Medical Examinations'!$A:$Z,MATCH(E$1,'Medical Examinations'!$A$1:$Z$1,0),FALSE)</f>
        <v>yes</v>
      </c>
      <c r="F1451" s="10" t="str">
        <f>VLOOKUP($A1451,'Medical Examinations'!$A:$Z,MATCH(F$1,'Medical Examinations'!$A$1:$Z$1,0),FALSE)</f>
        <v>No</v>
      </c>
      <c r="G1451" s="10" t="str">
        <f>VLOOKUP($A1451,'Medical Examinations'!$A:$Z,MATCH(G$1,'Medical Examinations'!$A$1:$Z$1,0),FALSE)</f>
        <v>No</v>
      </c>
      <c r="H1451" s="10">
        <f>VLOOKUP($A1451,'Medical Examinations'!$A:$Z,MATCH(H$1,'Medical Examinations'!$A$1:$Z$1,0),FALSE)</f>
        <v>0</v>
      </c>
      <c r="I1451" s="10" t="str">
        <f>VLOOKUP($A1451,'Medical Examinations'!$A:$Z,MATCH(I$1,'Medical Examinations'!$A$1:$Z$1,0),FALSE)</f>
        <v>No</v>
      </c>
      <c r="J1451" s="10" t="str">
        <f>VLOOKUP($A1451,'Medical Examinations'!$A:$Z,MATCH(J$1,'Medical Examinations'!$A$1:$Z$1,0),FALSE)</f>
        <v>Overweight</v>
      </c>
      <c r="K1451" s="10" t="str">
        <f>VLOOKUP($A1451,'Medical Examinations'!$A:$Z,MATCH(K$1,'Medical Examinations'!$A$1:$Z$1,0),FALSE)</f>
        <v>Prediabetes</v>
      </c>
      <c r="L1451" s="15">
        <v>12148.2</v>
      </c>
      <c r="M1451" s="10" t="s">
        <v>4708</v>
      </c>
      <c r="N1451" s="10" t="s">
        <v>4708</v>
      </c>
      <c r="P1451" s="10"/>
    </row>
    <row r="1452" spans="1:16">
      <c r="A1452" s="20" t="s">
        <v>2905</v>
      </c>
      <c r="D1452" s="10">
        <f>VLOOKUP($A1452,'Medical Examinations'!$A:$Z,MATCH(D$1,'Medical Examinations'!$A$1:$Z$1,0),FALSE)</f>
        <v>4.62</v>
      </c>
      <c r="E1452" s="10" t="str">
        <f>VLOOKUP($A1452,'Medical Examinations'!$A:$Z,MATCH(E$1,'Medical Examinations'!$A$1:$Z$1,0),FALSE)</f>
        <v>yes</v>
      </c>
      <c r="F1452" s="10" t="str">
        <f>VLOOKUP($A1452,'Medical Examinations'!$A:$Z,MATCH(F$1,'Medical Examinations'!$A$1:$Z$1,0),FALSE)</f>
        <v>No</v>
      </c>
      <c r="G1452" s="10" t="str">
        <f>VLOOKUP($A1452,'Medical Examinations'!$A:$Z,MATCH(G$1,'Medical Examinations'!$A$1:$Z$1,0),FALSE)</f>
        <v>No</v>
      </c>
      <c r="H1452" s="10">
        <f>VLOOKUP($A1452,'Medical Examinations'!$A:$Z,MATCH(H$1,'Medical Examinations'!$A$1:$Z$1,0),FALSE)</f>
        <v>0</v>
      </c>
      <c r="I1452" s="10" t="str">
        <f>VLOOKUP($A1452,'Medical Examinations'!$A:$Z,MATCH(I$1,'Medical Examinations'!$A$1:$Z$1,0),FALSE)</f>
        <v>No</v>
      </c>
      <c r="J1452" s="10" t="str">
        <f>VLOOKUP($A1452,'Medical Examinations'!$A:$Z,MATCH(J$1,'Medical Examinations'!$A$1:$Z$1,0),FALSE)</f>
        <v>Normal Weight</v>
      </c>
      <c r="K1452" s="10" t="str">
        <f>VLOOKUP($A1452,'Medical Examinations'!$A:$Z,MATCH(K$1,'Medical Examinations'!$A$1:$Z$1,0),FALSE)</f>
        <v>Normal</v>
      </c>
      <c r="L1452" s="15">
        <v>12198.64</v>
      </c>
      <c r="M1452" s="10" t="s">
        <v>4708</v>
      </c>
      <c r="N1452" s="10" t="s">
        <v>4708</v>
      </c>
      <c r="P1452" s="10"/>
    </row>
    <row r="1453" spans="1:16">
      <c r="A1453" s="21" t="s">
        <v>2907</v>
      </c>
      <c r="D1453" s="10">
        <f>VLOOKUP($A1453,'Medical Examinations'!$A:$Z,MATCH(D$1,'Medical Examinations'!$A$1:$Z$1,0),FALSE)</f>
        <v>9.9600000000000009</v>
      </c>
      <c r="E1453" s="10" t="str">
        <f>VLOOKUP($A1453,'Medical Examinations'!$A:$Z,MATCH(E$1,'Medical Examinations'!$A$1:$Z$1,0),FALSE)</f>
        <v>yes</v>
      </c>
      <c r="F1453" s="10" t="str">
        <f>VLOOKUP($A1453,'Medical Examinations'!$A:$Z,MATCH(F$1,'Medical Examinations'!$A$1:$Z$1,0),FALSE)</f>
        <v>No</v>
      </c>
      <c r="G1453" s="10" t="str">
        <f>VLOOKUP($A1453,'Medical Examinations'!$A:$Z,MATCH(G$1,'Medical Examinations'!$A$1:$Z$1,0),FALSE)</f>
        <v>No</v>
      </c>
      <c r="H1453" s="10">
        <f>VLOOKUP($A1453,'Medical Examinations'!$A:$Z,MATCH(H$1,'Medical Examinations'!$A$1:$Z$1,0),FALSE)</f>
        <v>0</v>
      </c>
      <c r="I1453" s="10" t="str">
        <f>VLOOKUP($A1453,'Medical Examinations'!$A:$Z,MATCH(I$1,'Medical Examinations'!$A$1:$Z$1,0),FALSE)</f>
        <v>No</v>
      </c>
      <c r="J1453" s="10" t="str">
        <f>VLOOKUP($A1453,'Medical Examinations'!$A:$Z,MATCH(J$1,'Medical Examinations'!$A$1:$Z$1,0),FALSE)</f>
        <v>Obesity</v>
      </c>
      <c r="K1453" s="10" t="str">
        <f>VLOOKUP($A1453,'Medical Examinations'!$A:$Z,MATCH(K$1,'Medical Examinations'!$A$1:$Z$1,0),FALSE)</f>
        <v>Diabetes</v>
      </c>
      <c r="L1453" s="15">
        <v>12218.7</v>
      </c>
      <c r="M1453" s="10" t="s">
        <v>4708</v>
      </c>
      <c r="N1453" s="10" t="s">
        <v>4711</v>
      </c>
      <c r="P1453" s="10"/>
    </row>
    <row r="1454" spans="1:16">
      <c r="A1454" s="20" t="s">
        <v>2909</v>
      </c>
      <c r="D1454" s="10">
        <f>VLOOKUP($A1454,'Medical Examinations'!$A:$Z,MATCH(D$1,'Medical Examinations'!$A$1:$Z$1,0),FALSE)</f>
        <v>10.53</v>
      </c>
      <c r="E1454" s="10" t="str">
        <f>VLOOKUP($A1454,'Medical Examinations'!$A:$Z,MATCH(E$1,'Medical Examinations'!$A$1:$Z$1,0),FALSE)</f>
        <v>No</v>
      </c>
      <c r="F1454" s="10" t="str">
        <f>VLOOKUP($A1454,'Medical Examinations'!$A:$Z,MATCH(F$1,'Medical Examinations'!$A$1:$Z$1,0),FALSE)</f>
        <v>No</v>
      </c>
      <c r="G1454" s="10" t="str">
        <f>VLOOKUP($A1454,'Medical Examinations'!$A:$Z,MATCH(G$1,'Medical Examinations'!$A$1:$Z$1,0),FALSE)</f>
        <v>No</v>
      </c>
      <c r="H1454" s="10">
        <f>VLOOKUP($A1454,'Medical Examinations'!$A:$Z,MATCH(H$1,'Medical Examinations'!$A$1:$Z$1,0),FALSE)</f>
        <v>2</v>
      </c>
      <c r="I1454" s="10" t="str">
        <f>VLOOKUP($A1454,'Medical Examinations'!$A:$Z,MATCH(I$1,'Medical Examinations'!$A$1:$Z$1,0),FALSE)</f>
        <v>No</v>
      </c>
      <c r="J1454" s="10" t="str">
        <f>VLOOKUP($A1454,'Medical Examinations'!$A:$Z,MATCH(J$1,'Medical Examinations'!$A$1:$Z$1,0),FALSE)</f>
        <v>Normal Weight</v>
      </c>
      <c r="K1454" s="10" t="str">
        <f>VLOOKUP($A1454,'Medical Examinations'!$A:$Z,MATCH(K$1,'Medical Examinations'!$A$1:$Z$1,0),FALSE)</f>
        <v>Diabetes</v>
      </c>
      <c r="L1454" s="15">
        <v>12222.9</v>
      </c>
      <c r="M1454" s="10" t="s">
        <v>4708</v>
      </c>
      <c r="N1454" s="10" t="s">
        <v>4707</v>
      </c>
      <c r="P1454" s="10"/>
    </row>
    <row r="1455" spans="1:16">
      <c r="A1455" s="21" t="s">
        <v>2911</v>
      </c>
      <c r="D1455" s="10">
        <f>VLOOKUP($A1455,'Medical Examinations'!$A:$Z,MATCH(D$1,'Medical Examinations'!$A$1:$Z$1,0),FALSE)</f>
        <v>6.69</v>
      </c>
      <c r="E1455" s="10" t="str">
        <f>VLOOKUP($A1455,'Medical Examinations'!$A:$Z,MATCH(E$1,'Medical Examinations'!$A$1:$Z$1,0),FALSE)</f>
        <v>yes</v>
      </c>
      <c r="F1455" s="10" t="str">
        <f>VLOOKUP($A1455,'Medical Examinations'!$A:$Z,MATCH(F$1,'Medical Examinations'!$A$1:$Z$1,0),FALSE)</f>
        <v>No</v>
      </c>
      <c r="G1455" s="10" t="str">
        <f>VLOOKUP($A1455,'Medical Examinations'!$A:$Z,MATCH(G$1,'Medical Examinations'!$A$1:$Z$1,0),FALSE)</f>
        <v>No</v>
      </c>
      <c r="H1455" s="10">
        <f>VLOOKUP($A1455,'Medical Examinations'!$A:$Z,MATCH(H$1,'Medical Examinations'!$A$1:$Z$1,0),FALSE)</f>
        <v>0</v>
      </c>
      <c r="I1455" s="10" t="str">
        <f>VLOOKUP($A1455,'Medical Examinations'!$A:$Z,MATCH(I$1,'Medical Examinations'!$A$1:$Z$1,0),FALSE)</f>
        <v>No</v>
      </c>
      <c r="J1455" s="10" t="str">
        <f>VLOOKUP($A1455,'Medical Examinations'!$A:$Z,MATCH(J$1,'Medical Examinations'!$A$1:$Z$1,0),FALSE)</f>
        <v>Obesity</v>
      </c>
      <c r="K1455" s="10" t="str">
        <f>VLOOKUP($A1455,'Medical Examinations'!$A:$Z,MATCH(K$1,'Medical Examinations'!$A$1:$Z$1,0),FALSE)</f>
        <v>Diabetes</v>
      </c>
      <c r="L1455" s="15">
        <v>12224.35</v>
      </c>
      <c r="M1455" s="10" t="s">
        <v>4708</v>
      </c>
      <c r="N1455" s="10" t="s">
        <v>4711</v>
      </c>
      <c r="P1455" s="10"/>
    </row>
    <row r="1456" spans="1:16">
      <c r="A1456" s="20" t="s">
        <v>2913</v>
      </c>
      <c r="D1456" s="10">
        <f>VLOOKUP($A1456,'Medical Examinations'!$A:$Z,MATCH(D$1,'Medical Examinations'!$A$1:$Z$1,0),FALSE)</f>
        <v>9.5500000000000007</v>
      </c>
      <c r="E1456" s="10" t="str">
        <f>VLOOKUP($A1456,'Medical Examinations'!$A:$Z,MATCH(E$1,'Medical Examinations'!$A$1:$Z$1,0),FALSE)</f>
        <v>yes</v>
      </c>
      <c r="F1456" s="10" t="str">
        <f>VLOOKUP($A1456,'Medical Examinations'!$A:$Z,MATCH(F$1,'Medical Examinations'!$A$1:$Z$1,0),FALSE)</f>
        <v>No</v>
      </c>
      <c r="G1456" s="10" t="str">
        <f>VLOOKUP($A1456,'Medical Examinations'!$A:$Z,MATCH(G$1,'Medical Examinations'!$A$1:$Z$1,0),FALSE)</f>
        <v>No</v>
      </c>
      <c r="H1456" s="10">
        <f>VLOOKUP($A1456,'Medical Examinations'!$A:$Z,MATCH(H$1,'Medical Examinations'!$A$1:$Z$1,0),FALSE)</f>
        <v>0</v>
      </c>
      <c r="I1456" s="10" t="str">
        <f>VLOOKUP($A1456,'Medical Examinations'!$A:$Z,MATCH(I$1,'Medical Examinations'!$A$1:$Z$1,0),FALSE)</f>
        <v>No</v>
      </c>
      <c r="J1456" s="10" t="str">
        <f>VLOOKUP($A1456,'Medical Examinations'!$A:$Z,MATCH(J$1,'Medical Examinations'!$A$1:$Z$1,0),FALSE)</f>
        <v>Obesity</v>
      </c>
      <c r="K1456" s="10" t="str">
        <f>VLOOKUP($A1456,'Medical Examinations'!$A:$Z,MATCH(K$1,'Medical Examinations'!$A$1:$Z$1,0),FALSE)</f>
        <v>Diabetes</v>
      </c>
      <c r="L1456" s="15">
        <v>12231.61</v>
      </c>
      <c r="M1456" s="10" t="s">
        <v>4708</v>
      </c>
      <c r="N1456" s="10" t="s">
        <v>4708</v>
      </c>
      <c r="P1456" s="10"/>
    </row>
    <row r="1457" spans="1:16">
      <c r="A1457" s="21" t="s">
        <v>2915</v>
      </c>
      <c r="D1457" s="10">
        <f>VLOOKUP($A1457,'Medical Examinations'!$A:$Z,MATCH(D$1,'Medical Examinations'!$A$1:$Z$1,0),FALSE)</f>
        <v>6.05</v>
      </c>
      <c r="E1457" s="10" t="str">
        <f>VLOOKUP($A1457,'Medical Examinations'!$A:$Z,MATCH(E$1,'Medical Examinations'!$A$1:$Z$1,0),FALSE)</f>
        <v>No</v>
      </c>
      <c r="F1457" s="10" t="str">
        <f>VLOOKUP($A1457,'Medical Examinations'!$A:$Z,MATCH(F$1,'Medical Examinations'!$A$1:$Z$1,0),FALSE)</f>
        <v>No</v>
      </c>
      <c r="G1457" s="10" t="str">
        <f>VLOOKUP($A1457,'Medical Examinations'!$A:$Z,MATCH(G$1,'Medical Examinations'!$A$1:$Z$1,0),FALSE)</f>
        <v>No</v>
      </c>
      <c r="H1457" s="10">
        <f>VLOOKUP($A1457,'Medical Examinations'!$A:$Z,MATCH(H$1,'Medical Examinations'!$A$1:$Z$1,0),FALSE)</f>
        <v>0</v>
      </c>
      <c r="I1457" s="10" t="str">
        <f>VLOOKUP($A1457,'Medical Examinations'!$A:$Z,MATCH(I$1,'Medical Examinations'!$A$1:$Z$1,0),FALSE)</f>
        <v>No</v>
      </c>
      <c r="J1457" s="10" t="str">
        <f>VLOOKUP($A1457,'Medical Examinations'!$A:$Z,MATCH(J$1,'Medical Examinations'!$A$1:$Z$1,0),FALSE)</f>
        <v>Overweight</v>
      </c>
      <c r="K1457" s="10" t="str">
        <f>VLOOKUP($A1457,'Medical Examinations'!$A:$Z,MATCH(K$1,'Medical Examinations'!$A$1:$Z$1,0),FALSE)</f>
        <v>Prediabetes</v>
      </c>
      <c r="L1457" s="15">
        <v>12233.83</v>
      </c>
      <c r="M1457" s="10" t="s">
        <v>4708</v>
      </c>
      <c r="N1457" s="10" t="s">
        <v>4711</v>
      </c>
      <c r="P1457" s="10"/>
    </row>
    <row r="1458" spans="1:16">
      <c r="A1458" s="20" t="s">
        <v>2917</v>
      </c>
      <c r="D1458" s="10">
        <f>VLOOKUP($A1458,'Medical Examinations'!$A:$Z,MATCH(D$1,'Medical Examinations'!$A$1:$Z$1,0),FALSE)</f>
        <v>10.56</v>
      </c>
      <c r="E1458" s="10" t="str">
        <f>VLOOKUP($A1458,'Medical Examinations'!$A:$Z,MATCH(E$1,'Medical Examinations'!$A$1:$Z$1,0),FALSE)</f>
        <v>yes</v>
      </c>
      <c r="F1458" s="10" t="str">
        <f>VLOOKUP($A1458,'Medical Examinations'!$A:$Z,MATCH(F$1,'Medical Examinations'!$A$1:$Z$1,0),FALSE)</f>
        <v>No</v>
      </c>
      <c r="G1458" s="10" t="str">
        <f>VLOOKUP($A1458,'Medical Examinations'!$A:$Z,MATCH(G$1,'Medical Examinations'!$A$1:$Z$1,0),FALSE)</f>
        <v>No</v>
      </c>
      <c r="H1458" s="10">
        <f>VLOOKUP($A1458,'Medical Examinations'!$A:$Z,MATCH(H$1,'Medical Examinations'!$A$1:$Z$1,0),FALSE)</f>
        <v>1</v>
      </c>
      <c r="I1458" s="10" t="str">
        <f>VLOOKUP($A1458,'Medical Examinations'!$A:$Z,MATCH(I$1,'Medical Examinations'!$A$1:$Z$1,0),FALSE)</f>
        <v>No</v>
      </c>
      <c r="J1458" s="10" t="str">
        <f>VLOOKUP($A1458,'Medical Examinations'!$A:$Z,MATCH(J$1,'Medical Examinations'!$A$1:$Z$1,0),FALSE)</f>
        <v>Overweight</v>
      </c>
      <c r="K1458" s="10" t="str">
        <f>VLOOKUP($A1458,'Medical Examinations'!$A:$Z,MATCH(K$1,'Medical Examinations'!$A$1:$Z$1,0),FALSE)</f>
        <v>Diabetes</v>
      </c>
      <c r="L1458" s="15">
        <v>12235.84</v>
      </c>
      <c r="M1458" s="10" t="s">
        <v>4708</v>
      </c>
      <c r="N1458" s="10" t="s">
        <v>4708</v>
      </c>
      <c r="P1458" s="10"/>
    </row>
    <row r="1459" spans="1:16">
      <c r="A1459" s="21" t="s">
        <v>2919</v>
      </c>
      <c r="D1459" s="10">
        <f>VLOOKUP($A1459,'Medical Examinations'!$A:$Z,MATCH(D$1,'Medical Examinations'!$A$1:$Z$1,0),FALSE)</f>
        <v>10.81</v>
      </c>
      <c r="E1459" s="10" t="str">
        <f>VLOOKUP($A1459,'Medical Examinations'!$A:$Z,MATCH(E$1,'Medical Examinations'!$A$1:$Z$1,0),FALSE)</f>
        <v>yes</v>
      </c>
      <c r="F1459" s="10" t="str">
        <f>VLOOKUP($A1459,'Medical Examinations'!$A:$Z,MATCH(F$1,'Medical Examinations'!$A$1:$Z$1,0),FALSE)</f>
        <v>No</v>
      </c>
      <c r="G1459" s="10" t="str">
        <f>VLOOKUP($A1459,'Medical Examinations'!$A:$Z,MATCH(G$1,'Medical Examinations'!$A$1:$Z$1,0),FALSE)</f>
        <v>No</v>
      </c>
      <c r="H1459" s="10">
        <f>VLOOKUP($A1459,'Medical Examinations'!$A:$Z,MATCH(H$1,'Medical Examinations'!$A$1:$Z$1,0),FALSE)</f>
        <v>1</v>
      </c>
      <c r="I1459" s="10" t="str">
        <f>VLOOKUP($A1459,'Medical Examinations'!$A:$Z,MATCH(I$1,'Medical Examinations'!$A$1:$Z$1,0),FALSE)</f>
        <v>No</v>
      </c>
      <c r="J1459" s="10" t="str">
        <f>VLOOKUP($A1459,'Medical Examinations'!$A:$Z,MATCH(J$1,'Medical Examinations'!$A$1:$Z$1,0),FALSE)</f>
        <v>Normal Weight</v>
      </c>
      <c r="K1459" s="10" t="str">
        <f>VLOOKUP($A1459,'Medical Examinations'!$A:$Z,MATCH(K$1,'Medical Examinations'!$A$1:$Z$1,0),FALSE)</f>
        <v>Diabetes</v>
      </c>
      <c r="L1459" s="15">
        <v>12237.73</v>
      </c>
      <c r="M1459" s="10" t="s">
        <v>4708</v>
      </c>
      <c r="N1459" s="10" t="s">
        <v>4708</v>
      </c>
      <c r="P1459" s="10"/>
    </row>
    <row r="1460" spans="1:16">
      <c r="A1460" s="20" t="s">
        <v>2921</v>
      </c>
      <c r="D1460" s="10">
        <f>VLOOKUP($A1460,'Medical Examinations'!$A:$Z,MATCH(D$1,'Medical Examinations'!$A$1:$Z$1,0),FALSE)</f>
        <v>4.32</v>
      </c>
      <c r="E1460" s="10" t="str">
        <f>VLOOKUP($A1460,'Medical Examinations'!$A:$Z,MATCH(E$1,'Medical Examinations'!$A$1:$Z$1,0),FALSE)</f>
        <v>No</v>
      </c>
      <c r="F1460" s="10" t="str">
        <f>VLOOKUP($A1460,'Medical Examinations'!$A:$Z,MATCH(F$1,'Medical Examinations'!$A$1:$Z$1,0),FALSE)</f>
        <v>No</v>
      </c>
      <c r="G1460" s="10" t="str">
        <f>VLOOKUP($A1460,'Medical Examinations'!$A:$Z,MATCH(G$1,'Medical Examinations'!$A$1:$Z$1,0),FALSE)</f>
        <v>No</v>
      </c>
      <c r="H1460" s="10">
        <f>VLOOKUP($A1460,'Medical Examinations'!$A:$Z,MATCH(H$1,'Medical Examinations'!$A$1:$Z$1,0),FALSE)</f>
        <v>0</v>
      </c>
      <c r="I1460" s="10" t="str">
        <f>VLOOKUP($A1460,'Medical Examinations'!$A:$Z,MATCH(I$1,'Medical Examinations'!$A$1:$Z$1,0),FALSE)</f>
        <v>No</v>
      </c>
      <c r="J1460" s="10" t="str">
        <f>VLOOKUP($A1460,'Medical Examinations'!$A:$Z,MATCH(J$1,'Medical Examinations'!$A$1:$Z$1,0),FALSE)</f>
        <v>Normal Weight</v>
      </c>
      <c r="K1460" s="10" t="str">
        <f>VLOOKUP($A1460,'Medical Examinations'!$A:$Z,MATCH(K$1,'Medical Examinations'!$A$1:$Z$1,0),FALSE)</f>
        <v>Normal</v>
      </c>
      <c r="L1460" s="15">
        <v>12244.53</v>
      </c>
      <c r="M1460" s="10" t="s">
        <v>4708</v>
      </c>
      <c r="N1460" s="10" t="s">
        <v>4711</v>
      </c>
      <c r="P1460" s="10"/>
    </row>
    <row r="1461" spans="1:16">
      <c r="A1461" s="21" t="s">
        <v>2923</v>
      </c>
      <c r="D1461" s="10">
        <f>VLOOKUP($A1461,'Medical Examinations'!$A:$Z,MATCH(D$1,'Medical Examinations'!$A$1:$Z$1,0),FALSE)</f>
        <v>4.37</v>
      </c>
      <c r="E1461" s="10" t="str">
        <f>VLOOKUP($A1461,'Medical Examinations'!$A:$Z,MATCH(E$1,'Medical Examinations'!$A$1:$Z$1,0),FALSE)</f>
        <v>No</v>
      </c>
      <c r="F1461" s="10" t="str">
        <f>VLOOKUP($A1461,'Medical Examinations'!$A:$Z,MATCH(F$1,'Medical Examinations'!$A$1:$Z$1,0),FALSE)</f>
        <v>No</v>
      </c>
      <c r="G1461" s="10" t="str">
        <f>VLOOKUP($A1461,'Medical Examinations'!$A:$Z,MATCH(G$1,'Medical Examinations'!$A$1:$Z$1,0),FALSE)</f>
        <v>No</v>
      </c>
      <c r="H1461" s="10">
        <f>VLOOKUP($A1461,'Medical Examinations'!$A:$Z,MATCH(H$1,'Medical Examinations'!$A$1:$Z$1,0),FALSE)</f>
        <v>0</v>
      </c>
      <c r="I1461" s="10" t="str">
        <f>VLOOKUP($A1461,'Medical Examinations'!$A:$Z,MATCH(I$1,'Medical Examinations'!$A$1:$Z$1,0),FALSE)</f>
        <v>No</v>
      </c>
      <c r="J1461" s="10" t="str">
        <f>VLOOKUP($A1461,'Medical Examinations'!$A:$Z,MATCH(J$1,'Medical Examinations'!$A$1:$Z$1,0),FALSE)</f>
        <v>Overweight</v>
      </c>
      <c r="K1461" s="10" t="str">
        <f>VLOOKUP($A1461,'Medical Examinations'!$A:$Z,MATCH(K$1,'Medical Examinations'!$A$1:$Z$1,0),FALSE)</f>
        <v>Normal</v>
      </c>
      <c r="L1461" s="15">
        <v>12245.17</v>
      </c>
      <c r="M1461" s="10" t="s">
        <v>4708</v>
      </c>
      <c r="N1461" s="10" t="s">
        <v>4711</v>
      </c>
      <c r="P1461" s="10"/>
    </row>
    <row r="1462" spans="1:16">
      <c r="A1462" s="20" t="s">
        <v>2925</v>
      </c>
      <c r="D1462" s="10">
        <f>VLOOKUP($A1462,'Medical Examinations'!$A:$Z,MATCH(D$1,'Medical Examinations'!$A$1:$Z$1,0),FALSE)</f>
        <v>4.8099999999999996</v>
      </c>
      <c r="E1462" s="10" t="str">
        <f>VLOOKUP($A1462,'Medical Examinations'!$A:$Z,MATCH(E$1,'Medical Examinations'!$A$1:$Z$1,0),FALSE)</f>
        <v>yes</v>
      </c>
      <c r="F1462" s="10" t="str">
        <f>VLOOKUP($A1462,'Medical Examinations'!$A:$Z,MATCH(F$1,'Medical Examinations'!$A$1:$Z$1,0),FALSE)</f>
        <v>No</v>
      </c>
      <c r="G1462" s="10" t="str">
        <f>VLOOKUP($A1462,'Medical Examinations'!$A:$Z,MATCH(G$1,'Medical Examinations'!$A$1:$Z$1,0),FALSE)</f>
        <v>Yes</v>
      </c>
      <c r="H1462" s="10">
        <f>VLOOKUP($A1462,'Medical Examinations'!$A:$Z,MATCH(H$1,'Medical Examinations'!$A$1:$Z$1,0),FALSE)</f>
        <v>1</v>
      </c>
      <c r="I1462" s="10" t="str">
        <f>VLOOKUP($A1462,'Medical Examinations'!$A:$Z,MATCH(I$1,'Medical Examinations'!$A$1:$Z$1,0),FALSE)</f>
        <v>No</v>
      </c>
      <c r="J1462" s="10" t="str">
        <f>VLOOKUP($A1462,'Medical Examinations'!$A:$Z,MATCH(J$1,'Medical Examinations'!$A$1:$Z$1,0),FALSE)</f>
        <v>Obesity</v>
      </c>
      <c r="K1462" s="10" t="str">
        <f>VLOOKUP($A1462,'Medical Examinations'!$A:$Z,MATCH(K$1,'Medical Examinations'!$A$1:$Z$1,0),FALSE)</f>
        <v>Normal</v>
      </c>
      <c r="L1462" s="15">
        <v>12254.44</v>
      </c>
      <c r="M1462" s="10" t="s">
        <v>4708</v>
      </c>
      <c r="N1462" s="10" t="s">
        <v>4708</v>
      </c>
      <c r="P1462" s="10"/>
    </row>
    <row r="1463" spans="1:16">
      <c r="A1463" s="21" t="s">
        <v>2927</v>
      </c>
      <c r="D1463" s="10">
        <f>VLOOKUP($A1463,'Medical Examinations'!$A:$Z,MATCH(D$1,'Medical Examinations'!$A$1:$Z$1,0),FALSE)</f>
        <v>4.5599999999999996</v>
      </c>
      <c r="E1463" s="10" t="str">
        <f>VLOOKUP($A1463,'Medical Examinations'!$A:$Z,MATCH(E$1,'Medical Examinations'!$A$1:$Z$1,0),FALSE)</f>
        <v>yes</v>
      </c>
      <c r="F1463" s="10" t="str">
        <f>VLOOKUP($A1463,'Medical Examinations'!$A:$Z,MATCH(F$1,'Medical Examinations'!$A$1:$Z$1,0),FALSE)</f>
        <v>No</v>
      </c>
      <c r="G1463" s="10" t="str">
        <f>VLOOKUP($A1463,'Medical Examinations'!$A:$Z,MATCH(G$1,'Medical Examinations'!$A$1:$Z$1,0),FALSE)</f>
        <v>Yes</v>
      </c>
      <c r="H1463" s="10">
        <f>VLOOKUP($A1463,'Medical Examinations'!$A:$Z,MATCH(H$1,'Medical Examinations'!$A$1:$Z$1,0),FALSE)</f>
        <v>1</v>
      </c>
      <c r="I1463" s="10" t="str">
        <f>VLOOKUP($A1463,'Medical Examinations'!$A:$Z,MATCH(I$1,'Medical Examinations'!$A$1:$Z$1,0),FALSE)</f>
        <v>No</v>
      </c>
      <c r="J1463" s="10" t="str">
        <f>VLOOKUP($A1463,'Medical Examinations'!$A:$Z,MATCH(J$1,'Medical Examinations'!$A$1:$Z$1,0),FALSE)</f>
        <v>Overweight</v>
      </c>
      <c r="K1463" s="10" t="str">
        <f>VLOOKUP($A1463,'Medical Examinations'!$A:$Z,MATCH(K$1,'Medical Examinations'!$A$1:$Z$1,0),FALSE)</f>
        <v>Normal</v>
      </c>
      <c r="L1463" s="15">
        <v>12255.04</v>
      </c>
      <c r="M1463" s="10" t="s">
        <v>4708</v>
      </c>
      <c r="N1463" s="10" t="s">
        <v>4707</v>
      </c>
      <c r="P1463" s="10"/>
    </row>
    <row r="1464" spans="1:16">
      <c r="A1464" s="20" t="s">
        <v>2929</v>
      </c>
      <c r="D1464" s="10">
        <f>VLOOKUP($A1464,'Medical Examinations'!$A:$Z,MATCH(D$1,'Medical Examinations'!$A$1:$Z$1,0),FALSE)</f>
        <v>4.3899999999999997</v>
      </c>
      <c r="E1464" s="10" t="str">
        <f>VLOOKUP($A1464,'Medical Examinations'!$A:$Z,MATCH(E$1,'Medical Examinations'!$A$1:$Z$1,0),FALSE)</f>
        <v>No</v>
      </c>
      <c r="F1464" s="10" t="str">
        <f>VLOOKUP($A1464,'Medical Examinations'!$A:$Z,MATCH(F$1,'Medical Examinations'!$A$1:$Z$1,0),FALSE)</f>
        <v>No</v>
      </c>
      <c r="G1464" s="10" t="str">
        <f>VLOOKUP($A1464,'Medical Examinations'!$A:$Z,MATCH(G$1,'Medical Examinations'!$A$1:$Z$1,0),FALSE)</f>
        <v>No</v>
      </c>
      <c r="H1464" s="10">
        <f>VLOOKUP($A1464,'Medical Examinations'!$A:$Z,MATCH(H$1,'Medical Examinations'!$A$1:$Z$1,0),FALSE)</f>
        <v>0</v>
      </c>
      <c r="I1464" s="10" t="str">
        <f>VLOOKUP($A1464,'Medical Examinations'!$A:$Z,MATCH(I$1,'Medical Examinations'!$A$1:$Z$1,0),FALSE)</f>
        <v>No</v>
      </c>
      <c r="J1464" s="10" t="str">
        <f>VLOOKUP($A1464,'Medical Examinations'!$A:$Z,MATCH(J$1,'Medical Examinations'!$A$1:$Z$1,0),FALSE)</f>
        <v>Obesity</v>
      </c>
      <c r="K1464" s="10" t="str">
        <f>VLOOKUP($A1464,'Medical Examinations'!$A:$Z,MATCH(K$1,'Medical Examinations'!$A$1:$Z$1,0),FALSE)</f>
        <v>Normal</v>
      </c>
      <c r="L1464" s="15">
        <v>12265.51</v>
      </c>
      <c r="M1464" s="10" t="s">
        <v>4708</v>
      </c>
      <c r="N1464" s="10" t="s">
        <v>4708</v>
      </c>
      <c r="P1464" s="10"/>
    </row>
    <row r="1465" spans="1:16">
      <c r="A1465" s="21" t="s">
        <v>2931</v>
      </c>
      <c r="D1465" s="10">
        <f>VLOOKUP($A1465,'Medical Examinations'!$A:$Z,MATCH(D$1,'Medical Examinations'!$A$1:$Z$1,0),FALSE)</f>
        <v>11.44</v>
      </c>
      <c r="E1465" s="10" t="str">
        <f>VLOOKUP($A1465,'Medical Examinations'!$A:$Z,MATCH(E$1,'Medical Examinations'!$A$1:$Z$1,0),FALSE)</f>
        <v>No</v>
      </c>
      <c r="F1465" s="10" t="str">
        <f>VLOOKUP($A1465,'Medical Examinations'!$A:$Z,MATCH(F$1,'Medical Examinations'!$A$1:$Z$1,0),FALSE)</f>
        <v>No</v>
      </c>
      <c r="G1465" s="10" t="str">
        <f>VLOOKUP($A1465,'Medical Examinations'!$A:$Z,MATCH(G$1,'Medical Examinations'!$A$1:$Z$1,0),FALSE)</f>
        <v>No</v>
      </c>
      <c r="H1465" s="10">
        <f>VLOOKUP($A1465,'Medical Examinations'!$A:$Z,MATCH(H$1,'Medical Examinations'!$A$1:$Z$1,0),FALSE)</f>
        <v>0</v>
      </c>
      <c r="I1465" s="10" t="str">
        <f>VLOOKUP($A1465,'Medical Examinations'!$A:$Z,MATCH(I$1,'Medical Examinations'!$A$1:$Z$1,0),FALSE)</f>
        <v>No</v>
      </c>
      <c r="J1465" s="10" t="str">
        <f>VLOOKUP($A1465,'Medical Examinations'!$A:$Z,MATCH(J$1,'Medical Examinations'!$A$1:$Z$1,0),FALSE)</f>
        <v>Normal Weight</v>
      </c>
      <c r="K1465" s="10" t="str">
        <f>VLOOKUP($A1465,'Medical Examinations'!$A:$Z,MATCH(K$1,'Medical Examinations'!$A$1:$Z$1,0),FALSE)</f>
        <v>Diabetes</v>
      </c>
      <c r="L1465" s="15">
        <v>12268.63</v>
      </c>
      <c r="M1465" s="10" t="s">
        <v>4708</v>
      </c>
      <c r="N1465" s="10" t="s">
        <v>4711</v>
      </c>
      <c r="P1465" s="10"/>
    </row>
    <row r="1466" spans="1:16">
      <c r="A1466" s="20" t="s">
        <v>2933</v>
      </c>
      <c r="D1466" s="10">
        <f>VLOOKUP($A1466,'Medical Examinations'!$A:$Z,MATCH(D$1,'Medical Examinations'!$A$1:$Z$1,0),FALSE)</f>
        <v>11.37</v>
      </c>
      <c r="E1466" s="10" t="str">
        <f>VLOOKUP($A1466,'Medical Examinations'!$A:$Z,MATCH(E$1,'Medical Examinations'!$A$1:$Z$1,0),FALSE)</f>
        <v>yes</v>
      </c>
      <c r="F1466" s="10" t="str">
        <f>VLOOKUP($A1466,'Medical Examinations'!$A:$Z,MATCH(F$1,'Medical Examinations'!$A$1:$Z$1,0),FALSE)</f>
        <v>No</v>
      </c>
      <c r="G1466" s="10" t="str">
        <f>VLOOKUP($A1466,'Medical Examinations'!$A:$Z,MATCH(G$1,'Medical Examinations'!$A$1:$Z$1,0),FALSE)</f>
        <v>No</v>
      </c>
      <c r="H1466" s="10">
        <f>VLOOKUP($A1466,'Medical Examinations'!$A:$Z,MATCH(H$1,'Medical Examinations'!$A$1:$Z$1,0),FALSE)</f>
        <v>1</v>
      </c>
      <c r="I1466" s="10" t="str">
        <f>VLOOKUP($A1466,'Medical Examinations'!$A:$Z,MATCH(I$1,'Medical Examinations'!$A$1:$Z$1,0),FALSE)</f>
        <v>No</v>
      </c>
      <c r="J1466" s="10" t="str">
        <f>VLOOKUP($A1466,'Medical Examinations'!$A:$Z,MATCH(J$1,'Medical Examinations'!$A$1:$Z$1,0),FALSE)</f>
        <v>Normal Weight</v>
      </c>
      <c r="K1466" s="10" t="str">
        <f>VLOOKUP($A1466,'Medical Examinations'!$A:$Z,MATCH(K$1,'Medical Examinations'!$A$1:$Z$1,0),FALSE)</f>
        <v>Diabetes</v>
      </c>
      <c r="L1466" s="15">
        <v>12269.69</v>
      </c>
      <c r="M1466" s="10" t="s">
        <v>4708</v>
      </c>
      <c r="N1466" s="10" t="s">
        <v>4707</v>
      </c>
      <c r="P1466" s="10"/>
    </row>
    <row r="1467" spans="1:16">
      <c r="A1467" s="21" t="s">
        <v>2935</v>
      </c>
      <c r="D1467" s="10">
        <f>VLOOKUP($A1467,'Medical Examinations'!$A:$Z,MATCH(D$1,'Medical Examinations'!$A$1:$Z$1,0),FALSE)</f>
        <v>6.14</v>
      </c>
      <c r="E1467" s="10" t="str">
        <f>VLOOKUP($A1467,'Medical Examinations'!$A:$Z,MATCH(E$1,'Medical Examinations'!$A$1:$Z$1,0),FALSE)</f>
        <v>No</v>
      </c>
      <c r="F1467" s="10" t="str">
        <f>VLOOKUP($A1467,'Medical Examinations'!$A:$Z,MATCH(F$1,'Medical Examinations'!$A$1:$Z$1,0),FALSE)</f>
        <v>No</v>
      </c>
      <c r="G1467" s="10" t="str">
        <f>VLOOKUP($A1467,'Medical Examinations'!$A:$Z,MATCH(G$1,'Medical Examinations'!$A$1:$Z$1,0),FALSE)</f>
        <v>No</v>
      </c>
      <c r="H1467" s="10">
        <f>VLOOKUP($A1467,'Medical Examinations'!$A:$Z,MATCH(H$1,'Medical Examinations'!$A$1:$Z$1,0),FALSE)</f>
        <v>0</v>
      </c>
      <c r="I1467" s="10" t="str">
        <f>VLOOKUP($A1467,'Medical Examinations'!$A:$Z,MATCH(I$1,'Medical Examinations'!$A$1:$Z$1,0),FALSE)</f>
        <v>No</v>
      </c>
      <c r="J1467" s="10" t="str">
        <f>VLOOKUP($A1467,'Medical Examinations'!$A:$Z,MATCH(J$1,'Medical Examinations'!$A$1:$Z$1,0),FALSE)</f>
        <v>Normal Weight</v>
      </c>
      <c r="K1467" s="10" t="str">
        <f>VLOOKUP($A1467,'Medical Examinations'!$A:$Z,MATCH(K$1,'Medical Examinations'!$A$1:$Z$1,0),FALSE)</f>
        <v>Prediabetes</v>
      </c>
      <c r="L1467" s="15">
        <v>12282.03</v>
      </c>
      <c r="M1467" s="10" t="s">
        <v>4708</v>
      </c>
      <c r="N1467" s="10" t="s">
        <v>4711</v>
      </c>
      <c r="P1467" s="10"/>
    </row>
    <row r="1468" spans="1:16">
      <c r="A1468" s="20" t="s">
        <v>2937</v>
      </c>
      <c r="D1468" s="10">
        <f>VLOOKUP($A1468,'Medical Examinations'!$A:$Z,MATCH(D$1,'Medical Examinations'!$A$1:$Z$1,0),FALSE)</f>
        <v>4.8899999999999997</v>
      </c>
      <c r="E1468" s="10" t="str">
        <f>VLOOKUP($A1468,'Medical Examinations'!$A:$Z,MATCH(E$1,'Medical Examinations'!$A$1:$Z$1,0),FALSE)</f>
        <v>No</v>
      </c>
      <c r="F1468" s="10" t="str">
        <f>VLOOKUP($A1468,'Medical Examinations'!$A:$Z,MATCH(F$1,'Medical Examinations'!$A$1:$Z$1,0),FALSE)</f>
        <v>No</v>
      </c>
      <c r="G1468" s="10" t="str">
        <f>VLOOKUP($A1468,'Medical Examinations'!$A:$Z,MATCH(G$1,'Medical Examinations'!$A$1:$Z$1,0),FALSE)</f>
        <v>No</v>
      </c>
      <c r="H1468" s="10">
        <f>VLOOKUP($A1468,'Medical Examinations'!$A:$Z,MATCH(H$1,'Medical Examinations'!$A$1:$Z$1,0),FALSE)</f>
        <v>0</v>
      </c>
      <c r="I1468" s="10" t="str">
        <f>VLOOKUP($A1468,'Medical Examinations'!$A:$Z,MATCH(I$1,'Medical Examinations'!$A$1:$Z$1,0),FALSE)</f>
        <v>No</v>
      </c>
      <c r="J1468" s="10" t="str">
        <f>VLOOKUP($A1468,'Medical Examinations'!$A:$Z,MATCH(J$1,'Medical Examinations'!$A$1:$Z$1,0),FALSE)</f>
        <v>Obesity</v>
      </c>
      <c r="K1468" s="10" t="str">
        <f>VLOOKUP($A1468,'Medical Examinations'!$A:$Z,MATCH(K$1,'Medical Examinations'!$A$1:$Z$1,0),FALSE)</f>
        <v>Normal</v>
      </c>
      <c r="L1468" s="15">
        <v>12282.38</v>
      </c>
      <c r="M1468" s="10" t="s">
        <v>4708</v>
      </c>
      <c r="N1468" s="10" t="s">
        <v>4711</v>
      </c>
      <c r="P1468" s="10"/>
    </row>
    <row r="1469" spans="1:16">
      <c r="A1469" s="21" t="s">
        <v>2939</v>
      </c>
      <c r="D1469" s="10">
        <f>VLOOKUP($A1469,'Medical Examinations'!$A:$Z,MATCH(D$1,'Medical Examinations'!$A$1:$Z$1,0),FALSE)</f>
        <v>4.5999999999999996</v>
      </c>
      <c r="E1469" s="10" t="str">
        <f>VLOOKUP($A1469,'Medical Examinations'!$A:$Z,MATCH(E$1,'Medical Examinations'!$A$1:$Z$1,0),FALSE)</f>
        <v>No</v>
      </c>
      <c r="F1469" s="10" t="str">
        <f>VLOOKUP($A1469,'Medical Examinations'!$A:$Z,MATCH(F$1,'Medical Examinations'!$A$1:$Z$1,0),FALSE)</f>
        <v>No</v>
      </c>
      <c r="G1469" s="10" t="str">
        <f>VLOOKUP($A1469,'Medical Examinations'!$A:$Z,MATCH(G$1,'Medical Examinations'!$A$1:$Z$1,0),FALSE)</f>
        <v>No</v>
      </c>
      <c r="H1469" s="10">
        <f>VLOOKUP($A1469,'Medical Examinations'!$A:$Z,MATCH(H$1,'Medical Examinations'!$A$1:$Z$1,0),FALSE)</f>
        <v>0</v>
      </c>
      <c r="I1469" s="10" t="str">
        <f>VLOOKUP($A1469,'Medical Examinations'!$A:$Z,MATCH(I$1,'Medical Examinations'!$A$1:$Z$1,0),FALSE)</f>
        <v>No</v>
      </c>
      <c r="J1469" s="10" t="str">
        <f>VLOOKUP($A1469,'Medical Examinations'!$A:$Z,MATCH(J$1,'Medical Examinations'!$A$1:$Z$1,0),FALSE)</f>
        <v>Obesity</v>
      </c>
      <c r="K1469" s="10" t="str">
        <f>VLOOKUP($A1469,'Medical Examinations'!$A:$Z,MATCH(K$1,'Medical Examinations'!$A$1:$Z$1,0),FALSE)</f>
        <v>Normal</v>
      </c>
      <c r="L1469" s="15">
        <v>12299.59</v>
      </c>
      <c r="M1469" s="10" t="s">
        <v>4708</v>
      </c>
      <c r="N1469" s="10" t="s">
        <v>4711</v>
      </c>
      <c r="P1469" s="10"/>
    </row>
    <row r="1470" spans="1:16">
      <c r="A1470" s="20" t="s">
        <v>2941</v>
      </c>
      <c r="D1470" s="10">
        <f>VLOOKUP($A1470,'Medical Examinations'!$A:$Z,MATCH(D$1,'Medical Examinations'!$A$1:$Z$1,0),FALSE)</f>
        <v>4.42</v>
      </c>
      <c r="E1470" s="10" t="str">
        <f>VLOOKUP($A1470,'Medical Examinations'!$A:$Z,MATCH(E$1,'Medical Examinations'!$A$1:$Z$1,0),FALSE)</f>
        <v>No</v>
      </c>
      <c r="F1470" s="10" t="str">
        <f>VLOOKUP($A1470,'Medical Examinations'!$A:$Z,MATCH(F$1,'Medical Examinations'!$A$1:$Z$1,0),FALSE)</f>
        <v>No</v>
      </c>
      <c r="G1470" s="10" t="str">
        <f>VLOOKUP($A1470,'Medical Examinations'!$A:$Z,MATCH(G$1,'Medical Examinations'!$A$1:$Z$1,0),FALSE)</f>
        <v>No</v>
      </c>
      <c r="H1470" s="10">
        <f>VLOOKUP($A1470,'Medical Examinations'!$A:$Z,MATCH(H$1,'Medical Examinations'!$A$1:$Z$1,0),FALSE)</f>
        <v>0</v>
      </c>
      <c r="I1470" s="10" t="str">
        <f>VLOOKUP($A1470,'Medical Examinations'!$A:$Z,MATCH(I$1,'Medical Examinations'!$A$1:$Z$1,0),FALSE)</f>
        <v>No</v>
      </c>
      <c r="J1470" s="10" t="str">
        <f>VLOOKUP($A1470,'Medical Examinations'!$A:$Z,MATCH(J$1,'Medical Examinations'!$A$1:$Z$1,0),FALSE)</f>
        <v>Obesity</v>
      </c>
      <c r="K1470" s="10" t="str">
        <f>VLOOKUP($A1470,'Medical Examinations'!$A:$Z,MATCH(K$1,'Medical Examinations'!$A$1:$Z$1,0),FALSE)</f>
        <v>Normal</v>
      </c>
      <c r="L1470" s="15">
        <v>12323.94</v>
      </c>
      <c r="M1470" s="10" t="s">
        <v>4708</v>
      </c>
      <c r="N1470" s="10" t="s">
        <v>4708</v>
      </c>
      <c r="P1470" s="10"/>
    </row>
    <row r="1471" spans="1:16">
      <c r="A1471" s="21" t="s">
        <v>2943</v>
      </c>
      <c r="D1471" s="10">
        <f>VLOOKUP($A1471,'Medical Examinations'!$A:$Z,MATCH(D$1,'Medical Examinations'!$A$1:$Z$1,0),FALSE)</f>
        <v>7.48</v>
      </c>
      <c r="E1471" s="10" t="str">
        <f>VLOOKUP($A1471,'Medical Examinations'!$A:$Z,MATCH(E$1,'Medical Examinations'!$A$1:$Z$1,0),FALSE)</f>
        <v>yes</v>
      </c>
      <c r="F1471" s="10" t="str">
        <f>VLOOKUP($A1471,'Medical Examinations'!$A:$Z,MATCH(F$1,'Medical Examinations'!$A$1:$Z$1,0),FALSE)</f>
        <v>No</v>
      </c>
      <c r="G1471" s="10" t="str">
        <f>VLOOKUP($A1471,'Medical Examinations'!$A:$Z,MATCH(G$1,'Medical Examinations'!$A$1:$Z$1,0),FALSE)</f>
        <v>No</v>
      </c>
      <c r="H1471" s="10">
        <f>VLOOKUP($A1471,'Medical Examinations'!$A:$Z,MATCH(H$1,'Medical Examinations'!$A$1:$Z$1,0),FALSE)</f>
        <v>0</v>
      </c>
      <c r="I1471" s="10" t="str">
        <f>VLOOKUP($A1471,'Medical Examinations'!$A:$Z,MATCH(I$1,'Medical Examinations'!$A$1:$Z$1,0),FALSE)</f>
        <v>No</v>
      </c>
      <c r="J1471" s="10" t="str">
        <f>VLOOKUP($A1471,'Medical Examinations'!$A:$Z,MATCH(J$1,'Medical Examinations'!$A$1:$Z$1,0),FALSE)</f>
        <v>Overweight</v>
      </c>
      <c r="K1471" s="10" t="str">
        <f>VLOOKUP($A1471,'Medical Examinations'!$A:$Z,MATCH(K$1,'Medical Examinations'!$A$1:$Z$1,0),FALSE)</f>
        <v>Diabetes</v>
      </c>
      <c r="L1471" s="15">
        <v>12333.83</v>
      </c>
      <c r="M1471" s="10" t="s">
        <v>4708</v>
      </c>
      <c r="N1471" s="10" t="s">
        <v>4707</v>
      </c>
      <c r="P1471" s="10"/>
    </row>
    <row r="1472" spans="1:16">
      <c r="A1472" s="20" t="s">
        <v>2945</v>
      </c>
      <c r="D1472" s="10">
        <f>VLOOKUP($A1472,'Medical Examinations'!$A:$Z,MATCH(D$1,'Medical Examinations'!$A$1:$Z$1,0),FALSE)</f>
        <v>10.74</v>
      </c>
      <c r="E1472" s="10" t="str">
        <f>VLOOKUP($A1472,'Medical Examinations'!$A:$Z,MATCH(E$1,'Medical Examinations'!$A$1:$Z$1,0),FALSE)</f>
        <v>No</v>
      </c>
      <c r="F1472" s="10" t="str">
        <f>VLOOKUP($A1472,'Medical Examinations'!$A:$Z,MATCH(F$1,'Medical Examinations'!$A$1:$Z$1,0),FALSE)</f>
        <v>No</v>
      </c>
      <c r="G1472" s="10" t="str">
        <f>VLOOKUP($A1472,'Medical Examinations'!$A:$Z,MATCH(G$1,'Medical Examinations'!$A$1:$Z$1,0),FALSE)</f>
        <v>No</v>
      </c>
      <c r="H1472" s="10">
        <f>VLOOKUP($A1472,'Medical Examinations'!$A:$Z,MATCH(H$1,'Medical Examinations'!$A$1:$Z$1,0),FALSE)</f>
        <v>0</v>
      </c>
      <c r="I1472" s="10" t="str">
        <f>VLOOKUP($A1472,'Medical Examinations'!$A:$Z,MATCH(I$1,'Medical Examinations'!$A$1:$Z$1,0),FALSE)</f>
        <v>No</v>
      </c>
      <c r="J1472" s="10" t="str">
        <f>VLOOKUP($A1472,'Medical Examinations'!$A:$Z,MATCH(J$1,'Medical Examinations'!$A$1:$Z$1,0),FALSE)</f>
        <v>Obesity</v>
      </c>
      <c r="K1472" s="10" t="str">
        <f>VLOOKUP($A1472,'Medical Examinations'!$A:$Z,MATCH(K$1,'Medical Examinations'!$A$1:$Z$1,0),FALSE)</f>
        <v>Diabetes</v>
      </c>
      <c r="L1472" s="15">
        <v>12347.17</v>
      </c>
      <c r="M1472" s="10" t="s">
        <v>4708</v>
      </c>
      <c r="N1472" s="10" t="s">
        <v>4708</v>
      </c>
      <c r="P1472" s="10"/>
    </row>
    <row r="1473" spans="1:16">
      <c r="A1473" s="21" t="s">
        <v>2947</v>
      </c>
      <c r="D1473" s="10">
        <f>VLOOKUP($A1473,'Medical Examinations'!$A:$Z,MATCH(D$1,'Medical Examinations'!$A$1:$Z$1,0),FALSE)</f>
        <v>5.19</v>
      </c>
      <c r="E1473" s="10" t="str">
        <f>VLOOKUP($A1473,'Medical Examinations'!$A:$Z,MATCH(E$1,'Medical Examinations'!$A$1:$Z$1,0),FALSE)</f>
        <v>No</v>
      </c>
      <c r="F1473" s="10" t="str">
        <f>VLOOKUP($A1473,'Medical Examinations'!$A:$Z,MATCH(F$1,'Medical Examinations'!$A$1:$Z$1,0),FALSE)</f>
        <v>No</v>
      </c>
      <c r="G1473" s="10" t="str">
        <f>VLOOKUP($A1473,'Medical Examinations'!$A:$Z,MATCH(G$1,'Medical Examinations'!$A$1:$Z$1,0),FALSE)</f>
        <v>No</v>
      </c>
      <c r="H1473" s="10">
        <f>VLOOKUP($A1473,'Medical Examinations'!$A:$Z,MATCH(H$1,'Medical Examinations'!$A$1:$Z$1,0),FALSE)</f>
        <v>1</v>
      </c>
      <c r="I1473" s="10" t="str">
        <f>VLOOKUP($A1473,'Medical Examinations'!$A:$Z,MATCH(I$1,'Medical Examinations'!$A$1:$Z$1,0),FALSE)</f>
        <v>No</v>
      </c>
      <c r="J1473" s="10" t="str">
        <f>VLOOKUP($A1473,'Medical Examinations'!$A:$Z,MATCH(J$1,'Medical Examinations'!$A$1:$Z$1,0),FALSE)</f>
        <v>Overweight</v>
      </c>
      <c r="K1473" s="10" t="str">
        <f>VLOOKUP($A1473,'Medical Examinations'!$A:$Z,MATCH(K$1,'Medical Examinations'!$A$1:$Z$1,0),FALSE)</f>
        <v>Normal</v>
      </c>
      <c r="L1473" s="15">
        <v>12363.55</v>
      </c>
      <c r="M1473" s="10" t="s">
        <v>4708</v>
      </c>
      <c r="N1473" s="10" t="s">
        <v>4708</v>
      </c>
      <c r="P1473" s="10"/>
    </row>
    <row r="1474" spans="1:16">
      <c r="A1474" s="20" t="s">
        <v>2949</v>
      </c>
      <c r="D1474" s="10">
        <f>VLOOKUP($A1474,'Medical Examinations'!$A:$Z,MATCH(D$1,'Medical Examinations'!$A$1:$Z$1,0),FALSE)</f>
        <v>9.17</v>
      </c>
      <c r="E1474" s="10" t="str">
        <f>VLOOKUP($A1474,'Medical Examinations'!$A:$Z,MATCH(E$1,'Medical Examinations'!$A$1:$Z$1,0),FALSE)</f>
        <v>No</v>
      </c>
      <c r="F1474" s="10" t="str">
        <f>VLOOKUP($A1474,'Medical Examinations'!$A:$Z,MATCH(F$1,'Medical Examinations'!$A$1:$Z$1,0),FALSE)</f>
        <v>No</v>
      </c>
      <c r="G1474" s="10" t="str">
        <f>VLOOKUP($A1474,'Medical Examinations'!$A:$Z,MATCH(G$1,'Medical Examinations'!$A$1:$Z$1,0),FALSE)</f>
        <v>No</v>
      </c>
      <c r="H1474" s="10">
        <f>VLOOKUP($A1474,'Medical Examinations'!$A:$Z,MATCH(H$1,'Medical Examinations'!$A$1:$Z$1,0),FALSE)</f>
        <v>0</v>
      </c>
      <c r="I1474" s="10" t="str">
        <f>VLOOKUP($A1474,'Medical Examinations'!$A:$Z,MATCH(I$1,'Medical Examinations'!$A$1:$Z$1,0),FALSE)</f>
        <v>No</v>
      </c>
      <c r="J1474" s="10" t="str">
        <f>VLOOKUP($A1474,'Medical Examinations'!$A:$Z,MATCH(J$1,'Medical Examinations'!$A$1:$Z$1,0),FALSE)</f>
        <v>Obesity</v>
      </c>
      <c r="K1474" s="10" t="str">
        <f>VLOOKUP($A1474,'Medical Examinations'!$A:$Z,MATCH(K$1,'Medical Examinations'!$A$1:$Z$1,0),FALSE)</f>
        <v>Diabetes</v>
      </c>
      <c r="L1474" s="15">
        <v>12369.89</v>
      </c>
      <c r="M1474" s="10" t="s">
        <v>4708</v>
      </c>
      <c r="N1474" s="10" t="s">
        <v>4707</v>
      </c>
      <c r="P1474" s="10"/>
    </row>
    <row r="1475" spans="1:16">
      <c r="A1475" s="21" t="s">
        <v>2951</v>
      </c>
      <c r="D1475" s="10">
        <f>VLOOKUP($A1475,'Medical Examinations'!$A:$Z,MATCH(D$1,'Medical Examinations'!$A$1:$Z$1,0),FALSE)</f>
        <v>4.95</v>
      </c>
      <c r="E1475" s="10" t="str">
        <f>VLOOKUP($A1475,'Medical Examinations'!$A:$Z,MATCH(E$1,'Medical Examinations'!$A$1:$Z$1,0),FALSE)</f>
        <v>yes</v>
      </c>
      <c r="F1475" s="10" t="str">
        <f>VLOOKUP($A1475,'Medical Examinations'!$A:$Z,MATCH(F$1,'Medical Examinations'!$A$1:$Z$1,0),FALSE)</f>
        <v>No</v>
      </c>
      <c r="G1475" s="10" t="str">
        <f>VLOOKUP($A1475,'Medical Examinations'!$A:$Z,MATCH(G$1,'Medical Examinations'!$A$1:$Z$1,0),FALSE)</f>
        <v>No</v>
      </c>
      <c r="H1475" s="10">
        <f>VLOOKUP($A1475,'Medical Examinations'!$A:$Z,MATCH(H$1,'Medical Examinations'!$A$1:$Z$1,0),FALSE)</f>
        <v>0</v>
      </c>
      <c r="I1475" s="10" t="str">
        <f>VLOOKUP($A1475,'Medical Examinations'!$A:$Z,MATCH(I$1,'Medical Examinations'!$A$1:$Z$1,0),FALSE)</f>
        <v>No</v>
      </c>
      <c r="J1475" s="10" t="str">
        <f>VLOOKUP($A1475,'Medical Examinations'!$A:$Z,MATCH(J$1,'Medical Examinations'!$A$1:$Z$1,0),FALSE)</f>
        <v>Normal Weight</v>
      </c>
      <c r="K1475" s="10" t="str">
        <f>VLOOKUP($A1475,'Medical Examinations'!$A:$Z,MATCH(K$1,'Medical Examinations'!$A$1:$Z$1,0),FALSE)</f>
        <v>Normal</v>
      </c>
      <c r="L1475" s="15">
        <v>12404.88</v>
      </c>
      <c r="M1475" s="10" t="s">
        <v>4708</v>
      </c>
      <c r="N1475" s="10" t="s">
        <v>4708</v>
      </c>
      <c r="P1475" s="10"/>
    </row>
    <row r="1476" spans="1:16">
      <c r="A1476" s="20" t="s">
        <v>2953</v>
      </c>
      <c r="D1476" s="10">
        <f>VLOOKUP($A1476,'Medical Examinations'!$A:$Z,MATCH(D$1,'Medical Examinations'!$A$1:$Z$1,0),FALSE)</f>
        <v>6.03</v>
      </c>
      <c r="E1476" s="10" t="str">
        <f>VLOOKUP($A1476,'Medical Examinations'!$A:$Z,MATCH(E$1,'Medical Examinations'!$A$1:$Z$1,0),FALSE)</f>
        <v>No</v>
      </c>
      <c r="F1476" s="10" t="str">
        <f>VLOOKUP($A1476,'Medical Examinations'!$A:$Z,MATCH(F$1,'Medical Examinations'!$A$1:$Z$1,0),FALSE)</f>
        <v>No</v>
      </c>
      <c r="G1476" s="10" t="str">
        <f>VLOOKUP($A1476,'Medical Examinations'!$A:$Z,MATCH(G$1,'Medical Examinations'!$A$1:$Z$1,0),FALSE)</f>
        <v>No</v>
      </c>
      <c r="H1476" s="10">
        <f>VLOOKUP($A1476,'Medical Examinations'!$A:$Z,MATCH(H$1,'Medical Examinations'!$A$1:$Z$1,0),FALSE)</f>
        <v>1</v>
      </c>
      <c r="I1476" s="10" t="str">
        <f>VLOOKUP($A1476,'Medical Examinations'!$A:$Z,MATCH(I$1,'Medical Examinations'!$A$1:$Z$1,0),FALSE)</f>
        <v>No</v>
      </c>
      <c r="J1476" s="10" t="str">
        <f>VLOOKUP($A1476,'Medical Examinations'!$A:$Z,MATCH(J$1,'Medical Examinations'!$A$1:$Z$1,0),FALSE)</f>
        <v>Overweight</v>
      </c>
      <c r="K1476" s="10" t="str">
        <f>VLOOKUP($A1476,'Medical Examinations'!$A:$Z,MATCH(K$1,'Medical Examinations'!$A$1:$Z$1,0),FALSE)</f>
        <v>Prediabetes</v>
      </c>
      <c r="L1476" s="15">
        <v>12407.3</v>
      </c>
      <c r="M1476" s="10" t="s">
        <v>4708</v>
      </c>
      <c r="N1476" s="10" t="s">
        <v>4707</v>
      </c>
      <c r="P1476" s="10"/>
    </row>
    <row r="1477" spans="1:16">
      <c r="A1477" s="21" t="s">
        <v>2955</v>
      </c>
      <c r="D1477" s="10">
        <f>VLOOKUP($A1477,'Medical Examinations'!$A:$Z,MATCH(D$1,'Medical Examinations'!$A$1:$Z$1,0),FALSE)</f>
        <v>5.36</v>
      </c>
      <c r="E1477" s="10" t="str">
        <f>VLOOKUP($A1477,'Medical Examinations'!$A:$Z,MATCH(E$1,'Medical Examinations'!$A$1:$Z$1,0),FALSE)</f>
        <v>No</v>
      </c>
      <c r="F1477" s="10" t="str">
        <f>VLOOKUP($A1477,'Medical Examinations'!$A:$Z,MATCH(F$1,'Medical Examinations'!$A$1:$Z$1,0),FALSE)</f>
        <v>No</v>
      </c>
      <c r="G1477" s="10" t="str">
        <f>VLOOKUP($A1477,'Medical Examinations'!$A:$Z,MATCH(G$1,'Medical Examinations'!$A$1:$Z$1,0),FALSE)</f>
        <v>No</v>
      </c>
      <c r="H1477" s="10">
        <f>VLOOKUP($A1477,'Medical Examinations'!$A:$Z,MATCH(H$1,'Medical Examinations'!$A$1:$Z$1,0),FALSE)</f>
        <v>0</v>
      </c>
      <c r="I1477" s="10" t="str">
        <f>VLOOKUP($A1477,'Medical Examinations'!$A:$Z,MATCH(I$1,'Medical Examinations'!$A$1:$Z$1,0),FALSE)</f>
        <v>No</v>
      </c>
      <c r="J1477" s="10" t="str">
        <f>VLOOKUP($A1477,'Medical Examinations'!$A:$Z,MATCH(J$1,'Medical Examinations'!$A$1:$Z$1,0),FALSE)</f>
        <v>Obesity</v>
      </c>
      <c r="K1477" s="10" t="str">
        <f>VLOOKUP($A1477,'Medical Examinations'!$A:$Z,MATCH(K$1,'Medical Examinations'!$A$1:$Z$1,0),FALSE)</f>
        <v>Normal</v>
      </c>
      <c r="L1477" s="15">
        <v>12408.29</v>
      </c>
      <c r="M1477" s="10" t="s">
        <v>4708</v>
      </c>
      <c r="N1477" s="10" t="s">
        <v>4711</v>
      </c>
      <c r="P1477" s="10"/>
    </row>
    <row r="1478" spans="1:16">
      <c r="A1478" s="20" t="s">
        <v>2957</v>
      </c>
      <c r="D1478" s="10">
        <f>VLOOKUP($A1478,'Medical Examinations'!$A:$Z,MATCH(D$1,'Medical Examinations'!$A$1:$Z$1,0),FALSE)</f>
        <v>6.11</v>
      </c>
      <c r="E1478" s="10" t="str">
        <f>VLOOKUP($A1478,'Medical Examinations'!$A:$Z,MATCH(E$1,'Medical Examinations'!$A$1:$Z$1,0),FALSE)</f>
        <v>No</v>
      </c>
      <c r="F1478" s="10" t="str">
        <f>VLOOKUP($A1478,'Medical Examinations'!$A:$Z,MATCH(F$1,'Medical Examinations'!$A$1:$Z$1,0),FALSE)</f>
        <v>No</v>
      </c>
      <c r="G1478" s="10" t="str">
        <f>VLOOKUP($A1478,'Medical Examinations'!$A:$Z,MATCH(G$1,'Medical Examinations'!$A$1:$Z$1,0),FALSE)</f>
        <v>No</v>
      </c>
      <c r="H1478" s="10">
        <f>VLOOKUP($A1478,'Medical Examinations'!$A:$Z,MATCH(H$1,'Medical Examinations'!$A$1:$Z$1,0),FALSE)</f>
        <v>1</v>
      </c>
      <c r="I1478" s="10" t="str">
        <f>VLOOKUP($A1478,'Medical Examinations'!$A:$Z,MATCH(I$1,'Medical Examinations'!$A$1:$Z$1,0),FALSE)</f>
        <v>No</v>
      </c>
      <c r="J1478" s="10" t="str">
        <f>VLOOKUP($A1478,'Medical Examinations'!$A:$Z,MATCH(J$1,'Medical Examinations'!$A$1:$Z$1,0),FALSE)</f>
        <v>Normal Weight</v>
      </c>
      <c r="K1478" s="10" t="str">
        <f>VLOOKUP($A1478,'Medical Examinations'!$A:$Z,MATCH(K$1,'Medical Examinations'!$A$1:$Z$1,0),FALSE)</f>
        <v>Prediabetes</v>
      </c>
      <c r="L1478" s="15">
        <v>12430.95</v>
      </c>
      <c r="M1478" s="10" t="s">
        <v>4708</v>
      </c>
      <c r="N1478" s="10" t="s">
        <v>4708</v>
      </c>
      <c r="P1478" s="10"/>
    </row>
    <row r="1479" spans="1:16">
      <c r="A1479" s="21" t="s">
        <v>2959</v>
      </c>
      <c r="D1479" s="10">
        <f>VLOOKUP($A1479,'Medical Examinations'!$A:$Z,MATCH(D$1,'Medical Examinations'!$A$1:$Z$1,0),FALSE)</f>
        <v>4.88</v>
      </c>
      <c r="E1479" s="10" t="str">
        <f>VLOOKUP($A1479,'Medical Examinations'!$A:$Z,MATCH(E$1,'Medical Examinations'!$A$1:$Z$1,0),FALSE)</f>
        <v>No</v>
      </c>
      <c r="F1479" s="10" t="str">
        <f>VLOOKUP($A1479,'Medical Examinations'!$A:$Z,MATCH(F$1,'Medical Examinations'!$A$1:$Z$1,0),FALSE)</f>
        <v>No</v>
      </c>
      <c r="G1479" s="10" t="str">
        <f>VLOOKUP($A1479,'Medical Examinations'!$A:$Z,MATCH(G$1,'Medical Examinations'!$A$1:$Z$1,0),FALSE)</f>
        <v>Yes</v>
      </c>
      <c r="H1479" s="10">
        <f>VLOOKUP($A1479,'Medical Examinations'!$A:$Z,MATCH(H$1,'Medical Examinations'!$A$1:$Z$1,0),FALSE)</f>
        <v>1</v>
      </c>
      <c r="I1479" s="10" t="str">
        <f>VLOOKUP($A1479,'Medical Examinations'!$A:$Z,MATCH(I$1,'Medical Examinations'!$A$1:$Z$1,0),FALSE)</f>
        <v>No</v>
      </c>
      <c r="J1479" s="10" t="str">
        <f>VLOOKUP($A1479,'Medical Examinations'!$A:$Z,MATCH(J$1,'Medical Examinations'!$A$1:$Z$1,0),FALSE)</f>
        <v>Obesity</v>
      </c>
      <c r="K1479" s="10" t="str">
        <f>VLOOKUP($A1479,'Medical Examinations'!$A:$Z,MATCH(K$1,'Medical Examinations'!$A$1:$Z$1,0),FALSE)</f>
        <v>Normal</v>
      </c>
      <c r="L1479" s="15">
        <v>12452.25</v>
      </c>
      <c r="M1479" s="10" t="s">
        <v>4708</v>
      </c>
      <c r="N1479" s="10" t="s">
        <v>4708</v>
      </c>
      <c r="P1479" s="10"/>
    </row>
    <row r="1480" spans="1:16">
      <c r="A1480" s="20" t="s">
        <v>2961</v>
      </c>
      <c r="D1480" s="10">
        <f>VLOOKUP($A1480,'Medical Examinations'!$A:$Z,MATCH(D$1,'Medical Examinations'!$A$1:$Z$1,0),FALSE)</f>
        <v>6.72</v>
      </c>
      <c r="E1480" s="10" t="str">
        <f>VLOOKUP($A1480,'Medical Examinations'!$A:$Z,MATCH(E$1,'Medical Examinations'!$A$1:$Z$1,0),FALSE)</f>
        <v>No</v>
      </c>
      <c r="F1480" s="10" t="str">
        <f>VLOOKUP($A1480,'Medical Examinations'!$A:$Z,MATCH(F$1,'Medical Examinations'!$A$1:$Z$1,0),FALSE)</f>
        <v>No</v>
      </c>
      <c r="G1480" s="10" t="str">
        <f>VLOOKUP($A1480,'Medical Examinations'!$A:$Z,MATCH(G$1,'Medical Examinations'!$A$1:$Z$1,0),FALSE)</f>
        <v>No</v>
      </c>
      <c r="H1480" s="10">
        <f>VLOOKUP($A1480,'Medical Examinations'!$A:$Z,MATCH(H$1,'Medical Examinations'!$A$1:$Z$1,0),FALSE)</f>
        <v>0</v>
      </c>
      <c r="I1480" s="10" t="str">
        <f>VLOOKUP($A1480,'Medical Examinations'!$A:$Z,MATCH(I$1,'Medical Examinations'!$A$1:$Z$1,0),FALSE)</f>
        <v>No</v>
      </c>
      <c r="J1480" s="10" t="str">
        <f>VLOOKUP($A1480,'Medical Examinations'!$A:$Z,MATCH(J$1,'Medical Examinations'!$A$1:$Z$1,0),FALSE)</f>
        <v>Normal Weight</v>
      </c>
      <c r="K1480" s="10" t="str">
        <f>VLOOKUP($A1480,'Medical Examinations'!$A:$Z,MATCH(K$1,'Medical Examinations'!$A$1:$Z$1,0),FALSE)</f>
        <v>Diabetes</v>
      </c>
      <c r="L1480" s="15">
        <v>12475.35</v>
      </c>
      <c r="M1480" s="10" t="s">
        <v>4708</v>
      </c>
      <c r="N1480" s="10" t="s">
        <v>4711</v>
      </c>
      <c r="P1480" s="10"/>
    </row>
    <row r="1481" spans="1:16">
      <c r="A1481" s="21" t="s">
        <v>2963</v>
      </c>
      <c r="D1481" s="10">
        <f>VLOOKUP($A1481,'Medical Examinations'!$A:$Z,MATCH(D$1,'Medical Examinations'!$A$1:$Z$1,0),FALSE)</f>
        <v>4.2</v>
      </c>
      <c r="E1481" s="10" t="str">
        <f>VLOOKUP($A1481,'Medical Examinations'!$A:$Z,MATCH(E$1,'Medical Examinations'!$A$1:$Z$1,0),FALSE)</f>
        <v>No</v>
      </c>
      <c r="F1481" s="10" t="str">
        <f>VLOOKUP($A1481,'Medical Examinations'!$A:$Z,MATCH(F$1,'Medical Examinations'!$A$1:$Z$1,0),FALSE)</f>
        <v>No</v>
      </c>
      <c r="G1481" s="10" t="str">
        <f>VLOOKUP($A1481,'Medical Examinations'!$A:$Z,MATCH(G$1,'Medical Examinations'!$A$1:$Z$1,0),FALSE)</f>
        <v>No</v>
      </c>
      <c r="H1481" s="10">
        <f>VLOOKUP($A1481,'Medical Examinations'!$A:$Z,MATCH(H$1,'Medical Examinations'!$A$1:$Z$1,0),FALSE)</f>
        <v>1</v>
      </c>
      <c r="I1481" s="10" t="str">
        <f>VLOOKUP($A1481,'Medical Examinations'!$A:$Z,MATCH(I$1,'Medical Examinations'!$A$1:$Z$1,0),FALSE)</f>
        <v>No</v>
      </c>
      <c r="J1481" s="10" t="str">
        <f>VLOOKUP($A1481,'Medical Examinations'!$A:$Z,MATCH(J$1,'Medical Examinations'!$A$1:$Z$1,0),FALSE)</f>
        <v>Overweight</v>
      </c>
      <c r="K1481" s="10" t="str">
        <f>VLOOKUP($A1481,'Medical Examinations'!$A:$Z,MATCH(K$1,'Medical Examinations'!$A$1:$Z$1,0),FALSE)</f>
        <v>Normal</v>
      </c>
      <c r="L1481" s="15">
        <v>12479.71</v>
      </c>
      <c r="M1481" s="10" t="s">
        <v>4708</v>
      </c>
      <c r="N1481" s="10" t="s">
        <v>4708</v>
      </c>
      <c r="P1481" s="10"/>
    </row>
    <row r="1482" spans="1:16">
      <c r="A1482" s="20" t="s">
        <v>2965</v>
      </c>
      <c r="D1482" s="10">
        <f>VLOOKUP($A1482,'Medical Examinations'!$A:$Z,MATCH(D$1,'Medical Examinations'!$A$1:$Z$1,0),FALSE)</f>
        <v>5.79</v>
      </c>
      <c r="E1482" s="10" t="str">
        <f>VLOOKUP($A1482,'Medical Examinations'!$A:$Z,MATCH(E$1,'Medical Examinations'!$A$1:$Z$1,0),FALSE)</f>
        <v>No</v>
      </c>
      <c r="F1482" s="10" t="str">
        <f>VLOOKUP($A1482,'Medical Examinations'!$A:$Z,MATCH(F$1,'Medical Examinations'!$A$1:$Z$1,0),FALSE)</f>
        <v>No</v>
      </c>
      <c r="G1482" s="10" t="str">
        <f>VLOOKUP($A1482,'Medical Examinations'!$A:$Z,MATCH(G$1,'Medical Examinations'!$A$1:$Z$1,0),FALSE)</f>
        <v>No</v>
      </c>
      <c r="H1482" s="10">
        <f>VLOOKUP($A1482,'Medical Examinations'!$A:$Z,MATCH(H$1,'Medical Examinations'!$A$1:$Z$1,0),FALSE)</f>
        <v>1</v>
      </c>
      <c r="I1482" s="10" t="str">
        <f>VLOOKUP($A1482,'Medical Examinations'!$A:$Z,MATCH(I$1,'Medical Examinations'!$A$1:$Z$1,0),FALSE)</f>
        <v>No</v>
      </c>
      <c r="J1482" s="10" t="str">
        <f>VLOOKUP($A1482,'Medical Examinations'!$A:$Z,MATCH(J$1,'Medical Examinations'!$A$1:$Z$1,0),FALSE)</f>
        <v>Obesity</v>
      </c>
      <c r="K1482" s="10" t="str">
        <f>VLOOKUP($A1482,'Medical Examinations'!$A:$Z,MATCH(K$1,'Medical Examinations'!$A$1:$Z$1,0),FALSE)</f>
        <v>Prediabetes</v>
      </c>
      <c r="L1482" s="15">
        <v>12485.8</v>
      </c>
      <c r="M1482" s="10" t="s">
        <v>4708</v>
      </c>
      <c r="N1482" s="10" t="s">
        <v>4708</v>
      </c>
      <c r="P1482" s="10"/>
    </row>
    <row r="1483" spans="1:16">
      <c r="A1483" s="21" t="s">
        <v>2967</v>
      </c>
      <c r="D1483" s="10">
        <f>VLOOKUP($A1483,'Medical Examinations'!$A:$Z,MATCH(D$1,'Medical Examinations'!$A$1:$Z$1,0),FALSE)</f>
        <v>4.29</v>
      </c>
      <c r="E1483" s="10" t="str">
        <f>VLOOKUP($A1483,'Medical Examinations'!$A:$Z,MATCH(E$1,'Medical Examinations'!$A$1:$Z$1,0),FALSE)</f>
        <v>No</v>
      </c>
      <c r="F1483" s="10" t="str">
        <f>VLOOKUP($A1483,'Medical Examinations'!$A:$Z,MATCH(F$1,'Medical Examinations'!$A$1:$Z$1,0),FALSE)</f>
        <v>No</v>
      </c>
      <c r="G1483" s="10" t="str">
        <f>VLOOKUP($A1483,'Medical Examinations'!$A:$Z,MATCH(G$1,'Medical Examinations'!$A$1:$Z$1,0),FALSE)</f>
        <v>No</v>
      </c>
      <c r="H1483" s="10">
        <f>VLOOKUP($A1483,'Medical Examinations'!$A:$Z,MATCH(H$1,'Medical Examinations'!$A$1:$Z$1,0),FALSE)</f>
        <v>0</v>
      </c>
      <c r="I1483" s="10" t="str">
        <f>VLOOKUP($A1483,'Medical Examinations'!$A:$Z,MATCH(I$1,'Medical Examinations'!$A$1:$Z$1,0),FALSE)</f>
        <v>No</v>
      </c>
      <c r="J1483" s="10" t="str">
        <f>VLOOKUP($A1483,'Medical Examinations'!$A:$Z,MATCH(J$1,'Medical Examinations'!$A$1:$Z$1,0),FALSE)</f>
        <v>Overweight</v>
      </c>
      <c r="K1483" s="10" t="str">
        <f>VLOOKUP($A1483,'Medical Examinations'!$A:$Z,MATCH(K$1,'Medical Examinations'!$A$1:$Z$1,0),FALSE)</f>
        <v>Normal</v>
      </c>
      <c r="L1483" s="15">
        <v>12495.29</v>
      </c>
      <c r="M1483" s="10" t="s">
        <v>4708</v>
      </c>
      <c r="N1483" s="10" t="s">
        <v>4708</v>
      </c>
      <c r="P1483" s="10"/>
    </row>
    <row r="1484" spans="1:16">
      <c r="A1484" s="20" t="s">
        <v>2969</v>
      </c>
      <c r="D1484" s="10">
        <f>VLOOKUP($A1484,'Medical Examinations'!$A:$Z,MATCH(D$1,'Medical Examinations'!$A$1:$Z$1,0),FALSE)</f>
        <v>8.27</v>
      </c>
      <c r="E1484" s="10" t="str">
        <f>VLOOKUP($A1484,'Medical Examinations'!$A:$Z,MATCH(E$1,'Medical Examinations'!$A$1:$Z$1,0),FALSE)</f>
        <v>No</v>
      </c>
      <c r="F1484" s="10" t="str">
        <f>VLOOKUP($A1484,'Medical Examinations'!$A:$Z,MATCH(F$1,'Medical Examinations'!$A$1:$Z$1,0),FALSE)</f>
        <v>No</v>
      </c>
      <c r="G1484" s="10" t="str">
        <f>VLOOKUP($A1484,'Medical Examinations'!$A:$Z,MATCH(G$1,'Medical Examinations'!$A$1:$Z$1,0),FALSE)</f>
        <v>No</v>
      </c>
      <c r="H1484" s="10">
        <f>VLOOKUP($A1484,'Medical Examinations'!$A:$Z,MATCH(H$1,'Medical Examinations'!$A$1:$Z$1,0),FALSE)</f>
        <v>0</v>
      </c>
      <c r="I1484" s="10" t="str">
        <f>VLOOKUP($A1484,'Medical Examinations'!$A:$Z,MATCH(I$1,'Medical Examinations'!$A$1:$Z$1,0),FALSE)</f>
        <v>No</v>
      </c>
      <c r="J1484" s="10" t="str">
        <f>VLOOKUP($A1484,'Medical Examinations'!$A:$Z,MATCH(J$1,'Medical Examinations'!$A$1:$Z$1,0),FALSE)</f>
        <v>Normal Weight</v>
      </c>
      <c r="K1484" s="10" t="str">
        <f>VLOOKUP($A1484,'Medical Examinations'!$A:$Z,MATCH(K$1,'Medical Examinations'!$A$1:$Z$1,0),FALSE)</f>
        <v>Diabetes</v>
      </c>
      <c r="L1484" s="15">
        <v>12499.88</v>
      </c>
      <c r="M1484" s="10" t="s">
        <v>4708</v>
      </c>
      <c r="N1484" s="10" t="s">
        <v>4707</v>
      </c>
      <c r="P1484" s="10"/>
    </row>
    <row r="1485" spans="1:16">
      <c r="A1485" s="21" t="s">
        <v>2971</v>
      </c>
      <c r="D1485" s="10">
        <f>VLOOKUP($A1485,'Medical Examinations'!$A:$Z,MATCH(D$1,'Medical Examinations'!$A$1:$Z$1,0),FALSE)</f>
        <v>4.5599999999999996</v>
      </c>
      <c r="E1485" s="10" t="str">
        <f>VLOOKUP($A1485,'Medical Examinations'!$A:$Z,MATCH(E$1,'Medical Examinations'!$A$1:$Z$1,0),FALSE)</f>
        <v>No</v>
      </c>
      <c r="F1485" s="10" t="str">
        <f>VLOOKUP($A1485,'Medical Examinations'!$A:$Z,MATCH(F$1,'Medical Examinations'!$A$1:$Z$1,0),FALSE)</f>
        <v>No</v>
      </c>
      <c r="G1485" s="10" t="str">
        <f>VLOOKUP($A1485,'Medical Examinations'!$A:$Z,MATCH(G$1,'Medical Examinations'!$A$1:$Z$1,0),FALSE)</f>
        <v>No</v>
      </c>
      <c r="H1485" s="10">
        <f>VLOOKUP($A1485,'Medical Examinations'!$A:$Z,MATCH(H$1,'Medical Examinations'!$A$1:$Z$1,0),FALSE)</f>
        <v>0</v>
      </c>
      <c r="I1485" s="10" t="str">
        <f>VLOOKUP($A1485,'Medical Examinations'!$A:$Z,MATCH(I$1,'Medical Examinations'!$A$1:$Z$1,0),FALSE)</f>
        <v>No</v>
      </c>
      <c r="J1485" s="10" t="str">
        <f>VLOOKUP($A1485,'Medical Examinations'!$A:$Z,MATCH(J$1,'Medical Examinations'!$A$1:$Z$1,0),FALSE)</f>
        <v>Overweight</v>
      </c>
      <c r="K1485" s="10" t="str">
        <f>VLOOKUP($A1485,'Medical Examinations'!$A:$Z,MATCH(K$1,'Medical Examinations'!$A$1:$Z$1,0),FALSE)</f>
        <v>Normal</v>
      </c>
      <c r="L1485" s="15">
        <v>12523.6</v>
      </c>
      <c r="M1485" s="10" t="s">
        <v>4708</v>
      </c>
      <c r="N1485" s="10" t="s">
        <v>4708</v>
      </c>
      <c r="P1485" s="10"/>
    </row>
    <row r="1486" spans="1:16">
      <c r="A1486" s="20" t="s">
        <v>2973</v>
      </c>
      <c r="D1486" s="10">
        <f>VLOOKUP($A1486,'Medical Examinations'!$A:$Z,MATCH(D$1,'Medical Examinations'!$A$1:$Z$1,0),FALSE)</f>
        <v>5.33</v>
      </c>
      <c r="E1486" s="10" t="str">
        <f>VLOOKUP($A1486,'Medical Examinations'!$A:$Z,MATCH(E$1,'Medical Examinations'!$A$1:$Z$1,0),FALSE)</f>
        <v>No</v>
      </c>
      <c r="F1486" s="10" t="str">
        <f>VLOOKUP($A1486,'Medical Examinations'!$A:$Z,MATCH(F$1,'Medical Examinations'!$A$1:$Z$1,0),FALSE)</f>
        <v>No</v>
      </c>
      <c r="G1486" s="10" t="str">
        <f>VLOOKUP($A1486,'Medical Examinations'!$A:$Z,MATCH(G$1,'Medical Examinations'!$A$1:$Z$1,0),FALSE)</f>
        <v>No</v>
      </c>
      <c r="H1486" s="10">
        <f>VLOOKUP($A1486,'Medical Examinations'!$A:$Z,MATCH(H$1,'Medical Examinations'!$A$1:$Z$1,0),FALSE)</f>
        <v>0</v>
      </c>
      <c r="I1486" s="10" t="str">
        <f>VLOOKUP($A1486,'Medical Examinations'!$A:$Z,MATCH(I$1,'Medical Examinations'!$A$1:$Z$1,0),FALSE)</f>
        <v>No</v>
      </c>
      <c r="J1486" s="10" t="str">
        <f>VLOOKUP($A1486,'Medical Examinations'!$A:$Z,MATCH(J$1,'Medical Examinations'!$A$1:$Z$1,0),FALSE)</f>
        <v>Obesity</v>
      </c>
      <c r="K1486" s="10" t="str">
        <f>VLOOKUP($A1486,'Medical Examinations'!$A:$Z,MATCH(K$1,'Medical Examinations'!$A$1:$Z$1,0),FALSE)</f>
        <v>Normal</v>
      </c>
      <c r="L1486" s="15">
        <v>12557.61</v>
      </c>
      <c r="M1486" s="10" t="s">
        <v>4708</v>
      </c>
      <c r="N1486" s="10" t="s">
        <v>4708</v>
      </c>
      <c r="P1486" s="10"/>
    </row>
    <row r="1487" spans="1:16">
      <c r="A1487" s="21" t="s">
        <v>2975</v>
      </c>
      <c r="D1487" s="10">
        <f>VLOOKUP($A1487,'Medical Examinations'!$A:$Z,MATCH(D$1,'Medical Examinations'!$A$1:$Z$1,0),FALSE)</f>
        <v>5.63</v>
      </c>
      <c r="E1487" s="10" t="str">
        <f>VLOOKUP($A1487,'Medical Examinations'!$A:$Z,MATCH(E$1,'Medical Examinations'!$A$1:$Z$1,0),FALSE)</f>
        <v>No</v>
      </c>
      <c r="F1487" s="10" t="str">
        <f>VLOOKUP($A1487,'Medical Examinations'!$A:$Z,MATCH(F$1,'Medical Examinations'!$A$1:$Z$1,0),FALSE)</f>
        <v>No</v>
      </c>
      <c r="G1487" s="10" t="str">
        <f>VLOOKUP($A1487,'Medical Examinations'!$A:$Z,MATCH(G$1,'Medical Examinations'!$A$1:$Z$1,0),FALSE)</f>
        <v>No</v>
      </c>
      <c r="H1487" s="10">
        <f>VLOOKUP($A1487,'Medical Examinations'!$A:$Z,MATCH(H$1,'Medical Examinations'!$A$1:$Z$1,0),FALSE)</f>
        <v>0</v>
      </c>
      <c r="I1487" s="10" t="str">
        <f>VLOOKUP($A1487,'Medical Examinations'!$A:$Z,MATCH(I$1,'Medical Examinations'!$A$1:$Z$1,0),FALSE)</f>
        <v>No</v>
      </c>
      <c r="J1487" s="10" t="str">
        <f>VLOOKUP($A1487,'Medical Examinations'!$A:$Z,MATCH(J$1,'Medical Examinations'!$A$1:$Z$1,0),FALSE)</f>
        <v>Overweight</v>
      </c>
      <c r="K1487" s="10" t="str">
        <f>VLOOKUP($A1487,'Medical Examinations'!$A:$Z,MATCH(K$1,'Medical Examinations'!$A$1:$Z$1,0),FALSE)</f>
        <v>Normal</v>
      </c>
      <c r="L1487" s="15">
        <v>12574.05</v>
      </c>
      <c r="M1487" s="10" t="s">
        <v>4708</v>
      </c>
      <c r="N1487" s="10" t="s">
        <v>4711</v>
      </c>
      <c r="P1487" s="10"/>
    </row>
    <row r="1488" spans="1:16">
      <c r="A1488" s="20" t="s">
        <v>2977</v>
      </c>
      <c r="D1488" s="10">
        <f>VLOOKUP($A1488,'Medical Examinations'!$A:$Z,MATCH(D$1,'Medical Examinations'!$A$1:$Z$1,0),FALSE)</f>
        <v>5.12</v>
      </c>
      <c r="E1488" s="10" t="str">
        <f>VLOOKUP($A1488,'Medical Examinations'!$A:$Z,MATCH(E$1,'Medical Examinations'!$A$1:$Z$1,0),FALSE)</f>
        <v>No</v>
      </c>
      <c r="F1488" s="10" t="str">
        <f>VLOOKUP($A1488,'Medical Examinations'!$A:$Z,MATCH(F$1,'Medical Examinations'!$A$1:$Z$1,0),FALSE)</f>
        <v>No</v>
      </c>
      <c r="G1488" s="10" t="str">
        <f>VLOOKUP($A1488,'Medical Examinations'!$A:$Z,MATCH(G$1,'Medical Examinations'!$A$1:$Z$1,0),FALSE)</f>
        <v>No</v>
      </c>
      <c r="H1488" s="10">
        <f>VLOOKUP($A1488,'Medical Examinations'!$A:$Z,MATCH(H$1,'Medical Examinations'!$A$1:$Z$1,0),FALSE)</f>
        <v>0</v>
      </c>
      <c r="I1488" s="10" t="str">
        <f>VLOOKUP($A1488,'Medical Examinations'!$A:$Z,MATCH(I$1,'Medical Examinations'!$A$1:$Z$1,0),FALSE)</f>
        <v>No</v>
      </c>
      <c r="J1488" s="10" t="str">
        <f>VLOOKUP($A1488,'Medical Examinations'!$A:$Z,MATCH(J$1,'Medical Examinations'!$A$1:$Z$1,0),FALSE)</f>
        <v>Overweight</v>
      </c>
      <c r="K1488" s="10" t="str">
        <f>VLOOKUP($A1488,'Medical Examinations'!$A:$Z,MATCH(K$1,'Medical Examinations'!$A$1:$Z$1,0),FALSE)</f>
        <v>Normal</v>
      </c>
      <c r="L1488" s="15">
        <v>12579.92</v>
      </c>
      <c r="M1488" s="10" t="s">
        <v>4708</v>
      </c>
      <c r="N1488" s="10" t="s">
        <v>4711</v>
      </c>
      <c r="P1488" s="10"/>
    </row>
    <row r="1489" spans="1:16">
      <c r="A1489" s="21" t="s">
        <v>2979</v>
      </c>
      <c r="D1489" s="10">
        <f>VLOOKUP($A1489,'Medical Examinations'!$A:$Z,MATCH(D$1,'Medical Examinations'!$A$1:$Z$1,0),FALSE)</f>
        <v>5.15</v>
      </c>
      <c r="E1489" s="10" t="str">
        <f>VLOOKUP($A1489,'Medical Examinations'!$A:$Z,MATCH(E$1,'Medical Examinations'!$A$1:$Z$1,0),FALSE)</f>
        <v>yes</v>
      </c>
      <c r="F1489" s="10" t="str">
        <f>VLOOKUP($A1489,'Medical Examinations'!$A:$Z,MATCH(F$1,'Medical Examinations'!$A$1:$Z$1,0),FALSE)</f>
        <v>No</v>
      </c>
      <c r="G1489" s="10" t="str">
        <f>VLOOKUP($A1489,'Medical Examinations'!$A:$Z,MATCH(G$1,'Medical Examinations'!$A$1:$Z$1,0),FALSE)</f>
        <v>No</v>
      </c>
      <c r="H1489" s="10">
        <f>VLOOKUP($A1489,'Medical Examinations'!$A:$Z,MATCH(H$1,'Medical Examinations'!$A$1:$Z$1,0),FALSE)</f>
        <v>1</v>
      </c>
      <c r="I1489" s="10" t="str">
        <f>VLOOKUP($A1489,'Medical Examinations'!$A:$Z,MATCH(I$1,'Medical Examinations'!$A$1:$Z$1,0),FALSE)</f>
        <v>No</v>
      </c>
      <c r="J1489" s="10" t="str">
        <f>VLOOKUP($A1489,'Medical Examinations'!$A:$Z,MATCH(J$1,'Medical Examinations'!$A$1:$Z$1,0),FALSE)</f>
        <v>Obesity</v>
      </c>
      <c r="K1489" s="10" t="str">
        <f>VLOOKUP($A1489,'Medical Examinations'!$A:$Z,MATCH(K$1,'Medical Examinations'!$A$1:$Z$1,0),FALSE)</f>
        <v>Normal</v>
      </c>
      <c r="L1489" s="15">
        <v>12592.53</v>
      </c>
      <c r="M1489" s="10" t="s">
        <v>4708</v>
      </c>
      <c r="N1489" s="10" t="s">
        <v>4707</v>
      </c>
      <c r="P1489" s="10"/>
    </row>
    <row r="1490" spans="1:16">
      <c r="A1490" s="20" t="s">
        <v>2981</v>
      </c>
      <c r="D1490" s="10">
        <f>VLOOKUP($A1490,'Medical Examinations'!$A:$Z,MATCH(D$1,'Medical Examinations'!$A$1:$Z$1,0),FALSE)</f>
        <v>7.5</v>
      </c>
      <c r="E1490" s="10" t="str">
        <f>VLOOKUP($A1490,'Medical Examinations'!$A:$Z,MATCH(E$1,'Medical Examinations'!$A$1:$Z$1,0),FALSE)</f>
        <v>No</v>
      </c>
      <c r="F1490" s="10" t="str">
        <f>VLOOKUP($A1490,'Medical Examinations'!$A:$Z,MATCH(F$1,'Medical Examinations'!$A$1:$Z$1,0),FALSE)</f>
        <v>No</v>
      </c>
      <c r="G1490" s="10" t="str">
        <f>VLOOKUP($A1490,'Medical Examinations'!$A:$Z,MATCH(G$1,'Medical Examinations'!$A$1:$Z$1,0),FALSE)</f>
        <v>No</v>
      </c>
      <c r="H1490" s="10">
        <f>VLOOKUP($A1490,'Medical Examinations'!$A:$Z,MATCH(H$1,'Medical Examinations'!$A$1:$Z$1,0),FALSE)</f>
        <v>0</v>
      </c>
      <c r="I1490" s="10" t="str">
        <f>VLOOKUP($A1490,'Medical Examinations'!$A:$Z,MATCH(I$1,'Medical Examinations'!$A$1:$Z$1,0),FALSE)</f>
        <v>No</v>
      </c>
      <c r="J1490" s="10" t="str">
        <f>VLOOKUP($A1490,'Medical Examinations'!$A:$Z,MATCH(J$1,'Medical Examinations'!$A$1:$Z$1,0),FALSE)</f>
        <v>Normal Weight</v>
      </c>
      <c r="K1490" s="10" t="str">
        <f>VLOOKUP($A1490,'Medical Examinations'!$A:$Z,MATCH(K$1,'Medical Examinations'!$A$1:$Z$1,0),FALSE)</f>
        <v>Diabetes</v>
      </c>
      <c r="L1490" s="15">
        <v>12600.46</v>
      </c>
      <c r="M1490" s="10" t="s">
        <v>4708</v>
      </c>
      <c r="N1490" s="10" t="s">
        <v>4711</v>
      </c>
      <c r="P1490" s="10"/>
    </row>
    <row r="1491" spans="1:16">
      <c r="A1491" s="21" t="s">
        <v>2983</v>
      </c>
      <c r="D1491" s="10">
        <f>VLOOKUP($A1491,'Medical Examinations'!$A:$Z,MATCH(D$1,'Medical Examinations'!$A$1:$Z$1,0),FALSE)</f>
        <v>4.88</v>
      </c>
      <c r="E1491" s="10" t="str">
        <f>VLOOKUP($A1491,'Medical Examinations'!$A:$Z,MATCH(E$1,'Medical Examinations'!$A$1:$Z$1,0),FALSE)</f>
        <v>yes</v>
      </c>
      <c r="F1491" s="10" t="str">
        <f>VLOOKUP($A1491,'Medical Examinations'!$A:$Z,MATCH(F$1,'Medical Examinations'!$A$1:$Z$1,0),FALSE)</f>
        <v>No</v>
      </c>
      <c r="G1491" s="10" t="str">
        <f>VLOOKUP($A1491,'Medical Examinations'!$A:$Z,MATCH(G$1,'Medical Examinations'!$A$1:$Z$1,0),FALSE)</f>
        <v>Yes</v>
      </c>
      <c r="H1491" s="10">
        <f>VLOOKUP($A1491,'Medical Examinations'!$A:$Z,MATCH(H$1,'Medical Examinations'!$A$1:$Z$1,0),FALSE)</f>
        <v>1</v>
      </c>
      <c r="I1491" s="10" t="str">
        <f>VLOOKUP($A1491,'Medical Examinations'!$A:$Z,MATCH(I$1,'Medical Examinations'!$A$1:$Z$1,0),FALSE)</f>
        <v>No</v>
      </c>
      <c r="J1491" s="10" t="str">
        <f>VLOOKUP($A1491,'Medical Examinations'!$A:$Z,MATCH(J$1,'Medical Examinations'!$A$1:$Z$1,0),FALSE)</f>
        <v>Normal Weight</v>
      </c>
      <c r="K1491" s="10" t="str">
        <f>VLOOKUP($A1491,'Medical Examinations'!$A:$Z,MATCH(K$1,'Medical Examinations'!$A$1:$Z$1,0),FALSE)</f>
        <v>Normal</v>
      </c>
      <c r="L1491" s="15">
        <v>12609.89</v>
      </c>
      <c r="M1491" s="10" t="s">
        <v>4708</v>
      </c>
      <c r="N1491" s="10" t="s">
        <v>4708</v>
      </c>
      <c r="P1491" s="10"/>
    </row>
    <row r="1492" spans="1:16">
      <c r="A1492" s="20" t="s">
        <v>2985</v>
      </c>
      <c r="D1492" s="10">
        <f>VLOOKUP($A1492,'Medical Examinations'!$A:$Z,MATCH(D$1,'Medical Examinations'!$A$1:$Z$1,0),FALSE)</f>
        <v>5.57</v>
      </c>
      <c r="E1492" s="10" t="str">
        <f>VLOOKUP($A1492,'Medical Examinations'!$A:$Z,MATCH(E$1,'Medical Examinations'!$A$1:$Z$1,0),FALSE)</f>
        <v>No</v>
      </c>
      <c r="F1492" s="10" t="str">
        <f>VLOOKUP($A1492,'Medical Examinations'!$A:$Z,MATCH(F$1,'Medical Examinations'!$A$1:$Z$1,0),FALSE)</f>
        <v>No</v>
      </c>
      <c r="G1492" s="10" t="str">
        <f>VLOOKUP($A1492,'Medical Examinations'!$A:$Z,MATCH(G$1,'Medical Examinations'!$A$1:$Z$1,0),FALSE)</f>
        <v>No</v>
      </c>
      <c r="H1492" s="10">
        <f>VLOOKUP($A1492,'Medical Examinations'!$A:$Z,MATCH(H$1,'Medical Examinations'!$A$1:$Z$1,0),FALSE)</f>
        <v>0</v>
      </c>
      <c r="I1492" s="10" t="str">
        <f>VLOOKUP($A1492,'Medical Examinations'!$A:$Z,MATCH(I$1,'Medical Examinations'!$A$1:$Z$1,0),FALSE)</f>
        <v>No</v>
      </c>
      <c r="J1492" s="10" t="str">
        <f>VLOOKUP($A1492,'Medical Examinations'!$A:$Z,MATCH(J$1,'Medical Examinations'!$A$1:$Z$1,0),FALSE)</f>
        <v>Normal Weight</v>
      </c>
      <c r="K1492" s="10" t="str">
        <f>VLOOKUP($A1492,'Medical Examinations'!$A:$Z,MATCH(K$1,'Medical Examinations'!$A$1:$Z$1,0),FALSE)</f>
        <v>Normal</v>
      </c>
      <c r="L1492" s="15">
        <v>12622.18</v>
      </c>
      <c r="M1492" s="10" t="s">
        <v>4708</v>
      </c>
      <c r="N1492" s="10" t="s">
        <v>4711</v>
      </c>
      <c r="P1492" s="10"/>
    </row>
    <row r="1493" spans="1:16">
      <c r="A1493" s="21" t="s">
        <v>2987</v>
      </c>
      <c r="D1493" s="10">
        <f>VLOOKUP($A1493,'Medical Examinations'!$A:$Z,MATCH(D$1,'Medical Examinations'!$A$1:$Z$1,0),FALSE)</f>
        <v>5.31</v>
      </c>
      <c r="E1493" s="10" t="str">
        <f>VLOOKUP($A1493,'Medical Examinations'!$A:$Z,MATCH(E$1,'Medical Examinations'!$A$1:$Z$1,0),FALSE)</f>
        <v>No</v>
      </c>
      <c r="F1493" s="10" t="str">
        <f>VLOOKUP($A1493,'Medical Examinations'!$A:$Z,MATCH(F$1,'Medical Examinations'!$A$1:$Z$1,0),FALSE)</f>
        <v>No</v>
      </c>
      <c r="G1493" s="10" t="str">
        <f>VLOOKUP($A1493,'Medical Examinations'!$A:$Z,MATCH(G$1,'Medical Examinations'!$A$1:$Z$1,0),FALSE)</f>
        <v>No</v>
      </c>
      <c r="H1493" s="10">
        <f>VLOOKUP($A1493,'Medical Examinations'!$A:$Z,MATCH(H$1,'Medical Examinations'!$A$1:$Z$1,0),FALSE)</f>
        <v>0</v>
      </c>
      <c r="I1493" s="10" t="str">
        <f>VLOOKUP($A1493,'Medical Examinations'!$A:$Z,MATCH(I$1,'Medical Examinations'!$A$1:$Z$1,0),FALSE)</f>
        <v>No</v>
      </c>
      <c r="J1493" s="10" t="str">
        <f>VLOOKUP($A1493,'Medical Examinations'!$A:$Z,MATCH(J$1,'Medical Examinations'!$A$1:$Z$1,0),FALSE)</f>
        <v>Obesity</v>
      </c>
      <c r="K1493" s="10" t="str">
        <f>VLOOKUP($A1493,'Medical Examinations'!$A:$Z,MATCH(K$1,'Medical Examinations'!$A$1:$Z$1,0),FALSE)</f>
        <v>Normal</v>
      </c>
      <c r="L1493" s="15">
        <v>12624.74</v>
      </c>
      <c r="M1493" s="10" t="s">
        <v>4708</v>
      </c>
      <c r="N1493" s="10" t="s">
        <v>4711</v>
      </c>
      <c r="P1493" s="10"/>
    </row>
    <row r="1494" spans="1:16">
      <c r="A1494" s="20" t="s">
        <v>2989</v>
      </c>
      <c r="D1494" s="10">
        <f>VLOOKUP($A1494,'Medical Examinations'!$A:$Z,MATCH(D$1,'Medical Examinations'!$A$1:$Z$1,0),FALSE)</f>
        <v>4.57</v>
      </c>
      <c r="E1494" s="10" t="str">
        <f>VLOOKUP($A1494,'Medical Examinations'!$A:$Z,MATCH(E$1,'Medical Examinations'!$A$1:$Z$1,0),FALSE)</f>
        <v>yes</v>
      </c>
      <c r="F1494" s="10" t="str">
        <f>VLOOKUP($A1494,'Medical Examinations'!$A:$Z,MATCH(F$1,'Medical Examinations'!$A$1:$Z$1,0),FALSE)</f>
        <v>No</v>
      </c>
      <c r="G1494" s="10" t="str">
        <f>VLOOKUP($A1494,'Medical Examinations'!$A:$Z,MATCH(G$1,'Medical Examinations'!$A$1:$Z$1,0),FALSE)</f>
        <v>No</v>
      </c>
      <c r="H1494" s="10">
        <f>VLOOKUP($A1494,'Medical Examinations'!$A:$Z,MATCH(H$1,'Medical Examinations'!$A$1:$Z$1,0),FALSE)</f>
        <v>0</v>
      </c>
      <c r="I1494" s="10" t="str">
        <f>VLOOKUP($A1494,'Medical Examinations'!$A:$Z,MATCH(I$1,'Medical Examinations'!$A$1:$Z$1,0),FALSE)</f>
        <v>No</v>
      </c>
      <c r="J1494" s="10" t="str">
        <f>VLOOKUP($A1494,'Medical Examinations'!$A:$Z,MATCH(J$1,'Medical Examinations'!$A$1:$Z$1,0),FALSE)</f>
        <v>Normal Weight</v>
      </c>
      <c r="K1494" s="10" t="str">
        <f>VLOOKUP($A1494,'Medical Examinations'!$A:$Z,MATCH(K$1,'Medical Examinations'!$A$1:$Z$1,0),FALSE)</f>
        <v>Normal</v>
      </c>
      <c r="L1494" s="15">
        <v>12629.17</v>
      </c>
      <c r="M1494" s="10" t="s">
        <v>4708</v>
      </c>
      <c r="N1494" s="10" t="s">
        <v>4711</v>
      </c>
      <c r="P1494" s="10"/>
    </row>
    <row r="1495" spans="1:16">
      <c r="A1495" s="21" t="s">
        <v>2991</v>
      </c>
      <c r="D1495" s="10">
        <f>VLOOKUP($A1495,'Medical Examinations'!$A:$Z,MATCH(D$1,'Medical Examinations'!$A$1:$Z$1,0),FALSE)</f>
        <v>8.6999999999999993</v>
      </c>
      <c r="E1495" s="10" t="str">
        <f>VLOOKUP($A1495,'Medical Examinations'!$A:$Z,MATCH(E$1,'Medical Examinations'!$A$1:$Z$1,0),FALSE)</f>
        <v>yes</v>
      </c>
      <c r="F1495" s="10" t="str">
        <f>VLOOKUP($A1495,'Medical Examinations'!$A:$Z,MATCH(F$1,'Medical Examinations'!$A$1:$Z$1,0),FALSE)</f>
        <v>No</v>
      </c>
      <c r="G1495" s="10" t="str">
        <f>VLOOKUP($A1495,'Medical Examinations'!$A:$Z,MATCH(G$1,'Medical Examinations'!$A$1:$Z$1,0),FALSE)</f>
        <v>No</v>
      </c>
      <c r="H1495" s="10">
        <f>VLOOKUP($A1495,'Medical Examinations'!$A:$Z,MATCH(H$1,'Medical Examinations'!$A$1:$Z$1,0),FALSE)</f>
        <v>1</v>
      </c>
      <c r="I1495" s="10" t="str">
        <f>VLOOKUP($A1495,'Medical Examinations'!$A:$Z,MATCH(I$1,'Medical Examinations'!$A$1:$Z$1,0),FALSE)</f>
        <v>No</v>
      </c>
      <c r="J1495" s="10" t="str">
        <f>VLOOKUP($A1495,'Medical Examinations'!$A:$Z,MATCH(J$1,'Medical Examinations'!$A$1:$Z$1,0),FALSE)</f>
        <v>Normal Weight</v>
      </c>
      <c r="K1495" s="10" t="str">
        <f>VLOOKUP($A1495,'Medical Examinations'!$A:$Z,MATCH(K$1,'Medical Examinations'!$A$1:$Z$1,0),FALSE)</f>
        <v>Diabetes</v>
      </c>
      <c r="L1495" s="15">
        <v>12629.9</v>
      </c>
      <c r="M1495" s="10" t="s">
        <v>4708</v>
      </c>
      <c r="N1495" s="10" t="s">
        <v>4708</v>
      </c>
      <c r="P1495" s="10"/>
    </row>
    <row r="1496" spans="1:16">
      <c r="A1496" s="20" t="s">
        <v>2993</v>
      </c>
      <c r="D1496" s="10">
        <f>VLOOKUP($A1496,'Medical Examinations'!$A:$Z,MATCH(D$1,'Medical Examinations'!$A$1:$Z$1,0),FALSE)</f>
        <v>4.76</v>
      </c>
      <c r="E1496" s="10" t="str">
        <f>VLOOKUP($A1496,'Medical Examinations'!$A:$Z,MATCH(E$1,'Medical Examinations'!$A$1:$Z$1,0),FALSE)</f>
        <v>No</v>
      </c>
      <c r="F1496" s="10" t="str">
        <f>VLOOKUP($A1496,'Medical Examinations'!$A:$Z,MATCH(F$1,'Medical Examinations'!$A$1:$Z$1,0),FALSE)</f>
        <v>No</v>
      </c>
      <c r="G1496" s="10" t="str">
        <f>VLOOKUP($A1496,'Medical Examinations'!$A:$Z,MATCH(G$1,'Medical Examinations'!$A$1:$Z$1,0),FALSE)</f>
        <v>No</v>
      </c>
      <c r="H1496" s="10">
        <f>VLOOKUP($A1496,'Medical Examinations'!$A:$Z,MATCH(H$1,'Medical Examinations'!$A$1:$Z$1,0),FALSE)</f>
        <v>0</v>
      </c>
      <c r="I1496" s="10" t="str">
        <f>VLOOKUP($A1496,'Medical Examinations'!$A:$Z,MATCH(I$1,'Medical Examinations'!$A$1:$Z$1,0),FALSE)</f>
        <v>No</v>
      </c>
      <c r="J1496" s="10" t="str">
        <f>VLOOKUP($A1496,'Medical Examinations'!$A:$Z,MATCH(J$1,'Medical Examinations'!$A$1:$Z$1,0),FALSE)</f>
        <v>Normal Weight</v>
      </c>
      <c r="K1496" s="10" t="str">
        <f>VLOOKUP($A1496,'Medical Examinations'!$A:$Z,MATCH(K$1,'Medical Examinations'!$A$1:$Z$1,0),FALSE)</f>
        <v>Normal</v>
      </c>
      <c r="L1496" s="15">
        <v>12638.2</v>
      </c>
      <c r="M1496" s="10" t="s">
        <v>4708</v>
      </c>
      <c r="N1496" s="10" t="s">
        <v>4711</v>
      </c>
      <c r="P1496" s="10"/>
    </row>
    <row r="1497" spans="1:16">
      <c r="A1497" s="21" t="s">
        <v>2995</v>
      </c>
      <c r="D1497" s="10">
        <f>VLOOKUP($A1497,'Medical Examinations'!$A:$Z,MATCH(D$1,'Medical Examinations'!$A$1:$Z$1,0),FALSE)</f>
        <v>11.81</v>
      </c>
      <c r="E1497" s="10" t="str">
        <f>VLOOKUP($A1497,'Medical Examinations'!$A:$Z,MATCH(E$1,'Medical Examinations'!$A$1:$Z$1,0),FALSE)</f>
        <v>No</v>
      </c>
      <c r="F1497" s="10" t="str">
        <f>VLOOKUP($A1497,'Medical Examinations'!$A:$Z,MATCH(F$1,'Medical Examinations'!$A$1:$Z$1,0),FALSE)</f>
        <v>No</v>
      </c>
      <c r="G1497" s="10" t="str">
        <f>VLOOKUP($A1497,'Medical Examinations'!$A:$Z,MATCH(G$1,'Medical Examinations'!$A$1:$Z$1,0),FALSE)</f>
        <v>No</v>
      </c>
      <c r="H1497" s="10">
        <f>VLOOKUP($A1497,'Medical Examinations'!$A:$Z,MATCH(H$1,'Medical Examinations'!$A$1:$Z$1,0),FALSE)</f>
        <v>0</v>
      </c>
      <c r="I1497" s="10" t="str">
        <f>VLOOKUP($A1497,'Medical Examinations'!$A:$Z,MATCH(I$1,'Medical Examinations'!$A$1:$Z$1,0),FALSE)</f>
        <v>No</v>
      </c>
      <c r="J1497" s="10" t="str">
        <f>VLOOKUP($A1497,'Medical Examinations'!$A:$Z,MATCH(J$1,'Medical Examinations'!$A$1:$Z$1,0),FALSE)</f>
        <v>Obesity</v>
      </c>
      <c r="K1497" s="10" t="str">
        <f>VLOOKUP($A1497,'Medical Examinations'!$A:$Z,MATCH(K$1,'Medical Examinations'!$A$1:$Z$1,0),FALSE)</f>
        <v>Diabetes</v>
      </c>
      <c r="L1497" s="15">
        <v>12640.24</v>
      </c>
      <c r="M1497" s="10" t="s">
        <v>4708</v>
      </c>
      <c r="N1497" s="10" t="s">
        <v>4711</v>
      </c>
      <c r="P1497" s="10"/>
    </row>
    <row r="1498" spans="1:16">
      <c r="A1498" s="20" t="s">
        <v>2997</v>
      </c>
      <c r="D1498" s="10">
        <f>VLOOKUP($A1498,'Medical Examinations'!$A:$Z,MATCH(D$1,'Medical Examinations'!$A$1:$Z$1,0),FALSE)</f>
        <v>4.67</v>
      </c>
      <c r="E1498" s="10" t="str">
        <f>VLOOKUP($A1498,'Medical Examinations'!$A:$Z,MATCH(E$1,'Medical Examinations'!$A$1:$Z$1,0),FALSE)</f>
        <v>No</v>
      </c>
      <c r="F1498" s="10" t="str">
        <f>VLOOKUP($A1498,'Medical Examinations'!$A:$Z,MATCH(F$1,'Medical Examinations'!$A$1:$Z$1,0),FALSE)</f>
        <v>No</v>
      </c>
      <c r="G1498" s="10" t="str">
        <f>VLOOKUP($A1498,'Medical Examinations'!$A:$Z,MATCH(G$1,'Medical Examinations'!$A$1:$Z$1,0),FALSE)</f>
        <v>No</v>
      </c>
      <c r="H1498" s="10">
        <f>VLOOKUP($A1498,'Medical Examinations'!$A:$Z,MATCH(H$1,'Medical Examinations'!$A$1:$Z$1,0),FALSE)</f>
        <v>0</v>
      </c>
      <c r="I1498" s="10" t="str">
        <f>VLOOKUP($A1498,'Medical Examinations'!$A:$Z,MATCH(I$1,'Medical Examinations'!$A$1:$Z$1,0),FALSE)</f>
        <v>No</v>
      </c>
      <c r="J1498" s="10" t="str">
        <f>VLOOKUP($A1498,'Medical Examinations'!$A:$Z,MATCH(J$1,'Medical Examinations'!$A$1:$Z$1,0),FALSE)</f>
        <v>Normal Weight</v>
      </c>
      <c r="K1498" s="10" t="str">
        <f>VLOOKUP($A1498,'Medical Examinations'!$A:$Z,MATCH(K$1,'Medical Examinations'!$A$1:$Z$1,0),FALSE)</f>
        <v>Normal</v>
      </c>
      <c r="L1498" s="15">
        <v>12643.38</v>
      </c>
      <c r="M1498" s="10" t="s">
        <v>4708</v>
      </c>
      <c r="N1498" s="10" t="s">
        <v>4711</v>
      </c>
      <c r="P1498" s="10"/>
    </row>
    <row r="1499" spans="1:16">
      <c r="A1499" s="21" t="s">
        <v>2999</v>
      </c>
      <c r="D1499" s="10">
        <f>VLOOKUP($A1499,'Medical Examinations'!$A:$Z,MATCH(D$1,'Medical Examinations'!$A$1:$Z$1,0),FALSE)</f>
        <v>6.02</v>
      </c>
      <c r="E1499" s="10" t="str">
        <f>VLOOKUP($A1499,'Medical Examinations'!$A:$Z,MATCH(E$1,'Medical Examinations'!$A$1:$Z$1,0),FALSE)</f>
        <v>No</v>
      </c>
      <c r="F1499" s="10" t="str">
        <f>VLOOKUP($A1499,'Medical Examinations'!$A:$Z,MATCH(F$1,'Medical Examinations'!$A$1:$Z$1,0),FALSE)</f>
        <v>No</v>
      </c>
      <c r="G1499" s="10" t="str">
        <f>VLOOKUP($A1499,'Medical Examinations'!$A:$Z,MATCH(G$1,'Medical Examinations'!$A$1:$Z$1,0),FALSE)</f>
        <v>No</v>
      </c>
      <c r="H1499" s="10">
        <f>VLOOKUP($A1499,'Medical Examinations'!$A:$Z,MATCH(H$1,'Medical Examinations'!$A$1:$Z$1,0),FALSE)</f>
        <v>0</v>
      </c>
      <c r="I1499" s="10" t="str">
        <f>VLOOKUP($A1499,'Medical Examinations'!$A:$Z,MATCH(I$1,'Medical Examinations'!$A$1:$Z$1,0),FALSE)</f>
        <v>No</v>
      </c>
      <c r="J1499" s="10" t="str">
        <f>VLOOKUP($A1499,'Medical Examinations'!$A:$Z,MATCH(J$1,'Medical Examinations'!$A$1:$Z$1,0),FALSE)</f>
        <v>Overweight</v>
      </c>
      <c r="K1499" s="10" t="str">
        <f>VLOOKUP($A1499,'Medical Examinations'!$A:$Z,MATCH(K$1,'Medical Examinations'!$A$1:$Z$1,0),FALSE)</f>
        <v>Prediabetes</v>
      </c>
      <c r="L1499" s="15">
        <v>12644.59</v>
      </c>
      <c r="M1499" s="10" t="s">
        <v>4708</v>
      </c>
      <c r="N1499" s="10" t="s">
        <v>4707</v>
      </c>
      <c r="P1499" s="10"/>
    </row>
    <row r="1500" spans="1:16">
      <c r="A1500" s="20" t="s">
        <v>3001</v>
      </c>
      <c r="D1500" s="10">
        <f>VLOOKUP($A1500,'Medical Examinations'!$A:$Z,MATCH(D$1,'Medical Examinations'!$A$1:$Z$1,0),FALSE)</f>
        <v>7.46</v>
      </c>
      <c r="E1500" s="10" t="str">
        <f>VLOOKUP($A1500,'Medical Examinations'!$A:$Z,MATCH(E$1,'Medical Examinations'!$A$1:$Z$1,0),FALSE)</f>
        <v>No</v>
      </c>
      <c r="F1500" s="10" t="str">
        <f>VLOOKUP($A1500,'Medical Examinations'!$A:$Z,MATCH(F$1,'Medical Examinations'!$A$1:$Z$1,0),FALSE)</f>
        <v>No</v>
      </c>
      <c r="G1500" s="10" t="str">
        <f>VLOOKUP($A1500,'Medical Examinations'!$A:$Z,MATCH(G$1,'Medical Examinations'!$A$1:$Z$1,0),FALSE)</f>
        <v>No</v>
      </c>
      <c r="H1500" s="10">
        <f>VLOOKUP($A1500,'Medical Examinations'!$A:$Z,MATCH(H$1,'Medical Examinations'!$A$1:$Z$1,0),FALSE)</f>
        <v>0</v>
      </c>
      <c r="I1500" s="10" t="str">
        <f>VLOOKUP($A1500,'Medical Examinations'!$A:$Z,MATCH(I$1,'Medical Examinations'!$A$1:$Z$1,0),FALSE)</f>
        <v>No</v>
      </c>
      <c r="J1500" s="10" t="str">
        <f>VLOOKUP($A1500,'Medical Examinations'!$A:$Z,MATCH(J$1,'Medical Examinations'!$A$1:$Z$1,0),FALSE)</f>
        <v>Normal Weight</v>
      </c>
      <c r="K1500" s="10" t="str">
        <f>VLOOKUP($A1500,'Medical Examinations'!$A:$Z,MATCH(K$1,'Medical Examinations'!$A$1:$Z$1,0),FALSE)</f>
        <v>Diabetes</v>
      </c>
      <c r="L1500" s="15">
        <v>12646.21</v>
      </c>
      <c r="M1500" s="10" t="s">
        <v>4708</v>
      </c>
      <c r="N1500" s="10" t="s">
        <v>4707</v>
      </c>
      <c r="P1500" s="10"/>
    </row>
    <row r="1501" spans="1:16">
      <c r="A1501" s="21" t="s">
        <v>3003</v>
      </c>
      <c r="D1501" s="10">
        <f>VLOOKUP($A1501,'Medical Examinations'!$A:$Z,MATCH(D$1,'Medical Examinations'!$A$1:$Z$1,0),FALSE)</f>
        <v>4.74</v>
      </c>
      <c r="E1501" s="10" t="str">
        <f>VLOOKUP($A1501,'Medical Examinations'!$A:$Z,MATCH(E$1,'Medical Examinations'!$A$1:$Z$1,0),FALSE)</f>
        <v>No</v>
      </c>
      <c r="F1501" s="10" t="str">
        <f>VLOOKUP($A1501,'Medical Examinations'!$A:$Z,MATCH(F$1,'Medical Examinations'!$A$1:$Z$1,0),FALSE)</f>
        <v>No</v>
      </c>
      <c r="G1501" s="10" t="str">
        <f>VLOOKUP($A1501,'Medical Examinations'!$A:$Z,MATCH(G$1,'Medical Examinations'!$A$1:$Z$1,0),FALSE)</f>
        <v>No</v>
      </c>
      <c r="H1501" s="10">
        <f>VLOOKUP($A1501,'Medical Examinations'!$A:$Z,MATCH(H$1,'Medical Examinations'!$A$1:$Z$1,0),FALSE)</f>
        <v>1</v>
      </c>
      <c r="I1501" s="10" t="str">
        <f>VLOOKUP($A1501,'Medical Examinations'!$A:$Z,MATCH(I$1,'Medical Examinations'!$A$1:$Z$1,0),FALSE)</f>
        <v>No</v>
      </c>
      <c r="J1501" s="10" t="str">
        <f>VLOOKUP($A1501,'Medical Examinations'!$A:$Z,MATCH(J$1,'Medical Examinations'!$A$1:$Z$1,0),FALSE)</f>
        <v>Normal Weight</v>
      </c>
      <c r="K1501" s="10" t="str">
        <f>VLOOKUP($A1501,'Medical Examinations'!$A:$Z,MATCH(K$1,'Medical Examinations'!$A$1:$Z$1,0),FALSE)</f>
        <v>Normal</v>
      </c>
      <c r="L1501" s="15">
        <v>12648.7</v>
      </c>
      <c r="M1501" s="10" t="s">
        <v>4708</v>
      </c>
      <c r="N1501" s="10" t="s">
        <v>4707</v>
      </c>
      <c r="P1501" s="10"/>
    </row>
    <row r="1502" spans="1:16">
      <c r="A1502" s="20" t="s">
        <v>3005</v>
      </c>
      <c r="D1502" s="10">
        <f>VLOOKUP($A1502,'Medical Examinations'!$A:$Z,MATCH(D$1,'Medical Examinations'!$A$1:$Z$1,0),FALSE)</f>
        <v>4.79</v>
      </c>
      <c r="E1502" s="10" t="str">
        <f>VLOOKUP($A1502,'Medical Examinations'!$A:$Z,MATCH(E$1,'Medical Examinations'!$A$1:$Z$1,0),FALSE)</f>
        <v>No</v>
      </c>
      <c r="F1502" s="10" t="str">
        <f>VLOOKUP($A1502,'Medical Examinations'!$A:$Z,MATCH(F$1,'Medical Examinations'!$A$1:$Z$1,0),FALSE)</f>
        <v>No</v>
      </c>
      <c r="G1502" s="10" t="str">
        <f>VLOOKUP($A1502,'Medical Examinations'!$A:$Z,MATCH(G$1,'Medical Examinations'!$A$1:$Z$1,0),FALSE)</f>
        <v>No</v>
      </c>
      <c r="H1502" s="10">
        <f>VLOOKUP($A1502,'Medical Examinations'!$A:$Z,MATCH(H$1,'Medical Examinations'!$A$1:$Z$1,0),FALSE)</f>
        <v>0</v>
      </c>
      <c r="I1502" s="10" t="str">
        <f>VLOOKUP($A1502,'Medical Examinations'!$A:$Z,MATCH(I$1,'Medical Examinations'!$A$1:$Z$1,0),FALSE)</f>
        <v>No</v>
      </c>
      <c r="J1502" s="10" t="str">
        <f>VLOOKUP($A1502,'Medical Examinations'!$A:$Z,MATCH(J$1,'Medical Examinations'!$A$1:$Z$1,0),FALSE)</f>
        <v>Overweight</v>
      </c>
      <c r="K1502" s="10" t="str">
        <f>VLOOKUP($A1502,'Medical Examinations'!$A:$Z,MATCH(K$1,'Medical Examinations'!$A$1:$Z$1,0),FALSE)</f>
        <v>Normal</v>
      </c>
      <c r="L1502" s="15">
        <v>12697.48</v>
      </c>
      <c r="M1502" s="10" t="s">
        <v>4708</v>
      </c>
      <c r="N1502" s="10" t="s">
        <v>4708</v>
      </c>
      <c r="P1502" s="10"/>
    </row>
    <row r="1503" spans="1:16">
      <c r="A1503" s="21" t="s">
        <v>3007</v>
      </c>
      <c r="D1503" s="10">
        <f>VLOOKUP($A1503,'Medical Examinations'!$A:$Z,MATCH(D$1,'Medical Examinations'!$A$1:$Z$1,0),FALSE)</f>
        <v>5.35</v>
      </c>
      <c r="E1503" s="10" t="str">
        <f>VLOOKUP($A1503,'Medical Examinations'!$A:$Z,MATCH(E$1,'Medical Examinations'!$A$1:$Z$1,0),FALSE)</f>
        <v>yes</v>
      </c>
      <c r="F1503" s="10" t="str">
        <f>VLOOKUP($A1503,'Medical Examinations'!$A:$Z,MATCH(F$1,'Medical Examinations'!$A$1:$Z$1,0),FALSE)</f>
        <v>No</v>
      </c>
      <c r="G1503" s="10" t="str">
        <f>VLOOKUP($A1503,'Medical Examinations'!$A:$Z,MATCH(G$1,'Medical Examinations'!$A$1:$Z$1,0),FALSE)</f>
        <v>No</v>
      </c>
      <c r="H1503" s="10">
        <f>VLOOKUP($A1503,'Medical Examinations'!$A:$Z,MATCH(H$1,'Medical Examinations'!$A$1:$Z$1,0),FALSE)</f>
        <v>0</v>
      </c>
      <c r="I1503" s="10" t="str">
        <f>VLOOKUP($A1503,'Medical Examinations'!$A:$Z,MATCH(I$1,'Medical Examinations'!$A$1:$Z$1,0),FALSE)</f>
        <v>No</v>
      </c>
      <c r="J1503" s="10" t="str">
        <f>VLOOKUP($A1503,'Medical Examinations'!$A:$Z,MATCH(J$1,'Medical Examinations'!$A$1:$Z$1,0),FALSE)</f>
        <v>Underweight</v>
      </c>
      <c r="K1503" s="10" t="str">
        <f>VLOOKUP($A1503,'Medical Examinations'!$A:$Z,MATCH(K$1,'Medical Examinations'!$A$1:$Z$1,0),FALSE)</f>
        <v>Normal</v>
      </c>
      <c r="L1503" s="15">
        <v>12699.56</v>
      </c>
      <c r="M1503" s="10" t="s">
        <v>4708</v>
      </c>
      <c r="N1503" s="10" t="s">
        <v>4707</v>
      </c>
      <c r="P1503" s="10"/>
    </row>
    <row r="1504" spans="1:16">
      <c r="A1504" s="20" t="s">
        <v>3009</v>
      </c>
      <c r="D1504" s="10">
        <f>VLOOKUP($A1504,'Medical Examinations'!$A:$Z,MATCH(D$1,'Medical Examinations'!$A$1:$Z$1,0),FALSE)</f>
        <v>4.87</v>
      </c>
      <c r="E1504" s="10" t="str">
        <f>VLOOKUP($A1504,'Medical Examinations'!$A:$Z,MATCH(E$1,'Medical Examinations'!$A$1:$Z$1,0),FALSE)</f>
        <v>No</v>
      </c>
      <c r="F1504" s="10" t="str">
        <f>VLOOKUP($A1504,'Medical Examinations'!$A:$Z,MATCH(F$1,'Medical Examinations'!$A$1:$Z$1,0),FALSE)</f>
        <v>yes</v>
      </c>
      <c r="G1504" s="10" t="str">
        <f>VLOOKUP($A1504,'Medical Examinations'!$A:$Z,MATCH(G$1,'Medical Examinations'!$A$1:$Z$1,0),FALSE)</f>
        <v>No</v>
      </c>
      <c r="H1504" s="10">
        <f>VLOOKUP($A1504,'Medical Examinations'!$A:$Z,MATCH(H$1,'Medical Examinations'!$A$1:$Z$1,0),FALSE)</f>
        <v>1</v>
      </c>
      <c r="I1504" s="10" t="str">
        <f>VLOOKUP($A1504,'Medical Examinations'!$A:$Z,MATCH(I$1,'Medical Examinations'!$A$1:$Z$1,0),FALSE)</f>
        <v>No</v>
      </c>
      <c r="J1504" s="10" t="str">
        <f>VLOOKUP($A1504,'Medical Examinations'!$A:$Z,MATCH(J$1,'Medical Examinations'!$A$1:$Z$1,0),FALSE)</f>
        <v>Obesity</v>
      </c>
      <c r="K1504" s="10" t="str">
        <f>VLOOKUP($A1504,'Medical Examinations'!$A:$Z,MATCH(K$1,'Medical Examinations'!$A$1:$Z$1,0),FALSE)</f>
        <v>Normal</v>
      </c>
      <c r="L1504" s="15">
        <v>12700.63</v>
      </c>
      <c r="M1504" s="10" t="s">
        <v>4708</v>
      </c>
      <c r="N1504" s="10" t="s">
        <v>4708</v>
      </c>
      <c r="P1504" s="10"/>
    </row>
    <row r="1505" spans="1:16">
      <c r="A1505" s="21" t="s">
        <v>3011</v>
      </c>
      <c r="D1505" s="10">
        <f>VLOOKUP($A1505,'Medical Examinations'!$A:$Z,MATCH(D$1,'Medical Examinations'!$A$1:$Z$1,0),FALSE)</f>
        <v>10.09</v>
      </c>
      <c r="E1505" s="10" t="str">
        <f>VLOOKUP($A1505,'Medical Examinations'!$A:$Z,MATCH(E$1,'Medical Examinations'!$A$1:$Z$1,0),FALSE)</f>
        <v>yes</v>
      </c>
      <c r="F1505" s="10" t="str">
        <f>VLOOKUP($A1505,'Medical Examinations'!$A:$Z,MATCH(F$1,'Medical Examinations'!$A$1:$Z$1,0),FALSE)</f>
        <v>No</v>
      </c>
      <c r="G1505" s="10" t="str">
        <f>VLOOKUP($A1505,'Medical Examinations'!$A:$Z,MATCH(G$1,'Medical Examinations'!$A$1:$Z$1,0),FALSE)</f>
        <v>No</v>
      </c>
      <c r="H1505" s="10">
        <f>VLOOKUP($A1505,'Medical Examinations'!$A:$Z,MATCH(H$1,'Medical Examinations'!$A$1:$Z$1,0),FALSE)</f>
        <v>0</v>
      </c>
      <c r="I1505" s="10" t="str">
        <f>VLOOKUP($A1505,'Medical Examinations'!$A:$Z,MATCH(I$1,'Medical Examinations'!$A$1:$Z$1,0),FALSE)</f>
        <v>No</v>
      </c>
      <c r="J1505" s="10" t="str">
        <f>VLOOKUP($A1505,'Medical Examinations'!$A:$Z,MATCH(J$1,'Medical Examinations'!$A$1:$Z$1,0),FALSE)</f>
        <v>Obesity</v>
      </c>
      <c r="K1505" s="10" t="str">
        <f>VLOOKUP($A1505,'Medical Examinations'!$A:$Z,MATCH(K$1,'Medical Examinations'!$A$1:$Z$1,0),FALSE)</f>
        <v>Diabetes</v>
      </c>
      <c r="L1505" s="15">
        <v>12713</v>
      </c>
      <c r="M1505" s="10" t="s">
        <v>4708</v>
      </c>
      <c r="N1505" s="10" t="s">
        <v>4711</v>
      </c>
      <c r="P1505" s="10"/>
    </row>
    <row r="1506" spans="1:16">
      <c r="A1506" s="20" t="s">
        <v>3013</v>
      </c>
      <c r="D1506" s="10">
        <f>VLOOKUP($A1506,'Medical Examinations'!$A:$Z,MATCH(D$1,'Medical Examinations'!$A$1:$Z$1,0),FALSE)</f>
        <v>5.47</v>
      </c>
      <c r="E1506" s="10" t="str">
        <f>VLOOKUP($A1506,'Medical Examinations'!$A:$Z,MATCH(E$1,'Medical Examinations'!$A$1:$Z$1,0),FALSE)</f>
        <v>yes</v>
      </c>
      <c r="F1506" s="10" t="str">
        <f>VLOOKUP($A1506,'Medical Examinations'!$A:$Z,MATCH(F$1,'Medical Examinations'!$A$1:$Z$1,0),FALSE)</f>
        <v>No</v>
      </c>
      <c r="G1506" s="10" t="str">
        <f>VLOOKUP($A1506,'Medical Examinations'!$A:$Z,MATCH(G$1,'Medical Examinations'!$A$1:$Z$1,0),FALSE)</f>
        <v>Yes</v>
      </c>
      <c r="H1506" s="10">
        <f>VLOOKUP($A1506,'Medical Examinations'!$A:$Z,MATCH(H$1,'Medical Examinations'!$A$1:$Z$1,0),FALSE)</f>
        <v>1</v>
      </c>
      <c r="I1506" s="10" t="str">
        <f>VLOOKUP($A1506,'Medical Examinations'!$A:$Z,MATCH(I$1,'Medical Examinations'!$A$1:$Z$1,0),FALSE)</f>
        <v>No</v>
      </c>
      <c r="J1506" s="10" t="str">
        <f>VLOOKUP($A1506,'Medical Examinations'!$A:$Z,MATCH(J$1,'Medical Examinations'!$A$1:$Z$1,0),FALSE)</f>
        <v>Normal Weight</v>
      </c>
      <c r="K1506" s="10" t="str">
        <f>VLOOKUP($A1506,'Medical Examinations'!$A:$Z,MATCH(K$1,'Medical Examinations'!$A$1:$Z$1,0),FALSE)</f>
        <v>Normal</v>
      </c>
      <c r="L1506" s="15">
        <v>12718.21</v>
      </c>
      <c r="M1506" s="10" t="s">
        <v>4708</v>
      </c>
      <c r="N1506" s="10" t="s">
        <v>4711</v>
      </c>
      <c r="P1506" s="10"/>
    </row>
    <row r="1507" spans="1:16">
      <c r="A1507" s="21" t="s">
        <v>3015</v>
      </c>
      <c r="D1507" s="10">
        <f>VLOOKUP($A1507,'Medical Examinations'!$A:$Z,MATCH(D$1,'Medical Examinations'!$A$1:$Z$1,0),FALSE)</f>
        <v>8.6</v>
      </c>
      <c r="E1507" s="10" t="str">
        <f>VLOOKUP($A1507,'Medical Examinations'!$A:$Z,MATCH(E$1,'Medical Examinations'!$A$1:$Z$1,0),FALSE)</f>
        <v>No</v>
      </c>
      <c r="F1507" s="10" t="str">
        <f>VLOOKUP($A1507,'Medical Examinations'!$A:$Z,MATCH(F$1,'Medical Examinations'!$A$1:$Z$1,0),FALSE)</f>
        <v>No</v>
      </c>
      <c r="G1507" s="10" t="str">
        <f>VLOOKUP($A1507,'Medical Examinations'!$A:$Z,MATCH(G$1,'Medical Examinations'!$A$1:$Z$1,0),FALSE)</f>
        <v>No</v>
      </c>
      <c r="H1507" s="10">
        <f>VLOOKUP($A1507,'Medical Examinations'!$A:$Z,MATCH(H$1,'Medical Examinations'!$A$1:$Z$1,0),FALSE)</f>
        <v>0</v>
      </c>
      <c r="I1507" s="10" t="str">
        <f>VLOOKUP($A1507,'Medical Examinations'!$A:$Z,MATCH(I$1,'Medical Examinations'!$A$1:$Z$1,0),FALSE)</f>
        <v>No</v>
      </c>
      <c r="J1507" s="10" t="str">
        <f>VLOOKUP($A1507,'Medical Examinations'!$A:$Z,MATCH(J$1,'Medical Examinations'!$A$1:$Z$1,0),FALSE)</f>
        <v>Normal Weight</v>
      </c>
      <c r="K1507" s="10" t="str">
        <f>VLOOKUP($A1507,'Medical Examinations'!$A:$Z,MATCH(K$1,'Medical Examinations'!$A$1:$Z$1,0),FALSE)</f>
        <v>Diabetes</v>
      </c>
      <c r="L1507" s="15">
        <v>12731</v>
      </c>
      <c r="M1507" s="10" t="s">
        <v>4708</v>
      </c>
      <c r="N1507" s="10" t="s">
        <v>4708</v>
      </c>
      <c r="P1507" s="10"/>
    </row>
    <row r="1508" spans="1:16">
      <c r="A1508" s="20" t="s">
        <v>3017</v>
      </c>
      <c r="D1508" s="10">
        <f>VLOOKUP($A1508,'Medical Examinations'!$A:$Z,MATCH(D$1,'Medical Examinations'!$A$1:$Z$1,0),FALSE)</f>
        <v>10.74</v>
      </c>
      <c r="E1508" s="10" t="str">
        <f>VLOOKUP($A1508,'Medical Examinations'!$A:$Z,MATCH(E$1,'Medical Examinations'!$A$1:$Z$1,0),FALSE)</f>
        <v>yes</v>
      </c>
      <c r="F1508" s="10" t="str">
        <f>VLOOKUP($A1508,'Medical Examinations'!$A:$Z,MATCH(F$1,'Medical Examinations'!$A$1:$Z$1,0),FALSE)</f>
        <v>No</v>
      </c>
      <c r="G1508" s="10" t="str">
        <f>VLOOKUP($A1508,'Medical Examinations'!$A:$Z,MATCH(G$1,'Medical Examinations'!$A$1:$Z$1,0),FALSE)</f>
        <v>No</v>
      </c>
      <c r="H1508" s="10">
        <f>VLOOKUP($A1508,'Medical Examinations'!$A:$Z,MATCH(H$1,'Medical Examinations'!$A$1:$Z$1,0),FALSE)</f>
        <v>0</v>
      </c>
      <c r="I1508" s="10" t="str">
        <f>VLOOKUP($A1508,'Medical Examinations'!$A:$Z,MATCH(I$1,'Medical Examinations'!$A$1:$Z$1,0),FALSE)</f>
        <v>No</v>
      </c>
      <c r="J1508" s="10" t="str">
        <f>VLOOKUP($A1508,'Medical Examinations'!$A:$Z,MATCH(J$1,'Medical Examinations'!$A$1:$Z$1,0),FALSE)</f>
        <v>Normal Weight</v>
      </c>
      <c r="K1508" s="10" t="str">
        <f>VLOOKUP($A1508,'Medical Examinations'!$A:$Z,MATCH(K$1,'Medical Examinations'!$A$1:$Z$1,0),FALSE)</f>
        <v>Diabetes</v>
      </c>
      <c r="L1508" s="15">
        <v>12741.17</v>
      </c>
      <c r="M1508" s="10" t="s">
        <v>4708</v>
      </c>
      <c r="N1508" s="10" t="s">
        <v>4711</v>
      </c>
      <c r="P1508" s="10"/>
    </row>
    <row r="1509" spans="1:16">
      <c r="A1509" s="21" t="s">
        <v>3019</v>
      </c>
      <c r="D1509" s="10">
        <f>VLOOKUP($A1509,'Medical Examinations'!$A:$Z,MATCH(D$1,'Medical Examinations'!$A$1:$Z$1,0),FALSE)</f>
        <v>4.3899999999999997</v>
      </c>
      <c r="E1509" s="10" t="str">
        <f>VLOOKUP($A1509,'Medical Examinations'!$A:$Z,MATCH(E$1,'Medical Examinations'!$A$1:$Z$1,0),FALSE)</f>
        <v>No</v>
      </c>
      <c r="F1509" s="10" t="str">
        <f>VLOOKUP($A1509,'Medical Examinations'!$A:$Z,MATCH(F$1,'Medical Examinations'!$A$1:$Z$1,0),FALSE)</f>
        <v>No</v>
      </c>
      <c r="G1509" s="10" t="str">
        <f>VLOOKUP($A1509,'Medical Examinations'!$A:$Z,MATCH(G$1,'Medical Examinations'!$A$1:$Z$1,0),FALSE)</f>
        <v>Yes</v>
      </c>
      <c r="H1509" s="10">
        <f>VLOOKUP($A1509,'Medical Examinations'!$A:$Z,MATCH(H$1,'Medical Examinations'!$A$1:$Z$1,0),FALSE)</f>
        <v>1</v>
      </c>
      <c r="I1509" s="10" t="str">
        <f>VLOOKUP($A1509,'Medical Examinations'!$A:$Z,MATCH(I$1,'Medical Examinations'!$A$1:$Z$1,0),FALSE)</f>
        <v>No</v>
      </c>
      <c r="J1509" s="10" t="str">
        <f>VLOOKUP($A1509,'Medical Examinations'!$A:$Z,MATCH(J$1,'Medical Examinations'!$A$1:$Z$1,0),FALSE)</f>
        <v>Obesity</v>
      </c>
      <c r="K1509" s="10" t="str">
        <f>VLOOKUP($A1509,'Medical Examinations'!$A:$Z,MATCH(K$1,'Medical Examinations'!$A$1:$Z$1,0),FALSE)</f>
        <v>Normal</v>
      </c>
      <c r="L1509" s="15">
        <v>12770.27</v>
      </c>
      <c r="M1509" s="10" t="s">
        <v>4708</v>
      </c>
      <c r="N1509" s="10" t="s">
        <v>4708</v>
      </c>
      <c r="P1509" s="10"/>
    </row>
    <row r="1510" spans="1:16">
      <c r="A1510" s="20" t="s">
        <v>3021</v>
      </c>
      <c r="D1510" s="10">
        <f>VLOOKUP($A1510,'Medical Examinations'!$A:$Z,MATCH(D$1,'Medical Examinations'!$A$1:$Z$1,0),FALSE)</f>
        <v>6.3</v>
      </c>
      <c r="E1510" s="10" t="str">
        <f>VLOOKUP($A1510,'Medical Examinations'!$A:$Z,MATCH(E$1,'Medical Examinations'!$A$1:$Z$1,0),FALSE)</f>
        <v>No</v>
      </c>
      <c r="F1510" s="10" t="str">
        <f>VLOOKUP($A1510,'Medical Examinations'!$A:$Z,MATCH(F$1,'Medical Examinations'!$A$1:$Z$1,0),FALSE)</f>
        <v>No</v>
      </c>
      <c r="G1510" s="10" t="str">
        <f>VLOOKUP($A1510,'Medical Examinations'!$A:$Z,MATCH(G$1,'Medical Examinations'!$A$1:$Z$1,0),FALSE)</f>
        <v>No</v>
      </c>
      <c r="H1510" s="10">
        <f>VLOOKUP($A1510,'Medical Examinations'!$A:$Z,MATCH(H$1,'Medical Examinations'!$A$1:$Z$1,0),FALSE)</f>
        <v>0</v>
      </c>
      <c r="I1510" s="10" t="str">
        <f>VLOOKUP($A1510,'Medical Examinations'!$A:$Z,MATCH(I$1,'Medical Examinations'!$A$1:$Z$1,0),FALSE)</f>
        <v>No</v>
      </c>
      <c r="J1510" s="10" t="str">
        <f>VLOOKUP($A1510,'Medical Examinations'!$A:$Z,MATCH(J$1,'Medical Examinations'!$A$1:$Z$1,0),FALSE)</f>
        <v>Normal Weight</v>
      </c>
      <c r="K1510" s="10" t="str">
        <f>VLOOKUP($A1510,'Medical Examinations'!$A:$Z,MATCH(K$1,'Medical Examinations'!$A$1:$Z$1,0),FALSE)</f>
        <v>Prediabetes</v>
      </c>
      <c r="L1510" s="15">
        <v>12776.05</v>
      </c>
      <c r="M1510" s="10" t="s">
        <v>4708</v>
      </c>
      <c r="N1510" s="10" t="s">
        <v>4708</v>
      </c>
      <c r="P1510" s="10"/>
    </row>
    <row r="1511" spans="1:16">
      <c r="A1511" s="21" t="s">
        <v>3023</v>
      </c>
      <c r="D1511" s="10">
        <f>VLOOKUP($A1511,'Medical Examinations'!$A:$Z,MATCH(D$1,'Medical Examinations'!$A$1:$Z$1,0),FALSE)</f>
        <v>5.41</v>
      </c>
      <c r="E1511" s="10" t="str">
        <f>VLOOKUP($A1511,'Medical Examinations'!$A:$Z,MATCH(E$1,'Medical Examinations'!$A$1:$Z$1,0),FALSE)</f>
        <v>No</v>
      </c>
      <c r="F1511" s="10" t="str">
        <f>VLOOKUP($A1511,'Medical Examinations'!$A:$Z,MATCH(F$1,'Medical Examinations'!$A$1:$Z$1,0),FALSE)</f>
        <v>yes</v>
      </c>
      <c r="G1511" s="10" t="str">
        <f>VLOOKUP($A1511,'Medical Examinations'!$A:$Z,MATCH(G$1,'Medical Examinations'!$A$1:$Z$1,0),FALSE)</f>
        <v>No</v>
      </c>
      <c r="H1511" s="10">
        <f>VLOOKUP($A1511,'Medical Examinations'!$A:$Z,MATCH(H$1,'Medical Examinations'!$A$1:$Z$1,0),FALSE)</f>
        <v>1</v>
      </c>
      <c r="I1511" s="10" t="str">
        <f>VLOOKUP($A1511,'Medical Examinations'!$A:$Z,MATCH(I$1,'Medical Examinations'!$A$1:$Z$1,0),FALSE)</f>
        <v>No</v>
      </c>
      <c r="J1511" s="10" t="str">
        <f>VLOOKUP($A1511,'Medical Examinations'!$A:$Z,MATCH(J$1,'Medical Examinations'!$A$1:$Z$1,0),FALSE)</f>
        <v>Obesity</v>
      </c>
      <c r="K1511" s="10" t="str">
        <f>VLOOKUP($A1511,'Medical Examinations'!$A:$Z,MATCH(K$1,'Medical Examinations'!$A$1:$Z$1,0),FALSE)</f>
        <v>Normal</v>
      </c>
      <c r="L1511" s="15">
        <v>12788.03</v>
      </c>
      <c r="M1511" s="10" t="s">
        <v>4708</v>
      </c>
      <c r="N1511" s="10" t="s">
        <v>4708</v>
      </c>
      <c r="P1511" s="10"/>
    </row>
    <row r="1512" spans="1:16">
      <c r="A1512" s="20" t="s">
        <v>3025</v>
      </c>
      <c r="D1512" s="10">
        <f>VLOOKUP($A1512,'Medical Examinations'!$A:$Z,MATCH(D$1,'Medical Examinations'!$A$1:$Z$1,0),FALSE)</f>
        <v>4.47</v>
      </c>
      <c r="E1512" s="10" t="str">
        <f>VLOOKUP($A1512,'Medical Examinations'!$A:$Z,MATCH(E$1,'Medical Examinations'!$A$1:$Z$1,0),FALSE)</f>
        <v>No</v>
      </c>
      <c r="F1512" s="10" t="str">
        <f>VLOOKUP($A1512,'Medical Examinations'!$A:$Z,MATCH(F$1,'Medical Examinations'!$A$1:$Z$1,0),FALSE)</f>
        <v>No</v>
      </c>
      <c r="G1512" s="10" t="str">
        <f>VLOOKUP($A1512,'Medical Examinations'!$A:$Z,MATCH(G$1,'Medical Examinations'!$A$1:$Z$1,0),FALSE)</f>
        <v>Yes</v>
      </c>
      <c r="H1512" s="10">
        <f>VLOOKUP($A1512,'Medical Examinations'!$A:$Z,MATCH(H$1,'Medical Examinations'!$A$1:$Z$1,0),FALSE)</f>
        <v>1</v>
      </c>
      <c r="I1512" s="10" t="str">
        <f>VLOOKUP($A1512,'Medical Examinations'!$A:$Z,MATCH(I$1,'Medical Examinations'!$A$1:$Z$1,0),FALSE)</f>
        <v>No</v>
      </c>
      <c r="J1512" s="10" t="str">
        <f>VLOOKUP($A1512,'Medical Examinations'!$A:$Z,MATCH(J$1,'Medical Examinations'!$A$1:$Z$1,0),FALSE)</f>
        <v>Overweight</v>
      </c>
      <c r="K1512" s="10" t="str">
        <f>VLOOKUP($A1512,'Medical Examinations'!$A:$Z,MATCH(K$1,'Medical Examinations'!$A$1:$Z$1,0),FALSE)</f>
        <v>Normal</v>
      </c>
      <c r="L1512" s="15">
        <v>12788.18</v>
      </c>
      <c r="M1512" s="10" t="s">
        <v>4708</v>
      </c>
      <c r="N1512" s="10" t="s">
        <v>4711</v>
      </c>
      <c r="P1512" s="10"/>
    </row>
    <row r="1513" spans="1:16">
      <c r="A1513" s="21" t="s">
        <v>3027</v>
      </c>
      <c r="D1513" s="10">
        <f>VLOOKUP($A1513,'Medical Examinations'!$A:$Z,MATCH(D$1,'Medical Examinations'!$A$1:$Z$1,0),FALSE)</f>
        <v>6.26</v>
      </c>
      <c r="E1513" s="10" t="str">
        <f>VLOOKUP($A1513,'Medical Examinations'!$A:$Z,MATCH(E$1,'Medical Examinations'!$A$1:$Z$1,0),FALSE)</f>
        <v>No</v>
      </c>
      <c r="F1513" s="10" t="str">
        <f>VLOOKUP($A1513,'Medical Examinations'!$A:$Z,MATCH(F$1,'Medical Examinations'!$A$1:$Z$1,0),FALSE)</f>
        <v>No</v>
      </c>
      <c r="G1513" s="10" t="str">
        <f>VLOOKUP($A1513,'Medical Examinations'!$A:$Z,MATCH(G$1,'Medical Examinations'!$A$1:$Z$1,0),FALSE)</f>
        <v>No</v>
      </c>
      <c r="H1513" s="10">
        <f>VLOOKUP($A1513,'Medical Examinations'!$A:$Z,MATCH(H$1,'Medical Examinations'!$A$1:$Z$1,0),FALSE)</f>
        <v>0</v>
      </c>
      <c r="I1513" s="10" t="str">
        <f>VLOOKUP($A1513,'Medical Examinations'!$A:$Z,MATCH(I$1,'Medical Examinations'!$A$1:$Z$1,0),FALSE)</f>
        <v>No</v>
      </c>
      <c r="J1513" s="10" t="str">
        <f>VLOOKUP($A1513,'Medical Examinations'!$A:$Z,MATCH(J$1,'Medical Examinations'!$A$1:$Z$1,0),FALSE)</f>
        <v>Obesity</v>
      </c>
      <c r="K1513" s="10" t="str">
        <f>VLOOKUP($A1513,'Medical Examinations'!$A:$Z,MATCH(K$1,'Medical Examinations'!$A$1:$Z$1,0),FALSE)</f>
        <v>Prediabetes</v>
      </c>
      <c r="L1513" s="15">
        <v>12797.21</v>
      </c>
      <c r="M1513" s="10" t="s">
        <v>4708</v>
      </c>
      <c r="N1513" s="10" t="s">
        <v>4711</v>
      </c>
      <c r="P1513" s="10"/>
    </row>
    <row r="1514" spans="1:16">
      <c r="A1514" s="20" t="s">
        <v>3029</v>
      </c>
      <c r="D1514" s="10">
        <f>VLOOKUP($A1514,'Medical Examinations'!$A:$Z,MATCH(D$1,'Medical Examinations'!$A$1:$Z$1,0),FALSE)</f>
        <v>11.58</v>
      </c>
      <c r="E1514" s="10" t="str">
        <f>VLOOKUP($A1514,'Medical Examinations'!$A:$Z,MATCH(E$1,'Medical Examinations'!$A$1:$Z$1,0),FALSE)</f>
        <v>yes</v>
      </c>
      <c r="F1514" s="10" t="str">
        <f>VLOOKUP($A1514,'Medical Examinations'!$A:$Z,MATCH(F$1,'Medical Examinations'!$A$1:$Z$1,0),FALSE)</f>
        <v>No</v>
      </c>
      <c r="G1514" s="10" t="str">
        <f>VLOOKUP($A1514,'Medical Examinations'!$A:$Z,MATCH(G$1,'Medical Examinations'!$A$1:$Z$1,0),FALSE)</f>
        <v>No</v>
      </c>
      <c r="H1514" s="10">
        <f>VLOOKUP($A1514,'Medical Examinations'!$A:$Z,MATCH(H$1,'Medical Examinations'!$A$1:$Z$1,0),FALSE)</f>
        <v>1</v>
      </c>
      <c r="I1514" s="10" t="str">
        <f>VLOOKUP($A1514,'Medical Examinations'!$A:$Z,MATCH(I$1,'Medical Examinations'!$A$1:$Z$1,0),FALSE)</f>
        <v>No</v>
      </c>
      <c r="J1514" s="10" t="str">
        <f>VLOOKUP($A1514,'Medical Examinations'!$A:$Z,MATCH(J$1,'Medical Examinations'!$A$1:$Z$1,0),FALSE)</f>
        <v>Normal Weight</v>
      </c>
      <c r="K1514" s="10" t="str">
        <f>VLOOKUP($A1514,'Medical Examinations'!$A:$Z,MATCH(K$1,'Medical Examinations'!$A$1:$Z$1,0),FALSE)</f>
        <v>Diabetes</v>
      </c>
      <c r="L1514" s="15">
        <v>12815.44</v>
      </c>
      <c r="M1514" s="10" t="s">
        <v>4708</v>
      </c>
      <c r="N1514" s="10" t="s">
        <v>4708</v>
      </c>
      <c r="P1514" s="10"/>
    </row>
    <row r="1515" spans="1:16">
      <c r="A1515" s="21" t="s">
        <v>3031</v>
      </c>
      <c r="D1515" s="10">
        <f>VLOOKUP($A1515,'Medical Examinations'!$A:$Z,MATCH(D$1,'Medical Examinations'!$A$1:$Z$1,0),FALSE)</f>
        <v>4.3600000000000003</v>
      </c>
      <c r="E1515" s="10" t="str">
        <f>VLOOKUP($A1515,'Medical Examinations'!$A:$Z,MATCH(E$1,'Medical Examinations'!$A$1:$Z$1,0),FALSE)</f>
        <v>No</v>
      </c>
      <c r="F1515" s="10" t="str">
        <f>VLOOKUP($A1515,'Medical Examinations'!$A:$Z,MATCH(F$1,'Medical Examinations'!$A$1:$Z$1,0),FALSE)</f>
        <v>No</v>
      </c>
      <c r="G1515" s="10" t="str">
        <f>VLOOKUP($A1515,'Medical Examinations'!$A:$Z,MATCH(G$1,'Medical Examinations'!$A$1:$Z$1,0),FALSE)</f>
        <v>No</v>
      </c>
      <c r="H1515" s="10">
        <f>VLOOKUP($A1515,'Medical Examinations'!$A:$Z,MATCH(H$1,'Medical Examinations'!$A$1:$Z$1,0),FALSE)</f>
        <v>0</v>
      </c>
      <c r="I1515" s="10" t="str">
        <f>VLOOKUP($A1515,'Medical Examinations'!$A:$Z,MATCH(I$1,'Medical Examinations'!$A$1:$Z$1,0),FALSE)</f>
        <v>No</v>
      </c>
      <c r="J1515" s="10" t="str">
        <f>VLOOKUP($A1515,'Medical Examinations'!$A:$Z,MATCH(J$1,'Medical Examinations'!$A$1:$Z$1,0),FALSE)</f>
        <v>Overweight</v>
      </c>
      <c r="K1515" s="10" t="str">
        <f>VLOOKUP($A1515,'Medical Examinations'!$A:$Z,MATCH(K$1,'Medical Examinations'!$A$1:$Z$1,0),FALSE)</f>
        <v>Normal</v>
      </c>
      <c r="L1515" s="15">
        <v>12823.25</v>
      </c>
      <c r="M1515" s="10" t="s">
        <v>4708</v>
      </c>
      <c r="N1515" s="10" t="s">
        <v>4708</v>
      </c>
      <c r="P1515" s="10"/>
    </row>
    <row r="1516" spans="1:16">
      <c r="A1516" s="20" t="s">
        <v>3033</v>
      </c>
      <c r="D1516" s="10">
        <f>VLOOKUP($A1516,'Medical Examinations'!$A:$Z,MATCH(D$1,'Medical Examinations'!$A$1:$Z$1,0),FALSE)</f>
        <v>4.1399999999999997</v>
      </c>
      <c r="E1516" s="10" t="str">
        <f>VLOOKUP($A1516,'Medical Examinations'!$A:$Z,MATCH(E$1,'Medical Examinations'!$A$1:$Z$1,0),FALSE)</f>
        <v>yes</v>
      </c>
      <c r="F1516" s="10" t="str">
        <f>VLOOKUP($A1516,'Medical Examinations'!$A:$Z,MATCH(F$1,'Medical Examinations'!$A$1:$Z$1,0),FALSE)</f>
        <v>No</v>
      </c>
      <c r="G1516" s="10" t="str">
        <f>VLOOKUP($A1516,'Medical Examinations'!$A:$Z,MATCH(G$1,'Medical Examinations'!$A$1:$Z$1,0),FALSE)</f>
        <v>No</v>
      </c>
      <c r="H1516" s="10">
        <f>VLOOKUP($A1516,'Medical Examinations'!$A:$Z,MATCH(H$1,'Medical Examinations'!$A$1:$Z$1,0),FALSE)</f>
        <v>0</v>
      </c>
      <c r="I1516" s="10" t="str">
        <f>VLOOKUP($A1516,'Medical Examinations'!$A:$Z,MATCH(I$1,'Medical Examinations'!$A$1:$Z$1,0),FALSE)</f>
        <v>No</v>
      </c>
      <c r="J1516" s="10" t="str">
        <f>VLOOKUP($A1516,'Medical Examinations'!$A:$Z,MATCH(J$1,'Medical Examinations'!$A$1:$Z$1,0),FALSE)</f>
        <v>Obesity</v>
      </c>
      <c r="K1516" s="10" t="str">
        <f>VLOOKUP($A1516,'Medical Examinations'!$A:$Z,MATCH(K$1,'Medical Examinations'!$A$1:$Z$1,0),FALSE)</f>
        <v>Normal</v>
      </c>
      <c r="L1516" s="15">
        <v>12829.46</v>
      </c>
      <c r="M1516" s="10" t="s">
        <v>4708</v>
      </c>
      <c r="N1516" s="10" t="s">
        <v>4708</v>
      </c>
      <c r="P1516" s="10"/>
    </row>
    <row r="1517" spans="1:16">
      <c r="A1517" s="21" t="s">
        <v>3035</v>
      </c>
      <c r="D1517" s="10">
        <f>VLOOKUP($A1517,'Medical Examinations'!$A:$Z,MATCH(D$1,'Medical Examinations'!$A$1:$Z$1,0),FALSE)</f>
        <v>4.38</v>
      </c>
      <c r="E1517" s="10" t="str">
        <f>VLOOKUP($A1517,'Medical Examinations'!$A:$Z,MATCH(E$1,'Medical Examinations'!$A$1:$Z$1,0),FALSE)</f>
        <v>No</v>
      </c>
      <c r="F1517" s="10" t="str">
        <f>VLOOKUP($A1517,'Medical Examinations'!$A:$Z,MATCH(F$1,'Medical Examinations'!$A$1:$Z$1,0),FALSE)</f>
        <v>No</v>
      </c>
      <c r="G1517" s="10" t="str">
        <f>VLOOKUP($A1517,'Medical Examinations'!$A:$Z,MATCH(G$1,'Medical Examinations'!$A$1:$Z$1,0),FALSE)</f>
        <v>No</v>
      </c>
      <c r="H1517" s="10">
        <f>VLOOKUP($A1517,'Medical Examinations'!$A:$Z,MATCH(H$1,'Medical Examinations'!$A$1:$Z$1,0),FALSE)</f>
        <v>0</v>
      </c>
      <c r="I1517" s="10" t="str">
        <f>VLOOKUP($A1517,'Medical Examinations'!$A:$Z,MATCH(I$1,'Medical Examinations'!$A$1:$Z$1,0),FALSE)</f>
        <v>No</v>
      </c>
      <c r="J1517" s="10" t="str">
        <f>VLOOKUP($A1517,'Medical Examinations'!$A:$Z,MATCH(J$1,'Medical Examinations'!$A$1:$Z$1,0),FALSE)</f>
        <v>Normal Weight</v>
      </c>
      <c r="K1517" s="10" t="str">
        <f>VLOOKUP($A1517,'Medical Examinations'!$A:$Z,MATCH(K$1,'Medical Examinations'!$A$1:$Z$1,0),FALSE)</f>
        <v>Normal</v>
      </c>
      <c r="L1517" s="15">
        <v>12847.24</v>
      </c>
      <c r="M1517" s="10" t="s">
        <v>4708</v>
      </c>
      <c r="N1517" s="10" t="s">
        <v>4707</v>
      </c>
      <c r="P1517" s="10"/>
    </row>
    <row r="1518" spans="1:16">
      <c r="A1518" s="20" t="s">
        <v>3037</v>
      </c>
      <c r="D1518" s="10">
        <f>VLOOKUP($A1518,'Medical Examinations'!$A:$Z,MATCH(D$1,'Medical Examinations'!$A$1:$Z$1,0),FALSE)</f>
        <v>11.61</v>
      </c>
      <c r="E1518" s="10" t="str">
        <f>VLOOKUP($A1518,'Medical Examinations'!$A:$Z,MATCH(E$1,'Medical Examinations'!$A$1:$Z$1,0),FALSE)</f>
        <v>yes</v>
      </c>
      <c r="F1518" s="10" t="str">
        <f>VLOOKUP($A1518,'Medical Examinations'!$A:$Z,MATCH(F$1,'Medical Examinations'!$A$1:$Z$1,0),FALSE)</f>
        <v>No</v>
      </c>
      <c r="G1518" s="10" t="str">
        <f>VLOOKUP($A1518,'Medical Examinations'!$A:$Z,MATCH(G$1,'Medical Examinations'!$A$1:$Z$1,0),FALSE)</f>
        <v>No</v>
      </c>
      <c r="H1518" s="10">
        <f>VLOOKUP($A1518,'Medical Examinations'!$A:$Z,MATCH(H$1,'Medical Examinations'!$A$1:$Z$1,0),FALSE)</f>
        <v>0</v>
      </c>
      <c r="I1518" s="10" t="str">
        <f>VLOOKUP($A1518,'Medical Examinations'!$A:$Z,MATCH(I$1,'Medical Examinations'!$A$1:$Z$1,0),FALSE)</f>
        <v>No</v>
      </c>
      <c r="J1518" s="10" t="str">
        <f>VLOOKUP($A1518,'Medical Examinations'!$A:$Z,MATCH(J$1,'Medical Examinations'!$A$1:$Z$1,0),FALSE)</f>
        <v>Obesity</v>
      </c>
      <c r="K1518" s="10" t="str">
        <f>VLOOKUP($A1518,'Medical Examinations'!$A:$Z,MATCH(K$1,'Medical Examinations'!$A$1:$Z$1,0),FALSE)</f>
        <v>Diabetes</v>
      </c>
      <c r="L1518" s="15">
        <v>12852.37</v>
      </c>
      <c r="M1518" s="10" t="s">
        <v>4708</v>
      </c>
      <c r="N1518" s="10" t="s">
        <v>4711</v>
      </c>
      <c r="P1518" s="10"/>
    </row>
    <row r="1519" spans="1:16">
      <c r="A1519" s="21" t="s">
        <v>3039</v>
      </c>
      <c r="D1519" s="10">
        <f>VLOOKUP($A1519,'Medical Examinations'!$A:$Z,MATCH(D$1,'Medical Examinations'!$A$1:$Z$1,0),FALSE)</f>
        <v>10.59</v>
      </c>
      <c r="E1519" s="10" t="str">
        <f>VLOOKUP($A1519,'Medical Examinations'!$A:$Z,MATCH(E$1,'Medical Examinations'!$A$1:$Z$1,0),FALSE)</f>
        <v>yes</v>
      </c>
      <c r="F1519" s="10" t="str">
        <f>VLOOKUP($A1519,'Medical Examinations'!$A:$Z,MATCH(F$1,'Medical Examinations'!$A$1:$Z$1,0),FALSE)</f>
        <v>No</v>
      </c>
      <c r="G1519" s="10" t="str">
        <f>VLOOKUP($A1519,'Medical Examinations'!$A:$Z,MATCH(G$1,'Medical Examinations'!$A$1:$Z$1,0),FALSE)</f>
        <v>No</v>
      </c>
      <c r="H1519" s="10">
        <f>VLOOKUP($A1519,'Medical Examinations'!$A:$Z,MATCH(H$1,'Medical Examinations'!$A$1:$Z$1,0),FALSE)</f>
        <v>0</v>
      </c>
      <c r="I1519" s="10" t="str">
        <f>VLOOKUP($A1519,'Medical Examinations'!$A:$Z,MATCH(I$1,'Medical Examinations'!$A$1:$Z$1,0),FALSE)</f>
        <v>No</v>
      </c>
      <c r="J1519" s="10" t="str">
        <f>VLOOKUP($A1519,'Medical Examinations'!$A:$Z,MATCH(J$1,'Medical Examinations'!$A$1:$Z$1,0),FALSE)</f>
        <v>Obesity</v>
      </c>
      <c r="K1519" s="10" t="str">
        <f>VLOOKUP($A1519,'Medical Examinations'!$A:$Z,MATCH(K$1,'Medical Examinations'!$A$1:$Z$1,0),FALSE)</f>
        <v>Diabetes</v>
      </c>
      <c r="L1519" s="15">
        <v>12856.84</v>
      </c>
      <c r="M1519" s="10" t="s">
        <v>4708</v>
      </c>
      <c r="N1519" s="10" t="s">
        <v>4708</v>
      </c>
      <c r="P1519" s="10"/>
    </row>
    <row r="1520" spans="1:16">
      <c r="A1520" s="20" t="s">
        <v>3041</v>
      </c>
      <c r="D1520" s="10">
        <f>VLOOKUP($A1520,'Medical Examinations'!$A:$Z,MATCH(D$1,'Medical Examinations'!$A$1:$Z$1,0),FALSE)</f>
        <v>11.85</v>
      </c>
      <c r="E1520" s="10" t="str">
        <f>VLOOKUP($A1520,'Medical Examinations'!$A:$Z,MATCH(E$1,'Medical Examinations'!$A$1:$Z$1,0),FALSE)</f>
        <v>yes</v>
      </c>
      <c r="F1520" s="10" t="str">
        <f>VLOOKUP($A1520,'Medical Examinations'!$A:$Z,MATCH(F$1,'Medical Examinations'!$A$1:$Z$1,0),FALSE)</f>
        <v>No</v>
      </c>
      <c r="G1520" s="10" t="str">
        <f>VLOOKUP($A1520,'Medical Examinations'!$A:$Z,MATCH(G$1,'Medical Examinations'!$A$1:$Z$1,0),FALSE)</f>
        <v>No</v>
      </c>
      <c r="H1520" s="10">
        <f>VLOOKUP($A1520,'Medical Examinations'!$A:$Z,MATCH(H$1,'Medical Examinations'!$A$1:$Z$1,0),FALSE)</f>
        <v>0</v>
      </c>
      <c r="I1520" s="10" t="str">
        <f>VLOOKUP($A1520,'Medical Examinations'!$A:$Z,MATCH(I$1,'Medical Examinations'!$A$1:$Z$1,0),FALSE)</f>
        <v>No</v>
      </c>
      <c r="J1520" s="10" t="str">
        <f>VLOOKUP($A1520,'Medical Examinations'!$A:$Z,MATCH(J$1,'Medical Examinations'!$A$1:$Z$1,0),FALSE)</f>
        <v>Overweight</v>
      </c>
      <c r="K1520" s="10" t="str">
        <f>VLOOKUP($A1520,'Medical Examinations'!$A:$Z,MATCH(K$1,'Medical Examinations'!$A$1:$Z$1,0),FALSE)</f>
        <v>Diabetes</v>
      </c>
      <c r="L1520" s="15">
        <v>12870.31</v>
      </c>
      <c r="M1520" s="10" t="s">
        <v>4708</v>
      </c>
      <c r="N1520" s="10" t="s">
        <v>4708</v>
      </c>
      <c r="P1520" s="10"/>
    </row>
    <row r="1521" spans="1:16">
      <c r="A1521" s="21" t="s">
        <v>3043</v>
      </c>
      <c r="D1521" s="10">
        <f>VLOOKUP($A1521,'Medical Examinations'!$A:$Z,MATCH(D$1,'Medical Examinations'!$A$1:$Z$1,0),FALSE)</f>
        <v>5.46</v>
      </c>
      <c r="E1521" s="10" t="str">
        <f>VLOOKUP($A1521,'Medical Examinations'!$A:$Z,MATCH(E$1,'Medical Examinations'!$A$1:$Z$1,0),FALSE)</f>
        <v>yes</v>
      </c>
      <c r="F1521" s="10" t="str">
        <f>VLOOKUP($A1521,'Medical Examinations'!$A:$Z,MATCH(F$1,'Medical Examinations'!$A$1:$Z$1,0),FALSE)</f>
        <v>No</v>
      </c>
      <c r="G1521" s="10" t="str">
        <f>VLOOKUP($A1521,'Medical Examinations'!$A:$Z,MATCH(G$1,'Medical Examinations'!$A$1:$Z$1,0),FALSE)</f>
        <v>No</v>
      </c>
      <c r="H1521" s="10">
        <f>VLOOKUP($A1521,'Medical Examinations'!$A:$Z,MATCH(H$1,'Medical Examinations'!$A$1:$Z$1,0),FALSE)</f>
        <v>1</v>
      </c>
      <c r="I1521" s="10" t="str">
        <f>VLOOKUP($A1521,'Medical Examinations'!$A:$Z,MATCH(I$1,'Medical Examinations'!$A$1:$Z$1,0),FALSE)</f>
        <v>No</v>
      </c>
      <c r="J1521" s="10" t="str">
        <f>VLOOKUP($A1521,'Medical Examinations'!$A:$Z,MATCH(J$1,'Medical Examinations'!$A$1:$Z$1,0),FALSE)</f>
        <v>Normal Weight</v>
      </c>
      <c r="K1521" s="10" t="str">
        <f>VLOOKUP($A1521,'Medical Examinations'!$A:$Z,MATCH(K$1,'Medical Examinations'!$A$1:$Z$1,0),FALSE)</f>
        <v>Normal</v>
      </c>
      <c r="L1521" s="15">
        <v>12890.06</v>
      </c>
      <c r="M1521" s="10" t="s">
        <v>4708</v>
      </c>
      <c r="N1521" s="10" t="s">
        <v>4711</v>
      </c>
      <c r="P1521" s="10"/>
    </row>
    <row r="1522" spans="1:16">
      <c r="A1522" s="20" t="s">
        <v>3045</v>
      </c>
      <c r="D1522" s="10">
        <f>VLOOKUP($A1522,'Medical Examinations'!$A:$Z,MATCH(D$1,'Medical Examinations'!$A$1:$Z$1,0),FALSE)</f>
        <v>4.54</v>
      </c>
      <c r="E1522" s="10" t="str">
        <f>VLOOKUP($A1522,'Medical Examinations'!$A:$Z,MATCH(E$1,'Medical Examinations'!$A$1:$Z$1,0),FALSE)</f>
        <v>yes</v>
      </c>
      <c r="F1522" s="10" t="str">
        <f>VLOOKUP($A1522,'Medical Examinations'!$A:$Z,MATCH(F$1,'Medical Examinations'!$A$1:$Z$1,0),FALSE)</f>
        <v>No</v>
      </c>
      <c r="G1522" s="10" t="str">
        <f>VLOOKUP($A1522,'Medical Examinations'!$A:$Z,MATCH(G$1,'Medical Examinations'!$A$1:$Z$1,0),FALSE)</f>
        <v>No</v>
      </c>
      <c r="H1522" s="10">
        <f>VLOOKUP($A1522,'Medical Examinations'!$A:$Z,MATCH(H$1,'Medical Examinations'!$A$1:$Z$1,0),FALSE)</f>
        <v>2</v>
      </c>
      <c r="I1522" s="10" t="str">
        <f>VLOOKUP($A1522,'Medical Examinations'!$A:$Z,MATCH(I$1,'Medical Examinations'!$A$1:$Z$1,0),FALSE)</f>
        <v>No</v>
      </c>
      <c r="J1522" s="10" t="str">
        <f>VLOOKUP($A1522,'Medical Examinations'!$A:$Z,MATCH(J$1,'Medical Examinations'!$A$1:$Z$1,0),FALSE)</f>
        <v>Underweight</v>
      </c>
      <c r="K1522" s="10" t="str">
        <f>VLOOKUP($A1522,'Medical Examinations'!$A:$Z,MATCH(K$1,'Medical Examinations'!$A$1:$Z$1,0),FALSE)</f>
        <v>Normal</v>
      </c>
      <c r="L1522" s="15">
        <v>12913.99</v>
      </c>
      <c r="M1522" s="10" t="s">
        <v>4708</v>
      </c>
      <c r="N1522" s="10" t="s">
        <v>4707</v>
      </c>
      <c r="P1522" s="10"/>
    </row>
    <row r="1523" spans="1:16">
      <c r="A1523" s="21" t="s">
        <v>3047</v>
      </c>
      <c r="D1523" s="10">
        <f>VLOOKUP($A1523,'Medical Examinations'!$A:$Z,MATCH(D$1,'Medical Examinations'!$A$1:$Z$1,0),FALSE)</f>
        <v>11.98</v>
      </c>
      <c r="E1523" s="10" t="str">
        <f>VLOOKUP($A1523,'Medical Examinations'!$A:$Z,MATCH(E$1,'Medical Examinations'!$A$1:$Z$1,0),FALSE)</f>
        <v>yes</v>
      </c>
      <c r="F1523" s="10" t="str">
        <f>VLOOKUP($A1523,'Medical Examinations'!$A:$Z,MATCH(F$1,'Medical Examinations'!$A$1:$Z$1,0),FALSE)</f>
        <v>No</v>
      </c>
      <c r="G1523" s="10" t="str">
        <f>VLOOKUP($A1523,'Medical Examinations'!$A:$Z,MATCH(G$1,'Medical Examinations'!$A$1:$Z$1,0),FALSE)</f>
        <v>No</v>
      </c>
      <c r="H1523" s="10">
        <f>VLOOKUP($A1523,'Medical Examinations'!$A:$Z,MATCH(H$1,'Medical Examinations'!$A$1:$Z$1,0),FALSE)</f>
        <v>2</v>
      </c>
      <c r="I1523" s="10" t="str">
        <f>VLOOKUP($A1523,'Medical Examinations'!$A:$Z,MATCH(I$1,'Medical Examinations'!$A$1:$Z$1,0),FALSE)</f>
        <v>No</v>
      </c>
      <c r="J1523" s="10" t="str">
        <f>VLOOKUP($A1523,'Medical Examinations'!$A:$Z,MATCH(J$1,'Medical Examinations'!$A$1:$Z$1,0),FALSE)</f>
        <v>Normal Weight</v>
      </c>
      <c r="K1523" s="10" t="str">
        <f>VLOOKUP($A1523,'Medical Examinations'!$A:$Z,MATCH(K$1,'Medical Examinations'!$A$1:$Z$1,0),FALSE)</f>
        <v>Diabetes</v>
      </c>
      <c r="L1523" s="15">
        <v>12925.89</v>
      </c>
      <c r="M1523" s="10" t="s">
        <v>4708</v>
      </c>
      <c r="N1523" s="10" t="s">
        <v>4707</v>
      </c>
      <c r="P1523" s="10"/>
    </row>
    <row r="1524" spans="1:16">
      <c r="A1524" s="20" t="s">
        <v>3049</v>
      </c>
      <c r="D1524" s="10">
        <f>VLOOKUP($A1524,'Medical Examinations'!$A:$Z,MATCH(D$1,'Medical Examinations'!$A$1:$Z$1,0),FALSE)</f>
        <v>6.59</v>
      </c>
      <c r="E1524" s="10" t="str">
        <f>VLOOKUP($A1524,'Medical Examinations'!$A:$Z,MATCH(E$1,'Medical Examinations'!$A$1:$Z$1,0),FALSE)</f>
        <v>yes</v>
      </c>
      <c r="F1524" s="10" t="str">
        <f>VLOOKUP($A1524,'Medical Examinations'!$A:$Z,MATCH(F$1,'Medical Examinations'!$A$1:$Z$1,0),FALSE)</f>
        <v>No</v>
      </c>
      <c r="G1524" s="10" t="str">
        <f>VLOOKUP($A1524,'Medical Examinations'!$A:$Z,MATCH(G$1,'Medical Examinations'!$A$1:$Z$1,0),FALSE)</f>
        <v>No</v>
      </c>
      <c r="H1524" s="10">
        <f>VLOOKUP($A1524,'Medical Examinations'!$A:$Z,MATCH(H$1,'Medical Examinations'!$A$1:$Z$1,0),FALSE)</f>
        <v>1</v>
      </c>
      <c r="I1524" s="10" t="str">
        <f>VLOOKUP($A1524,'Medical Examinations'!$A:$Z,MATCH(I$1,'Medical Examinations'!$A$1:$Z$1,0),FALSE)</f>
        <v>No</v>
      </c>
      <c r="J1524" s="10" t="str">
        <f>VLOOKUP($A1524,'Medical Examinations'!$A:$Z,MATCH(J$1,'Medical Examinations'!$A$1:$Z$1,0),FALSE)</f>
        <v>Overweight</v>
      </c>
      <c r="K1524" s="10" t="str">
        <f>VLOOKUP($A1524,'Medical Examinations'!$A:$Z,MATCH(K$1,'Medical Examinations'!$A$1:$Z$1,0),FALSE)</f>
        <v>Diabetes</v>
      </c>
      <c r="L1524" s="15">
        <v>12928.79</v>
      </c>
      <c r="M1524" s="10" t="s">
        <v>4708</v>
      </c>
      <c r="N1524" s="10" t="s">
        <v>4707</v>
      </c>
      <c r="P1524" s="10"/>
    </row>
    <row r="1525" spans="1:16">
      <c r="A1525" s="21" t="s">
        <v>3051</v>
      </c>
      <c r="D1525" s="10">
        <f>VLOOKUP($A1525,'Medical Examinations'!$A:$Z,MATCH(D$1,'Medical Examinations'!$A$1:$Z$1,0),FALSE)</f>
        <v>10.83</v>
      </c>
      <c r="E1525" s="10" t="str">
        <f>VLOOKUP($A1525,'Medical Examinations'!$A:$Z,MATCH(E$1,'Medical Examinations'!$A$1:$Z$1,0),FALSE)</f>
        <v>yes</v>
      </c>
      <c r="F1525" s="10" t="str">
        <f>VLOOKUP($A1525,'Medical Examinations'!$A:$Z,MATCH(F$1,'Medical Examinations'!$A$1:$Z$1,0),FALSE)</f>
        <v>No</v>
      </c>
      <c r="G1525" s="10" t="str">
        <f>VLOOKUP($A1525,'Medical Examinations'!$A:$Z,MATCH(G$1,'Medical Examinations'!$A$1:$Z$1,0),FALSE)</f>
        <v>No</v>
      </c>
      <c r="H1525" s="10">
        <f>VLOOKUP($A1525,'Medical Examinations'!$A:$Z,MATCH(H$1,'Medical Examinations'!$A$1:$Z$1,0),FALSE)</f>
        <v>1</v>
      </c>
      <c r="I1525" s="10" t="str">
        <f>VLOOKUP($A1525,'Medical Examinations'!$A:$Z,MATCH(I$1,'Medical Examinations'!$A$1:$Z$1,0),FALSE)</f>
        <v>No</v>
      </c>
      <c r="J1525" s="10" t="str">
        <f>VLOOKUP($A1525,'Medical Examinations'!$A:$Z,MATCH(J$1,'Medical Examinations'!$A$1:$Z$1,0),FALSE)</f>
        <v>Overweight</v>
      </c>
      <c r="K1525" s="10" t="str">
        <f>VLOOKUP($A1525,'Medical Examinations'!$A:$Z,MATCH(K$1,'Medical Examinations'!$A$1:$Z$1,0),FALSE)</f>
        <v>Diabetes</v>
      </c>
      <c r="L1525" s="15">
        <v>12949.16</v>
      </c>
      <c r="M1525" s="10" t="s">
        <v>4708</v>
      </c>
      <c r="N1525" s="10" t="s">
        <v>4708</v>
      </c>
      <c r="P1525" s="10"/>
    </row>
    <row r="1526" spans="1:16">
      <c r="A1526" s="20" t="s">
        <v>3053</v>
      </c>
      <c r="D1526" s="10">
        <f>VLOOKUP($A1526,'Medical Examinations'!$A:$Z,MATCH(D$1,'Medical Examinations'!$A$1:$Z$1,0),FALSE)</f>
        <v>8.6</v>
      </c>
      <c r="E1526" s="10" t="str">
        <f>VLOOKUP($A1526,'Medical Examinations'!$A:$Z,MATCH(E$1,'Medical Examinations'!$A$1:$Z$1,0),FALSE)</f>
        <v>No</v>
      </c>
      <c r="F1526" s="10" t="str">
        <f>VLOOKUP($A1526,'Medical Examinations'!$A:$Z,MATCH(F$1,'Medical Examinations'!$A$1:$Z$1,0),FALSE)</f>
        <v>No</v>
      </c>
      <c r="G1526" s="10" t="str">
        <f>VLOOKUP($A1526,'Medical Examinations'!$A:$Z,MATCH(G$1,'Medical Examinations'!$A$1:$Z$1,0),FALSE)</f>
        <v>No</v>
      </c>
      <c r="H1526" s="10">
        <f>VLOOKUP($A1526,'Medical Examinations'!$A:$Z,MATCH(H$1,'Medical Examinations'!$A$1:$Z$1,0),FALSE)</f>
        <v>0</v>
      </c>
      <c r="I1526" s="10" t="str">
        <f>VLOOKUP($A1526,'Medical Examinations'!$A:$Z,MATCH(I$1,'Medical Examinations'!$A$1:$Z$1,0),FALSE)</f>
        <v>No</v>
      </c>
      <c r="J1526" s="10" t="str">
        <f>VLOOKUP($A1526,'Medical Examinations'!$A:$Z,MATCH(J$1,'Medical Examinations'!$A$1:$Z$1,0),FALSE)</f>
        <v>Underweight</v>
      </c>
      <c r="K1526" s="10" t="str">
        <f>VLOOKUP($A1526,'Medical Examinations'!$A:$Z,MATCH(K$1,'Medical Examinations'!$A$1:$Z$1,0),FALSE)</f>
        <v>Diabetes</v>
      </c>
      <c r="L1526" s="15">
        <v>12950.07</v>
      </c>
      <c r="M1526" s="10" t="s">
        <v>4708</v>
      </c>
      <c r="N1526" s="10" t="s">
        <v>4711</v>
      </c>
      <c r="P1526" s="10"/>
    </row>
    <row r="1527" spans="1:16">
      <c r="A1527" s="21" t="s">
        <v>3055</v>
      </c>
      <c r="D1527" s="10">
        <f>VLOOKUP($A1527,'Medical Examinations'!$A:$Z,MATCH(D$1,'Medical Examinations'!$A$1:$Z$1,0),FALSE)</f>
        <v>11.17</v>
      </c>
      <c r="E1527" s="10" t="str">
        <f>VLOOKUP($A1527,'Medical Examinations'!$A:$Z,MATCH(E$1,'Medical Examinations'!$A$1:$Z$1,0),FALSE)</f>
        <v>No</v>
      </c>
      <c r="F1527" s="10" t="str">
        <f>VLOOKUP($A1527,'Medical Examinations'!$A:$Z,MATCH(F$1,'Medical Examinations'!$A$1:$Z$1,0),FALSE)</f>
        <v>No</v>
      </c>
      <c r="G1527" s="10" t="str">
        <f>VLOOKUP($A1527,'Medical Examinations'!$A:$Z,MATCH(G$1,'Medical Examinations'!$A$1:$Z$1,0),FALSE)</f>
        <v>No</v>
      </c>
      <c r="H1527" s="10">
        <f>VLOOKUP($A1527,'Medical Examinations'!$A:$Z,MATCH(H$1,'Medical Examinations'!$A$1:$Z$1,0),FALSE)</f>
        <v>0</v>
      </c>
      <c r="I1527" s="10" t="str">
        <f>VLOOKUP($A1527,'Medical Examinations'!$A:$Z,MATCH(I$1,'Medical Examinations'!$A$1:$Z$1,0),FALSE)</f>
        <v>No</v>
      </c>
      <c r="J1527" s="10" t="str">
        <f>VLOOKUP($A1527,'Medical Examinations'!$A:$Z,MATCH(J$1,'Medical Examinations'!$A$1:$Z$1,0),FALSE)</f>
        <v>Normal Weight</v>
      </c>
      <c r="K1527" s="10" t="str">
        <f>VLOOKUP($A1527,'Medical Examinations'!$A:$Z,MATCH(K$1,'Medical Examinations'!$A$1:$Z$1,0),FALSE)</f>
        <v>Diabetes</v>
      </c>
      <c r="L1527" s="15">
        <v>12957.12</v>
      </c>
      <c r="M1527" s="10" t="s">
        <v>4708</v>
      </c>
      <c r="N1527" s="10" t="s">
        <v>4711</v>
      </c>
      <c r="P1527" s="10"/>
    </row>
    <row r="1528" spans="1:16">
      <c r="A1528" s="20" t="s">
        <v>3057</v>
      </c>
      <c r="D1528" s="10">
        <f>VLOOKUP($A1528,'Medical Examinations'!$A:$Z,MATCH(D$1,'Medical Examinations'!$A$1:$Z$1,0),FALSE)</f>
        <v>5.75</v>
      </c>
      <c r="E1528" s="10" t="str">
        <f>VLOOKUP($A1528,'Medical Examinations'!$A:$Z,MATCH(E$1,'Medical Examinations'!$A$1:$Z$1,0),FALSE)</f>
        <v>No</v>
      </c>
      <c r="F1528" s="10" t="str">
        <f>VLOOKUP($A1528,'Medical Examinations'!$A:$Z,MATCH(F$1,'Medical Examinations'!$A$1:$Z$1,0),FALSE)</f>
        <v>No</v>
      </c>
      <c r="G1528" s="10" t="str">
        <f>VLOOKUP($A1528,'Medical Examinations'!$A:$Z,MATCH(G$1,'Medical Examinations'!$A$1:$Z$1,0),FALSE)</f>
        <v>No</v>
      </c>
      <c r="H1528" s="10">
        <f>VLOOKUP($A1528,'Medical Examinations'!$A:$Z,MATCH(H$1,'Medical Examinations'!$A$1:$Z$1,0),FALSE)</f>
        <v>0</v>
      </c>
      <c r="I1528" s="10" t="str">
        <f>VLOOKUP($A1528,'Medical Examinations'!$A:$Z,MATCH(I$1,'Medical Examinations'!$A$1:$Z$1,0),FALSE)</f>
        <v>No</v>
      </c>
      <c r="J1528" s="10" t="str">
        <f>VLOOKUP($A1528,'Medical Examinations'!$A:$Z,MATCH(J$1,'Medical Examinations'!$A$1:$Z$1,0),FALSE)</f>
        <v>Obesity</v>
      </c>
      <c r="K1528" s="10" t="str">
        <f>VLOOKUP($A1528,'Medical Examinations'!$A:$Z,MATCH(K$1,'Medical Examinations'!$A$1:$Z$1,0),FALSE)</f>
        <v>Prediabetes</v>
      </c>
      <c r="L1528" s="15">
        <v>12979.36</v>
      </c>
      <c r="M1528" s="10" t="s">
        <v>4708</v>
      </c>
      <c r="N1528" s="10" t="s">
        <v>4711</v>
      </c>
      <c r="P1528" s="10"/>
    </row>
    <row r="1529" spans="1:16">
      <c r="A1529" s="21" t="s">
        <v>3059</v>
      </c>
      <c r="D1529" s="10">
        <f>VLOOKUP($A1529,'Medical Examinations'!$A:$Z,MATCH(D$1,'Medical Examinations'!$A$1:$Z$1,0),FALSE)</f>
        <v>4.83</v>
      </c>
      <c r="E1529" s="10" t="str">
        <f>VLOOKUP($A1529,'Medical Examinations'!$A:$Z,MATCH(E$1,'Medical Examinations'!$A$1:$Z$1,0),FALSE)</f>
        <v>yes</v>
      </c>
      <c r="F1529" s="10" t="str">
        <f>VLOOKUP($A1529,'Medical Examinations'!$A:$Z,MATCH(F$1,'Medical Examinations'!$A$1:$Z$1,0),FALSE)</f>
        <v>No</v>
      </c>
      <c r="G1529" s="10" t="str">
        <f>VLOOKUP($A1529,'Medical Examinations'!$A:$Z,MATCH(G$1,'Medical Examinations'!$A$1:$Z$1,0),FALSE)</f>
        <v>Yes</v>
      </c>
      <c r="H1529" s="10">
        <f>VLOOKUP($A1529,'Medical Examinations'!$A:$Z,MATCH(H$1,'Medical Examinations'!$A$1:$Z$1,0),FALSE)</f>
        <v>1</v>
      </c>
      <c r="I1529" s="10" t="str">
        <f>VLOOKUP($A1529,'Medical Examinations'!$A:$Z,MATCH(I$1,'Medical Examinations'!$A$1:$Z$1,0),FALSE)</f>
        <v>No</v>
      </c>
      <c r="J1529" s="10" t="str">
        <f>VLOOKUP($A1529,'Medical Examinations'!$A:$Z,MATCH(J$1,'Medical Examinations'!$A$1:$Z$1,0),FALSE)</f>
        <v>Normal Weight</v>
      </c>
      <c r="K1529" s="10" t="str">
        <f>VLOOKUP($A1529,'Medical Examinations'!$A:$Z,MATCH(K$1,'Medical Examinations'!$A$1:$Z$1,0),FALSE)</f>
        <v>Normal</v>
      </c>
      <c r="L1529" s="15">
        <v>12981.35</v>
      </c>
      <c r="M1529" s="10" t="s">
        <v>4708</v>
      </c>
      <c r="N1529" s="10" t="s">
        <v>4708</v>
      </c>
      <c r="P1529" s="10"/>
    </row>
    <row r="1530" spans="1:16">
      <c r="A1530" s="20" t="s">
        <v>3061</v>
      </c>
      <c r="D1530" s="10">
        <f>VLOOKUP($A1530,'Medical Examinations'!$A:$Z,MATCH(D$1,'Medical Examinations'!$A$1:$Z$1,0),FALSE)</f>
        <v>11.93</v>
      </c>
      <c r="E1530" s="10" t="str">
        <f>VLOOKUP($A1530,'Medical Examinations'!$A:$Z,MATCH(E$1,'Medical Examinations'!$A$1:$Z$1,0),FALSE)</f>
        <v>No</v>
      </c>
      <c r="F1530" s="10" t="str">
        <f>VLOOKUP($A1530,'Medical Examinations'!$A:$Z,MATCH(F$1,'Medical Examinations'!$A$1:$Z$1,0),FALSE)</f>
        <v>No</v>
      </c>
      <c r="G1530" s="10" t="str">
        <f>VLOOKUP($A1530,'Medical Examinations'!$A:$Z,MATCH(G$1,'Medical Examinations'!$A$1:$Z$1,0),FALSE)</f>
        <v>No</v>
      </c>
      <c r="H1530" s="10">
        <f>VLOOKUP($A1530,'Medical Examinations'!$A:$Z,MATCH(H$1,'Medical Examinations'!$A$1:$Z$1,0),FALSE)</f>
        <v>0</v>
      </c>
      <c r="I1530" s="10" t="str">
        <f>VLOOKUP($A1530,'Medical Examinations'!$A:$Z,MATCH(I$1,'Medical Examinations'!$A$1:$Z$1,0),FALSE)</f>
        <v>No</v>
      </c>
      <c r="J1530" s="10" t="str">
        <f>VLOOKUP($A1530,'Medical Examinations'!$A:$Z,MATCH(J$1,'Medical Examinations'!$A$1:$Z$1,0),FALSE)</f>
        <v>Normal Weight</v>
      </c>
      <c r="K1530" s="10" t="str">
        <f>VLOOKUP($A1530,'Medical Examinations'!$A:$Z,MATCH(K$1,'Medical Examinations'!$A$1:$Z$1,0),FALSE)</f>
        <v>Diabetes</v>
      </c>
      <c r="L1530" s="15">
        <v>12982.87</v>
      </c>
      <c r="M1530" s="10" t="s">
        <v>4708</v>
      </c>
      <c r="N1530" s="10" t="s">
        <v>4711</v>
      </c>
      <c r="P1530" s="10"/>
    </row>
    <row r="1531" spans="1:16">
      <c r="A1531" s="21" t="s">
        <v>3063</v>
      </c>
      <c r="D1531" s="10">
        <f>VLOOKUP($A1531,'Medical Examinations'!$A:$Z,MATCH(D$1,'Medical Examinations'!$A$1:$Z$1,0),FALSE)</f>
        <v>8.41</v>
      </c>
      <c r="E1531" s="10" t="str">
        <f>VLOOKUP($A1531,'Medical Examinations'!$A:$Z,MATCH(E$1,'Medical Examinations'!$A$1:$Z$1,0),FALSE)</f>
        <v>No</v>
      </c>
      <c r="F1531" s="10" t="str">
        <f>VLOOKUP($A1531,'Medical Examinations'!$A:$Z,MATCH(F$1,'Medical Examinations'!$A$1:$Z$1,0),FALSE)</f>
        <v>No</v>
      </c>
      <c r="G1531" s="10" t="str">
        <f>VLOOKUP($A1531,'Medical Examinations'!$A:$Z,MATCH(G$1,'Medical Examinations'!$A$1:$Z$1,0),FALSE)</f>
        <v>No</v>
      </c>
      <c r="H1531" s="10">
        <f>VLOOKUP($A1531,'Medical Examinations'!$A:$Z,MATCH(H$1,'Medical Examinations'!$A$1:$Z$1,0),FALSE)</f>
        <v>0</v>
      </c>
      <c r="I1531" s="10" t="str">
        <f>VLOOKUP($A1531,'Medical Examinations'!$A:$Z,MATCH(I$1,'Medical Examinations'!$A$1:$Z$1,0),FALSE)</f>
        <v>No</v>
      </c>
      <c r="J1531" s="10" t="str">
        <f>VLOOKUP($A1531,'Medical Examinations'!$A:$Z,MATCH(J$1,'Medical Examinations'!$A$1:$Z$1,0),FALSE)</f>
        <v>Underweight</v>
      </c>
      <c r="K1531" s="10" t="str">
        <f>VLOOKUP($A1531,'Medical Examinations'!$A:$Z,MATCH(K$1,'Medical Examinations'!$A$1:$Z$1,0),FALSE)</f>
        <v>Diabetes</v>
      </c>
      <c r="L1531" s="15">
        <v>12994.12</v>
      </c>
      <c r="M1531" s="10" t="s">
        <v>4708</v>
      </c>
      <c r="N1531" s="10" t="s">
        <v>4707</v>
      </c>
      <c r="P1531" s="10"/>
    </row>
    <row r="1532" spans="1:16">
      <c r="A1532" s="20" t="s">
        <v>3065</v>
      </c>
      <c r="D1532" s="10">
        <f>VLOOKUP($A1532,'Medical Examinations'!$A:$Z,MATCH(D$1,'Medical Examinations'!$A$1:$Z$1,0),FALSE)</f>
        <v>5.59</v>
      </c>
      <c r="E1532" s="10" t="str">
        <f>VLOOKUP($A1532,'Medical Examinations'!$A:$Z,MATCH(E$1,'Medical Examinations'!$A$1:$Z$1,0),FALSE)</f>
        <v>yes</v>
      </c>
      <c r="F1532" s="10" t="str">
        <f>VLOOKUP($A1532,'Medical Examinations'!$A:$Z,MATCH(F$1,'Medical Examinations'!$A$1:$Z$1,0),FALSE)</f>
        <v>No</v>
      </c>
      <c r="G1532" s="10" t="str">
        <f>VLOOKUP($A1532,'Medical Examinations'!$A:$Z,MATCH(G$1,'Medical Examinations'!$A$1:$Z$1,0),FALSE)</f>
        <v>No</v>
      </c>
      <c r="H1532" s="10">
        <f>VLOOKUP($A1532,'Medical Examinations'!$A:$Z,MATCH(H$1,'Medical Examinations'!$A$1:$Z$1,0),FALSE)</f>
        <v>0</v>
      </c>
      <c r="I1532" s="10" t="str">
        <f>VLOOKUP($A1532,'Medical Examinations'!$A:$Z,MATCH(I$1,'Medical Examinations'!$A$1:$Z$1,0),FALSE)</f>
        <v>No</v>
      </c>
      <c r="J1532" s="10" t="str">
        <f>VLOOKUP($A1532,'Medical Examinations'!$A:$Z,MATCH(J$1,'Medical Examinations'!$A$1:$Z$1,0),FALSE)</f>
        <v>Normal Weight</v>
      </c>
      <c r="K1532" s="10" t="str">
        <f>VLOOKUP($A1532,'Medical Examinations'!$A:$Z,MATCH(K$1,'Medical Examinations'!$A$1:$Z$1,0),FALSE)</f>
        <v>Normal</v>
      </c>
      <c r="L1532" s="15">
        <v>13002.91</v>
      </c>
      <c r="M1532" s="10" t="s">
        <v>4708</v>
      </c>
      <c r="N1532" s="10" t="s">
        <v>4711</v>
      </c>
      <c r="P1532" s="10"/>
    </row>
    <row r="1533" spans="1:16">
      <c r="A1533" s="21" t="s">
        <v>3067</v>
      </c>
      <c r="D1533" s="10">
        <f>VLOOKUP($A1533,'Medical Examinations'!$A:$Z,MATCH(D$1,'Medical Examinations'!$A$1:$Z$1,0),FALSE)</f>
        <v>4.0599999999999996</v>
      </c>
      <c r="E1533" s="10" t="str">
        <f>VLOOKUP($A1533,'Medical Examinations'!$A:$Z,MATCH(E$1,'Medical Examinations'!$A$1:$Z$1,0),FALSE)</f>
        <v>No</v>
      </c>
      <c r="F1533" s="10" t="str">
        <f>VLOOKUP($A1533,'Medical Examinations'!$A:$Z,MATCH(F$1,'Medical Examinations'!$A$1:$Z$1,0),FALSE)</f>
        <v>No</v>
      </c>
      <c r="G1533" s="10" t="str">
        <f>VLOOKUP($A1533,'Medical Examinations'!$A:$Z,MATCH(G$1,'Medical Examinations'!$A$1:$Z$1,0),FALSE)</f>
        <v>No</v>
      </c>
      <c r="H1533" s="10">
        <f>VLOOKUP($A1533,'Medical Examinations'!$A:$Z,MATCH(H$1,'Medical Examinations'!$A$1:$Z$1,0),FALSE)</f>
        <v>0</v>
      </c>
      <c r="I1533" s="10" t="str">
        <f>VLOOKUP($A1533,'Medical Examinations'!$A:$Z,MATCH(I$1,'Medical Examinations'!$A$1:$Z$1,0),FALSE)</f>
        <v>No</v>
      </c>
      <c r="J1533" s="10" t="str">
        <f>VLOOKUP($A1533,'Medical Examinations'!$A:$Z,MATCH(J$1,'Medical Examinations'!$A$1:$Z$1,0),FALSE)</f>
        <v>Obesity</v>
      </c>
      <c r="K1533" s="10" t="str">
        <f>VLOOKUP($A1533,'Medical Examinations'!$A:$Z,MATCH(K$1,'Medical Examinations'!$A$1:$Z$1,0),FALSE)</f>
        <v>Normal</v>
      </c>
      <c r="L1533" s="15">
        <v>13004.95</v>
      </c>
      <c r="M1533" s="10" t="s">
        <v>4708</v>
      </c>
      <c r="N1533" s="10" t="s">
        <v>4711</v>
      </c>
      <c r="P1533" s="10"/>
    </row>
    <row r="1534" spans="1:16">
      <c r="A1534" s="20" t="s">
        <v>3069</v>
      </c>
      <c r="D1534" s="10">
        <f>VLOOKUP($A1534,'Medical Examinations'!$A:$Z,MATCH(D$1,'Medical Examinations'!$A$1:$Z$1,0),FALSE)</f>
        <v>7.02</v>
      </c>
      <c r="E1534" s="10" t="str">
        <f>VLOOKUP($A1534,'Medical Examinations'!$A:$Z,MATCH(E$1,'Medical Examinations'!$A$1:$Z$1,0),FALSE)</f>
        <v>yes</v>
      </c>
      <c r="F1534" s="10" t="str">
        <f>VLOOKUP($A1534,'Medical Examinations'!$A:$Z,MATCH(F$1,'Medical Examinations'!$A$1:$Z$1,0),FALSE)</f>
        <v>No</v>
      </c>
      <c r="G1534" s="10" t="str">
        <f>VLOOKUP($A1534,'Medical Examinations'!$A:$Z,MATCH(G$1,'Medical Examinations'!$A$1:$Z$1,0),FALSE)</f>
        <v>No</v>
      </c>
      <c r="H1534" s="10">
        <f>VLOOKUP($A1534,'Medical Examinations'!$A:$Z,MATCH(H$1,'Medical Examinations'!$A$1:$Z$1,0),FALSE)</f>
        <v>0</v>
      </c>
      <c r="I1534" s="10" t="str">
        <f>VLOOKUP($A1534,'Medical Examinations'!$A:$Z,MATCH(I$1,'Medical Examinations'!$A$1:$Z$1,0),FALSE)</f>
        <v>No</v>
      </c>
      <c r="J1534" s="10" t="str">
        <f>VLOOKUP($A1534,'Medical Examinations'!$A:$Z,MATCH(J$1,'Medical Examinations'!$A$1:$Z$1,0),FALSE)</f>
        <v>Overweight</v>
      </c>
      <c r="K1534" s="10" t="str">
        <f>VLOOKUP($A1534,'Medical Examinations'!$A:$Z,MATCH(K$1,'Medical Examinations'!$A$1:$Z$1,0),FALSE)</f>
        <v>Diabetes</v>
      </c>
      <c r="L1534" s="15">
        <v>13008.07</v>
      </c>
      <c r="M1534" s="10" t="s">
        <v>4708</v>
      </c>
      <c r="N1534" s="10" t="s">
        <v>4708</v>
      </c>
      <c r="P1534" s="10"/>
    </row>
    <row r="1535" spans="1:16">
      <c r="A1535" s="21" t="s">
        <v>3071</v>
      </c>
      <c r="D1535" s="10">
        <f>VLOOKUP($A1535,'Medical Examinations'!$A:$Z,MATCH(D$1,'Medical Examinations'!$A$1:$Z$1,0),FALSE)</f>
        <v>4.47</v>
      </c>
      <c r="E1535" s="10" t="str">
        <f>VLOOKUP($A1535,'Medical Examinations'!$A:$Z,MATCH(E$1,'Medical Examinations'!$A$1:$Z$1,0),FALSE)</f>
        <v>No</v>
      </c>
      <c r="F1535" s="10" t="str">
        <f>VLOOKUP($A1535,'Medical Examinations'!$A:$Z,MATCH(F$1,'Medical Examinations'!$A$1:$Z$1,0),FALSE)</f>
        <v>No</v>
      </c>
      <c r="G1535" s="10" t="str">
        <f>VLOOKUP($A1535,'Medical Examinations'!$A:$Z,MATCH(G$1,'Medical Examinations'!$A$1:$Z$1,0),FALSE)</f>
        <v>No</v>
      </c>
      <c r="H1535" s="10">
        <f>VLOOKUP($A1535,'Medical Examinations'!$A:$Z,MATCH(H$1,'Medical Examinations'!$A$1:$Z$1,0),FALSE)</f>
        <v>0</v>
      </c>
      <c r="I1535" s="10" t="str">
        <f>VLOOKUP($A1535,'Medical Examinations'!$A:$Z,MATCH(I$1,'Medical Examinations'!$A$1:$Z$1,0),FALSE)</f>
        <v>No</v>
      </c>
      <c r="J1535" s="10" t="str">
        <f>VLOOKUP($A1535,'Medical Examinations'!$A:$Z,MATCH(J$1,'Medical Examinations'!$A$1:$Z$1,0),FALSE)</f>
        <v>Normal Weight</v>
      </c>
      <c r="K1535" s="10" t="str">
        <f>VLOOKUP($A1535,'Medical Examinations'!$A:$Z,MATCH(K$1,'Medical Examinations'!$A$1:$Z$1,0),FALSE)</f>
        <v>Normal</v>
      </c>
      <c r="L1535" s="15">
        <v>13010.86</v>
      </c>
      <c r="M1535" s="10" t="s">
        <v>4708</v>
      </c>
      <c r="N1535" s="10" t="s">
        <v>4707</v>
      </c>
      <c r="P1535" s="10"/>
    </row>
    <row r="1536" spans="1:16">
      <c r="A1536" s="20" t="s">
        <v>3073</v>
      </c>
      <c r="D1536" s="10">
        <f>VLOOKUP($A1536,'Medical Examinations'!$A:$Z,MATCH(D$1,'Medical Examinations'!$A$1:$Z$1,0),FALSE)</f>
        <v>4.54</v>
      </c>
      <c r="E1536" s="10" t="str">
        <f>VLOOKUP($A1536,'Medical Examinations'!$A:$Z,MATCH(E$1,'Medical Examinations'!$A$1:$Z$1,0),FALSE)</f>
        <v>No</v>
      </c>
      <c r="F1536" s="10" t="str">
        <f>VLOOKUP($A1536,'Medical Examinations'!$A:$Z,MATCH(F$1,'Medical Examinations'!$A$1:$Z$1,0),FALSE)</f>
        <v>No</v>
      </c>
      <c r="G1536" s="10" t="str">
        <f>VLOOKUP($A1536,'Medical Examinations'!$A:$Z,MATCH(G$1,'Medical Examinations'!$A$1:$Z$1,0),FALSE)</f>
        <v>No</v>
      </c>
      <c r="H1536" s="10">
        <f>VLOOKUP($A1536,'Medical Examinations'!$A:$Z,MATCH(H$1,'Medical Examinations'!$A$1:$Z$1,0),FALSE)</f>
        <v>0</v>
      </c>
      <c r="I1536" s="10" t="str">
        <f>VLOOKUP($A1536,'Medical Examinations'!$A:$Z,MATCH(I$1,'Medical Examinations'!$A$1:$Z$1,0),FALSE)</f>
        <v>No</v>
      </c>
      <c r="J1536" s="10" t="str">
        <f>VLOOKUP($A1536,'Medical Examinations'!$A:$Z,MATCH(J$1,'Medical Examinations'!$A$1:$Z$1,0),FALSE)</f>
        <v>Obesity</v>
      </c>
      <c r="K1536" s="10" t="str">
        <f>VLOOKUP($A1536,'Medical Examinations'!$A:$Z,MATCH(K$1,'Medical Examinations'!$A$1:$Z$1,0),FALSE)</f>
        <v>Normal</v>
      </c>
      <c r="L1536" s="15">
        <v>13012.21</v>
      </c>
      <c r="M1536" s="10" t="s">
        <v>4708</v>
      </c>
      <c r="N1536" s="10" t="s">
        <v>4711</v>
      </c>
      <c r="P1536" s="10"/>
    </row>
    <row r="1537" spans="1:16">
      <c r="A1537" s="21" t="s">
        <v>3075</v>
      </c>
      <c r="D1537" s="10">
        <f>VLOOKUP($A1537,'Medical Examinations'!$A:$Z,MATCH(D$1,'Medical Examinations'!$A$1:$Z$1,0),FALSE)</f>
        <v>4.99</v>
      </c>
      <c r="E1537" s="10" t="str">
        <f>VLOOKUP($A1537,'Medical Examinations'!$A:$Z,MATCH(E$1,'Medical Examinations'!$A$1:$Z$1,0),FALSE)</f>
        <v>No</v>
      </c>
      <c r="F1537" s="10" t="str">
        <f>VLOOKUP($A1537,'Medical Examinations'!$A:$Z,MATCH(F$1,'Medical Examinations'!$A$1:$Z$1,0),FALSE)</f>
        <v>No</v>
      </c>
      <c r="G1537" s="10" t="str">
        <f>VLOOKUP($A1537,'Medical Examinations'!$A:$Z,MATCH(G$1,'Medical Examinations'!$A$1:$Z$1,0),FALSE)</f>
        <v>No</v>
      </c>
      <c r="H1537" s="10">
        <f>VLOOKUP($A1537,'Medical Examinations'!$A:$Z,MATCH(H$1,'Medical Examinations'!$A$1:$Z$1,0),FALSE)</f>
        <v>1</v>
      </c>
      <c r="I1537" s="10" t="str">
        <f>VLOOKUP($A1537,'Medical Examinations'!$A:$Z,MATCH(I$1,'Medical Examinations'!$A$1:$Z$1,0),FALSE)</f>
        <v>No</v>
      </c>
      <c r="J1537" s="10" t="str">
        <f>VLOOKUP($A1537,'Medical Examinations'!$A:$Z,MATCH(J$1,'Medical Examinations'!$A$1:$Z$1,0),FALSE)</f>
        <v>Normal Weight</v>
      </c>
      <c r="K1537" s="10" t="str">
        <f>VLOOKUP($A1537,'Medical Examinations'!$A:$Z,MATCH(K$1,'Medical Examinations'!$A$1:$Z$1,0),FALSE)</f>
        <v>Normal</v>
      </c>
      <c r="L1537" s="15">
        <v>13019.16</v>
      </c>
      <c r="M1537" s="10" t="s">
        <v>4708</v>
      </c>
      <c r="N1537" s="10" t="s">
        <v>4711</v>
      </c>
      <c r="P1537" s="10"/>
    </row>
    <row r="1538" spans="1:16">
      <c r="A1538" s="20" t="s">
        <v>3077</v>
      </c>
      <c r="D1538" s="10">
        <f>VLOOKUP($A1538,'Medical Examinations'!$A:$Z,MATCH(D$1,'Medical Examinations'!$A$1:$Z$1,0),FALSE)</f>
        <v>10.84</v>
      </c>
      <c r="E1538" s="10" t="str">
        <f>VLOOKUP($A1538,'Medical Examinations'!$A:$Z,MATCH(E$1,'Medical Examinations'!$A$1:$Z$1,0),FALSE)</f>
        <v>yes</v>
      </c>
      <c r="F1538" s="10" t="str">
        <f>VLOOKUP($A1538,'Medical Examinations'!$A:$Z,MATCH(F$1,'Medical Examinations'!$A$1:$Z$1,0),FALSE)</f>
        <v>No</v>
      </c>
      <c r="G1538" s="10" t="str">
        <f>VLOOKUP($A1538,'Medical Examinations'!$A:$Z,MATCH(G$1,'Medical Examinations'!$A$1:$Z$1,0),FALSE)</f>
        <v>No</v>
      </c>
      <c r="H1538" s="10">
        <f>VLOOKUP($A1538,'Medical Examinations'!$A:$Z,MATCH(H$1,'Medical Examinations'!$A$1:$Z$1,0),FALSE)</f>
        <v>2</v>
      </c>
      <c r="I1538" s="10" t="str">
        <f>VLOOKUP($A1538,'Medical Examinations'!$A:$Z,MATCH(I$1,'Medical Examinations'!$A$1:$Z$1,0),FALSE)</f>
        <v>No</v>
      </c>
      <c r="J1538" s="10" t="str">
        <f>VLOOKUP($A1538,'Medical Examinations'!$A:$Z,MATCH(J$1,'Medical Examinations'!$A$1:$Z$1,0),FALSE)</f>
        <v>Underweight</v>
      </c>
      <c r="K1538" s="10" t="str">
        <f>VLOOKUP($A1538,'Medical Examinations'!$A:$Z,MATCH(K$1,'Medical Examinations'!$A$1:$Z$1,0),FALSE)</f>
        <v>Diabetes</v>
      </c>
      <c r="L1538" s="15">
        <v>13023.93</v>
      </c>
      <c r="M1538" s="10" t="s">
        <v>4708</v>
      </c>
      <c r="N1538" s="10" t="s">
        <v>4707</v>
      </c>
      <c r="P1538" s="10"/>
    </row>
    <row r="1539" spans="1:16">
      <c r="A1539" s="21" t="s">
        <v>3079</v>
      </c>
      <c r="D1539" s="10">
        <f>VLOOKUP($A1539,'Medical Examinations'!$A:$Z,MATCH(D$1,'Medical Examinations'!$A$1:$Z$1,0),FALSE)</f>
        <v>5.63</v>
      </c>
      <c r="E1539" s="10" t="str">
        <f>VLOOKUP($A1539,'Medical Examinations'!$A:$Z,MATCH(E$1,'Medical Examinations'!$A$1:$Z$1,0),FALSE)</f>
        <v>No</v>
      </c>
      <c r="F1539" s="10" t="str">
        <f>VLOOKUP($A1539,'Medical Examinations'!$A:$Z,MATCH(F$1,'Medical Examinations'!$A$1:$Z$1,0),FALSE)</f>
        <v>No</v>
      </c>
      <c r="G1539" s="10" t="str">
        <f>VLOOKUP($A1539,'Medical Examinations'!$A:$Z,MATCH(G$1,'Medical Examinations'!$A$1:$Z$1,0),FALSE)</f>
        <v>No</v>
      </c>
      <c r="H1539" s="10">
        <f>VLOOKUP($A1539,'Medical Examinations'!$A:$Z,MATCH(H$1,'Medical Examinations'!$A$1:$Z$1,0),FALSE)</f>
        <v>1</v>
      </c>
      <c r="I1539" s="10" t="str">
        <f>VLOOKUP($A1539,'Medical Examinations'!$A:$Z,MATCH(I$1,'Medical Examinations'!$A$1:$Z$1,0),FALSE)</f>
        <v>No</v>
      </c>
      <c r="J1539" s="10" t="str">
        <f>VLOOKUP($A1539,'Medical Examinations'!$A:$Z,MATCH(J$1,'Medical Examinations'!$A$1:$Z$1,0),FALSE)</f>
        <v>Underweight</v>
      </c>
      <c r="K1539" s="10" t="str">
        <f>VLOOKUP($A1539,'Medical Examinations'!$A:$Z,MATCH(K$1,'Medical Examinations'!$A$1:$Z$1,0),FALSE)</f>
        <v>Normal</v>
      </c>
      <c r="L1539" s="15">
        <v>13041.92</v>
      </c>
      <c r="M1539" s="10" t="s">
        <v>4708</v>
      </c>
      <c r="N1539" s="10" t="s">
        <v>4711</v>
      </c>
      <c r="P1539" s="10"/>
    </row>
    <row r="1540" spans="1:16">
      <c r="A1540" s="20" t="s">
        <v>3081</v>
      </c>
      <c r="D1540" s="10">
        <f>VLOOKUP($A1540,'Medical Examinations'!$A:$Z,MATCH(D$1,'Medical Examinations'!$A$1:$Z$1,0),FALSE)</f>
        <v>4.1399999999999997</v>
      </c>
      <c r="E1540" s="10" t="str">
        <f>VLOOKUP($A1540,'Medical Examinations'!$A:$Z,MATCH(E$1,'Medical Examinations'!$A$1:$Z$1,0),FALSE)</f>
        <v>No</v>
      </c>
      <c r="F1540" s="10" t="str">
        <f>VLOOKUP($A1540,'Medical Examinations'!$A:$Z,MATCH(F$1,'Medical Examinations'!$A$1:$Z$1,0),FALSE)</f>
        <v>No</v>
      </c>
      <c r="G1540" s="10" t="str">
        <f>VLOOKUP($A1540,'Medical Examinations'!$A:$Z,MATCH(G$1,'Medical Examinations'!$A$1:$Z$1,0),FALSE)</f>
        <v>No</v>
      </c>
      <c r="H1540" s="10">
        <f>VLOOKUP($A1540,'Medical Examinations'!$A:$Z,MATCH(H$1,'Medical Examinations'!$A$1:$Z$1,0),FALSE)</f>
        <v>0</v>
      </c>
      <c r="I1540" s="10" t="str">
        <f>VLOOKUP($A1540,'Medical Examinations'!$A:$Z,MATCH(I$1,'Medical Examinations'!$A$1:$Z$1,0),FALSE)</f>
        <v>No</v>
      </c>
      <c r="J1540" s="10" t="str">
        <f>VLOOKUP($A1540,'Medical Examinations'!$A:$Z,MATCH(J$1,'Medical Examinations'!$A$1:$Z$1,0),FALSE)</f>
        <v>Overweight</v>
      </c>
      <c r="K1540" s="10" t="str">
        <f>VLOOKUP($A1540,'Medical Examinations'!$A:$Z,MATCH(K$1,'Medical Examinations'!$A$1:$Z$1,0),FALSE)</f>
        <v>Normal</v>
      </c>
      <c r="L1540" s="15">
        <v>13044.41</v>
      </c>
      <c r="M1540" s="10" t="s">
        <v>4708</v>
      </c>
      <c r="N1540" s="10" t="s">
        <v>4711</v>
      </c>
      <c r="P1540" s="10"/>
    </row>
    <row r="1541" spans="1:16">
      <c r="A1541" s="21" t="s">
        <v>3083</v>
      </c>
      <c r="D1541" s="10">
        <f>VLOOKUP($A1541,'Medical Examinations'!$A:$Z,MATCH(D$1,'Medical Examinations'!$A$1:$Z$1,0),FALSE)</f>
        <v>5.17</v>
      </c>
      <c r="E1541" s="10" t="str">
        <f>VLOOKUP($A1541,'Medical Examinations'!$A:$Z,MATCH(E$1,'Medical Examinations'!$A$1:$Z$1,0),FALSE)</f>
        <v>No</v>
      </c>
      <c r="F1541" s="10" t="str">
        <f>VLOOKUP($A1541,'Medical Examinations'!$A:$Z,MATCH(F$1,'Medical Examinations'!$A$1:$Z$1,0),FALSE)</f>
        <v>No</v>
      </c>
      <c r="G1541" s="10" t="str">
        <f>VLOOKUP($A1541,'Medical Examinations'!$A:$Z,MATCH(G$1,'Medical Examinations'!$A$1:$Z$1,0),FALSE)</f>
        <v>Yes</v>
      </c>
      <c r="H1541" s="10">
        <f>VLOOKUP($A1541,'Medical Examinations'!$A:$Z,MATCH(H$1,'Medical Examinations'!$A$1:$Z$1,0),FALSE)</f>
        <v>1</v>
      </c>
      <c r="I1541" s="10" t="str">
        <f>VLOOKUP($A1541,'Medical Examinations'!$A:$Z,MATCH(I$1,'Medical Examinations'!$A$1:$Z$1,0),FALSE)</f>
        <v>No</v>
      </c>
      <c r="J1541" s="10" t="str">
        <f>VLOOKUP($A1541,'Medical Examinations'!$A:$Z,MATCH(J$1,'Medical Examinations'!$A$1:$Z$1,0),FALSE)</f>
        <v>Obesity</v>
      </c>
      <c r="K1541" s="10" t="str">
        <f>VLOOKUP($A1541,'Medical Examinations'!$A:$Z,MATCH(K$1,'Medical Examinations'!$A$1:$Z$1,0),FALSE)</f>
        <v>Normal</v>
      </c>
      <c r="L1541" s="15">
        <v>13047.33</v>
      </c>
      <c r="M1541" s="10" t="s">
        <v>4708</v>
      </c>
      <c r="N1541" s="10" t="s">
        <v>4708</v>
      </c>
      <c r="P1541" s="10"/>
    </row>
    <row r="1542" spans="1:16">
      <c r="A1542" s="20" t="s">
        <v>3085</v>
      </c>
      <c r="D1542" s="10">
        <f>VLOOKUP($A1542,'Medical Examinations'!$A:$Z,MATCH(D$1,'Medical Examinations'!$A$1:$Z$1,0),FALSE)</f>
        <v>6.93</v>
      </c>
      <c r="E1542" s="10" t="str">
        <f>VLOOKUP($A1542,'Medical Examinations'!$A:$Z,MATCH(E$1,'Medical Examinations'!$A$1:$Z$1,0),FALSE)</f>
        <v>No</v>
      </c>
      <c r="F1542" s="10" t="str">
        <f>VLOOKUP($A1542,'Medical Examinations'!$A:$Z,MATCH(F$1,'Medical Examinations'!$A$1:$Z$1,0),FALSE)</f>
        <v>No</v>
      </c>
      <c r="G1542" s="10" t="str">
        <f>VLOOKUP($A1542,'Medical Examinations'!$A:$Z,MATCH(G$1,'Medical Examinations'!$A$1:$Z$1,0),FALSE)</f>
        <v>No</v>
      </c>
      <c r="H1542" s="10">
        <f>VLOOKUP($A1542,'Medical Examinations'!$A:$Z,MATCH(H$1,'Medical Examinations'!$A$1:$Z$1,0),FALSE)</f>
        <v>2</v>
      </c>
      <c r="I1542" s="10" t="str">
        <f>VLOOKUP($A1542,'Medical Examinations'!$A:$Z,MATCH(I$1,'Medical Examinations'!$A$1:$Z$1,0),FALSE)</f>
        <v>No</v>
      </c>
      <c r="J1542" s="10" t="str">
        <f>VLOOKUP($A1542,'Medical Examinations'!$A:$Z,MATCH(J$1,'Medical Examinations'!$A$1:$Z$1,0),FALSE)</f>
        <v>Normal Weight</v>
      </c>
      <c r="K1542" s="10" t="str">
        <f>VLOOKUP($A1542,'Medical Examinations'!$A:$Z,MATCH(K$1,'Medical Examinations'!$A$1:$Z$1,0),FALSE)</f>
        <v>Diabetes</v>
      </c>
      <c r="L1542" s="15">
        <v>13051.22</v>
      </c>
      <c r="M1542" s="10" t="s">
        <v>4708</v>
      </c>
      <c r="N1542" s="10" t="s">
        <v>4711</v>
      </c>
      <c r="P1542" s="10"/>
    </row>
    <row r="1543" spans="1:16">
      <c r="A1543" s="21" t="s">
        <v>3087</v>
      </c>
      <c r="D1543" s="10">
        <f>VLOOKUP($A1543,'Medical Examinations'!$A:$Z,MATCH(D$1,'Medical Examinations'!$A$1:$Z$1,0),FALSE)</f>
        <v>4.24</v>
      </c>
      <c r="E1543" s="10" t="str">
        <f>VLOOKUP($A1543,'Medical Examinations'!$A:$Z,MATCH(E$1,'Medical Examinations'!$A$1:$Z$1,0),FALSE)</f>
        <v>No</v>
      </c>
      <c r="F1543" s="10" t="str">
        <f>VLOOKUP($A1543,'Medical Examinations'!$A:$Z,MATCH(F$1,'Medical Examinations'!$A$1:$Z$1,0),FALSE)</f>
        <v>No</v>
      </c>
      <c r="G1543" s="10" t="str">
        <f>VLOOKUP($A1543,'Medical Examinations'!$A:$Z,MATCH(G$1,'Medical Examinations'!$A$1:$Z$1,0),FALSE)</f>
        <v>No</v>
      </c>
      <c r="H1543" s="10">
        <f>VLOOKUP($A1543,'Medical Examinations'!$A:$Z,MATCH(H$1,'Medical Examinations'!$A$1:$Z$1,0),FALSE)</f>
        <v>0</v>
      </c>
      <c r="I1543" s="10" t="str">
        <f>VLOOKUP($A1543,'Medical Examinations'!$A:$Z,MATCH(I$1,'Medical Examinations'!$A$1:$Z$1,0),FALSE)</f>
        <v>No</v>
      </c>
      <c r="J1543" s="10" t="str">
        <f>VLOOKUP($A1543,'Medical Examinations'!$A:$Z,MATCH(J$1,'Medical Examinations'!$A$1:$Z$1,0),FALSE)</f>
        <v>Obesity</v>
      </c>
      <c r="K1543" s="10" t="str">
        <f>VLOOKUP($A1543,'Medical Examinations'!$A:$Z,MATCH(K$1,'Medical Examinations'!$A$1:$Z$1,0),FALSE)</f>
        <v>Normal</v>
      </c>
      <c r="L1543" s="15">
        <v>13063.88</v>
      </c>
      <c r="M1543" s="10" t="s">
        <v>4708</v>
      </c>
      <c r="N1543" s="10" t="s">
        <v>4707</v>
      </c>
      <c r="P1543" s="10"/>
    </row>
    <row r="1544" spans="1:16">
      <c r="A1544" s="20" t="s">
        <v>3089</v>
      </c>
      <c r="D1544" s="10">
        <f>VLOOKUP($A1544,'Medical Examinations'!$A:$Z,MATCH(D$1,'Medical Examinations'!$A$1:$Z$1,0),FALSE)</f>
        <v>5.91</v>
      </c>
      <c r="E1544" s="10" t="str">
        <f>VLOOKUP($A1544,'Medical Examinations'!$A:$Z,MATCH(E$1,'Medical Examinations'!$A$1:$Z$1,0),FALSE)</f>
        <v>No</v>
      </c>
      <c r="F1544" s="10" t="str">
        <f>VLOOKUP($A1544,'Medical Examinations'!$A:$Z,MATCH(F$1,'Medical Examinations'!$A$1:$Z$1,0),FALSE)</f>
        <v>No</v>
      </c>
      <c r="G1544" s="10" t="str">
        <f>VLOOKUP($A1544,'Medical Examinations'!$A:$Z,MATCH(G$1,'Medical Examinations'!$A$1:$Z$1,0),FALSE)</f>
        <v>No</v>
      </c>
      <c r="H1544" s="10">
        <f>VLOOKUP($A1544,'Medical Examinations'!$A:$Z,MATCH(H$1,'Medical Examinations'!$A$1:$Z$1,0),FALSE)</f>
        <v>0</v>
      </c>
      <c r="I1544" s="10" t="str">
        <f>VLOOKUP($A1544,'Medical Examinations'!$A:$Z,MATCH(I$1,'Medical Examinations'!$A$1:$Z$1,0),FALSE)</f>
        <v>No</v>
      </c>
      <c r="J1544" s="10" t="str">
        <f>VLOOKUP($A1544,'Medical Examinations'!$A:$Z,MATCH(J$1,'Medical Examinations'!$A$1:$Z$1,0),FALSE)</f>
        <v>Overweight</v>
      </c>
      <c r="K1544" s="10" t="str">
        <f>VLOOKUP($A1544,'Medical Examinations'!$A:$Z,MATCH(K$1,'Medical Examinations'!$A$1:$Z$1,0),FALSE)</f>
        <v>Prediabetes</v>
      </c>
      <c r="L1544" s="15">
        <v>13101.74</v>
      </c>
      <c r="M1544" s="10" t="s">
        <v>4708</v>
      </c>
      <c r="N1544" s="10" t="s">
        <v>4707</v>
      </c>
      <c r="P1544" s="10"/>
    </row>
    <row r="1545" spans="1:16">
      <c r="A1545" s="21" t="s">
        <v>3091</v>
      </c>
      <c r="D1545" s="10">
        <f>VLOOKUP($A1545,'Medical Examinations'!$A:$Z,MATCH(D$1,'Medical Examinations'!$A$1:$Z$1,0),FALSE)</f>
        <v>5.93</v>
      </c>
      <c r="E1545" s="10" t="str">
        <f>VLOOKUP($A1545,'Medical Examinations'!$A:$Z,MATCH(E$1,'Medical Examinations'!$A$1:$Z$1,0),FALSE)</f>
        <v>No</v>
      </c>
      <c r="F1545" s="10" t="str">
        <f>VLOOKUP($A1545,'Medical Examinations'!$A:$Z,MATCH(F$1,'Medical Examinations'!$A$1:$Z$1,0),FALSE)</f>
        <v>No</v>
      </c>
      <c r="G1545" s="10" t="str">
        <f>VLOOKUP($A1545,'Medical Examinations'!$A:$Z,MATCH(G$1,'Medical Examinations'!$A$1:$Z$1,0),FALSE)</f>
        <v>No</v>
      </c>
      <c r="H1545" s="10">
        <f>VLOOKUP($A1545,'Medical Examinations'!$A:$Z,MATCH(H$1,'Medical Examinations'!$A$1:$Z$1,0),FALSE)</f>
        <v>0</v>
      </c>
      <c r="I1545" s="10" t="str">
        <f>VLOOKUP($A1545,'Medical Examinations'!$A:$Z,MATCH(I$1,'Medical Examinations'!$A$1:$Z$1,0),FALSE)</f>
        <v>No</v>
      </c>
      <c r="J1545" s="10" t="str">
        <f>VLOOKUP($A1545,'Medical Examinations'!$A:$Z,MATCH(J$1,'Medical Examinations'!$A$1:$Z$1,0),FALSE)</f>
        <v>Obesity</v>
      </c>
      <c r="K1545" s="10" t="str">
        <f>VLOOKUP($A1545,'Medical Examinations'!$A:$Z,MATCH(K$1,'Medical Examinations'!$A$1:$Z$1,0),FALSE)</f>
        <v>Prediabetes</v>
      </c>
      <c r="L1545" s="15">
        <v>13110.79</v>
      </c>
      <c r="M1545" s="10" t="s">
        <v>4708</v>
      </c>
      <c r="N1545" s="10" t="s">
        <v>4707</v>
      </c>
      <c r="P1545" s="10"/>
    </row>
    <row r="1546" spans="1:16">
      <c r="A1546" s="20" t="s">
        <v>3093</v>
      </c>
      <c r="D1546" s="10">
        <f>VLOOKUP($A1546,'Medical Examinations'!$A:$Z,MATCH(D$1,'Medical Examinations'!$A$1:$Z$1,0),FALSE)</f>
        <v>5.66</v>
      </c>
      <c r="E1546" s="10" t="str">
        <f>VLOOKUP($A1546,'Medical Examinations'!$A:$Z,MATCH(E$1,'Medical Examinations'!$A$1:$Z$1,0),FALSE)</f>
        <v>No</v>
      </c>
      <c r="F1546" s="10" t="str">
        <f>VLOOKUP($A1546,'Medical Examinations'!$A:$Z,MATCH(F$1,'Medical Examinations'!$A$1:$Z$1,0),FALSE)</f>
        <v>No</v>
      </c>
      <c r="G1546" s="10" t="str">
        <f>VLOOKUP($A1546,'Medical Examinations'!$A:$Z,MATCH(G$1,'Medical Examinations'!$A$1:$Z$1,0),FALSE)</f>
        <v>No</v>
      </c>
      <c r="H1546" s="10">
        <f>VLOOKUP($A1546,'Medical Examinations'!$A:$Z,MATCH(H$1,'Medical Examinations'!$A$1:$Z$1,0),FALSE)</f>
        <v>0</v>
      </c>
      <c r="I1546" s="10" t="str">
        <f>VLOOKUP($A1546,'Medical Examinations'!$A:$Z,MATCH(I$1,'Medical Examinations'!$A$1:$Z$1,0),FALSE)</f>
        <v>No</v>
      </c>
      <c r="J1546" s="10" t="str">
        <f>VLOOKUP($A1546,'Medical Examinations'!$A:$Z,MATCH(J$1,'Medical Examinations'!$A$1:$Z$1,0),FALSE)</f>
        <v>Normal Weight</v>
      </c>
      <c r="K1546" s="10" t="str">
        <f>VLOOKUP($A1546,'Medical Examinations'!$A:$Z,MATCH(K$1,'Medical Examinations'!$A$1:$Z$1,0),FALSE)</f>
        <v>Normal</v>
      </c>
      <c r="L1546" s="15">
        <v>13112.6</v>
      </c>
      <c r="M1546" s="10" t="s">
        <v>4708</v>
      </c>
      <c r="N1546" s="10" t="s">
        <v>4708</v>
      </c>
      <c r="P1546" s="10"/>
    </row>
    <row r="1547" spans="1:16">
      <c r="A1547" s="21" t="s">
        <v>3095</v>
      </c>
      <c r="D1547" s="10">
        <f>VLOOKUP($A1547,'Medical Examinations'!$A:$Z,MATCH(D$1,'Medical Examinations'!$A$1:$Z$1,0),FALSE)</f>
        <v>4.1900000000000004</v>
      </c>
      <c r="E1547" s="10" t="str">
        <f>VLOOKUP($A1547,'Medical Examinations'!$A:$Z,MATCH(E$1,'Medical Examinations'!$A$1:$Z$1,0),FALSE)</f>
        <v>No</v>
      </c>
      <c r="F1547" s="10" t="str">
        <f>VLOOKUP($A1547,'Medical Examinations'!$A:$Z,MATCH(F$1,'Medical Examinations'!$A$1:$Z$1,0),FALSE)</f>
        <v>No</v>
      </c>
      <c r="G1547" s="10" t="str">
        <f>VLOOKUP($A1547,'Medical Examinations'!$A:$Z,MATCH(G$1,'Medical Examinations'!$A$1:$Z$1,0),FALSE)</f>
        <v>No</v>
      </c>
      <c r="H1547" s="10">
        <f>VLOOKUP($A1547,'Medical Examinations'!$A:$Z,MATCH(H$1,'Medical Examinations'!$A$1:$Z$1,0),FALSE)</f>
        <v>1</v>
      </c>
      <c r="I1547" s="10" t="str">
        <f>VLOOKUP($A1547,'Medical Examinations'!$A:$Z,MATCH(I$1,'Medical Examinations'!$A$1:$Z$1,0),FALSE)</f>
        <v>No</v>
      </c>
      <c r="J1547" s="10" t="str">
        <f>VLOOKUP($A1547,'Medical Examinations'!$A:$Z,MATCH(J$1,'Medical Examinations'!$A$1:$Z$1,0),FALSE)</f>
        <v>Obesity</v>
      </c>
      <c r="K1547" s="10" t="str">
        <f>VLOOKUP($A1547,'Medical Examinations'!$A:$Z,MATCH(K$1,'Medical Examinations'!$A$1:$Z$1,0),FALSE)</f>
        <v>Normal</v>
      </c>
      <c r="L1547" s="15">
        <v>13113.51</v>
      </c>
      <c r="M1547" s="10" t="s">
        <v>4708</v>
      </c>
      <c r="N1547" s="10" t="s">
        <v>4707</v>
      </c>
      <c r="P1547" s="10"/>
    </row>
    <row r="1548" spans="1:16">
      <c r="A1548" s="20" t="s">
        <v>3097</v>
      </c>
      <c r="D1548" s="10">
        <f>VLOOKUP($A1548,'Medical Examinations'!$A:$Z,MATCH(D$1,'Medical Examinations'!$A$1:$Z$1,0),FALSE)</f>
        <v>9.2100000000000009</v>
      </c>
      <c r="E1548" s="10" t="str">
        <f>VLOOKUP($A1548,'Medical Examinations'!$A:$Z,MATCH(E$1,'Medical Examinations'!$A$1:$Z$1,0),FALSE)</f>
        <v>yes</v>
      </c>
      <c r="F1548" s="10" t="str">
        <f>VLOOKUP($A1548,'Medical Examinations'!$A:$Z,MATCH(F$1,'Medical Examinations'!$A$1:$Z$1,0),FALSE)</f>
        <v>No</v>
      </c>
      <c r="G1548" s="10" t="str">
        <f>VLOOKUP($A1548,'Medical Examinations'!$A:$Z,MATCH(G$1,'Medical Examinations'!$A$1:$Z$1,0),FALSE)</f>
        <v>No</v>
      </c>
      <c r="H1548" s="10">
        <f>VLOOKUP($A1548,'Medical Examinations'!$A:$Z,MATCH(H$1,'Medical Examinations'!$A$1:$Z$1,0),FALSE)</f>
        <v>0</v>
      </c>
      <c r="I1548" s="10" t="str">
        <f>VLOOKUP($A1548,'Medical Examinations'!$A:$Z,MATCH(I$1,'Medical Examinations'!$A$1:$Z$1,0),FALSE)</f>
        <v>No</v>
      </c>
      <c r="J1548" s="10" t="str">
        <f>VLOOKUP($A1548,'Medical Examinations'!$A:$Z,MATCH(J$1,'Medical Examinations'!$A$1:$Z$1,0),FALSE)</f>
        <v>Obesity</v>
      </c>
      <c r="K1548" s="10" t="str">
        <f>VLOOKUP($A1548,'Medical Examinations'!$A:$Z,MATCH(K$1,'Medical Examinations'!$A$1:$Z$1,0),FALSE)</f>
        <v>Diabetes</v>
      </c>
      <c r="L1548" s="15">
        <v>13116.84</v>
      </c>
      <c r="M1548" s="10" t="s">
        <v>4708</v>
      </c>
      <c r="N1548" s="10" t="s">
        <v>4711</v>
      </c>
      <c r="P1548" s="10"/>
    </row>
    <row r="1549" spans="1:16">
      <c r="A1549" s="21" t="s">
        <v>3099</v>
      </c>
      <c r="D1549" s="10">
        <f>VLOOKUP($A1549,'Medical Examinations'!$A:$Z,MATCH(D$1,'Medical Examinations'!$A$1:$Z$1,0),FALSE)</f>
        <v>5.51</v>
      </c>
      <c r="E1549" s="10" t="str">
        <f>VLOOKUP($A1549,'Medical Examinations'!$A:$Z,MATCH(E$1,'Medical Examinations'!$A$1:$Z$1,0),FALSE)</f>
        <v>No</v>
      </c>
      <c r="F1549" s="10" t="str">
        <f>VLOOKUP($A1549,'Medical Examinations'!$A:$Z,MATCH(F$1,'Medical Examinations'!$A$1:$Z$1,0),FALSE)</f>
        <v>No</v>
      </c>
      <c r="G1549" s="10" t="str">
        <f>VLOOKUP($A1549,'Medical Examinations'!$A:$Z,MATCH(G$1,'Medical Examinations'!$A$1:$Z$1,0),FALSE)</f>
        <v>No</v>
      </c>
      <c r="H1549" s="10">
        <f>VLOOKUP($A1549,'Medical Examinations'!$A:$Z,MATCH(H$1,'Medical Examinations'!$A$1:$Z$1,0),FALSE)</f>
        <v>1</v>
      </c>
      <c r="I1549" s="10" t="str">
        <f>VLOOKUP($A1549,'Medical Examinations'!$A:$Z,MATCH(I$1,'Medical Examinations'!$A$1:$Z$1,0),FALSE)</f>
        <v>No</v>
      </c>
      <c r="J1549" s="10" t="str">
        <f>VLOOKUP($A1549,'Medical Examinations'!$A:$Z,MATCH(J$1,'Medical Examinations'!$A$1:$Z$1,0),FALSE)</f>
        <v>Overweight</v>
      </c>
      <c r="K1549" s="10" t="str">
        <f>VLOOKUP($A1549,'Medical Examinations'!$A:$Z,MATCH(K$1,'Medical Examinations'!$A$1:$Z$1,0),FALSE)</f>
        <v>Normal</v>
      </c>
      <c r="L1549" s="15">
        <v>13126.68</v>
      </c>
      <c r="M1549" s="10" t="s">
        <v>4708</v>
      </c>
      <c r="N1549" s="10" t="s">
        <v>4708</v>
      </c>
      <c r="P1549" s="10"/>
    </row>
    <row r="1550" spans="1:16">
      <c r="A1550" s="20" t="s">
        <v>3101</v>
      </c>
      <c r="D1550" s="10">
        <f>VLOOKUP($A1550,'Medical Examinations'!$A:$Z,MATCH(D$1,'Medical Examinations'!$A$1:$Z$1,0),FALSE)</f>
        <v>8.5</v>
      </c>
      <c r="E1550" s="10" t="str">
        <f>VLOOKUP($A1550,'Medical Examinations'!$A:$Z,MATCH(E$1,'Medical Examinations'!$A$1:$Z$1,0),FALSE)</f>
        <v>No</v>
      </c>
      <c r="F1550" s="10" t="str">
        <f>VLOOKUP($A1550,'Medical Examinations'!$A:$Z,MATCH(F$1,'Medical Examinations'!$A$1:$Z$1,0),FALSE)</f>
        <v>No</v>
      </c>
      <c r="G1550" s="10" t="str">
        <f>VLOOKUP($A1550,'Medical Examinations'!$A:$Z,MATCH(G$1,'Medical Examinations'!$A$1:$Z$1,0),FALSE)</f>
        <v>No</v>
      </c>
      <c r="H1550" s="10">
        <f>VLOOKUP($A1550,'Medical Examinations'!$A:$Z,MATCH(H$1,'Medical Examinations'!$A$1:$Z$1,0),FALSE)</f>
        <v>0</v>
      </c>
      <c r="I1550" s="10" t="str">
        <f>VLOOKUP($A1550,'Medical Examinations'!$A:$Z,MATCH(I$1,'Medical Examinations'!$A$1:$Z$1,0),FALSE)</f>
        <v>No</v>
      </c>
      <c r="J1550" s="10" t="str">
        <f>VLOOKUP($A1550,'Medical Examinations'!$A:$Z,MATCH(J$1,'Medical Examinations'!$A$1:$Z$1,0),FALSE)</f>
        <v>Underweight</v>
      </c>
      <c r="K1550" s="10" t="str">
        <f>VLOOKUP($A1550,'Medical Examinations'!$A:$Z,MATCH(K$1,'Medical Examinations'!$A$1:$Z$1,0),FALSE)</f>
        <v>Diabetes</v>
      </c>
      <c r="L1550" s="15">
        <v>13129.6</v>
      </c>
      <c r="M1550" s="10" t="s">
        <v>4708</v>
      </c>
      <c r="N1550" s="10" t="s">
        <v>4707</v>
      </c>
      <c r="P1550" s="10"/>
    </row>
    <row r="1551" spans="1:16">
      <c r="A1551" s="21" t="s">
        <v>3103</v>
      </c>
      <c r="D1551" s="10">
        <f>VLOOKUP($A1551,'Medical Examinations'!$A:$Z,MATCH(D$1,'Medical Examinations'!$A$1:$Z$1,0),FALSE)</f>
        <v>6.23</v>
      </c>
      <c r="E1551" s="10" t="str">
        <f>VLOOKUP($A1551,'Medical Examinations'!$A:$Z,MATCH(E$1,'Medical Examinations'!$A$1:$Z$1,0),FALSE)</f>
        <v>No</v>
      </c>
      <c r="F1551" s="10" t="str">
        <f>VLOOKUP($A1551,'Medical Examinations'!$A:$Z,MATCH(F$1,'Medical Examinations'!$A$1:$Z$1,0),FALSE)</f>
        <v>No</v>
      </c>
      <c r="G1551" s="10" t="str">
        <f>VLOOKUP($A1551,'Medical Examinations'!$A:$Z,MATCH(G$1,'Medical Examinations'!$A$1:$Z$1,0),FALSE)</f>
        <v>No</v>
      </c>
      <c r="H1551" s="10">
        <f>VLOOKUP($A1551,'Medical Examinations'!$A:$Z,MATCH(H$1,'Medical Examinations'!$A$1:$Z$1,0),FALSE)</f>
        <v>0</v>
      </c>
      <c r="I1551" s="10" t="str">
        <f>VLOOKUP($A1551,'Medical Examinations'!$A:$Z,MATCH(I$1,'Medical Examinations'!$A$1:$Z$1,0),FALSE)</f>
        <v>No</v>
      </c>
      <c r="J1551" s="10" t="str">
        <f>VLOOKUP($A1551,'Medical Examinations'!$A:$Z,MATCH(J$1,'Medical Examinations'!$A$1:$Z$1,0),FALSE)</f>
        <v>Obesity</v>
      </c>
      <c r="K1551" s="10" t="str">
        <f>VLOOKUP($A1551,'Medical Examinations'!$A:$Z,MATCH(K$1,'Medical Examinations'!$A$1:$Z$1,0),FALSE)</f>
        <v>Prediabetes</v>
      </c>
      <c r="L1551" s="15">
        <v>13143.34</v>
      </c>
      <c r="M1551" s="10" t="s">
        <v>4708</v>
      </c>
      <c r="N1551" s="10" t="s">
        <v>4707</v>
      </c>
      <c r="P1551" s="10"/>
    </row>
    <row r="1552" spans="1:16">
      <c r="A1552" s="20" t="s">
        <v>3105</v>
      </c>
      <c r="D1552" s="10">
        <f>VLOOKUP($A1552,'Medical Examinations'!$A:$Z,MATCH(D$1,'Medical Examinations'!$A$1:$Z$1,0),FALSE)</f>
        <v>8.5299999999999994</v>
      </c>
      <c r="E1552" s="10" t="str">
        <f>VLOOKUP($A1552,'Medical Examinations'!$A:$Z,MATCH(E$1,'Medical Examinations'!$A$1:$Z$1,0),FALSE)</f>
        <v>yes</v>
      </c>
      <c r="F1552" s="10" t="str">
        <f>VLOOKUP($A1552,'Medical Examinations'!$A:$Z,MATCH(F$1,'Medical Examinations'!$A$1:$Z$1,0),FALSE)</f>
        <v>No</v>
      </c>
      <c r="G1552" s="10" t="str">
        <f>VLOOKUP($A1552,'Medical Examinations'!$A:$Z,MATCH(G$1,'Medical Examinations'!$A$1:$Z$1,0),FALSE)</f>
        <v>No</v>
      </c>
      <c r="H1552" s="10">
        <f>VLOOKUP($A1552,'Medical Examinations'!$A:$Z,MATCH(H$1,'Medical Examinations'!$A$1:$Z$1,0),FALSE)</f>
        <v>1</v>
      </c>
      <c r="I1552" s="10" t="str">
        <f>VLOOKUP($A1552,'Medical Examinations'!$A:$Z,MATCH(I$1,'Medical Examinations'!$A$1:$Z$1,0),FALSE)</f>
        <v>No</v>
      </c>
      <c r="J1552" s="10" t="str">
        <f>VLOOKUP($A1552,'Medical Examinations'!$A:$Z,MATCH(J$1,'Medical Examinations'!$A$1:$Z$1,0),FALSE)</f>
        <v>Overweight</v>
      </c>
      <c r="K1552" s="10" t="str">
        <f>VLOOKUP($A1552,'Medical Examinations'!$A:$Z,MATCH(K$1,'Medical Examinations'!$A$1:$Z$1,0),FALSE)</f>
        <v>Diabetes</v>
      </c>
      <c r="L1552" s="15">
        <v>13143.86</v>
      </c>
      <c r="M1552" s="10" t="s">
        <v>4708</v>
      </c>
      <c r="N1552" s="10" t="s">
        <v>4707</v>
      </c>
      <c r="P1552" s="10"/>
    </row>
    <row r="1553" spans="1:16">
      <c r="A1553" s="21" t="s">
        <v>3107</v>
      </c>
      <c r="D1553" s="10">
        <f>VLOOKUP($A1553,'Medical Examinations'!$A:$Z,MATCH(D$1,'Medical Examinations'!$A$1:$Z$1,0),FALSE)</f>
        <v>5.75</v>
      </c>
      <c r="E1553" s="10" t="str">
        <f>VLOOKUP($A1553,'Medical Examinations'!$A:$Z,MATCH(E$1,'Medical Examinations'!$A$1:$Z$1,0),FALSE)</f>
        <v>yes</v>
      </c>
      <c r="F1553" s="10" t="str">
        <f>VLOOKUP($A1553,'Medical Examinations'!$A:$Z,MATCH(F$1,'Medical Examinations'!$A$1:$Z$1,0),FALSE)</f>
        <v>No</v>
      </c>
      <c r="G1553" s="10" t="str">
        <f>VLOOKUP($A1553,'Medical Examinations'!$A:$Z,MATCH(G$1,'Medical Examinations'!$A$1:$Z$1,0),FALSE)</f>
        <v>Yes</v>
      </c>
      <c r="H1553" s="10">
        <f>VLOOKUP($A1553,'Medical Examinations'!$A:$Z,MATCH(H$1,'Medical Examinations'!$A$1:$Z$1,0),FALSE)</f>
        <v>1</v>
      </c>
      <c r="I1553" s="10" t="str">
        <f>VLOOKUP($A1553,'Medical Examinations'!$A:$Z,MATCH(I$1,'Medical Examinations'!$A$1:$Z$1,0),FALSE)</f>
        <v>No</v>
      </c>
      <c r="J1553" s="10" t="str">
        <f>VLOOKUP($A1553,'Medical Examinations'!$A:$Z,MATCH(J$1,'Medical Examinations'!$A$1:$Z$1,0),FALSE)</f>
        <v>Underweight</v>
      </c>
      <c r="K1553" s="10" t="str">
        <f>VLOOKUP($A1553,'Medical Examinations'!$A:$Z,MATCH(K$1,'Medical Examinations'!$A$1:$Z$1,0),FALSE)</f>
        <v>Prediabetes</v>
      </c>
      <c r="L1553" s="15">
        <v>13204.29</v>
      </c>
      <c r="M1553" s="10" t="s">
        <v>4708</v>
      </c>
      <c r="N1553" s="10" t="s">
        <v>4711</v>
      </c>
      <c r="P1553" s="10"/>
    </row>
    <row r="1554" spans="1:16">
      <c r="A1554" s="20" t="s">
        <v>3109</v>
      </c>
      <c r="D1554" s="10">
        <f>VLOOKUP($A1554,'Medical Examinations'!$A:$Z,MATCH(D$1,'Medical Examinations'!$A$1:$Z$1,0),FALSE)</f>
        <v>5.6</v>
      </c>
      <c r="E1554" s="10" t="str">
        <f>VLOOKUP($A1554,'Medical Examinations'!$A:$Z,MATCH(E$1,'Medical Examinations'!$A$1:$Z$1,0),FALSE)</f>
        <v>No</v>
      </c>
      <c r="F1554" s="10" t="str">
        <f>VLOOKUP($A1554,'Medical Examinations'!$A:$Z,MATCH(F$1,'Medical Examinations'!$A$1:$Z$1,0),FALSE)</f>
        <v>No</v>
      </c>
      <c r="G1554" s="10" t="str">
        <f>VLOOKUP($A1554,'Medical Examinations'!$A:$Z,MATCH(G$1,'Medical Examinations'!$A$1:$Z$1,0),FALSE)</f>
        <v>No</v>
      </c>
      <c r="H1554" s="10">
        <f>VLOOKUP($A1554,'Medical Examinations'!$A:$Z,MATCH(H$1,'Medical Examinations'!$A$1:$Z$1,0),FALSE)</f>
        <v>0</v>
      </c>
      <c r="I1554" s="10" t="str">
        <f>VLOOKUP($A1554,'Medical Examinations'!$A:$Z,MATCH(I$1,'Medical Examinations'!$A$1:$Z$1,0),FALSE)</f>
        <v>No</v>
      </c>
      <c r="J1554" s="10" t="str">
        <f>VLOOKUP($A1554,'Medical Examinations'!$A:$Z,MATCH(J$1,'Medical Examinations'!$A$1:$Z$1,0),FALSE)</f>
        <v>Normal Weight</v>
      </c>
      <c r="K1554" s="10" t="str">
        <f>VLOOKUP($A1554,'Medical Examinations'!$A:$Z,MATCH(K$1,'Medical Examinations'!$A$1:$Z$1,0),FALSE)</f>
        <v>Normal</v>
      </c>
      <c r="L1554" s="15">
        <v>13214.43</v>
      </c>
      <c r="M1554" s="10" t="s">
        <v>4708</v>
      </c>
      <c r="N1554" s="10" t="s">
        <v>4707</v>
      </c>
      <c r="P1554" s="10"/>
    </row>
    <row r="1555" spans="1:16">
      <c r="A1555" s="21" t="s">
        <v>3111</v>
      </c>
      <c r="D1555" s="10">
        <f>VLOOKUP($A1555,'Medical Examinations'!$A:$Z,MATCH(D$1,'Medical Examinations'!$A$1:$Z$1,0),FALSE)</f>
        <v>4.68</v>
      </c>
      <c r="E1555" s="10" t="str">
        <f>VLOOKUP($A1555,'Medical Examinations'!$A:$Z,MATCH(E$1,'Medical Examinations'!$A$1:$Z$1,0),FALSE)</f>
        <v>No</v>
      </c>
      <c r="F1555" s="10" t="str">
        <f>VLOOKUP($A1555,'Medical Examinations'!$A:$Z,MATCH(F$1,'Medical Examinations'!$A$1:$Z$1,0),FALSE)</f>
        <v>No</v>
      </c>
      <c r="G1555" s="10" t="str">
        <f>VLOOKUP($A1555,'Medical Examinations'!$A:$Z,MATCH(G$1,'Medical Examinations'!$A$1:$Z$1,0),FALSE)</f>
        <v>No</v>
      </c>
      <c r="H1555" s="10">
        <f>VLOOKUP($A1555,'Medical Examinations'!$A:$Z,MATCH(H$1,'Medical Examinations'!$A$1:$Z$1,0),FALSE)</f>
        <v>0</v>
      </c>
      <c r="I1555" s="10" t="str">
        <f>VLOOKUP($A1555,'Medical Examinations'!$A:$Z,MATCH(I$1,'Medical Examinations'!$A$1:$Z$1,0),FALSE)</f>
        <v>No</v>
      </c>
      <c r="J1555" s="10" t="str">
        <f>VLOOKUP($A1555,'Medical Examinations'!$A:$Z,MATCH(J$1,'Medical Examinations'!$A$1:$Z$1,0),FALSE)</f>
        <v>Normal Weight</v>
      </c>
      <c r="K1555" s="10" t="str">
        <f>VLOOKUP($A1555,'Medical Examinations'!$A:$Z,MATCH(K$1,'Medical Examinations'!$A$1:$Z$1,0),FALSE)</f>
        <v>Normal</v>
      </c>
      <c r="L1555" s="15">
        <v>13217.09</v>
      </c>
      <c r="M1555" s="10" t="s">
        <v>4708</v>
      </c>
      <c r="N1555" s="10" t="s">
        <v>4711</v>
      </c>
      <c r="P1555" s="10"/>
    </row>
    <row r="1556" spans="1:16">
      <c r="A1556" s="20" t="s">
        <v>3113</v>
      </c>
      <c r="D1556" s="10">
        <f>VLOOKUP($A1556,'Medical Examinations'!$A:$Z,MATCH(D$1,'Medical Examinations'!$A$1:$Z$1,0),FALSE)</f>
        <v>5.62</v>
      </c>
      <c r="E1556" s="10" t="str">
        <f>VLOOKUP($A1556,'Medical Examinations'!$A:$Z,MATCH(E$1,'Medical Examinations'!$A$1:$Z$1,0),FALSE)</f>
        <v>yes</v>
      </c>
      <c r="F1556" s="10" t="str">
        <f>VLOOKUP($A1556,'Medical Examinations'!$A:$Z,MATCH(F$1,'Medical Examinations'!$A$1:$Z$1,0),FALSE)</f>
        <v>No</v>
      </c>
      <c r="G1556" s="10" t="str">
        <f>VLOOKUP($A1556,'Medical Examinations'!$A:$Z,MATCH(G$1,'Medical Examinations'!$A$1:$Z$1,0),FALSE)</f>
        <v>No</v>
      </c>
      <c r="H1556" s="10">
        <f>VLOOKUP($A1556,'Medical Examinations'!$A:$Z,MATCH(H$1,'Medical Examinations'!$A$1:$Z$1,0),FALSE)</f>
        <v>0</v>
      </c>
      <c r="I1556" s="10" t="str">
        <f>VLOOKUP($A1556,'Medical Examinations'!$A:$Z,MATCH(I$1,'Medical Examinations'!$A$1:$Z$1,0),FALSE)</f>
        <v>No</v>
      </c>
      <c r="J1556" s="10" t="str">
        <f>VLOOKUP($A1556,'Medical Examinations'!$A:$Z,MATCH(J$1,'Medical Examinations'!$A$1:$Z$1,0),FALSE)</f>
        <v>Normal Weight</v>
      </c>
      <c r="K1556" s="10" t="str">
        <f>VLOOKUP($A1556,'Medical Examinations'!$A:$Z,MATCH(K$1,'Medical Examinations'!$A$1:$Z$1,0),FALSE)</f>
        <v>Normal</v>
      </c>
      <c r="L1556" s="15">
        <v>13224.06</v>
      </c>
      <c r="M1556" s="10" t="s">
        <v>4708</v>
      </c>
      <c r="N1556" s="10" t="s">
        <v>4708</v>
      </c>
      <c r="P1556" s="10"/>
    </row>
    <row r="1557" spans="1:16">
      <c r="A1557" s="21" t="s">
        <v>3115</v>
      </c>
      <c r="D1557" s="10">
        <f>VLOOKUP($A1557,'Medical Examinations'!$A:$Z,MATCH(D$1,'Medical Examinations'!$A$1:$Z$1,0),FALSE)</f>
        <v>5.08</v>
      </c>
      <c r="E1557" s="10" t="str">
        <f>VLOOKUP($A1557,'Medical Examinations'!$A:$Z,MATCH(E$1,'Medical Examinations'!$A$1:$Z$1,0),FALSE)</f>
        <v>No</v>
      </c>
      <c r="F1557" s="10" t="str">
        <f>VLOOKUP($A1557,'Medical Examinations'!$A:$Z,MATCH(F$1,'Medical Examinations'!$A$1:$Z$1,0),FALSE)</f>
        <v>No</v>
      </c>
      <c r="G1557" s="10" t="str">
        <f>VLOOKUP($A1557,'Medical Examinations'!$A:$Z,MATCH(G$1,'Medical Examinations'!$A$1:$Z$1,0),FALSE)</f>
        <v>No</v>
      </c>
      <c r="H1557" s="10">
        <f>VLOOKUP($A1557,'Medical Examinations'!$A:$Z,MATCH(H$1,'Medical Examinations'!$A$1:$Z$1,0),FALSE)</f>
        <v>0</v>
      </c>
      <c r="I1557" s="10" t="str">
        <f>VLOOKUP($A1557,'Medical Examinations'!$A:$Z,MATCH(I$1,'Medical Examinations'!$A$1:$Z$1,0),FALSE)</f>
        <v>No</v>
      </c>
      <c r="J1557" s="10" t="str">
        <f>VLOOKUP($A1557,'Medical Examinations'!$A:$Z,MATCH(J$1,'Medical Examinations'!$A$1:$Z$1,0),FALSE)</f>
        <v>Obesity</v>
      </c>
      <c r="K1557" s="10" t="str">
        <f>VLOOKUP($A1557,'Medical Examinations'!$A:$Z,MATCH(K$1,'Medical Examinations'!$A$1:$Z$1,0),FALSE)</f>
        <v>Normal</v>
      </c>
      <c r="L1557" s="15">
        <v>13224.69</v>
      </c>
      <c r="M1557" s="10" t="s">
        <v>4708</v>
      </c>
      <c r="N1557" s="10" t="s">
        <v>4707</v>
      </c>
      <c r="P1557" s="10"/>
    </row>
    <row r="1558" spans="1:16">
      <c r="A1558" s="20" t="s">
        <v>3117</v>
      </c>
      <c r="D1558" s="10">
        <f>VLOOKUP($A1558,'Medical Examinations'!$A:$Z,MATCH(D$1,'Medical Examinations'!$A$1:$Z$1,0),FALSE)</f>
        <v>5.28</v>
      </c>
      <c r="E1558" s="10" t="str">
        <f>VLOOKUP($A1558,'Medical Examinations'!$A:$Z,MATCH(E$1,'Medical Examinations'!$A$1:$Z$1,0),FALSE)</f>
        <v>No</v>
      </c>
      <c r="F1558" s="10" t="str">
        <f>VLOOKUP($A1558,'Medical Examinations'!$A:$Z,MATCH(F$1,'Medical Examinations'!$A$1:$Z$1,0),FALSE)</f>
        <v>No</v>
      </c>
      <c r="G1558" s="10" t="str">
        <f>VLOOKUP($A1558,'Medical Examinations'!$A:$Z,MATCH(G$1,'Medical Examinations'!$A$1:$Z$1,0),FALSE)</f>
        <v>No</v>
      </c>
      <c r="H1558" s="10">
        <f>VLOOKUP($A1558,'Medical Examinations'!$A:$Z,MATCH(H$1,'Medical Examinations'!$A$1:$Z$1,0),FALSE)</f>
        <v>0</v>
      </c>
      <c r="I1558" s="10" t="str">
        <f>VLOOKUP($A1558,'Medical Examinations'!$A:$Z,MATCH(I$1,'Medical Examinations'!$A$1:$Z$1,0),FALSE)</f>
        <v>No</v>
      </c>
      <c r="J1558" s="10" t="str">
        <f>VLOOKUP($A1558,'Medical Examinations'!$A:$Z,MATCH(J$1,'Medical Examinations'!$A$1:$Z$1,0),FALSE)</f>
        <v>Overweight</v>
      </c>
      <c r="K1558" s="10" t="str">
        <f>VLOOKUP($A1558,'Medical Examinations'!$A:$Z,MATCH(K$1,'Medical Examinations'!$A$1:$Z$1,0),FALSE)</f>
        <v>Normal</v>
      </c>
      <c r="L1558" s="15">
        <v>13228.85</v>
      </c>
      <c r="M1558" s="10" t="s">
        <v>4708</v>
      </c>
      <c r="N1558" s="10" t="s">
        <v>4708</v>
      </c>
      <c r="P1558" s="10"/>
    </row>
    <row r="1559" spans="1:16">
      <c r="A1559" s="21" t="s">
        <v>3119</v>
      </c>
      <c r="D1559" s="10">
        <f>VLOOKUP($A1559,'Medical Examinations'!$A:$Z,MATCH(D$1,'Medical Examinations'!$A$1:$Z$1,0),FALSE)</f>
        <v>4.6100000000000003</v>
      </c>
      <c r="E1559" s="10" t="str">
        <f>VLOOKUP($A1559,'Medical Examinations'!$A:$Z,MATCH(E$1,'Medical Examinations'!$A$1:$Z$1,0),FALSE)</f>
        <v>No</v>
      </c>
      <c r="F1559" s="10" t="str">
        <f>VLOOKUP($A1559,'Medical Examinations'!$A:$Z,MATCH(F$1,'Medical Examinations'!$A$1:$Z$1,0),FALSE)</f>
        <v>No</v>
      </c>
      <c r="G1559" s="10" t="str">
        <f>VLOOKUP($A1559,'Medical Examinations'!$A:$Z,MATCH(G$1,'Medical Examinations'!$A$1:$Z$1,0),FALSE)</f>
        <v>No</v>
      </c>
      <c r="H1559" s="10">
        <f>VLOOKUP($A1559,'Medical Examinations'!$A:$Z,MATCH(H$1,'Medical Examinations'!$A$1:$Z$1,0),FALSE)</f>
        <v>0</v>
      </c>
      <c r="I1559" s="10" t="str">
        <f>VLOOKUP($A1559,'Medical Examinations'!$A:$Z,MATCH(I$1,'Medical Examinations'!$A$1:$Z$1,0),FALSE)</f>
        <v>No</v>
      </c>
      <c r="J1559" s="10" t="str">
        <f>VLOOKUP($A1559,'Medical Examinations'!$A:$Z,MATCH(J$1,'Medical Examinations'!$A$1:$Z$1,0),FALSE)</f>
        <v>Overweight</v>
      </c>
      <c r="K1559" s="10" t="str">
        <f>VLOOKUP($A1559,'Medical Examinations'!$A:$Z,MATCH(K$1,'Medical Examinations'!$A$1:$Z$1,0),FALSE)</f>
        <v>Normal</v>
      </c>
      <c r="L1559" s="15">
        <v>13292.52</v>
      </c>
      <c r="M1559" s="10" t="s">
        <v>4708</v>
      </c>
      <c r="N1559" s="10" t="s">
        <v>4708</v>
      </c>
      <c r="P1559" s="10"/>
    </row>
    <row r="1560" spans="1:16">
      <c r="A1560" s="20" t="s">
        <v>3121</v>
      </c>
      <c r="D1560" s="10">
        <f>VLOOKUP($A1560,'Medical Examinations'!$A:$Z,MATCH(D$1,'Medical Examinations'!$A$1:$Z$1,0),FALSE)</f>
        <v>6.57</v>
      </c>
      <c r="E1560" s="10" t="str">
        <f>VLOOKUP($A1560,'Medical Examinations'!$A:$Z,MATCH(E$1,'Medical Examinations'!$A$1:$Z$1,0),FALSE)</f>
        <v>yes</v>
      </c>
      <c r="F1560" s="10" t="str">
        <f>VLOOKUP($A1560,'Medical Examinations'!$A:$Z,MATCH(F$1,'Medical Examinations'!$A$1:$Z$1,0),FALSE)</f>
        <v>No</v>
      </c>
      <c r="G1560" s="10" t="str">
        <f>VLOOKUP($A1560,'Medical Examinations'!$A:$Z,MATCH(G$1,'Medical Examinations'!$A$1:$Z$1,0),FALSE)</f>
        <v>No</v>
      </c>
      <c r="H1560" s="10">
        <f>VLOOKUP($A1560,'Medical Examinations'!$A:$Z,MATCH(H$1,'Medical Examinations'!$A$1:$Z$1,0),FALSE)</f>
        <v>2</v>
      </c>
      <c r="I1560" s="10" t="str">
        <f>VLOOKUP($A1560,'Medical Examinations'!$A:$Z,MATCH(I$1,'Medical Examinations'!$A$1:$Z$1,0),FALSE)</f>
        <v>No</v>
      </c>
      <c r="J1560" s="10" t="str">
        <f>VLOOKUP($A1560,'Medical Examinations'!$A:$Z,MATCH(J$1,'Medical Examinations'!$A$1:$Z$1,0),FALSE)</f>
        <v>Underweight</v>
      </c>
      <c r="K1560" s="10" t="str">
        <f>VLOOKUP($A1560,'Medical Examinations'!$A:$Z,MATCH(K$1,'Medical Examinations'!$A$1:$Z$1,0),FALSE)</f>
        <v>Diabetes</v>
      </c>
      <c r="L1560" s="15">
        <v>13333.71</v>
      </c>
      <c r="M1560" s="10" t="s">
        <v>4708</v>
      </c>
      <c r="N1560" s="10" t="s">
        <v>4707</v>
      </c>
      <c r="P1560" s="10"/>
    </row>
    <row r="1561" spans="1:16">
      <c r="A1561" s="21" t="s">
        <v>3123</v>
      </c>
      <c r="D1561" s="10">
        <f>VLOOKUP($A1561,'Medical Examinations'!$A:$Z,MATCH(D$1,'Medical Examinations'!$A$1:$Z$1,0),FALSE)</f>
        <v>5.83</v>
      </c>
      <c r="E1561" s="10" t="str">
        <f>VLOOKUP($A1561,'Medical Examinations'!$A:$Z,MATCH(E$1,'Medical Examinations'!$A$1:$Z$1,0),FALSE)</f>
        <v>No</v>
      </c>
      <c r="F1561" s="10" t="str">
        <f>VLOOKUP($A1561,'Medical Examinations'!$A:$Z,MATCH(F$1,'Medical Examinations'!$A$1:$Z$1,0),FALSE)</f>
        <v>No</v>
      </c>
      <c r="G1561" s="10" t="str">
        <f>VLOOKUP($A1561,'Medical Examinations'!$A:$Z,MATCH(G$1,'Medical Examinations'!$A$1:$Z$1,0),FALSE)</f>
        <v>No</v>
      </c>
      <c r="H1561" s="10">
        <f>VLOOKUP($A1561,'Medical Examinations'!$A:$Z,MATCH(H$1,'Medical Examinations'!$A$1:$Z$1,0),FALSE)</f>
        <v>0</v>
      </c>
      <c r="I1561" s="10" t="str">
        <f>VLOOKUP($A1561,'Medical Examinations'!$A:$Z,MATCH(I$1,'Medical Examinations'!$A$1:$Z$1,0),FALSE)</f>
        <v>No</v>
      </c>
      <c r="J1561" s="10" t="str">
        <f>VLOOKUP($A1561,'Medical Examinations'!$A:$Z,MATCH(J$1,'Medical Examinations'!$A$1:$Z$1,0),FALSE)</f>
        <v>Obesity</v>
      </c>
      <c r="K1561" s="10" t="str">
        <f>VLOOKUP($A1561,'Medical Examinations'!$A:$Z,MATCH(K$1,'Medical Examinations'!$A$1:$Z$1,0),FALSE)</f>
        <v>Prediabetes</v>
      </c>
      <c r="L1561" s="15">
        <v>13352.1</v>
      </c>
      <c r="M1561" s="10" t="s">
        <v>4708</v>
      </c>
      <c r="N1561" s="10" t="s">
        <v>4711</v>
      </c>
      <c r="P1561" s="10"/>
    </row>
    <row r="1562" spans="1:16">
      <c r="A1562" s="20" t="s">
        <v>3125</v>
      </c>
      <c r="D1562" s="10">
        <f>VLOOKUP($A1562,'Medical Examinations'!$A:$Z,MATCH(D$1,'Medical Examinations'!$A$1:$Z$1,0),FALSE)</f>
        <v>6.98</v>
      </c>
      <c r="E1562" s="10" t="str">
        <f>VLOOKUP($A1562,'Medical Examinations'!$A:$Z,MATCH(E$1,'Medical Examinations'!$A$1:$Z$1,0),FALSE)</f>
        <v>yes</v>
      </c>
      <c r="F1562" s="10" t="str">
        <f>VLOOKUP($A1562,'Medical Examinations'!$A:$Z,MATCH(F$1,'Medical Examinations'!$A$1:$Z$1,0),FALSE)</f>
        <v>No</v>
      </c>
      <c r="G1562" s="10" t="str">
        <f>VLOOKUP($A1562,'Medical Examinations'!$A:$Z,MATCH(G$1,'Medical Examinations'!$A$1:$Z$1,0),FALSE)</f>
        <v>No</v>
      </c>
      <c r="H1562" s="10">
        <f>VLOOKUP($A1562,'Medical Examinations'!$A:$Z,MATCH(H$1,'Medical Examinations'!$A$1:$Z$1,0),FALSE)</f>
        <v>0</v>
      </c>
      <c r="I1562" s="10" t="str">
        <f>VLOOKUP($A1562,'Medical Examinations'!$A:$Z,MATCH(I$1,'Medical Examinations'!$A$1:$Z$1,0),FALSE)</f>
        <v>No</v>
      </c>
      <c r="J1562" s="10" t="str">
        <f>VLOOKUP($A1562,'Medical Examinations'!$A:$Z,MATCH(J$1,'Medical Examinations'!$A$1:$Z$1,0),FALSE)</f>
        <v>Overweight</v>
      </c>
      <c r="K1562" s="10" t="str">
        <f>VLOOKUP($A1562,'Medical Examinations'!$A:$Z,MATCH(K$1,'Medical Examinations'!$A$1:$Z$1,0),FALSE)</f>
        <v>Diabetes</v>
      </c>
      <c r="L1562" s="15">
        <v>13360.94</v>
      </c>
      <c r="M1562" s="10" t="s">
        <v>4708</v>
      </c>
      <c r="N1562" s="10" t="s">
        <v>4711</v>
      </c>
      <c r="P1562" s="10"/>
    </row>
    <row r="1563" spans="1:16">
      <c r="A1563" s="21" t="s">
        <v>3127</v>
      </c>
      <c r="D1563" s="10">
        <f>VLOOKUP($A1563,'Medical Examinations'!$A:$Z,MATCH(D$1,'Medical Examinations'!$A$1:$Z$1,0),FALSE)</f>
        <v>4.03</v>
      </c>
      <c r="E1563" s="10" t="str">
        <f>VLOOKUP($A1563,'Medical Examinations'!$A:$Z,MATCH(E$1,'Medical Examinations'!$A$1:$Z$1,0),FALSE)</f>
        <v>No</v>
      </c>
      <c r="F1563" s="10" t="str">
        <f>VLOOKUP($A1563,'Medical Examinations'!$A:$Z,MATCH(F$1,'Medical Examinations'!$A$1:$Z$1,0),FALSE)</f>
        <v>No</v>
      </c>
      <c r="G1563" s="10" t="str">
        <f>VLOOKUP($A1563,'Medical Examinations'!$A:$Z,MATCH(G$1,'Medical Examinations'!$A$1:$Z$1,0),FALSE)</f>
        <v>No</v>
      </c>
      <c r="H1563" s="10">
        <f>VLOOKUP($A1563,'Medical Examinations'!$A:$Z,MATCH(H$1,'Medical Examinations'!$A$1:$Z$1,0),FALSE)</f>
        <v>1</v>
      </c>
      <c r="I1563" s="10" t="str">
        <f>VLOOKUP($A1563,'Medical Examinations'!$A:$Z,MATCH(I$1,'Medical Examinations'!$A$1:$Z$1,0),FALSE)</f>
        <v>No</v>
      </c>
      <c r="J1563" s="10" t="str">
        <f>VLOOKUP($A1563,'Medical Examinations'!$A:$Z,MATCH(J$1,'Medical Examinations'!$A$1:$Z$1,0),FALSE)</f>
        <v>Overweight</v>
      </c>
      <c r="K1563" s="10" t="str">
        <f>VLOOKUP($A1563,'Medical Examinations'!$A:$Z,MATCH(K$1,'Medical Examinations'!$A$1:$Z$1,0),FALSE)</f>
        <v>Normal</v>
      </c>
      <c r="L1563" s="15">
        <v>13375.76</v>
      </c>
      <c r="M1563" s="10" t="s">
        <v>4708</v>
      </c>
      <c r="N1563" s="10" t="s">
        <v>4707</v>
      </c>
      <c r="P1563" s="10"/>
    </row>
    <row r="1564" spans="1:16">
      <c r="A1564" s="20" t="s">
        <v>3129</v>
      </c>
      <c r="D1564" s="10">
        <f>VLOOKUP($A1564,'Medical Examinations'!$A:$Z,MATCH(D$1,'Medical Examinations'!$A$1:$Z$1,0),FALSE)</f>
        <v>4.5599999999999996</v>
      </c>
      <c r="E1564" s="10" t="str">
        <f>VLOOKUP($A1564,'Medical Examinations'!$A:$Z,MATCH(E$1,'Medical Examinations'!$A$1:$Z$1,0),FALSE)</f>
        <v>No</v>
      </c>
      <c r="F1564" s="10" t="str">
        <f>VLOOKUP($A1564,'Medical Examinations'!$A:$Z,MATCH(F$1,'Medical Examinations'!$A$1:$Z$1,0),FALSE)</f>
        <v>No</v>
      </c>
      <c r="G1564" s="10" t="str">
        <f>VLOOKUP($A1564,'Medical Examinations'!$A:$Z,MATCH(G$1,'Medical Examinations'!$A$1:$Z$1,0),FALSE)</f>
        <v>No</v>
      </c>
      <c r="H1564" s="10">
        <f>VLOOKUP($A1564,'Medical Examinations'!$A:$Z,MATCH(H$1,'Medical Examinations'!$A$1:$Z$1,0),FALSE)</f>
        <v>1</v>
      </c>
      <c r="I1564" s="10" t="str">
        <f>VLOOKUP($A1564,'Medical Examinations'!$A:$Z,MATCH(I$1,'Medical Examinations'!$A$1:$Z$1,0),FALSE)</f>
        <v>No</v>
      </c>
      <c r="J1564" s="10" t="str">
        <f>VLOOKUP($A1564,'Medical Examinations'!$A:$Z,MATCH(J$1,'Medical Examinations'!$A$1:$Z$1,0),FALSE)</f>
        <v>Overweight</v>
      </c>
      <c r="K1564" s="10" t="str">
        <f>VLOOKUP($A1564,'Medical Examinations'!$A:$Z,MATCH(K$1,'Medical Examinations'!$A$1:$Z$1,0),FALSE)</f>
        <v>Normal</v>
      </c>
      <c r="L1564" s="15">
        <v>13377.41</v>
      </c>
      <c r="M1564" s="10" t="s">
        <v>4708</v>
      </c>
      <c r="N1564" s="10" t="s">
        <v>4708</v>
      </c>
      <c r="P1564" s="10"/>
    </row>
    <row r="1565" spans="1:16">
      <c r="A1565" s="21" t="s">
        <v>3131</v>
      </c>
      <c r="D1565" s="10">
        <f>VLOOKUP($A1565,'Medical Examinations'!$A:$Z,MATCH(D$1,'Medical Examinations'!$A$1:$Z$1,0),FALSE)</f>
        <v>5.38</v>
      </c>
      <c r="E1565" s="10" t="str">
        <f>VLOOKUP($A1565,'Medical Examinations'!$A:$Z,MATCH(E$1,'Medical Examinations'!$A$1:$Z$1,0),FALSE)</f>
        <v>yes</v>
      </c>
      <c r="F1565" s="10" t="str">
        <f>VLOOKUP($A1565,'Medical Examinations'!$A:$Z,MATCH(F$1,'Medical Examinations'!$A$1:$Z$1,0),FALSE)</f>
        <v>No</v>
      </c>
      <c r="G1565" s="10" t="str">
        <f>VLOOKUP($A1565,'Medical Examinations'!$A:$Z,MATCH(G$1,'Medical Examinations'!$A$1:$Z$1,0),FALSE)</f>
        <v>No</v>
      </c>
      <c r="H1565" s="10">
        <f>VLOOKUP($A1565,'Medical Examinations'!$A:$Z,MATCH(H$1,'Medical Examinations'!$A$1:$Z$1,0),FALSE)</f>
        <v>0</v>
      </c>
      <c r="I1565" s="10" t="str">
        <f>VLOOKUP($A1565,'Medical Examinations'!$A:$Z,MATCH(I$1,'Medical Examinations'!$A$1:$Z$1,0),FALSE)</f>
        <v>No</v>
      </c>
      <c r="J1565" s="10" t="str">
        <f>VLOOKUP($A1565,'Medical Examinations'!$A:$Z,MATCH(J$1,'Medical Examinations'!$A$1:$Z$1,0),FALSE)</f>
        <v>Obesity</v>
      </c>
      <c r="K1565" s="10" t="str">
        <f>VLOOKUP($A1565,'Medical Examinations'!$A:$Z,MATCH(K$1,'Medical Examinations'!$A$1:$Z$1,0),FALSE)</f>
        <v>Normal</v>
      </c>
      <c r="L1565" s="15">
        <v>13383.67</v>
      </c>
      <c r="M1565" s="10" t="s">
        <v>4708</v>
      </c>
      <c r="N1565" s="10" t="s">
        <v>4707</v>
      </c>
      <c r="P1565" s="10"/>
    </row>
    <row r="1566" spans="1:16">
      <c r="A1566" s="20" t="s">
        <v>3133</v>
      </c>
      <c r="D1566" s="10">
        <f>VLOOKUP($A1566,'Medical Examinations'!$A:$Z,MATCH(D$1,'Medical Examinations'!$A$1:$Z$1,0),FALSE)</f>
        <v>11.04</v>
      </c>
      <c r="E1566" s="10" t="str">
        <f>VLOOKUP($A1566,'Medical Examinations'!$A:$Z,MATCH(E$1,'Medical Examinations'!$A$1:$Z$1,0),FALSE)</f>
        <v>yes</v>
      </c>
      <c r="F1566" s="10" t="str">
        <f>VLOOKUP($A1566,'Medical Examinations'!$A:$Z,MATCH(F$1,'Medical Examinations'!$A$1:$Z$1,0),FALSE)</f>
        <v>No</v>
      </c>
      <c r="G1566" s="10" t="str">
        <f>VLOOKUP($A1566,'Medical Examinations'!$A:$Z,MATCH(G$1,'Medical Examinations'!$A$1:$Z$1,0),FALSE)</f>
        <v>No</v>
      </c>
      <c r="H1566" s="10">
        <f>VLOOKUP($A1566,'Medical Examinations'!$A:$Z,MATCH(H$1,'Medical Examinations'!$A$1:$Z$1,0),FALSE)</f>
        <v>1</v>
      </c>
      <c r="I1566" s="10" t="str">
        <f>VLOOKUP($A1566,'Medical Examinations'!$A:$Z,MATCH(I$1,'Medical Examinations'!$A$1:$Z$1,0),FALSE)</f>
        <v>No</v>
      </c>
      <c r="J1566" s="10" t="str">
        <f>VLOOKUP($A1566,'Medical Examinations'!$A:$Z,MATCH(J$1,'Medical Examinations'!$A$1:$Z$1,0),FALSE)</f>
        <v>Normal Weight</v>
      </c>
      <c r="K1566" s="10" t="str">
        <f>VLOOKUP($A1566,'Medical Examinations'!$A:$Z,MATCH(K$1,'Medical Examinations'!$A$1:$Z$1,0),FALSE)</f>
        <v>Diabetes</v>
      </c>
      <c r="L1566" s="15">
        <v>13390.56</v>
      </c>
      <c r="M1566" s="10" t="s">
        <v>4708</v>
      </c>
      <c r="N1566" s="10" t="s">
        <v>4708</v>
      </c>
      <c r="P1566" s="10"/>
    </row>
    <row r="1567" spans="1:16">
      <c r="A1567" s="21" t="s">
        <v>3135</v>
      </c>
      <c r="D1567" s="10">
        <f>VLOOKUP($A1567,'Medical Examinations'!$A:$Z,MATCH(D$1,'Medical Examinations'!$A$1:$Z$1,0),FALSE)</f>
        <v>6.09</v>
      </c>
      <c r="E1567" s="10" t="str">
        <f>VLOOKUP($A1567,'Medical Examinations'!$A:$Z,MATCH(E$1,'Medical Examinations'!$A$1:$Z$1,0),FALSE)</f>
        <v>yes</v>
      </c>
      <c r="F1567" s="10" t="str">
        <f>VLOOKUP($A1567,'Medical Examinations'!$A:$Z,MATCH(F$1,'Medical Examinations'!$A$1:$Z$1,0),FALSE)</f>
        <v>No</v>
      </c>
      <c r="G1567" s="10" t="str">
        <f>VLOOKUP($A1567,'Medical Examinations'!$A:$Z,MATCH(G$1,'Medical Examinations'!$A$1:$Z$1,0),FALSE)</f>
        <v>No</v>
      </c>
      <c r="H1567" s="10">
        <f>VLOOKUP($A1567,'Medical Examinations'!$A:$Z,MATCH(H$1,'Medical Examinations'!$A$1:$Z$1,0),FALSE)</f>
        <v>0</v>
      </c>
      <c r="I1567" s="10" t="str">
        <f>VLOOKUP($A1567,'Medical Examinations'!$A:$Z,MATCH(I$1,'Medical Examinations'!$A$1:$Z$1,0),FALSE)</f>
        <v>No</v>
      </c>
      <c r="J1567" s="10" t="str">
        <f>VLOOKUP($A1567,'Medical Examinations'!$A:$Z,MATCH(J$1,'Medical Examinations'!$A$1:$Z$1,0),FALSE)</f>
        <v>Normal Weight</v>
      </c>
      <c r="K1567" s="10" t="str">
        <f>VLOOKUP($A1567,'Medical Examinations'!$A:$Z,MATCH(K$1,'Medical Examinations'!$A$1:$Z$1,0),FALSE)</f>
        <v>Prediabetes</v>
      </c>
      <c r="L1567" s="15">
        <v>13393.76</v>
      </c>
      <c r="M1567" s="10" t="s">
        <v>4708</v>
      </c>
      <c r="N1567" s="10" t="s">
        <v>4711</v>
      </c>
      <c r="P1567" s="10"/>
    </row>
    <row r="1568" spans="1:16">
      <c r="A1568" s="20" t="s">
        <v>3137</v>
      </c>
      <c r="D1568" s="10">
        <f>VLOOKUP($A1568,'Medical Examinations'!$A:$Z,MATCH(D$1,'Medical Examinations'!$A$1:$Z$1,0),FALSE)</f>
        <v>4.71</v>
      </c>
      <c r="E1568" s="10" t="str">
        <f>VLOOKUP($A1568,'Medical Examinations'!$A:$Z,MATCH(E$1,'Medical Examinations'!$A$1:$Z$1,0),FALSE)</f>
        <v>No</v>
      </c>
      <c r="F1568" s="10" t="str">
        <f>VLOOKUP($A1568,'Medical Examinations'!$A:$Z,MATCH(F$1,'Medical Examinations'!$A$1:$Z$1,0),FALSE)</f>
        <v>No</v>
      </c>
      <c r="G1568" s="10" t="str">
        <f>VLOOKUP($A1568,'Medical Examinations'!$A:$Z,MATCH(G$1,'Medical Examinations'!$A$1:$Z$1,0),FALSE)</f>
        <v>No</v>
      </c>
      <c r="H1568" s="10">
        <f>VLOOKUP($A1568,'Medical Examinations'!$A:$Z,MATCH(H$1,'Medical Examinations'!$A$1:$Z$1,0),FALSE)</f>
        <v>1</v>
      </c>
      <c r="I1568" s="10" t="str">
        <f>VLOOKUP($A1568,'Medical Examinations'!$A:$Z,MATCH(I$1,'Medical Examinations'!$A$1:$Z$1,0),FALSE)</f>
        <v>No</v>
      </c>
      <c r="J1568" s="10" t="str">
        <f>VLOOKUP($A1568,'Medical Examinations'!$A:$Z,MATCH(J$1,'Medical Examinations'!$A$1:$Z$1,0),FALSE)</f>
        <v>Overweight</v>
      </c>
      <c r="K1568" s="10" t="str">
        <f>VLOOKUP($A1568,'Medical Examinations'!$A:$Z,MATCH(K$1,'Medical Examinations'!$A$1:$Z$1,0),FALSE)</f>
        <v>Normal</v>
      </c>
      <c r="L1568" s="15">
        <v>13405.39</v>
      </c>
      <c r="M1568" s="10" t="s">
        <v>4708</v>
      </c>
      <c r="N1568" s="10" t="s">
        <v>4708</v>
      </c>
      <c r="P1568" s="10"/>
    </row>
    <row r="1569" spans="1:16">
      <c r="A1569" s="21" t="s">
        <v>3139</v>
      </c>
      <c r="D1569" s="10">
        <f>VLOOKUP($A1569,'Medical Examinations'!$A:$Z,MATCH(D$1,'Medical Examinations'!$A$1:$Z$1,0),FALSE)</f>
        <v>8.18</v>
      </c>
      <c r="E1569" s="10" t="str">
        <f>VLOOKUP($A1569,'Medical Examinations'!$A:$Z,MATCH(E$1,'Medical Examinations'!$A$1:$Z$1,0),FALSE)</f>
        <v>No</v>
      </c>
      <c r="F1569" s="10" t="str">
        <f>VLOOKUP($A1569,'Medical Examinations'!$A:$Z,MATCH(F$1,'Medical Examinations'!$A$1:$Z$1,0),FALSE)</f>
        <v>No</v>
      </c>
      <c r="G1569" s="10" t="str">
        <f>VLOOKUP($A1569,'Medical Examinations'!$A:$Z,MATCH(G$1,'Medical Examinations'!$A$1:$Z$1,0),FALSE)</f>
        <v>No</v>
      </c>
      <c r="H1569" s="10">
        <f>VLOOKUP($A1569,'Medical Examinations'!$A:$Z,MATCH(H$1,'Medical Examinations'!$A$1:$Z$1,0),FALSE)</f>
        <v>0</v>
      </c>
      <c r="I1569" s="10" t="str">
        <f>VLOOKUP($A1569,'Medical Examinations'!$A:$Z,MATCH(I$1,'Medical Examinations'!$A$1:$Z$1,0),FALSE)</f>
        <v>No</v>
      </c>
      <c r="J1569" s="10" t="str">
        <f>VLOOKUP($A1569,'Medical Examinations'!$A:$Z,MATCH(J$1,'Medical Examinations'!$A$1:$Z$1,0),FALSE)</f>
        <v>Normal Weight</v>
      </c>
      <c r="K1569" s="10" t="str">
        <f>VLOOKUP($A1569,'Medical Examinations'!$A:$Z,MATCH(K$1,'Medical Examinations'!$A$1:$Z$1,0),FALSE)</f>
        <v>Diabetes</v>
      </c>
      <c r="L1569" s="15">
        <v>13412.97</v>
      </c>
      <c r="M1569" s="10" t="s">
        <v>4708</v>
      </c>
      <c r="N1569" s="10" t="s">
        <v>4708</v>
      </c>
      <c r="P1569" s="10"/>
    </row>
    <row r="1570" spans="1:16">
      <c r="A1570" s="20" t="s">
        <v>3141</v>
      </c>
      <c r="D1570" s="10">
        <f>VLOOKUP($A1570,'Medical Examinations'!$A:$Z,MATCH(D$1,'Medical Examinations'!$A$1:$Z$1,0),FALSE)</f>
        <v>11.18</v>
      </c>
      <c r="E1570" s="10" t="str">
        <f>VLOOKUP($A1570,'Medical Examinations'!$A:$Z,MATCH(E$1,'Medical Examinations'!$A$1:$Z$1,0),FALSE)</f>
        <v>yes</v>
      </c>
      <c r="F1570" s="10" t="str">
        <f>VLOOKUP($A1570,'Medical Examinations'!$A:$Z,MATCH(F$1,'Medical Examinations'!$A$1:$Z$1,0),FALSE)</f>
        <v>No</v>
      </c>
      <c r="G1570" s="10" t="str">
        <f>VLOOKUP($A1570,'Medical Examinations'!$A:$Z,MATCH(G$1,'Medical Examinations'!$A$1:$Z$1,0),FALSE)</f>
        <v>No</v>
      </c>
      <c r="H1570" s="10">
        <f>VLOOKUP($A1570,'Medical Examinations'!$A:$Z,MATCH(H$1,'Medical Examinations'!$A$1:$Z$1,0),FALSE)</f>
        <v>2</v>
      </c>
      <c r="I1570" s="10" t="str">
        <f>VLOOKUP($A1570,'Medical Examinations'!$A:$Z,MATCH(I$1,'Medical Examinations'!$A$1:$Z$1,0),FALSE)</f>
        <v>No</v>
      </c>
      <c r="J1570" s="10" t="str">
        <f>VLOOKUP($A1570,'Medical Examinations'!$A:$Z,MATCH(J$1,'Medical Examinations'!$A$1:$Z$1,0),FALSE)</f>
        <v>Underweight</v>
      </c>
      <c r="K1570" s="10" t="str">
        <f>VLOOKUP($A1570,'Medical Examinations'!$A:$Z,MATCH(K$1,'Medical Examinations'!$A$1:$Z$1,0),FALSE)</f>
        <v>Diabetes</v>
      </c>
      <c r="L1570" s="15">
        <v>13415.04</v>
      </c>
      <c r="M1570" s="10" t="s">
        <v>4708</v>
      </c>
      <c r="N1570" s="10" t="s">
        <v>4707</v>
      </c>
      <c r="P1570" s="10"/>
    </row>
    <row r="1571" spans="1:16">
      <c r="A1571" s="21" t="s">
        <v>3143</v>
      </c>
      <c r="D1571" s="10">
        <f>VLOOKUP($A1571,'Medical Examinations'!$A:$Z,MATCH(D$1,'Medical Examinations'!$A$1:$Z$1,0),FALSE)</f>
        <v>5.03</v>
      </c>
      <c r="E1571" s="10" t="str">
        <f>VLOOKUP($A1571,'Medical Examinations'!$A:$Z,MATCH(E$1,'Medical Examinations'!$A$1:$Z$1,0),FALSE)</f>
        <v>yes</v>
      </c>
      <c r="F1571" s="10" t="str">
        <f>VLOOKUP($A1571,'Medical Examinations'!$A:$Z,MATCH(F$1,'Medical Examinations'!$A$1:$Z$1,0),FALSE)</f>
        <v>No</v>
      </c>
      <c r="G1571" s="10" t="str">
        <f>VLOOKUP($A1571,'Medical Examinations'!$A:$Z,MATCH(G$1,'Medical Examinations'!$A$1:$Z$1,0),FALSE)</f>
        <v>No</v>
      </c>
      <c r="H1571" s="10">
        <f>VLOOKUP($A1571,'Medical Examinations'!$A:$Z,MATCH(H$1,'Medical Examinations'!$A$1:$Z$1,0),FALSE)</f>
        <v>0</v>
      </c>
      <c r="I1571" s="10" t="str">
        <f>VLOOKUP($A1571,'Medical Examinations'!$A:$Z,MATCH(I$1,'Medical Examinations'!$A$1:$Z$1,0),FALSE)</f>
        <v>No</v>
      </c>
      <c r="J1571" s="10" t="str">
        <f>VLOOKUP($A1571,'Medical Examinations'!$A:$Z,MATCH(J$1,'Medical Examinations'!$A$1:$Z$1,0),FALSE)</f>
        <v>Overweight</v>
      </c>
      <c r="K1571" s="10" t="str">
        <f>VLOOKUP($A1571,'Medical Examinations'!$A:$Z,MATCH(K$1,'Medical Examinations'!$A$1:$Z$1,0),FALSE)</f>
        <v>Normal</v>
      </c>
      <c r="L1571" s="15">
        <v>13417.05</v>
      </c>
      <c r="M1571" s="10" t="s">
        <v>4708</v>
      </c>
      <c r="N1571" s="10" t="s">
        <v>4708</v>
      </c>
      <c r="P1571" s="10"/>
    </row>
    <row r="1572" spans="1:16">
      <c r="A1572" s="20" t="s">
        <v>3145</v>
      </c>
      <c r="D1572" s="10">
        <f>VLOOKUP($A1572,'Medical Examinations'!$A:$Z,MATCH(D$1,'Medical Examinations'!$A$1:$Z$1,0),FALSE)</f>
        <v>5.56</v>
      </c>
      <c r="E1572" s="10" t="str">
        <f>VLOOKUP($A1572,'Medical Examinations'!$A:$Z,MATCH(E$1,'Medical Examinations'!$A$1:$Z$1,0),FALSE)</f>
        <v>No</v>
      </c>
      <c r="F1572" s="10" t="str">
        <f>VLOOKUP($A1572,'Medical Examinations'!$A:$Z,MATCH(F$1,'Medical Examinations'!$A$1:$Z$1,0),FALSE)</f>
        <v>No</v>
      </c>
      <c r="G1572" s="10" t="str">
        <f>VLOOKUP($A1572,'Medical Examinations'!$A:$Z,MATCH(G$1,'Medical Examinations'!$A$1:$Z$1,0),FALSE)</f>
        <v>No</v>
      </c>
      <c r="H1572" s="10">
        <f>VLOOKUP($A1572,'Medical Examinations'!$A:$Z,MATCH(H$1,'Medical Examinations'!$A$1:$Z$1,0),FALSE)</f>
        <v>1</v>
      </c>
      <c r="I1572" s="10" t="str">
        <f>VLOOKUP($A1572,'Medical Examinations'!$A:$Z,MATCH(I$1,'Medical Examinations'!$A$1:$Z$1,0),FALSE)</f>
        <v>No</v>
      </c>
      <c r="J1572" s="10" t="str">
        <f>VLOOKUP($A1572,'Medical Examinations'!$A:$Z,MATCH(J$1,'Medical Examinations'!$A$1:$Z$1,0),FALSE)</f>
        <v>Normal Weight</v>
      </c>
      <c r="K1572" s="10" t="str">
        <f>VLOOKUP($A1572,'Medical Examinations'!$A:$Z,MATCH(K$1,'Medical Examinations'!$A$1:$Z$1,0),FALSE)</f>
        <v>Normal</v>
      </c>
      <c r="L1572" s="15">
        <v>13429.04</v>
      </c>
      <c r="M1572" s="10" t="s">
        <v>4708</v>
      </c>
      <c r="N1572" s="10" t="s">
        <v>4708</v>
      </c>
      <c r="P1572" s="10"/>
    </row>
    <row r="1573" spans="1:16">
      <c r="A1573" s="21" t="s">
        <v>3147</v>
      </c>
      <c r="D1573" s="10">
        <f>VLOOKUP($A1573,'Medical Examinations'!$A:$Z,MATCH(D$1,'Medical Examinations'!$A$1:$Z$1,0),FALSE)</f>
        <v>4.33</v>
      </c>
      <c r="E1573" s="10" t="str">
        <f>VLOOKUP($A1573,'Medical Examinations'!$A:$Z,MATCH(E$1,'Medical Examinations'!$A$1:$Z$1,0),FALSE)</f>
        <v>No</v>
      </c>
      <c r="F1573" s="10" t="str">
        <f>VLOOKUP($A1573,'Medical Examinations'!$A:$Z,MATCH(F$1,'Medical Examinations'!$A$1:$Z$1,0),FALSE)</f>
        <v>No</v>
      </c>
      <c r="G1573" s="10" t="str">
        <f>VLOOKUP($A1573,'Medical Examinations'!$A:$Z,MATCH(G$1,'Medical Examinations'!$A$1:$Z$1,0),FALSE)</f>
        <v>No</v>
      </c>
      <c r="H1573" s="10">
        <f>VLOOKUP($A1573,'Medical Examinations'!$A:$Z,MATCH(H$1,'Medical Examinations'!$A$1:$Z$1,0),FALSE)</f>
        <v>0</v>
      </c>
      <c r="I1573" s="10" t="str">
        <f>VLOOKUP($A1573,'Medical Examinations'!$A:$Z,MATCH(I$1,'Medical Examinations'!$A$1:$Z$1,0),FALSE)</f>
        <v>No</v>
      </c>
      <c r="J1573" s="10" t="str">
        <f>VLOOKUP($A1573,'Medical Examinations'!$A:$Z,MATCH(J$1,'Medical Examinations'!$A$1:$Z$1,0),FALSE)</f>
        <v>Overweight</v>
      </c>
      <c r="K1573" s="10" t="str">
        <f>VLOOKUP($A1573,'Medical Examinations'!$A:$Z,MATCH(K$1,'Medical Examinations'!$A$1:$Z$1,0),FALSE)</f>
        <v>Normal</v>
      </c>
      <c r="L1573" s="15">
        <v>13430.27</v>
      </c>
      <c r="M1573" s="10" t="s">
        <v>4708</v>
      </c>
      <c r="N1573" s="10" t="s">
        <v>4708</v>
      </c>
      <c r="P1573" s="10"/>
    </row>
    <row r="1574" spans="1:16">
      <c r="A1574" s="20" t="s">
        <v>3149</v>
      </c>
      <c r="D1574" s="10">
        <f>VLOOKUP($A1574,'Medical Examinations'!$A:$Z,MATCH(D$1,'Medical Examinations'!$A$1:$Z$1,0),FALSE)</f>
        <v>5.21</v>
      </c>
      <c r="E1574" s="10" t="str">
        <f>VLOOKUP($A1574,'Medical Examinations'!$A:$Z,MATCH(E$1,'Medical Examinations'!$A$1:$Z$1,0),FALSE)</f>
        <v>yes</v>
      </c>
      <c r="F1574" s="10" t="str">
        <f>VLOOKUP($A1574,'Medical Examinations'!$A:$Z,MATCH(F$1,'Medical Examinations'!$A$1:$Z$1,0),FALSE)</f>
        <v>No</v>
      </c>
      <c r="G1574" s="10" t="str">
        <f>VLOOKUP($A1574,'Medical Examinations'!$A:$Z,MATCH(G$1,'Medical Examinations'!$A$1:$Z$1,0),FALSE)</f>
        <v>Yes</v>
      </c>
      <c r="H1574" s="10">
        <f>VLOOKUP($A1574,'Medical Examinations'!$A:$Z,MATCH(H$1,'Medical Examinations'!$A$1:$Z$1,0),FALSE)</f>
        <v>1</v>
      </c>
      <c r="I1574" s="10" t="str">
        <f>VLOOKUP($A1574,'Medical Examinations'!$A:$Z,MATCH(I$1,'Medical Examinations'!$A$1:$Z$1,0),FALSE)</f>
        <v>No</v>
      </c>
      <c r="J1574" s="10" t="str">
        <f>VLOOKUP($A1574,'Medical Examinations'!$A:$Z,MATCH(J$1,'Medical Examinations'!$A$1:$Z$1,0),FALSE)</f>
        <v>Obesity</v>
      </c>
      <c r="K1574" s="10" t="str">
        <f>VLOOKUP($A1574,'Medical Examinations'!$A:$Z,MATCH(K$1,'Medical Examinations'!$A$1:$Z$1,0),FALSE)</f>
        <v>Normal</v>
      </c>
      <c r="L1574" s="15">
        <v>13440.7</v>
      </c>
      <c r="M1574" s="10" t="s">
        <v>4708</v>
      </c>
      <c r="N1574" s="10" t="s">
        <v>4707</v>
      </c>
      <c r="P1574" s="10"/>
    </row>
    <row r="1575" spans="1:16">
      <c r="A1575" s="21" t="s">
        <v>3151</v>
      </c>
      <c r="D1575" s="10">
        <f>VLOOKUP($A1575,'Medical Examinations'!$A:$Z,MATCH(D$1,'Medical Examinations'!$A$1:$Z$1,0),FALSE)</f>
        <v>5.89</v>
      </c>
      <c r="E1575" s="10" t="str">
        <f>VLOOKUP($A1575,'Medical Examinations'!$A:$Z,MATCH(E$1,'Medical Examinations'!$A$1:$Z$1,0),FALSE)</f>
        <v>No</v>
      </c>
      <c r="F1575" s="10" t="str">
        <f>VLOOKUP($A1575,'Medical Examinations'!$A:$Z,MATCH(F$1,'Medical Examinations'!$A$1:$Z$1,0),FALSE)</f>
        <v>No</v>
      </c>
      <c r="G1575" s="10" t="str">
        <f>VLOOKUP($A1575,'Medical Examinations'!$A:$Z,MATCH(G$1,'Medical Examinations'!$A$1:$Z$1,0),FALSE)</f>
        <v>No</v>
      </c>
      <c r="H1575" s="10">
        <f>VLOOKUP($A1575,'Medical Examinations'!$A:$Z,MATCH(H$1,'Medical Examinations'!$A$1:$Z$1,0),FALSE)</f>
        <v>0</v>
      </c>
      <c r="I1575" s="10" t="str">
        <f>VLOOKUP($A1575,'Medical Examinations'!$A:$Z,MATCH(I$1,'Medical Examinations'!$A$1:$Z$1,0),FALSE)</f>
        <v>No</v>
      </c>
      <c r="J1575" s="10" t="str">
        <f>VLOOKUP($A1575,'Medical Examinations'!$A:$Z,MATCH(J$1,'Medical Examinations'!$A$1:$Z$1,0),FALSE)</f>
        <v>Overweight</v>
      </c>
      <c r="K1575" s="10" t="str">
        <f>VLOOKUP($A1575,'Medical Examinations'!$A:$Z,MATCH(K$1,'Medical Examinations'!$A$1:$Z$1,0),FALSE)</f>
        <v>Prediabetes</v>
      </c>
      <c r="L1575" s="15">
        <v>13451.12</v>
      </c>
      <c r="M1575" s="10" t="s">
        <v>4708</v>
      </c>
      <c r="N1575" s="10" t="s">
        <v>4711</v>
      </c>
      <c r="P1575" s="10"/>
    </row>
    <row r="1576" spans="1:16">
      <c r="A1576" s="20" t="s">
        <v>3153</v>
      </c>
      <c r="D1576" s="10">
        <f>VLOOKUP($A1576,'Medical Examinations'!$A:$Z,MATCH(D$1,'Medical Examinations'!$A$1:$Z$1,0),FALSE)</f>
        <v>4.8099999999999996</v>
      </c>
      <c r="E1576" s="10" t="str">
        <f>VLOOKUP($A1576,'Medical Examinations'!$A:$Z,MATCH(E$1,'Medical Examinations'!$A$1:$Z$1,0),FALSE)</f>
        <v>yes</v>
      </c>
      <c r="F1576" s="10" t="str">
        <f>VLOOKUP($A1576,'Medical Examinations'!$A:$Z,MATCH(F$1,'Medical Examinations'!$A$1:$Z$1,0),FALSE)</f>
        <v>No</v>
      </c>
      <c r="G1576" s="10" t="str">
        <f>VLOOKUP($A1576,'Medical Examinations'!$A:$Z,MATCH(G$1,'Medical Examinations'!$A$1:$Z$1,0),FALSE)</f>
        <v>No</v>
      </c>
      <c r="H1576" s="10">
        <f>VLOOKUP($A1576,'Medical Examinations'!$A:$Z,MATCH(H$1,'Medical Examinations'!$A$1:$Z$1,0),FALSE)</f>
        <v>0</v>
      </c>
      <c r="I1576" s="10" t="str">
        <f>VLOOKUP($A1576,'Medical Examinations'!$A:$Z,MATCH(I$1,'Medical Examinations'!$A$1:$Z$1,0),FALSE)</f>
        <v>No</v>
      </c>
      <c r="J1576" s="10" t="str">
        <f>VLOOKUP($A1576,'Medical Examinations'!$A:$Z,MATCH(J$1,'Medical Examinations'!$A$1:$Z$1,0),FALSE)</f>
        <v>Normal Weight</v>
      </c>
      <c r="K1576" s="10" t="str">
        <f>VLOOKUP($A1576,'Medical Examinations'!$A:$Z,MATCH(K$1,'Medical Examinations'!$A$1:$Z$1,0),FALSE)</f>
        <v>Normal</v>
      </c>
      <c r="L1576" s="15">
        <v>13457.96</v>
      </c>
      <c r="M1576" s="10" t="s">
        <v>4708</v>
      </c>
      <c r="N1576" s="10" t="s">
        <v>4711</v>
      </c>
      <c r="P1576" s="10"/>
    </row>
    <row r="1577" spans="1:16">
      <c r="A1577" s="21" t="s">
        <v>3155</v>
      </c>
      <c r="D1577" s="10">
        <f>VLOOKUP($A1577,'Medical Examinations'!$A:$Z,MATCH(D$1,'Medical Examinations'!$A$1:$Z$1,0),FALSE)</f>
        <v>5.66</v>
      </c>
      <c r="E1577" s="10" t="str">
        <f>VLOOKUP($A1577,'Medical Examinations'!$A:$Z,MATCH(E$1,'Medical Examinations'!$A$1:$Z$1,0),FALSE)</f>
        <v>No</v>
      </c>
      <c r="F1577" s="10" t="str">
        <f>VLOOKUP($A1577,'Medical Examinations'!$A:$Z,MATCH(F$1,'Medical Examinations'!$A$1:$Z$1,0),FALSE)</f>
        <v>No</v>
      </c>
      <c r="G1577" s="10" t="str">
        <f>VLOOKUP($A1577,'Medical Examinations'!$A:$Z,MATCH(G$1,'Medical Examinations'!$A$1:$Z$1,0),FALSE)</f>
        <v>No</v>
      </c>
      <c r="H1577" s="10">
        <f>VLOOKUP($A1577,'Medical Examinations'!$A:$Z,MATCH(H$1,'Medical Examinations'!$A$1:$Z$1,0),FALSE)</f>
        <v>1</v>
      </c>
      <c r="I1577" s="10" t="str">
        <f>VLOOKUP($A1577,'Medical Examinations'!$A:$Z,MATCH(I$1,'Medical Examinations'!$A$1:$Z$1,0),FALSE)</f>
        <v>No</v>
      </c>
      <c r="J1577" s="10" t="str">
        <f>VLOOKUP($A1577,'Medical Examinations'!$A:$Z,MATCH(J$1,'Medical Examinations'!$A$1:$Z$1,0),FALSE)</f>
        <v>Obesity</v>
      </c>
      <c r="K1577" s="10" t="str">
        <f>VLOOKUP($A1577,'Medical Examinations'!$A:$Z,MATCH(K$1,'Medical Examinations'!$A$1:$Z$1,0),FALSE)</f>
        <v>Normal</v>
      </c>
      <c r="L1577" s="15">
        <v>13462.52</v>
      </c>
      <c r="M1577" s="10" t="s">
        <v>4708</v>
      </c>
      <c r="N1577" s="10" t="s">
        <v>4707</v>
      </c>
      <c r="P1577" s="10"/>
    </row>
    <row r="1578" spans="1:16">
      <c r="A1578" s="20" t="s">
        <v>3157</v>
      </c>
      <c r="D1578" s="10">
        <f>VLOOKUP($A1578,'Medical Examinations'!$A:$Z,MATCH(D$1,'Medical Examinations'!$A$1:$Z$1,0),FALSE)</f>
        <v>10.66</v>
      </c>
      <c r="E1578" s="10" t="str">
        <f>VLOOKUP($A1578,'Medical Examinations'!$A:$Z,MATCH(E$1,'Medical Examinations'!$A$1:$Z$1,0),FALSE)</f>
        <v>yes</v>
      </c>
      <c r="F1578" s="10" t="str">
        <f>VLOOKUP($A1578,'Medical Examinations'!$A:$Z,MATCH(F$1,'Medical Examinations'!$A$1:$Z$1,0),FALSE)</f>
        <v>No</v>
      </c>
      <c r="G1578" s="10" t="str">
        <f>VLOOKUP($A1578,'Medical Examinations'!$A:$Z,MATCH(G$1,'Medical Examinations'!$A$1:$Z$1,0),FALSE)</f>
        <v>No</v>
      </c>
      <c r="H1578" s="10">
        <f>VLOOKUP($A1578,'Medical Examinations'!$A:$Z,MATCH(H$1,'Medical Examinations'!$A$1:$Z$1,0),FALSE)</f>
        <v>2</v>
      </c>
      <c r="I1578" s="10" t="str">
        <f>VLOOKUP($A1578,'Medical Examinations'!$A:$Z,MATCH(I$1,'Medical Examinations'!$A$1:$Z$1,0),FALSE)</f>
        <v>No</v>
      </c>
      <c r="J1578" s="10" t="str">
        <f>VLOOKUP($A1578,'Medical Examinations'!$A:$Z,MATCH(J$1,'Medical Examinations'!$A$1:$Z$1,0),FALSE)</f>
        <v>Underweight</v>
      </c>
      <c r="K1578" s="10" t="str">
        <f>VLOOKUP($A1578,'Medical Examinations'!$A:$Z,MATCH(K$1,'Medical Examinations'!$A$1:$Z$1,0),FALSE)</f>
        <v>Diabetes</v>
      </c>
      <c r="L1578" s="15">
        <v>13465.8</v>
      </c>
      <c r="M1578" s="10" t="s">
        <v>4708</v>
      </c>
      <c r="N1578" s="10" t="s">
        <v>4711</v>
      </c>
      <c r="P1578" s="10"/>
    </row>
    <row r="1579" spans="1:16">
      <c r="A1579" s="21" t="s">
        <v>3159</v>
      </c>
      <c r="D1579" s="10">
        <f>VLOOKUP($A1579,'Medical Examinations'!$A:$Z,MATCH(D$1,'Medical Examinations'!$A$1:$Z$1,0),FALSE)</f>
        <v>5.98</v>
      </c>
      <c r="E1579" s="10" t="str">
        <f>VLOOKUP($A1579,'Medical Examinations'!$A:$Z,MATCH(E$1,'Medical Examinations'!$A$1:$Z$1,0),FALSE)</f>
        <v>yes</v>
      </c>
      <c r="F1579" s="10" t="str">
        <f>VLOOKUP($A1579,'Medical Examinations'!$A:$Z,MATCH(F$1,'Medical Examinations'!$A$1:$Z$1,0),FALSE)</f>
        <v>No</v>
      </c>
      <c r="G1579" s="10" t="str">
        <f>VLOOKUP($A1579,'Medical Examinations'!$A:$Z,MATCH(G$1,'Medical Examinations'!$A$1:$Z$1,0),FALSE)</f>
        <v>No</v>
      </c>
      <c r="H1579" s="10">
        <f>VLOOKUP($A1579,'Medical Examinations'!$A:$Z,MATCH(H$1,'Medical Examinations'!$A$1:$Z$1,0),FALSE)</f>
        <v>0</v>
      </c>
      <c r="I1579" s="10" t="str">
        <f>VLOOKUP($A1579,'Medical Examinations'!$A:$Z,MATCH(I$1,'Medical Examinations'!$A$1:$Z$1,0),FALSE)</f>
        <v>No</v>
      </c>
      <c r="J1579" s="10" t="str">
        <f>VLOOKUP($A1579,'Medical Examinations'!$A:$Z,MATCH(J$1,'Medical Examinations'!$A$1:$Z$1,0),FALSE)</f>
        <v>Obesity</v>
      </c>
      <c r="K1579" s="10" t="str">
        <f>VLOOKUP($A1579,'Medical Examinations'!$A:$Z,MATCH(K$1,'Medical Examinations'!$A$1:$Z$1,0),FALSE)</f>
        <v>Prediabetes</v>
      </c>
      <c r="L1579" s="15">
        <v>13470.8</v>
      </c>
      <c r="M1579" s="10" t="s">
        <v>4708</v>
      </c>
      <c r="N1579" s="10" t="s">
        <v>4707</v>
      </c>
      <c r="P1579" s="10"/>
    </row>
    <row r="1580" spans="1:16">
      <c r="A1580" s="20" t="s">
        <v>3161</v>
      </c>
      <c r="D1580" s="10">
        <f>VLOOKUP($A1580,'Medical Examinations'!$A:$Z,MATCH(D$1,'Medical Examinations'!$A$1:$Z$1,0),FALSE)</f>
        <v>4.34</v>
      </c>
      <c r="E1580" s="10" t="str">
        <f>VLOOKUP($A1580,'Medical Examinations'!$A:$Z,MATCH(E$1,'Medical Examinations'!$A$1:$Z$1,0),FALSE)</f>
        <v>No</v>
      </c>
      <c r="F1580" s="10" t="str">
        <f>VLOOKUP($A1580,'Medical Examinations'!$A:$Z,MATCH(F$1,'Medical Examinations'!$A$1:$Z$1,0),FALSE)</f>
        <v>No</v>
      </c>
      <c r="G1580" s="10" t="str">
        <f>VLOOKUP($A1580,'Medical Examinations'!$A:$Z,MATCH(G$1,'Medical Examinations'!$A$1:$Z$1,0),FALSE)</f>
        <v>No</v>
      </c>
      <c r="H1580" s="10">
        <f>VLOOKUP($A1580,'Medical Examinations'!$A:$Z,MATCH(H$1,'Medical Examinations'!$A$1:$Z$1,0),FALSE)</f>
        <v>0</v>
      </c>
      <c r="I1580" s="10" t="str">
        <f>VLOOKUP($A1580,'Medical Examinations'!$A:$Z,MATCH(I$1,'Medical Examinations'!$A$1:$Z$1,0),FALSE)</f>
        <v>No</v>
      </c>
      <c r="J1580" s="10" t="str">
        <f>VLOOKUP($A1580,'Medical Examinations'!$A:$Z,MATCH(J$1,'Medical Examinations'!$A$1:$Z$1,0),FALSE)</f>
        <v>Obesity</v>
      </c>
      <c r="K1580" s="10" t="str">
        <f>VLOOKUP($A1580,'Medical Examinations'!$A:$Z,MATCH(K$1,'Medical Examinations'!$A$1:$Z$1,0),FALSE)</f>
        <v>Normal</v>
      </c>
      <c r="L1580" s="15">
        <v>13470.86</v>
      </c>
      <c r="M1580" s="10" t="s">
        <v>4708</v>
      </c>
      <c r="N1580" s="10" t="s">
        <v>4708</v>
      </c>
      <c r="P1580" s="10"/>
    </row>
    <row r="1581" spans="1:16">
      <c r="A1581" s="21" t="s">
        <v>3163</v>
      </c>
      <c r="D1581" s="10">
        <f>VLOOKUP($A1581,'Medical Examinations'!$A:$Z,MATCH(D$1,'Medical Examinations'!$A$1:$Z$1,0),FALSE)</f>
        <v>5.17</v>
      </c>
      <c r="E1581" s="10" t="str">
        <f>VLOOKUP($A1581,'Medical Examinations'!$A:$Z,MATCH(E$1,'Medical Examinations'!$A$1:$Z$1,0),FALSE)</f>
        <v>No</v>
      </c>
      <c r="F1581" s="10" t="str">
        <f>VLOOKUP($A1581,'Medical Examinations'!$A:$Z,MATCH(F$1,'Medical Examinations'!$A$1:$Z$1,0),FALSE)</f>
        <v>No</v>
      </c>
      <c r="G1581" s="10" t="str">
        <f>VLOOKUP($A1581,'Medical Examinations'!$A:$Z,MATCH(G$1,'Medical Examinations'!$A$1:$Z$1,0),FALSE)</f>
        <v>No</v>
      </c>
      <c r="H1581" s="10">
        <f>VLOOKUP($A1581,'Medical Examinations'!$A:$Z,MATCH(H$1,'Medical Examinations'!$A$1:$Z$1,0),FALSE)</f>
        <v>0</v>
      </c>
      <c r="I1581" s="10" t="str">
        <f>VLOOKUP($A1581,'Medical Examinations'!$A:$Z,MATCH(I$1,'Medical Examinations'!$A$1:$Z$1,0),FALSE)</f>
        <v>No</v>
      </c>
      <c r="J1581" s="10" t="str">
        <f>VLOOKUP($A1581,'Medical Examinations'!$A:$Z,MATCH(J$1,'Medical Examinations'!$A$1:$Z$1,0),FALSE)</f>
        <v>Obesity</v>
      </c>
      <c r="K1581" s="10" t="str">
        <f>VLOOKUP($A1581,'Medical Examinations'!$A:$Z,MATCH(K$1,'Medical Examinations'!$A$1:$Z$1,0),FALSE)</f>
        <v>Normal</v>
      </c>
      <c r="L1581" s="15">
        <v>13472.19</v>
      </c>
      <c r="M1581" s="10" t="s">
        <v>4708</v>
      </c>
      <c r="N1581" s="10" t="s">
        <v>4707</v>
      </c>
      <c r="P1581" s="10"/>
    </row>
    <row r="1582" spans="1:16">
      <c r="A1582" s="20" t="s">
        <v>3165</v>
      </c>
      <c r="D1582" s="10">
        <f>VLOOKUP($A1582,'Medical Examinations'!$A:$Z,MATCH(D$1,'Medical Examinations'!$A$1:$Z$1,0),FALSE)</f>
        <v>4.2300000000000004</v>
      </c>
      <c r="E1582" s="10" t="str">
        <f>VLOOKUP($A1582,'Medical Examinations'!$A:$Z,MATCH(E$1,'Medical Examinations'!$A$1:$Z$1,0),FALSE)</f>
        <v>yes</v>
      </c>
      <c r="F1582" s="10" t="str">
        <f>VLOOKUP($A1582,'Medical Examinations'!$A:$Z,MATCH(F$1,'Medical Examinations'!$A$1:$Z$1,0),FALSE)</f>
        <v>No</v>
      </c>
      <c r="G1582" s="10" t="str">
        <f>VLOOKUP($A1582,'Medical Examinations'!$A:$Z,MATCH(G$1,'Medical Examinations'!$A$1:$Z$1,0),FALSE)</f>
        <v>Yes</v>
      </c>
      <c r="H1582" s="10">
        <f>VLOOKUP($A1582,'Medical Examinations'!$A:$Z,MATCH(H$1,'Medical Examinations'!$A$1:$Z$1,0),FALSE)</f>
        <v>1</v>
      </c>
      <c r="I1582" s="10" t="str">
        <f>VLOOKUP($A1582,'Medical Examinations'!$A:$Z,MATCH(I$1,'Medical Examinations'!$A$1:$Z$1,0),FALSE)</f>
        <v>No</v>
      </c>
      <c r="J1582" s="10" t="str">
        <f>VLOOKUP($A1582,'Medical Examinations'!$A:$Z,MATCH(J$1,'Medical Examinations'!$A$1:$Z$1,0),FALSE)</f>
        <v>Obesity</v>
      </c>
      <c r="K1582" s="10" t="str">
        <f>VLOOKUP($A1582,'Medical Examinations'!$A:$Z,MATCH(K$1,'Medical Examinations'!$A$1:$Z$1,0),FALSE)</f>
        <v>Normal</v>
      </c>
      <c r="L1582" s="15">
        <v>13480.83</v>
      </c>
      <c r="M1582" s="10" t="s">
        <v>4708</v>
      </c>
      <c r="N1582" s="10" t="s">
        <v>4707</v>
      </c>
      <c r="P1582" s="10"/>
    </row>
    <row r="1583" spans="1:16">
      <c r="A1583" s="21" t="s">
        <v>3167</v>
      </c>
      <c r="D1583" s="10">
        <f>VLOOKUP($A1583,'Medical Examinations'!$A:$Z,MATCH(D$1,'Medical Examinations'!$A$1:$Z$1,0),FALSE)</f>
        <v>4.88</v>
      </c>
      <c r="E1583" s="10" t="str">
        <f>VLOOKUP($A1583,'Medical Examinations'!$A:$Z,MATCH(E$1,'Medical Examinations'!$A$1:$Z$1,0),FALSE)</f>
        <v>yes</v>
      </c>
      <c r="F1583" s="10" t="str">
        <f>VLOOKUP($A1583,'Medical Examinations'!$A:$Z,MATCH(F$1,'Medical Examinations'!$A$1:$Z$1,0),FALSE)</f>
        <v>No</v>
      </c>
      <c r="G1583" s="10" t="str">
        <f>VLOOKUP($A1583,'Medical Examinations'!$A:$Z,MATCH(G$1,'Medical Examinations'!$A$1:$Z$1,0),FALSE)</f>
        <v>Yes</v>
      </c>
      <c r="H1583" s="10">
        <f>VLOOKUP($A1583,'Medical Examinations'!$A:$Z,MATCH(H$1,'Medical Examinations'!$A$1:$Z$1,0),FALSE)</f>
        <v>1</v>
      </c>
      <c r="I1583" s="10" t="str">
        <f>VLOOKUP($A1583,'Medical Examinations'!$A:$Z,MATCH(I$1,'Medical Examinations'!$A$1:$Z$1,0),FALSE)</f>
        <v>No</v>
      </c>
      <c r="J1583" s="10" t="str">
        <f>VLOOKUP($A1583,'Medical Examinations'!$A:$Z,MATCH(J$1,'Medical Examinations'!$A$1:$Z$1,0),FALSE)</f>
        <v>Obesity</v>
      </c>
      <c r="K1583" s="10" t="str">
        <f>VLOOKUP($A1583,'Medical Examinations'!$A:$Z,MATCH(K$1,'Medical Examinations'!$A$1:$Z$1,0),FALSE)</f>
        <v>Normal</v>
      </c>
      <c r="L1583" s="15">
        <v>13511.28</v>
      </c>
      <c r="M1583" s="10" t="s">
        <v>4708</v>
      </c>
      <c r="N1583" s="10" t="s">
        <v>4711</v>
      </c>
      <c r="P1583" s="10"/>
    </row>
    <row r="1584" spans="1:16">
      <c r="A1584" s="20" t="s">
        <v>3169</v>
      </c>
      <c r="D1584" s="10">
        <f>VLOOKUP($A1584,'Medical Examinations'!$A:$Z,MATCH(D$1,'Medical Examinations'!$A$1:$Z$1,0),FALSE)</f>
        <v>9.7100000000000009</v>
      </c>
      <c r="E1584" s="10" t="str">
        <f>VLOOKUP($A1584,'Medical Examinations'!$A:$Z,MATCH(E$1,'Medical Examinations'!$A$1:$Z$1,0),FALSE)</f>
        <v>yes</v>
      </c>
      <c r="F1584" s="10" t="str">
        <f>VLOOKUP($A1584,'Medical Examinations'!$A:$Z,MATCH(F$1,'Medical Examinations'!$A$1:$Z$1,0),FALSE)</f>
        <v>No</v>
      </c>
      <c r="G1584" s="10" t="str">
        <f>VLOOKUP($A1584,'Medical Examinations'!$A:$Z,MATCH(G$1,'Medical Examinations'!$A$1:$Z$1,0),FALSE)</f>
        <v>No</v>
      </c>
      <c r="H1584" s="10">
        <f>VLOOKUP($A1584,'Medical Examinations'!$A:$Z,MATCH(H$1,'Medical Examinations'!$A$1:$Z$1,0),FALSE)</f>
        <v>1</v>
      </c>
      <c r="I1584" s="10" t="str">
        <f>VLOOKUP($A1584,'Medical Examinations'!$A:$Z,MATCH(I$1,'Medical Examinations'!$A$1:$Z$1,0),FALSE)</f>
        <v>No</v>
      </c>
      <c r="J1584" s="10" t="str">
        <f>VLOOKUP($A1584,'Medical Examinations'!$A:$Z,MATCH(J$1,'Medical Examinations'!$A$1:$Z$1,0),FALSE)</f>
        <v>Overweight</v>
      </c>
      <c r="K1584" s="10" t="str">
        <f>VLOOKUP($A1584,'Medical Examinations'!$A:$Z,MATCH(K$1,'Medical Examinations'!$A$1:$Z$1,0),FALSE)</f>
        <v>Diabetes</v>
      </c>
      <c r="L1584" s="15">
        <v>13555</v>
      </c>
      <c r="M1584" s="10" t="s">
        <v>4708</v>
      </c>
      <c r="N1584" s="10" t="s">
        <v>4708</v>
      </c>
      <c r="P1584" s="10"/>
    </row>
    <row r="1585" spans="1:16">
      <c r="A1585" s="21" t="s">
        <v>3171</v>
      </c>
      <c r="D1585" s="10">
        <f>VLOOKUP($A1585,'Medical Examinations'!$A:$Z,MATCH(D$1,'Medical Examinations'!$A$1:$Z$1,0),FALSE)</f>
        <v>5.32</v>
      </c>
      <c r="E1585" s="10" t="str">
        <f>VLOOKUP($A1585,'Medical Examinations'!$A:$Z,MATCH(E$1,'Medical Examinations'!$A$1:$Z$1,0),FALSE)</f>
        <v>No</v>
      </c>
      <c r="F1585" s="10" t="str">
        <f>VLOOKUP($A1585,'Medical Examinations'!$A:$Z,MATCH(F$1,'Medical Examinations'!$A$1:$Z$1,0),FALSE)</f>
        <v>No</v>
      </c>
      <c r="G1585" s="10" t="str">
        <f>VLOOKUP($A1585,'Medical Examinations'!$A:$Z,MATCH(G$1,'Medical Examinations'!$A$1:$Z$1,0),FALSE)</f>
        <v>No</v>
      </c>
      <c r="H1585" s="10">
        <f>VLOOKUP($A1585,'Medical Examinations'!$A:$Z,MATCH(H$1,'Medical Examinations'!$A$1:$Z$1,0),FALSE)</f>
        <v>0</v>
      </c>
      <c r="I1585" s="10" t="str">
        <f>VLOOKUP($A1585,'Medical Examinations'!$A:$Z,MATCH(I$1,'Medical Examinations'!$A$1:$Z$1,0),FALSE)</f>
        <v>No</v>
      </c>
      <c r="J1585" s="10" t="str">
        <f>VLOOKUP($A1585,'Medical Examinations'!$A:$Z,MATCH(J$1,'Medical Examinations'!$A$1:$Z$1,0),FALSE)</f>
        <v>Obesity</v>
      </c>
      <c r="K1585" s="10" t="str">
        <f>VLOOKUP($A1585,'Medical Examinations'!$A:$Z,MATCH(K$1,'Medical Examinations'!$A$1:$Z$1,0),FALSE)</f>
        <v>Normal</v>
      </c>
      <c r="L1585" s="15">
        <v>13566.04</v>
      </c>
      <c r="M1585" s="10" t="s">
        <v>4708</v>
      </c>
      <c r="N1585" s="10" t="s">
        <v>4708</v>
      </c>
      <c r="P1585" s="10"/>
    </row>
    <row r="1586" spans="1:16">
      <c r="A1586" s="20" t="s">
        <v>3173</v>
      </c>
      <c r="D1586" s="10">
        <f>VLOOKUP($A1586,'Medical Examinations'!$A:$Z,MATCH(D$1,'Medical Examinations'!$A$1:$Z$1,0),FALSE)</f>
        <v>5.83</v>
      </c>
      <c r="E1586" s="10" t="str">
        <f>VLOOKUP($A1586,'Medical Examinations'!$A:$Z,MATCH(E$1,'Medical Examinations'!$A$1:$Z$1,0),FALSE)</f>
        <v>yes</v>
      </c>
      <c r="F1586" s="10" t="str">
        <f>VLOOKUP($A1586,'Medical Examinations'!$A:$Z,MATCH(F$1,'Medical Examinations'!$A$1:$Z$1,0),FALSE)</f>
        <v>No</v>
      </c>
      <c r="G1586" s="10" t="str">
        <f>VLOOKUP($A1586,'Medical Examinations'!$A:$Z,MATCH(G$1,'Medical Examinations'!$A$1:$Z$1,0),FALSE)</f>
        <v>No</v>
      </c>
      <c r="H1586" s="10">
        <f>VLOOKUP($A1586,'Medical Examinations'!$A:$Z,MATCH(H$1,'Medical Examinations'!$A$1:$Z$1,0),FALSE)</f>
        <v>0</v>
      </c>
      <c r="I1586" s="10" t="str">
        <f>VLOOKUP($A1586,'Medical Examinations'!$A:$Z,MATCH(I$1,'Medical Examinations'!$A$1:$Z$1,0),FALSE)</f>
        <v>No</v>
      </c>
      <c r="J1586" s="10" t="str">
        <f>VLOOKUP($A1586,'Medical Examinations'!$A:$Z,MATCH(J$1,'Medical Examinations'!$A$1:$Z$1,0),FALSE)</f>
        <v>Obesity</v>
      </c>
      <c r="K1586" s="10" t="str">
        <f>VLOOKUP($A1586,'Medical Examinations'!$A:$Z,MATCH(K$1,'Medical Examinations'!$A$1:$Z$1,0),FALSE)</f>
        <v>Prediabetes</v>
      </c>
      <c r="L1586" s="15">
        <v>13588.17</v>
      </c>
      <c r="M1586" s="10" t="s">
        <v>4708</v>
      </c>
      <c r="N1586" s="10" t="s">
        <v>4711</v>
      </c>
      <c r="P1586" s="10"/>
    </row>
    <row r="1587" spans="1:16">
      <c r="A1587" s="21" t="s">
        <v>3175</v>
      </c>
      <c r="D1587" s="10">
        <f>VLOOKUP($A1587,'Medical Examinations'!$A:$Z,MATCH(D$1,'Medical Examinations'!$A$1:$Z$1,0),FALSE)</f>
        <v>5.54</v>
      </c>
      <c r="E1587" s="10" t="str">
        <f>VLOOKUP($A1587,'Medical Examinations'!$A:$Z,MATCH(E$1,'Medical Examinations'!$A$1:$Z$1,0),FALSE)</f>
        <v>yes</v>
      </c>
      <c r="F1587" s="10" t="str">
        <f>VLOOKUP($A1587,'Medical Examinations'!$A:$Z,MATCH(F$1,'Medical Examinations'!$A$1:$Z$1,0),FALSE)</f>
        <v>No</v>
      </c>
      <c r="G1587" s="10" t="str">
        <f>VLOOKUP($A1587,'Medical Examinations'!$A:$Z,MATCH(G$1,'Medical Examinations'!$A$1:$Z$1,0),FALSE)</f>
        <v>No</v>
      </c>
      <c r="H1587" s="10">
        <f>VLOOKUP($A1587,'Medical Examinations'!$A:$Z,MATCH(H$1,'Medical Examinations'!$A$1:$Z$1,0),FALSE)</f>
        <v>0</v>
      </c>
      <c r="I1587" s="10" t="str">
        <f>VLOOKUP($A1587,'Medical Examinations'!$A:$Z,MATCH(I$1,'Medical Examinations'!$A$1:$Z$1,0),FALSE)</f>
        <v>No</v>
      </c>
      <c r="J1587" s="10" t="str">
        <f>VLOOKUP($A1587,'Medical Examinations'!$A:$Z,MATCH(J$1,'Medical Examinations'!$A$1:$Z$1,0),FALSE)</f>
        <v>Overweight</v>
      </c>
      <c r="K1587" s="10" t="str">
        <f>VLOOKUP($A1587,'Medical Examinations'!$A:$Z,MATCH(K$1,'Medical Examinations'!$A$1:$Z$1,0),FALSE)</f>
        <v>Normal</v>
      </c>
      <c r="L1587" s="15">
        <v>13607.37</v>
      </c>
      <c r="M1587" s="10" t="s">
        <v>4708</v>
      </c>
      <c r="N1587" s="10" t="s">
        <v>4711</v>
      </c>
      <c r="P1587" s="10"/>
    </row>
    <row r="1588" spans="1:16">
      <c r="A1588" s="20" t="s">
        <v>3177</v>
      </c>
      <c r="D1588" s="10">
        <f>VLOOKUP($A1588,'Medical Examinations'!$A:$Z,MATCH(D$1,'Medical Examinations'!$A$1:$Z$1,0),FALSE)</f>
        <v>5.85</v>
      </c>
      <c r="E1588" s="10" t="str">
        <f>VLOOKUP($A1588,'Medical Examinations'!$A:$Z,MATCH(E$1,'Medical Examinations'!$A$1:$Z$1,0),FALSE)</f>
        <v>No</v>
      </c>
      <c r="F1588" s="10" t="str">
        <f>VLOOKUP($A1588,'Medical Examinations'!$A:$Z,MATCH(F$1,'Medical Examinations'!$A$1:$Z$1,0),FALSE)</f>
        <v>yes</v>
      </c>
      <c r="G1588" s="10" t="str">
        <f>VLOOKUP($A1588,'Medical Examinations'!$A:$Z,MATCH(G$1,'Medical Examinations'!$A$1:$Z$1,0),FALSE)</f>
        <v>No</v>
      </c>
      <c r="H1588" s="10">
        <f>VLOOKUP($A1588,'Medical Examinations'!$A:$Z,MATCH(H$1,'Medical Examinations'!$A$1:$Z$1,0),FALSE)</f>
        <v>1</v>
      </c>
      <c r="I1588" s="10" t="str">
        <f>VLOOKUP($A1588,'Medical Examinations'!$A:$Z,MATCH(I$1,'Medical Examinations'!$A$1:$Z$1,0),FALSE)</f>
        <v>No</v>
      </c>
      <c r="J1588" s="10" t="str">
        <f>VLOOKUP($A1588,'Medical Examinations'!$A:$Z,MATCH(J$1,'Medical Examinations'!$A$1:$Z$1,0),FALSE)</f>
        <v>Obesity</v>
      </c>
      <c r="K1588" s="10" t="str">
        <f>VLOOKUP($A1588,'Medical Examinations'!$A:$Z,MATCH(K$1,'Medical Examinations'!$A$1:$Z$1,0),FALSE)</f>
        <v>Prediabetes</v>
      </c>
      <c r="L1588" s="15">
        <v>13616.36</v>
      </c>
      <c r="M1588" s="10" t="s">
        <v>4708</v>
      </c>
      <c r="N1588" s="10" t="s">
        <v>4708</v>
      </c>
      <c r="P1588" s="10"/>
    </row>
    <row r="1589" spans="1:16">
      <c r="A1589" s="21" t="s">
        <v>3179</v>
      </c>
      <c r="D1589" s="10">
        <f>VLOOKUP($A1589,'Medical Examinations'!$A:$Z,MATCH(D$1,'Medical Examinations'!$A$1:$Z$1,0),FALSE)</f>
        <v>4.8499999999999996</v>
      </c>
      <c r="E1589" s="10" t="str">
        <f>VLOOKUP($A1589,'Medical Examinations'!$A:$Z,MATCH(E$1,'Medical Examinations'!$A$1:$Z$1,0),FALSE)</f>
        <v>yes</v>
      </c>
      <c r="F1589" s="10" t="str">
        <f>VLOOKUP($A1589,'Medical Examinations'!$A:$Z,MATCH(F$1,'Medical Examinations'!$A$1:$Z$1,0),FALSE)</f>
        <v>No</v>
      </c>
      <c r="G1589" s="10" t="str">
        <f>VLOOKUP($A1589,'Medical Examinations'!$A:$Z,MATCH(G$1,'Medical Examinations'!$A$1:$Z$1,0),FALSE)</f>
        <v>Yes</v>
      </c>
      <c r="H1589" s="10">
        <f>VLOOKUP($A1589,'Medical Examinations'!$A:$Z,MATCH(H$1,'Medical Examinations'!$A$1:$Z$1,0),FALSE)</f>
        <v>1</v>
      </c>
      <c r="I1589" s="10" t="str">
        <f>VLOOKUP($A1589,'Medical Examinations'!$A:$Z,MATCH(I$1,'Medical Examinations'!$A$1:$Z$1,0),FALSE)</f>
        <v>No</v>
      </c>
      <c r="J1589" s="10" t="str">
        <f>VLOOKUP($A1589,'Medical Examinations'!$A:$Z,MATCH(J$1,'Medical Examinations'!$A$1:$Z$1,0),FALSE)</f>
        <v>Underweight</v>
      </c>
      <c r="K1589" s="10" t="str">
        <f>VLOOKUP($A1589,'Medical Examinations'!$A:$Z,MATCH(K$1,'Medical Examinations'!$A$1:$Z$1,0),FALSE)</f>
        <v>Normal</v>
      </c>
      <c r="L1589" s="15">
        <v>13622.01</v>
      </c>
      <c r="M1589" s="10" t="s">
        <v>4708</v>
      </c>
      <c r="N1589" s="10" t="s">
        <v>4708</v>
      </c>
      <c r="P1589" s="10"/>
    </row>
    <row r="1590" spans="1:16">
      <c r="A1590" s="20" t="s">
        <v>3181</v>
      </c>
      <c r="D1590" s="10">
        <f>VLOOKUP($A1590,'Medical Examinations'!$A:$Z,MATCH(D$1,'Medical Examinations'!$A$1:$Z$1,0),FALSE)</f>
        <v>11.09</v>
      </c>
      <c r="E1590" s="10" t="str">
        <f>VLOOKUP($A1590,'Medical Examinations'!$A:$Z,MATCH(E$1,'Medical Examinations'!$A$1:$Z$1,0),FALSE)</f>
        <v>No</v>
      </c>
      <c r="F1590" s="10" t="str">
        <f>VLOOKUP($A1590,'Medical Examinations'!$A:$Z,MATCH(F$1,'Medical Examinations'!$A$1:$Z$1,0),FALSE)</f>
        <v>No</v>
      </c>
      <c r="G1590" s="10" t="str">
        <f>VLOOKUP($A1590,'Medical Examinations'!$A:$Z,MATCH(G$1,'Medical Examinations'!$A$1:$Z$1,0),FALSE)</f>
        <v>No</v>
      </c>
      <c r="H1590" s="10">
        <f>VLOOKUP($A1590,'Medical Examinations'!$A:$Z,MATCH(H$1,'Medical Examinations'!$A$1:$Z$1,0),FALSE)</f>
        <v>0</v>
      </c>
      <c r="I1590" s="10" t="str">
        <f>VLOOKUP($A1590,'Medical Examinations'!$A:$Z,MATCH(I$1,'Medical Examinations'!$A$1:$Z$1,0),FALSE)</f>
        <v>No</v>
      </c>
      <c r="J1590" s="10" t="str">
        <f>VLOOKUP($A1590,'Medical Examinations'!$A:$Z,MATCH(J$1,'Medical Examinations'!$A$1:$Z$1,0),FALSE)</f>
        <v>Normal Weight</v>
      </c>
      <c r="K1590" s="10" t="str">
        <f>VLOOKUP($A1590,'Medical Examinations'!$A:$Z,MATCH(K$1,'Medical Examinations'!$A$1:$Z$1,0),FALSE)</f>
        <v>Diabetes</v>
      </c>
      <c r="L1590" s="15">
        <v>13635.64</v>
      </c>
      <c r="M1590" s="10" t="s">
        <v>4708</v>
      </c>
      <c r="N1590" s="10" t="s">
        <v>4708</v>
      </c>
      <c r="P1590" s="10"/>
    </row>
    <row r="1591" spans="1:16">
      <c r="A1591" s="21" t="s">
        <v>3183</v>
      </c>
      <c r="D1591" s="10">
        <f>VLOOKUP($A1591,'Medical Examinations'!$A:$Z,MATCH(D$1,'Medical Examinations'!$A$1:$Z$1,0),FALSE)</f>
        <v>5.58</v>
      </c>
      <c r="E1591" s="10" t="str">
        <f>VLOOKUP($A1591,'Medical Examinations'!$A:$Z,MATCH(E$1,'Medical Examinations'!$A$1:$Z$1,0),FALSE)</f>
        <v>yes</v>
      </c>
      <c r="F1591" s="10" t="str">
        <f>VLOOKUP($A1591,'Medical Examinations'!$A:$Z,MATCH(F$1,'Medical Examinations'!$A$1:$Z$1,0),FALSE)</f>
        <v>No</v>
      </c>
      <c r="G1591" s="10" t="str">
        <f>VLOOKUP($A1591,'Medical Examinations'!$A:$Z,MATCH(G$1,'Medical Examinations'!$A$1:$Z$1,0),FALSE)</f>
        <v>No</v>
      </c>
      <c r="H1591" s="10">
        <f>VLOOKUP($A1591,'Medical Examinations'!$A:$Z,MATCH(H$1,'Medical Examinations'!$A$1:$Z$1,0),FALSE)</f>
        <v>0</v>
      </c>
      <c r="I1591" s="10" t="str">
        <f>VLOOKUP($A1591,'Medical Examinations'!$A:$Z,MATCH(I$1,'Medical Examinations'!$A$1:$Z$1,0),FALSE)</f>
        <v>No</v>
      </c>
      <c r="J1591" s="10" t="str">
        <f>VLOOKUP($A1591,'Medical Examinations'!$A:$Z,MATCH(J$1,'Medical Examinations'!$A$1:$Z$1,0),FALSE)</f>
        <v>Obesity</v>
      </c>
      <c r="K1591" s="10" t="str">
        <f>VLOOKUP($A1591,'Medical Examinations'!$A:$Z,MATCH(K$1,'Medical Examinations'!$A$1:$Z$1,0),FALSE)</f>
        <v>Normal</v>
      </c>
      <c r="L1591" s="15">
        <v>13638.06</v>
      </c>
      <c r="M1591" s="10" t="s">
        <v>4708</v>
      </c>
      <c r="N1591" s="10" t="s">
        <v>4708</v>
      </c>
      <c r="P1591" s="10"/>
    </row>
    <row r="1592" spans="1:16">
      <c r="A1592" s="20" t="s">
        <v>3185</v>
      </c>
      <c r="D1592" s="10">
        <f>VLOOKUP($A1592,'Medical Examinations'!$A:$Z,MATCH(D$1,'Medical Examinations'!$A$1:$Z$1,0),FALSE)</f>
        <v>9.7200000000000006</v>
      </c>
      <c r="E1592" s="10" t="str">
        <f>VLOOKUP($A1592,'Medical Examinations'!$A:$Z,MATCH(E$1,'Medical Examinations'!$A$1:$Z$1,0),FALSE)</f>
        <v>yes</v>
      </c>
      <c r="F1592" s="10" t="str">
        <f>VLOOKUP($A1592,'Medical Examinations'!$A:$Z,MATCH(F$1,'Medical Examinations'!$A$1:$Z$1,0),FALSE)</f>
        <v>No</v>
      </c>
      <c r="G1592" s="10" t="str">
        <f>VLOOKUP($A1592,'Medical Examinations'!$A:$Z,MATCH(G$1,'Medical Examinations'!$A$1:$Z$1,0),FALSE)</f>
        <v>No</v>
      </c>
      <c r="H1592" s="10">
        <f>VLOOKUP($A1592,'Medical Examinations'!$A:$Z,MATCH(H$1,'Medical Examinations'!$A$1:$Z$1,0),FALSE)</f>
        <v>0</v>
      </c>
      <c r="I1592" s="10" t="str">
        <f>VLOOKUP($A1592,'Medical Examinations'!$A:$Z,MATCH(I$1,'Medical Examinations'!$A$1:$Z$1,0),FALSE)</f>
        <v>No</v>
      </c>
      <c r="J1592" s="10" t="str">
        <f>VLOOKUP($A1592,'Medical Examinations'!$A:$Z,MATCH(J$1,'Medical Examinations'!$A$1:$Z$1,0),FALSE)</f>
        <v>Obesity</v>
      </c>
      <c r="K1592" s="10" t="str">
        <f>VLOOKUP($A1592,'Medical Examinations'!$A:$Z,MATCH(K$1,'Medical Examinations'!$A$1:$Z$1,0),FALSE)</f>
        <v>Diabetes</v>
      </c>
      <c r="L1592" s="15">
        <v>13677.68</v>
      </c>
      <c r="M1592" s="10" t="s">
        <v>4708</v>
      </c>
      <c r="N1592" s="10" t="s">
        <v>4707</v>
      </c>
      <c r="P1592" s="10"/>
    </row>
    <row r="1593" spans="1:16">
      <c r="A1593" s="21" t="s">
        <v>3187</v>
      </c>
      <c r="D1593" s="10">
        <f>VLOOKUP($A1593,'Medical Examinations'!$A:$Z,MATCH(D$1,'Medical Examinations'!$A$1:$Z$1,0),FALSE)</f>
        <v>11.41</v>
      </c>
      <c r="E1593" s="10" t="str">
        <f>VLOOKUP($A1593,'Medical Examinations'!$A:$Z,MATCH(E$1,'Medical Examinations'!$A$1:$Z$1,0),FALSE)</f>
        <v>yes</v>
      </c>
      <c r="F1593" s="10" t="str">
        <f>VLOOKUP($A1593,'Medical Examinations'!$A:$Z,MATCH(F$1,'Medical Examinations'!$A$1:$Z$1,0),FALSE)</f>
        <v>No</v>
      </c>
      <c r="G1593" s="10" t="str">
        <f>VLOOKUP($A1593,'Medical Examinations'!$A:$Z,MATCH(G$1,'Medical Examinations'!$A$1:$Z$1,0),FALSE)</f>
        <v>No</v>
      </c>
      <c r="H1593" s="10">
        <f>VLOOKUP($A1593,'Medical Examinations'!$A:$Z,MATCH(H$1,'Medical Examinations'!$A$1:$Z$1,0),FALSE)</f>
        <v>0</v>
      </c>
      <c r="I1593" s="10" t="str">
        <f>VLOOKUP($A1593,'Medical Examinations'!$A:$Z,MATCH(I$1,'Medical Examinations'!$A$1:$Z$1,0),FALSE)</f>
        <v>No</v>
      </c>
      <c r="J1593" s="10" t="str">
        <f>VLOOKUP($A1593,'Medical Examinations'!$A:$Z,MATCH(J$1,'Medical Examinations'!$A$1:$Z$1,0),FALSE)</f>
        <v>Overweight</v>
      </c>
      <c r="K1593" s="10" t="str">
        <f>VLOOKUP($A1593,'Medical Examinations'!$A:$Z,MATCH(K$1,'Medical Examinations'!$A$1:$Z$1,0),FALSE)</f>
        <v>Diabetes</v>
      </c>
      <c r="L1593" s="15">
        <v>13685.51</v>
      </c>
      <c r="M1593" s="10" t="s">
        <v>4708</v>
      </c>
      <c r="N1593" s="10" t="s">
        <v>4711</v>
      </c>
      <c r="P1593" s="10"/>
    </row>
    <row r="1594" spans="1:16">
      <c r="A1594" s="20" t="s">
        <v>3189</v>
      </c>
      <c r="D1594" s="10">
        <f>VLOOKUP($A1594,'Medical Examinations'!$A:$Z,MATCH(D$1,'Medical Examinations'!$A$1:$Z$1,0),FALSE)</f>
        <v>4.46</v>
      </c>
      <c r="E1594" s="10" t="str">
        <f>VLOOKUP($A1594,'Medical Examinations'!$A:$Z,MATCH(E$1,'Medical Examinations'!$A$1:$Z$1,0),FALSE)</f>
        <v>No</v>
      </c>
      <c r="F1594" s="10" t="str">
        <f>VLOOKUP($A1594,'Medical Examinations'!$A:$Z,MATCH(F$1,'Medical Examinations'!$A$1:$Z$1,0),FALSE)</f>
        <v>No</v>
      </c>
      <c r="G1594" s="10" t="str">
        <f>VLOOKUP($A1594,'Medical Examinations'!$A:$Z,MATCH(G$1,'Medical Examinations'!$A$1:$Z$1,0),FALSE)</f>
        <v>Yes</v>
      </c>
      <c r="H1594" s="10">
        <f>VLOOKUP($A1594,'Medical Examinations'!$A:$Z,MATCH(H$1,'Medical Examinations'!$A$1:$Z$1,0),FALSE)</f>
        <v>1</v>
      </c>
      <c r="I1594" s="10" t="str">
        <f>VLOOKUP($A1594,'Medical Examinations'!$A:$Z,MATCH(I$1,'Medical Examinations'!$A$1:$Z$1,0),FALSE)</f>
        <v>No</v>
      </c>
      <c r="J1594" s="10" t="str">
        <f>VLOOKUP($A1594,'Medical Examinations'!$A:$Z,MATCH(J$1,'Medical Examinations'!$A$1:$Z$1,0),FALSE)</f>
        <v>Obesity</v>
      </c>
      <c r="K1594" s="10" t="str">
        <f>VLOOKUP($A1594,'Medical Examinations'!$A:$Z,MATCH(K$1,'Medical Examinations'!$A$1:$Z$1,0),FALSE)</f>
        <v>Normal</v>
      </c>
      <c r="L1594" s="15">
        <v>13714.55</v>
      </c>
      <c r="M1594" s="10" t="s">
        <v>4708</v>
      </c>
      <c r="N1594" s="10" t="s">
        <v>4707</v>
      </c>
      <c r="P1594" s="10"/>
    </row>
    <row r="1595" spans="1:16">
      <c r="A1595" s="21" t="s">
        <v>3191</v>
      </c>
      <c r="D1595" s="10">
        <f>VLOOKUP($A1595,'Medical Examinations'!$A:$Z,MATCH(D$1,'Medical Examinations'!$A$1:$Z$1,0),FALSE)</f>
        <v>9.31</v>
      </c>
      <c r="E1595" s="10" t="str">
        <f>VLOOKUP($A1595,'Medical Examinations'!$A:$Z,MATCH(E$1,'Medical Examinations'!$A$1:$Z$1,0),FALSE)</f>
        <v>yes</v>
      </c>
      <c r="F1595" s="10" t="str">
        <f>VLOOKUP($A1595,'Medical Examinations'!$A:$Z,MATCH(F$1,'Medical Examinations'!$A$1:$Z$1,0),FALSE)</f>
        <v>No</v>
      </c>
      <c r="G1595" s="10" t="str">
        <f>VLOOKUP($A1595,'Medical Examinations'!$A:$Z,MATCH(G$1,'Medical Examinations'!$A$1:$Z$1,0),FALSE)</f>
        <v>No</v>
      </c>
      <c r="H1595" s="10">
        <f>VLOOKUP($A1595,'Medical Examinations'!$A:$Z,MATCH(H$1,'Medical Examinations'!$A$1:$Z$1,0),FALSE)</f>
        <v>0</v>
      </c>
      <c r="I1595" s="10" t="str">
        <f>VLOOKUP($A1595,'Medical Examinations'!$A:$Z,MATCH(I$1,'Medical Examinations'!$A$1:$Z$1,0),FALSE)</f>
        <v>No</v>
      </c>
      <c r="J1595" s="10" t="str">
        <f>VLOOKUP($A1595,'Medical Examinations'!$A:$Z,MATCH(J$1,'Medical Examinations'!$A$1:$Z$1,0),FALSE)</f>
        <v>Normal Weight</v>
      </c>
      <c r="K1595" s="10" t="str">
        <f>VLOOKUP($A1595,'Medical Examinations'!$A:$Z,MATCH(K$1,'Medical Examinations'!$A$1:$Z$1,0),FALSE)</f>
        <v>Diabetes</v>
      </c>
      <c r="L1595" s="15">
        <v>13725.47</v>
      </c>
      <c r="M1595" s="10" t="s">
        <v>4708</v>
      </c>
      <c r="N1595" s="10" t="s">
        <v>4707</v>
      </c>
      <c r="P1595" s="10"/>
    </row>
    <row r="1596" spans="1:16">
      <c r="A1596" s="20" t="s">
        <v>3193</v>
      </c>
      <c r="D1596" s="10">
        <f>VLOOKUP($A1596,'Medical Examinations'!$A:$Z,MATCH(D$1,'Medical Examinations'!$A$1:$Z$1,0),FALSE)</f>
        <v>5.03</v>
      </c>
      <c r="E1596" s="10" t="str">
        <f>VLOOKUP($A1596,'Medical Examinations'!$A:$Z,MATCH(E$1,'Medical Examinations'!$A$1:$Z$1,0),FALSE)</f>
        <v>No</v>
      </c>
      <c r="F1596" s="10" t="str">
        <f>VLOOKUP($A1596,'Medical Examinations'!$A:$Z,MATCH(F$1,'Medical Examinations'!$A$1:$Z$1,0),FALSE)</f>
        <v>No</v>
      </c>
      <c r="G1596" s="10" t="str">
        <f>VLOOKUP($A1596,'Medical Examinations'!$A:$Z,MATCH(G$1,'Medical Examinations'!$A$1:$Z$1,0),FALSE)</f>
        <v>No</v>
      </c>
      <c r="H1596" s="10">
        <f>VLOOKUP($A1596,'Medical Examinations'!$A:$Z,MATCH(H$1,'Medical Examinations'!$A$1:$Z$1,0),FALSE)</f>
        <v>1</v>
      </c>
      <c r="I1596" s="10" t="str">
        <f>VLOOKUP($A1596,'Medical Examinations'!$A:$Z,MATCH(I$1,'Medical Examinations'!$A$1:$Z$1,0),FALSE)</f>
        <v>No</v>
      </c>
      <c r="J1596" s="10" t="str">
        <f>VLOOKUP($A1596,'Medical Examinations'!$A:$Z,MATCH(J$1,'Medical Examinations'!$A$1:$Z$1,0),FALSE)</f>
        <v>Normal Weight</v>
      </c>
      <c r="K1596" s="10" t="str">
        <f>VLOOKUP($A1596,'Medical Examinations'!$A:$Z,MATCH(K$1,'Medical Examinations'!$A$1:$Z$1,0),FALSE)</f>
        <v>Normal</v>
      </c>
      <c r="L1596" s="15">
        <v>13726.21</v>
      </c>
      <c r="M1596" s="10" t="s">
        <v>4708</v>
      </c>
      <c r="N1596" s="10" t="s">
        <v>4708</v>
      </c>
      <c r="P1596" s="10"/>
    </row>
    <row r="1597" spans="1:16">
      <c r="A1597" s="21" t="s">
        <v>3195</v>
      </c>
      <c r="D1597" s="10">
        <f>VLOOKUP($A1597,'Medical Examinations'!$A:$Z,MATCH(D$1,'Medical Examinations'!$A$1:$Z$1,0),FALSE)</f>
        <v>5.07</v>
      </c>
      <c r="E1597" s="10" t="str">
        <f>VLOOKUP($A1597,'Medical Examinations'!$A:$Z,MATCH(E$1,'Medical Examinations'!$A$1:$Z$1,0),FALSE)</f>
        <v>yes</v>
      </c>
      <c r="F1597" s="10" t="str">
        <f>VLOOKUP($A1597,'Medical Examinations'!$A:$Z,MATCH(F$1,'Medical Examinations'!$A$1:$Z$1,0),FALSE)</f>
        <v>No</v>
      </c>
      <c r="G1597" s="10" t="str">
        <f>VLOOKUP($A1597,'Medical Examinations'!$A:$Z,MATCH(G$1,'Medical Examinations'!$A$1:$Z$1,0),FALSE)</f>
        <v>No</v>
      </c>
      <c r="H1597" s="10">
        <f>VLOOKUP($A1597,'Medical Examinations'!$A:$Z,MATCH(H$1,'Medical Examinations'!$A$1:$Z$1,0),FALSE)</f>
        <v>1</v>
      </c>
      <c r="I1597" s="10" t="str">
        <f>VLOOKUP($A1597,'Medical Examinations'!$A:$Z,MATCH(I$1,'Medical Examinations'!$A$1:$Z$1,0),FALSE)</f>
        <v>No</v>
      </c>
      <c r="J1597" s="10" t="str">
        <f>VLOOKUP($A1597,'Medical Examinations'!$A:$Z,MATCH(J$1,'Medical Examinations'!$A$1:$Z$1,0),FALSE)</f>
        <v>Obesity</v>
      </c>
      <c r="K1597" s="10" t="str">
        <f>VLOOKUP($A1597,'Medical Examinations'!$A:$Z,MATCH(K$1,'Medical Examinations'!$A$1:$Z$1,0),FALSE)</f>
        <v>Normal</v>
      </c>
      <c r="L1597" s="15">
        <v>13746.74</v>
      </c>
      <c r="M1597" s="10" t="s">
        <v>4708</v>
      </c>
      <c r="N1597" s="10" t="s">
        <v>4707</v>
      </c>
      <c r="P1597" s="10"/>
    </row>
    <row r="1598" spans="1:16">
      <c r="A1598" s="20" t="s">
        <v>3197</v>
      </c>
      <c r="D1598" s="10">
        <f>VLOOKUP($A1598,'Medical Examinations'!$A:$Z,MATCH(D$1,'Medical Examinations'!$A$1:$Z$1,0),FALSE)</f>
        <v>10.42</v>
      </c>
      <c r="E1598" s="10" t="str">
        <f>VLOOKUP($A1598,'Medical Examinations'!$A:$Z,MATCH(E$1,'Medical Examinations'!$A$1:$Z$1,0),FALSE)</f>
        <v>yes</v>
      </c>
      <c r="F1598" s="10" t="str">
        <f>VLOOKUP($A1598,'Medical Examinations'!$A:$Z,MATCH(F$1,'Medical Examinations'!$A$1:$Z$1,0),FALSE)</f>
        <v>No</v>
      </c>
      <c r="G1598" s="10" t="str">
        <f>VLOOKUP($A1598,'Medical Examinations'!$A:$Z,MATCH(G$1,'Medical Examinations'!$A$1:$Z$1,0),FALSE)</f>
        <v>No</v>
      </c>
      <c r="H1598" s="10">
        <f>VLOOKUP($A1598,'Medical Examinations'!$A:$Z,MATCH(H$1,'Medical Examinations'!$A$1:$Z$1,0),FALSE)</f>
        <v>2</v>
      </c>
      <c r="I1598" s="10" t="str">
        <f>VLOOKUP($A1598,'Medical Examinations'!$A:$Z,MATCH(I$1,'Medical Examinations'!$A$1:$Z$1,0),FALSE)</f>
        <v>No</v>
      </c>
      <c r="J1598" s="10" t="str">
        <f>VLOOKUP($A1598,'Medical Examinations'!$A:$Z,MATCH(J$1,'Medical Examinations'!$A$1:$Z$1,0),FALSE)</f>
        <v>Underweight</v>
      </c>
      <c r="K1598" s="10" t="str">
        <f>VLOOKUP($A1598,'Medical Examinations'!$A:$Z,MATCH(K$1,'Medical Examinations'!$A$1:$Z$1,0),FALSE)</f>
        <v>Diabetes</v>
      </c>
      <c r="L1598" s="15">
        <v>13747.87</v>
      </c>
      <c r="M1598" s="10" t="s">
        <v>4708</v>
      </c>
      <c r="N1598" s="10" t="s">
        <v>4707</v>
      </c>
      <c r="P1598" s="10"/>
    </row>
    <row r="1599" spans="1:16">
      <c r="A1599" s="21" t="s">
        <v>3199</v>
      </c>
      <c r="D1599" s="10">
        <f>VLOOKUP($A1599,'Medical Examinations'!$A:$Z,MATCH(D$1,'Medical Examinations'!$A$1:$Z$1,0),FALSE)</f>
        <v>6.45</v>
      </c>
      <c r="E1599" s="10" t="str">
        <f>VLOOKUP($A1599,'Medical Examinations'!$A:$Z,MATCH(E$1,'Medical Examinations'!$A$1:$Z$1,0),FALSE)</f>
        <v>No</v>
      </c>
      <c r="F1599" s="10" t="str">
        <f>VLOOKUP($A1599,'Medical Examinations'!$A:$Z,MATCH(F$1,'Medical Examinations'!$A$1:$Z$1,0),FALSE)</f>
        <v>No</v>
      </c>
      <c r="G1599" s="10" t="str">
        <f>VLOOKUP($A1599,'Medical Examinations'!$A:$Z,MATCH(G$1,'Medical Examinations'!$A$1:$Z$1,0),FALSE)</f>
        <v>No</v>
      </c>
      <c r="H1599" s="10">
        <f>VLOOKUP($A1599,'Medical Examinations'!$A:$Z,MATCH(H$1,'Medical Examinations'!$A$1:$Z$1,0),FALSE)</f>
        <v>2</v>
      </c>
      <c r="I1599" s="10" t="str">
        <f>VLOOKUP($A1599,'Medical Examinations'!$A:$Z,MATCH(I$1,'Medical Examinations'!$A$1:$Z$1,0),FALSE)</f>
        <v>No</v>
      </c>
      <c r="J1599" s="10" t="str">
        <f>VLOOKUP($A1599,'Medical Examinations'!$A:$Z,MATCH(J$1,'Medical Examinations'!$A$1:$Z$1,0),FALSE)</f>
        <v>Underweight</v>
      </c>
      <c r="K1599" s="10" t="str">
        <f>VLOOKUP($A1599,'Medical Examinations'!$A:$Z,MATCH(K$1,'Medical Examinations'!$A$1:$Z$1,0),FALSE)</f>
        <v>Prediabetes</v>
      </c>
      <c r="L1599" s="15">
        <v>13770.1</v>
      </c>
      <c r="M1599" s="10" t="s">
        <v>4708</v>
      </c>
      <c r="N1599" s="10" t="s">
        <v>4711</v>
      </c>
      <c r="P1599" s="10"/>
    </row>
    <row r="1600" spans="1:16">
      <c r="A1600" s="20" t="s">
        <v>3201</v>
      </c>
      <c r="D1600" s="10">
        <f>VLOOKUP($A1600,'Medical Examinations'!$A:$Z,MATCH(D$1,'Medical Examinations'!$A$1:$Z$1,0),FALSE)</f>
        <v>5.52</v>
      </c>
      <c r="E1600" s="10" t="str">
        <f>VLOOKUP($A1600,'Medical Examinations'!$A:$Z,MATCH(E$1,'Medical Examinations'!$A$1:$Z$1,0),FALSE)</f>
        <v>No</v>
      </c>
      <c r="F1600" s="10" t="str">
        <f>VLOOKUP($A1600,'Medical Examinations'!$A:$Z,MATCH(F$1,'Medical Examinations'!$A$1:$Z$1,0),FALSE)</f>
        <v>No</v>
      </c>
      <c r="G1600" s="10" t="str">
        <f>VLOOKUP($A1600,'Medical Examinations'!$A:$Z,MATCH(G$1,'Medical Examinations'!$A$1:$Z$1,0),FALSE)</f>
        <v>No</v>
      </c>
      <c r="H1600" s="10">
        <f>VLOOKUP($A1600,'Medical Examinations'!$A:$Z,MATCH(H$1,'Medical Examinations'!$A$1:$Z$1,0),FALSE)</f>
        <v>2</v>
      </c>
      <c r="I1600" s="10" t="str">
        <f>VLOOKUP($A1600,'Medical Examinations'!$A:$Z,MATCH(I$1,'Medical Examinations'!$A$1:$Z$1,0),FALSE)</f>
        <v>No</v>
      </c>
      <c r="J1600" s="10" t="str">
        <f>VLOOKUP($A1600,'Medical Examinations'!$A:$Z,MATCH(J$1,'Medical Examinations'!$A$1:$Z$1,0),FALSE)</f>
        <v>Normal Weight</v>
      </c>
      <c r="K1600" s="10" t="str">
        <f>VLOOKUP($A1600,'Medical Examinations'!$A:$Z,MATCH(K$1,'Medical Examinations'!$A$1:$Z$1,0),FALSE)</f>
        <v>Normal</v>
      </c>
      <c r="L1600" s="15">
        <v>13801.61</v>
      </c>
      <c r="M1600" s="10" t="s">
        <v>4708</v>
      </c>
      <c r="N1600" s="10" t="s">
        <v>4708</v>
      </c>
      <c r="P1600" s="10"/>
    </row>
    <row r="1601" spans="1:16">
      <c r="A1601" s="21" t="s">
        <v>3203</v>
      </c>
      <c r="D1601" s="10">
        <f>VLOOKUP($A1601,'Medical Examinations'!$A:$Z,MATCH(D$1,'Medical Examinations'!$A$1:$Z$1,0),FALSE)</f>
        <v>4.41</v>
      </c>
      <c r="E1601" s="10" t="str">
        <f>VLOOKUP($A1601,'Medical Examinations'!$A:$Z,MATCH(E$1,'Medical Examinations'!$A$1:$Z$1,0),FALSE)</f>
        <v>No</v>
      </c>
      <c r="F1601" s="10" t="str">
        <f>VLOOKUP($A1601,'Medical Examinations'!$A:$Z,MATCH(F$1,'Medical Examinations'!$A$1:$Z$1,0),FALSE)</f>
        <v>No</v>
      </c>
      <c r="G1601" s="10" t="str">
        <f>VLOOKUP($A1601,'Medical Examinations'!$A:$Z,MATCH(G$1,'Medical Examinations'!$A$1:$Z$1,0),FALSE)</f>
        <v>Yes</v>
      </c>
      <c r="H1601" s="10">
        <f>VLOOKUP($A1601,'Medical Examinations'!$A:$Z,MATCH(H$1,'Medical Examinations'!$A$1:$Z$1,0),FALSE)</f>
        <v>1</v>
      </c>
      <c r="I1601" s="10" t="str">
        <f>VLOOKUP($A1601,'Medical Examinations'!$A:$Z,MATCH(I$1,'Medical Examinations'!$A$1:$Z$1,0),FALSE)</f>
        <v>No</v>
      </c>
      <c r="J1601" s="10" t="str">
        <f>VLOOKUP($A1601,'Medical Examinations'!$A:$Z,MATCH(J$1,'Medical Examinations'!$A$1:$Z$1,0),FALSE)</f>
        <v>Normal Weight</v>
      </c>
      <c r="K1601" s="10" t="str">
        <f>VLOOKUP($A1601,'Medical Examinations'!$A:$Z,MATCH(K$1,'Medical Examinations'!$A$1:$Z$1,0),FALSE)</f>
        <v>Normal</v>
      </c>
      <c r="L1601" s="15">
        <v>13819.49</v>
      </c>
      <c r="M1601" s="10" t="s">
        <v>4708</v>
      </c>
      <c r="N1601" s="10" t="s">
        <v>4707</v>
      </c>
      <c r="P1601" s="10"/>
    </row>
    <row r="1602" spans="1:16">
      <c r="A1602" s="20" t="s">
        <v>3205</v>
      </c>
      <c r="D1602" s="10">
        <f>VLOOKUP($A1602,'Medical Examinations'!$A:$Z,MATCH(D$1,'Medical Examinations'!$A$1:$Z$1,0),FALSE)</f>
        <v>4.6900000000000004</v>
      </c>
      <c r="E1602" s="10" t="str">
        <f>VLOOKUP($A1602,'Medical Examinations'!$A:$Z,MATCH(E$1,'Medical Examinations'!$A$1:$Z$1,0),FALSE)</f>
        <v>yes</v>
      </c>
      <c r="F1602" s="10" t="str">
        <f>VLOOKUP($A1602,'Medical Examinations'!$A:$Z,MATCH(F$1,'Medical Examinations'!$A$1:$Z$1,0),FALSE)</f>
        <v>No</v>
      </c>
      <c r="G1602" s="10" t="str">
        <f>VLOOKUP($A1602,'Medical Examinations'!$A:$Z,MATCH(G$1,'Medical Examinations'!$A$1:$Z$1,0),FALSE)</f>
        <v>Yes</v>
      </c>
      <c r="H1602" s="10">
        <f>VLOOKUP($A1602,'Medical Examinations'!$A:$Z,MATCH(H$1,'Medical Examinations'!$A$1:$Z$1,0),FALSE)</f>
        <v>1</v>
      </c>
      <c r="I1602" s="10" t="str">
        <f>VLOOKUP($A1602,'Medical Examinations'!$A:$Z,MATCH(I$1,'Medical Examinations'!$A$1:$Z$1,0),FALSE)</f>
        <v>No</v>
      </c>
      <c r="J1602" s="10" t="str">
        <f>VLOOKUP($A1602,'Medical Examinations'!$A:$Z,MATCH(J$1,'Medical Examinations'!$A$1:$Z$1,0),FALSE)</f>
        <v>Obesity</v>
      </c>
      <c r="K1602" s="10" t="str">
        <f>VLOOKUP($A1602,'Medical Examinations'!$A:$Z,MATCH(K$1,'Medical Examinations'!$A$1:$Z$1,0),FALSE)</f>
        <v>Normal</v>
      </c>
      <c r="L1602" s="15">
        <v>13822.8</v>
      </c>
      <c r="M1602" s="10" t="s">
        <v>4708</v>
      </c>
      <c r="N1602" s="10" t="s">
        <v>4708</v>
      </c>
      <c r="P1602" s="10"/>
    </row>
    <row r="1603" spans="1:16">
      <c r="A1603" s="21" t="s">
        <v>3207</v>
      </c>
      <c r="D1603" s="10">
        <f>VLOOKUP($A1603,'Medical Examinations'!$A:$Z,MATCH(D$1,'Medical Examinations'!$A$1:$Z$1,0),FALSE)</f>
        <v>6.94</v>
      </c>
      <c r="E1603" s="10" t="str">
        <f>VLOOKUP($A1603,'Medical Examinations'!$A:$Z,MATCH(E$1,'Medical Examinations'!$A$1:$Z$1,0),FALSE)</f>
        <v>No</v>
      </c>
      <c r="F1603" s="10" t="str">
        <f>VLOOKUP($A1603,'Medical Examinations'!$A:$Z,MATCH(F$1,'Medical Examinations'!$A$1:$Z$1,0),FALSE)</f>
        <v>No</v>
      </c>
      <c r="G1603" s="10" t="str">
        <f>VLOOKUP($A1603,'Medical Examinations'!$A:$Z,MATCH(G$1,'Medical Examinations'!$A$1:$Z$1,0),FALSE)</f>
        <v>No</v>
      </c>
      <c r="H1603" s="10">
        <f>VLOOKUP($A1603,'Medical Examinations'!$A:$Z,MATCH(H$1,'Medical Examinations'!$A$1:$Z$1,0),FALSE)</f>
        <v>0</v>
      </c>
      <c r="I1603" s="10" t="str">
        <f>VLOOKUP($A1603,'Medical Examinations'!$A:$Z,MATCH(I$1,'Medical Examinations'!$A$1:$Z$1,0),FALSE)</f>
        <v>No</v>
      </c>
      <c r="J1603" s="10" t="str">
        <f>VLOOKUP($A1603,'Medical Examinations'!$A:$Z,MATCH(J$1,'Medical Examinations'!$A$1:$Z$1,0),FALSE)</f>
        <v>Normal Weight</v>
      </c>
      <c r="K1603" s="10" t="str">
        <f>VLOOKUP($A1603,'Medical Examinations'!$A:$Z,MATCH(K$1,'Medical Examinations'!$A$1:$Z$1,0),FALSE)</f>
        <v>Diabetes</v>
      </c>
      <c r="L1603" s="15">
        <v>13831.12</v>
      </c>
      <c r="M1603" s="10" t="s">
        <v>4708</v>
      </c>
      <c r="N1603" s="10" t="s">
        <v>4711</v>
      </c>
      <c r="P1603" s="10"/>
    </row>
    <row r="1604" spans="1:16">
      <c r="A1604" s="20" t="s">
        <v>3209</v>
      </c>
      <c r="D1604" s="10">
        <f>VLOOKUP($A1604,'Medical Examinations'!$A:$Z,MATCH(D$1,'Medical Examinations'!$A$1:$Z$1,0),FALSE)</f>
        <v>4.3499999999999996</v>
      </c>
      <c r="E1604" s="10" t="str">
        <f>VLOOKUP($A1604,'Medical Examinations'!$A:$Z,MATCH(E$1,'Medical Examinations'!$A$1:$Z$1,0),FALSE)</f>
        <v>No</v>
      </c>
      <c r="F1604" s="10" t="str">
        <f>VLOOKUP($A1604,'Medical Examinations'!$A:$Z,MATCH(F$1,'Medical Examinations'!$A$1:$Z$1,0),FALSE)</f>
        <v>No</v>
      </c>
      <c r="G1604" s="10" t="str">
        <f>VLOOKUP($A1604,'Medical Examinations'!$A:$Z,MATCH(G$1,'Medical Examinations'!$A$1:$Z$1,0),FALSE)</f>
        <v>No</v>
      </c>
      <c r="H1604" s="10">
        <f>VLOOKUP($A1604,'Medical Examinations'!$A:$Z,MATCH(H$1,'Medical Examinations'!$A$1:$Z$1,0),FALSE)</f>
        <v>2</v>
      </c>
      <c r="I1604" s="10" t="str">
        <f>VLOOKUP($A1604,'Medical Examinations'!$A:$Z,MATCH(I$1,'Medical Examinations'!$A$1:$Z$1,0),FALSE)</f>
        <v>No</v>
      </c>
      <c r="J1604" s="10" t="str">
        <f>VLOOKUP($A1604,'Medical Examinations'!$A:$Z,MATCH(J$1,'Medical Examinations'!$A$1:$Z$1,0),FALSE)</f>
        <v>Normal Weight</v>
      </c>
      <c r="K1604" s="10" t="str">
        <f>VLOOKUP($A1604,'Medical Examinations'!$A:$Z,MATCH(K$1,'Medical Examinations'!$A$1:$Z$1,0),FALSE)</f>
        <v>Normal</v>
      </c>
      <c r="L1604" s="15">
        <v>13844.51</v>
      </c>
      <c r="M1604" s="10" t="s">
        <v>4707</v>
      </c>
      <c r="N1604" s="10" t="s">
        <v>4711</v>
      </c>
      <c r="P1604" s="10"/>
    </row>
    <row r="1605" spans="1:16">
      <c r="A1605" s="21" t="s">
        <v>3211</v>
      </c>
      <c r="D1605" s="10">
        <f>VLOOKUP($A1605,'Medical Examinations'!$A:$Z,MATCH(D$1,'Medical Examinations'!$A$1:$Z$1,0),FALSE)</f>
        <v>5.28</v>
      </c>
      <c r="E1605" s="10" t="str">
        <f>VLOOKUP($A1605,'Medical Examinations'!$A:$Z,MATCH(E$1,'Medical Examinations'!$A$1:$Z$1,0),FALSE)</f>
        <v>No</v>
      </c>
      <c r="F1605" s="10" t="str">
        <f>VLOOKUP($A1605,'Medical Examinations'!$A:$Z,MATCH(F$1,'Medical Examinations'!$A$1:$Z$1,0),FALSE)</f>
        <v>No</v>
      </c>
      <c r="G1605" s="10" t="str">
        <f>VLOOKUP($A1605,'Medical Examinations'!$A:$Z,MATCH(G$1,'Medical Examinations'!$A$1:$Z$1,0),FALSE)</f>
        <v>No</v>
      </c>
      <c r="H1605" s="10">
        <f>VLOOKUP($A1605,'Medical Examinations'!$A:$Z,MATCH(H$1,'Medical Examinations'!$A$1:$Z$1,0),FALSE)</f>
        <v>1</v>
      </c>
      <c r="I1605" s="10" t="str">
        <f>VLOOKUP($A1605,'Medical Examinations'!$A:$Z,MATCH(I$1,'Medical Examinations'!$A$1:$Z$1,0),FALSE)</f>
        <v>No</v>
      </c>
      <c r="J1605" s="10" t="str">
        <f>VLOOKUP($A1605,'Medical Examinations'!$A:$Z,MATCH(J$1,'Medical Examinations'!$A$1:$Z$1,0),FALSE)</f>
        <v>Obesity</v>
      </c>
      <c r="K1605" s="10" t="str">
        <f>VLOOKUP($A1605,'Medical Examinations'!$A:$Z,MATCH(K$1,'Medical Examinations'!$A$1:$Z$1,0),FALSE)</f>
        <v>Normal</v>
      </c>
      <c r="L1605" s="15">
        <v>13844.8</v>
      </c>
      <c r="M1605" s="10" t="s">
        <v>4707</v>
      </c>
      <c r="N1605" s="10" t="s">
        <v>4707</v>
      </c>
      <c r="P1605" s="10"/>
    </row>
    <row r="1606" spans="1:16">
      <c r="A1606" s="20" t="s">
        <v>3213</v>
      </c>
      <c r="D1606" s="10">
        <f>VLOOKUP($A1606,'Medical Examinations'!$A:$Z,MATCH(D$1,'Medical Examinations'!$A$1:$Z$1,0),FALSE)</f>
        <v>4.29</v>
      </c>
      <c r="E1606" s="10" t="str">
        <f>VLOOKUP($A1606,'Medical Examinations'!$A:$Z,MATCH(E$1,'Medical Examinations'!$A$1:$Z$1,0),FALSE)</f>
        <v>No</v>
      </c>
      <c r="F1606" s="10" t="str">
        <f>VLOOKUP($A1606,'Medical Examinations'!$A:$Z,MATCH(F$1,'Medical Examinations'!$A$1:$Z$1,0),FALSE)</f>
        <v>No</v>
      </c>
      <c r="G1606" s="10" t="str">
        <f>VLOOKUP($A1606,'Medical Examinations'!$A:$Z,MATCH(G$1,'Medical Examinations'!$A$1:$Z$1,0),FALSE)</f>
        <v>No</v>
      </c>
      <c r="H1606" s="10">
        <f>VLOOKUP($A1606,'Medical Examinations'!$A:$Z,MATCH(H$1,'Medical Examinations'!$A$1:$Z$1,0),FALSE)</f>
        <v>0</v>
      </c>
      <c r="I1606" s="10" t="str">
        <f>VLOOKUP($A1606,'Medical Examinations'!$A:$Z,MATCH(I$1,'Medical Examinations'!$A$1:$Z$1,0),FALSE)</f>
        <v>No</v>
      </c>
      <c r="J1606" s="10" t="str">
        <f>VLOOKUP($A1606,'Medical Examinations'!$A:$Z,MATCH(J$1,'Medical Examinations'!$A$1:$Z$1,0),FALSE)</f>
        <v>Obesity</v>
      </c>
      <c r="K1606" s="10" t="str">
        <f>VLOOKUP($A1606,'Medical Examinations'!$A:$Z,MATCH(K$1,'Medical Examinations'!$A$1:$Z$1,0),FALSE)</f>
        <v>Normal</v>
      </c>
      <c r="L1606" s="15">
        <v>13874.89</v>
      </c>
      <c r="M1606" s="10" t="s">
        <v>4707</v>
      </c>
      <c r="N1606" s="10" t="s">
        <v>4711</v>
      </c>
      <c r="P1606" s="10"/>
    </row>
    <row r="1607" spans="1:16">
      <c r="A1607" s="21" t="s">
        <v>3215</v>
      </c>
      <c r="D1607" s="10">
        <f>VLOOKUP($A1607,'Medical Examinations'!$A:$Z,MATCH(D$1,'Medical Examinations'!$A$1:$Z$1,0),FALSE)</f>
        <v>5.69</v>
      </c>
      <c r="E1607" s="10" t="str">
        <f>VLOOKUP($A1607,'Medical Examinations'!$A:$Z,MATCH(E$1,'Medical Examinations'!$A$1:$Z$1,0),FALSE)</f>
        <v>yes</v>
      </c>
      <c r="F1607" s="10" t="str">
        <f>VLOOKUP($A1607,'Medical Examinations'!$A:$Z,MATCH(F$1,'Medical Examinations'!$A$1:$Z$1,0),FALSE)</f>
        <v>No</v>
      </c>
      <c r="G1607" s="10" t="str">
        <f>VLOOKUP($A1607,'Medical Examinations'!$A:$Z,MATCH(G$1,'Medical Examinations'!$A$1:$Z$1,0),FALSE)</f>
        <v>No</v>
      </c>
      <c r="H1607" s="10">
        <f>VLOOKUP($A1607,'Medical Examinations'!$A:$Z,MATCH(H$1,'Medical Examinations'!$A$1:$Z$1,0),FALSE)</f>
        <v>0</v>
      </c>
      <c r="I1607" s="10" t="str">
        <f>VLOOKUP($A1607,'Medical Examinations'!$A:$Z,MATCH(I$1,'Medical Examinations'!$A$1:$Z$1,0),FALSE)</f>
        <v>No</v>
      </c>
      <c r="J1607" s="10" t="str">
        <f>VLOOKUP($A1607,'Medical Examinations'!$A:$Z,MATCH(J$1,'Medical Examinations'!$A$1:$Z$1,0),FALSE)</f>
        <v>Overweight</v>
      </c>
      <c r="K1607" s="10" t="str">
        <f>VLOOKUP($A1607,'Medical Examinations'!$A:$Z,MATCH(K$1,'Medical Examinations'!$A$1:$Z$1,0),FALSE)</f>
        <v>Normal</v>
      </c>
      <c r="L1607" s="15">
        <v>13880.95</v>
      </c>
      <c r="M1607" s="10" t="s">
        <v>4707</v>
      </c>
      <c r="N1607" s="10" t="s">
        <v>4707</v>
      </c>
      <c r="P1607" s="10"/>
    </row>
    <row r="1608" spans="1:16">
      <c r="A1608" s="20" t="s">
        <v>3217</v>
      </c>
      <c r="D1608" s="10">
        <f>VLOOKUP($A1608,'Medical Examinations'!$A:$Z,MATCH(D$1,'Medical Examinations'!$A$1:$Z$1,0),FALSE)</f>
        <v>5.56</v>
      </c>
      <c r="E1608" s="10" t="str">
        <f>VLOOKUP($A1608,'Medical Examinations'!$A:$Z,MATCH(E$1,'Medical Examinations'!$A$1:$Z$1,0),FALSE)</f>
        <v>yes</v>
      </c>
      <c r="F1608" s="10" t="str">
        <f>VLOOKUP($A1608,'Medical Examinations'!$A:$Z,MATCH(F$1,'Medical Examinations'!$A$1:$Z$1,0),FALSE)</f>
        <v>No</v>
      </c>
      <c r="G1608" s="10" t="str">
        <f>VLOOKUP($A1608,'Medical Examinations'!$A:$Z,MATCH(G$1,'Medical Examinations'!$A$1:$Z$1,0),FALSE)</f>
        <v>No</v>
      </c>
      <c r="H1608" s="10">
        <f>VLOOKUP($A1608,'Medical Examinations'!$A:$Z,MATCH(H$1,'Medical Examinations'!$A$1:$Z$1,0),FALSE)</f>
        <v>0</v>
      </c>
      <c r="I1608" s="10" t="str">
        <f>VLOOKUP($A1608,'Medical Examinations'!$A:$Z,MATCH(I$1,'Medical Examinations'!$A$1:$Z$1,0),FALSE)</f>
        <v>No</v>
      </c>
      <c r="J1608" s="10" t="str">
        <f>VLOOKUP($A1608,'Medical Examinations'!$A:$Z,MATCH(J$1,'Medical Examinations'!$A$1:$Z$1,0),FALSE)</f>
        <v>Normal Weight</v>
      </c>
      <c r="K1608" s="10" t="str">
        <f>VLOOKUP($A1608,'Medical Examinations'!$A:$Z,MATCH(K$1,'Medical Examinations'!$A$1:$Z$1,0),FALSE)</f>
        <v>Normal</v>
      </c>
      <c r="L1608" s="15">
        <v>13886.4</v>
      </c>
      <c r="M1608" s="10" t="s">
        <v>4707</v>
      </c>
      <c r="N1608" s="10" t="s">
        <v>4707</v>
      </c>
      <c r="P1608" s="10"/>
    </row>
    <row r="1609" spans="1:16">
      <c r="A1609" s="21" t="s">
        <v>3219</v>
      </c>
      <c r="D1609" s="10">
        <f>VLOOKUP($A1609,'Medical Examinations'!$A:$Z,MATCH(D$1,'Medical Examinations'!$A$1:$Z$1,0),FALSE)</f>
        <v>5.41</v>
      </c>
      <c r="E1609" s="10" t="str">
        <f>VLOOKUP($A1609,'Medical Examinations'!$A:$Z,MATCH(E$1,'Medical Examinations'!$A$1:$Z$1,0),FALSE)</f>
        <v>yes</v>
      </c>
      <c r="F1609" s="10" t="str">
        <f>VLOOKUP($A1609,'Medical Examinations'!$A:$Z,MATCH(F$1,'Medical Examinations'!$A$1:$Z$1,0),FALSE)</f>
        <v>No</v>
      </c>
      <c r="G1609" s="10" t="str">
        <f>VLOOKUP($A1609,'Medical Examinations'!$A:$Z,MATCH(G$1,'Medical Examinations'!$A$1:$Z$1,0),FALSE)</f>
        <v>No</v>
      </c>
      <c r="H1609" s="10">
        <f>VLOOKUP($A1609,'Medical Examinations'!$A:$Z,MATCH(H$1,'Medical Examinations'!$A$1:$Z$1,0),FALSE)</f>
        <v>1</v>
      </c>
      <c r="I1609" s="10" t="str">
        <f>VLOOKUP($A1609,'Medical Examinations'!$A:$Z,MATCH(I$1,'Medical Examinations'!$A$1:$Z$1,0),FALSE)</f>
        <v>No</v>
      </c>
      <c r="J1609" s="10" t="str">
        <f>VLOOKUP($A1609,'Medical Examinations'!$A:$Z,MATCH(J$1,'Medical Examinations'!$A$1:$Z$1,0),FALSE)</f>
        <v>Obesity</v>
      </c>
      <c r="K1609" s="10" t="str">
        <f>VLOOKUP($A1609,'Medical Examinations'!$A:$Z,MATCH(K$1,'Medical Examinations'!$A$1:$Z$1,0),FALSE)</f>
        <v>Normal</v>
      </c>
      <c r="L1609" s="15">
        <v>13887.2</v>
      </c>
      <c r="M1609" s="10" t="s">
        <v>4707</v>
      </c>
      <c r="N1609" s="10" t="s">
        <v>4708</v>
      </c>
      <c r="P1609" s="10"/>
    </row>
    <row r="1610" spans="1:16">
      <c r="A1610" s="20" t="s">
        <v>3221</v>
      </c>
      <c r="D1610" s="10">
        <f>VLOOKUP($A1610,'Medical Examinations'!$A:$Z,MATCH(D$1,'Medical Examinations'!$A$1:$Z$1,0),FALSE)</f>
        <v>10.85</v>
      </c>
      <c r="E1610" s="10" t="str">
        <f>VLOOKUP($A1610,'Medical Examinations'!$A:$Z,MATCH(E$1,'Medical Examinations'!$A$1:$Z$1,0),FALSE)</f>
        <v>yes</v>
      </c>
      <c r="F1610" s="10" t="str">
        <f>VLOOKUP($A1610,'Medical Examinations'!$A:$Z,MATCH(F$1,'Medical Examinations'!$A$1:$Z$1,0),FALSE)</f>
        <v>No</v>
      </c>
      <c r="G1610" s="10" t="str">
        <f>VLOOKUP($A1610,'Medical Examinations'!$A:$Z,MATCH(G$1,'Medical Examinations'!$A$1:$Z$1,0),FALSE)</f>
        <v>No</v>
      </c>
      <c r="H1610" s="10">
        <f>VLOOKUP($A1610,'Medical Examinations'!$A:$Z,MATCH(H$1,'Medical Examinations'!$A$1:$Z$1,0),FALSE)</f>
        <v>0</v>
      </c>
      <c r="I1610" s="10" t="str">
        <f>VLOOKUP($A1610,'Medical Examinations'!$A:$Z,MATCH(I$1,'Medical Examinations'!$A$1:$Z$1,0),FALSE)</f>
        <v>No</v>
      </c>
      <c r="J1610" s="10" t="str">
        <f>VLOOKUP($A1610,'Medical Examinations'!$A:$Z,MATCH(J$1,'Medical Examinations'!$A$1:$Z$1,0),FALSE)</f>
        <v>Obesity</v>
      </c>
      <c r="K1610" s="10" t="str">
        <f>VLOOKUP($A1610,'Medical Examinations'!$A:$Z,MATCH(K$1,'Medical Examinations'!$A$1:$Z$1,0),FALSE)</f>
        <v>Diabetes</v>
      </c>
      <c r="L1610" s="15">
        <v>13887.97</v>
      </c>
      <c r="M1610" s="10" t="s">
        <v>4707</v>
      </c>
      <c r="N1610" s="10" t="s">
        <v>4707</v>
      </c>
      <c r="P1610" s="10"/>
    </row>
    <row r="1611" spans="1:16">
      <c r="A1611" s="21" t="s">
        <v>3223</v>
      </c>
      <c r="D1611" s="10">
        <f>VLOOKUP($A1611,'Medical Examinations'!$A:$Z,MATCH(D$1,'Medical Examinations'!$A$1:$Z$1,0),FALSE)</f>
        <v>11.63</v>
      </c>
      <c r="E1611" s="10" t="str">
        <f>VLOOKUP($A1611,'Medical Examinations'!$A:$Z,MATCH(E$1,'Medical Examinations'!$A$1:$Z$1,0),FALSE)</f>
        <v>yes</v>
      </c>
      <c r="F1611" s="10" t="str">
        <f>VLOOKUP($A1611,'Medical Examinations'!$A:$Z,MATCH(F$1,'Medical Examinations'!$A$1:$Z$1,0),FALSE)</f>
        <v>No</v>
      </c>
      <c r="G1611" s="10" t="str">
        <f>VLOOKUP($A1611,'Medical Examinations'!$A:$Z,MATCH(G$1,'Medical Examinations'!$A$1:$Z$1,0),FALSE)</f>
        <v>No</v>
      </c>
      <c r="H1611" s="10">
        <f>VLOOKUP($A1611,'Medical Examinations'!$A:$Z,MATCH(H$1,'Medical Examinations'!$A$1:$Z$1,0),FALSE)</f>
        <v>0</v>
      </c>
      <c r="I1611" s="10" t="str">
        <f>VLOOKUP($A1611,'Medical Examinations'!$A:$Z,MATCH(I$1,'Medical Examinations'!$A$1:$Z$1,0),FALSE)</f>
        <v>No</v>
      </c>
      <c r="J1611" s="10" t="str">
        <f>VLOOKUP($A1611,'Medical Examinations'!$A:$Z,MATCH(J$1,'Medical Examinations'!$A$1:$Z$1,0),FALSE)</f>
        <v>Obesity</v>
      </c>
      <c r="K1611" s="10" t="str">
        <f>VLOOKUP($A1611,'Medical Examinations'!$A:$Z,MATCH(K$1,'Medical Examinations'!$A$1:$Z$1,0),FALSE)</f>
        <v>Diabetes</v>
      </c>
      <c r="L1611" s="15">
        <v>13919.82</v>
      </c>
      <c r="M1611" s="10" t="s">
        <v>4707</v>
      </c>
      <c r="N1611" s="10" t="s">
        <v>4707</v>
      </c>
      <c r="P1611" s="10"/>
    </row>
    <row r="1612" spans="1:16">
      <c r="A1612" s="20" t="s">
        <v>3225</v>
      </c>
      <c r="D1612" s="10">
        <f>VLOOKUP($A1612,'Medical Examinations'!$A:$Z,MATCH(D$1,'Medical Examinations'!$A$1:$Z$1,0),FALSE)</f>
        <v>5.68</v>
      </c>
      <c r="E1612" s="10" t="str">
        <f>VLOOKUP($A1612,'Medical Examinations'!$A:$Z,MATCH(E$1,'Medical Examinations'!$A$1:$Z$1,0),FALSE)</f>
        <v>yes</v>
      </c>
      <c r="F1612" s="10" t="str">
        <f>VLOOKUP($A1612,'Medical Examinations'!$A:$Z,MATCH(F$1,'Medical Examinations'!$A$1:$Z$1,0),FALSE)</f>
        <v>No</v>
      </c>
      <c r="G1612" s="10" t="str">
        <f>VLOOKUP($A1612,'Medical Examinations'!$A:$Z,MATCH(G$1,'Medical Examinations'!$A$1:$Z$1,0),FALSE)</f>
        <v>No</v>
      </c>
      <c r="H1612" s="10">
        <f>VLOOKUP($A1612,'Medical Examinations'!$A:$Z,MATCH(H$1,'Medical Examinations'!$A$1:$Z$1,0),FALSE)</f>
        <v>1</v>
      </c>
      <c r="I1612" s="10" t="str">
        <f>VLOOKUP($A1612,'Medical Examinations'!$A:$Z,MATCH(I$1,'Medical Examinations'!$A$1:$Z$1,0),FALSE)</f>
        <v>No</v>
      </c>
      <c r="J1612" s="10" t="str">
        <f>VLOOKUP($A1612,'Medical Examinations'!$A:$Z,MATCH(J$1,'Medical Examinations'!$A$1:$Z$1,0),FALSE)</f>
        <v>Overweight</v>
      </c>
      <c r="K1612" s="10" t="str">
        <f>VLOOKUP($A1612,'Medical Examinations'!$A:$Z,MATCH(K$1,'Medical Examinations'!$A$1:$Z$1,0),FALSE)</f>
        <v>Normal</v>
      </c>
      <c r="L1612" s="15">
        <v>13937.67</v>
      </c>
      <c r="M1612" s="10" t="s">
        <v>4707</v>
      </c>
      <c r="N1612" s="10" t="s">
        <v>4711</v>
      </c>
      <c r="P1612" s="10"/>
    </row>
    <row r="1613" spans="1:16">
      <c r="A1613" s="21" t="s">
        <v>3227</v>
      </c>
      <c r="D1613" s="10">
        <f>VLOOKUP($A1613,'Medical Examinations'!$A:$Z,MATCH(D$1,'Medical Examinations'!$A$1:$Z$1,0),FALSE)</f>
        <v>7.59</v>
      </c>
      <c r="E1613" s="10" t="str">
        <f>VLOOKUP($A1613,'Medical Examinations'!$A:$Z,MATCH(E$1,'Medical Examinations'!$A$1:$Z$1,0),FALSE)</f>
        <v>yes</v>
      </c>
      <c r="F1613" s="10" t="str">
        <f>VLOOKUP($A1613,'Medical Examinations'!$A:$Z,MATCH(F$1,'Medical Examinations'!$A$1:$Z$1,0),FALSE)</f>
        <v>No</v>
      </c>
      <c r="G1613" s="10" t="str">
        <f>VLOOKUP($A1613,'Medical Examinations'!$A:$Z,MATCH(G$1,'Medical Examinations'!$A$1:$Z$1,0),FALSE)</f>
        <v>No</v>
      </c>
      <c r="H1613" s="10">
        <f>VLOOKUP($A1613,'Medical Examinations'!$A:$Z,MATCH(H$1,'Medical Examinations'!$A$1:$Z$1,0),FALSE)</f>
        <v>2</v>
      </c>
      <c r="I1613" s="10" t="str">
        <f>VLOOKUP($A1613,'Medical Examinations'!$A:$Z,MATCH(I$1,'Medical Examinations'!$A$1:$Z$1,0),FALSE)</f>
        <v>No</v>
      </c>
      <c r="J1613" s="10" t="str">
        <f>VLOOKUP($A1613,'Medical Examinations'!$A:$Z,MATCH(J$1,'Medical Examinations'!$A$1:$Z$1,0),FALSE)</f>
        <v>Underweight</v>
      </c>
      <c r="K1613" s="10" t="str">
        <f>VLOOKUP($A1613,'Medical Examinations'!$A:$Z,MATCH(K$1,'Medical Examinations'!$A$1:$Z$1,0),FALSE)</f>
        <v>Diabetes</v>
      </c>
      <c r="L1613" s="15">
        <v>13974.46</v>
      </c>
      <c r="M1613" s="10" t="s">
        <v>4707</v>
      </c>
      <c r="N1613" s="10" t="s">
        <v>4707</v>
      </c>
      <c r="P1613" s="10"/>
    </row>
    <row r="1614" spans="1:16">
      <c r="A1614" s="20" t="s">
        <v>3229</v>
      </c>
      <c r="D1614" s="10">
        <f>VLOOKUP($A1614,'Medical Examinations'!$A:$Z,MATCH(D$1,'Medical Examinations'!$A$1:$Z$1,0),FALSE)</f>
        <v>5.09</v>
      </c>
      <c r="E1614" s="10" t="str">
        <f>VLOOKUP($A1614,'Medical Examinations'!$A:$Z,MATCH(E$1,'Medical Examinations'!$A$1:$Z$1,0),FALSE)</f>
        <v>yes</v>
      </c>
      <c r="F1614" s="10" t="str">
        <f>VLOOKUP($A1614,'Medical Examinations'!$A:$Z,MATCH(F$1,'Medical Examinations'!$A$1:$Z$1,0),FALSE)</f>
        <v>No</v>
      </c>
      <c r="G1614" s="10" t="str">
        <f>VLOOKUP($A1614,'Medical Examinations'!$A:$Z,MATCH(G$1,'Medical Examinations'!$A$1:$Z$1,0),FALSE)</f>
        <v>No</v>
      </c>
      <c r="H1614" s="10">
        <f>VLOOKUP($A1614,'Medical Examinations'!$A:$Z,MATCH(H$1,'Medical Examinations'!$A$1:$Z$1,0),FALSE)</f>
        <v>0</v>
      </c>
      <c r="I1614" s="10" t="str">
        <f>VLOOKUP($A1614,'Medical Examinations'!$A:$Z,MATCH(I$1,'Medical Examinations'!$A$1:$Z$1,0),FALSE)</f>
        <v>No</v>
      </c>
      <c r="J1614" s="10" t="str">
        <f>VLOOKUP($A1614,'Medical Examinations'!$A:$Z,MATCH(J$1,'Medical Examinations'!$A$1:$Z$1,0),FALSE)</f>
        <v>Normal Weight</v>
      </c>
      <c r="K1614" s="10" t="str">
        <f>VLOOKUP($A1614,'Medical Examinations'!$A:$Z,MATCH(K$1,'Medical Examinations'!$A$1:$Z$1,0),FALSE)</f>
        <v>Normal</v>
      </c>
      <c r="L1614" s="15">
        <v>13979.45</v>
      </c>
      <c r="M1614" s="10" t="s">
        <v>4707</v>
      </c>
      <c r="N1614" s="10" t="s">
        <v>4711</v>
      </c>
      <c r="P1614" s="10"/>
    </row>
    <row r="1615" spans="1:16">
      <c r="A1615" s="21" t="s">
        <v>3231</v>
      </c>
      <c r="D1615" s="10">
        <f>VLOOKUP($A1615,'Medical Examinations'!$A:$Z,MATCH(D$1,'Medical Examinations'!$A$1:$Z$1,0),FALSE)</f>
        <v>4.21</v>
      </c>
      <c r="E1615" s="10" t="str">
        <f>VLOOKUP($A1615,'Medical Examinations'!$A:$Z,MATCH(E$1,'Medical Examinations'!$A$1:$Z$1,0),FALSE)</f>
        <v>No</v>
      </c>
      <c r="F1615" s="10" t="str">
        <f>VLOOKUP($A1615,'Medical Examinations'!$A:$Z,MATCH(F$1,'Medical Examinations'!$A$1:$Z$1,0),FALSE)</f>
        <v>No</v>
      </c>
      <c r="G1615" s="10" t="str">
        <f>VLOOKUP($A1615,'Medical Examinations'!$A:$Z,MATCH(G$1,'Medical Examinations'!$A$1:$Z$1,0),FALSE)</f>
        <v>No</v>
      </c>
      <c r="H1615" s="10">
        <f>VLOOKUP($A1615,'Medical Examinations'!$A:$Z,MATCH(H$1,'Medical Examinations'!$A$1:$Z$1,0),FALSE)</f>
        <v>1</v>
      </c>
      <c r="I1615" s="10" t="str">
        <f>VLOOKUP($A1615,'Medical Examinations'!$A:$Z,MATCH(I$1,'Medical Examinations'!$A$1:$Z$1,0),FALSE)</f>
        <v>No</v>
      </c>
      <c r="J1615" s="10" t="str">
        <f>VLOOKUP($A1615,'Medical Examinations'!$A:$Z,MATCH(J$1,'Medical Examinations'!$A$1:$Z$1,0),FALSE)</f>
        <v>Normal Weight</v>
      </c>
      <c r="K1615" s="10" t="str">
        <f>VLOOKUP($A1615,'Medical Examinations'!$A:$Z,MATCH(K$1,'Medical Examinations'!$A$1:$Z$1,0),FALSE)</f>
        <v>Normal</v>
      </c>
      <c r="L1615" s="15">
        <v>13981.85</v>
      </c>
      <c r="M1615" s="10" t="s">
        <v>4707</v>
      </c>
      <c r="N1615" s="10" t="s">
        <v>4711</v>
      </c>
      <c r="P1615" s="10"/>
    </row>
    <row r="1616" spans="1:16">
      <c r="A1616" s="20" t="s">
        <v>3233</v>
      </c>
      <c r="D1616" s="10">
        <f>VLOOKUP($A1616,'Medical Examinations'!$A:$Z,MATCH(D$1,'Medical Examinations'!$A$1:$Z$1,0),FALSE)</f>
        <v>4.34</v>
      </c>
      <c r="E1616" s="10" t="str">
        <f>VLOOKUP($A1616,'Medical Examinations'!$A:$Z,MATCH(E$1,'Medical Examinations'!$A$1:$Z$1,0),FALSE)</f>
        <v>yes</v>
      </c>
      <c r="F1616" s="10" t="str">
        <f>VLOOKUP($A1616,'Medical Examinations'!$A:$Z,MATCH(F$1,'Medical Examinations'!$A$1:$Z$1,0),FALSE)</f>
        <v>No</v>
      </c>
      <c r="G1616" s="10" t="str">
        <f>VLOOKUP($A1616,'Medical Examinations'!$A:$Z,MATCH(G$1,'Medical Examinations'!$A$1:$Z$1,0),FALSE)</f>
        <v>No</v>
      </c>
      <c r="H1616" s="10">
        <f>VLOOKUP($A1616,'Medical Examinations'!$A:$Z,MATCH(H$1,'Medical Examinations'!$A$1:$Z$1,0),FALSE)</f>
        <v>0</v>
      </c>
      <c r="I1616" s="10" t="str">
        <f>VLOOKUP($A1616,'Medical Examinations'!$A:$Z,MATCH(I$1,'Medical Examinations'!$A$1:$Z$1,0),FALSE)</f>
        <v>No</v>
      </c>
      <c r="J1616" s="10" t="str">
        <f>VLOOKUP($A1616,'Medical Examinations'!$A:$Z,MATCH(J$1,'Medical Examinations'!$A$1:$Z$1,0),FALSE)</f>
        <v>Normal Weight</v>
      </c>
      <c r="K1616" s="10" t="str">
        <f>VLOOKUP($A1616,'Medical Examinations'!$A:$Z,MATCH(K$1,'Medical Examinations'!$A$1:$Z$1,0),FALSE)</f>
        <v>Normal</v>
      </c>
      <c r="L1616" s="15">
        <v>14001.13</v>
      </c>
      <c r="M1616" s="10" t="s">
        <v>4707</v>
      </c>
      <c r="N1616" s="10" t="s">
        <v>4711</v>
      </c>
      <c r="P1616" s="10"/>
    </row>
    <row r="1617" spans="1:16">
      <c r="A1617" s="21" t="s">
        <v>3235</v>
      </c>
      <c r="D1617" s="10">
        <f>VLOOKUP($A1617,'Medical Examinations'!$A:$Z,MATCH(D$1,'Medical Examinations'!$A$1:$Z$1,0),FALSE)</f>
        <v>11.85</v>
      </c>
      <c r="E1617" s="10" t="str">
        <f>VLOOKUP($A1617,'Medical Examinations'!$A:$Z,MATCH(E$1,'Medical Examinations'!$A$1:$Z$1,0),FALSE)</f>
        <v>No</v>
      </c>
      <c r="F1617" s="10" t="str">
        <f>VLOOKUP($A1617,'Medical Examinations'!$A:$Z,MATCH(F$1,'Medical Examinations'!$A$1:$Z$1,0),FALSE)</f>
        <v>No</v>
      </c>
      <c r="G1617" s="10" t="str">
        <f>VLOOKUP($A1617,'Medical Examinations'!$A:$Z,MATCH(G$1,'Medical Examinations'!$A$1:$Z$1,0),FALSE)</f>
        <v>No</v>
      </c>
      <c r="H1617" s="10">
        <f>VLOOKUP($A1617,'Medical Examinations'!$A:$Z,MATCH(H$1,'Medical Examinations'!$A$1:$Z$1,0),FALSE)</f>
        <v>2</v>
      </c>
      <c r="I1617" s="10" t="str">
        <f>VLOOKUP($A1617,'Medical Examinations'!$A:$Z,MATCH(I$1,'Medical Examinations'!$A$1:$Z$1,0),FALSE)</f>
        <v>No</v>
      </c>
      <c r="J1617" s="10" t="str">
        <f>VLOOKUP($A1617,'Medical Examinations'!$A:$Z,MATCH(J$1,'Medical Examinations'!$A$1:$Z$1,0),FALSE)</f>
        <v>Normal Weight</v>
      </c>
      <c r="K1617" s="10" t="str">
        <f>VLOOKUP($A1617,'Medical Examinations'!$A:$Z,MATCH(K$1,'Medical Examinations'!$A$1:$Z$1,0),FALSE)</f>
        <v>Diabetes</v>
      </c>
      <c r="L1617" s="15">
        <v>14001.29</v>
      </c>
      <c r="M1617" s="10" t="s">
        <v>4707</v>
      </c>
      <c r="N1617" s="10" t="s">
        <v>4707</v>
      </c>
      <c r="P1617" s="10"/>
    </row>
    <row r="1618" spans="1:16">
      <c r="A1618" s="20" t="s">
        <v>3237</v>
      </c>
      <c r="D1618" s="10">
        <f>VLOOKUP($A1618,'Medical Examinations'!$A:$Z,MATCH(D$1,'Medical Examinations'!$A$1:$Z$1,0),FALSE)</f>
        <v>9.61</v>
      </c>
      <c r="E1618" s="10" t="str">
        <f>VLOOKUP($A1618,'Medical Examinations'!$A:$Z,MATCH(E$1,'Medical Examinations'!$A$1:$Z$1,0),FALSE)</f>
        <v>yes</v>
      </c>
      <c r="F1618" s="10" t="str">
        <f>VLOOKUP($A1618,'Medical Examinations'!$A:$Z,MATCH(F$1,'Medical Examinations'!$A$1:$Z$1,0),FALSE)</f>
        <v>No</v>
      </c>
      <c r="G1618" s="10" t="str">
        <f>VLOOKUP($A1618,'Medical Examinations'!$A:$Z,MATCH(G$1,'Medical Examinations'!$A$1:$Z$1,0),FALSE)</f>
        <v>No</v>
      </c>
      <c r="H1618" s="10">
        <f>VLOOKUP($A1618,'Medical Examinations'!$A:$Z,MATCH(H$1,'Medical Examinations'!$A$1:$Z$1,0),FALSE)</f>
        <v>2</v>
      </c>
      <c r="I1618" s="10" t="str">
        <f>VLOOKUP($A1618,'Medical Examinations'!$A:$Z,MATCH(I$1,'Medical Examinations'!$A$1:$Z$1,0),FALSE)</f>
        <v>No</v>
      </c>
      <c r="J1618" s="10" t="str">
        <f>VLOOKUP($A1618,'Medical Examinations'!$A:$Z,MATCH(J$1,'Medical Examinations'!$A$1:$Z$1,0),FALSE)</f>
        <v>Underweight</v>
      </c>
      <c r="K1618" s="10" t="str">
        <f>VLOOKUP($A1618,'Medical Examinations'!$A:$Z,MATCH(K$1,'Medical Examinations'!$A$1:$Z$1,0),FALSE)</f>
        <v>Diabetes</v>
      </c>
      <c r="L1618" s="15">
        <v>14007.22</v>
      </c>
      <c r="M1618" s="10" t="s">
        <v>4707</v>
      </c>
      <c r="N1618" s="10" t="s">
        <v>4708</v>
      </c>
      <c r="P1618" s="10"/>
    </row>
    <row r="1619" spans="1:16">
      <c r="A1619" s="21" t="s">
        <v>3239</v>
      </c>
      <c r="D1619" s="10">
        <f>VLOOKUP($A1619,'Medical Examinations'!$A:$Z,MATCH(D$1,'Medical Examinations'!$A$1:$Z$1,0),FALSE)</f>
        <v>5.29</v>
      </c>
      <c r="E1619" s="10" t="str">
        <f>VLOOKUP($A1619,'Medical Examinations'!$A:$Z,MATCH(E$1,'Medical Examinations'!$A$1:$Z$1,0),FALSE)</f>
        <v>yes</v>
      </c>
      <c r="F1619" s="10" t="str">
        <f>VLOOKUP($A1619,'Medical Examinations'!$A:$Z,MATCH(F$1,'Medical Examinations'!$A$1:$Z$1,0),FALSE)</f>
        <v>No</v>
      </c>
      <c r="G1619" s="10" t="str">
        <f>VLOOKUP($A1619,'Medical Examinations'!$A:$Z,MATCH(G$1,'Medical Examinations'!$A$1:$Z$1,0),FALSE)</f>
        <v>No</v>
      </c>
      <c r="H1619" s="10">
        <f>VLOOKUP($A1619,'Medical Examinations'!$A:$Z,MATCH(H$1,'Medical Examinations'!$A$1:$Z$1,0),FALSE)</f>
        <v>0</v>
      </c>
      <c r="I1619" s="10" t="str">
        <f>VLOOKUP($A1619,'Medical Examinations'!$A:$Z,MATCH(I$1,'Medical Examinations'!$A$1:$Z$1,0),FALSE)</f>
        <v>No</v>
      </c>
      <c r="J1619" s="10" t="str">
        <f>VLOOKUP($A1619,'Medical Examinations'!$A:$Z,MATCH(J$1,'Medical Examinations'!$A$1:$Z$1,0),FALSE)</f>
        <v>Normal Weight</v>
      </c>
      <c r="K1619" s="10" t="str">
        <f>VLOOKUP($A1619,'Medical Examinations'!$A:$Z,MATCH(K$1,'Medical Examinations'!$A$1:$Z$1,0),FALSE)</f>
        <v>Normal</v>
      </c>
      <c r="L1619" s="15">
        <v>14043.48</v>
      </c>
      <c r="M1619" s="10" t="s">
        <v>4707</v>
      </c>
      <c r="N1619" s="10" t="s">
        <v>4708</v>
      </c>
      <c r="P1619" s="10"/>
    </row>
    <row r="1620" spans="1:16">
      <c r="A1620" s="20" t="s">
        <v>3241</v>
      </c>
      <c r="D1620" s="10">
        <f>VLOOKUP($A1620,'Medical Examinations'!$A:$Z,MATCH(D$1,'Medical Examinations'!$A$1:$Z$1,0),FALSE)</f>
        <v>6.89</v>
      </c>
      <c r="E1620" s="10" t="str">
        <f>VLOOKUP($A1620,'Medical Examinations'!$A:$Z,MATCH(E$1,'Medical Examinations'!$A$1:$Z$1,0),FALSE)</f>
        <v>No</v>
      </c>
      <c r="F1620" s="10" t="str">
        <f>VLOOKUP($A1620,'Medical Examinations'!$A:$Z,MATCH(F$1,'Medical Examinations'!$A$1:$Z$1,0),FALSE)</f>
        <v>No</v>
      </c>
      <c r="G1620" s="10" t="str">
        <f>VLOOKUP($A1620,'Medical Examinations'!$A:$Z,MATCH(G$1,'Medical Examinations'!$A$1:$Z$1,0),FALSE)</f>
        <v>No</v>
      </c>
      <c r="H1620" s="10">
        <f>VLOOKUP($A1620,'Medical Examinations'!$A:$Z,MATCH(H$1,'Medical Examinations'!$A$1:$Z$1,0),FALSE)</f>
        <v>0</v>
      </c>
      <c r="I1620" s="10" t="str">
        <f>VLOOKUP($A1620,'Medical Examinations'!$A:$Z,MATCH(I$1,'Medical Examinations'!$A$1:$Z$1,0),FALSE)</f>
        <v>No</v>
      </c>
      <c r="J1620" s="10" t="str">
        <f>VLOOKUP($A1620,'Medical Examinations'!$A:$Z,MATCH(J$1,'Medical Examinations'!$A$1:$Z$1,0),FALSE)</f>
        <v>Normal Weight</v>
      </c>
      <c r="K1620" s="10" t="str">
        <f>VLOOKUP($A1620,'Medical Examinations'!$A:$Z,MATCH(K$1,'Medical Examinations'!$A$1:$Z$1,0),FALSE)</f>
        <v>Diabetes</v>
      </c>
      <c r="L1620" s="15">
        <v>14081.93</v>
      </c>
      <c r="M1620" s="10" t="s">
        <v>4707</v>
      </c>
      <c r="N1620" s="10" t="s">
        <v>4708</v>
      </c>
      <c r="P1620" s="10"/>
    </row>
    <row r="1621" spans="1:16">
      <c r="A1621" s="21" t="s">
        <v>3243</v>
      </c>
      <c r="D1621" s="10">
        <f>VLOOKUP($A1621,'Medical Examinations'!$A:$Z,MATCH(D$1,'Medical Examinations'!$A$1:$Z$1,0),FALSE)</f>
        <v>4.57</v>
      </c>
      <c r="E1621" s="10" t="str">
        <f>VLOOKUP($A1621,'Medical Examinations'!$A:$Z,MATCH(E$1,'Medical Examinations'!$A$1:$Z$1,0),FALSE)</f>
        <v>yes</v>
      </c>
      <c r="F1621" s="10" t="str">
        <f>VLOOKUP($A1621,'Medical Examinations'!$A:$Z,MATCH(F$1,'Medical Examinations'!$A$1:$Z$1,0),FALSE)</f>
        <v>No</v>
      </c>
      <c r="G1621" s="10" t="str">
        <f>VLOOKUP($A1621,'Medical Examinations'!$A:$Z,MATCH(G$1,'Medical Examinations'!$A$1:$Z$1,0),FALSE)</f>
        <v>Yes</v>
      </c>
      <c r="H1621" s="10">
        <f>VLOOKUP($A1621,'Medical Examinations'!$A:$Z,MATCH(H$1,'Medical Examinations'!$A$1:$Z$1,0),FALSE)</f>
        <v>1</v>
      </c>
      <c r="I1621" s="10" t="str">
        <f>VLOOKUP($A1621,'Medical Examinations'!$A:$Z,MATCH(I$1,'Medical Examinations'!$A$1:$Z$1,0),FALSE)</f>
        <v>No</v>
      </c>
      <c r="J1621" s="10" t="str">
        <f>VLOOKUP($A1621,'Medical Examinations'!$A:$Z,MATCH(J$1,'Medical Examinations'!$A$1:$Z$1,0),FALSE)</f>
        <v>Underweight</v>
      </c>
      <c r="K1621" s="10" t="str">
        <f>VLOOKUP($A1621,'Medical Examinations'!$A:$Z,MATCH(K$1,'Medical Examinations'!$A$1:$Z$1,0),FALSE)</f>
        <v>Normal</v>
      </c>
      <c r="L1621" s="15">
        <v>14098.07</v>
      </c>
      <c r="M1621" s="10" t="s">
        <v>4707</v>
      </c>
      <c r="N1621" s="10" t="s">
        <v>4708</v>
      </c>
      <c r="P1621" s="10"/>
    </row>
    <row r="1622" spans="1:16">
      <c r="A1622" s="20" t="s">
        <v>3245</v>
      </c>
      <c r="D1622" s="10">
        <f>VLOOKUP($A1622,'Medical Examinations'!$A:$Z,MATCH(D$1,'Medical Examinations'!$A$1:$Z$1,0),FALSE)</f>
        <v>4.32</v>
      </c>
      <c r="E1622" s="10" t="str">
        <f>VLOOKUP($A1622,'Medical Examinations'!$A:$Z,MATCH(E$1,'Medical Examinations'!$A$1:$Z$1,0),FALSE)</f>
        <v>No</v>
      </c>
      <c r="F1622" s="10" t="str">
        <f>VLOOKUP($A1622,'Medical Examinations'!$A:$Z,MATCH(F$1,'Medical Examinations'!$A$1:$Z$1,0),FALSE)</f>
        <v>No</v>
      </c>
      <c r="G1622" s="10" t="str">
        <f>VLOOKUP($A1622,'Medical Examinations'!$A:$Z,MATCH(G$1,'Medical Examinations'!$A$1:$Z$1,0),FALSE)</f>
        <v>No</v>
      </c>
      <c r="H1622" s="10">
        <f>VLOOKUP($A1622,'Medical Examinations'!$A:$Z,MATCH(H$1,'Medical Examinations'!$A$1:$Z$1,0),FALSE)</f>
        <v>0</v>
      </c>
      <c r="I1622" s="10" t="str">
        <f>VLOOKUP($A1622,'Medical Examinations'!$A:$Z,MATCH(I$1,'Medical Examinations'!$A$1:$Z$1,0),FALSE)</f>
        <v>No</v>
      </c>
      <c r="J1622" s="10" t="str">
        <f>VLOOKUP($A1622,'Medical Examinations'!$A:$Z,MATCH(J$1,'Medical Examinations'!$A$1:$Z$1,0),FALSE)</f>
        <v>Obesity</v>
      </c>
      <c r="K1622" s="10" t="str">
        <f>VLOOKUP($A1622,'Medical Examinations'!$A:$Z,MATCH(K$1,'Medical Examinations'!$A$1:$Z$1,0),FALSE)</f>
        <v>Normal</v>
      </c>
      <c r="L1622" s="15">
        <v>14119.62</v>
      </c>
      <c r="M1622" s="10" t="s">
        <v>4707</v>
      </c>
      <c r="N1622" s="10" t="s">
        <v>4711</v>
      </c>
      <c r="P1622" s="10"/>
    </row>
    <row r="1623" spans="1:16">
      <c r="A1623" s="21" t="s">
        <v>3247</v>
      </c>
      <c r="D1623" s="10">
        <f>VLOOKUP($A1623,'Medical Examinations'!$A:$Z,MATCH(D$1,'Medical Examinations'!$A$1:$Z$1,0),FALSE)</f>
        <v>5.57</v>
      </c>
      <c r="E1623" s="10" t="str">
        <f>VLOOKUP($A1623,'Medical Examinations'!$A:$Z,MATCH(E$1,'Medical Examinations'!$A$1:$Z$1,0),FALSE)</f>
        <v>yes</v>
      </c>
      <c r="F1623" s="10" t="str">
        <f>VLOOKUP($A1623,'Medical Examinations'!$A:$Z,MATCH(F$1,'Medical Examinations'!$A$1:$Z$1,0),FALSE)</f>
        <v>No</v>
      </c>
      <c r="G1623" s="10" t="str">
        <f>VLOOKUP($A1623,'Medical Examinations'!$A:$Z,MATCH(G$1,'Medical Examinations'!$A$1:$Z$1,0),FALSE)</f>
        <v>Yes</v>
      </c>
      <c r="H1623" s="10">
        <f>VLOOKUP($A1623,'Medical Examinations'!$A:$Z,MATCH(H$1,'Medical Examinations'!$A$1:$Z$1,0),FALSE)</f>
        <v>1</v>
      </c>
      <c r="I1623" s="10" t="str">
        <f>VLOOKUP($A1623,'Medical Examinations'!$A:$Z,MATCH(I$1,'Medical Examinations'!$A$1:$Z$1,0),FALSE)</f>
        <v>No</v>
      </c>
      <c r="J1623" s="10" t="str">
        <f>VLOOKUP($A1623,'Medical Examinations'!$A:$Z,MATCH(J$1,'Medical Examinations'!$A$1:$Z$1,0),FALSE)</f>
        <v>Overweight</v>
      </c>
      <c r="K1623" s="10" t="str">
        <f>VLOOKUP($A1623,'Medical Examinations'!$A:$Z,MATCH(K$1,'Medical Examinations'!$A$1:$Z$1,0),FALSE)</f>
        <v>Normal</v>
      </c>
      <c r="L1623" s="15">
        <v>14133.04</v>
      </c>
      <c r="M1623" s="10" t="s">
        <v>4707</v>
      </c>
      <c r="N1623" s="10" t="s">
        <v>4708</v>
      </c>
      <c r="P1623" s="10"/>
    </row>
    <row r="1624" spans="1:16">
      <c r="A1624" s="20" t="s">
        <v>3249</v>
      </c>
      <c r="D1624" s="10">
        <f>VLOOKUP($A1624,'Medical Examinations'!$A:$Z,MATCH(D$1,'Medical Examinations'!$A$1:$Z$1,0),FALSE)</f>
        <v>5.26</v>
      </c>
      <c r="E1624" s="10" t="str">
        <f>VLOOKUP($A1624,'Medical Examinations'!$A:$Z,MATCH(E$1,'Medical Examinations'!$A$1:$Z$1,0),FALSE)</f>
        <v>yes</v>
      </c>
      <c r="F1624" s="10" t="str">
        <f>VLOOKUP($A1624,'Medical Examinations'!$A:$Z,MATCH(F$1,'Medical Examinations'!$A$1:$Z$1,0),FALSE)</f>
        <v>No</v>
      </c>
      <c r="G1624" s="10" t="str">
        <f>VLOOKUP($A1624,'Medical Examinations'!$A:$Z,MATCH(G$1,'Medical Examinations'!$A$1:$Z$1,0),FALSE)</f>
        <v>Yes</v>
      </c>
      <c r="H1624" s="10">
        <f>VLOOKUP($A1624,'Medical Examinations'!$A:$Z,MATCH(H$1,'Medical Examinations'!$A$1:$Z$1,0),FALSE)</f>
        <v>1</v>
      </c>
      <c r="I1624" s="10" t="str">
        <f>VLOOKUP($A1624,'Medical Examinations'!$A:$Z,MATCH(I$1,'Medical Examinations'!$A$1:$Z$1,0),FALSE)</f>
        <v>No</v>
      </c>
      <c r="J1624" s="10" t="str">
        <f>VLOOKUP($A1624,'Medical Examinations'!$A:$Z,MATCH(J$1,'Medical Examinations'!$A$1:$Z$1,0),FALSE)</f>
        <v>Normal Weight</v>
      </c>
      <c r="K1624" s="10" t="str">
        <f>VLOOKUP($A1624,'Medical Examinations'!$A:$Z,MATCH(K$1,'Medical Examinations'!$A$1:$Z$1,0),FALSE)</f>
        <v>Normal</v>
      </c>
      <c r="L1624" s="15">
        <v>14152.46</v>
      </c>
      <c r="M1624" s="10" t="s">
        <v>4707</v>
      </c>
      <c r="N1624" s="10" t="s">
        <v>4711</v>
      </c>
      <c r="P1624" s="10"/>
    </row>
    <row r="1625" spans="1:16">
      <c r="A1625" s="21" t="s">
        <v>3251</v>
      </c>
      <c r="D1625" s="10">
        <f>VLOOKUP($A1625,'Medical Examinations'!$A:$Z,MATCH(D$1,'Medical Examinations'!$A$1:$Z$1,0),FALSE)</f>
        <v>6.25</v>
      </c>
      <c r="E1625" s="10" t="str">
        <f>VLOOKUP($A1625,'Medical Examinations'!$A:$Z,MATCH(E$1,'Medical Examinations'!$A$1:$Z$1,0),FALSE)</f>
        <v>No</v>
      </c>
      <c r="F1625" s="10" t="str">
        <f>VLOOKUP($A1625,'Medical Examinations'!$A:$Z,MATCH(F$1,'Medical Examinations'!$A$1:$Z$1,0),FALSE)</f>
        <v>No</v>
      </c>
      <c r="G1625" s="10" t="str">
        <f>VLOOKUP($A1625,'Medical Examinations'!$A:$Z,MATCH(G$1,'Medical Examinations'!$A$1:$Z$1,0),FALSE)</f>
        <v>No</v>
      </c>
      <c r="H1625" s="10">
        <f>VLOOKUP($A1625,'Medical Examinations'!$A:$Z,MATCH(H$1,'Medical Examinations'!$A$1:$Z$1,0),FALSE)</f>
        <v>0</v>
      </c>
      <c r="I1625" s="10" t="str">
        <f>VLOOKUP($A1625,'Medical Examinations'!$A:$Z,MATCH(I$1,'Medical Examinations'!$A$1:$Z$1,0),FALSE)</f>
        <v>No</v>
      </c>
      <c r="J1625" s="10" t="str">
        <f>VLOOKUP($A1625,'Medical Examinations'!$A:$Z,MATCH(J$1,'Medical Examinations'!$A$1:$Z$1,0),FALSE)</f>
        <v>Obesity</v>
      </c>
      <c r="K1625" s="10" t="str">
        <f>VLOOKUP($A1625,'Medical Examinations'!$A:$Z,MATCH(K$1,'Medical Examinations'!$A$1:$Z$1,0),FALSE)</f>
        <v>Prediabetes</v>
      </c>
      <c r="L1625" s="15">
        <v>14193.55</v>
      </c>
      <c r="M1625" s="10" t="s">
        <v>4707</v>
      </c>
      <c r="N1625" s="10" t="s">
        <v>4711</v>
      </c>
      <c r="P1625" s="10"/>
    </row>
    <row r="1626" spans="1:16">
      <c r="A1626" s="20" t="s">
        <v>3253</v>
      </c>
      <c r="D1626" s="10">
        <f>VLOOKUP($A1626,'Medical Examinations'!$A:$Z,MATCH(D$1,'Medical Examinations'!$A$1:$Z$1,0),FALSE)</f>
        <v>5.67</v>
      </c>
      <c r="E1626" s="10" t="str">
        <f>VLOOKUP($A1626,'Medical Examinations'!$A:$Z,MATCH(E$1,'Medical Examinations'!$A$1:$Z$1,0),FALSE)</f>
        <v>yes</v>
      </c>
      <c r="F1626" s="10" t="str">
        <f>VLOOKUP($A1626,'Medical Examinations'!$A:$Z,MATCH(F$1,'Medical Examinations'!$A$1:$Z$1,0),FALSE)</f>
        <v>No</v>
      </c>
      <c r="G1626" s="10" t="str">
        <f>VLOOKUP($A1626,'Medical Examinations'!$A:$Z,MATCH(G$1,'Medical Examinations'!$A$1:$Z$1,0),FALSE)</f>
        <v>No</v>
      </c>
      <c r="H1626" s="10">
        <f>VLOOKUP($A1626,'Medical Examinations'!$A:$Z,MATCH(H$1,'Medical Examinations'!$A$1:$Z$1,0),FALSE)</f>
        <v>0</v>
      </c>
      <c r="I1626" s="10" t="str">
        <f>VLOOKUP($A1626,'Medical Examinations'!$A:$Z,MATCH(I$1,'Medical Examinations'!$A$1:$Z$1,0),FALSE)</f>
        <v>No</v>
      </c>
      <c r="J1626" s="10" t="str">
        <f>VLOOKUP($A1626,'Medical Examinations'!$A:$Z,MATCH(J$1,'Medical Examinations'!$A$1:$Z$1,0),FALSE)</f>
        <v>Obesity</v>
      </c>
      <c r="K1626" s="10" t="str">
        <f>VLOOKUP($A1626,'Medical Examinations'!$A:$Z,MATCH(K$1,'Medical Examinations'!$A$1:$Z$1,0),FALSE)</f>
        <v>Normal</v>
      </c>
      <c r="L1626" s="15">
        <v>14209.4</v>
      </c>
      <c r="M1626" s="10" t="s">
        <v>4707</v>
      </c>
      <c r="N1626" s="10" t="s">
        <v>4711</v>
      </c>
      <c r="P1626" s="10"/>
    </row>
    <row r="1627" spans="1:16">
      <c r="A1627" s="21" t="s">
        <v>3255</v>
      </c>
      <c r="D1627" s="10">
        <f>VLOOKUP($A1627,'Medical Examinations'!$A:$Z,MATCH(D$1,'Medical Examinations'!$A$1:$Z$1,0),FALSE)</f>
        <v>4.42</v>
      </c>
      <c r="E1627" s="10" t="str">
        <f>VLOOKUP($A1627,'Medical Examinations'!$A:$Z,MATCH(E$1,'Medical Examinations'!$A$1:$Z$1,0),FALSE)</f>
        <v>yes</v>
      </c>
      <c r="F1627" s="10" t="str">
        <f>VLOOKUP($A1627,'Medical Examinations'!$A:$Z,MATCH(F$1,'Medical Examinations'!$A$1:$Z$1,0),FALSE)</f>
        <v>No</v>
      </c>
      <c r="G1627" s="10" t="str">
        <f>VLOOKUP($A1627,'Medical Examinations'!$A:$Z,MATCH(G$1,'Medical Examinations'!$A$1:$Z$1,0),FALSE)</f>
        <v>No</v>
      </c>
      <c r="H1627" s="10">
        <f>VLOOKUP($A1627,'Medical Examinations'!$A:$Z,MATCH(H$1,'Medical Examinations'!$A$1:$Z$1,0),FALSE)</f>
        <v>1</v>
      </c>
      <c r="I1627" s="10" t="str">
        <f>VLOOKUP($A1627,'Medical Examinations'!$A:$Z,MATCH(I$1,'Medical Examinations'!$A$1:$Z$1,0),FALSE)</f>
        <v>No</v>
      </c>
      <c r="J1627" s="10" t="str">
        <f>VLOOKUP($A1627,'Medical Examinations'!$A:$Z,MATCH(J$1,'Medical Examinations'!$A$1:$Z$1,0),FALSE)</f>
        <v>Obesity</v>
      </c>
      <c r="K1627" s="10" t="str">
        <f>VLOOKUP($A1627,'Medical Examinations'!$A:$Z,MATCH(K$1,'Medical Examinations'!$A$1:$Z$1,0),FALSE)</f>
        <v>Normal</v>
      </c>
      <c r="L1627" s="15">
        <v>14210.54</v>
      </c>
      <c r="M1627" s="10" t="s">
        <v>4707</v>
      </c>
      <c r="N1627" s="10" t="s">
        <v>4707</v>
      </c>
      <c r="P1627" s="10"/>
    </row>
    <row r="1628" spans="1:16">
      <c r="A1628" s="20" t="s">
        <v>3257</v>
      </c>
      <c r="D1628" s="10">
        <f>VLOOKUP($A1628,'Medical Examinations'!$A:$Z,MATCH(D$1,'Medical Examinations'!$A$1:$Z$1,0),FALSE)</f>
        <v>11.75</v>
      </c>
      <c r="E1628" s="10" t="str">
        <f>VLOOKUP($A1628,'Medical Examinations'!$A:$Z,MATCH(E$1,'Medical Examinations'!$A$1:$Z$1,0),FALSE)</f>
        <v>yes</v>
      </c>
      <c r="F1628" s="10" t="str">
        <f>VLOOKUP($A1628,'Medical Examinations'!$A:$Z,MATCH(F$1,'Medical Examinations'!$A$1:$Z$1,0),FALSE)</f>
        <v>No</v>
      </c>
      <c r="G1628" s="10" t="str">
        <f>VLOOKUP($A1628,'Medical Examinations'!$A:$Z,MATCH(G$1,'Medical Examinations'!$A$1:$Z$1,0),FALSE)</f>
        <v>No</v>
      </c>
      <c r="H1628" s="10">
        <f>VLOOKUP($A1628,'Medical Examinations'!$A:$Z,MATCH(H$1,'Medical Examinations'!$A$1:$Z$1,0),FALSE)</f>
        <v>2</v>
      </c>
      <c r="I1628" s="10" t="str">
        <f>VLOOKUP($A1628,'Medical Examinations'!$A:$Z,MATCH(I$1,'Medical Examinations'!$A$1:$Z$1,0),FALSE)</f>
        <v>No</v>
      </c>
      <c r="J1628" s="10" t="str">
        <f>VLOOKUP($A1628,'Medical Examinations'!$A:$Z,MATCH(J$1,'Medical Examinations'!$A$1:$Z$1,0),FALSE)</f>
        <v>Underweight</v>
      </c>
      <c r="K1628" s="10" t="str">
        <f>VLOOKUP($A1628,'Medical Examinations'!$A:$Z,MATCH(K$1,'Medical Examinations'!$A$1:$Z$1,0),FALSE)</f>
        <v>Diabetes</v>
      </c>
      <c r="L1628" s="15">
        <v>14235.07</v>
      </c>
      <c r="M1628" s="10" t="s">
        <v>4707</v>
      </c>
      <c r="N1628" s="10" t="s">
        <v>4711</v>
      </c>
      <c r="P1628" s="10"/>
    </row>
    <row r="1629" spans="1:16">
      <c r="A1629" s="21" t="s">
        <v>3259</v>
      </c>
      <c r="D1629" s="10">
        <f>VLOOKUP($A1629,'Medical Examinations'!$A:$Z,MATCH(D$1,'Medical Examinations'!$A$1:$Z$1,0),FALSE)</f>
        <v>6.06</v>
      </c>
      <c r="E1629" s="10" t="str">
        <f>VLOOKUP($A1629,'Medical Examinations'!$A:$Z,MATCH(E$1,'Medical Examinations'!$A$1:$Z$1,0),FALSE)</f>
        <v>No</v>
      </c>
      <c r="F1629" s="10" t="str">
        <f>VLOOKUP($A1629,'Medical Examinations'!$A:$Z,MATCH(F$1,'Medical Examinations'!$A$1:$Z$1,0),FALSE)</f>
        <v>No</v>
      </c>
      <c r="G1629" s="10" t="str">
        <f>VLOOKUP($A1629,'Medical Examinations'!$A:$Z,MATCH(G$1,'Medical Examinations'!$A$1:$Z$1,0),FALSE)</f>
        <v>No</v>
      </c>
      <c r="H1629" s="10">
        <f>VLOOKUP($A1629,'Medical Examinations'!$A:$Z,MATCH(H$1,'Medical Examinations'!$A$1:$Z$1,0),FALSE)</f>
        <v>1</v>
      </c>
      <c r="I1629" s="10" t="str">
        <f>VLOOKUP($A1629,'Medical Examinations'!$A:$Z,MATCH(I$1,'Medical Examinations'!$A$1:$Z$1,0),FALSE)</f>
        <v>No</v>
      </c>
      <c r="J1629" s="10" t="str">
        <f>VLOOKUP($A1629,'Medical Examinations'!$A:$Z,MATCH(J$1,'Medical Examinations'!$A$1:$Z$1,0),FALSE)</f>
        <v>Obesity</v>
      </c>
      <c r="K1629" s="10" t="str">
        <f>VLOOKUP($A1629,'Medical Examinations'!$A:$Z,MATCH(K$1,'Medical Examinations'!$A$1:$Z$1,0),FALSE)</f>
        <v>Prediabetes</v>
      </c>
      <c r="L1629" s="15">
        <v>14254.61</v>
      </c>
      <c r="M1629" s="10" t="s">
        <v>4707</v>
      </c>
      <c r="N1629" s="10" t="s">
        <v>4711</v>
      </c>
      <c r="P1629" s="10"/>
    </row>
    <row r="1630" spans="1:16">
      <c r="A1630" s="20" t="s">
        <v>3261</v>
      </c>
      <c r="D1630" s="10">
        <f>VLOOKUP($A1630,'Medical Examinations'!$A:$Z,MATCH(D$1,'Medical Examinations'!$A$1:$Z$1,0),FALSE)</f>
        <v>5.48</v>
      </c>
      <c r="E1630" s="10" t="str">
        <f>VLOOKUP($A1630,'Medical Examinations'!$A:$Z,MATCH(E$1,'Medical Examinations'!$A$1:$Z$1,0),FALSE)</f>
        <v>No</v>
      </c>
      <c r="F1630" s="10" t="str">
        <f>VLOOKUP($A1630,'Medical Examinations'!$A:$Z,MATCH(F$1,'Medical Examinations'!$A$1:$Z$1,0),FALSE)</f>
        <v>No</v>
      </c>
      <c r="G1630" s="10" t="str">
        <f>VLOOKUP($A1630,'Medical Examinations'!$A:$Z,MATCH(G$1,'Medical Examinations'!$A$1:$Z$1,0),FALSE)</f>
        <v>No</v>
      </c>
      <c r="H1630" s="10">
        <f>VLOOKUP($A1630,'Medical Examinations'!$A:$Z,MATCH(H$1,'Medical Examinations'!$A$1:$Z$1,0),FALSE)</f>
        <v>1</v>
      </c>
      <c r="I1630" s="10" t="str">
        <f>VLOOKUP($A1630,'Medical Examinations'!$A:$Z,MATCH(I$1,'Medical Examinations'!$A$1:$Z$1,0),FALSE)</f>
        <v>No</v>
      </c>
      <c r="J1630" s="10" t="str">
        <f>VLOOKUP($A1630,'Medical Examinations'!$A:$Z,MATCH(J$1,'Medical Examinations'!$A$1:$Z$1,0),FALSE)</f>
        <v>Obesity</v>
      </c>
      <c r="K1630" s="10" t="str">
        <f>VLOOKUP($A1630,'Medical Examinations'!$A:$Z,MATCH(K$1,'Medical Examinations'!$A$1:$Z$1,0),FALSE)</f>
        <v>Normal</v>
      </c>
      <c r="L1630" s="15">
        <v>14256.19</v>
      </c>
      <c r="M1630" s="10" t="s">
        <v>4707</v>
      </c>
      <c r="N1630" s="10" t="s">
        <v>4708</v>
      </c>
      <c r="P1630" s="10"/>
    </row>
    <row r="1631" spans="1:16">
      <c r="A1631" s="21" t="s">
        <v>3263</v>
      </c>
      <c r="D1631" s="10">
        <f>VLOOKUP($A1631,'Medical Examinations'!$A:$Z,MATCH(D$1,'Medical Examinations'!$A$1:$Z$1,0),FALSE)</f>
        <v>4.45</v>
      </c>
      <c r="E1631" s="10" t="str">
        <f>VLOOKUP($A1631,'Medical Examinations'!$A:$Z,MATCH(E$1,'Medical Examinations'!$A$1:$Z$1,0),FALSE)</f>
        <v>No</v>
      </c>
      <c r="F1631" s="10" t="str">
        <f>VLOOKUP($A1631,'Medical Examinations'!$A:$Z,MATCH(F$1,'Medical Examinations'!$A$1:$Z$1,0),FALSE)</f>
        <v>No</v>
      </c>
      <c r="G1631" s="10" t="str">
        <f>VLOOKUP($A1631,'Medical Examinations'!$A:$Z,MATCH(G$1,'Medical Examinations'!$A$1:$Z$1,0),FALSE)</f>
        <v>Yes</v>
      </c>
      <c r="H1631" s="10">
        <f>VLOOKUP($A1631,'Medical Examinations'!$A:$Z,MATCH(H$1,'Medical Examinations'!$A$1:$Z$1,0),FALSE)</f>
        <v>1</v>
      </c>
      <c r="I1631" s="10" t="str">
        <f>VLOOKUP($A1631,'Medical Examinations'!$A:$Z,MATCH(I$1,'Medical Examinations'!$A$1:$Z$1,0),FALSE)</f>
        <v>No</v>
      </c>
      <c r="J1631" s="10" t="str">
        <f>VLOOKUP($A1631,'Medical Examinations'!$A:$Z,MATCH(J$1,'Medical Examinations'!$A$1:$Z$1,0),FALSE)</f>
        <v>Normal Weight</v>
      </c>
      <c r="K1631" s="10" t="str">
        <f>VLOOKUP($A1631,'Medical Examinations'!$A:$Z,MATCH(K$1,'Medical Examinations'!$A$1:$Z$1,0),FALSE)</f>
        <v>Normal</v>
      </c>
      <c r="L1631" s="15">
        <v>14256.79</v>
      </c>
      <c r="M1631" s="10" t="s">
        <v>4707</v>
      </c>
      <c r="N1631" s="10" t="s">
        <v>4707</v>
      </c>
      <c r="P1631" s="10"/>
    </row>
    <row r="1632" spans="1:16">
      <c r="A1632" s="20" t="s">
        <v>3265</v>
      </c>
      <c r="D1632" s="10">
        <f>VLOOKUP($A1632,'Medical Examinations'!$A:$Z,MATCH(D$1,'Medical Examinations'!$A$1:$Z$1,0),FALSE)</f>
        <v>5</v>
      </c>
      <c r="E1632" s="10" t="str">
        <f>VLOOKUP($A1632,'Medical Examinations'!$A:$Z,MATCH(E$1,'Medical Examinations'!$A$1:$Z$1,0),FALSE)</f>
        <v>No</v>
      </c>
      <c r="F1632" s="10" t="str">
        <f>VLOOKUP($A1632,'Medical Examinations'!$A:$Z,MATCH(F$1,'Medical Examinations'!$A$1:$Z$1,0),FALSE)</f>
        <v>No</v>
      </c>
      <c r="G1632" s="10" t="str">
        <f>VLOOKUP($A1632,'Medical Examinations'!$A:$Z,MATCH(G$1,'Medical Examinations'!$A$1:$Z$1,0),FALSE)</f>
        <v>No</v>
      </c>
      <c r="H1632" s="10">
        <f>VLOOKUP($A1632,'Medical Examinations'!$A:$Z,MATCH(H$1,'Medical Examinations'!$A$1:$Z$1,0),FALSE)</f>
        <v>1</v>
      </c>
      <c r="I1632" s="10" t="str">
        <f>VLOOKUP($A1632,'Medical Examinations'!$A:$Z,MATCH(I$1,'Medical Examinations'!$A$1:$Z$1,0),FALSE)</f>
        <v>No</v>
      </c>
      <c r="J1632" s="10" t="str">
        <f>VLOOKUP($A1632,'Medical Examinations'!$A:$Z,MATCH(J$1,'Medical Examinations'!$A$1:$Z$1,0),FALSE)</f>
        <v>Overweight</v>
      </c>
      <c r="K1632" s="10" t="str">
        <f>VLOOKUP($A1632,'Medical Examinations'!$A:$Z,MATCH(K$1,'Medical Examinations'!$A$1:$Z$1,0),FALSE)</f>
        <v>Normal</v>
      </c>
      <c r="L1632" s="15">
        <v>14258.33</v>
      </c>
      <c r="M1632" s="10" t="s">
        <v>4707</v>
      </c>
      <c r="N1632" s="10" t="s">
        <v>4707</v>
      </c>
      <c r="P1632" s="10"/>
    </row>
    <row r="1633" spans="1:16">
      <c r="A1633" s="21" t="s">
        <v>3267</v>
      </c>
      <c r="D1633" s="10">
        <f>VLOOKUP($A1633,'Medical Examinations'!$A:$Z,MATCH(D$1,'Medical Examinations'!$A$1:$Z$1,0),FALSE)</f>
        <v>5.84</v>
      </c>
      <c r="E1633" s="10" t="str">
        <f>VLOOKUP($A1633,'Medical Examinations'!$A:$Z,MATCH(E$1,'Medical Examinations'!$A$1:$Z$1,0),FALSE)</f>
        <v>No</v>
      </c>
      <c r="F1633" s="10" t="str">
        <f>VLOOKUP($A1633,'Medical Examinations'!$A:$Z,MATCH(F$1,'Medical Examinations'!$A$1:$Z$1,0),FALSE)</f>
        <v>No</v>
      </c>
      <c r="G1633" s="10" t="str">
        <f>VLOOKUP($A1633,'Medical Examinations'!$A:$Z,MATCH(G$1,'Medical Examinations'!$A$1:$Z$1,0),FALSE)</f>
        <v>No</v>
      </c>
      <c r="H1633" s="10">
        <f>VLOOKUP($A1633,'Medical Examinations'!$A:$Z,MATCH(H$1,'Medical Examinations'!$A$1:$Z$1,0),FALSE)</f>
        <v>0</v>
      </c>
      <c r="I1633" s="10" t="str">
        <f>VLOOKUP($A1633,'Medical Examinations'!$A:$Z,MATCH(I$1,'Medical Examinations'!$A$1:$Z$1,0),FALSE)</f>
        <v>No</v>
      </c>
      <c r="J1633" s="10" t="str">
        <f>VLOOKUP($A1633,'Medical Examinations'!$A:$Z,MATCH(J$1,'Medical Examinations'!$A$1:$Z$1,0),FALSE)</f>
        <v>Obesity</v>
      </c>
      <c r="K1633" s="10" t="str">
        <f>VLOOKUP($A1633,'Medical Examinations'!$A:$Z,MATCH(K$1,'Medical Examinations'!$A$1:$Z$1,0),FALSE)</f>
        <v>Prediabetes</v>
      </c>
      <c r="L1633" s="15">
        <v>14283.46</v>
      </c>
      <c r="M1633" s="10" t="s">
        <v>4707</v>
      </c>
      <c r="N1633" s="10" t="s">
        <v>4707</v>
      </c>
      <c r="P1633" s="10"/>
    </row>
    <row r="1634" spans="1:16">
      <c r="A1634" s="20" t="s">
        <v>3269</v>
      </c>
      <c r="D1634" s="10">
        <f>VLOOKUP($A1634,'Medical Examinations'!$A:$Z,MATCH(D$1,'Medical Examinations'!$A$1:$Z$1,0),FALSE)</f>
        <v>5.21</v>
      </c>
      <c r="E1634" s="10" t="str">
        <f>VLOOKUP($A1634,'Medical Examinations'!$A:$Z,MATCH(E$1,'Medical Examinations'!$A$1:$Z$1,0),FALSE)</f>
        <v>yes</v>
      </c>
      <c r="F1634" s="10" t="str">
        <f>VLOOKUP($A1634,'Medical Examinations'!$A:$Z,MATCH(F$1,'Medical Examinations'!$A$1:$Z$1,0),FALSE)</f>
        <v>No</v>
      </c>
      <c r="G1634" s="10" t="str">
        <f>VLOOKUP($A1634,'Medical Examinations'!$A:$Z,MATCH(G$1,'Medical Examinations'!$A$1:$Z$1,0),FALSE)</f>
        <v>No</v>
      </c>
      <c r="H1634" s="10">
        <f>VLOOKUP($A1634,'Medical Examinations'!$A:$Z,MATCH(H$1,'Medical Examinations'!$A$1:$Z$1,0),FALSE)</f>
        <v>0</v>
      </c>
      <c r="I1634" s="10" t="str">
        <f>VLOOKUP($A1634,'Medical Examinations'!$A:$Z,MATCH(I$1,'Medical Examinations'!$A$1:$Z$1,0),FALSE)</f>
        <v>No</v>
      </c>
      <c r="J1634" s="10" t="str">
        <f>VLOOKUP($A1634,'Medical Examinations'!$A:$Z,MATCH(J$1,'Medical Examinations'!$A$1:$Z$1,0),FALSE)</f>
        <v>Obesity</v>
      </c>
      <c r="K1634" s="10" t="str">
        <f>VLOOKUP($A1634,'Medical Examinations'!$A:$Z,MATCH(K$1,'Medical Examinations'!$A$1:$Z$1,0),FALSE)</f>
        <v>Normal</v>
      </c>
      <c r="L1634" s="15">
        <v>14285.9</v>
      </c>
      <c r="M1634" s="10" t="s">
        <v>4707</v>
      </c>
      <c r="N1634" s="10" t="s">
        <v>4708</v>
      </c>
      <c r="P1634" s="10"/>
    </row>
    <row r="1635" spans="1:16">
      <c r="A1635" s="21" t="s">
        <v>3271</v>
      </c>
      <c r="D1635" s="10">
        <f>VLOOKUP($A1635,'Medical Examinations'!$A:$Z,MATCH(D$1,'Medical Examinations'!$A$1:$Z$1,0),FALSE)</f>
        <v>4.26</v>
      </c>
      <c r="E1635" s="10" t="str">
        <f>VLOOKUP($A1635,'Medical Examinations'!$A:$Z,MATCH(E$1,'Medical Examinations'!$A$1:$Z$1,0),FALSE)</f>
        <v>No</v>
      </c>
      <c r="F1635" s="10" t="str">
        <f>VLOOKUP($A1635,'Medical Examinations'!$A:$Z,MATCH(F$1,'Medical Examinations'!$A$1:$Z$1,0),FALSE)</f>
        <v>No</v>
      </c>
      <c r="G1635" s="10" t="str">
        <f>VLOOKUP($A1635,'Medical Examinations'!$A:$Z,MATCH(G$1,'Medical Examinations'!$A$1:$Z$1,0),FALSE)</f>
        <v>No</v>
      </c>
      <c r="H1635" s="10">
        <f>VLOOKUP($A1635,'Medical Examinations'!$A:$Z,MATCH(H$1,'Medical Examinations'!$A$1:$Z$1,0),FALSE)</f>
        <v>0</v>
      </c>
      <c r="I1635" s="10" t="str">
        <f>VLOOKUP($A1635,'Medical Examinations'!$A:$Z,MATCH(I$1,'Medical Examinations'!$A$1:$Z$1,0),FALSE)</f>
        <v>No</v>
      </c>
      <c r="J1635" s="10" t="str">
        <f>VLOOKUP($A1635,'Medical Examinations'!$A:$Z,MATCH(J$1,'Medical Examinations'!$A$1:$Z$1,0),FALSE)</f>
        <v>Overweight</v>
      </c>
      <c r="K1635" s="10" t="str">
        <f>VLOOKUP($A1635,'Medical Examinations'!$A:$Z,MATCH(K$1,'Medical Examinations'!$A$1:$Z$1,0),FALSE)</f>
        <v>Normal</v>
      </c>
      <c r="L1635" s="15">
        <v>14313.85</v>
      </c>
      <c r="M1635" s="10" t="s">
        <v>4707</v>
      </c>
      <c r="N1635" s="10" t="s">
        <v>4708</v>
      </c>
      <c r="P1635" s="10"/>
    </row>
    <row r="1636" spans="1:16">
      <c r="A1636" s="20" t="s">
        <v>3273</v>
      </c>
      <c r="D1636" s="10">
        <f>VLOOKUP($A1636,'Medical Examinations'!$A:$Z,MATCH(D$1,'Medical Examinations'!$A$1:$Z$1,0),FALSE)</f>
        <v>4.17</v>
      </c>
      <c r="E1636" s="10" t="str">
        <f>VLOOKUP($A1636,'Medical Examinations'!$A:$Z,MATCH(E$1,'Medical Examinations'!$A$1:$Z$1,0),FALSE)</f>
        <v>No</v>
      </c>
      <c r="F1636" s="10" t="str">
        <f>VLOOKUP($A1636,'Medical Examinations'!$A:$Z,MATCH(F$1,'Medical Examinations'!$A$1:$Z$1,0),FALSE)</f>
        <v>No</v>
      </c>
      <c r="G1636" s="10" t="str">
        <f>VLOOKUP($A1636,'Medical Examinations'!$A:$Z,MATCH(G$1,'Medical Examinations'!$A$1:$Z$1,0),FALSE)</f>
        <v>No</v>
      </c>
      <c r="H1636" s="10">
        <f>VLOOKUP($A1636,'Medical Examinations'!$A:$Z,MATCH(H$1,'Medical Examinations'!$A$1:$Z$1,0),FALSE)</f>
        <v>0</v>
      </c>
      <c r="I1636" s="10" t="str">
        <f>VLOOKUP($A1636,'Medical Examinations'!$A:$Z,MATCH(I$1,'Medical Examinations'!$A$1:$Z$1,0),FALSE)</f>
        <v>No</v>
      </c>
      <c r="J1636" s="10" t="str">
        <f>VLOOKUP($A1636,'Medical Examinations'!$A:$Z,MATCH(J$1,'Medical Examinations'!$A$1:$Z$1,0),FALSE)</f>
        <v>Normal Weight</v>
      </c>
      <c r="K1636" s="10" t="str">
        <f>VLOOKUP($A1636,'Medical Examinations'!$A:$Z,MATCH(K$1,'Medical Examinations'!$A$1:$Z$1,0),FALSE)</f>
        <v>Normal</v>
      </c>
      <c r="L1636" s="15">
        <v>14319.03</v>
      </c>
      <c r="M1636" s="10" t="s">
        <v>4707</v>
      </c>
      <c r="N1636" s="10" t="s">
        <v>4707</v>
      </c>
      <c r="P1636" s="10"/>
    </row>
    <row r="1637" spans="1:16">
      <c r="A1637" s="21" t="s">
        <v>3275</v>
      </c>
      <c r="D1637" s="10">
        <f>VLOOKUP($A1637,'Medical Examinations'!$A:$Z,MATCH(D$1,'Medical Examinations'!$A$1:$Z$1,0),FALSE)</f>
        <v>11.96</v>
      </c>
      <c r="E1637" s="10" t="str">
        <f>VLOOKUP($A1637,'Medical Examinations'!$A:$Z,MATCH(E$1,'Medical Examinations'!$A$1:$Z$1,0),FALSE)</f>
        <v>No</v>
      </c>
      <c r="F1637" s="10" t="str">
        <f>VLOOKUP($A1637,'Medical Examinations'!$A:$Z,MATCH(F$1,'Medical Examinations'!$A$1:$Z$1,0),FALSE)</f>
        <v>No</v>
      </c>
      <c r="G1637" s="10" t="str">
        <f>VLOOKUP($A1637,'Medical Examinations'!$A:$Z,MATCH(G$1,'Medical Examinations'!$A$1:$Z$1,0),FALSE)</f>
        <v>No</v>
      </c>
      <c r="H1637" s="10">
        <f>VLOOKUP($A1637,'Medical Examinations'!$A:$Z,MATCH(H$1,'Medical Examinations'!$A$1:$Z$1,0),FALSE)</f>
        <v>0</v>
      </c>
      <c r="I1637" s="10" t="str">
        <f>VLOOKUP($A1637,'Medical Examinations'!$A:$Z,MATCH(I$1,'Medical Examinations'!$A$1:$Z$1,0),FALSE)</f>
        <v>No</v>
      </c>
      <c r="J1637" s="10" t="str">
        <f>VLOOKUP($A1637,'Medical Examinations'!$A:$Z,MATCH(J$1,'Medical Examinations'!$A$1:$Z$1,0),FALSE)</f>
        <v>Normal Weight</v>
      </c>
      <c r="K1637" s="10" t="str">
        <f>VLOOKUP($A1637,'Medical Examinations'!$A:$Z,MATCH(K$1,'Medical Examinations'!$A$1:$Z$1,0),FALSE)</f>
        <v>Diabetes</v>
      </c>
      <c r="L1637" s="15">
        <v>14337.91</v>
      </c>
      <c r="M1637" s="10" t="s">
        <v>4707</v>
      </c>
      <c r="N1637" s="10" t="s">
        <v>4708</v>
      </c>
      <c r="P1637" s="10"/>
    </row>
    <row r="1638" spans="1:16">
      <c r="A1638" s="20" t="s">
        <v>3277</v>
      </c>
      <c r="D1638" s="10">
        <f>VLOOKUP($A1638,'Medical Examinations'!$A:$Z,MATCH(D$1,'Medical Examinations'!$A$1:$Z$1,0),FALSE)</f>
        <v>6.26</v>
      </c>
      <c r="E1638" s="10" t="str">
        <f>VLOOKUP($A1638,'Medical Examinations'!$A:$Z,MATCH(E$1,'Medical Examinations'!$A$1:$Z$1,0),FALSE)</f>
        <v>yes</v>
      </c>
      <c r="F1638" s="10" t="str">
        <f>VLOOKUP($A1638,'Medical Examinations'!$A:$Z,MATCH(F$1,'Medical Examinations'!$A$1:$Z$1,0),FALSE)</f>
        <v>No</v>
      </c>
      <c r="G1638" s="10" t="str">
        <f>VLOOKUP($A1638,'Medical Examinations'!$A:$Z,MATCH(G$1,'Medical Examinations'!$A$1:$Z$1,0),FALSE)</f>
        <v>No</v>
      </c>
      <c r="H1638" s="10">
        <f>VLOOKUP($A1638,'Medical Examinations'!$A:$Z,MATCH(H$1,'Medical Examinations'!$A$1:$Z$1,0),FALSE)</f>
        <v>1</v>
      </c>
      <c r="I1638" s="10" t="str">
        <f>VLOOKUP($A1638,'Medical Examinations'!$A:$Z,MATCH(I$1,'Medical Examinations'!$A$1:$Z$1,0),FALSE)</f>
        <v>No</v>
      </c>
      <c r="J1638" s="10" t="str">
        <f>VLOOKUP($A1638,'Medical Examinations'!$A:$Z,MATCH(J$1,'Medical Examinations'!$A$1:$Z$1,0),FALSE)</f>
        <v>Obesity</v>
      </c>
      <c r="K1638" s="10" t="str">
        <f>VLOOKUP($A1638,'Medical Examinations'!$A:$Z,MATCH(K$1,'Medical Examinations'!$A$1:$Z$1,0),FALSE)</f>
        <v>Prediabetes</v>
      </c>
      <c r="L1638" s="15">
        <v>14349.85</v>
      </c>
      <c r="M1638" s="10" t="s">
        <v>4707</v>
      </c>
      <c r="N1638" s="10" t="s">
        <v>4707</v>
      </c>
      <c r="P1638" s="10"/>
    </row>
    <row r="1639" spans="1:16">
      <c r="A1639" s="21" t="s">
        <v>3279</v>
      </c>
      <c r="D1639" s="10">
        <f>VLOOKUP($A1639,'Medical Examinations'!$A:$Z,MATCH(D$1,'Medical Examinations'!$A$1:$Z$1,0),FALSE)</f>
        <v>11.68</v>
      </c>
      <c r="E1639" s="10" t="str">
        <f>VLOOKUP($A1639,'Medical Examinations'!$A:$Z,MATCH(E$1,'Medical Examinations'!$A$1:$Z$1,0),FALSE)</f>
        <v>No</v>
      </c>
      <c r="F1639" s="10" t="str">
        <f>VLOOKUP($A1639,'Medical Examinations'!$A:$Z,MATCH(F$1,'Medical Examinations'!$A$1:$Z$1,0),FALSE)</f>
        <v>No</v>
      </c>
      <c r="G1639" s="10" t="str">
        <f>VLOOKUP($A1639,'Medical Examinations'!$A:$Z,MATCH(G$1,'Medical Examinations'!$A$1:$Z$1,0),FALSE)</f>
        <v>No</v>
      </c>
      <c r="H1639" s="10">
        <f>VLOOKUP($A1639,'Medical Examinations'!$A:$Z,MATCH(H$1,'Medical Examinations'!$A$1:$Z$1,0),FALSE)</f>
        <v>0</v>
      </c>
      <c r="I1639" s="10" t="str">
        <f>VLOOKUP($A1639,'Medical Examinations'!$A:$Z,MATCH(I$1,'Medical Examinations'!$A$1:$Z$1,0),FALSE)</f>
        <v>No</v>
      </c>
      <c r="J1639" s="10" t="str">
        <f>VLOOKUP($A1639,'Medical Examinations'!$A:$Z,MATCH(J$1,'Medical Examinations'!$A$1:$Z$1,0),FALSE)</f>
        <v>Normal Weight</v>
      </c>
      <c r="K1639" s="10" t="str">
        <f>VLOOKUP($A1639,'Medical Examinations'!$A:$Z,MATCH(K$1,'Medical Examinations'!$A$1:$Z$1,0),FALSE)</f>
        <v>Diabetes</v>
      </c>
      <c r="L1639" s="15">
        <v>14355.43</v>
      </c>
      <c r="M1639" s="10" t="s">
        <v>4707</v>
      </c>
      <c r="N1639" s="10" t="s">
        <v>4711</v>
      </c>
      <c r="P1639" s="10"/>
    </row>
    <row r="1640" spans="1:16">
      <c r="A1640" s="20" t="s">
        <v>3281</v>
      </c>
      <c r="D1640" s="10">
        <f>VLOOKUP($A1640,'Medical Examinations'!$A:$Z,MATCH(D$1,'Medical Examinations'!$A$1:$Z$1,0),FALSE)</f>
        <v>5.16</v>
      </c>
      <c r="E1640" s="10" t="str">
        <f>VLOOKUP($A1640,'Medical Examinations'!$A:$Z,MATCH(E$1,'Medical Examinations'!$A$1:$Z$1,0),FALSE)</f>
        <v>No</v>
      </c>
      <c r="F1640" s="10" t="str">
        <f>VLOOKUP($A1640,'Medical Examinations'!$A:$Z,MATCH(F$1,'Medical Examinations'!$A$1:$Z$1,0),FALSE)</f>
        <v>No</v>
      </c>
      <c r="G1640" s="10" t="str">
        <f>VLOOKUP($A1640,'Medical Examinations'!$A:$Z,MATCH(G$1,'Medical Examinations'!$A$1:$Z$1,0),FALSE)</f>
        <v>No</v>
      </c>
      <c r="H1640" s="10">
        <f>VLOOKUP($A1640,'Medical Examinations'!$A:$Z,MATCH(H$1,'Medical Examinations'!$A$1:$Z$1,0),FALSE)</f>
        <v>0</v>
      </c>
      <c r="I1640" s="10" t="str">
        <f>VLOOKUP($A1640,'Medical Examinations'!$A:$Z,MATCH(I$1,'Medical Examinations'!$A$1:$Z$1,0),FALSE)</f>
        <v>No</v>
      </c>
      <c r="J1640" s="10" t="str">
        <f>VLOOKUP($A1640,'Medical Examinations'!$A:$Z,MATCH(J$1,'Medical Examinations'!$A$1:$Z$1,0),FALSE)</f>
        <v>Obesity</v>
      </c>
      <c r="K1640" s="10" t="str">
        <f>VLOOKUP($A1640,'Medical Examinations'!$A:$Z,MATCH(K$1,'Medical Examinations'!$A$1:$Z$1,0),FALSE)</f>
        <v>Normal</v>
      </c>
      <c r="L1640" s="15">
        <v>14358.36</v>
      </c>
      <c r="M1640" s="10" t="s">
        <v>4707</v>
      </c>
      <c r="N1640" s="10" t="s">
        <v>4707</v>
      </c>
      <c r="P1640" s="10"/>
    </row>
    <row r="1641" spans="1:16">
      <c r="A1641" s="21" t="s">
        <v>3283</v>
      </c>
      <c r="D1641" s="10">
        <f>VLOOKUP($A1641,'Medical Examinations'!$A:$Z,MATCH(D$1,'Medical Examinations'!$A$1:$Z$1,0),FALSE)</f>
        <v>6.9</v>
      </c>
      <c r="E1641" s="10" t="str">
        <f>VLOOKUP($A1641,'Medical Examinations'!$A:$Z,MATCH(E$1,'Medical Examinations'!$A$1:$Z$1,0),FALSE)</f>
        <v>yes</v>
      </c>
      <c r="F1641" s="10" t="str">
        <f>VLOOKUP($A1641,'Medical Examinations'!$A:$Z,MATCH(F$1,'Medical Examinations'!$A$1:$Z$1,0),FALSE)</f>
        <v>No</v>
      </c>
      <c r="G1641" s="10" t="str">
        <f>VLOOKUP($A1641,'Medical Examinations'!$A:$Z,MATCH(G$1,'Medical Examinations'!$A$1:$Z$1,0),FALSE)</f>
        <v>No</v>
      </c>
      <c r="H1641" s="10">
        <f>VLOOKUP($A1641,'Medical Examinations'!$A:$Z,MATCH(H$1,'Medical Examinations'!$A$1:$Z$1,0),FALSE)</f>
        <v>2</v>
      </c>
      <c r="I1641" s="10" t="str">
        <f>VLOOKUP($A1641,'Medical Examinations'!$A:$Z,MATCH(I$1,'Medical Examinations'!$A$1:$Z$1,0),FALSE)</f>
        <v>No</v>
      </c>
      <c r="J1641" s="10" t="str">
        <f>VLOOKUP($A1641,'Medical Examinations'!$A:$Z,MATCH(J$1,'Medical Examinations'!$A$1:$Z$1,0),FALSE)</f>
        <v>Underweight</v>
      </c>
      <c r="K1641" s="10" t="str">
        <f>VLOOKUP($A1641,'Medical Examinations'!$A:$Z,MATCH(K$1,'Medical Examinations'!$A$1:$Z$1,0),FALSE)</f>
        <v>Diabetes</v>
      </c>
      <c r="L1641" s="15">
        <v>14382.71</v>
      </c>
      <c r="M1641" s="10" t="s">
        <v>4707</v>
      </c>
      <c r="N1641" s="10" t="s">
        <v>4707</v>
      </c>
      <c r="P1641" s="10"/>
    </row>
    <row r="1642" spans="1:16">
      <c r="A1642" s="20" t="s">
        <v>3285</v>
      </c>
      <c r="D1642" s="10">
        <f>VLOOKUP($A1642,'Medical Examinations'!$A:$Z,MATCH(D$1,'Medical Examinations'!$A$1:$Z$1,0),FALSE)</f>
        <v>4.83</v>
      </c>
      <c r="E1642" s="10" t="str">
        <f>VLOOKUP($A1642,'Medical Examinations'!$A:$Z,MATCH(E$1,'Medical Examinations'!$A$1:$Z$1,0),FALSE)</f>
        <v>No</v>
      </c>
      <c r="F1642" s="10" t="str">
        <f>VLOOKUP($A1642,'Medical Examinations'!$A:$Z,MATCH(F$1,'Medical Examinations'!$A$1:$Z$1,0),FALSE)</f>
        <v>No</v>
      </c>
      <c r="G1642" s="10" t="str">
        <f>VLOOKUP($A1642,'Medical Examinations'!$A:$Z,MATCH(G$1,'Medical Examinations'!$A$1:$Z$1,0),FALSE)</f>
        <v>No</v>
      </c>
      <c r="H1642" s="10">
        <f>VLOOKUP($A1642,'Medical Examinations'!$A:$Z,MATCH(H$1,'Medical Examinations'!$A$1:$Z$1,0),FALSE)</f>
        <v>1</v>
      </c>
      <c r="I1642" s="10" t="str">
        <f>VLOOKUP($A1642,'Medical Examinations'!$A:$Z,MATCH(I$1,'Medical Examinations'!$A$1:$Z$1,0),FALSE)</f>
        <v>No</v>
      </c>
      <c r="J1642" s="10" t="str">
        <f>VLOOKUP($A1642,'Medical Examinations'!$A:$Z,MATCH(J$1,'Medical Examinations'!$A$1:$Z$1,0),FALSE)</f>
        <v>Obesity</v>
      </c>
      <c r="K1642" s="10" t="str">
        <f>VLOOKUP($A1642,'Medical Examinations'!$A:$Z,MATCH(K$1,'Medical Examinations'!$A$1:$Z$1,0),FALSE)</f>
        <v>Normal</v>
      </c>
      <c r="L1642" s="15">
        <v>14394.4</v>
      </c>
      <c r="M1642" s="10" t="s">
        <v>4707</v>
      </c>
      <c r="N1642" s="10" t="s">
        <v>4708</v>
      </c>
      <c r="P1642" s="10"/>
    </row>
    <row r="1643" spans="1:16">
      <c r="A1643" s="21" t="s">
        <v>3287</v>
      </c>
      <c r="D1643" s="10">
        <f>VLOOKUP($A1643,'Medical Examinations'!$A:$Z,MATCH(D$1,'Medical Examinations'!$A$1:$Z$1,0),FALSE)</f>
        <v>4.87</v>
      </c>
      <c r="E1643" s="10" t="str">
        <f>VLOOKUP($A1643,'Medical Examinations'!$A:$Z,MATCH(E$1,'Medical Examinations'!$A$1:$Z$1,0),FALSE)</f>
        <v>No</v>
      </c>
      <c r="F1643" s="10" t="str">
        <f>VLOOKUP($A1643,'Medical Examinations'!$A:$Z,MATCH(F$1,'Medical Examinations'!$A$1:$Z$1,0),FALSE)</f>
        <v>No</v>
      </c>
      <c r="G1643" s="10" t="str">
        <f>VLOOKUP($A1643,'Medical Examinations'!$A:$Z,MATCH(G$1,'Medical Examinations'!$A$1:$Z$1,0),FALSE)</f>
        <v>No</v>
      </c>
      <c r="H1643" s="10">
        <f>VLOOKUP($A1643,'Medical Examinations'!$A:$Z,MATCH(H$1,'Medical Examinations'!$A$1:$Z$1,0),FALSE)</f>
        <v>1</v>
      </c>
      <c r="I1643" s="10" t="str">
        <f>VLOOKUP($A1643,'Medical Examinations'!$A:$Z,MATCH(I$1,'Medical Examinations'!$A$1:$Z$1,0),FALSE)</f>
        <v>No</v>
      </c>
      <c r="J1643" s="10" t="str">
        <f>VLOOKUP($A1643,'Medical Examinations'!$A:$Z,MATCH(J$1,'Medical Examinations'!$A$1:$Z$1,0),FALSE)</f>
        <v>Overweight</v>
      </c>
      <c r="K1643" s="10" t="str">
        <f>VLOOKUP($A1643,'Medical Examinations'!$A:$Z,MATCH(K$1,'Medical Examinations'!$A$1:$Z$1,0),FALSE)</f>
        <v>Normal</v>
      </c>
      <c r="L1643" s="15">
        <v>14394.56</v>
      </c>
      <c r="M1643" s="10" t="s">
        <v>4707</v>
      </c>
      <c r="N1643" s="10" t="s">
        <v>4711</v>
      </c>
      <c r="P1643" s="10"/>
    </row>
    <row r="1644" spans="1:16">
      <c r="A1644" s="20" t="s">
        <v>3289</v>
      </c>
      <c r="D1644" s="10">
        <f>VLOOKUP($A1644,'Medical Examinations'!$A:$Z,MATCH(D$1,'Medical Examinations'!$A$1:$Z$1,0),FALSE)</f>
        <v>4.28</v>
      </c>
      <c r="E1644" s="10" t="str">
        <f>VLOOKUP($A1644,'Medical Examinations'!$A:$Z,MATCH(E$1,'Medical Examinations'!$A$1:$Z$1,0),FALSE)</f>
        <v>No</v>
      </c>
      <c r="F1644" s="10" t="str">
        <f>VLOOKUP($A1644,'Medical Examinations'!$A:$Z,MATCH(F$1,'Medical Examinations'!$A$1:$Z$1,0),FALSE)</f>
        <v>No</v>
      </c>
      <c r="G1644" s="10" t="str">
        <f>VLOOKUP($A1644,'Medical Examinations'!$A:$Z,MATCH(G$1,'Medical Examinations'!$A$1:$Z$1,0),FALSE)</f>
        <v>No</v>
      </c>
      <c r="H1644" s="10">
        <f>VLOOKUP($A1644,'Medical Examinations'!$A:$Z,MATCH(H$1,'Medical Examinations'!$A$1:$Z$1,0),FALSE)</f>
        <v>0</v>
      </c>
      <c r="I1644" s="10" t="str">
        <f>VLOOKUP($A1644,'Medical Examinations'!$A:$Z,MATCH(I$1,'Medical Examinations'!$A$1:$Z$1,0),FALSE)</f>
        <v>No</v>
      </c>
      <c r="J1644" s="10" t="str">
        <f>VLOOKUP($A1644,'Medical Examinations'!$A:$Z,MATCH(J$1,'Medical Examinations'!$A$1:$Z$1,0),FALSE)</f>
        <v>Obesity</v>
      </c>
      <c r="K1644" s="10" t="str">
        <f>VLOOKUP($A1644,'Medical Examinations'!$A:$Z,MATCH(K$1,'Medical Examinations'!$A$1:$Z$1,0),FALSE)</f>
        <v>Normal</v>
      </c>
      <c r="L1644" s="15">
        <v>14410.93</v>
      </c>
      <c r="M1644" s="10" t="s">
        <v>4707</v>
      </c>
      <c r="N1644" s="10" t="s">
        <v>4707</v>
      </c>
      <c r="P1644" s="10"/>
    </row>
    <row r="1645" spans="1:16">
      <c r="A1645" s="21" t="s">
        <v>3291</v>
      </c>
      <c r="D1645" s="10">
        <f>VLOOKUP($A1645,'Medical Examinations'!$A:$Z,MATCH(D$1,'Medical Examinations'!$A$1:$Z$1,0),FALSE)</f>
        <v>4.07</v>
      </c>
      <c r="E1645" s="10" t="str">
        <f>VLOOKUP($A1645,'Medical Examinations'!$A:$Z,MATCH(E$1,'Medical Examinations'!$A$1:$Z$1,0),FALSE)</f>
        <v>No</v>
      </c>
      <c r="F1645" s="10" t="str">
        <f>VLOOKUP($A1645,'Medical Examinations'!$A:$Z,MATCH(F$1,'Medical Examinations'!$A$1:$Z$1,0),FALSE)</f>
        <v>No</v>
      </c>
      <c r="G1645" s="10" t="str">
        <f>VLOOKUP($A1645,'Medical Examinations'!$A:$Z,MATCH(G$1,'Medical Examinations'!$A$1:$Z$1,0),FALSE)</f>
        <v>No</v>
      </c>
      <c r="H1645" s="10">
        <f>VLOOKUP($A1645,'Medical Examinations'!$A:$Z,MATCH(H$1,'Medical Examinations'!$A$1:$Z$1,0),FALSE)</f>
        <v>0</v>
      </c>
      <c r="I1645" s="10" t="str">
        <f>VLOOKUP($A1645,'Medical Examinations'!$A:$Z,MATCH(I$1,'Medical Examinations'!$A$1:$Z$1,0),FALSE)</f>
        <v>No</v>
      </c>
      <c r="J1645" s="10" t="str">
        <f>VLOOKUP($A1645,'Medical Examinations'!$A:$Z,MATCH(J$1,'Medical Examinations'!$A$1:$Z$1,0),FALSE)</f>
        <v>Overweight</v>
      </c>
      <c r="K1645" s="10" t="str">
        <f>VLOOKUP($A1645,'Medical Examinations'!$A:$Z,MATCH(K$1,'Medical Examinations'!$A$1:$Z$1,0),FALSE)</f>
        <v>Normal</v>
      </c>
      <c r="L1645" s="15">
        <v>14418.28</v>
      </c>
      <c r="M1645" s="10" t="s">
        <v>4707</v>
      </c>
      <c r="N1645" s="10" t="s">
        <v>4708</v>
      </c>
      <c r="P1645" s="10"/>
    </row>
    <row r="1646" spans="1:16">
      <c r="A1646" s="20" t="s">
        <v>3293</v>
      </c>
      <c r="D1646" s="10">
        <f>VLOOKUP($A1646,'Medical Examinations'!$A:$Z,MATCH(D$1,'Medical Examinations'!$A$1:$Z$1,0),FALSE)</f>
        <v>6.23</v>
      </c>
      <c r="E1646" s="10" t="str">
        <f>VLOOKUP($A1646,'Medical Examinations'!$A:$Z,MATCH(E$1,'Medical Examinations'!$A$1:$Z$1,0),FALSE)</f>
        <v>No</v>
      </c>
      <c r="F1646" s="10" t="str">
        <f>VLOOKUP($A1646,'Medical Examinations'!$A:$Z,MATCH(F$1,'Medical Examinations'!$A$1:$Z$1,0),FALSE)</f>
        <v>No</v>
      </c>
      <c r="G1646" s="10" t="str">
        <f>VLOOKUP($A1646,'Medical Examinations'!$A:$Z,MATCH(G$1,'Medical Examinations'!$A$1:$Z$1,0),FALSE)</f>
        <v>No</v>
      </c>
      <c r="H1646" s="10">
        <f>VLOOKUP($A1646,'Medical Examinations'!$A:$Z,MATCH(H$1,'Medical Examinations'!$A$1:$Z$1,0),FALSE)</f>
        <v>0</v>
      </c>
      <c r="I1646" s="10" t="str">
        <f>VLOOKUP($A1646,'Medical Examinations'!$A:$Z,MATCH(I$1,'Medical Examinations'!$A$1:$Z$1,0),FALSE)</f>
        <v>No</v>
      </c>
      <c r="J1646" s="10" t="str">
        <f>VLOOKUP($A1646,'Medical Examinations'!$A:$Z,MATCH(J$1,'Medical Examinations'!$A$1:$Z$1,0),FALSE)</f>
        <v>Normal Weight</v>
      </c>
      <c r="K1646" s="10" t="str">
        <f>VLOOKUP($A1646,'Medical Examinations'!$A:$Z,MATCH(K$1,'Medical Examinations'!$A$1:$Z$1,0),FALSE)</f>
        <v>Prediabetes</v>
      </c>
      <c r="L1646" s="15">
        <v>14426.07</v>
      </c>
      <c r="M1646" s="10" t="s">
        <v>4707</v>
      </c>
      <c r="N1646" s="10" t="s">
        <v>4711</v>
      </c>
      <c r="P1646" s="10"/>
    </row>
    <row r="1647" spans="1:16">
      <c r="A1647" s="21" t="s">
        <v>3295</v>
      </c>
      <c r="D1647" s="10">
        <f>VLOOKUP($A1647,'Medical Examinations'!$A:$Z,MATCH(D$1,'Medical Examinations'!$A$1:$Z$1,0),FALSE)</f>
        <v>6.24</v>
      </c>
      <c r="E1647" s="10" t="str">
        <f>VLOOKUP($A1647,'Medical Examinations'!$A:$Z,MATCH(E$1,'Medical Examinations'!$A$1:$Z$1,0),FALSE)</f>
        <v>No</v>
      </c>
      <c r="F1647" s="10" t="str">
        <f>VLOOKUP($A1647,'Medical Examinations'!$A:$Z,MATCH(F$1,'Medical Examinations'!$A$1:$Z$1,0),FALSE)</f>
        <v>yes</v>
      </c>
      <c r="G1647" s="10" t="str">
        <f>VLOOKUP($A1647,'Medical Examinations'!$A:$Z,MATCH(G$1,'Medical Examinations'!$A$1:$Z$1,0),FALSE)</f>
        <v>No</v>
      </c>
      <c r="H1647" s="10">
        <f>VLOOKUP($A1647,'Medical Examinations'!$A:$Z,MATCH(H$1,'Medical Examinations'!$A$1:$Z$1,0),FALSE)</f>
        <v>1</v>
      </c>
      <c r="I1647" s="10" t="str">
        <f>VLOOKUP($A1647,'Medical Examinations'!$A:$Z,MATCH(I$1,'Medical Examinations'!$A$1:$Z$1,0),FALSE)</f>
        <v>No</v>
      </c>
      <c r="J1647" s="10" t="str">
        <f>VLOOKUP($A1647,'Medical Examinations'!$A:$Z,MATCH(J$1,'Medical Examinations'!$A$1:$Z$1,0),FALSE)</f>
        <v>Obesity</v>
      </c>
      <c r="K1647" s="10" t="str">
        <f>VLOOKUP($A1647,'Medical Examinations'!$A:$Z,MATCH(K$1,'Medical Examinations'!$A$1:$Z$1,0),FALSE)</f>
        <v>Prediabetes</v>
      </c>
      <c r="L1647" s="15">
        <v>14426.66</v>
      </c>
      <c r="M1647" s="10" t="s">
        <v>4707</v>
      </c>
      <c r="N1647" s="10" t="s">
        <v>4707</v>
      </c>
      <c r="P1647" s="10"/>
    </row>
    <row r="1648" spans="1:16">
      <c r="A1648" s="20" t="s">
        <v>3297</v>
      </c>
      <c r="D1648" s="10">
        <f>VLOOKUP($A1648,'Medical Examinations'!$A:$Z,MATCH(D$1,'Medical Examinations'!$A$1:$Z$1,0),FALSE)</f>
        <v>6.17</v>
      </c>
      <c r="E1648" s="10" t="str">
        <f>VLOOKUP($A1648,'Medical Examinations'!$A:$Z,MATCH(E$1,'Medical Examinations'!$A$1:$Z$1,0),FALSE)</f>
        <v>No</v>
      </c>
      <c r="F1648" s="10" t="str">
        <f>VLOOKUP($A1648,'Medical Examinations'!$A:$Z,MATCH(F$1,'Medical Examinations'!$A$1:$Z$1,0),FALSE)</f>
        <v>No</v>
      </c>
      <c r="G1648" s="10" t="str">
        <f>VLOOKUP($A1648,'Medical Examinations'!$A:$Z,MATCH(G$1,'Medical Examinations'!$A$1:$Z$1,0),FALSE)</f>
        <v>Yes</v>
      </c>
      <c r="H1648" s="10">
        <f>VLOOKUP($A1648,'Medical Examinations'!$A:$Z,MATCH(H$1,'Medical Examinations'!$A$1:$Z$1,0),FALSE)</f>
        <v>1</v>
      </c>
      <c r="I1648" s="10" t="str">
        <f>VLOOKUP($A1648,'Medical Examinations'!$A:$Z,MATCH(I$1,'Medical Examinations'!$A$1:$Z$1,0),FALSE)</f>
        <v>No</v>
      </c>
      <c r="J1648" s="10" t="str">
        <f>VLOOKUP($A1648,'Medical Examinations'!$A:$Z,MATCH(J$1,'Medical Examinations'!$A$1:$Z$1,0),FALSE)</f>
        <v>Obesity</v>
      </c>
      <c r="K1648" s="10" t="str">
        <f>VLOOKUP($A1648,'Medical Examinations'!$A:$Z,MATCH(K$1,'Medical Examinations'!$A$1:$Z$1,0),FALSE)</f>
        <v>Prediabetes</v>
      </c>
      <c r="L1648" s="15">
        <v>14427.63</v>
      </c>
      <c r="M1648" s="10" t="s">
        <v>4707</v>
      </c>
      <c r="N1648" s="10" t="s">
        <v>4707</v>
      </c>
      <c r="P1648" s="10"/>
    </row>
    <row r="1649" spans="1:16">
      <c r="A1649" s="21" t="s">
        <v>3299</v>
      </c>
      <c r="D1649" s="10">
        <f>VLOOKUP($A1649,'Medical Examinations'!$A:$Z,MATCH(D$1,'Medical Examinations'!$A$1:$Z$1,0),FALSE)</f>
        <v>5.16</v>
      </c>
      <c r="E1649" s="10" t="str">
        <f>VLOOKUP($A1649,'Medical Examinations'!$A:$Z,MATCH(E$1,'Medical Examinations'!$A$1:$Z$1,0),FALSE)</f>
        <v>No</v>
      </c>
      <c r="F1649" s="10" t="str">
        <f>VLOOKUP($A1649,'Medical Examinations'!$A:$Z,MATCH(F$1,'Medical Examinations'!$A$1:$Z$1,0),FALSE)</f>
        <v>No</v>
      </c>
      <c r="G1649" s="10" t="str">
        <f>VLOOKUP($A1649,'Medical Examinations'!$A:$Z,MATCH(G$1,'Medical Examinations'!$A$1:$Z$1,0),FALSE)</f>
        <v>No</v>
      </c>
      <c r="H1649" s="10">
        <f>VLOOKUP($A1649,'Medical Examinations'!$A:$Z,MATCH(H$1,'Medical Examinations'!$A$1:$Z$1,0),FALSE)</f>
        <v>1</v>
      </c>
      <c r="I1649" s="10" t="str">
        <f>VLOOKUP($A1649,'Medical Examinations'!$A:$Z,MATCH(I$1,'Medical Examinations'!$A$1:$Z$1,0),FALSE)</f>
        <v>No</v>
      </c>
      <c r="J1649" s="10" t="str">
        <f>VLOOKUP($A1649,'Medical Examinations'!$A:$Z,MATCH(J$1,'Medical Examinations'!$A$1:$Z$1,0),FALSE)</f>
        <v>Obesity</v>
      </c>
      <c r="K1649" s="10" t="str">
        <f>VLOOKUP($A1649,'Medical Examinations'!$A:$Z,MATCH(K$1,'Medical Examinations'!$A$1:$Z$1,0),FALSE)</f>
        <v>Normal</v>
      </c>
      <c r="L1649" s="15">
        <v>14449.85</v>
      </c>
      <c r="M1649" s="10" t="s">
        <v>4707</v>
      </c>
      <c r="N1649" s="10" t="s">
        <v>4711</v>
      </c>
      <c r="P1649" s="10"/>
    </row>
    <row r="1650" spans="1:16">
      <c r="A1650" s="20" t="s">
        <v>3301</v>
      </c>
      <c r="D1650" s="10">
        <f>VLOOKUP($A1650,'Medical Examinations'!$A:$Z,MATCH(D$1,'Medical Examinations'!$A$1:$Z$1,0),FALSE)</f>
        <v>4.3</v>
      </c>
      <c r="E1650" s="10" t="str">
        <f>VLOOKUP($A1650,'Medical Examinations'!$A:$Z,MATCH(E$1,'Medical Examinations'!$A$1:$Z$1,0),FALSE)</f>
        <v>No</v>
      </c>
      <c r="F1650" s="10" t="str">
        <f>VLOOKUP($A1650,'Medical Examinations'!$A:$Z,MATCH(F$1,'Medical Examinations'!$A$1:$Z$1,0),FALSE)</f>
        <v>No</v>
      </c>
      <c r="G1650" s="10" t="str">
        <f>VLOOKUP($A1650,'Medical Examinations'!$A:$Z,MATCH(G$1,'Medical Examinations'!$A$1:$Z$1,0),FALSE)</f>
        <v>No</v>
      </c>
      <c r="H1650" s="10">
        <f>VLOOKUP($A1650,'Medical Examinations'!$A:$Z,MATCH(H$1,'Medical Examinations'!$A$1:$Z$1,0),FALSE)</f>
        <v>0</v>
      </c>
      <c r="I1650" s="10" t="str">
        <f>VLOOKUP($A1650,'Medical Examinations'!$A:$Z,MATCH(I$1,'Medical Examinations'!$A$1:$Z$1,0),FALSE)</f>
        <v>No</v>
      </c>
      <c r="J1650" s="10" t="str">
        <f>VLOOKUP($A1650,'Medical Examinations'!$A:$Z,MATCH(J$1,'Medical Examinations'!$A$1:$Z$1,0),FALSE)</f>
        <v>Obesity</v>
      </c>
      <c r="K1650" s="10" t="str">
        <f>VLOOKUP($A1650,'Medical Examinations'!$A:$Z,MATCH(K$1,'Medical Examinations'!$A$1:$Z$1,0),FALSE)</f>
        <v>Normal</v>
      </c>
      <c r="L1650" s="15">
        <v>14451.84</v>
      </c>
      <c r="M1650" s="10" t="s">
        <v>4707</v>
      </c>
      <c r="N1650" s="10" t="s">
        <v>4708</v>
      </c>
      <c r="P1650" s="10"/>
    </row>
    <row r="1651" spans="1:16">
      <c r="A1651" s="21" t="s">
        <v>3303</v>
      </c>
      <c r="D1651" s="10">
        <f>VLOOKUP($A1651,'Medical Examinations'!$A:$Z,MATCH(D$1,'Medical Examinations'!$A$1:$Z$1,0),FALSE)</f>
        <v>6.14</v>
      </c>
      <c r="E1651" s="10" t="str">
        <f>VLOOKUP($A1651,'Medical Examinations'!$A:$Z,MATCH(E$1,'Medical Examinations'!$A$1:$Z$1,0),FALSE)</f>
        <v>No</v>
      </c>
      <c r="F1651" s="10" t="str">
        <f>VLOOKUP($A1651,'Medical Examinations'!$A:$Z,MATCH(F$1,'Medical Examinations'!$A$1:$Z$1,0),FALSE)</f>
        <v>No</v>
      </c>
      <c r="G1651" s="10" t="str">
        <f>VLOOKUP($A1651,'Medical Examinations'!$A:$Z,MATCH(G$1,'Medical Examinations'!$A$1:$Z$1,0),FALSE)</f>
        <v>Yes</v>
      </c>
      <c r="H1651" s="10">
        <f>VLOOKUP($A1651,'Medical Examinations'!$A:$Z,MATCH(H$1,'Medical Examinations'!$A$1:$Z$1,0),FALSE)</f>
        <v>1</v>
      </c>
      <c r="I1651" s="10" t="str">
        <f>VLOOKUP($A1651,'Medical Examinations'!$A:$Z,MATCH(I$1,'Medical Examinations'!$A$1:$Z$1,0),FALSE)</f>
        <v>No</v>
      </c>
      <c r="J1651" s="10" t="str">
        <f>VLOOKUP($A1651,'Medical Examinations'!$A:$Z,MATCH(J$1,'Medical Examinations'!$A$1:$Z$1,0),FALSE)</f>
        <v>Obesity</v>
      </c>
      <c r="K1651" s="10" t="str">
        <f>VLOOKUP($A1651,'Medical Examinations'!$A:$Z,MATCH(K$1,'Medical Examinations'!$A$1:$Z$1,0),FALSE)</f>
        <v>Prediabetes</v>
      </c>
      <c r="L1651" s="15">
        <v>14455.64</v>
      </c>
      <c r="M1651" s="10" t="s">
        <v>4707</v>
      </c>
      <c r="N1651" s="10" t="s">
        <v>4708</v>
      </c>
      <c r="P1651" s="10"/>
    </row>
    <row r="1652" spans="1:16">
      <c r="A1652" s="20" t="s">
        <v>3305</v>
      </c>
      <c r="D1652" s="10">
        <f>VLOOKUP($A1652,'Medical Examinations'!$A:$Z,MATCH(D$1,'Medical Examinations'!$A$1:$Z$1,0),FALSE)</f>
        <v>5.36</v>
      </c>
      <c r="E1652" s="10" t="str">
        <f>VLOOKUP($A1652,'Medical Examinations'!$A:$Z,MATCH(E$1,'Medical Examinations'!$A$1:$Z$1,0),FALSE)</f>
        <v>No</v>
      </c>
      <c r="F1652" s="10" t="str">
        <f>VLOOKUP($A1652,'Medical Examinations'!$A:$Z,MATCH(F$1,'Medical Examinations'!$A$1:$Z$1,0),FALSE)</f>
        <v>No</v>
      </c>
      <c r="G1652" s="10" t="str">
        <f>VLOOKUP($A1652,'Medical Examinations'!$A:$Z,MATCH(G$1,'Medical Examinations'!$A$1:$Z$1,0),FALSE)</f>
        <v>No</v>
      </c>
      <c r="H1652" s="10">
        <f>VLOOKUP($A1652,'Medical Examinations'!$A:$Z,MATCH(H$1,'Medical Examinations'!$A$1:$Z$1,0),FALSE)</f>
        <v>1</v>
      </c>
      <c r="I1652" s="10" t="str">
        <f>VLOOKUP($A1652,'Medical Examinations'!$A:$Z,MATCH(I$1,'Medical Examinations'!$A$1:$Z$1,0),FALSE)</f>
        <v>No</v>
      </c>
      <c r="J1652" s="10" t="str">
        <f>VLOOKUP($A1652,'Medical Examinations'!$A:$Z,MATCH(J$1,'Medical Examinations'!$A$1:$Z$1,0),FALSE)</f>
        <v>Overweight</v>
      </c>
      <c r="K1652" s="10" t="str">
        <f>VLOOKUP($A1652,'Medical Examinations'!$A:$Z,MATCH(K$1,'Medical Examinations'!$A$1:$Z$1,0),FALSE)</f>
        <v>Normal</v>
      </c>
      <c r="L1652" s="15">
        <v>14470.01</v>
      </c>
      <c r="M1652" s="10" t="s">
        <v>4707</v>
      </c>
      <c r="N1652" s="10" t="s">
        <v>4708</v>
      </c>
      <c r="P1652" s="10"/>
    </row>
    <row r="1653" spans="1:16">
      <c r="A1653" s="21" t="s">
        <v>3307</v>
      </c>
      <c r="D1653" s="10">
        <f>VLOOKUP($A1653,'Medical Examinations'!$A:$Z,MATCH(D$1,'Medical Examinations'!$A$1:$Z$1,0),FALSE)</f>
        <v>4.3</v>
      </c>
      <c r="E1653" s="10" t="str">
        <f>VLOOKUP($A1653,'Medical Examinations'!$A:$Z,MATCH(E$1,'Medical Examinations'!$A$1:$Z$1,0),FALSE)</f>
        <v>No</v>
      </c>
      <c r="F1653" s="10" t="str">
        <f>VLOOKUP($A1653,'Medical Examinations'!$A:$Z,MATCH(F$1,'Medical Examinations'!$A$1:$Z$1,0),FALSE)</f>
        <v>No</v>
      </c>
      <c r="G1653" s="10" t="str">
        <f>VLOOKUP($A1653,'Medical Examinations'!$A:$Z,MATCH(G$1,'Medical Examinations'!$A$1:$Z$1,0),FALSE)</f>
        <v>No</v>
      </c>
      <c r="H1653" s="10">
        <f>VLOOKUP($A1653,'Medical Examinations'!$A:$Z,MATCH(H$1,'Medical Examinations'!$A$1:$Z$1,0),FALSE)</f>
        <v>0</v>
      </c>
      <c r="I1653" s="10" t="str">
        <f>VLOOKUP($A1653,'Medical Examinations'!$A:$Z,MATCH(I$1,'Medical Examinations'!$A$1:$Z$1,0),FALSE)</f>
        <v>No</v>
      </c>
      <c r="J1653" s="10" t="str">
        <f>VLOOKUP($A1653,'Medical Examinations'!$A:$Z,MATCH(J$1,'Medical Examinations'!$A$1:$Z$1,0),FALSE)</f>
        <v>Obesity</v>
      </c>
      <c r="K1653" s="10" t="str">
        <f>VLOOKUP($A1653,'Medical Examinations'!$A:$Z,MATCH(K$1,'Medical Examinations'!$A$1:$Z$1,0),FALSE)</f>
        <v>Normal</v>
      </c>
      <c r="L1653" s="15">
        <v>14474.68</v>
      </c>
      <c r="M1653" s="10" t="s">
        <v>4707</v>
      </c>
      <c r="N1653" s="10" t="s">
        <v>4707</v>
      </c>
      <c r="P1653" s="10"/>
    </row>
    <row r="1654" spans="1:16">
      <c r="A1654" s="20" t="s">
        <v>3309</v>
      </c>
      <c r="D1654" s="10">
        <f>VLOOKUP($A1654,'Medical Examinations'!$A:$Z,MATCH(D$1,'Medical Examinations'!$A$1:$Z$1,0),FALSE)</f>
        <v>4.09</v>
      </c>
      <c r="E1654" s="10" t="str">
        <f>VLOOKUP($A1654,'Medical Examinations'!$A:$Z,MATCH(E$1,'Medical Examinations'!$A$1:$Z$1,0),FALSE)</f>
        <v>No</v>
      </c>
      <c r="F1654" s="10" t="str">
        <f>VLOOKUP($A1654,'Medical Examinations'!$A:$Z,MATCH(F$1,'Medical Examinations'!$A$1:$Z$1,0),FALSE)</f>
        <v>No</v>
      </c>
      <c r="G1654" s="10" t="str">
        <f>VLOOKUP($A1654,'Medical Examinations'!$A:$Z,MATCH(G$1,'Medical Examinations'!$A$1:$Z$1,0),FALSE)</f>
        <v>No</v>
      </c>
      <c r="H1654" s="10">
        <f>VLOOKUP($A1654,'Medical Examinations'!$A:$Z,MATCH(H$1,'Medical Examinations'!$A$1:$Z$1,0),FALSE)</f>
        <v>0</v>
      </c>
      <c r="I1654" s="10" t="str">
        <f>VLOOKUP($A1654,'Medical Examinations'!$A:$Z,MATCH(I$1,'Medical Examinations'!$A$1:$Z$1,0),FALSE)</f>
        <v>No</v>
      </c>
      <c r="J1654" s="10" t="str">
        <f>VLOOKUP($A1654,'Medical Examinations'!$A:$Z,MATCH(J$1,'Medical Examinations'!$A$1:$Z$1,0),FALSE)</f>
        <v>Overweight</v>
      </c>
      <c r="K1654" s="10" t="str">
        <f>VLOOKUP($A1654,'Medical Examinations'!$A:$Z,MATCH(K$1,'Medical Examinations'!$A$1:$Z$1,0),FALSE)</f>
        <v>Normal</v>
      </c>
      <c r="L1654" s="15">
        <v>14478.33</v>
      </c>
      <c r="M1654" s="10" t="s">
        <v>4707</v>
      </c>
      <c r="N1654" s="10" t="s">
        <v>4707</v>
      </c>
      <c r="P1654" s="10"/>
    </row>
    <row r="1655" spans="1:16">
      <c r="A1655" s="21" t="s">
        <v>3311</v>
      </c>
      <c r="D1655" s="10">
        <f>VLOOKUP($A1655,'Medical Examinations'!$A:$Z,MATCH(D$1,'Medical Examinations'!$A$1:$Z$1,0),FALSE)</f>
        <v>6.27</v>
      </c>
      <c r="E1655" s="10" t="str">
        <f>VLOOKUP($A1655,'Medical Examinations'!$A:$Z,MATCH(E$1,'Medical Examinations'!$A$1:$Z$1,0),FALSE)</f>
        <v>No</v>
      </c>
      <c r="F1655" s="10" t="str">
        <f>VLOOKUP($A1655,'Medical Examinations'!$A:$Z,MATCH(F$1,'Medical Examinations'!$A$1:$Z$1,0),FALSE)</f>
        <v>No</v>
      </c>
      <c r="G1655" s="10" t="str">
        <f>VLOOKUP($A1655,'Medical Examinations'!$A:$Z,MATCH(G$1,'Medical Examinations'!$A$1:$Z$1,0),FALSE)</f>
        <v>Yes</v>
      </c>
      <c r="H1655" s="10">
        <f>VLOOKUP($A1655,'Medical Examinations'!$A:$Z,MATCH(H$1,'Medical Examinations'!$A$1:$Z$1,0),FALSE)</f>
        <v>1</v>
      </c>
      <c r="I1655" s="10" t="str">
        <f>VLOOKUP($A1655,'Medical Examinations'!$A:$Z,MATCH(I$1,'Medical Examinations'!$A$1:$Z$1,0),FALSE)</f>
        <v>No</v>
      </c>
      <c r="J1655" s="10" t="str">
        <f>VLOOKUP($A1655,'Medical Examinations'!$A:$Z,MATCH(J$1,'Medical Examinations'!$A$1:$Z$1,0),FALSE)</f>
        <v>Obesity</v>
      </c>
      <c r="K1655" s="10" t="str">
        <f>VLOOKUP($A1655,'Medical Examinations'!$A:$Z,MATCH(K$1,'Medical Examinations'!$A$1:$Z$1,0),FALSE)</f>
        <v>Prediabetes</v>
      </c>
      <c r="L1655" s="15">
        <v>14507.46</v>
      </c>
      <c r="M1655" s="10" t="s">
        <v>4707</v>
      </c>
      <c r="N1655" s="10" t="s">
        <v>4708</v>
      </c>
      <c r="P1655" s="10"/>
    </row>
    <row r="1656" spans="1:16">
      <c r="A1656" s="20" t="s">
        <v>3313</v>
      </c>
      <c r="D1656" s="10">
        <f>VLOOKUP($A1656,'Medical Examinations'!$A:$Z,MATCH(D$1,'Medical Examinations'!$A$1:$Z$1,0),FALSE)</f>
        <v>5.39</v>
      </c>
      <c r="E1656" s="10" t="str">
        <f>VLOOKUP($A1656,'Medical Examinations'!$A:$Z,MATCH(E$1,'Medical Examinations'!$A$1:$Z$1,0),FALSE)</f>
        <v>No</v>
      </c>
      <c r="F1656" s="10" t="str">
        <f>VLOOKUP($A1656,'Medical Examinations'!$A:$Z,MATCH(F$1,'Medical Examinations'!$A$1:$Z$1,0),FALSE)</f>
        <v>No</v>
      </c>
      <c r="G1656" s="10" t="str">
        <f>VLOOKUP($A1656,'Medical Examinations'!$A:$Z,MATCH(G$1,'Medical Examinations'!$A$1:$Z$1,0),FALSE)</f>
        <v>No</v>
      </c>
      <c r="H1656" s="10">
        <f>VLOOKUP($A1656,'Medical Examinations'!$A:$Z,MATCH(H$1,'Medical Examinations'!$A$1:$Z$1,0),FALSE)</f>
        <v>1</v>
      </c>
      <c r="I1656" s="10" t="str">
        <f>VLOOKUP($A1656,'Medical Examinations'!$A:$Z,MATCH(I$1,'Medical Examinations'!$A$1:$Z$1,0),FALSE)</f>
        <v>No</v>
      </c>
      <c r="J1656" s="10" t="str">
        <f>VLOOKUP($A1656,'Medical Examinations'!$A:$Z,MATCH(J$1,'Medical Examinations'!$A$1:$Z$1,0),FALSE)</f>
        <v>Normal Weight</v>
      </c>
      <c r="K1656" s="10" t="str">
        <f>VLOOKUP($A1656,'Medical Examinations'!$A:$Z,MATCH(K$1,'Medical Examinations'!$A$1:$Z$1,0),FALSE)</f>
        <v>Normal</v>
      </c>
      <c r="L1656" s="15">
        <v>14547.26</v>
      </c>
      <c r="M1656" s="10" t="s">
        <v>4707</v>
      </c>
      <c r="N1656" s="10" t="s">
        <v>4708</v>
      </c>
      <c r="P1656" s="10"/>
    </row>
    <row r="1657" spans="1:16">
      <c r="A1657" s="21" t="s">
        <v>3315</v>
      </c>
      <c r="D1657" s="10">
        <f>VLOOKUP($A1657,'Medical Examinations'!$A:$Z,MATCH(D$1,'Medical Examinations'!$A$1:$Z$1,0),FALSE)</f>
        <v>5.75</v>
      </c>
      <c r="E1657" s="10" t="str">
        <f>VLOOKUP($A1657,'Medical Examinations'!$A:$Z,MATCH(E$1,'Medical Examinations'!$A$1:$Z$1,0),FALSE)</f>
        <v>yes</v>
      </c>
      <c r="F1657" s="10" t="str">
        <f>VLOOKUP($A1657,'Medical Examinations'!$A:$Z,MATCH(F$1,'Medical Examinations'!$A$1:$Z$1,0),FALSE)</f>
        <v>No</v>
      </c>
      <c r="G1657" s="10" t="str">
        <f>VLOOKUP($A1657,'Medical Examinations'!$A:$Z,MATCH(G$1,'Medical Examinations'!$A$1:$Z$1,0),FALSE)</f>
        <v>No</v>
      </c>
      <c r="H1657" s="10">
        <f>VLOOKUP($A1657,'Medical Examinations'!$A:$Z,MATCH(H$1,'Medical Examinations'!$A$1:$Z$1,0),FALSE)</f>
        <v>0</v>
      </c>
      <c r="I1657" s="10" t="str">
        <f>VLOOKUP($A1657,'Medical Examinations'!$A:$Z,MATCH(I$1,'Medical Examinations'!$A$1:$Z$1,0),FALSE)</f>
        <v>No</v>
      </c>
      <c r="J1657" s="10" t="str">
        <f>VLOOKUP($A1657,'Medical Examinations'!$A:$Z,MATCH(J$1,'Medical Examinations'!$A$1:$Z$1,0),FALSE)</f>
        <v>Normal Weight</v>
      </c>
      <c r="K1657" s="10" t="str">
        <f>VLOOKUP($A1657,'Medical Examinations'!$A:$Z,MATCH(K$1,'Medical Examinations'!$A$1:$Z$1,0),FALSE)</f>
        <v>Prediabetes</v>
      </c>
      <c r="L1657" s="15">
        <v>14571.89</v>
      </c>
      <c r="M1657" s="10" t="s">
        <v>4707</v>
      </c>
      <c r="N1657" s="10" t="s">
        <v>4711</v>
      </c>
      <c r="P1657" s="10"/>
    </row>
    <row r="1658" spans="1:16">
      <c r="A1658" s="20" t="s">
        <v>3317</v>
      </c>
      <c r="D1658" s="10">
        <f>VLOOKUP($A1658,'Medical Examinations'!$A:$Z,MATCH(D$1,'Medical Examinations'!$A$1:$Z$1,0),FALSE)</f>
        <v>4.91</v>
      </c>
      <c r="E1658" s="10" t="str">
        <f>VLOOKUP($A1658,'Medical Examinations'!$A:$Z,MATCH(E$1,'Medical Examinations'!$A$1:$Z$1,0),FALSE)</f>
        <v>No</v>
      </c>
      <c r="F1658" s="10" t="str">
        <f>VLOOKUP($A1658,'Medical Examinations'!$A:$Z,MATCH(F$1,'Medical Examinations'!$A$1:$Z$1,0),FALSE)</f>
        <v>No</v>
      </c>
      <c r="G1658" s="10" t="str">
        <f>VLOOKUP($A1658,'Medical Examinations'!$A:$Z,MATCH(G$1,'Medical Examinations'!$A$1:$Z$1,0),FALSE)</f>
        <v>No</v>
      </c>
      <c r="H1658" s="10">
        <f>VLOOKUP($A1658,'Medical Examinations'!$A:$Z,MATCH(H$1,'Medical Examinations'!$A$1:$Z$1,0),FALSE)</f>
        <v>1</v>
      </c>
      <c r="I1658" s="10" t="str">
        <f>VLOOKUP($A1658,'Medical Examinations'!$A:$Z,MATCH(I$1,'Medical Examinations'!$A$1:$Z$1,0),FALSE)</f>
        <v>No</v>
      </c>
      <c r="J1658" s="10" t="str">
        <f>VLOOKUP($A1658,'Medical Examinations'!$A:$Z,MATCH(J$1,'Medical Examinations'!$A$1:$Z$1,0),FALSE)</f>
        <v>Obesity</v>
      </c>
      <c r="K1658" s="10" t="str">
        <f>VLOOKUP($A1658,'Medical Examinations'!$A:$Z,MATCH(K$1,'Medical Examinations'!$A$1:$Z$1,0),FALSE)</f>
        <v>Normal</v>
      </c>
      <c r="L1658" s="15">
        <v>14574.64</v>
      </c>
      <c r="M1658" s="10" t="s">
        <v>4707</v>
      </c>
      <c r="N1658" s="10" t="s">
        <v>4711</v>
      </c>
      <c r="P1658" s="10"/>
    </row>
    <row r="1659" spans="1:16">
      <c r="A1659" s="21" t="s">
        <v>3319</v>
      </c>
      <c r="D1659" s="10">
        <f>VLOOKUP($A1659,'Medical Examinations'!$A:$Z,MATCH(D$1,'Medical Examinations'!$A$1:$Z$1,0),FALSE)</f>
        <v>4.46</v>
      </c>
      <c r="E1659" s="10" t="str">
        <f>VLOOKUP($A1659,'Medical Examinations'!$A:$Z,MATCH(E$1,'Medical Examinations'!$A$1:$Z$1,0),FALSE)</f>
        <v>yes</v>
      </c>
      <c r="F1659" s="10" t="str">
        <f>VLOOKUP($A1659,'Medical Examinations'!$A:$Z,MATCH(F$1,'Medical Examinations'!$A$1:$Z$1,0),FALSE)</f>
        <v>No</v>
      </c>
      <c r="G1659" s="10" t="str">
        <f>VLOOKUP($A1659,'Medical Examinations'!$A:$Z,MATCH(G$1,'Medical Examinations'!$A$1:$Z$1,0),FALSE)</f>
        <v>No</v>
      </c>
      <c r="H1659" s="10">
        <f>VLOOKUP($A1659,'Medical Examinations'!$A:$Z,MATCH(H$1,'Medical Examinations'!$A$1:$Z$1,0),FALSE)</f>
        <v>1</v>
      </c>
      <c r="I1659" s="10" t="str">
        <f>VLOOKUP($A1659,'Medical Examinations'!$A:$Z,MATCH(I$1,'Medical Examinations'!$A$1:$Z$1,0),FALSE)</f>
        <v>No</v>
      </c>
      <c r="J1659" s="10" t="str">
        <f>VLOOKUP($A1659,'Medical Examinations'!$A:$Z,MATCH(J$1,'Medical Examinations'!$A$1:$Z$1,0),FALSE)</f>
        <v>Obesity</v>
      </c>
      <c r="K1659" s="10" t="str">
        <f>VLOOKUP($A1659,'Medical Examinations'!$A:$Z,MATCH(K$1,'Medical Examinations'!$A$1:$Z$1,0),FALSE)</f>
        <v>Normal</v>
      </c>
      <c r="L1659" s="15">
        <v>14590.63</v>
      </c>
      <c r="M1659" s="10" t="s">
        <v>4707</v>
      </c>
      <c r="N1659" s="10" t="s">
        <v>4711</v>
      </c>
      <c r="P1659" s="10"/>
    </row>
    <row r="1660" spans="1:16">
      <c r="A1660" s="20" t="s">
        <v>3321</v>
      </c>
      <c r="D1660" s="10">
        <f>VLOOKUP($A1660,'Medical Examinations'!$A:$Z,MATCH(D$1,'Medical Examinations'!$A$1:$Z$1,0),FALSE)</f>
        <v>6.22</v>
      </c>
      <c r="E1660" s="10" t="str">
        <f>VLOOKUP($A1660,'Medical Examinations'!$A:$Z,MATCH(E$1,'Medical Examinations'!$A$1:$Z$1,0),FALSE)</f>
        <v>No</v>
      </c>
      <c r="F1660" s="10" t="str">
        <f>VLOOKUP($A1660,'Medical Examinations'!$A:$Z,MATCH(F$1,'Medical Examinations'!$A$1:$Z$1,0),FALSE)</f>
        <v>No</v>
      </c>
      <c r="G1660" s="10" t="str">
        <f>VLOOKUP($A1660,'Medical Examinations'!$A:$Z,MATCH(G$1,'Medical Examinations'!$A$1:$Z$1,0),FALSE)</f>
        <v>No</v>
      </c>
      <c r="H1660" s="10">
        <f>VLOOKUP($A1660,'Medical Examinations'!$A:$Z,MATCH(H$1,'Medical Examinations'!$A$1:$Z$1,0),FALSE)</f>
        <v>1</v>
      </c>
      <c r="I1660" s="10" t="str">
        <f>VLOOKUP($A1660,'Medical Examinations'!$A:$Z,MATCH(I$1,'Medical Examinations'!$A$1:$Z$1,0),FALSE)</f>
        <v>No</v>
      </c>
      <c r="J1660" s="10" t="str">
        <f>VLOOKUP($A1660,'Medical Examinations'!$A:$Z,MATCH(J$1,'Medical Examinations'!$A$1:$Z$1,0),FALSE)</f>
        <v>Obesity</v>
      </c>
      <c r="K1660" s="10" t="str">
        <f>VLOOKUP($A1660,'Medical Examinations'!$A:$Z,MATCH(K$1,'Medical Examinations'!$A$1:$Z$1,0),FALSE)</f>
        <v>Prediabetes</v>
      </c>
      <c r="L1660" s="15">
        <v>14600.62</v>
      </c>
      <c r="M1660" s="10" t="s">
        <v>4707</v>
      </c>
      <c r="N1660" s="10" t="s">
        <v>4708</v>
      </c>
      <c r="P1660" s="10"/>
    </row>
    <row r="1661" spans="1:16">
      <c r="A1661" s="21" t="s">
        <v>3323</v>
      </c>
      <c r="D1661" s="10">
        <f>VLOOKUP($A1661,'Medical Examinations'!$A:$Z,MATCH(D$1,'Medical Examinations'!$A$1:$Z$1,0),FALSE)</f>
        <v>8.82</v>
      </c>
      <c r="E1661" s="10" t="str">
        <f>VLOOKUP($A1661,'Medical Examinations'!$A:$Z,MATCH(E$1,'Medical Examinations'!$A$1:$Z$1,0),FALSE)</f>
        <v>No</v>
      </c>
      <c r="F1661" s="10" t="str">
        <f>VLOOKUP($A1661,'Medical Examinations'!$A:$Z,MATCH(F$1,'Medical Examinations'!$A$1:$Z$1,0),FALSE)</f>
        <v>No</v>
      </c>
      <c r="G1661" s="10" t="str">
        <f>VLOOKUP($A1661,'Medical Examinations'!$A:$Z,MATCH(G$1,'Medical Examinations'!$A$1:$Z$1,0),FALSE)</f>
        <v>No</v>
      </c>
      <c r="H1661" s="10">
        <f>VLOOKUP($A1661,'Medical Examinations'!$A:$Z,MATCH(H$1,'Medical Examinations'!$A$1:$Z$1,0),FALSE)</f>
        <v>0</v>
      </c>
      <c r="I1661" s="10" t="str">
        <f>VLOOKUP($A1661,'Medical Examinations'!$A:$Z,MATCH(I$1,'Medical Examinations'!$A$1:$Z$1,0),FALSE)</f>
        <v>No</v>
      </c>
      <c r="J1661" s="10" t="str">
        <f>VLOOKUP($A1661,'Medical Examinations'!$A:$Z,MATCH(J$1,'Medical Examinations'!$A$1:$Z$1,0),FALSE)</f>
        <v>Underweight</v>
      </c>
      <c r="K1661" s="10" t="str">
        <f>VLOOKUP($A1661,'Medical Examinations'!$A:$Z,MATCH(K$1,'Medical Examinations'!$A$1:$Z$1,0),FALSE)</f>
        <v>Diabetes</v>
      </c>
      <c r="L1661" s="15">
        <v>14612.33</v>
      </c>
      <c r="M1661" s="10" t="s">
        <v>4707</v>
      </c>
      <c r="N1661" s="10" t="s">
        <v>4708</v>
      </c>
      <c r="P1661" s="10"/>
    </row>
    <row r="1662" spans="1:16">
      <c r="A1662" s="20" t="s">
        <v>3325</v>
      </c>
      <c r="D1662" s="10">
        <f>VLOOKUP($A1662,'Medical Examinations'!$A:$Z,MATCH(D$1,'Medical Examinations'!$A$1:$Z$1,0),FALSE)</f>
        <v>10.14</v>
      </c>
      <c r="E1662" s="10" t="str">
        <f>VLOOKUP($A1662,'Medical Examinations'!$A:$Z,MATCH(E$1,'Medical Examinations'!$A$1:$Z$1,0),FALSE)</f>
        <v>No</v>
      </c>
      <c r="F1662" s="10" t="str">
        <f>VLOOKUP($A1662,'Medical Examinations'!$A:$Z,MATCH(F$1,'Medical Examinations'!$A$1:$Z$1,0),FALSE)</f>
        <v>No</v>
      </c>
      <c r="G1662" s="10" t="str">
        <f>VLOOKUP($A1662,'Medical Examinations'!$A:$Z,MATCH(G$1,'Medical Examinations'!$A$1:$Z$1,0),FALSE)</f>
        <v>No</v>
      </c>
      <c r="H1662" s="10">
        <f>VLOOKUP($A1662,'Medical Examinations'!$A:$Z,MATCH(H$1,'Medical Examinations'!$A$1:$Z$1,0),FALSE)</f>
        <v>0</v>
      </c>
      <c r="I1662" s="10" t="str">
        <f>VLOOKUP($A1662,'Medical Examinations'!$A:$Z,MATCH(I$1,'Medical Examinations'!$A$1:$Z$1,0),FALSE)</f>
        <v>No</v>
      </c>
      <c r="J1662" s="10" t="str">
        <f>VLOOKUP($A1662,'Medical Examinations'!$A:$Z,MATCH(J$1,'Medical Examinations'!$A$1:$Z$1,0),FALSE)</f>
        <v>Obesity</v>
      </c>
      <c r="K1662" s="10" t="str">
        <f>VLOOKUP($A1662,'Medical Examinations'!$A:$Z,MATCH(K$1,'Medical Examinations'!$A$1:$Z$1,0),FALSE)</f>
        <v>Diabetes</v>
      </c>
      <c r="L1662" s="15">
        <v>14630.52</v>
      </c>
      <c r="M1662" s="10" t="s">
        <v>4707</v>
      </c>
      <c r="N1662" s="10" t="s">
        <v>4708</v>
      </c>
      <c r="P1662" s="10"/>
    </row>
    <row r="1663" spans="1:16">
      <c r="A1663" s="21" t="s">
        <v>3327</v>
      </c>
      <c r="D1663" s="10">
        <f>VLOOKUP($A1663,'Medical Examinations'!$A:$Z,MATCH(D$1,'Medical Examinations'!$A$1:$Z$1,0),FALSE)</f>
        <v>4.66</v>
      </c>
      <c r="E1663" s="10" t="str">
        <f>VLOOKUP($A1663,'Medical Examinations'!$A:$Z,MATCH(E$1,'Medical Examinations'!$A$1:$Z$1,0),FALSE)</f>
        <v>No</v>
      </c>
      <c r="F1663" s="10" t="str">
        <f>VLOOKUP($A1663,'Medical Examinations'!$A:$Z,MATCH(F$1,'Medical Examinations'!$A$1:$Z$1,0),FALSE)</f>
        <v>No</v>
      </c>
      <c r="G1663" s="10" t="str">
        <f>VLOOKUP($A1663,'Medical Examinations'!$A:$Z,MATCH(G$1,'Medical Examinations'!$A$1:$Z$1,0),FALSE)</f>
        <v>No</v>
      </c>
      <c r="H1663" s="10">
        <f>VLOOKUP($A1663,'Medical Examinations'!$A:$Z,MATCH(H$1,'Medical Examinations'!$A$1:$Z$1,0),FALSE)</f>
        <v>2</v>
      </c>
      <c r="I1663" s="10" t="str">
        <f>VLOOKUP($A1663,'Medical Examinations'!$A:$Z,MATCH(I$1,'Medical Examinations'!$A$1:$Z$1,0),FALSE)</f>
        <v>No</v>
      </c>
      <c r="J1663" s="10" t="str">
        <f>VLOOKUP($A1663,'Medical Examinations'!$A:$Z,MATCH(J$1,'Medical Examinations'!$A$1:$Z$1,0),FALSE)</f>
        <v>Underweight</v>
      </c>
      <c r="K1663" s="10" t="str">
        <f>VLOOKUP($A1663,'Medical Examinations'!$A:$Z,MATCH(K$1,'Medical Examinations'!$A$1:$Z$1,0),FALSE)</f>
        <v>Normal</v>
      </c>
      <c r="L1663" s="15">
        <v>14640.35</v>
      </c>
      <c r="M1663" s="10" t="s">
        <v>4707</v>
      </c>
      <c r="N1663" s="10" t="s">
        <v>4708</v>
      </c>
      <c r="P1663" s="10"/>
    </row>
    <row r="1664" spans="1:16">
      <c r="A1664" s="20" t="s">
        <v>3329</v>
      </c>
      <c r="D1664" s="10">
        <f>VLOOKUP($A1664,'Medical Examinations'!$A:$Z,MATCH(D$1,'Medical Examinations'!$A$1:$Z$1,0),FALSE)</f>
        <v>6.26</v>
      </c>
      <c r="E1664" s="10" t="str">
        <f>VLOOKUP($A1664,'Medical Examinations'!$A:$Z,MATCH(E$1,'Medical Examinations'!$A$1:$Z$1,0),FALSE)</f>
        <v>No</v>
      </c>
      <c r="F1664" s="10" t="str">
        <f>VLOOKUP($A1664,'Medical Examinations'!$A:$Z,MATCH(F$1,'Medical Examinations'!$A$1:$Z$1,0),FALSE)</f>
        <v>No</v>
      </c>
      <c r="G1664" s="10" t="str">
        <f>VLOOKUP($A1664,'Medical Examinations'!$A:$Z,MATCH(G$1,'Medical Examinations'!$A$1:$Z$1,0),FALSE)</f>
        <v>No</v>
      </c>
      <c r="H1664" s="10">
        <f>VLOOKUP($A1664,'Medical Examinations'!$A:$Z,MATCH(H$1,'Medical Examinations'!$A$1:$Z$1,0),FALSE)</f>
        <v>0</v>
      </c>
      <c r="I1664" s="10" t="str">
        <f>VLOOKUP($A1664,'Medical Examinations'!$A:$Z,MATCH(I$1,'Medical Examinations'!$A$1:$Z$1,0),FALSE)</f>
        <v>No</v>
      </c>
      <c r="J1664" s="10" t="str">
        <f>VLOOKUP($A1664,'Medical Examinations'!$A:$Z,MATCH(J$1,'Medical Examinations'!$A$1:$Z$1,0),FALSE)</f>
        <v>Normal Weight</v>
      </c>
      <c r="K1664" s="10" t="str">
        <f>VLOOKUP($A1664,'Medical Examinations'!$A:$Z,MATCH(K$1,'Medical Examinations'!$A$1:$Z$1,0),FALSE)</f>
        <v>Prediabetes</v>
      </c>
      <c r="L1664" s="15">
        <v>14657.2</v>
      </c>
      <c r="M1664" s="10" t="s">
        <v>4707</v>
      </c>
      <c r="N1664" s="10" t="s">
        <v>4711</v>
      </c>
      <c r="P1664" s="10"/>
    </row>
    <row r="1665" spans="1:16">
      <c r="A1665" s="21" t="s">
        <v>3331</v>
      </c>
      <c r="D1665" s="10">
        <f>VLOOKUP($A1665,'Medical Examinations'!$A:$Z,MATCH(D$1,'Medical Examinations'!$A$1:$Z$1,0),FALSE)</f>
        <v>5.21</v>
      </c>
      <c r="E1665" s="10" t="str">
        <f>VLOOKUP($A1665,'Medical Examinations'!$A:$Z,MATCH(E$1,'Medical Examinations'!$A$1:$Z$1,0),FALSE)</f>
        <v>No</v>
      </c>
      <c r="F1665" s="10" t="str">
        <f>VLOOKUP($A1665,'Medical Examinations'!$A:$Z,MATCH(F$1,'Medical Examinations'!$A$1:$Z$1,0),FALSE)</f>
        <v>yes</v>
      </c>
      <c r="G1665" s="10" t="str">
        <f>VLOOKUP($A1665,'Medical Examinations'!$A:$Z,MATCH(G$1,'Medical Examinations'!$A$1:$Z$1,0),FALSE)</f>
        <v>No</v>
      </c>
      <c r="H1665" s="10">
        <f>VLOOKUP($A1665,'Medical Examinations'!$A:$Z,MATCH(H$1,'Medical Examinations'!$A$1:$Z$1,0),FALSE)</f>
        <v>1</v>
      </c>
      <c r="I1665" s="10" t="str">
        <f>VLOOKUP($A1665,'Medical Examinations'!$A:$Z,MATCH(I$1,'Medical Examinations'!$A$1:$Z$1,0),FALSE)</f>
        <v>No</v>
      </c>
      <c r="J1665" s="10" t="str">
        <f>VLOOKUP($A1665,'Medical Examinations'!$A:$Z,MATCH(J$1,'Medical Examinations'!$A$1:$Z$1,0),FALSE)</f>
        <v>Obesity</v>
      </c>
      <c r="K1665" s="10" t="str">
        <f>VLOOKUP($A1665,'Medical Examinations'!$A:$Z,MATCH(K$1,'Medical Examinations'!$A$1:$Z$1,0),FALSE)</f>
        <v>Normal</v>
      </c>
      <c r="L1665" s="15">
        <v>14665.75</v>
      </c>
      <c r="M1665" s="10" t="s">
        <v>4707</v>
      </c>
      <c r="N1665" s="10" t="s">
        <v>4711</v>
      </c>
      <c r="P1665" s="10"/>
    </row>
    <row r="1666" spans="1:16">
      <c r="A1666" s="20" t="s">
        <v>3333</v>
      </c>
      <c r="D1666" s="10">
        <f>VLOOKUP($A1666,'Medical Examinations'!$A:$Z,MATCH(D$1,'Medical Examinations'!$A$1:$Z$1,0),FALSE)</f>
        <v>5.94</v>
      </c>
      <c r="E1666" s="10" t="str">
        <f>VLOOKUP($A1666,'Medical Examinations'!$A:$Z,MATCH(E$1,'Medical Examinations'!$A$1:$Z$1,0),FALSE)</f>
        <v>yes</v>
      </c>
      <c r="F1666" s="10" t="str">
        <f>VLOOKUP($A1666,'Medical Examinations'!$A:$Z,MATCH(F$1,'Medical Examinations'!$A$1:$Z$1,0),FALSE)</f>
        <v>No</v>
      </c>
      <c r="G1666" s="10" t="str">
        <f>VLOOKUP($A1666,'Medical Examinations'!$A:$Z,MATCH(G$1,'Medical Examinations'!$A$1:$Z$1,0),FALSE)</f>
        <v>Yes</v>
      </c>
      <c r="H1666" s="10">
        <f>VLOOKUP($A1666,'Medical Examinations'!$A:$Z,MATCH(H$1,'Medical Examinations'!$A$1:$Z$1,0),FALSE)</f>
        <v>1</v>
      </c>
      <c r="I1666" s="10" t="str">
        <f>VLOOKUP($A1666,'Medical Examinations'!$A:$Z,MATCH(I$1,'Medical Examinations'!$A$1:$Z$1,0),FALSE)</f>
        <v>No</v>
      </c>
      <c r="J1666" s="10" t="str">
        <f>VLOOKUP($A1666,'Medical Examinations'!$A:$Z,MATCH(J$1,'Medical Examinations'!$A$1:$Z$1,0),FALSE)</f>
        <v>Obesity</v>
      </c>
      <c r="K1666" s="10" t="str">
        <f>VLOOKUP($A1666,'Medical Examinations'!$A:$Z,MATCH(K$1,'Medical Examinations'!$A$1:$Z$1,0),FALSE)</f>
        <v>Prediabetes</v>
      </c>
      <c r="L1666" s="15">
        <v>14692.67</v>
      </c>
      <c r="M1666" s="10" t="s">
        <v>4707</v>
      </c>
      <c r="N1666" s="10" t="s">
        <v>4711</v>
      </c>
      <c r="P1666" s="10"/>
    </row>
    <row r="1667" spans="1:16">
      <c r="A1667" s="21" t="s">
        <v>3335</v>
      </c>
      <c r="D1667" s="10">
        <f>VLOOKUP($A1667,'Medical Examinations'!$A:$Z,MATCH(D$1,'Medical Examinations'!$A$1:$Z$1,0),FALSE)</f>
        <v>5.34</v>
      </c>
      <c r="E1667" s="10" t="str">
        <f>VLOOKUP($A1667,'Medical Examinations'!$A:$Z,MATCH(E$1,'Medical Examinations'!$A$1:$Z$1,0),FALSE)</f>
        <v>No</v>
      </c>
      <c r="F1667" s="10" t="str">
        <f>VLOOKUP($A1667,'Medical Examinations'!$A:$Z,MATCH(F$1,'Medical Examinations'!$A$1:$Z$1,0),FALSE)</f>
        <v>No</v>
      </c>
      <c r="G1667" s="10" t="str">
        <f>VLOOKUP($A1667,'Medical Examinations'!$A:$Z,MATCH(G$1,'Medical Examinations'!$A$1:$Z$1,0),FALSE)</f>
        <v>Yes</v>
      </c>
      <c r="H1667" s="10">
        <f>VLOOKUP($A1667,'Medical Examinations'!$A:$Z,MATCH(H$1,'Medical Examinations'!$A$1:$Z$1,0),FALSE)</f>
        <v>1</v>
      </c>
      <c r="I1667" s="10" t="str">
        <f>VLOOKUP($A1667,'Medical Examinations'!$A:$Z,MATCH(I$1,'Medical Examinations'!$A$1:$Z$1,0),FALSE)</f>
        <v>No</v>
      </c>
      <c r="J1667" s="10" t="str">
        <f>VLOOKUP($A1667,'Medical Examinations'!$A:$Z,MATCH(J$1,'Medical Examinations'!$A$1:$Z$1,0),FALSE)</f>
        <v>Obesity</v>
      </c>
      <c r="K1667" s="10" t="str">
        <f>VLOOKUP($A1667,'Medical Examinations'!$A:$Z,MATCH(K$1,'Medical Examinations'!$A$1:$Z$1,0),FALSE)</f>
        <v>Normal</v>
      </c>
      <c r="L1667" s="15">
        <v>14696.77</v>
      </c>
      <c r="M1667" s="10" t="s">
        <v>4707</v>
      </c>
      <c r="N1667" s="10" t="s">
        <v>4707</v>
      </c>
      <c r="P1667" s="10"/>
    </row>
    <row r="1668" spans="1:16">
      <c r="A1668" s="20" t="s">
        <v>3337</v>
      </c>
      <c r="D1668" s="10">
        <f>VLOOKUP($A1668,'Medical Examinations'!$A:$Z,MATCH(D$1,'Medical Examinations'!$A$1:$Z$1,0),FALSE)</f>
        <v>6.38</v>
      </c>
      <c r="E1668" s="10" t="str">
        <f>VLOOKUP($A1668,'Medical Examinations'!$A:$Z,MATCH(E$1,'Medical Examinations'!$A$1:$Z$1,0),FALSE)</f>
        <v>No</v>
      </c>
      <c r="F1668" s="10" t="str">
        <f>VLOOKUP($A1668,'Medical Examinations'!$A:$Z,MATCH(F$1,'Medical Examinations'!$A$1:$Z$1,0),FALSE)</f>
        <v>No</v>
      </c>
      <c r="G1668" s="10" t="str">
        <f>VLOOKUP($A1668,'Medical Examinations'!$A:$Z,MATCH(G$1,'Medical Examinations'!$A$1:$Z$1,0),FALSE)</f>
        <v>No</v>
      </c>
      <c r="H1668" s="10">
        <f>VLOOKUP($A1668,'Medical Examinations'!$A:$Z,MATCH(H$1,'Medical Examinations'!$A$1:$Z$1,0),FALSE)</f>
        <v>2</v>
      </c>
      <c r="I1668" s="10" t="str">
        <f>VLOOKUP($A1668,'Medical Examinations'!$A:$Z,MATCH(I$1,'Medical Examinations'!$A$1:$Z$1,0),FALSE)</f>
        <v>No</v>
      </c>
      <c r="J1668" s="10" t="str">
        <f>VLOOKUP($A1668,'Medical Examinations'!$A:$Z,MATCH(J$1,'Medical Examinations'!$A$1:$Z$1,0),FALSE)</f>
        <v>Underweight</v>
      </c>
      <c r="K1668" s="10" t="str">
        <f>VLOOKUP($A1668,'Medical Examinations'!$A:$Z,MATCH(K$1,'Medical Examinations'!$A$1:$Z$1,0),FALSE)</f>
        <v>Prediabetes</v>
      </c>
      <c r="L1668" s="15">
        <v>14711.74</v>
      </c>
      <c r="M1668" s="10" t="s">
        <v>4707</v>
      </c>
      <c r="N1668" s="10" t="s">
        <v>4707</v>
      </c>
      <c r="P1668" s="10"/>
    </row>
    <row r="1669" spans="1:16">
      <c r="A1669" s="21" t="s">
        <v>3339</v>
      </c>
      <c r="D1669" s="10">
        <f>VLOOKUP($A1669,'Medical Examinations'!$A:$Z,MATCH(D$1,'Medical Examinations'!$A$1:$Z$1,0),FALSE)</f>
        <v>4.47</v>
      </c>
      <c r="E1669" s="10" t="str">
        <f>VLOOKUP($A1669,'Medical Examinations'!$A:$Z,MATCH(E$1,'Medical Examinations'!$A$1:$Z$1,0),FALSE)</f>
        <v>No</v>
      </c>
      <c r="F1669" s="10" t="str">
        <f>VLOOKUP($A1669,'Medical Examinations'!$A:$Z,MATCH(F$1,'Medical Examinations'!$A$1:$Z$1,0),FALSE)</f>
        <v>No</v>
      </c>
      <c r="G1669" s="10" t="str">
        <f>VLOOKUP($A1669,'Medical Examinations'!$A:$Z,MATCH(G$1,'Medical Examinations'!$A$1:$Z$1,0),FALSE)</f>
        <v>No</v>
      </c>
      <c r="H1669" s="10">
        <f>VLOOKUP($A1669,'Medical Examinations'!$A:$Z,MATCH(H$1,'Medical Examinations'!$A$1:$Z$1,0),FALSE)</f>
        <v>1</v>
      </c>
      <c r="I1669" s="10" t="str">
        <f>VLOOKUP($A1669,'Medical Examinations'!$A:$Z,MATCH(I$1,'Medical Examinations'!$A$1:$Z$1,0),FALSE)</f>
        <v>No</v>
      </c>
      <c r="J1669" s="10" t="str">
        <f>VLOOKUP($A1669,'Medical Examinations'!$A:$Z,MATCH(J$1,'Medical Examinations'!$A$1:$Z$1,0),FALSE)</f>
        <v>Obesity</v>
      </c>
      <c r="K1669" s="10" t="str">
        <f>VLOOKUP($A1669,'Medical Examinations'!$A:$Z,MATCH(K$1,'Medical Examinations'!$A$1:$Z$1,0),FALSE)</f>
        <v>Normal</v>
      </c>
      <c r="L1669" s="15">
        <v>14738.43</v>
      </c>
      <c r="M1669" s="10" t="s">
        <v>4707</v>
      </c>
      <c r="N1669" s="10" t="s">
        <v>4708</v>
      </c>
      <c r="P1669" s="10"/>
    </row>
    <row r="1670" spans="1:16">
      <c r="A1670" s="20" t="s">
        <v>3341</v>
      </c>
      <c r="D1670" s="10">
        <f>VLOOKUP($A1670,'Medical Examinations'!$A:$Z,MATCH(D$1,'Medical Examinations'!$A$1:$Z$1,0),FALSE)</f>
        <v>9.9600000000000009</v>
      </c>
      <c r="E1670" s="10" t="str">
        <f>VLOOKUP($A1670,'Medical Examinations'!$A:$Z,MATCH(E$1,'Medical Examinations'!$A$1:$Z$1,0),FALSE)</f>
        <v>No</v>
      </c>
      <c r="F1670" s="10" t="str">
        <f>VLOOKUP($A1670,'Medical Examinations'!$A:$Z,MATCH(F$1,'Medical Examinations'!$A$1:$Z$1,0),FALSE)</f>
        <v>No</v>
      </c>
      <c r="G1670" s="10" t="str">
        <f>VLOOKUP($A1670,'Medical Examinations'!$A:$Z,MATCH(G$1,'Medical Examinations'!$A$1:$Z$1,0),FALSE)</f>
        <v>No</v>
      </c>
      <c r="H1670" s="10">
        <f>VLOOKUP($A1670,'Medical Examinations'!$A:$Z,MATCH(H$1,'Medical Examinations'!$A$1:$Z$1,0),FALSE)</f>
        <v>0</v>
      </c>
      <c r="I1670" s="10" t="str">
        <f>VLOOKUP($A1670,'Medical Examinations'!$A:$Z,MATCH(I$1,'Medical Examinations'!$A$1:$Z$1,0),FALSE)</f>
        <v>No</v>
      </c>
      <c r="J1670" s="10" t="str">
        <f>VLOOKUP($A1670,'Medical Examinations'!$A:$Z,MATCH(J$1,'Medical Examinations'!$A$1:$Z$1,0),FALSE)</f>
        <v>Underweight</v>
      </c>
      <c r="K1670" s="10" t="str">
        <f>VLOOKUP($A1670,'Medical Examinations'!$A:$Z,MATCH(K$1,'Medical Examinations'!$A$1:$Z$1,0),FALSE)</f>
        <v>Diabetes</v>
      </c>
      <c r="L1670" s="15">
        <v>14750.42</v>
      </c>
      <c r="M1670" s="10" t="s">
        <v>4707</v>
      </c>
      <c r="N1670" s="10" t="s">
        <v>4707</v>
      </c>
      <c r="P1670" s="10"/>
    </row>
    <row r="1671" spans="1:16">
      <c r="A1671" s="21" t="s">
        <v>3343</v>
      </c>
      <c r="D1671" s="10">
        <f>VLOOKUP($A1671,'Medical Examinations'!$A:$Z,MATCH(D$1,'Medical Examinations'!$A$1:$Z$1,0),FALSE)</f>
        <v>9.92</v>
      </c>
      <c r="E1671" s="10" t="str">
        <f>VLOOKUP($A1671,'Medical Examinations'!$A:$Z,MATCH(E$1,'Medical Examinations'!$A$1:$Z$1,0),FALSE)</f>
        <v>yes</v>
      </c>
      <c r="F1671" s="10" t="str">
        <f>VLOOKUP($A1671,'Medical Examinations'!$A:$Z,MATCH(F$1,'Medical Examinations'!$A$1:$Z$1,0),FALSE)</f>
        <v>No</v>
      </c>
      <c r="G1671" s="10" t="str">
        <f>VLOOKUP($A1671,'Medical Examinations'!$A:$Z,MATCH(G$1,'Medical Examinations'!$A$1:$Z$1,0),FALSE)</f>
        <v>No</v>
      </c>
      <c r="H1671" s="10">
        <f>VLOOKUP($A1671,'Medical Examinations'!$A:$Z,MATCH(H$1,'Medical Examinations'!$A$1:$Z$1,0),FALSE)</f>
        <v>0</v>
      </c>
      <c r="I1671" s="10" t="str">
        <f>VLOOKUP($A1671,'Medical Examinations'!$A:$Z,MATCH(I$1,'Medical Examinations'!$A$1:$Z$1,0),FALSE)</f>
        <v>No</v>
      </c>
      <c r="J1671" s="10" t="str">
        <f>VLOOKUP($A1671,'Medical Examinations'!$A:$Z,MATCH(J$1,'Medical Examinations'!$A$1:$Z$1,0),FALSE)</f>
        <v>Obesity</v>
      </c>
      <c r="K1671" s="10" t="str">
        <f>VLOOKUP($A1671,'Medical Examinations'!$A:$Z,MATCH(K$1,'Medical Examinations'!$A$1:$Z$1,0),FALSE)</f>
        <v>Diabetes</v>
      </c>
      <c r="L1671" s="15">
        <v>14819</v>
      </c>
      <c r="M1671" s="10" t="s">
        <v>4707</v>
      </c>
      <c r="N1671" s="10" t="s">
        <v>4708</v>
      </c>
      <c r="P1671" s="10"/>
    </row>
    <row r="1672" spans="1:16">
      <c r="A1672" s="20" t="s">
        <v>3345</v>
      </c>
      <c r="D1672" s="10">
        <f>VLOOKUP($A1672,'Medical Examinations'!$A:$Z,MATCH(D$1,'Medical Examinations'!$A$1:$Z$1,0),FALSE)</f>
        <v>6.03</v>
      </c>
      <c r="E1672" s="10" t="str">
        <f>VLOOKUP($A1672,'Medical Examinations'!$A:$Z,MATCH(E$1,'Medical Examinations'!$A$1:$Z$1,0),FALSE)</f>
        <v>No</v>
      </c>
      <c r="F1672" s="10" t="str">
        <f>VLOOKUP($A1672,'Medical Examinations'!$A:$Z,MATCH(F$1,'Medical Examinations'!$A$1:$Z$1,0),FALSE)</f>
        <v>No</v>
      </c>
      <c r="G1672" s="10" t="str">
        <f>VLOOKUP($A1672,'Medical Examinations'!$A:$Z,MATCH(G$1,'Medical Examinations'!$A$1:$Z$1,0),FALSE)</f>
        <v>Yes</v>
      </c>
      <c r="H1672" s="10">
        <f>VLOOKUP($A1672,'Medical Examinations'!$A:$Z,MATCH(H$1,'Medical Examinations'!$A$1:$Z$1,0),FALSE)</f>
        <v>1</v>
      </c>
      <c r="I1672" s="10" t="str">
        <f>VLOOKUP($A1672,'Medical Examinations'!$A:$Z,MATCH(I$1,'Medical Examinations'!$A$1:$Z$1,0),FALSE)</f>
        <v>No</v>
      </c>
      <c r="J1672" s="10" t="str">
        <f>VLOOKUP($A1672,'Medical Examinations'!$A:$Z,MATCH(J$1,'Medical Examinations'!$A$1:$Z$1,0),FALSE)</f>
        <v>Overweight</v>
      </c>
      <c r="K1672" s="10" t="str">
        <f>VLOOKUP($A1672,'Medical Examinations'!$A:$Z,MATCH(K$1,'Medical Examinations'!$A$1:$Z$1,0),FALSE)</f>
        <v>Prediabetes</v>
      </c>
      <c r="L1672" s="15">
        <v>14839.34</v>
      </c>
      <c r="M1672" s="10" t="s">
        <v>4707</v>
      </c>
      <c r="N1672" s="10" t="s">
        <v>4708</v>
      </c>
      <c r="P1672" s="10"/>
    </row>
    <row r="1673" spans="1:16">
      <c r="A1673" s="21" t="s">
        <v>3347</v>
      </c>
      <c r="D1673" s="10">
        <f>VLOOKUP($A1673,'Medical Examinations'!$A:$Z,MATCH(D$1,'Medical Examinations'!$A$1:$Z$1,0),FALSE)</f>
        <v>10.9</v>
      </c>
      <c r="E1673" s="10" t="str">
        <f>VLOOKUP($A1673,'Medical Examinations'!$A:$Z,MATCH(E$1,'Medical Examinations'!$A$1:$Z$1,0),FALSE)</f>
        <v>yes</v>
      </c>
      <c r="F1673" s="10" t="str">
        <f>VLOOKUP($A1673,'Medical Examinations'!$A:$Z,MATCH(F$1,'Medical Examinations'!$A$1:$Z$1,0),FALSE)</f>
        <v>No</v>
      </c>
      <c r="G1673" s="10" t="str">
        <f>VLOOKUP($A1673,'Medical Examinations'!$A:$Z,MATCH(G$1,'Medical Examinations'!$A$1:$Z$1,0),FALSE)</f>
        <v>No</v>
      </c>
      <c r="H1673" s="10">
        <f>VLOOKUP($A1673,'Medical Examinations'!$A:$Z,MATCH(H$1,'Medical Examinations'!$A$1:$Z$1,0),FALSE)</f>
        <v>0</v>
      </c>
      <c r="I1673" s="10" t="str">
        <f>VLOOKUP($A1673,'Medical Examinations'!$A:$Z,MATCH(I$1,'Medical Examinations'!$A$1:$Z$1,0),FALSE)</f>
        <v>No</v>
      </c>
      <c r="J1673" s="10" t="str">
        <f>VLOOKUP($A1673,'Medical Examinations'!$A:$Z,MATCH(J$1,'Medical Examinations'!$A$1:$Z$1,0),FALSE)</f>
        <v>Obesity</v>
      </c>
      <c r="K1673" s="10" t="str">
        <f>VLOOKUP($A1673,'Medical Examinations'!$A:$Z,MATCH(K$1,'Medical Examinations'!$A$1:$Z$1,0),FALSE)</f>
        <v>Diabetes</v>
      </c>
      <c r="L1673" s="15">
        <v>14843.96</v>
      </c>
      <c r="M1673" s="10" t="s">
        <v>4707</v>
      </c>
      <c r="N1673" s="10" t="s">
        <v>4708</v>
      </c>
      <c r="P1673" s="10"/>
    </row>
    <row r="1674" spans="1:16">
      <c r="A1674" s="20" t="s">
        <v>3349</v>
      </c>
      <c r="D1674" s="10">
        <f>VLOOKUP($A1674,'Medical Examinations'!$A:$Z,MATCH(D$1,'Medical Examinations'!$A$1:$Z$1,0),FALSE)</f>
        <v>10.66</v>
      </c>
      <c r="E1674" s="10" t="str">
        <f>VLOOKUP($A1674,'Medical Examinations'!$A:$Z,MATCH(E$1,'Medical Examinations'!$A$1:$Z$1,0),FALSE)</f>
        <v>No</v>
      </c>
      <c r="F1674" s="10" t="str">
        <f>VLOOKUP($A1674,'Medical Examinations'!$A:$Z,MATCH(F$1,'Medical Examinations'!$A$1:$Z$1,0),FALSE)</f>
        <v>No</v>
      </c>
      <c r="G1674" s="10" t="str">
        <f>VLOOKUP($A1674,'Medical Examinations'!$A:$Z,MATCH(G$1,'Medical Examinations'!$A$1:$Z$1,0),FALSE)</f>
        <v>No</v>
      </c>
      <c r="H1674" s="10">
        <f>VLOOKUP($A1674,'Medical Examinations'!$A:$Z,MATCH(H$1,'Medical Examinations'!$A$1:$Z$1,0),FALSE)</f>
        <v>0</v>
      </c>
      <c r="I1674" s="10" t="str">
        <f>VLOOKUP($A1674,'Medical Examinations'!$A:$Z,MATCH(I$1,'Medical Examinations'!$A$1:$Z$1,0),FALSE)</f>
        <v>No</v>
      </c>
      <c r="J1674" s="10" t="str">
        <f>VLOOKUP($A1674,'Medical Examinations'!$A:$Z,MATCH(J$1,'Medical Examinations'!$A$1:$Z$1,0),FALSE)</f>
        <v>Underweight</v>
      </c>
      <c r="K1674" s="10" t="str">
        <f>VLOOKUP($A1674,'Medical Examinations'!$A:$Z,MATCH(K$1,'Medical Examinations'!$A$1:$Z$1,0),FALSE)</f>
        <v>Diabetes</v>
      </c>
      <c r="L1674" s="15">
        <v>14847.63</v>
      </c>
      <c r="M1674" s="10" t="s">
        <v>4707</v>
      </c>
      <c r="N1674" s="10" t="s">
        <v>4707</v>
      </c>
      <c r="P1674" s="10"/>
    </row>
    <row r="1675" spans="1:16">
      <c r="A1675" s="21" t="s">
        <v>3351</v>
      </c>
      <c r="D1675" s="10">
        <f>VLOOKUP($A1675,'Medical Examinations'!$A:$Z,MATCH(D$1,'Medical Examinations'!$A$1:$Z$1,0),FALSE)</f>
        <v>4.05</v>
      </c>
      <c r="E1675" s="10" t="str">
        <f>VLOOKUP($A1675,'Medical Examinations'!$A:$Z,MATCH(E$1,'Medical Examinations'!$A$1:$Z$1,0),FALSE)</f>
        <v>No</v>
      </c>
      <c r="F1675" s="10" t="str">
        <f>VLOOKUP($A1675,'Medical Examinations'!$A:$Z,MATCH(F$1,'Medical Examinations'!$A$1:$Z$1,0),FALSE)</f>
        <v>No</v>
      </c>
      <c r="G1675" s="10" t="str">
        <f>VLOOKUP($A1675,'Medical Examinations'!$A:$Z,MATCH(G$1,'Medical Examinations'!$A$1:$Z$1,0),FALSE)</f>
        <v>No</v>
      </c>
      <c r="H1675" s="10">
        <f>VLOOKUP($A1675,'Medical Examinations'!$A:$Z,MATCH(H$1,'Medical Examinations'!$A$1:$Z$1,0),FALSE)</f>
        <v>1</v>
      </c>
      <c r="I1675" s="10" t="str">
        <f>VLOOKUP($A1675,'Medical Examinations'!$A:$Z,MATCH(I$1,'Medical Examinations'!$A$1:$Z$1,0),FALSE)</f>
        <v>No</v>
      </c>
      <c r="J1675" s="10" t="str">
        <f>VLOOKUP($A1675,'Medical Examinations'!$A:$Z,MATCH(J$1,'Medical Examinations'!$A$1:$Z$1,0),FALSE)</f>
        <v>Normal Weight</v>
      </c>
      <c r="K1675" s="10" t="str">
        <f>VLOOKUP($A1675,'Medical Examinations'!$A:$Z,MATCH(K$1,'Medical Examinations'!$A$1:$Z$1,0),FALSE)</f>
        <v>Normal</v>
      </c>
      <c r="L1675" s="15">
        <v>14901.52</v>
      </c>
      <c r="M1675" s="10" t="s">
        <v>4707</v>
      </c>
      <c r="N1675" s="10" t="s">
        <v>4707</v>
      </c>
      <c r="P1675" s="10"/>
    </row>
    <row r="1676" spans="1:16">
      <c r="A1676" s="20" t="s">
        <v>3353</v>
      </c>
      <c r="D1676" s="10">
        <f>VLOOKUP($A1676,'Medical Examinations'!$A:$Z,MATCH(D$1,'Medical Examinations'!$A$1:$Z$1,0),FALSE)</f>
        <v>4.2300000000000004</v>
      </c>
      <c r="E1676" s="10" t="str">
        <f>VLOOKUP($A1676,'Medical Examinations'!$A:$Z,MATCH(E$1,'Medical Examinations'!$A$1:$Z$1,0),FALSE)</f>
        <v>No</v>
      </c>
      <c r="F1676" s="10" t="str">
        <f>VLOOKUP($A1676,'Medical Examinations'!$A:$Z,MATCH(F$1,'Medical Examinations'!$A$1:$Z$1,0),FALSE)</f>
        <v>No</v>
      </c>
      <c r="G1676" s="10" t="str">
        <f>VLOOKUP($A1676,'Medical Examinations'!$A:$Z,MATCH(G$1,'Medical Examinations'!$A$1:$Z$1,0),FALSE)</f>
        <v>No</v>
      </c>
      <c r="H1676" s="10">
        <f>VLOOKUP($A1676,'Medical Examinations'!$A:$Z,MATCH(H$1,'Medical Examinations'!$A$1:$Z$1,0),FALSE)</f>
        <v>2</v>
      </c>
      <c r="I1676" s="10" t="str">
        <f>VLOOKUP($A1676,'Medical Examinations'!$A:$Z,MATCH(I$1,'Medical Examinations'!$A$1:$Z$1,0),FALSE)</f>
        <v>No</v>
      </c>
      <c r="J1676" s="10" t="str">
        <f>VLOOKUP($A1676,'Medical Examinations'!$A:$Z,MATCH(J$1,'Medical Examinations'!$A$1:$Z$1,0),FALSE)</f>
        <v>Underweight</v>
      </c>
      <c r="K1676" s="10" t="str">
        <f>VLOOKUP($A1676,'Medical Examinations'!$A:$Z,MATCH(K$1,'Medical Examinations'!$A$1:$Z$1,0),FALSE)</f>
        <v>Normal</v>
      </c>
      <c r="L1676" s="15">
        <v>14908.27</v>
      </c>
      <c r="M1676" s="10" t="s">
        <v>4707</v>
      </c>
      <c r="N1676" s="10" t="s">
        <v>4711</v>
      </c>
      <c r="P1676" s="10"/>
    </row>
    <row r="1677" spans="1:16">
      <c r="A1677" s="21" t="s">
        <v>3355</v>
      </c>
      <c r="D1677" s="10">
        <f>VLOOKUP($A1677,'Medical Examinations'!$A:$Z,MATCH(D$1,'Medical Examinations'!$A$1:$Z$1,0),FALSE)</f>
        <v>5.01</v>
      </c>
      <c r="E1677" s="10" t="str">
        <f>VLOOKUP($A1677,'Medical Examinations'!$A:$Z,MATCH(E$1,'Medical Examinations'!$A$1:$Z$1,0),FALSE)</f>
        <v>No</v>
      </c>
      <c r="F1677" s="10" t="str">
        <f>VLOOKUP($A1677,'Medical Examinations'!$A:$Z,MATCH(F$1,'Medical Examinations'!$A$1:$Z$1,0),FALSE)</f>
        <v>No</v>
      </c>
      <c r="G1677" s="10" t="str">
        <f>VLOOKUP($A1677,'Medical Examinations'!$A:$Z,MATCH(G$1,'Medical Examinations'!$A$1:$Z$1,0),FALSE)</f>
        <v>No</v>
      </c>
      <c r="H1677" s="10">
        <f>VLOOKUP($A1677,'Medical Examinations'!$A:$Z,MATCH(H$1,'Medical Examinations'!$A$1:$Z$1,0),FALSE)</f>
        <v>1</v>
      </c>
      <c r="I1677" s="10" t="str">
        <f>VLOOKUP($A1677,'Medical Examinations'!$A:$Z,MATCH(I$1,'Medical Examinations'!$A$1:$Z$1,0),FALSE)</f>
        <v>No</v>
      </c>
      <c r="J1677" s="10" t="str">
        <f>VLOOKUP($A1677,'Medical Examinations'!$A:$Z,MATCH(J$1,'Medical Examinations'!$A$1:$Z$1,0),FALSE)</f>
        <v>Normal Weight</v>
      </c>
      <c r="K1677" s="10" t="str">
        <f>VLOOKUP($A1677,'Medical Examinations'!$A:$Z,MATCH(K$1,'Medical Examinations'!$A$1:$Z$1,0),FALSE)</f>
        <v>Normal</v>
      </c>
      <c r="L1677" s="15">
        <v>14926.97</v>
      </c>
      <c r="M1677" s="10" t="s">
        <v>4707</v>
      </c>
      <c r="N1677" s="10" t="s">
        <v>4707</v>
      </c>
      <c r="P1677" s="10"/>
    </row>
    <row r="1678" spans="1:16">
      <c r="A1678" s="20" t="s">
        <v>3357</v>
      </c>
      <c r="D1678" s="10">
        <f>VLOOKUP($A1678,'Medical Examinations'!$A:$Z,MATCH(D$1,'Medical Examinations'!$A$1:$Z$1,0),FALSE)</f>
        <v>5.82</v>
      </c>
      <c r="E1678" s="10" t="str">
        <f>VLOOKUP($A1678,'Medical Examinations'!$A:$Z,MATCH(E$1,'Medical Examinations'!$A$1:$Z$1,0),FALSE)</f>
        <v>yes</v>
      </c>
      <c r="F1678" s="10" t="str">
        <f>VLOOKUP($A1678,'Medical Examinations'!$A:$Z,MATCH(F$1,'Medical Examinations'!$A$1:$Z$1,0),FALSE)</f>
        <v>No</v>
      </c>
      <c r="G1678" s="10" t="str">
        <f>VLOOKUP($A1678,'Medical Examinations'!$A:$Z,MATCH(G$1,'Medical Examinations'!$A$1:$Z$1,0),FALSE)</f>
        <v>Yes</v>
      </c>
      <c r="H1678" s="10">
        <f>VLOOKUP($A1678,'Medical Examinations'!$A:$Z,MATCH(H$1,'Medical Examinations'!$A$1:$Z$1,0),FALSE)</f>
        <v>1</v>
      </c>
      <c r="I1678" s="10" t="str">
        <f>VLOOKUP($A1678,'Medical Examinations'!$A:$Z,MATCH(I$1,'Medical Examinations'!$A$1:$Z$1,0),FALSE)</f>
        <v>No</v>
      </c>
      <c r="J1678" s="10" t="str">
        <f>VLOOKUP($A1678,'Medical Examinations'!$A:$Z,MATCH(J$1,'Medical Examinations'!$A$1:$Z$1,0),FALSE)</f>
        <v>Obesity</v>
      </c>
      <c r="K1678" s="10" t="str">
        <f>VLOOKUP($A1678,'Medical Examinations'!$A:$Z,MATCH(K$1,'Medical Examinations'!$A$1:$Z$1,0),FALSE)</f>
        <v>Prediabetes</v>
      </c>
      <c r="L1678" s="15">
        <v>14945.34</v>
      </c>
      <c r="M1678" s="10" t="s">
        <v>4707</v>
      </c>
      <c r="N1678" s="10" t="s">
        <v>4711</v>
      </c>
      <c r="P1678" s="10"/>
    </row>
    <row r="1679" spans="1:16">
      <c r="A1679" s="21" t="s">
        <v>3359</v>
      </c>
      <c r="D1679" s="10">
        <f>VLOOKUP($A1679,'Medical Examinations'!$A:$Z,MATCH(D$1,'Medical Examinations'!$A$1:$Z$1,0),FALSE)</f>
        <v>7.94</v>
      </c>
      <c r="E1679" s="10" t="str">
        <f>VLOOKUP($A1679,'Medical Examinations'!$A:$Z,MATCH(E$1,'Medical Examinations'!$A$1:$Z$1,0),FALSE)</f>
        <v>No</v>
      </c>
      <c r="F1679" s="10" t="str">
        <f>VLOOKUP($A1679,'Medical Examinations'!$A:$Z,MATCH(F$1,'Medical Examinations'!$A$1:$Z$1,0),FALSE)</f>
        <v>No</v>
      </c>
      <c r="G1679" s="10" t="str">
        <f>VLOOKUP($A1679,'Medical Examinations'!$A:$Z,MATCH(G$1,'Medical Examinations'!$A$1:$Z$1,0),FALSE)</f>
        <v>No</v>
      </c>
      <c r="H1679" s="10">
        <f>VLOOKUP($A1679,'Medical Examinations'!$A:$Z,MATCH(H$1,'Medical Examinations'!$A$1:$Z$1,0),FALSE)</f>
        <v>0</v>
      </c>
      <c r="I1679" s="10" t="str">
        <f>VLOOKUP($A1679,'Medical Examinations'!$A:$Z,MATCH(I$1,'Medical Examinations'!$A$1:$Z$1,0),FALSE)</f>
        <v>No</v>
      </c>
      <c r="J1679" s="10" t="str">
        <f>VLOOKUP($A1679,'Medical Examinations'!$A:$Z,MATCH(J$1,'Medical Examinations'!$A$1:$Z$1,0),FALSE)</f>
        <v>Normal Weight</v>
      </c>
      <c r="K1679" s="10" t="str">
        <f>VLOOKUP($A1679,'Medical Examinations'!$A:$Z,MATCH(K$1,'Medical Examinations'!$A$1:$Z$1,0),FALSE)</f>
        <v>Diabetes</v>
      </c>
      <c r="L1679" s="15">
        <v>14988.43</v>
      </c>
      <c r="M1679" s="10" t="s">
        <v>4707</v>
      </c>
      <c r="N1679" s="10" t="s">
        <v>4708</v>
      </c>
      <c r="P1679" s="10"/>
    </row>
    <row r="1680" spans="1:16">
      <c r="A1680" s="20" t="s">
        <v>3361</v>
      </c>
      <c r="D1680" s="10">
        <f>VLOOKUP($A1680,'Medical Examinations'!$A:$Z,MATCH(D$1,'Medical Examinations'!$A$1:$Z$1,0),FALSE)</f>
        <v>6.16</v>
      </c>
      <c r="E1680" s="10" t="str">
        <f>VLOOKUP($A1680,'Medical Examinations'!$A:$Z,MATCH(E$1,'Medical Examinations'!$A$1:$Z$1,0),FALSE)</f>
        <v>yes</v>
      </c>
      <c r="F1680" s="10" t="str">
        <f>VLOOKUP($A1680,'Medical Examinations'!$A:$Z,MATCH(F$1,'Medical Examinations'!$A$1:$Z$1,0),FALSE)</f>
        <v>No</v>
      </c>
      <c r="G1680" s="10" t="str">
        <f>VLOOKUP($A1680,'Medical Examinations'!$A:$Z,MATCH(G$1,'Medical Examinations'!$A$1:$Z$1,0),FALSE)</f>
        <v>Yes</v>
      </c>
      <c r="H1680" s="10">
        <f>VLOOKUP($A1680,'Medical Examinations'!$A:$Z,MATCH(H$1,'Medical Examinations'!$A$1:$Z$1,0),FALSE)</f>
        <v>1</v>
      </c>
      <c r="I1680" s="10" t="str">
        <f>VLOOKUP($A1680,'Medical Examinations'!$A:$Z,MATCH(I$1,'Medical Examinations'!$A$1:$Z$1,0),FALSE)</f>
        <v>No</v>
      </c>
      <c r="J1680" s="10" t="str">
        <f>VLOOKUP($A1680,'Medical Examinations'!$A:$Z,MATCH(J$1,'Medical Examinations'!$A$1:$Z$1,0),FALSE)</f>
        <v>Obesity</v>
      </c>
      <c r="K1680" s="10" t="str">
        <f>VLOOKUP($A1680,'Medical Examinations'!$A:$Z,MATCH(K$1,'Medical Examinations'!$A$1:$Z$1,0),FALSE)</f>
        <v>Prediabetes</v>
      </c>
      <c r="L1680" s="15">
        <v>15006.58</v>
      </c>
      <c r="M1680" s="10" t="s">
        <v>4707</v>
      </c>
      <c r="N1680" s="10" t="s">
        <v>4707</v>
      </c>
      <c r="P1680" s="10"/>
    </row>
    <row r="1681" spans="1:16">
      <c r="A1681" s="21" t="s">
        <v>3363</v>
      </c>
      <c r="D1681" s="10">
        <f>VLOOKUP($A1681,'Medical Examinations'!$A:$Z,MATCH(D$1,'Medical Examinations'!$A$1:$Z$1,0),FALSE)</f>
        <v>4.1500000000000004</v>
      </c>
      <c r="E1681" s="10" t="str">
        <f>VLOOKUP($A1681,'Medical Examinations'!$A:$Z,MATCH(E$1,'Medical Examinations'!$A$1:$Z$1,0),FALSE)</f>
        <v>No</v>
      </c>
      <c r="F1681" s="10" t="str">
        <f>VLOOKUP($A1681,'Medical Examinations'!$A:$Z,MATCH(F$1,'Medical Examinations'!$A$1:$Z$1,0),FALSE)</f>
        <v>No</v>
      </c>
      <c r="G1681" s="10" t="str">
        <f>VLOOKUP($A1681,'Medical Examinations'!$A:$Z,MATCH(G$1,'Medical Examinations'!$A$1:$Z$1,0),FALSE)</f>
        <v>No</v>
      </c>
      <c r="H1681" s="10">
        <f>VLOOKUP($A1681,'Medical Examinations'!$A:$Z,MATCH(H$1,'Medical Examinations'!$A$1:$Z$1,0),FALSE)</f>
        <v>1</v>
      </c>
      <c r="I1681" s="10" t="str">
        <f>VLOOKUP($A1681,'Medical Examinations'!$A:$Z,MATCH(I$1,'Medical Examinations'!$A$1:$Z$1,0),FALSE)</f>
        <v>No</v>
      </c>
      <c r="J1681" s="10" t="str">
        <f>VLOOKUP($A1681,'Medical Examinations'!$A:$Z,MATCH(J$1,'Medical Examinations'!$A$1:$Z$1,0),FALSE)</f>
        <v>Obesity</v>
      </c>
      <c r="K1681" s="10" t="str">
        <f>VLOOKUP($A1681,'Medical Examinations'!$A:$Z,MATCH(K$1,'Medical Examinations'!$A$1:$Z$1,0),FALSE)</f>
        <v>Normal</v>
      </c>
      <c r="L1681" s="15">
        <v>15019.76</v>
      </c>
      <c r="M1681" s="10" t="s">
        <v>4707</v>
      </c>
      <c r="N1681" s="10" t="s">
        <v>4707</v>
      </c>
      <c r="P1681" s="10"/>
    </row>
    <row r="1682" spans="1:16">
      <c r="A1682" s="20" t="s">
        <v>3365</v>
      </c>
      <c r="D1682" s="10">
        <f>VLOOKUP($A1682,'Medical Examinations'!$A:$Z,MATCH(D$1,'Medical Examinations'!$A$1:$Z$1,0),FALSE)</f>
        <v>6.23</v>
      </c>
      <c r="E1682" s="10" t="str">
        <f>VLOOKUP($A1682,'Medical Examinations'!$A:$Z,MATCH(E$1,'Medical Examinations'!$A$1:$Z$1,0),FALSE)</f>
        <v>No</v>
      </c>
      <c r="F1682" s="10" t="str">
        <f>VLOOKUP($A1682,'Medical Examinations'!$A:$Z,MATCH(F$1,'Medical Examinations'!$A$1:$Z$1,0),FALSE)</f>
        <v>No</v>
      </c>
      <c r="G1682" s="10" t="str">
        <f>VLOOKUP($A1682,'Medical Examinations'!$A:$Z,MATCH(G$1,'Medical Examinations'!$A$1:$Z$1,0),FALSE)</f>
        <v>No</v>
      </c>
      <c r="H1682" s="10">
        <f>VLOOKUP($A1682,'Medical Examinations'!$A:$Z,MATCH(H$1,'Medical Examinations'!$A$1:$Z$1,0),FALSE)</f>
        <v>0</v>
      </c>
      <c r="I1682" s="10" t="str">
        <f>VLOOKUP($A1682,'Medical Examinations'!$A:$Z,MATCH(I$1,'Medical Examinations'!$A$1:$Z$1,0),FALSE)</f>
        <v>No</v>
      </c>
      <c r="J1682" s="10" t="str">
        <f>VLOOKUP($A1682,'Medical Examinations'!$A:$Z,MATCH(J$1,'Medical Examinations'!$A$1:$Z$1,0),FALSE)</f>
        <v>Normal Weight</v>
      </c>
      <c r="K1682" s="10" t="str">
        <f>VLOOKUP($A1682,'Medical Examinations'!$A:$Z,MATCH(K$1,'Medical Examinations'!$A$1:$Z$1,0),FALSE)</f>
        <v>Prediabetes</v>
      </c>
      <c r="L1682" s="15">
        <v>15025.76</v>
      </c>
      <c r="M1682" s="10" t="s">
        <v>4707</v>
      </c>
      <c r="N1682" s="10" t="s">
        <v>4711</v>
      </c>
      <c r="P1682" s="10"/>
    </row>
    <row r="1683" spans="1:16">
      <c r="A1683" s="21" t="s">
        <v>3367</v>
      </c>
      <c r="D1683" s="10">
        <f>VLOOKUP($A1683,'Medical Examinations'!$A:$Z,MATCH(D$1,'Medical Examinations'!$A$1:$Z$1,0),FALSE)</f>
        <v>7.41</v>
      </c>
      <c r="E1683" s="10" t="str">
        <f>VLOOKUP($A1683,'Medical Examinations'!$A:$Z,MATCH(E$1,'Medical Examinations'!$A$1:$Z$1,0),FALSE)</f>
        <v>No</v>
      </c>
      <c r="F1683" s="10" t="str">
        <f>VLOOKUP($A1683,'Medical Examinations'!$A:$Z,MATCH(F$1,'Medical Examinations'!$A$1:$Z$1,0),FALSE)</f>
        <v>No</v>
      </c>
      <c r="G1683" s="10" t="str">
        <f>VLOOKUP($A1683,'Medical Examinations'!$A:$Z,MATCH(G$1,'Medical Examinations'!$A$1:$Z$1,0),FALSE)</f>
        <v>No</v>
      </c>
      <c r="H1683" s="10">
        <f>VLOOKUP($A1683,'Medical Examinations'!$A:$Z,MATCH(H$1,'Medical Examinations'!$A$1:$Z$1,0),FALSE)</f>
        <v>0</v>
      </c>
      <c r="I1683" s="10" t="str">
        <f>VLOOKUP($A1683,'Medical Examinations'!$A:$Z,MATCH(I$1,'Medical Examinations'!$A$1:$Z$1,0),FALSE)</f>
        <v>No</v>
      </c>
      <c r="J1683" s="10" t="str">
        <f>VLOOKUP($A1683,'Medical Examinations'!$A:$Z,MATCH(J$1,'Medical Examinations'!$A$1:$Z$1,0),FALSE)</f>
        <v>Normal Weight</v>
      </c>
      <c r="K1683" s="10" t="str">
        <f>VLOOKUP($A1683,'Medical Examinations'!$A:$Z,MATCH(K$1,'Medical Examinations'!$A$1:$Z$1,0),FALSE)</f>
        <v>Diabetes</v>
      </c>
      <c r="L1683" s="15">
        <v>15026.3</v>
      </c>
      <c r="M1683" s="10" t="s">
        <v>4707</v>
      </c>
      <c r="N1683" s="10" t="s">
        <v>4708</v>
      </c>
      <c r="P1683" s="10"/>
    </row>
    <row r="1684" spans="1:16">
      <c r="A1684" s="20" t="s">
        <v>3369</v>
      </c>
      <c r="D1684" s="10">
        <f>VLOOKUP($A1684,'Medical Examinations'!$A:$Z,MATCH(D$1,'Medical Examinations'!$A$1:$Z$1,0),FALSE)</f>
        <v>5.62</v>
      </c>
      <c r="E1684" s="10" t="str">
        <f>VLOOKUP($A1684,'Medical Examinations'!$A:$Z,MATCH(E$1,'Medical Examinations'!$A$1:$Z$1,0),FALSE)</f>
        <v>yes</v>
      </c>
      <c r="F1684" s="10" t="str">
        <f>VLOOKUP($A1684,'Medical Examinations'!$A:$Z,MATCH(F$1,'Medical Examinations'!$A$1:$Z$1,0),FALSE)</f>
        <v>No</v>
      </c>
      <c r="G1684" s="10" t="str">
        <f>VLOOKUP($A1684,'Medical Examinations'!$A:$Z,MATCH(G$1,'Medical Examinations'!$A$1:$Z$1,0),FALSE)</f>
        <v>No</v>
      </c>
      <c r="H1684" s="10">
        <f>VLOOKUP($A1684,'Medical Examinations'!$A:$Z,MATCH(H$1,'Medical Examinations'!$A$1:$Z$1,0),FALSE)</f>
        <v>1</v>
      </c>
      <c r="I1684" s="10" t="str">
        <f>VLOOKUP($A1684,'Medical Examinations'!$A:$Z,MATCH(I$1,'Medical Examinations'!$A$1:$Z$1,0),FALSE)</f>
        <v>No</v>
      </c>
      <c r="J1684" s="10" t="str">
        <f>VLOOKUP($A1684,'Medical Examinations'!$A:$Z,MATCH(J$1,'Medical Examinations'!$A$1:$Z$1,0),FALSE)</f>
        <v>Obesity</v>
      </c>
      <c r="K1684" s="10" t="str">
        <f>VLOOKUP($A1684,'Medical Examinations'!$A:$Z,MATCH(K$1,'Medical Examinations'!$A$1:$Z$1,0),FALSE)</f>
        <v>Normal</v>
      </c>
      <c r="L1684" s="15">
        <v>15038.51</v>
      </c>
      <c r="M1684" s="10" t="s">
        <v>4707</v>
      </c>
      <c r="N1684" s="10" t="s">
        <v>4708</v>
      </c>
      <c r="P1684" s="10"/>
    </row>
    <row r="1685" spans="1:16">
      <c r="A1685" s="21" t="s">
        <v>3371</v>
      </c>
      <c r="D1685" s="10">
        <f>VLOOKUP($A1685,'Medical Examinations'!$A:$Z,MATCH(D$1,'Medical Examinations'!$A$1:$Z$1,0),FALSE)</f>
        <v>4.54</v>
      </c>
      <c r="E1685" s="10" t="str">
        <f>VLOOKUP($A1685,'Medical Examinations'!$A:$Z,MATCH(E$1,'Medical Examinations'!$A$1:$Z$1,0),FALSE)</f>
        <v>yes</v>
      </c>
      <c r="F1685" s="10" t="str">
        <f>VLOOKUP($A1685,'Medical Examinations'!$A:$Z,MATCH(F$1,'Medical Examinations'!$A$1:$Z$1,0),FALSE)</f>
        <v>No</v>
      </c>
      <c r="G1685" s="10" t="str">
        <f>VLOOKUP($A1685,'Medical Examinations'!$A:$Z,MATCH(G$1,'Medical Examinations'!$A$1:$Z$1,0),FALSE)</f>
        <v>Yes</v>
      </c>
      <c r="H1685" s="10">
        <f>VLOOKUP($A1685,'Medical Examinations'!$A:$Z,MATCH(H$1,'Medical Examinations'!$A$1:$Z$1,0),FALSE)</f>
        <v>1</v>
      </c>
      <c r="I1685" s="10" t="str">
        <f>VLOOKUP($A1685,'Medical Examinations'!$A:$Z,MATCH(I$1,'Medical Examinations'!$A$1:$Z$1,0),FALSE)</f>
        <v>No</v>
      </c>
      <c r="J1685" s="10" t="str">
        <f>VLOOKUP($A1685,'Medical Examinations'!$A:$Z,MATCH(J$1,'Medical Examinations'!$A$1:$Z$1,0),FALSE)</f>
        <v>Normal Weight</v>
      </c>
      <c r="K1685" s="10" t="str">
        <f>VLOOKUP($A1685,'Medical Examinations'!$A:$Z,MATCH(K$1,'Medical Examinations'!$A$1:$Z$1,0),FALSE)</f>
        <v>Normal</v>
      </c>
      <c r="L1685" s="15">
        <v>15052.68</v>
      </c>
      <c r="M1685" s="10" t="s">
        <v>4707</v>
      </c>
      <c r="N1685" s="10" t="s">
        <v>4707</v>
      </c>
      <c r="P1685" s="10"/>
    </row>
    <row r="1686" spans="1:16">
      <c r="A1686" s="20" t="s">
        <v>3373</v>
      </c>
      <c r="D1686" s="10">
        <f>VLOOKUP($A1686,'Medical Examinations'!$A:$Z,MATCH(D$1,'Medical Examinations'!$A$1:$Z$1,0),FALSE)</f>
        <v>8.6199999999999992</v>
      </c>
      <c r="E1686" s="10" t="str">
        <f>VLOOKUP($A1686,'Medical Examinations'!$A:$Z,MATCH(E$1,'Medical Examinations'!$A$1:$Z$1,0),FALSE)</f>
        <v>yes</v>
      </c>
      <c r="F1686" s="10" t="str">
        <f>VLOOKUP($A1686,'Medical Examinations'!$A:$Z,MATCH(F$1,'Medical Examinations'!$A$1:$Z$1,0),FALSE)</f>
        <v>No</v>
      </c>
      <c r="G1686" s="10" t="str">
        <f>VLOOKUP($A1686,'Medical Examinations'!$A:$Z,MATCH(G$1,'Medical Examinations'!$A$1:$Z$1,0),FALSE)</f>
        <v>No</v>
      </c>
      <c r="H1686" s="10">
        <f>VLOOKUP($A1686,'Medical Examinations'!$A:$Z,MATCH(H$1,'Medical Examinations'!$A$1:$Z$1,0),FALSE)</f>
        <v>1</v>
      </c>
      <c r="I1686" s="10" t="str">
        <f>VLOOKUP($A1686,'Medical Examinations'!$A:$Z,MATCH(I$1,'Medical Examinations'!$A$1:$Z$1,0),FALSE)</f>
        <v>No</v>
      </c>
      <c r="J1686" s="10" t="str">
        <f>VLOOKUP($A1686,'Medical Examinations'!$A:$Z,MATCH(J$1,'Medical Examinations'!$A$1:$Z$1,0),FALSE)</f>
        <v>Obesity</v>
      </c>
      <c r="K1686" s="10" t="str">
        <f>VLOOKUP($A1686,'Medical Examinations'!$A:$Z,MATCH(K$1,'Medical Examinations'!$A$1:$Z$1,0),FALSE)</f>
        <v>Diabetes</v>
      </c>
      <c r="L1686" s="15">
        <v>15090.35</v>
      </c>
      <c r="M1686" s="10" t="s">
        <v>4707</v>
      </c>
      <c r="N1686" s="10" t="s">
        <v>4711</v>
      </c>
      <c r="P1686" s="10"/>
    </row>
    <row r="1687" spans="1:16">
      <c r="A1687" s="21" t="s">
        <v>3375</v>
      </c>
      <c r="D1687" s="10">
        <f>VLOOKUP($A1687,'Medical Examinations'!$A:$Z,MATCH(D$1,'Medical Examinations'!$A$1:$Z$1,0),FALSE)</f>
        <v>4.3600000000000003</v>
      </c>
      <c r="E1687" s="10" t="str">
        <f>VLOOKUP($A1687,'Medical Examinations'!$A:$Z,MATCH(E$1,'Medical Examinations'!$A$1:$Z$1,0),FALSE)</f>
        <v>yes</v>
      </c>
      <c r="F1687" s="10" t="str">
        <f>VLOOKUP($A1687,'Medical Examinations'!$A:$Z,MATCH(F$1,'Medical Examinations'!$A$1:$Z$1,0),FALSE)</f>
        <v>No</v>
      </c>
      <c r="G1687" s="10" t="str">
        <f>VLOOKUP($A1687,'Medical Examinations'!$A:$Z,MATCH(G$1,'Medical Examinations'!$A$1:$Z$1,0),FALSE)</f>
        <v>No</v>
      </c>
      <c r="H1687" s="10">
        <f>VLOOKUP($A1687,'Medical Examinations'!$A:$Z,MATCH(H$1,'Medical Examinations'!$A$1:$Z$1,0),FALSE)</f>
        <v>0</v>
      </c>
      <c r="I1687" s="10" t="str">
        <f>VLOOKUP($A1687,'Medical Examinations'!$A:$Z,MATCH(I$1,'Medical Examinations'!$A$1:$Z$1,0),FALSE)</f>
        <v>No</v>
      </c>
      <c r="J1687" s="10" t="str">
        <f>VLOOKUP($A1687,'Medical Examinations'!$A:$Z,MATCH(J$1,'Medical Examinations'!$A$1:$Z$1,0),FALSE)</f>
        <v>Normal Weight</v>
      </c>
      <c r="K1687" s="10" t="str">
        <f>VLOOKUP($A1687,'Medical Examinations'!$A:$Z,MATCH(K$1,'Medical Examinations'!$A$1:$Z$1,0),FALSE)</f>
        <v>Normal</v>
      </c>
      <c r="L1687" s="15">
        <v>15103.69</v>
      </c>
      <c r="M1687" s="10" t="s">
        <v>4707</v>
      </c>
      <c r="N1687" s="10" t="s">
        <v>4711</v>
      </c>
      <c r="P1687" s="10"/>
    </row>
    <row r="1688" spans="1:16">
      <c r="A1688" s="20" t="s">
        <v>3377</v>
      </c>
      <c r="D1688" s="10">
        <f>VLOOKUP($A1688,'Medical Examinations'!$A:$Z,MATCH(D$1,'Medical Examinations'!$A$1:$Z$1,0),FALSE)</f>
        <v>10.01</v>
      </c>
      <c r="E1688" s="10" t="str">
        <f>VLOOKUP($A1688,'Medical Examinations'!$A:$Z,MATCH(E$1,'Medical Examinations'!$A$1:$Z$1,0),FALSE)</f>
        <v>No</v>
      </c>
      <c r="F1688" s="10" t="str">
        <f>VLOOKUP($A1688,'Medical Examinations'!$A:$Z,MATCH(F$1,'Medical Examinations'!$A$1:$Z$1,0),FALSE)</f>
        <v>No</v>
      </c>
      <c r="G1688" s="10" t="str">
        <f>VLOOKUP($A1688,'Medical Examinations'!$A:$Z,MATCH(G$1,'Medical Examinations'!$A$1:$Z$1,0),FALSE)</f>
        <v>No</v>
      </c>
      <c r="H1688" s="10">
        <f>VLOOKUP($A1688,'Medical Examinations'!$A:$Z,MATCH(H$1,'Medical Examinations'!$A$1:$Z$1,0),FALSE)</f>
        <v>0</v>
      </c>
      <c r="I1688" s="10" t="str">
        <f>VLOOKUP($A1688,'Medical Examinations'!$A:$Z,MATCH(I$1,'Medical Examinations'!$A$1:$Z$1,0),FALSE)</f>
        <v>No</v>
      </c>
      <c r="J1688" s="10" t="str">
        <f>VLOOKUP($A1688,'Medical Examinations'!$A:$Z,MATCH(J$1,'Medical Examinations'!$A$1:$Z$1,0),FALSE)</f>
        <v>Underweight</v>
      </c>
      <c r="K1688" s="10" t="str">
        <f>VLOOKUP($A1688,'Medical Examinations'!$A:$Z,MATCH(K$1,'Medical Examinations'!$A$1:$Z$1,0),FALSE)</f>
        <v>Diabetes</v>
      </c>
      <c r="L1688" s="15">
        <v>15123.19</v>
      </c>
      <c r="M1688" s="10" t="s">
        <v>4707</v>
      </c>
      <c r="N1688" s="10" t="s">
        <v>4711</v>
      </c>
      <c r="P1688" s="10"/>
    </row>
    <row r="1689" spans="1:16">
      <c r="A1689" s="21" t="s">
        <v>3379</v>
      </c>
      <c r="D1689" s="10">
        <f>VLOOKUP($A1689,'Medical Examinations'!$A:$Z,MATCH(D$1,'Medical Examinations'!$A$1:$Z$1,0),FALSE)</f>
        <v>5.42</v>
      </c>
      <c r="E1689" s="10" t="str">
        <f>VLOOKUP($A1689,'Medical Examinations'!$A:$Z,MATCH(E$1,'Medical Examinations'!$A$1:$Z$1,0),FALSE)</f>
        <v>No</v>
      </c>
      <c r="F1689" s="10" t="str">
        <f>VLOOKUP($A1689,'Medical Examinations'!$A:$Z,MATCH(F$1,'Medical Examinations'!$A$1:$Z$1,0),FALSE)</f>
        <v>No</v>
      </c>
      <c r="G1689" s="10" t="str">
        <f>VLOOKUP($A1689,'Medical Examinations'!$A:$Z,MATCH(G$1,'Medical Examinations'!$A$1:$Z$1,0),FALSE)</f>
        <v>No</v>
      </c>
      <c r="H1689" s="10">
        <f>VLOOKUP($A1689,'Medical Examinations'!$A:$Z,MATCH(H$1,'Medical Examinations'!$A$1:$Z$1,0),FALSE)</f>
        <v>0</v>
      </c>
      <c r="I1689" s="10" t="str">
        <f>VLOOKUP($A1689,'Medical Examinations'!$A:$Z,MATCH(I$1,'Medical Examinations'!$A$1:$Z$1,0),FALSE)</f>
        <v>No</v>
      </c>
      <c r="J1689" s="10" t="str">
        <f>VLOOKUP($A1689,'Medical Examinations'!$A:$Z,MATCH(J$1,'Medical Examinations'!$A$1:$Z$1,0),FALSE)</f>
        <v>Obesity</v>
      </c>
      <c r="K1689" s="10" t="str">
        <f>VLOOKUP($A1689,'Medical Examinations'!$A:$Z,MATCH(K$1,'Medical Examinations'!$A$1:$Z$1,0),FALSE)</f>
        <v>Normal</v>
      </c>
      <c r="L1689" s="15">
        <v>15150.44</v>
      </c>
      <c r="M1689" s="10" t="s">
        <v>4707</v>
      </c>
      <c r="N1689" s="10" t="s">
        <v>4711</v>
      </c>
      <c r="P1689" s="10"/>
    </row>
    <row r="1690" spans="1:16">
      <c r="A1690" s="20" t="s">
        <v>3381</v>
      </c>
      <c r="D1690" s="10">
        <f>VLOOKUP($A1690,'Medical Examinations'!$A:$Z,MATCH(D$1,'Medical Examinations'!$A$1:$Z$1,0),FALSE)</f>
        <v>5.12</v>
      </c>
      <c r="E1690" s="10" t="str">
        <f>VLOOKUP($A1690,'Medical Examinations'!$A:$Z,MATCH(E$1,'Medical Examinations'!$A$1:$Z$1,0),FALSE)</f>
        <v>No</v>
      </c>
      <c r="F1690" s="10" t="str">
        <f>VLOOKUP($A1690,'Medical Examinations'!$A:$Z,MATCH(F$1,'Medical Examinations'!$A$1:$Z$1,0),FALSE)</f>
        <v>No</v>
      </c>
      <c r="G1690" s="10" t="str">
        <f>VLOOKUP($A1690,'Medical Examinations'!$A:$Z,MATCH(G$1,'Medical Examinations'!$A$1:$Z$1,0),FALSE)</f>
        <v>No</v>
      </c>
      <c r="H1690" s="10">
        <f>VLOOKUP($A1690,'Medical Examinations'!$A:$Z,MATCH(H$1,'Medical Examinations'!$A$1:$Z$1,0),FALSE)</f>
        <v>0</v>
      </c>
      <c r="I1690" s="10" t="str">
        <f>VLOOKUP($A1690,'Medical Examinations'!$A:$Z,MATCH(I$1,'Medical Examinations'!$A$1:$Z$1,0),FALSE)</f>
        <v>No</v>
      </c>
      <c r="J1690" s="10" t="str">
        <f>VLOOKUP($A1690,'Medical Examinations'!$A:$Z,MATCH(J$1,'Medical Examinations'!$A$1:$Z$1,0),FALSE)</f>
        <v>Underweight</v>
      </c>
      <c r="K1690" s="10" t="str">
        <f>VLOOKUP($A1690,'Medical Examinations'!$A:$Z,MATCH(K$1,'Medical Examinations'!$A$1:$Z$1,0),FALSE)</f>
        <v>Normal</v>
      </c>
      <c r="L1690" s="15">
        <v>15161.25</v>
      </c>
      <c r="M1690" s="10" t="s">
        <v>4707</v>
      </c>
      <c r="N1690" s="10" t="s">
        <v>4707</v>
      </c>
      <c r="P1690" s="10"/>
    </row>
    <row r="1691" spans="1:16">
      <c r="A1691" s="21" t="s">
        <v>3383</v>
      </c>
      <c r="D1691" s="10">
        <f>VLOOKUP($A1691,'Medical Examinations'!$A:$Z,MATCH(D$1,'Medical Examinations'!$A$1:$Z$1,0),FALSE)</f>
        <v>9.1999999999999993</v>
      </c>
      <c r="E1691" s="10" t="str">
        <f>VLOOKUP($A1691,'Medical Examinations'!$A:$Z,MATCH(E$1,'Medical Examinations'!$A$1:$Z$1,0),FALSE)</f>
        <v>yes</v>
      </c>
      <c r="F1691" s="10" t="str">
        <f>VLOOKUP($A1691,'Medical Examinations'!$A:$Z,MATCH(F$1,'Medical Examinations'!$A$1:$Z$1,0),FALSE)</f>
        <v>No</v>
      </c>
      <c r="G1691" s="10" t="str">
        <f>VLOOKUP($A1691,'Medical Examinations'!$A:$Z,MATCH(G$1,'Medical Examinations'!$A$1:$Z$1,0),FALSE)</f>
        <v>No</v>
      </c>
      <c r="H1691" s="10">
        <f>VLOOKUP($A1691,'Medical Examinations'!$A:$Z,MATCH(H$1,'Medical Examinations'!$A$1:$Z$1,0),FALSE)</f>
        <v>0</v>
      </c>
      <c r="I1691" s="10" t="str">
        <f>VLOOKUP($A1691,'Medical Examinations'!$A:$Z,MATCH(I$1,'Medical Examinations'!$A$1:$Z$1,0),FALSE)</f>
        <v>No</v>
      </c>
      <c r="J1691" s="10" t="str">
        <f>VLOOKUP($A1691,'Medical Examinations'!$A:$Z,MATCH(J$1,'Medical Examinations'!$A$1:$Z$1,0),FALSE)</f>
        <v>Normal Weight</v>
      </c>
      <c r="K1691" s="10" t="str">
        <f>VLOOKUP($A1691,'Medical Examinations'!$A:$Z,MATCH(K$1,'Medical Examinations'!$A$1:$Z$1,0),FALSE)</f>
        <v>Diabetes</v>
      </c>
      <c r="L1691" s="15">
        <v>15161.53</v>
      </c>
      <c r="M1691" s="10" t="s">
        <v>4707</v>
      </c>
      <c r="N1691" s="10" t="s">
        <v>4711</v>
      </c>
      <c r="P1691" s="10"/>
    </row>
    <row r="1692" spans="1:16">
      <c r="A1692" s="20" t="s">
        <v>3385</v>
      </c>
      <c r="D1692" s="10">
        <f>VLOOKUP($A1692,'Medical Examinations'!$A:$Z,MATCH(D$1,'Medical Examinations'!$A$1:$Z$1,0),FALSE)</f>
        <v>6.08</v>
      </c>
      <c r="E1692" s="10" t="str">
        <f>VLOOKUP($A1692,'Medical Examinations'!$A:$Z,MATCH(E$1,'Medical Examinations'!$A$1:$Z$1,0),FALSE)</f>
        <v>yes</v>
      </c>
      <c r="F1692" s="10" t="str">
        <f>VLOOKUP($A1692,'Medical Examinations'!$A:$Z,MATCH(F$1,'Medical Examinations'!$A$1:$Z$1,0),FALSE)</f>
        <v>No</v>
      </c>
      <c r="G1692" s="10" t="str">
        <f>VLOOKUP($A1692,'Medical Examinations'!$A:$Z,MATCH(G$1,'Medical Examinations'!$A$1:$Z$1,0),FALSE)</f>
        <v>No</v>
      </c>
      <c r="H1692" s="10">
        <f>VLOOKUP($A1692,'Medical Examinations'!$A:$Z,MATCH(H$1,'Medical Examinations'!$A$1:$Z$1,0),FALSE)</f>
        <v>1</v>
      </c>
      <c r="I1692" s="10" t="str">
        <f>VLOOKUP($A1692,'Medical Examinations'!$A:$Z,MATCH(I$1,'Medical Examinations'!$A$1:$Z$1,0),FALSE)</f>
        <v>No</v>
      </c>
      <c r="J1692" s="10" t="str">
        <f>VLOOKUP($A1692,'Medical Examinations'!$A:$Z,MATCH(J$1,'Medical Examinations'!$A$1:$Z$1,0),FALSE)</f>
        <v>Normal Weight</v>
      </c>
      <c r="K1692" s="10" t="str">
        <f>VLOOKUP($A1692,'Medical Examinations'!$A:$Z,MATCH(K$1,'Medical Examinations'!$A$1:$Z$1,0),FALSE)</f>
        <v>Prediabetes</v>
      </c>
      <c r="L1692" s="15">
        <v>15170.07</v>
      </c>
      <c r="M1692" s="10" t="s">
        <v>4707</v>
      </c>
      <c r="N1692" s="10" t="s">
        <v>4708</v>
      </c>
      <c r="P1692" s="10"/>
    </row>
    <row r="1693" spans="1:16">
      <c r="A1693" s="21" t="s">
        <v>3387</v>
      </c>
      <c r="D1693" s="10">
        <f>VLOOKUP($A1693,'Medical Examinations'!$A:$Z,MATCH(D$1,'Medical Examinations'!$A$1:$Z$1,0),FALSE)</f>
        <v>4.7699999999999996</v>
      </c>
      <c r="E1693" s="10" t="str">
        <f>VLOOKUP($A1693,'Medical Examinations'!$A:$Z,MATCH(E$1,'Medical Examinations'!$A$1:$Z$1,0),FALSE)</f>
        <v>No</v>
      </c>
      <c r="F1693" s="10" t="str">
        <f>VLOOKUP($A1693,'Medical Examinations'!$A:$Z,MATCH(F$1,'Medical Examinations'!$A$1:$Z$1,0),FALSE)</f>
        <v>No</v>
      </c>
      <c r="G1693" s="10" t="str">
        <f>VLOOKUP($A1693,'Medical Examinations'!$A:$Z,MATCH(G$1,'Medical Examinations'!$A$1:$Z$1,0),FALSE)</f>
        <v>No</v>
      </c>
      <c r="H1693" s="10">
        <f>VLOOKUP($A1693,'Medical Examinations'!$A:$Z,MATCH(H$1,'Medical Examinations'!$A$1:$Z$1,0),FALSE)</f>
        <v>1</v>
      </c>
      <c r="I1693" s="10" t="str">
        <f>VLOOKUP($A1693,'Medical Examinations'!$A:$Z,MATCH(I$1,'Medical Examinations'!$A$1:$Z$1,0),FALSE)</f>
        <v>No</v>
      </c>
      <c r="J1693" s="10" t="str">
        <f>VLOOKUP($A1693,'Medical Examinations'!$A:$Z,MATCH(J$1,'Medical Examinations'!$A$1:$Z$1,0),FALSE)</f>
        <v>Obesity</v>
      </c>
      <c r="K1693" s="10" t="str">
        <f>VLOOKUP($A1693,'Medical Examinations'!$A:$Z,MATCH(K$1,'Medical Examinations'!$A$1:$Z$1,0),FALSE)</f>
        <v>Normal</v>
      </c>
      <c r="L1693" s="15">
        <v>15174.81</v>
      </c>
      <c r="M1693" s="10" t="s">
        <v>4707</v>
      </c>
      <c r="N1693" s="10" t="s">
        <v>4711</v>
      </c>
      <c r="P1693" s="10"/>
    </row>
    <row r="1694" spans="1:16">
      <c r="A1694" s="20" t="s">
        <v>3389</v>
      </c>
      <c r="D1694" s="10">
        <f>VLOOKUP($A1694,'Medical Examinations'!$A:$Z,MATCH(D$1,'Medical Examinations'!$A$1:$Z$1,0),FALSE)</f>
        <v>4.62</v>
      </c>
      <c r="E1694" s="10" t="str">
        <f>VLOOKUP($A1694,'Medical Examinations'!$A:$Z,MATCH(E$1,'Medical Examinations'!$A$1:$Z$1,0),FALSE)</f>
        <v>No</v>
      </c>
      <c r="F1694" s="10" t="str">
        <f>VLOOKUP($A1694,'Medical Examinations'!$A:$Z,MATCH(F$1,'Medical Examinations'!$A$1:$Z$1,0),FALSE)</f>
        <v>No</v>
      </c>
      <c r="G1694" s="10" t="str">
        <f>VLOOKUP($A1694,'Medical Examinations'!$A:$Z,MATCH(G$1,'Medical Examinations'!$A$1:$Z$1,0),FALSE)</f>
        <v>No</v>
      </c>
      <c r="H1694" s="10">
        <f>VLOOKUP($A1694,'Medical Examinations'!$A:$Z,MATCH(H$1,'Medical Examinations'!$A$1:$Z$1,0),FALSE)</f>
        <v>1</v>
      </c>
      <c r="I1694" s="10" t="str">
        <f>VLOOKUP($A1694,'Medical Examinations'!$A:$Z,MATCH(I$1,'Medical Examinations'!$A$1:$Z$1,0),FALSE)</f>
        <v>No</v>
      </c>
      <c r="J1694" s="10" t="str">
        <f>VLOOKUP($A1694,'Medical Examinations'!$A:$Z,MATCH(J$1,'Medical Examinations'!$A$1:$Z$1,0),FALSE)</f>
        <v>Overweight</v>
      </c>
      <c r="K1694" s="10" t="str">
        <f>VLOOKUP($A1694,'Medical Examinations'!$A:$Z,MATCH(K$1,'Medical Examinations'!$A$1:$Z$1,0),FALSE)</f>
        <v>Normal</v>
      </c>
      <c r="L1694" s="15">
        <v>15207.92</v>
      </c>
      <c r="M1694" s="10" t="s">
        <v>4707</v>
      </c>
      <c r="N1694" s="10" t="s">
        <v>4711</v>
      </c>
      <c r="P1694" s="10"/>
    </row>
    <row r="1695" spans="1:16">
      <c r="A1695" s="21" t="s">
        <v>3391</v>
      </c>
      <c r="D1695" s="10">
        <f>VLOOKUP($A1695,'Medical Examinations'!$A:$Z,MATCH(D$1,'Medical Examinations'!$A$1:$Z$1,0),FALSE)</f>
        <v>9.07</v>
      </c>
      <c r="E1695" s="10" t="str">
        <f>VLOOKUP($A1695,'Medical Examinations'!$A:$Z,MATCH(E$1,'Medical Examinations'!$A$1:$Z$1,0),FALSE)</f>
        <v>yes</v>
      </c>
      <c r="F1695" s="10" t="str">
        <f>VLOOKUP($A1695,'Medical Examinations'!$A:$Z,MATCH(F$1,'Medical Examinations'!$A$1:$Z$1,0),FALSE)</f>
        <v>No</v>
      </c>
      <c r="G1695" s="10" t="str">
        <f>VLOOKUP($A1695,'Medical Examinations'!$A:$Z,MATCH(G$1,'Medical Examinations'!$A$1:$Z$1,0),FALSE)</f>
        <v>No</v>
      </c>
      <c r="H1695" s="10">
        <f>VLOOKUP($A1695,'Medical Examinations'!$A:$Z,MATCH(H$1,'Medical Examinations'!$A$1:$Z$1,0),FALSE)</f>
        <v>1</v>
      </c>
      <c r="I1695" s="10" t="str">
        <f>VLOOKUP($A1695,'Medical Examinations'!$A:$Z,MATCH(I$1,'Medical Examinations'!$A$1:$Z$1,0),FALSE)</f>
        <v>No</v>
      </c>
      <c r="J1695" s="10" t="str">
        <f>VLOOKUP($A1695,'Medical Examinations'!$A:$Z,MATCH(J$1,'Medical Examinations'!$A$1:$Z$1,0),FALSE)</f>
        <v>Overweight</v>
      </c>
      <c r="K1695" s="10" t="str">
        <f>VLOOKUP($A1695,'Medical Examinations'!$A:$Z,MATCH(K$1,'Medical Examinations'!$A$1:$Z$1,0),FALSE)</f>
        <v>Diabetes</v>
      </c>
      <c r="L1695" s="15">
        <v>15230.32</v>
      </c>
      <c r="M1695" s="10" t="s">
        <v>4707</v>
      </c>
      <c r="N1695" s="10" t="s">
        <v>4707</v>
      </c>
      <c r="P1695" s="10"/>
    </row>
    <row r="1696" spans="1:16">
      <c r="A1696" s="20" t="s">
        <v>3393</v>
      </c>
      <c r="D1696" s="10">
        <f>VLOOKUP($A1696,'Medical Examinations'!$A:$Z,MATCH(D$1,'Medical Examinations'!$A$1:$Z$1,0),FALSE)</f>
        <v>9.1199999999999992</v>
      </c>
      <c r="E1696" s="10" t="str">
        <f>VLOOKUP($A1696,'Medical Examinations'!$A:$Z,MATCH(E$1,'Medical Examinations'!$A$1:$Z$1,0),FALSE)</f>
        <v>yes</v>
      </c>
      <c r="F1696" s="10" t="str">
        <f>VLOOKUP($A1696,'Medical Examinations'!$A:$Z,MATCH(F$1,'Medical Examinations'!$A$1:$Z$1,0),FALSE)</f>
        <v>No</v>
      </c>
      <c r="G1696" s="10" t="str">
        <f>VLOOKUP($A1696,'Medical Examinations'!$A:$Z,MATCH(G$1,'Medical Examinations'!$A$1:$Z$1,0),FALSE)</f>
        <v>No</v>
      </c>
      <c r="H1696" s="10">
        <f>VLOOKUP($A1696,'Medical Examinations'!$A:$Z,MATCH(H$1,'Medical Examinations'!$A$1:$Z$1,0),FALSE)</f>
        <v>1</v>
      </c>
      <c r="I1696" s="10" t="str">
        <f>VLOOKUP($A1696,'Medical Examinations'!$A:$Z,MATCH(I$1,'Medical Examinations'!$A$1:$Z$1,0),FALSE)</f>
        <v>No</v>
      </c>
      <c r="J1696" s="10" t="str">
        <f>VLOOKUP($A1696,'Medical Examinations'!$A:$Z,MATCH(J$1,'Medical Examinations'!$A$1:$Z$1,0),FALSE)</f>
        <v>Overweight</v>
      </c>
      <c r="K1696" s="10" t="str">
        <f>VLOOKUP($A1696,'Medical Examinations'!$A:$Z,MATCH(K$1,'Medical Examinations'!$A$1:$Z$1,0),FALSE)</f>
        <v>Diabetes</v>
      </c>
      <c r="L1696" s="15">
        <v>15260.52</v>
      </c>
      <c r="M1696" s="10" t="s">
        <v>4707</v>
      </c>
      <c r="N1696" s="10" t="s">
        <v>4707</v>
      </c>
      <c r="P1696" s="10"/>
    </row>
    <row r="1697" spans="1:16">
      <c r="A1697" s="21" t="s">
        <v>3395</v>
      </c>
      <c r="D1697" s="10">
        <f>VLOOKUP($A1697,'Medical Examinations'!$A:$Z,MATCH(D$1,'Medical Examinations'!$A$1:$Z$1,0),FALSE)</f>
        <v>7.32</v>
      </c>
      <c r="E1697" s="10" t="str">
        <f>VLOOKUP($A1697,'Medical Examinations'!$A:$Z,MATCH(E$1,'Medical Examinations'!$A$1:$Z$1,0),FALSE)</f>
        <v>yes</v>
      </c>
      <c r="F1697" s="10" t="str">
        <f>VLOOKUP($A1697,'Medical Examinations'!$A:$Z,MATCH(F$1,'Medical Examinations'!$A$1:$Z$1,0),FALSE)</f>
        <v>No</v>
      </c>
      <c r="G1697" s="10" t="str">
        <f>VLOOKUP($A1697,'Medical Examinations'!$A:$Z,MATCH(G$1,'Medical Examinations'!$A$1:$Z$1,0),FALSE)</f>
        <v>No</v>
      </c>
      <c r="H1697" s="10">
        <f>VLOOKUP($A1697,'Medical Examinations'!$A:$Z,MATCH(H$1,'Medical Examinations'!$A$1:$Z$1,0),FALSE)</f>
        <v>1</v>
      </c>
      <c r="I1697" s="10" t="str">
        <f>VLOOKUP($A1697,'Medical Examinations'!$A:$Z,MATCH(I$1,'Medical Examinations'!$A$1:$Z$1,0),FALSE)</f>
        <v>No</v>
      </c>
      <c r="J1697" s="10" t="str">
        <f>VLOOKUP($A1697,'Medical Examinations'!$A:$Z,MATCH(J$1,'Medical Examinations'!$A$1:$Z$1,0),FALSE)</f>
        <v>Overweight</v>
      </c>
      <c r="K1697" s="10" t="str">
        <f>VLOOKUP($A1697,'Medical Examinations'!$A:$Z,MATCH(K$1,'Medical Examinations'!$A$1:$Z$1,0),FALSE)</f>
        <v>Diabetes</v>
      </c>
      <c r="L1697" s="15">
        <v>15322.77</v>
      </c>
      <c r="M1697" s="10" t="s">
        <v>4707</v>
      </c>
      <c r="N1697" s="10" t="s">
        <v>4708</v>
      </c>
      <c r="P1697" s="10"/>
    </row>
    <row r="1698" spans="1:16">
      <c r="A1698" s="20" t="s">
        <v>3397</v>
      </c>
      <c r="D1698" s="10">
        <f>VLOOKUP($A1698,'Medical Examinations'!$A:$Z,MATCH(D$1,'Medical Examinations'!$A$1:$Z$1,0),FALSE)</f>
        <v>11.73</v>
      </c>
      <c r="E1698" s="10" t="str">
        <f>VLOOKUP($A1698,'Medical Examinations'!$A:$Z,MATCH(E$1,'Medical Examinations'!$A$1:$Z$1,0),FALSE)</f>
        <v>No</v>
      </c>
      <c r="F1698" s="10" t="str">
        <f>VLOOKUP($A1698,'Medical Examinations'!$A:$Z,MATCH(F$1,'Medical Examinations'!$A$1:$Z$1,0),FALSE)</f>
        <v>No</v>
      </c>
      <c r="G1698" s="10" t="str">
        <f>VLOOKUP($A1698,'Medical Examinations'!$A:$Z,MATCH(G$1,'Medical Examinations'!$A$1:$Z$1,0),FALSE)</f>
        <v>No</v>
      </c>
      <c r="H1698" s="10">
        <f>VLOOKUP($A1698,'Medical Examinations'!$A:$Z,MATCH(H$1,'Medical Examinations'!$A$1:$Z$1,0),FALSE)</f>
        <v>2</v>
      </c>
      <c r="I1698" s="10" t="str">
        <f>VLOOKUP($A1698,'Medical Examinations'!$A:$Z,MATCH(I$1,'Medical Examinations'!$A$1:$Z$1,0),FALSE)</f>
        <v>No</v>
      </c>
      <c r="J1698" s="10" t="str">
        <f>VLOOKUP($A1698,'Medical Examinations'!$A:$Z,MATCH(J$1,'Medical Examinations'!$A$1:$Z$1,0),FALSE)</f>
        <v>Underweight</v>
      </c>
      <c r="K1698" s="10" t="str">
        <f>VLOOKUP($A1698,'Medical Examinations'!$A:$Z,MATCH(K$1,'Medical Examinations'!$A$1:$Z$1,0),FALSE)</f>
        <v>Diabetes</v>
      </c>
      <c r="L1698" s="15">
        <v>15359.1</v>
      </c>
      <c r="M1698" s="10" t="s">
        <v>4707</v>
      </c>
      <c r="N1698" s="10" t="s">
        <v>4708</v>
      </c>
      <c r="P1698" s="10"/>
    </row>
    <row r="1699" spans="1:16">
      <c r="A1699" s="21" t="s">
        <v>3399</v>
      </c>
      <c r="D1699" s="10">
        <f>VLOOKUP($A1699,'Medical Examinations'!$A:$Z,MATCH(D$1,'Medical Examinations'!$A$1:$Z$1,0),FALSE)</f>
        <v>6.64</v>
      </c>
      <c r="E1699" s="10" t="str">
        <f>VLOOKUP($A1699,'Medical Examinations'!$A:$Z,MATCH(E$1,'Medical Examinations'!$A$1:$Z$1,0),FALSE)</f>
        <v>yes</v>
      </c>
      <c r="F1699" s="10" t="str">
        <f>VLOOKUP($A1699,'Medical Examinations'!$A:$Z,MATCH(F$1,'Medical Examinations'!$A$1:$Z$1,0),FALSE)</f>
        <v>No</v>
      </c>
      <c r="G1699" s="10" t="str">
        <f>VLOOKUP($A1699,'Medical Examinations'!$A:$Z,MATCH(G$1,'Medical Examinations'!$A$1:$Z$1,0),FALSE)</f>
        <v>No</v>
      </c>
      <c r="H1699" s="10">
        <f>VLOOKUP($A1699,'Medical Examinations'!$A:$Z,MATCH(H$1,'Medical Examinations'!$A$1:$Z$1,0),FALSE)</f>
        <v>1</v>
      </c>
      <c r="I1699" s="10" t="str">
        <f>VLOOKUP($A1699,'Medical Examinations'!$A:$Z,MATCH(I$1,'Medical Examinations'!$A$1:$Z$1,0),FALSE)</f>
        <v>No</v>
      </c>
      <c r="J1699" s="10" t="str">
        <f>VLOOKUP($A1699,'Medical Examinations'!$A:$Z,MATCH(J$1,'Medical Examinations'!$A$1:$Z$1,0),FALSE)</f>
        <v>Normal Weight</v>
      </c>
      <c r="K1699" s="10" t="str">
        <f>VLOOKUP($A1699,'Medical Examinations'!$A:$Z,MATCH(K$1,'Medical Examinations'!$A$1:$Z$1,0),FALSE)</f>
        <v>Diabetes</v>
      </c>
      <c r="L1699" s="15">
        <v>15361.5</v>
      </c>
      <c r="M1699" s="10" t="s">
        <v>4707</v>
      </c>
      <c r="N1699" s="10" t="s">
        <v>4708</v>
      </c>
      <c r="P1699" s="10"/>
    </row>
    <row r="1700" spans="1:16">
      <c r="A1700" s="20" t="s">
        <v>3401</v>
      </c>
      <c r="D1700" s="10">
        <f>VLOOKUP($A1700,'Medical Examinations'!$A:$Z,MATCH(D$1,'Medical Examinations'!$A$1:$Z$1,0),FALSE)</f>
        <v>5.78</v>
      </c>
      <c r="E1700" s="10" t="str">
        <f>VLOOKUP($A1700,'Medical Examinations'!$A:$Z,MATCH(E$1,'Medical Examinations'!$A$1:$Z$1,0),FALSE)</f>
        <v>No</v>
      </c>
      <c r="F1700" s="10" t="str">
        <f>VLOOKUP($A1700,'Medical Examinations'!$A:$Z,MATCH(F$1,'Medical Examinations'!$A$1:$Z$1,0),FALSE)</f>
        <v>No</v>
      </c>
      <c r="G1700" s="10" t="str">
        <f>VLOOKUP($A1700,'Medical Examinations'!$A:$Z,MATCH(G$1,'Medical Examinations'!$A$1:$Z$1,0),FALSE)</f>
        <v>No</v>
      </c>
      <c r="H1700" s="10">
        <f>VLOOKUP($A1700,'Medical Examinations'!$A:$Z,MATCH(H$1,'Medical Examinations'!$A$1:$Z$1,0),FALSE)</f>
        <v>0</v>
      </c>
      <c r="I1700" s="10" t="str">
        <f>VLOOKUP($A1700,'Medical Examinations'!$A:$Z,MATCH(I$1,'Medical Examinations'!$A$1:$Z$1,0),FALSE)</f>
        <v>No</v>
      </c>
      <c r="J1700" s="10" t="str">
        <f>VLOOKUP($A1700,'Medical Examinations'!$A:$Z,MATCH(J$1,'Medical Examinations'!$A$1:$Z$1,0),FALSE)</f>
        <v>Obesity</v>
      </c>
      <c r="K1700" s="10" t="str">
        <f>VLOOKUP($A1700,'Medical Examinations'!$A:$Z,MATCH(K$1,'Medical Examinations'!$A$1:$Z$1,0),FALSE)</f>
        <v>Prediabetes</v>
      </c>
      <c r="L1700" s="15">
        <v>15363.77</v>
      </c>
      <c r="M1700" s="10" t="s">
        <v>4707</v>
      </c>
      <c r="N1700" s="10" t="s">
        <v>4711</v>
      </c>
      <c r="P1700" s="10"/>
    </row>
    <row r="1701" spans="1:16">
      <c r="A1701" s="21" t="s">
        <v>3403</v>
      </c>
      <c r="D1701" s="10">
        <f>VLOOKUP($A1701,'Medical Examinations'!$A:$Z,MATCH(D$1,'Medical Examinations'!$A$1:$Z$1,0),FALSE)</f>
        <v>10.45</v>
      </c>
      <c r="E1701" s="10" t="str">
        <f>VLOOKUP($A1701,'Medical Examinations'!$A:$Z,MATCH(E$1,'Medical Examinations'!$A$1:$Z$1,0),FALSE)</f>
        <v>No</v>
      </c>
      <c r="F1701" s="10" t="str">
        <f>VLOOKUP($A1701,'Medical Examinations'!$A:$Z,MATCH(F$1,'Medical Examinations'!$A$1:$Z$1,0),FALSE)</f>
        <v>No</v>
      </c>
      <c r="G1701" s="10" t="str">
        <f>VLOOKUP($A1701,'Medical Examinations'!$A:$Z,MATCH(G$1,'Medical Examinations'!$A$1:$Z$1,0),FALSE)</f>
        <v>No</v>
      </c>
      <c r="H1701" s="10">
        <f>VLOOKUP($A1701,'Medical Examinations'!$A:$Z,MATCH(H$1,'Medical Examinations'!$A$1:$Z$1,0),FALSE)</f>
        <v>0</v>
      </c>
      <c r="I1701" s="10" t="str">
        <f>VLOOKUP($A1701,'Medical Examinations'!$A:$Z,MATCH(I$1,'Medical Examinations'!$A$1:$Z$1,0),FALSE)</f>
        <v>No</v>
      </c>
      <c r="J1701" s="10" t="str">
        <f>VLOOKUP($A1701,'Medical Examinations'!$A:$Z,MATCH(J$1,'Medical Examinations'!$A$1:$Z$1,0),FALSE)</f>
        <v>Underweight</v>
      </c>
      <c r="K1701" s="10" t="str">
        <f>VLOOKUP($A1701,'Medical Examinations'!$A:$Z,MATCH(K$1,'Medical Examinations'!$A$1:$Z$1,0),FALSE)</f>
        <v>Diabetes</v>
      </c>
      <c r="L1701" s="15">
        <v>15368.22</v>
      </c>
      <c r="M1701" s="10" t="s">
        <v>4707</v>
      </c>
      <c r="N1701" s="10" t="s">
        <v>4707</v>
      </c>
      <c r="P1701" s="10"/>
    </row>
    <row r="1702" spans="1:16">
      <c r="A1702" s="20" t="s">
        <v>3405</v>
      </c>
      <c r="D1702" s="10">
        <f>VLOOKUP($A1702,'Medical Examinations'!$A:$Z,MATCH(D$1,'Medical Examinations'!$A$1:$Z$1,0),FALSE)</f>
        <v>4.5199999999999996</v>
      </c>
      <c r="E1702" s="10" t="str">
        <f>VLOOKUP($A1702,'Medical Examinations'!$A:$Z,MATCH(E$1,'Medical Examinations'!$A$1:$Z$1,0),FALSE)</f>
        <v>No</v>
      </c>
      <c r="F1702" s="10" t="str">
        <f>VLOOKUP($A1702,'Medical Examinations'!$A:$Z,MATCH(F$1,'Medical Examinations'!$A$1:$Z$1,0),FALSE)</f>
        <v>No</v>
      </c>
      <c r="G1702" s="10" t="str">
        <f>VLOOKUP($A1702,'Medical Examinations'!$A:$Z,MATCH(G$1,'Medical Examinations'!$A$1:$Z$1,0),FALSE)</f>
        <v>No</v>
      </c>
      <c r="H1702" s="10">
        <f>VLOOKUP($A1702,'Medical Examinations'!$A:$Z,MATCH(H$1,'Medical Examinations'!$A$1:$Z$1,0),FALSE)</f>
        <v>1</v>
      </c>
      <c r="I1702" s="10" t="str">
        <f>VLOOKUP($A1702,'Medical Examinations'!$A:$Z,MATCH(I$1,'Medical Examinations'!$A$1:$Z$1,0),FALSE)</f>
        <v>No</v>
      </c>
      <c r="J1702" s="10" t="str">
        <f>VLOOKUP($A1702,'Medical Examinations'!$A:$Z,MATCH(J$1,'Medical Examinations'!$A$1:$Z$1,0),FALSE)</f>
        <v>Obesity</v>
      </c>
      <c r="K1702" s="10" t="str">
        <f>VLOOKUP($A1702,'Medical Examinations'!$A:$Z,MATCH(K$1,'Medical Examinations'!$A$1:$Z$1,0),FALSE)</f>
        <v>Normal</v>
      </c>
      <c r="L1702" s="15">
        <v>15377.77</v>
      </c>
      <c r="M1702" s="10" t="s">
        <v>4707</v>
      </c>
      <c r="N1702" s="10" t="s">
        <v>4707</v>
      </c>
      <c r="P1702" s="10"/>
    </row>
    <row r="1703" spans="1:16">
      <c r="A1703" s="21" t="s">
        <v>3407</v>
      </c>
      <c r="D1703" s="10">
        <f>VLOOKUP($A1703,'Medical Examinations'!$A:$Z,MATCH(D$1,'Medical Examinations'!$A$1:$Z$1,0),FALSE)</f>
        <v>5.71</v>
      </c>
      <c r="E1703" s="10" t="str">
        <f>VLOOKUP($A1703,'Medical Examinations'!$A:$Z,MATCH(E$1,'Medical Examinations'!$A$1:$Z$1,0),FALSE)</f>
        <v>No</v>
      </c>
      <c r="F1703" s="10" t="str">
        <f>VLOOKUP($A1703,'Medical Examinations'!$A:$Z,MATCH(F$1,'Medical Examinations'!$A$1:$Z$1,0),FALSE)</f>
        <v>No</v>
      </c>
      <c r="G1703" s="10" t="str">
        <f>VLOOKUP($A1703,'Medical Examinations'!$A:$Z,MATCH(G$1,'Medical Examinations'!$A$1:$Z$1,0),FALSE)</f>
        <v>No</v>
      </c>
      <c r="H1703" s="10">
        <f>VLOOKUP($A1703,'Medical Examinations'!$A:$Z,MATCH(H$1,'Medical Examinations'!$A$1:$Z$1,0),FALSE)</f>
        <v>0</v>
      </c>
      <c r="I1703" s="10" t="str">
        <f>VLOOKUP($A1703,'Medical Examinations'!$A:$Z,MATCH(I$1,'Medical Examinations'!$A$1:$Z$1,0),FALSE)</f>
        <v>No</v>
      </c>
      <c r="J1703" s="10" t="str">
        <f>VLOOKUP($A1703,'Medical Examinations'!$A:$Z,MATCH(J$1,'Medical Examinations'!$A$1:$Z$1,0),FALSE)</f>
        <v>Obesity</v>
      </c>
      <c r="K1703" s="10" t="str">
        <f>VLOOKUP($A1703,'Medical Examinations'!$A:$Z,MATCH(K$1,'Medical Examinations'!$A$1:$Z$1,0),FALSE)</f>
        <v>Prediabetes</v>
      </c>
      <c r="L1703" s="15">
        <v>15440.2</v>
      </c>
      <c r="M1703" s="10" t="s">
        <v>4707</v>
      </c>
      <c r="N1703" s="10" t="s">
        <v>4711</v>
      </c>
      <c r="P1703" s="10"/>
    </row>
    <row r="1704" spans="1:16">
      <c r="A1704" s="20" t="s">
        <v>3409</v>
      </c>
      <c r="D1704" s="10">
        <f>VLOOKUP($A1704,'Medical Examinations'!$A:$Z,MATCH(D$1,'Medical Examinations'!$A$1:$Z$1,0),FALSE)</f>
        <v>4.7699999999999996</v>
      </c>
      <c r="E1704" s="10" t="str">
        <f>VLOOKUP($A1704,'Medical Examinations'!$A:$Z,MATCH(E$1,'Medical Examinations'!$A$1:$Z$1,0),FALSE)</f>
        <v>No</v>
      </c>
      <c r="F1704" s="10" t="str">
        <f>VLOOKUP($A1704,'Medical Examinations'!$A:$Z,MATCH(F$1,'Medical Examinations'!$A$1:$Z$1,0),FALSE)</f>
        <v>No</v>
      </c>
      <c r="G1704" s="10" t="str">
        <f>VLOOKUP($A1704,'Medical Examinations'!$A:$Z,MATCH(G$1,'Medical Examinations'!$A$1:$Z$1,0),FALSE)</f>
        <v>No</v>
      </c>
      <c r="H1704" s="10">
        <f>VLOOKUP($A1704,'Medical Examinations'!$A:$Z,MATCH(H$1,'Medical Examinations'!$A$1:$Z$1,0),FALSE)</f>
        <v>0</v>
      </c>
      <c r="I1704" s="10" t="str">
        <f>VLOOKUP($A1704,'Medical Examinations'!$A:$Z,MATCH(I$1,'Medical Examinations'!$A$1:$Z$1,0),FALSE)</f>
        <v>No</v>
      </c>
      <c r="J1704" s="10" t="str">
        <f>VLOOKUP($A1704,'Medical Examinations'!$A:$Z,MATCH(J$1,'Medical Examinations'!$A$1:$Z$1,0),FALSE)</f>
        <v>Overweight</v>
      </c>
      <c r="K1704" s="10" t="str">
        <f>VLOOKUP($A1704,'Medical Examinations'!$A:$Z,MATCH(K$1,'Medical Examinations'!$A$1:$Z$1,0),FALSE)</f>
        <v>Normal</v>
      </c>
      <c r="L1704" s="15">
        <v>15450.48</v>
      </c>
      <c r="M1704" s="10" t="s">
        <v>4707</v>
      </c>
      <c r="N1704" s="10" t="s">
        <v>4711</v>
      </c>
      <c r="P1704" s="10"/>
    </row>
    <row r="1705" spans="1:16">
      <c r="A1705" s="21" t="s">
        <v>3411</v>
      </c>
      <c r="D1705" s="10">
        <f>VLOOKUP($A1705,'Medical Examinations'!$A:$Z,MATCH(D$1,'Medical Examinations'!$A$1:$Z$1,0),FALSE)</f>
        <v>7.81</v>
      </c>
      <c r="E1705" s="10" t="str">
        <f>VLOOKUP($A1705,'Medical Examinations'!$A:$Z,MATCH(E$1,'Medical Examinations'!$A$1:$Z$1,0),FALSE)</f>
        <v>yes</v>
      </c>
      <c r="F1705" s="10" t="str">
        <f>VLOOKUP($A1705,'Medical Examinations'!$A:$Z,MATCH(F$1,'Medical Examinations'!$A$1:$Z$1,0),FALSE)</f>
        <v>No</v>
      </c>
      <c r="G1705" s="10" t="str">
        <f>VLOOKUP($A1705,'Medical Examinations'!$A:$Z,MATCH(G$1,'Medical Examinations'!$A$1:$Z$1,0),FALSE)</f>
        <v>No</v>
      </c>
      <c r="H1705" s="10">
        <f>VLOOKUP($A1705,'Medical Examinations'!$A:$Z,MATCH(H$1,'Medical Examinations'!$A$1:$Z$1,0),FALSE)</f>
        <v>1</v>
      </c>
      <c r="I1705" s="10" t="str">
        <f>VLOOKUP($A1705,'Medical Examinations'!$A:$Z,MATCH(I$1,'Medical Examinations'!$A$1:$Z$1,0),FALSE)</f>
        <v>No</v>
      </c>
      <c r="J1705" s="10" t="str">
        <f>VLOOKUP($A1705,'Medical Examinations'!$A:$Z,MATCH(J$1,'Medical Examinations'!$A$1:$Z$1,0),FALSE)</f>
        <v>Underweight</v>
      </c>
      <c r="K1705" s="10" t="str">
        <f>VLOOKUP($A1705,'Medical Examinations'!$A:$Z,MATCH(K$1,'Medical Examinations'!$A$1:$Z$1,0),FALSE)</f>
        <v>Diabetes</v>
      </c>
      <c r="L1705" s="15">
        <v>15518.18</v>
      </c>
      <c r="M1705" s="10" t="s">
        <v>4707</v>
      </c>
      <c r="N1705" s="10" t="s">
        <v>4708</v>
      </c>
      <c r="P1705" s="10"/>
    </row>
    <row r="1706" spans="1:16">
      <c r="A1706" s="20" t="s">
        <v>3413</v>
      </c>
      <c r="D1706" s="10">
        <f>VLOOKUP($A1706,'Medical Examinations'!$A:$Z,MATCH(D$1,'Medical Examinations'!$A$1:$Z$1,0),FALSE)</f>
        <v>5.19</v>
      </c>
      <c r="E1706" s="10" t="str">
        <f>VLOOKUP($A1706,'Medical Examinations'!$A:$Z,MATCH(E$1,'Medical Examinations'!$A$1:$Z$1,0),FALSE)</f>
        <v>yes</v>
      </c>
      <c r="F1706" s="10" t="str">
        <f>VLOOKUP($A1706,'Medical Examinations'!$A:$Z,MATCH(F$1,'Medical Examinations'!$A$1:$Z$1,0),FALSE)</f>
        <v>No</v>
      </c>
      <c r="G1706" s="10" t="str">
        <f>VLOOKUP($A1706,'Medical Examinations'!$A:$Z,MATCH(G$1,'Medical Examinations'!$A$1:$Z$1,0),FALSE)</f>
        <v>No</v>
      </c>
      <c r="H1706" s="10">
        <f>VLOOKUP($A1706,'Medical Examinations'!$A:$Z,MATCH(H$1,'Medical Examinations'!$A$1:$Z$1,0),FALSE)</f>
        <v>0</v>
      </c>
      <c r="I1706" s="10" t="str">
        <f>VLOOKUP($A1706,'Medical Examinations'!$A:$Z,MATCH(I$1,'Medical Examinations'!$A$1:$Z$1,0),FALSE)</f>
        <v>No</v>
      </c>
      <c r="J1706" s="10" t="str">
        <f>VLOOKUP($A1706,'Medical Examinations'!$A:$Z,MATCH(J$1,'Medical Examinations'!$A$1:$Z$1,0),FALSE)</f>
        <v>Normal Weight</v>
      </c>
      <c r="K1706" s="10" t="str">
        <f>VLOOKUP($A1706,'Medical Examinations'!$A:$Z,MATCH(K$1,'Medical Examinations'!$A$1:$Z$1,0),FALSE)</f>
        <v>Normal</v>
      </c>
      <c r="L1706" s="15">
        <v>15532.16</v>
      </c>
      <c r="M1706" s="10" t="s">
        <v>4707</v>
      </c>
      <c r="N1706" s="10" t="s">
        <v>4707</v>
      </c>
      <c r="P1706" s="10"/>
    </row>
    <row r="1707" spans="1:16">
      <c r="A1707" s="21" t="s">
        <v>3415</v>
      </c>
      <c r="D1707" s="10">
        <f>VLOOKUP($A1707,'Medical Examinations'!$A:$Z,MATCH(D$1,'Medical Examinations'!$A$1:$Z$1,0),FALSE)</f>
        <v>5.93</v>
      </c>
      <c r="E1707" s="10" t="str">
        <f>VLOOKUP($A1707,'Medical Examinations'!$A:$Z,MATCH(E$1,'Medical Examinations'!$A$1:$Z$1,0),FALSE)</f>
        <v>No</v>
      </c>
      <c r="F1707" s="10" t="str">
        <f>VLOOKUP($A1707,'Medical Examinations'!$A:$Z,MATCH(F$1,'Medical Examinations'!$A$1:$Z$1,0),FALSE)</f>
        <v>No</v>
      </c>
      <c r="G1707" s="10" t="str">
        <f>VLOOKUP($A1707,'Medical Examinations'!$A:$Z,MATCH(G$1,'Medical Examinations'!$A$1:$Z$1,0),FALSE)</f>
        <v>No</v>
      </c>
      <c r="H1707" s="10">
        <f>VLOOKUP($A1707,'Medical Examinations'!$A:$Z,MATCH(H$1,'Medical Examinations'!$A$1:$Z$1,0),FALSE)</f>
        <v>1</v>
      </c>
      <c r="I1707" s="10" t="str">
        <f>VLOOKUP($A1707,'Medical Examinations'!$A:$Z,MATCH(I$1,'Medical Examinations'!$A$1:$Z$1,0),FALSE)</f>
        <v>No</v>
      </c>
      <c r="J1707" s="10" t="str">
        <f>VLOOKUP($A1707,'Medical Examinations'!$A:$Z,MATCH(J$1,'Medical Examinations'!$A$1:$Z$1,0),FALSE)</f>
        <v>Obesity</v>
      </c>
      <c r="K1707" s="10" t="str">
        <f>VLOOKUP($A1707,'Medical Examinations'!$A:$Z,MATCH(K$1,'Medical Examinations'!$A$1:$Z$1,0),FALSE)</f>
        <v>Prediabetes</v>
      </c>
      <c r="L1707" s="15">
        <v>15555.19</v>
      </c>
      <c r="M1707" s="10" t="s">
        <v>4707</v>
      </c>
      <c r="N1707" s="10" t="s">
        <v>4708</v>
      </c>
      <c r="P1707" s="10"/>
    </row>
    <row r="1708" spans="1:16">
      <c r="A1708" s="20" t="s">
        <v>3417</v>
      </c>
      <c r="D1708" s="10">
        <f>VLOOKUP($A1708,'Medical Examinations'!$A:$Z,MATCH(D$1,'Medical Examinations'!$A$1:$Z$1,0),FALSE)</f>
        <v>6.29</v>
      </c>
      <c r="E1708" s="10" t="str">
        <f>VLOOKUP($A1708,'Medical Examinations'!$A:$Z,MATCH(E$1,'Medical Examinations'!$A$1:$Z$1,0),FALSE)</f>
        <v>No</v>
      </c>
      <c r="F1708" s="10" t="str">
        <f>VLOOKUP($A1708,'Medical Examinations'!$A:$Z,MATCH(F$1,'Medical Examinations'!$A$1:$Z$1,0),FALSE)</f>
        <v>No</v>
      </c>
      <c r="G1708" s="10" t="str">
        <f>VLOOKUP($A1708,'Medical Examinations'!$A:$Z,MATCH(G$1,'Medical Examinations'!$A$1:$Z$1,0),FALSE)</f>
        <v>No</v>
      </c>
      <c r="H1708" s="10">
        <f>VLOOKUP($A1708,'Medical Examinations'!$A:$Z,MATCH(H$1,'Medical Examinations'!$A$1:$Z$1,0),FALSE)</f>
        <v>1</v>
      </c>
      <c r="I1708" s="10" t="str">
        <f>VLOOKUP($A1708,'Medical Examinations'!$A:$Z,MATCH(I$1,'Medical Examinations'!$A$1:$Z$1,0),FALSE)</f>
        <v>No</v>
      </c>
      <c r="J1708" s="10" t="str">
        <f>VLOOKUP($A1708,'Medical Examinations'!$A:$Z,MATCH(J$1,'Medical Examinations'!$A$1:$Z$1,0),FALSE)</f>
        <v>Obesity</v>
      </c>
      <c r="K1708" s="10" t="str">
        <f>VLOOKUP($A1708,'Medical Examinations'!$A:$Z,MATCH(K$1,'Medical Examinations'!$A$1:$Z$1,0),FALSE)</f>
        <v>Prediabetes</v>
      </c>
      <c r="L1708" s="15">
        <v>15556.67</v>
      </c>
      <c r="M1708" s="10" t="s">
        <v>4707</v>
      </c>
      <c r="N1708" s="10" t="s">
        <v>4707</v>
      </c>
      <c r="P1708" s="10"/>
    </row>
    <row r="1709" spans="1:16">
      <c r="A1709" s="21" t="s">
        <v>3419</v>
      </c>
      <c r="D1709" s="10">
        <f>VLOOKUP($A1709,'Medical Examinations'!$A:$Z,MATCH(D$1,'Medical Examinations'!$A$1:$Z$1,0),FALSE)</f>
        <v>4.9000000000000004</v>
      </c>
      <c r="E1709" s="10" t="str">
        <f>VLOOKUP($A1709,'Medical Examinations'!$A:$Z,MATCH(E$1,'Medical Examinations'!$A$1:$Z$1,0),FALSE)</f>
        <v>No</v>
      </c>
      <c r="F1709" s="10" t="str">
        <f>VLOOKUP($A1709,'Medical Examinations'!$A:$Z,MATCH(F$1,'Medical Examinations'!$A$1:$Z$1,0),FALSE)</f>
        <v>No</v>
      </c>
      <c r="G1709" s="10" t="str">
        <f>VLOOKUP($A1709,'Medical Examinations'!$A:$Z,MATCH(G$1,'Medical Examinations'!$A$1:$Z$1,0),FALSE)</f>
        <v>No</v>
      </c>
      <c r="H1709" s="10">
        <f>VLOOKUP($A1709,'Medical Examinations'!$A:$Z,MATCH(H$1,'Medical Examinations'!$A$1:$Z$1,0),FALSE)</f>
        <v>0</v>
      </c>
      <c r="I1709" s="10" t="str">
        <f>VLOOKUP($A1709,'Medical Examinations'!$A:$Z,MATCH(I$1,'Medical Examinations'!$A$1:$Z$1,0),FALSE)</f>
        <v>No</v>
      </c>
      <c r="J1709" s="10" t="str">
        <f>VLOOKUP($A1709,'Medical Examinations'!$A:$Z,MATCH(J$1,'Medical Examinations'!$A$1:$Z$1,0),FALSE)</f>
        <v>Overweight</v>
      </c>
      <c r="K1709" s="10" t="str">
        <f>VLOOKUP($A1709,'Medical Examinations'!$A:$Z,MATCH(K$1,'Medical Examinations'!$A$1:$Z$1,0),FALSE)</f>
        <v>Normal</v>
      </c>
      <c r="L1709" s="15">
        <v>15608.58</v>
      </c>
      <c r="M1709" s="10" t="s">
        <v>4707</v>
      </c>
      <c r="N1709" s="10" t="s">
        <v>4707</v>
      </c>
      <c r="P1709" s="10"/>
    </row>
    <row r="1710" spans="1:16">
      <c r="A1710" s="20" t="s">
        <v>3421</v>
      </c>
      <c r="D1710" s="10">
        <f>VLOOKUP($A1710,'Medical Examinations'!$A:$Z,MATCH(D$1,'Medical Examinations'!$A$1:$Z$1,0),FALSE)</f>
        <v>5.07</v>
      </c>
      <c r="E1710" s="10" t="str">
        <f>VLOOKUP($A1710,'Medical Examinations'!$A:$Z,MATCH(E$1,'Medical Examinations'!$A$1:$Z$1,0),FALSE)</f>
        <v>yes</v>
      </c>
      <c r="F1710" s="10" t="str">
        <f>VLOOKUP($A1710,'Medical Examinations'!$A:$Z,MATCH(F$1,'Medical Examinations'!$A$1:$Z$1,0),FALSE)</f>
        <v>No</v>
      </c>
      <c r="G1710" s="10" t="str">
        <f>VLOOKUP($A1710,'Medical Examinations'!$A:$Z,MATCH(G$1,'Medical Examinations'!$A$1:$Z$1,0),FALSE)</f>
        <v>No</v>
      </c>
      <c r="H1710" s="10">
        <f>VLOOKUP($A1710,'Medical Examinations'!$A:$Z,MATCH(H$1,'Medical Examinations'!$A$1:$Z$1,0),FALSE)</f>
        <v>1</v>
      </c>
      <c r="I1710" s="10" t="str">
        <f>VLOOKUP($A1710,'Medical Examinations'!$A:$Z,MATCH(I$1,'Medical Examinations'!$A$1:$Z$1,0),FALSE)</f>
        <v>No</v>
      </c>
      <c r="J1710" s="10" t="str">
        <f>VLOOKUP($A1710,'Medical Examinations'!$A:$Z,MATCH(J$1,'Medical Examinations'!$A$1:$Z$1,0),FALSE)</f>
        <v>Overweight</v>
      </c>
      <c r="K1710" s="10" t="str">
        <f>VLOOKUP($A1710,'Medical Examinations'!$A:$Z,MATCH(K$1,'Medical Examinations'!$A$1:$Z$1,0),FALSE)</f>
        <v>Normal</v>
      </c>
      <c r="L1710" s="15">
        <v>15612.19</v>
      </c>
      <c r="M1710" s="10" t="s">
        <v>4707</v>
      </c>
      <c r="N1710" s="10" t="s">
        <v>4707</v>
      </c>
      <c r="P1710" s="10"/>
    </row>
    <row r="1711" spans="1:16">
      <c r="A1711" s="21" t="s">
        <v>3423</v>
      </c>
      <c r="D1711" s="10">
        <f>VLOOKUP($A1711,'Medical Examinations'!$A:$Z,MATCH(D$1,'Medical Examinations'!$A$1:$Z$1,0),FALSE)</f>
        <v>5.33</v>
      </c>
      <c r="E1711" s="10" t="str">
        <f>VLOOKUP($A1711,'Medical Examinations'!$A:$Z,MATCH(E$1,'Medical Examinations'!$A$1:$Z$1,0),FALSE)</f>
        <v>No</v>
      </c>
      <c r="F1711" s="10" t="str">
        <f>VLOOKUP($A1711,'Medical Examinations'!$A:$Z,MATCH(F$1,'Medical Examinations'!$A$1:$Z$1,0),FALSE)</f>
        <v>No</v>
      </c>
      <c r="G1711" s="10" t="str">
        <f>VLOOKUP($A1711,'Medical Examinations'!$A:$Z,MATCH(G$1,'Medical Examinations'!$A$1:$Z$1,0),FALSE)</f>
        <v>No</v>
      </c>
      <c r="H1711" s="10">
        <f>VLOOKUP($A1711,'Medical Examinations'!$A:$Z,MATCH(H$1,'Medical Examinations'!$A$1:$Z$1,0),FALSE)</f>
        <v>1</v>
      </c>
      <c r="I1711" s="10" t="str">
        <f>VLOOKUP($A1711,'Medical Examinations'!$A:$Z,MATCH(I$1,'Medical Examinations'!$A$1:$Z$1,0),FALSE)</f>
        <v>No</v>
      </c>
      <c r="J1711" s="10" t="str">
        <f>VLOOKUP($A1711,'Medical Examinations'!$A:$Z,MATCH(J$1,'Medical Examinations'!$A$1:$Z$1,0),FALSE)</f>
        <v>Overweight</v>
      </c>
      <c r="K1711" s="10" t="str">
        <f>VLOOKUP($A1711,'Medical Examinations'!$A:$Z,MATCH(K$1,'Medical Examinations'!$A$1:$Z$1,0),FALSE)</f>
        <v>Normal</v>
      </c>
      <c r="L1711" s="15">
        <v>15646.28</v>
      </c>
      <c r="M1711" s="10" t="s">
        <v>4707</v>
      </c>
      <c r="N1711" s="10" t="s">
        <v>4707</v>
      </c>
      <c r="P1711" s="10"/>
    </row>
    <row r="1712" spans="1:16">
      <c r="A1712" s="20" t="s">
        <v>3425</v>
      </c>
      <c r="D1712" s="10">
        <f>VLOOKUP($A1712,'Medical Examinations'!$A:$Z,MATCH(D$1,'Medical Examinations'!$A$1:$Z$1,0),FALSE)</f>
        <v>8.93</v>
      </c>
      <c r="E1712" s="10" t="str">
        <f>VLOOKUP($A1712,'Medical Examinations'!$A:$Z,MATCH(E$1,'Medical Examinations'!$A$1:$Z$1,0),FALSE)</f>
        <v>yes</v>
      </c>
      <c r="F1712" s="10" t="str">
        <f>VLOOKUP($A1712,'Medical Examinations'!$A:$Z,MATCH(F$1,'Medical Examinations'!$A$1:$Z$1,0),FALSE)</f>
        <v>No</v>
      </c>
      <c r="G1712" s="10" t="str">
        <f>VLOOKUP($A1712,'Medical Examinations'!$A:$Z,MATCH(G$1,'Medical Examinations'!$A$1:$Z$1,0),FALSE)</f>
        <v>No</v>
      </c>
      <c r="H1712" s="10">
        <f>VLOOKUP($A1712,'Medical Examinations'!$A:$Z,MATCH(H$1,'Medical Examinations'!$A$1:$Z$1,0),FALSE)</f>
        <v>1</v>
      </c>
      <c r="I1712" s="10" t="str">
        <f>VLOOKUP($A1712,'Medical Examinations'!$A:$Z,MATCH(I$1,'Medical Examinations'!$A$1:$Z$1,0),FALSE)</f>
        <v>No</v>
      </c>
      <c r="J1712" s="10" t="str">
        <f>VLOOKUP($A1712,'Medical Examinations'!$A:$Z,MATCH(J$1,'Medical Examinations'!$A$1:$Z$1,0),FALSE)</f>
        <v>Obesity</v>
      </c>
      <c r="K1712" s="10" t="str">
        <f>VLOOKUP($A1712,'Medical Examinations'!$A:$Z,MATCH(K$1,'Medical Examinations'!$A$1:$Z$1,0),FALSE)</f>
        <v>Diabetes</v>
      </c>
      <c r="L1712" s="15">
        <v>15670.3</v>
      </c>
      <c r="M1712" s="10" t="s">
        <v>4707</v>
      </c>
      <c r="N1712" s="10" t="s">
        <v>4707</v>
      </c>
      <c r="P1712" s="10"/>
    </row>
    <row r="1713" spans="1:16">
      <c r="A1713" s="21" t="s">
        <v>3427</v>
      </c>
      <c r="D1713" s="10">
        <f>VLOOKUP($A1713,'Medical Examinations'!$A:$Z,MATCH(D$1,'Medical Examinations'!$A$1:$Z$1,0),FALSE)</f>
        <v>4.3499999999999996</v>
      </c>
      <c r="E1713" s="10" t="str">
        <f>VLOOKUP($A1713,'Medical Examinations'!$A:$Z,MATCH(E$1,'Medical Examinations'!$A$1:$Z$1,0),FALSE)</f>
        <v>No</v>
      </c>
      <c r="F1713" s="10" t="str">
        <f>VLOOKUP($A1713,'Medical Examinations'!$A:$Z,MATCH(F$1,'Medical Examinations'!$A$1:$Z$1,0),FALSE)</f>
        <v>No</v>
      </c>
      <c r="G1713" s="10" t="str">
        <f>VLOOKUP($A1713,'Medical Examinations'!$A:$Z,MATCH(G$1,'Medical Examinations'!$A$1:$Z$1,0),FALSE)</f>
        <v>No</v>
      </c>
      <c r="H1713" s="10">
        <f>VLOOKUP($A1713,'Medical Examinations'!$A:$Z,MATCH(H$1,'Medical Examinations'!$A$1:$Z$1,0),FALSE)</f>
        <v>0</v>
      </c>
      <c r="I1713" s="10" t="str">
        <f>VLOOKUP($A1713,'Medical Examinations'!$A:$Z,MATCH(I$1,'Medical Examinations'!$A$1:$Z$1,0),FALSE)</f>
        <v>No</v>
      </c>
      <c r="J1713" s="10" t="str">
        <f>VLOOKUP($A1713,'Medical Examinations'!$A:$Z,MATCH(J$1,'Medical Examinations'!$A$1:$Z$1,0),FALSE)</f>
        <v>Obesity</v>
      </c>
      <c r="K1713" s="10" t="str">
        <f>VLOOKUP($A1713,'Medical Examinations'!$A:$Z,MATCH(K$1,'Medical Examinations'!$A$1:$Z$1,0),FALSE)</f>
        <v>Normal</v>
      </c>
      <c r="L1713" s="15">
        <v>15698.86</v>
      </c>
      <c r="M1713" s="10" t="s">
        <v>4707</v>
      </c>
      <c r="N1713" s="10" t="s">
        <v>4707</v>
      </c>
      <c r="P1713" s="10"/>
    </row>
    <row r="1714" spans="1:16">
      <c r="A1714" s="20" t="s">
        <v>3429</v>
      </c>
      <c r="D1714" s="10">
        <f>VLOOKUP($A1714,'Medical Examinations'!$A:$Z,MATCH(D$1,'Medical Examinations'!$A$1:$Z$1,0),FALSE)</f>
        <v>9.5399999999999991</v>
      </c>
      <c r="E1714" s="10" t="str">
        <f>VLOOKUP($A1714,'Medical Examinations'!$A:$Z,MATCH(E$1,'Medical Examinations'!$A$1:$Z$1,0),FALSE)</f>
        <v>yes</v>
      </c>
      <c r="F1714" s="10" t="str">
        <f>VLOOKUP($A1714,'Medical Examinations'!$A:$Z,MATCH(F$1,'Medical Examinations'!$A$1:$Z$1,0),FALSE)</f>
        <v>No</v>
      </c>
      <c r="G1714" s="10" t="str">
        <f>VLOOKUP($A1714,'Medical Examinations'!$A:$Z,MATCH(G$1,'Medical Examinations'!$A$1:$Z$1,0),FALSE)</f>
        <v>No</v>
      </c>
      <c r="H1714" s="10">
        <f>VLOOKUP($A1714,'Medical Examinations'!$A:$Z,MATCH(H$1,'Medical Examinations'!$A$1:$Z$1,0),FALSE)</f>
        <v>1</v>
      </c>
      <c r="I1714" s="10" t="str">
        <f>VLOOKUP($A1714,'Medical Examinations'!$A:$Z,MATCH(I$1,'Medical Examinations'!$A$1:$Z$1,0),FALSE)</f>
        <v>No</v>
      </c>
      <c r="J1714" s="10" t="str">
        <f>VLOOKUP($A1714,'Medical Examinations'!$A:$Z,MATCH(J$1,'Medical Examinations'!$A$1:$Z$1,0),FALSE)</f>
        <v>Obesity</v>
      </c>
      <c r="K1714" s="10" t="str">
        <f>VLOOKUP($A1714,'Medical Examinations'!$A:$Z,MATCH(K$1,'Medical Examinations'!$A$1:$Z$1,0),FALSE)</f>
        <v>Diabetes</v>
      </c>
      <c r="L1714" s="15">
        <v>15746.62</v>
      </c>
      <c r="M1714" s="10" t="s">
        <v>4707</v>
      </c>
      <c r="N1714" s="10" t="s">
        <v>4711</v>
      </c>
      <c r="P1714" s="10"/>
    </row>
    <row r="1715" spans="1:16">
      <c r="A1715" s="21" t="s">
        <v>3431</v>
      </c>
      <c r="D1715" s="10">
        <f>VLOOKUP($A1715,'Medical Examinations'!$A:$Z,MATCH(D$1,'Medical Examinations'!$A$1:$Z$1,0),FALSE)</f>
        <v>5.91</v>
      </c>
      <c r="E1715" s="10" t="str">
        <f>VLOOKUP($A1715,'Medical Examinations'!$A:$Z,MATCH(E$1,'Medical Examinations'!$A$1:$Z$1,0),FALSE)</f>
        <v>No</v>
      </c>
      <c r="F1715" s="10" t="str">
        <f>VLOOKUP($A1715,'Medical Examinations'!$A:$Z,MATCH(F$1,'Medical Examinations'!$A$1:$Z$1,0),FALSE)</f>
        <v>No</v>
      </c>
      <c r="G1715" s="10" t="str">
        <f>VLOOKUP($A1715,'Medical Examinations'!$A:$Z,MATCH(G$1,'Medical Examinations'!$A$1:$Z$1,0),FALSE)</f>
        <v>No</v>
      </c>
      <c r="H1715" s="10">
        <f>VLOOKUP($A1715,'Medical Examinations'!$A:$Z,MATCH(H$1,'Medical Examinations'!$A$1:$Z$1,0),FALSE)</f>
        <v>0</v>
      </c>
      <c r="I1715" s="10" t="str">
        <f>VLOOKUP($A1715,'Medical Examinations'!$A:$Z,MATCH(I$1,'Medical Examinations'!$A$1:$Z$1,0),FALSE)</f>
        <v>No</v>
      </c>
      <c r="J1715" s="10" t="str">
        <f>VLOOKUP($A1715,'Medical Examinations'!$A:$Z,MATCH(J$1,'Medical Examinations'!$A$1:$Z$1,0),FALSE)</f>
        <v>Obesity</v>
      </c>
      <c r="K1715" s="10" t="str">
        <f>VLOOKUP($A1715,'Medical Examinations'!$A:$Z,MATCH(K$1,'Medical Examinations'!$A$1:$Z$1,0),FALSE)</f>
        <v>Prediabetes</v>
      </c>
      <c r="L1715" s="15">
        <v>15817.99</v>
      </c>
      <c r="M1715" s="10" t="s">
        <v>4707</v>
      </c>
      <c r="N1715" s="10" t="s">
        <v>4707</v>
      </c>
      <c r="P1715" s="10"/>
    </row>
    <row r="1716" spans="1:16">
      <c r="A1716" s="20" t="s">
        <v>3433</v>
      </c>
      <c r="D1716" s="10">
        <f>VLOOKUP($A1716,'Medical Examinations'!$A:$Z,MATCH(D$1,'Medical Examinations'!$A$1:$Z$1,0),FALSE)</f>
        <v>5.0999999999999996</v>
      </c>
      <c r="E1716" s="10" t="str">
        <f>VLOOKUP($A1716,'Medical Examinations'!$A:$Z,MATCH(E$1,'Medical Examinations'!$A$1:$Z$1,0),FALSE)</f>
        <v>No</v>
      </c>
      <c r="F1716" s="10" t="str">
        <f>VLOOKUP($A1716,'Medical Examinations'!$A:$Z,MATCH(F$1,'Medical Examinations'!$A$1:$Z$1,0),FALSE)</f>
        <v>No</v>
      </c>
      <c r="G1716" s="10" t="str">
        <f>VLOOKUP($A1716,'Medical Examinations'!$A:$Z,MATCH(G$1,'Medical Examinations'!$A$1:$Z$1,0),FALSE)</f>
        <v>No</v>
      </c>
      <c r="H1716" s="10">
        <f>VLOOKUP($A1716,'Medical Examinations'!$A:$Z,MATCH(H$1,'Medical Examinations'!$A$1:$Z$1,0),FALSE)</f>
        <v>0</v>
      </c>
      <c r="I1716" s="10" t="str">
        <f>VLOOKUP($A1716,'Medical Examinations'!$A:$Z,MATCH(I$1,'Medical Examinations'!$A$1:$Z$1,0),FALSE)</f>
        <v>No</v>
      </c>
      <c r="J1716" s="10" t="str">
        <f>VLOOKUP($A1716,'Medical Examinations'!$A:$Z,MATCH(J$1,'Medical Examinations'!$A$1:$Z$1,0),FALSE)</f>
        <v>Normal Weight</v>
      </c>
      <c r="K1716" s="10" t="str">
        <f>VLOOKUP($A1716,'Medical Examinations'!$A:$Z,MATCH(K$1,'Medical Examinations'!$A$1:$Z$1,0),FALSE)</f>
        <v>Normal</v>
      </c>
      <c r="L1716" s="15">
        <v>15820.7</v>
      </c>
      <c r="M1716" s="10" t="s">
        <v>4707</v>
      </c>
      <c r="N1716" s="10" t="s">
        <v>4708</v>
      </c>
      <c r="P1716" s="10"/>
    </row>
    <row r="1717" spans="1:16">
      <c r="A1717" s="21" t="s">
        <v>3435</v>
      </c>
      <c r="D1717" s="10">
        <f>VLOOKUP($A1717,'Medical Examinations'!$A:$Z,MATCH(D$1,'Medical Examinations'!$A$1:$Z$1,0),FALSE)</f>
        <v>5.08</v>
      </c>
      <c r="E1717" s="10" t="str">
        <f>VLOOKUP($A1717,'Medical Examinations'!$A:$Z,MATCH(E$1,'Medical Examinations'!$A$1:$Z$1,0),FALSE)</f>
        <v>No</v>
      </c>
      <c r="F1717" s="10" t="str">
        <f>VLOOKUP($A1717,'Medical Examinations'!$A:$Z,MATCH(F$1,'Medical Examinations'!$A$1:$Z$1,0),FALSE)</f>
        <v>No</v>
      </c>
      <c r="G1717" s="10" t="str">
        <f>VLOOKUP($A1717,'Medical Examinations'!$A:$Z,MATCH(G$1,'Medical Examinations'!$A$1:$Z$1,0),FALSE)</f>
        <v>No</v>
      </c>
      <c r="H1717" s="10">
        <f>VLOOKUP($A1717,'Medical Examinations'!$A:$Z,MATCH(H$1,'Medical Examinations'!$A$1:$Z$1,0),FALSE)</f>
        <v>2</v>
      </c>
      <c r="I1717" s="10" t="str">
        <f>VLOOKUP($A1717,'Medical Examinations'!$A:$Z,MATCH(I$1,'Medical Examinations'!$A$1:$Z$1,0),FALSE)</f>
        <v>No</v>
      </c>
      <c r="J1717" s="10" t="str">
        <f>VLOOKUP($A1717,'Medical Examinations'!$A:$Z,MATCH(J$1,'Medical Examinations'!$A$1:$Z$1,0),FALSE)</f>
        <v>Underweight</v>
      </c>
      <c r="K1717" s="10" t="str">
        <f>VLOOKUP($A1717,'Medical Examinations'!$A:$Z,MATCH(K$1,'Medical Examinations'!$A$1:$Z$1,0),FALSE)</f>
        <v>Normal</v>
      </c>
      <c r="L1717" s="15">
        <v>15828.82</v>
      </c>
      <c r="M1717" s="10" t="s">
        <v>4707</v>
      </c>
      <c r="N1717" s="10" t="s">
        <v>4708</v>
      </c>
      <c r="P1717" s="10"/>
    </row>
    <row r="1718" spans="1:16">
      <c r="A1718" s="20" t="s">
        <v>3437</v>
      </c>
      <c r="D1718" s="10">
        <f>VLOOKUP($A1718,'Medical Examinations'!$A:$Z,MATCH(D$1,'Medical Examinations'!$A$1:$Z$1,0),FALSE)</f>
        <v>4.75</v>
      </c>
      <c r="E1718" s="10" t="str">
        <f>VLOOKUP($A1718,'Medical Examinations'!$A:$Z,MATCH(E$1,'Medical Examinations'!$A$1:$Z$1,0),FALSE)</f>
        <v>No</v>
      </c>
      <c r="F1718" s="10" t="str">
        <f>VLOOKUP($A1718,'Medical Examinations'!$A:$Z,MATCH(F$1,'Medical Examinations'!$A$1:$Z$1,0),FALSE)</f>
        <v>No</v>
      </c>
      <c r="G1718" s="10" t="str">
        <f>VLOOKUP($A1718,'Medical Examinations'!$A:$Z,MATCH(G$1,'Medical Examinations'!$A$1:$Z$1,0),FALSE)</f>
        <v>No</v>
      </c>
      <c r="H1718" s="10">
        <f>VLOOKUP($A1718,'Medical Examinations'!$A:$Z,MATCH(H$1,'Medical Examinations'!$A$1:$Z$1,0),FALSE)</f>
        <v>0</v>
      </c>
      <c r="I1718" s="10" t="str">
        <f>VLOOKUP($A1718,'Medical Examinations'!$A:$Z,MATCH(I$1,'Medical Examinations'!$A$1:$Z$1,0),FALSE)</f>
        <v>No</v>
      </c>
      <c r="J1718" s="10" t="str">
        <f>VLOOKUP($A1718,'Medical Examinations'!$A:$Z,MATCH(J$1,'Medical Examinations'!$A$1:$Z$1,0),FALSE)</f>
        <v>Obesity</v>
      </c>
      <c r="K1718" s="10" t="str">
        <f>VLOOKUP($A1718,'Medical Examinations'!$A:$Z,MATCH(K$1,'Medical Examinations'!$A$1:$Z$1,0),FALSE)</f>
        <v>Normal</v>
      </c>
      <c r="L1718" s="15">
        <v>15840.81</v>
      </c>
      <c r="M1718" s="10" t="s">
        <v>4707</v>
      </c>
      <c r="N1718" s="10" t="s">
        <v>4711</v>
      </c>
      <c r="P1718" s="10"/>
    </row>
    <row r="1719" spans="1:16">
      <c r="A1719" s="21" t="s">
        <v>3439</v>
      </c>
      <c r="D1719" s="10">
        <f>VLOOKUP($A1719,'Medical Examinations'!$A:$Z,MATCH(D$1,'Medical Examinations'!$A$1:$Z$1,0),FALSE)</f>
        <v>6.05</v>
      </c>
      <c r="E1719" s="10" t="str">
        <f>VLOOKUP($A1719,'Medical Examinations'!$A:$Z,MATCH(E$1,'Medical Examinations'!$A$1:$Z$1,0),FALSE)</f>
        <v>No</v>
      </c>
      <c r="F1719" s="10" t="str">
        <f>VLOOKUP($A1719,'Medical Examinations'!$A:$Z,MATCH(F$1,'Medical Examinations'!$A$1:$Z$1,0),FALSE)</f>
        <v>No</v>
      </c>
      <c r="G1719" s="10" t="str">
        <f>VLOOKUP($A1719,'Medical Examinations'!$A:$Z,MATCH(G$1,'Medical Examinations'!$A$1:$Z$1,0),FALSE)</f>
        <v>No</v>
      </c>
      <c r="H1719" s="10">
        <f>VLOOKUP($A1719,'Medical Examinations'!$A:$Z,MATCH(H$1,'Medical Examinations'!$A$1:$Z$1,0),FALSE)</f>
        <v>1</v>
      </c>
      <c r="I1719" s="10" t="str">
        <f>VLOOKUP($A1719,'Medical Examinations'!$A:$Z,MATCH(I$1,'Medical Examinations'!$A$1:$Z$1,0),FALSE)</f>
        <v>No</v>
      </c>
      <c r="J1719" s="10" t="str">
        <f>VLOOKUP($A1719,'Medical Examinations'!$A:$Z,MATCH(J$1,'Medical Examinations'!$A$1:$Z$1,0),FALSE)</f>
        <v>Obesity</v>
      </c>
      <c r="K1719" s="10" t="str">
        <f>VLOOKUP($A1719,'Medical Examinations'!$A:$Z,MATCH(K$1,'Medical Examinations'!$A$1:$Z$1,0),FALSE)</f>
        <v>Prediabetes</v>
      </c>
      <c r="L1719" s="15">
        <v>15922.29</v>
      </c>
      <c r="M1719" s="10" t="s">
        <v>4707</v>
      </c>
      <c r="N1719" s="10" t="s">
        <v>4708</v>
      </c>
      <c r="P1719" s="10"/>
    </row>
    <row r="1720" spans="1:16">
      <c r="A1720" s="20" t="s">
        <v>3441</v>
      </c>
      <c r="D1720" s="10">
        <f>VLOOKUP($A1720,'Medical Examinations'!$A:$Z,MATCH(D$1,'Medical Examinations'!$A$1:$Z$1,0),FALSE)</f>
        <v>11.56</v>
      </c>
      <c r="E1720" s="10" t="str">
        <f>VLOOKUP($A1720,'Medical Examinations'!$A:$Z,MATCH(E$1,'Medical Examinations'!$A$1:$Z$1,0),FALSE)</f>
        <v>No</v>
      </c>
      <c r="F1720" s="10" t="str">
        <f>VLOOKUP($A1720,'Medical Examinations'!$A:$Z,MATCH(F$1,'Medical Examinations'!$A$1:$Z$1,0),FALSE)</f>
        <v>No</v>
      </c>
      <c r="G1720" s="10" t="str">
        <f>VLOOKUP($A1720,'Medical Examinations'!$A:$Z,MATCH(G$1,'Medical Examinations'!$A$1:$Z$1,0),FALSE)</f>
        <v>No</v>
      </c>
      <c r="H1720" s="10">
        <f>VLOOKUP($A1720,'Medical Examinations'!$A:$Z,MATCH(H$1,'Medical Examinations'!$A$1:$Z$1,0),FALSE)</f>
        <v>0</v>
      </c>
      <c r="I1720" s="10" t="str">
        <f>VLOOKUP($A1720,'Medical Examinations'!$A:$Z,MATCH(I$1,'Medical Examinations'!$A$1:$Z$1,0),FALSE)</f>
        <v>No</v>
      </c>
      <c r="J1720" s="10" t="str">
        <f>VLOOKUP($A1720,'Medical Examinations'!$A:$Z,MATCH(J$1,'Medical Examinations'!$A$1:$Z$1,0),FALSE)</f>
        <v>Underweight</v>
      </c>
      <c r="K1720" s="10" t="str">
        <f>VLOOKUP($A1720,'Medical Examinations'!$A:$Z,MATCH(K$1,'Medical Examinations'!$A$1:$Z$1,0),FALSE)</f>
        <v>Diabetes</v>
      </c>
      <c r="L1720" s="15">
        <v>15965.29</v>
      </c>
      <c r="M1720" s="10" t="s">
        <v>4707</v>
      </c>
      <c r="N1720" s="10" t="s">
        <v>4711</v>
      </c>
      <c r="P1720" s="10"/>
    </row>
    <row r="1721" spans="1:16">
      <c r="A1721" s="21" t="s">
        <v>3443</v>
      </c>
      <c r="D1721" s="10">
        <f>VLOOKUP($A1721,'Medical Examinations'!$A:$Z,MATCH(D$1,'Medical Examinations'!$A$1:$Z$1,0),FALSE)</f>
        <v>5.76</v>
      </c>
      <c r="E1721" s="10" t="str">
        <f>VLOOKUP($A1721,'Medical Examinations'!$A:$Z,MATCH(E$1,'Medical Examinations'!$A$1:$Z$1,0),FALSE)</f>
        <v>No</v>
      </c>
      <c r="F1721" s="10" t="str">
        <f>VLOOKUP($A1721,'Medical Examinations'!$A:$Z,MATCH(F$1,'Medical Examinations'!$A$1:$Z$1,0),FALSE)</f>
        <v>No</v>
      </c>
      <c r="G1721" s="10" t="str">
        <f>VLOOKUP($A1721,'Medical Examinations'!$A:$Z,MATCH(G$1,'Medical Examinations'!$A$1:$Z$1,0),FALSE)</f>
        <v>No</v>
      </c>
      <c r="H1721" s="10">
        <f>VLOOKUP($A1721,'Medical Examinations'!$A:$Z,MATCH(H$1,'Medical Examinations'!$A$1:$Z$1,0),FALSE)</f>
        <v>0</v>
      </c>
      <c r="I1721" s="10" t="str">
        <f>VLOOKUP($A1721,'Medical Examinations'!$A:$Z,MATCH(I$1,'Medical Examinations'!$A$1:$Z$1,0),FALSE)</f>
        <v>No</v>
      </c>
      <c r="J1721" s="10" t="str">
        <f>VLOOKUP($A1721,'Medical Examinations'!$A:$Z,MATCH(J$1,'Medical Examinations'!$A$1:$Z$1,0),FALSE)</f>
        <v>Overweight</v>
      </c>
      <c r="K1721" s="10" t="str">
        <f>VLOOKUP($A1721,'Medical Examinations'!$A:$Z,MATCH(K$1,'Medical Examinations'!$A$1:$Z$1,0),FALSE)</f>
        <v>Prediabetes</v>
      </c>
      <c r="L1721" s="15">
        <v>15966.19</v>
      </c>
      <c r="M1721" s="10" t="s">
        <v>4707</v>
      </c>
      <c r="N1721" s="10" t="s">
        <v>4707</v>
      </c>
      <c r="P1721" s="10"/>
    </row>
    <row r="1722" spans="1:16">
      <c r="A1722" s="20" t="s">
        <v>3445</v>
      </c>
      <c r="D1722" s="10">
        <f>VLOOKUP($A1722,'Medical Examinations'!$A:$Z,MATCH(D$1,'Medical Examinations'!$A$1:$Z$1,0),FALSE)</f>
        <v>5.65</v>
      </c>
      <c r="E1722" s="10" t="str">
        <f>VLOOKUP($A1722,'Medical Examinations'!$A:$Z,MATCH(E$1,'Medical Examinations'!$A$1:$Z$1,0),FALSE)</f>
        <v>No</v>
      </c>
      <c r="F1722" s="10" t="str">
        <f>VLOOKUP($A1722,'Medical Examinations'!$A:$Z,MATCH(F$1,'Medical Examinations'!$A$1:$Z$1,0),FALSE)</f>
        <v>yes</v>
      </c>
      <c r="G1722" s="10" t="str">
        <f>VLOOKUP($A1722,'Medical Examinations'!$A:$Z,MATCH(G$1,'Medical Examinations'!$A$1:$Z$1,0),FALSE)</f>
        <v>No</v>
      </c>
      <c r="H1722" s="10">
        <f>VLOOKUP($A1722,'Medical Examinations'!$A:$Z,MATCH(H$1,'Medical Examinations'!$A$1:$Z$1,0),FALSE)</f>
        <v>1</v>
      </c>
      <c r="I1722" s="10" t="str">
        <f>VLOOKUP($A1722,'Medical Examinations'!$A:$Z,MATCH(I$1,'Medical Examinations'!$A$1:$Z$1,0),FALSE)</f>
        <v>No</v>
      </c>
      <c r="J1722" s="10" t="str">
        <f>VLOOKUP($A1722,'Medical Examinations'!$A:$Z,MATCH(J$1,'Medical Examinations'!$A$1:$Z$1,0),FALSE)</f>
        <v>Obesity</v>
      </c>
      <c r="K1722" s="10" t="str">
        <f>VLOOKUP($A1722,'Medical Examinations'!$A:$Z,MATCH(K$1,'Medical Examinations'!$A$1:$Z$1,0),FALSE)</f>
        <v>Normal</v>
      </c>
      <c r="L1722" s="15">
        <v>16059.06</v>
      </c>
      <c r="M1722" s="10" t="s">
        <v>4707</v>
      </c>
      <c r="N1722" s="10" t="s">
        <v>4708</v>
      </c>
      <c r="P1722" s="10"/>
    </row>
    <row r="1723" spans="1:16">
      <c r="A1723" s="21" t="s">
        <v>3447</v>
      </c>
      <c r="D1723" s="10">
        <f>VLOOKUP($A1723,'Medical Examinations'!$A:$Z,MATCH(D$1,'Medical Examinations'!$A$1:$Z$1,0),FALSE)</f>
        <v>5.88</v>
      </c>
      <c r="E1723" s="10" t="str">
        <f>VLOOKUP($A1723,'Medical Examinations'!$A:$Z,MATCH(E$1,'Medical Examinations'!$A$1:$Z$1,0),FALSE)</f>
        <v>No</v>
      </c>
      <c r="F1723" s="10" t="str">
        <f>VLOOKUP($A1723,'Medical Examinations'!$A:$Z,MATCH(F$1,'Medical Examinations'!$A$1:$Z$1,0),FALSE)</f>
        <v>yes</v>
      </c>
      <c r="G1723" s="10" t="str">
        <f>VLOOKUP($A1723,'Medical Examinations'!$A:$Z,MATCH(G$1,'Medical Examinations'!$A$1:$Z$1,0),FALSE)</f>
        <v>No</v>
      </c>
      <c r="H1723" s="10">
        <f>VLOOKUP($A1723,'Medical Examinations'!$A:$Z,MATCH(H$1,'Medical Examinations'!$A$1:$Z$1,0),FALSE)</f>
        <v>1</v>
      </c>
      <c r="I1723" s="10" t="str">
        <f>VLOOKUP($A1723,'Medical Examinations'!$A:$Z,MATCH(I$1,'Medical Examinations'!$A$1:$Z$1,0),FALSE)</f>
        <v>No</v>
      </c>
      <c r="J1723" s="10" t="str">
        <f>VLOOKUP($A1723,'Medical Examinations'!$A:$Z,MATCH(J$1,'Medical Examinations'!$A$1:$Z$1,0),FALSE)</f>
        <v>Obesity</v>
      </c>
      <c r="K1723" s="10" t="str">
        <f>VLOOKUP($A1723,'Medical Examinations'!$A:$Z,MATCH(K$1,'Medical Examinations'!$A$1:$Z$1,0),FALSE)</f>
        <v>Prediabetes</v>
      </c>
      <c r="L1723" s="15">
        <v>16062.89</v>
      </c>
      <c r="M1723" s="10" t="s">
        <v>4707</v>
      </c>
      <c r="N1723" s="10" t="s">
        <v>4707</v>
      </c>
      <c r="P1723" s="10"/>
    </row>
    <row r="1724" spans="1:16">
      <c r="A1724" s="20" t="s">
        <v>3449</v>
      </c>
      <c r="D1724" s="10">
        <f>VLOOKUP($A1724,'Medical Examinations'!$A:$Z,MATCH(D$1,'Medical Examinations'!$A$1:$Z$1,0),FALSE)</f>
        <v>9.6</v>
      </c>
      <c r="E1724" s="10" t="str">
        <f>VLOOKUP($A1724,'Medical Examinations'!$A:$Z,MATCH(E$1,'Medical Examinations'!$A$1:$Z$1,0),FALSE)</f>
        <v>No</v>
      </c>
      <c r="F1724" s="10" t="str">
        <f>VLOOKUP($A1724,'Medical Examinations'!$A:$Z,MATCH(F$1,'Medical Examinations'!$A$1:$Z$1,0),FALSE)</f>
        <v>No</v>
      </c>
      <c r="G1724" s="10" t="str">
        <f>VLOOKUP($A1724,'Medical Examinations'!$A:$Z,MATCH(G$1,'Medical Examinations'!$A$1:$Z$1,0),FALSE)</f>
        <v>No</v>
      </c>
      <c r="H1724" s="10">
        <f>VLOOKUP($A1724,'Medical Examinations'!$A:$Z,MATCH(H$1,'Medical Examinations'!$A$1:$Z$1,0),FALSE)</f>
        <v>0</v>
      </c>
      <c r="I1724" s="10" t="str">
        <f>VLOOKUP($A1724,'Medical Examinations'!$A:$Z,MATCH(I$1,'Medical Examinations'!$A$1:$Z$1,0),FALSE)</f>
        <v>No</v>
      </c>
      <c r="J1724" s="10" t="str">
        <f>VLOOKUP($A1724,'Medical Examinations'!$A:$Z,MATCH(J$1,'Medical Examinations'!$A$1:$Z$1,0),FALSE)</f>
        <v>Underweight</v>
      </c>
      <c r="K1724" s="10" t="str">
        <f>VLOOKUP($A1724,'Medical Examinations'!$A:$Z,MATCH(K$1,'Medical Examinations'!$A$1:$Z$1,0),FALSE)</f>
        <v>Diabetes</v>
      </c>
      <c r="L1724" s="15">
        <v>16069.08</v>
      </c>
      <c r="M1724" s="10" t="s">
        <v>4707</v>
      </c>
      <c r="N1724" s="10" t="s">
        <v>4707</v>
      </c>
      <c r="P1724" s="10"/>
    </row>
    <row r="1725" spans="1:16">
      <c r="A1725" s="21" t="s">
        <v>3451</v>
      </c>
      <c r="D1725" s="10">
        <f>VLOOKUP($A1725,'Medical Examinations'!$A:$Z,MATCH(D$1,'Medical Examinations'!$A$1:$Z$1,0),FALSE)</f>
        <v>6.24</v>
      </c>
      <c r="E1725" s="10" t="str">
        <f>VLOOKUP($A1725,'Medical Examinations'!$A:$Z,MATCH(E$1,'Medical Examinations'!$A$1:$Z$1,0),FALSE)</f>
        <v>No</v>
      </c>
      <c r="F1725" s="10" t="str">
        <f>VLOOKUP($A1725,'Medical Examinations'!$A:$Z,MATCH(F$1,'Medical Examinations'!$A$1:$Z$1,0),FALSE)</f>
        <v>No</v>
      </c>
      <c r="G1725" s="10" t="str">
        <f>VLOOKUP($A1725,'Medical Examinations'!$A:$Z,MATCH(G$1,'Medical Examinations'!$A$1:$Z$1,0),FALSE)</f>
        <v>No</v>
      </c>
      <c r="H1725" s="10">
        <f>VLOOKUP($A1725,'Medical Examinations'!$A:$Z,MATCH(H$1,'Medical Examinations'!$A$1:$Z$1,0),FALSE)</f>
        <v>1</v>
      </c>
      <c r="I1725" s="10" t="str">
        <f>VLOOKUP($A1725,'Medical Examinations'!$A:$Z,MATCH(I$1,'Medical Examinations'!$A$1:$Z$1,0),FALSE)</f>
        <v>No</v>
      </c>
      <c r="J1725" s="10" t="str">
        <f>VLOOKUP($A1725,'Medical Examinations'!$A:$Z,MATCH(J$1,'Medical Examinations'!$A$1:$Z$1,0),FALSE)</f>
        <v>Normal Weight</v>
      </c>
      <c r="K1725" s="10" t="str">
        <f>VLOOKUP($A1725,'Medical Examinations'!$A:$Z,MATCH(K$1,'Medical Examinations'!$A$1:$Z$1,0),FALSE)</f>
        <v>Prediabetes</v>
      </c>
      <c r="L1725" s="15">
        <v>16085.13</v>
      </c>
      <c r="M1725" s="10" t="s">
        <v>4707</v>
      </c>
      <c r="N1725" s="10" t="s">
        <v>4707</v>
      </c>
      <c r="P1725" s="10"/>
    </row>
    <row r="1726" spans="1:16">
      <c r="A1726" s="20" t="s">
        <v>3453</v>
      </c>
      <c r="D1726" s="10">
        <f>VLOOKUP($A1726,'Medical Examinations'!$A:$Z,MATCH(D$1,'Medical Examinations'!$A$1:$Z$1,0),FALSE)</f>
        <v>7.63</v>
      </c>
      <c r="E1726" s="10" t="str">
        <f>VLOOKUP($A1726,'Medical Examinations'!$A:$Z,MATCH(E$1,'Medical Examinations'!$A$1:$Z$1,0),FALSE)</f>
        <v>yes</v>
      </c>
      <c r="F1726" s="10" t="str">
        <f>VLOOKUP($A1726,'Medical Examinations'!$A:$Z,MATCH(F$1,'Medical Examinations'!$A$1:$Z$1,0),FALSE)</f>
        <v>No</v>
      </c>
      <c r="G1726" s="10" t="str">
        <f>VLOOKUP($A1726,'Medical Examinations'!$A:$Z,MATCH(G$1,'Medical Examinations'!$A$1:$Z$1,0),FALSE)</f>
        <v>No</v>
      </c>
      <c r="H1726" s="10">
        <f>VLOOKUP($A1726,'Medical Examinations'!$A:$Z,MATCH(H$1,'Medical Examinations'!$A$1:$Z$1,0),FALSE)</f>
        <v>1</v>
      </c>
      <c r="I1726" s="10" t="str">
        <f>VLOOKUP($A1726,'Medical Examinations'!$A:$Z,MATCH(I$1,'Medical Examinations'!$A$1:$Z$1,0),FALSE)</f>
        <v>No</v>
      </c>
      <c r="J1726" s="10" t="str">
        <f>VLOOKUP($A1726,'Medical Examinations'!$A:$Z,MATCH(J$1,'Medical Examinations'!$A$1:$Z$1,0),FALSE)</f>
        <v>Obesity</v>
      </c>
      <c r="K1726" s="10" t="str">
        <f>VLOOKUP($A1726,'Medical Examinations'!$A:$Z,MATCH(K$1,'Medical Examinations'!$A$1:$Z$1,0),FALSE)</f>
        <v>Diabetes</v>
      </c>
      <c r="L1726" s="15">
        <v>16097.94</v>
      </c>
      <c r="M1726" s="10" t="s">
        <v>4707</v>
      </c>
      <c r="N1726" s="10" t="s">
        <v>4708</v>
      </c>
      <c r="P1726" s="10"/>
    </row>
    <row r="1727" spans="1:16">
      <c r="A1727" s="21" t="s">
        <v>3455</v>
      </c>
      <c r="D1727" s="10">
        <f>VLOOKUP($A1727,'Medical Examinations'!$A:$Z,MATCH(D$1,'Medical Examinations'!$A$1:$Z$1,0),FALSE)</f>
        <v>8.66</v>
      </c>
      <c r="E1727" s="10" t="str">
        <f>VLOOKUP($A1727,'Medical Examinations'!$A:$Z,MATCH(E$1,'Medical Examinations'!$A$1:$Z$1,0),FALSE)</f>
        <v>yes</v>
      </c>
      <c r="F1727" s="10" t="str">
        <f>VLOOKUP($A1727,'Medical Examinations'!$A:$Z,MATCH(F$1,'Medical Examinations'!$A$1:$Z$1,0),FALSE)</f>
        <v>No</v>
      </c>
      <c r="G1727" s="10" t="str">
        <f>VLOOKUP($A1727,'Medical Examinations'!$A:$Z,MATCH(G$1,'Medical Examinations'!$A$1:$Z$1,0),FALSE)</f>
        <v>No</v>
      </c>
      <c r="H1727" s="10">
        <f>VLOOKUP($A1727,'Medical Examinations'!$A:$Z,MATCH(H$1,'Medical Examinations'!$A$1:$Z$1,0),FALSE)</f>
        <v>1</v>
      </c>
      <c r="I1727" s="10" t="str">
        <f>VLOOKUP($A1727,'Medical Examinations'!$A:$Z,MATCH(I$1,'Medical Examinations'!$A$1:$Z$1,0),FALSE)</f>
        <v>No</v>
      </c>
      <c r="J1727" s="10" t="str">
        <f>VLOOKUP($A1727,'Medical Examinations'!$A:$Z,MATCH(J$1,'Medical Examinations'!$A$1:$Z$1,0),FALSE)</f>
        <v>Overweight</v>
      </c>
      <c r="K1727" s="10" t="str">
        <f>VLOOKUP($A1727,'Medical Examinations'!$A:$Z,MATCH(K$1,'Medical Examinations'!$A$1:$Z$1,0),FALSE)</f>
        <v>Diabetes</v>
      </c>
      <c r="L1727" s="15">
        <v>16115.3</v>
      </c>
      <c r="M1727" s="10" t="s">
        <v>4707</v>
      </c>
      <c r="N1727" s="10" t="s">
        <v>4711</v>
      </c>
      <c r="P1727" s="10"/>
    </row>
    <row r="1728" spans="1:16">
      <c r="A1728" s="20" t="s">
        <v>3457</v>
      </c>
      <c r="D1728" s="10">
        <f>VLOOKUP($A1728,'Medical Examinations'!$A:$Z,MATCH(D$1,'Medical Examinations'!$A$1:$Z$1,0),FALSE)</f>
        <v>8.5500000000000007</v>
      </c>
      <c r="E1728" s="10" t="str">
        <f>VLOOKUP($A1728,'Medical Examinations'!$A:$Z,MATCH(E$1,'Medical Examinations'!$A$1:$Z$1,0),FALSE)</f>
        <v>yes</v>
      </c>
      <c r="F1728" s="10" t="str">
        <f>VLOOKUP($A1728,'Medical Examinations'!$A:$Z,MATCH(F$1,'Medical Examinations'!$A$1:$Z$1,0),FALSE)</f>
        <v>No</v>
      </c>
      <c r="G1728" s="10" t="str">
        <f>VLOOKUP($A1728,'Medical Examinations'!$A:$Z,MATCH(G$1,'Medical Examinations'!$A$1:$Z$1,0),FALSE)</f>
        <v>No</v>
      </c>
      <c r="H1728" s="10">
        <f>VLOOKUP($A1728,'Medical Examinations'!$A:$Z,MATCH(H$1,'Medical Examinations'!$A$1:$Z$1,0),FALSE)</f>
        <v>1</v>
      </c>
      <c r="I1728" s="10" t="str">
        <f>VLOOKUP($A1728,'Medical Examinations'!$A:$Z,MATCH(I$1,'Medical Examinations'!$A$1:$Z$1,0),FALSE)</f>
        <v>No</v>
      </c>
      <c r="J1728" s="10" t="str">
        <f>VLOOKUP($A1728,'Medical Examinations'!$A:$Z,MATCH(J$1,'Medical Examinations'!$A$1:$Z$1,0),FALSE)</f>
        <v>Overweight</v>
      </c>
      <c r="K1728" s="10" t="str">
        <f>VLOOKUP($A1728,'Medical Examinations'!$A:$Z,MATCH(K$1,'Medical Examinations'!$A$1:$Z$1,0),FALSE)</f>
        <v>Diabetes</v>
      </c>
      <c r="L1728" s="15">
        <v>16122.65</v>
      </c>
      <c r="M1728" s="10" t="s">
        <v>4707</v>
      </c>
      <c r="N1728" s="10" t="s">
        <v>4711</v>
      </c>
      <c r="P1728" s="10"/>
    </row>
    <row r="1729" spans="1:16">
      <c r="A1729" s="21" t="s">
        <v>3459</v>
      </c>
      <c r="D1729" s="10">
        <f>VLOOKUP($A1729,'Medical Examinations'!$A:$Z,MATCH(D$1,'Medical Examinations'!$A$1:$Z$1,0),FALSE)</f>
        <v>4.54</v>
      </c>
      <c r="E1729" s="10" t="str">
        <f>VLOOKUP($A1729,'Medical Examinations'!$A:$Z,MATCH(E$1,'Medical Examinations'!$A$1:$Z$1,0),FALSE)</f>
        <v>No</v>
      </c>
      <c r="F1729" s="10" t="str">
        <f>VLOOKUP($A1729,'Medical Examinations'!$A:$Z,MATCH(F$1,'Medical Examinations'!$A$1:$Z$1,0),FALSE)</f>
        <v>No</v>
      </c>
      <c r="G1729" s="10" t="str">
        <f>VLOOKUP($A1729,'Medical Examinations'!$A:$Z,MATCH(G$1,'Medical Examinations'!$A$1:$Z$1,0),FALSE)</f>
        <v>No</v>
      </c>
      <c r="H1729" s="10">
        <f>VLOOKUP($A1729,'Medical Examinations'!$A:$Z,MATCH(H$1,'Medical Examinations'!$A$1:$Z$1,0),FALSE)</f>
        <v>0</v>
      </c>
      <c r="I1729" s="10" t="str">
        <f>VLOOKUP($A1729,'Medical Examinations'!$A:$Z,MATCH(I$1,'Medical Examinations'!$A$1:$Z$1,0),FALSE)</f>
        <v>No</v>
      </c>
      <c r="J1729" s="10" t="str">
        <f>VLOOKUP($A1729,'Medical Examinations'!$A:$Z,MATCH(J$1,'Medical Examinations'!$A$1:$Z$1,0),FALSE)</f>
        <v>Overweight</v>
      </c>
      <c r="K1729" s="10" t="str">
        <f>VLOOKUP($A1729,'Medical Examinations'!$A:$Z,MATCH(K$1,'Medical Examinations'!$A$1:$Z$1,0),FALSE)</f>
        <v>Normal</v>
      </c>
      <c r="L1729" s="15">
        <v>16138.76</v>
      </c>
      <c r="M1729" s="10" t="s">
        <v>4707</v>
      </c>
      <c r="N1729" s="10" t="s">
        <v>4708</v>
      </c>
      <c r="P1729" s="10"/>
    </row>
    <row r="1730" spans="1:16">
      <c r="A1730" s="20" t="s">
        <v>3461</v>
      </c>
      <c r="D1730" s="10">
        <f>VLOOKUP($A1730,'Medical Examinations'!$A:$Z,MATCH(D$1,'Medical Examinations'!$A$1:$Z$1,0),FALSE)</f>
        <v>5.7</v>
      </c>
      <c r="E1730" s="10" t="str">
        <f>VLOOKUP($A1730,'Medical Examinations'!$A:$Z,MATCH(E$1,'Medical Examinations'!$A$1:$Z$1,0),FALSE)</f>
        <v>No</v>
      </c>
      <c r="F1730" s="10" t="str">
        <f>VLOOKUP($A1730,'Medical Examinations'!$A:$Z,MATCH(F$1,'Medical Examinations'!$A$1:$Z$1,0),FALSE)</f>
        <v>No</v>
      </c>
      <c r="G1730" s="10" t="str">
        <f>VLOOKUP($A1730,'Medical Examinations'!$A:$Z,MATCH(G$1,'Medical Examinations'!$A$1:$Z$1,0),FALSE)</f>
        <v>No</v>
      </c>
      <c r="H1730" s="10">
        <f>VLOOKUP($A1730,'Medical Examinations'!$A:$Z,MATCH(H$1,'Medical Examinations'!$A$1:$Z$1,0),FALSE)</f>
        <v>0</v>
      </c>
      <c r="I1730" s="10" t="str">
        <f>VLOOKUP($A1730,'Medical Examinations'!$A:$Z,MATCH(I$1,'Medical Examinations'!$A$1:$Z$1,0),FALSE)</f>
        <v>No</v>
      </c>
      <c r="J1730" s="10" t="str">
        <f>VLOOKUP($A1730,'Medical Examinations'!$A:$Z,MATCH(J$1,'Medical Examinations'!$A$1:$Z$1,0),FALSE)</f>
        <v>Normal Weight</v>
      </c>
      <c r="K1730" s="10" t="str">
        <f>VLOOKUP($A1730,'Medical Examinations'!$A:$Z,MATCH(K$1,'Medical Examinations'!$A$1:$Z$1,0),FALSE)</f>
        <v>Prediabetes</v>
      </c>
      <c r="L1730" s="15">
        <v>16152.04</v>
      </c>
      <c r="M1730" s="10" t="s">
        <v>4707</v>
      </c>
      <c r="N1730" s="10" t="s">
        <v>4711</v>
      </c>
      <c r="P1730" s="10"/>
    </row>
    <row r="1731" spans="1:16">
      <c r="A1731" s="21" t="s">
        <v>3463</v>
      </c>
      <c r="D1731" s="10">
        <f>VLOOKUP($A1731,'Medical Examinations'!$A:$Z,MATCH(D$1,'Medical Examinations'!$A$1:$Z$1,0),FALSE)</f>
        <v>5.07</v>
      </c>
      <c r="E1731" s="10" t="str">
        <f>VLOOKUP($A1731,'Medical Examinations'!$A:$Z,MATCH(E$1,'Medical Examinations'!$A$1:$Z$1,0),FALSE)</f>
        <v>No</v>
      </c>
      <c r="F1731" s="10" t="str">
        <f>VLOOKUP($A1731,'Medical Examinations'!$A:$Z,MATCH(F$1,'Medical Examinations'!$A$1:$Z$1,0),FALSE)</f>
        <v>No</v>
      </c>
      <c r="G1731" s="10" t="str">
        <f>VLOOKUP($A1731,'Medical Examinations'!$A:$Z,MATCH(G$1,'Medical Examinations'!$A$1:$Z$1,0),FALSE)</f>
        <v>No</v>
      </c>
      <c r="H1731" s="10">
        <f>VLOOKUP($A1731,'Medical Examinations'!$A:$Z,MATCH(H$1,'Medical Examinations'!$A$1:$Z$1,0),FALSE)</f>
        <v>0</v>
      </c>
      <c r="I1731" s="10" t="str">
        <f>VLOOKUP($A1731,'Medical Examinations'!$A:$Z,MATCH(I$1,'Medical Examinations'!$A$1:$Z$1,0),FALSE)</f>
        <v>No</v>
      </c>
      <c r="J1731" s="10" t="str">
        <f>VLOOKUP($A1731,'Medical Examinations'!$A:$Z,MATCH(J$1,'Medical Examinations'!$A$1:$Z$1,0),FALSE)</f>
        <v>Obesity</v>
      </c>
      <c r="K1731" s="10" t="str">
        <f>VLOOKUP($A1731,'Medical Examinations'!$A:$Z,MATCH(K$1,'Medical Examinations'!$A$1:$Z$1,0),FALSE)</f>
        <v>Normal</v>
      </c>
      <c r="L1731" s="15">
        <v>16190.97</v>
      </c>
      <c r="M1731" s="10" t="s">
        <v>4707</v>
      </c>
      <c r="N1731" s="10" t="s">
        <v>4708</v>
      </c>
      <c r="P1731" s="10"/>
    </row>
    <row r="1732" spans="1:16">
      <c r="A1732" s="20" t="s">
        <v>3465</v>
      </c>
      <c r="D1732" s="10">
        <f>VLOOKUP($A1732,'Medical Examinations'!$A:$Z,MATCH(D$1,'Medical Examinations'!$A$1:$Z$1,0),FALSE)</f>
        <v>4.38</v>
      </c>
      <c r="E1732" s="10" t="str">
        <f>VLOOKUP($A1732,'Medical Examinations'!$A:$Z,MATCH(E$1,'Medical Examinations'!$A$1:$Z$1,0),FALSE)</f>
        <v>No</v>
      </c>
      <c r="F1732" s="10" t="str">
        <f>VLOOKUP($A1732,'Medical Examinations'!$A:$Z,MATCH(F$1,'Medical Examinations'!$A$1:$Z$1,0),FALSE)</f>
        <v>No</v>
      </c>
      <c r="G1732" s="10" t="str">
        <f>VLOOKUP($A1732,'Medical Examinations'!$A:$Z,MATCH(G$1,'Medical Examinations'!$A$1:$Z$1,0),FALSE)</f>
        <v>No</v>
      </c>
      <c r="H1732" s="10">
        <f>VLOOKUP($A1732,'Medical Examinations'!$A:$Z,MATCH(H$1,'Medical Examinations'!$A$1:$Z$1,0),FALSE)</f>
        <v>1</v>
      </c>
      <c r="I1732" s="10" t="str">
        <f>VLOOKUP($A1732,'Medical Examinations'!$A:$Z,MATCH(I$1,'Medical Examinations'!$A$1:$Z$1,0),FALSE)</f>
        <v>No</v>
      </c>
      <c r="J1732" s="10" t="str">
        <f>VLOOKUP($A1732,'Medical Examinations'!$A:$Z,MATCH(J$1,'Medical Examinations'!$A$1:$Z$1,0),FALSE)</f>
        <v>Obesity</v>
      </c>
      <c r="K1732" s="10" t="str">
        <f>VLOOKUP($A1732,'Medical Examinations'!$A:$Z,MATCH(K$1,'Medical Examinations'!$A$1:$Z$1,0),FALSE)</f>
        <v>Normal</v>
      </c>
      <c r="L1732" s="15">
        <v>16199.1</v>
      </c>
      <c r="M1732" s="10" t="s">
        <v>4707</v>
      </c>
      <c r="N1732" s="10" t="s">
        <v>4707</v>
      </c>
      <c r="P1732" s="10"/>
    </row>
    <row r="1733" spans="1:16">
      <c r="A1733" s="21" t="s">
        <v>3467</v>
      </c>
      <c r="D1733" s="10">
        <f>VLOOKUP($A1733,'Medical Examinations'!$A:$Z,MATCH(D$1,'Medical Examinations'!$A$1:$Z$1,0),FALSE)</f>
        <v>4.54</v>
      </c>
      <c r="E1733" s="10" t="str">
        <f>VLOOKUP($A1733,'Medical Examinations'!$A:$Z,MATCH(E$1,'Medical Examinations'!$A$1:$Z$1,0),FALSE)</f>
        <v>No</v>
      </c>
      <c r="F1733" s="10" t="str">
        <f>VLOOKUP($A1733,'Medical Examinations'!$A:$Z,MATCH(F$1,'Medical Examinations'!$A$1:$Z$1,0),FALSE)</f>
        <v>No</v>
      </c>
      <c r="G1733" s="10" t="str">
        <f>VLOOKUP($A1733,'Medical Examinations'!$A:$Z,MATCH(G$1,'Medical Examinations'!$A$1:$Z$1,0),FALSE)</f>
        <v>No</v>
      </c>
      <c r="H1733" s="10">
        <f>VLOOKUP($A1733,'Medical Examinations'!$A:$Z,MATCH(H$1,'Medical Examinations'!$A$1:$Z$1,0),FALSE)</f>
        <v>1</v>
      </c>
      <c r="I1733" s="10" t="str">
        <f>VLOOKUP($A1733,'Medical Examinations'!$A:$Z,MATCH(I$1,'Medical Examinations'!$A$1:$Z$1,0),FALSE)</f>
        <v>No</v>
      </c>
      <c r="J1733" s="10" t="str">
        <f>VLOOKUP($A1733,'Medical Examinations'!$A:$Z,MATCH(J$1,'Medical Examinations'!$A$1:$Z$1,0),FALSE)</f>
        <v>Obesity</v>
      </c>
      <c r="K1733" s="10" t="str">
        <f>VLOOKUP($A1733,'Medical Examinations'!$A:$Z,MATCH(K$1,'Medical Examinations'!$A$1:$Z$1,0),FALSE)</f>
        <v>Normal</v>
      </c>
      <c r="L1733" s="15">
        <v>16205.88</v>
      </c>
      <c r="M1733" s="10" t="s">
        <v>4707</v>
      </c>
      <c r="N1733" s="10" t="s">
        <v>4711</v>
      </c>
      <c r="P1733" s="10"/>
    </row>
    <row r="1734" spans="1:16">
      <c r="A1734" s="20" t="s">
        <v>3469</v>
      </c>
      <c r="D1734" s="10">
        <f>VLOOKUP($A1734,'Medical Examinations'!$A:$Z,MATCH(D$1,'Medical Examinations'!$A$1:$Z$1,0),FALSE)</f>
        <v>5.38</v>
      </c>
      <c r="E1734" s="10" t="str">
        <f>VLOOKUP($A1734,'Medical Examinations'!$A:$Z,MATCH(E$1,'Medical Examinations'!$A$1:$Z$1,0),FALSE)</f>
        <v>No</v>
      </c>
      <c r="F1734" s="10" t="str">
        <f>VLOOKUP($A1734,'Medical Examinations'!$A:$Z,MATCH(F$1,'Medical Examinations'!$A$1:$Z$1,0),FALSE)</f>
        <v>No</v>
      </c>
      <c r="G1734" s="10" t="str">
        <f>VLOOKUP($A1734,'Medical Examinations'!$A:$Z,MATCH(G$1,'Medical Examinations'!$A$1:$Z$1,0),FALSE)</f>
        <v>No</v>
      </c>
      <c r="H1734" s="10">
        <f>VLOOKUP($A1734,'Medical Examinations'!$A:$Z,MATCH(H$1,'Medical Examinations'!$A$1:$Z$1,0),FALSE)</f>
        <v>1</v>
      </c>
      <c r="I1734" s="10" t="str">
        <f>VLOOKUP($A1734,'Medical Examinations'!$A:$Z,MATCH(I$1,'Medical Examinations'!$A$1:$Z$1,0),FALSE)</f>
        <v>No</v>
      </c>
      <c r="J1734" s="10" t="str">
        <f>VLOOKUP($A1734,'Medical Examinations'!$A:$Z,MATCH(J$1,'Medical Examinations'!$A$1:$Z$1,0),FALSE)</f>
        <v>Obesity</v>
      </c>
      <c r="K1734" s="10" t="str">
        <f>VLOOKUP($A1734,'Medical Examinations'!$A:$Z,MATCH(K$1,'Medical Examinations'!$A$1:$Z$1,0),FALSE)</f>
        <v>Normal</v>
      </c>
      <c r="L1734" s="15">
        <v>16232.85</v>
      </c>
      <c r="M1734" s="10" t="s">
        <v>4707</v>
      </c>
      <c r="N1734" s="10" t="s">
        <v>4711</v>
      </c>
      <c r="P1734" s="10"/>
    </row>
    <row r="1735" spans="1:16">
      <c r="A1735" s="21" t="s">
        <v>3471</v>
      </c>
      <c r="D1735" s="10">
        <f>VLOOKUP($A1735,'Medical Examinations'!$A:$Z,MATCH(D$1,'Medical Examinations'!$A$1:$Z$1,0),FALSE)</f>
        <v>5.55</v>
      </c>
      <c r="E1735" s="10" t="str">
        <f>VLOOKUP($A1735,'Medical Examinations'!$A:$Z,MATCH(E$1,'Medical Examinations'!$A$1:$Z$1,0),FALSE)</f>
        <v>No</v>
      </c>
      <c r="F1735" s="10" t="str">
        <f>VLOOKUP($A1735,'Medical Examinations'!$A:$Z,MATCH(F$1,'Medical Examinations'!$A$1:$Z$1,0),FALSE)</f>
        <v>No</v>
      </c>
      <c r="G1735" s="10" t="str">
        <f>VLOOKUP($A1735,'Medical Examinations'!$A:$Z,MATCH(G$1,'Medical Examinations'!$A$1:$Z$1,0),FALSE)</f>
        <v>No</v>
      </c>
      <c r="H1735" s="10">
        <f>VLOOKUP($A1735,'Medical Examinations'!$A:$Z,MATCH(H$1,'Medical Examinations'!$A$1:$Z$1,0),FALSE)</f>
        <v>1</v>
      </c>
      <c r="I1735" s="10" t="str">
        <f>VLOOKUP($A1735,'Medical Examinations'!$A:$Z,MATCH(I$1,'Medical Examinations'!$A$1:$Z$1,0),FALSE)</f>
        <v>No</v>
      </c>
      <c r="J1735" s="10" t="str">
        <f>VLOOKUP($A1735,'Medical Examinations'!$A:$Z,MATCH(J$1,'Medical Examinations'!$A$1:$Z$1,0),FALSE)</f>
        <v>Overweight</v>
      </c>
      <c r="K1735" s="10" t="str">
        <f>VLOOKUP($A1735,'Medical Examinations'!$A:$Z,MATCH(K$1,'Medical Examinations'!$A$1:$Z$1,0),FALSE)</f>
        <v>Normal</v>
      </c>
      <c r="L1735" s="15">
        <v>16267.32</v>
      </c>
      <c r="M1735" s="10" t="s">
        <v>4707</v>
      </c>
      <c r="N1735" s="10" t="s">
        <v>4707</v>
      </c>
      <c r="P1735" s="10"/>
    </row>
    <row r="1736" spans="1:16">
      <c r="A1736" s="20" t="s">
        <v>3473</v>
      </c>
      <c r="D1736" s="10">
        <f>VLOOKUP($A1736,'Medical Examinations'!$A:$Z,MATCH(D$1,'Medical Examinations'!$A$1:$Z$1,0),FALSE)</f>
        <v>4.03</v>
      </c>
      <c r="E1736" s="10" t="str">
        <f>VLOOKUP($A1736,'Medical Examinations'!$A:$Z,MATCH(E$1,'Medical Examinations'!$A$1:$Z$1,0),FALSE)</f>
        <v>yes</v>
      </c>
      <c r="F1736" s="10" t="str">
        <f>VLOOKUP($A1736,'Medical Examinations'!$A:$Z,MATCH(F$1,'Medical Examinations'!$A$1:$Z$1,0),FALSE)</f>
        <v>No</v>
      </c>
      <c r="G1736" s="10" t="str">
        <f>VLOOKUP($A1736,'Medical Examinations'!$A:$Z,MATCH(G$1,'Medical Examinations'!$A$1:$Z$1,0),FALSE)</f>
        <v>No</v>
      </c>
      <c r="H1736" s="10">
        <f>VLOOKUP($A1736,'Medical Examinations'!$A:$Z,MATCH(H$1,'Medical Examinations'!$A$1:$Z$1,0),FALSE)</f>
        <v>1</v>
      </c>
      <c r="I1736" s="10" t="str">
        <f>VLOOKUP($A1736,'Medical Examinations'!$A:$Z,MATCH(I$1,'Medical Examinations'!$A$1:$Z$1,0),FALSE)</f>
        <v>No</v>
      </c>
      <c r="J1736" s="10" t="str">
        <f>VLOOKUP($A1736,'Medical Examinations'!$A:$Z,MATCH(J$1,'Medical Examinations'!$A$1:$Z$1,0),FALSE)</f>
        <v>Obesity</v>
      </c>
      <c r="K1736" s="10" t="str">
        <f>VLOOKUP($A1736,'Medical Examinations'!$A:$Z,MATCH(K$1,'Medical Examinations'!$A$1:$Z$1,0),FALSE)</f>
        <v>Normal</v>
      </c>
      <c r="L1736" s="15">
        <v>16297.85</v>
      </c>
      <c r="M1736" s="10" t="s">
        <v>4707</v>
      </c>
      <c r="N1736" s="10" t="s">
        <v>4708</v>
      </c>
      <c r="P1736" s="10"/>
    </row>
    <row r="1737" spans="1:16">
      <c r="A1737" s="21" t="s">
        <v>3475</v>
      </c>
      <c r="D1737" s="10">
        <f>VLOOKUP($A1737,'Medical Examinations'!$A:$Z,MATCH(D$1,'Medical Examinations'!$A$1:$Z$1,0),FALSE)</f>
        <v>4.1900000000000004</v>
      </c>
      <c r="E1737" s="10" t="str">
        <f>VLOOKUP($A1737,'Medical Examinations'!$A:$Z,MATCH(E$1,'Medical Examinations'!$A$1:$Z$1,0),FALSE)</f>
        <v>No</v>
      </c>
      <c r="F1737" s="10" t="str">
        <f>VLOOKUP($A1737,'Medical Examinations'!$A:$Z,MATCH(F$1,'Medical Examinations'!$A$1:$Z$1,0),FALSE)</f>
        <v>No</v>
      </c>
      <c r="G1737" s="10" t="str">
        <f>VLOOKUP($A1737,'Medical Examinations'!$A:$Z,MATCH(G$1,'Medical Examinations'!$A$1:$Z$1,0),FALSE)</f>
        <v>No</v>
      </c>
      <c r="H1737" s="10">
        <f>VLOOKUP($A1737,'Medical Examinations'!$A:$Z,MATCH(H$1,'Medical Examinations'!$A$1:$Z$1,0),FALSE)</f>
        <v>0</v>
      </c>
      <c r="I1737" s="10" t="str">
        <f>VLOOKUP($A1737,'Medical Examinations'!$A:$Z,MATCH(I$1,'Medical Examinations'!$A$1:$Z$1,0),FALSE)</f>
        <v>No</v>
      </c>
      <c r="J1737" s="10" t="str">
        <f>VLOOKUP($A1737,'Medical Examinations'!$A:$Z,MATCH(J$1,'Medical Examinations'!$A$1:$Z$1,0),FALSE)</f>
        <v>Obesity</v>
      </c>
      <c r="K1737" s="10" t="str">
        <f>VLOOKUP($A1737,'Medical Examinations'!$A:$Z,MATCH(K$1,'Medical Examinations'!$A$1:$Z$1,0),FALSE)</f>
        <v>Normal</v>
      </c>
      <c r="L1737" s="15">
        <v>16311.05</v>
      </c>
      <c r="M1737" s="10" t="s">
        <v>4707</v>
      </c>
      <c r="N1737" s="10" t="s">
        <v>4708</v>
      </c>
      <c r="P1737" s="10"/>
    </row>
    <row r="1738" spans="1:16">
      <c r="A1738" s="20" t="s">
        <v>3477</v>
      </c>
      <c r="D1738" s="10">
        <f>VLOOKUP($A1738,'Medical Examinations'!$A:$Z,MATCH(D$1,'Medical Examinations'!$A$1:$Z$1,0),FALSE)</f>
        <v>4.37</v>
      </c>
      <c r="E1738" s="10" t="str">
        <f>VLOOKUP($A1738,'Medical Examinations'!$A:$Z,MATCH(E$1,'Medical Examinations'!$A$1:$Z$1,0),FALSE)</f>
        <v>No</v>
      </c>
      <c r="F1738" s="10" t="str">
        <f>VLOOKUP($A1738,'Medical Examinations'!$A:$Z,MATCH(F$1,'Medical Examinations'!$A$1:$Z$1,0),FALSE)</f>
        <v>No</v>
      </c>
      <c r="G1738" s="10" t="str">
        <f>VLOOKUP($A1738,'Medical Examinations'!$A:$Z,MATCH(G$1,'Medical Examinations'!$A$1:$Z$1,0),FALSE)</f>
        <v>Yes</v>
      </c>
      <c r="H1738" s="10">
        <f>VLOOKUP($A1738,'Medical Examinations'!$A:$Z,MATCH(H$1,'Medical Examinations'!$A$1:$Z$1,0),FALSE)</f>
        <v>1</v>
      </c>
      <c r="I1738" s="10" t="str">
        <f>VLOOKUP($A1738,'Medical Examinations'!$A:$Z,MATCH(I$1,'Medical Examinations'!$A$1:$Z$1,0),FALSE)</f>
        <v>No</v>
      </c>
      <c r="J1738" s="10" t="str">
        <f>VLOOKUP($A1738,'Medical Examinations'!$A:$Z,MATCH(J$1,'Medical Examinations'!$A$1:$Z$1,0),FALSE)</f>
        <v>Normal Weight</v>
      </c>
      <c r="K1738" s="10" t="str">
        <f>VLOOKUP($A1738,'Medical Examinations'!$A:$Z,MATCH(K$1,'Medical Examinations'!$A$1:$Z$1,0),FALSE)</f>
        <v>Normal</v>
      </c>
      <c r="L1738" s="15">
        <v>16351.42</v>
      </c>
      <c r="M1738" s="10" t="s">
        <v>4707</v>
      </c>
      <c r="N1738" s="10" t="s">
        <v>4708</v>
      </c>
      <c r="P1738" s="10"/>
    </row>
    <row r="1739" spans="1:16">
      <c r="A1739" s="21" t="s">
        <v>3479</v>
      </c>
      <c r="D1739" s="10">
        <f>VLOOKUP($A1739,'Medical Examinations'!$A:$Z,MATCH(D$1,'Medical Examinations'!$A$1:$Z$1,0),FALSE)</f>
        <v>5.31</v>
      </c>
      <c r="E1739" s="10" t="str">
        <f>VLOOKUP($A1739,'Medical Examinations'!$A:$Z,MATCH(E$1,'Medical Examinations'!$A$1:$Z$1,0),FALSE)</f>
        <v>yes</v>
      </c>
      <c r="F1739" s="10" t="str">
        <f>VLOOKUP($A1739,'Medical Examinations'!$A:$Z,MATCH(F$1,'Medical Examinations'!$A$1:$Z$1,0),FALSE)</f>
        <v>No</v>
      </c>
      <c r="G1739" s="10" t="str">
        <f>VLOOKUP($A1739,'Medical Examinations'!$A:$Z,MATCH(G$1,'Medical Examinations'!$A$1:$Z$1,0),FALSE)</f>
        <v>Yes</v>
      </c>
      <c r="H1739" s="10">
        <f>VLOOKUP($A1739,'Medical Examinations'!$A:$Z,MATCH(H$1,'Medical Examinations'!$A$1:$Z$1,0),FALSE)</f>
        <v>1</v>
      </c>
      <c r="I1739" s="10" t="str">
        <f>VLOOKUP($A1739,'Medical Examinations'!$A:$Z,MATCH(I$1,'Medical Examinations'!$A$1:$Z$1,0),FALSE)</f>
        <v>No</v>
      </c>
      <c r="J1739" s="10" t="str">
        <f>VLOOKUP($A1739,'Medical Examinations'!$A:$Z,MATCH(J$1,'Medical Examinations'!$A$1:$Z$1,0),FALSE)</f>
        <v>Underweight</v>
      </c>
      <c r="K1739" s="10" t="str">
        <f>VLOOKUP($A1739,'Medical Examinations'!$A:$Z,MATCH(K$1,'Medical Examinations'!$A$1:$Z$1,0),FALSE)</f>
        <v>Normal</v>
      </c>
      <c r="L1739" s="15">
        <v>16420.490000000002</v>
      </c>
      <c r="M1739" s="10" t="s">
        <v>4707</v>
      </c>
      <c r="N1739" s="10" t="s">
        <v>4708</v>
      </c>
      <c r="P1739" s="10"/>
    </row>
    <row r="1740" spans="1:16">
      <c r="A1740" s="20" t="s">
        <v>3481</v>
      </c>
      <c r="D1740" s="10">
        <f>VLOOKUP($A1740,'Medical Examinations'!$A:$Z,MATCH(D$1,'Medical Examinations'!$A$1:$Z$1,0),FALSE)</f>
        <v>4.66</v>
      </c>
      <c r="E1740" s="10" t="str">
        <f>VLOOKUP($A1740,'Medical Examinations'!$A:$Z,MATCH(E$1,'Medical Examinations'!$A$1:$Z$1,0),FALSE)</f>
        <v>No</v>
      </c>
      <c r="F1740" s="10" t="str">
        <f>VLOOKUP($A1740,'Medical Examinations'!$A:$Z,MATCH(F$1,'Medical Examinations'!$A$1:$Z$1,0),FALSE)</f>
        <v>yes</v>
      </c>
      <c r="G1740" s="10" t="str">
        <f>VLOOKUP($A1740,'Medical Examinations'!$A:$Z,MATCH(G$1,'Medical Examinations'!$A$1:$Z$1,0),FALSE)</f>
        <v>No</v>
      </c>
      <c r="H1740" s="10">
        <f>VLOOKUP($A1740,'Medical Examinations'!$A:$Z,MATCH(H$1,'Medical Examinations'!$A$1:$Z$1,0),FALSE)</f>
        <v>1</v>
      </c>
      <c r="I1740" s="10" t="str">
        <f>VLOOKUP($A1740,'Medical Examinations'!$A:$Z,MATCH(I$1,'Medical Examinations'!$A$1:$Z$1,0),FALSE)</f>
        <v>No</v>
      </c>
      <c r="J1740" s="10" t="str">
        <f>VLOOKUP($A1740,'Medical Examinations'!$A:$Z,MATCH(J$1,'Medical Examinations'!$A$1:$Z$1,0),FALSE)</f>
        <v>Obesity</v>
      </c>
      <c r="K1740" s="10" t="str">
        <f>VLOOKUP($A1740,'Medical Examinations'!$A:$Z,MATCH(K$1,'Medical Examinations'!$A$1:$Z$1,0),FALSE)</f>
        <v>Normal</v>
      </c>
      <c r="L1740" s="15">
        <v>16450.89</v>
      </c>
      <c r="M1740" s="10" t="s">
        <v>4707</v>
      </c>
      <c r="N1740" s="10" t="s">
        <v>4711</v>
      </c>
      <c r="P1740" s="10"/>
    </row>
    <row r="1741" spans="1:16">
      <c r="A1741" s="21" t="s">
        <v>3483</v>
      </c>
      <c r="D1741" s="10">
        <f>VLOOKUP($A1741,'Medical Examinations'!$A:$Z,MATCH(D$1,'Medical Examinations'!$A$1:$Z$1,0),FALSE)</f>
        <v>6.19</v>
      </c>
      <c r="E1741" s="10" t="str">
        <f>VLOOKUP($A1741,'Medical Examinations'!$A:$Z,MATCH(E$1,'Medical Examinations'!$A$1:$Z$1,0),FALSE)</f>
        <v>No</v>
      </c>
      <c r="F1741" s="10" t="str">
        <f>VLOOKUP($A1741,'Medical Examinations'!$A:$Z,MATCH(F$1,'Medical Examinations'!$A$1:$Z$1,0),FALSE)</f>
        <v>No</v>
      </c>
      <c r="G1741" s="10" t="str">
        <f>VLOOKUP($A1741,'Medical Examinations'!$A:$Z,MATCH(G$1,'Medical Examinations'!$A$1:$Z$1,0),FALSE)</f>
        <v>Yes</v>
      </c>
      <c r="H1741" s="10">
        <f>VLOOKUP($A1741,'Medical Examinations'!$A:$Z,MATCH(H$1,'Medical Examinations'!$A$1:$Z$1,0),FALSE)</f>
        <v>1</v>
      </c>
      <c r="I1741" s="10" t="str">
        <f>VLOOKUP($A1741,'Medical Examinations'!$A:$Z,MATCH(I$1,'Medical Examinations'!$A$1:$Z$1,0),FALSE)</f>
        <v>No</v>
      </c>
      <c r="J1741" s="10" t="str">
        <f>VLOOKUP($A1741,'Medical Examinations'!$A:$Z,MATCH(J$1,'Medical Examinations'!$A$1:$Z$1,0),FALSE)</f>
        <v>Underweight</v>
      </c>
      <c r="K1741" s="10" t="str">
        <f>VLOOKUP($A1741,'Medical Examinations'!$A:$Z,MATCH(K$1,'Medical Examinations'!$A$1:$Z$1,0),FALSE)</f>
        <v>Prediabetes</v>
      </c>
      <c r="L1741" s="15">
        <v>16455.71</v>
      </c>
      <c r="M1741" s="10" t="s">
        <v>4707</v>
      </c>
      <c r="N1741" s="10" t="s">
        <v>4707</v>
      </c>
      <c r="P1741" s="10"/>
    </row>
    <row r="1742" spans="1:16">
      <c r="A1742" s="20" t="s">
        <v>3485</v>
      </c>
      <c r="D1742" s="10">
        <f>VLOOKUP($A1742,'Medical Examinations'!$A:$Z,MATCH(D$1,'Medical Examinations'!$A$1:$Z$1,0),FALSE)</f>
        <v>4.8600000000000003</v>
      </c>
      <c r="E1742" s="10" t="str">
        <f>VLOOKUP($A1742,'Medical Examinations'!$A:$Z,MATCH(E$1,'Medical Examinations'!$A$1:$Z$1,0),FALSE)</f>
        <v>No</v>
      </c>
      <c r="F1742" s="10" t="str">
        <f>VLOOKUP($A1742,'Medical Examinations'!$A:$Z,MATCH(F$1,'Medical Examinations'!$A$1:$Z$1,0),FALSE)</f>
        <v>No</v>
      </c>
      <c r="G1742" s="10" t="str">
        <f>VLOOKUP($A1742,'Medical Examinations'!$A:$Z,MATCH(G$1,'Medical Examinations'!$A$1:$Z$1,0),FALSE)</f>
        <v>No</v>
      </c>
      <c r="H1742" s="10">
        <f>VLOOKUP($A1742,'Medical Examinations'!$A:$Z,MATCH(H$1,'Medical Examinations'!$A$1:$Z$1,0),FALSE)</f>
        <v>1</v>
      </c>
      <c r="I1742" s="10" t="str">
        <f>VLOOKUP($A1742,'Medical Examinations'!$A:$Z,MATCH(I$1,'Medical Examinations'!$A$1:$Z$1,0),FALSE)</f>
        <v>No</v>
      </c>
      <c r="J1742" s="10" t="str">
        <f>VLOOKUP($A1742,'Medical Examinations'!$A:$Z,MATCH(J$1,'Medical Examinations'!$A$1:$Z$1,0),FALSE)</f>
        <v>Normal Weight</v>
      </c>
      <c r="K1742" s="10" t="str">
        <f>VLOOKUP($A1742,'Medical Examinations'!$A:$Z,MATCH(K$1,'Medical Examinations'!$A$1:$Z$1,0),FALSE)</f>
        <v>Normal</v>
      </c>
      <c r="L1742" s="15">
        <v>16577.78</v>
      </c>
      <c r="M1742" s="10" t="s">
        <v>4707</v>
      </c>
      <c r="N1742" s="10" t="s">
        <v>4711</v>
      </c>
      <c r="P1742" s="10"/>
    </row>
    <row r="1743" spans="1:16">
      <c r="A1743" s="21" t="s">
        <v>3487</v>
      </c>
      <c r="D1743" s="10">
        <f>VLOOKUP($A1743,'Medical Examinations'!$A:$Z,MATCH(D$1,'Medical Examinations'!$A$1:$Z$1,0),FALSE)</f>
        <v>4.74</v>
      </c>
      <c r="E1743" s="10" t="str">
        <f>VLOOKUP($A1743,'Medical Examinations'!$A:$Z,MATCH(E$1,'Medical Examinations'!$A$1:$Z$1,0),FALSE)</f>
        <v>No</v>
      </c>
      <c r="F1743" s="10" t="str">
        <f>VLOOKUP($A1743,'Medical Examinations'!$A:$Z,MATCH(F$1,'Medical Examinations'!$A$1:$Z$1,0),FALSE)</f>
        <v>No</v>
      </c>
      <c r="G1743" s="10" t="str">
        <f>VLOOKUP($A1743,'Medical Examinations'!$A:$Z,MATCH(G$1,'Medical Examinations'!$A$1:$Z$1,0),FALSE)</f>
        <v>No</v>
      </c>
      <c r="H1743" s="10">
        <f>VLOOKUP($A1743,'Medical Examinations'!$A:$Z,MATCH(H$1,'Medical Examinations'!$A$1:$Z$1,0),FALSE)</f>
        <v>0</v>
      </c>
      <c r="I1743" s="10" t="str">
        <f>VLOOKUP($A1743,'Medical Examinations'!$A:$Z,MATCH(I$1,'Medical Examinations'!$A$1:$Z$1,0),FALSE)</f>
        <v>No</v>
      </c>
      <c r="J1743" s="10" t="str">
        <f>VLOOKUP($A1743,'Medical Examinations'!$A:$Z,MATCH(J$1,'Medical Examinations'!$A$1:$Z$1,0),FALSE)</f>
        <v>Normal Weight</v>
      </c>
      <c r="K1743" s="10" t="str">
        <f>VLOOKUP($A1743,'Medical Examinations'!$A:$Z,MATCH(K$1,'Medical Examinations'!$A$1:$Z$1,0),FALSE)</f>
        <v>Normal</v>
      </c>
      <c r="L1743" s="15">
        <v>16586.5</v>
      </c>
      <c r="M1743" s="10" t="s">
        <v>4707</v>
      </c>
      <c r="N1743" s="10" t="s">
        <v>4711</v>
      </c>
      <c r="P1743" s="10"/>
    </row>
    <row r="1744" spans="1:16">
      <c r="A1744" s="20" t="s">
        <v>3489</v>
      </c>
      <c r="D1744" s="10">
        <f>VLOOKUP($A1744,'Medical Examinations'!$A:$Z,MATCH(D$1,'Medical Examinations'!$A$1:$Z$1,0),FALSE)</f>
        <v>6.03</v>
      </c>
      <c r="E1744" s="10" t="str">
        <f>VLOOKUP($A1744,'Medical Examinations'!$A:$Z,MATCH(E$1,'Medical Examinations'!$A$1:$Z$1,0),FALSE)</f>
        <v>No</v>
      </c>
      <c r="F1744" s="10" t="str">
        <f>VLOOKUP($A1744,'Medical Examinations'!$A:$Z,MATCH(F$1,'Medical Examinations'!$A$1:$Z$1,0),FALSE)</f>
        <v>No</v>
      </c>
      <c r="G1744" s="10" t="str">
        <f>VLOOKUP($A1744,'Medical Examinations'!$A:$Z,MATCH(G$1,'Medical Examinations'!$A$1:$Z$1,0),FALSE)</f>
        <v>No</v>
      </c>
      <c r="H1744" s="10">
        <f>VLOOKUP($A1744,'Medical Examinations'!$A:$Z,MATCH(H$1,'Medical Examinations'!$A$1:$Z$1,0),FALSE)</f>
        <v>0</v>
      </c>
      <c r="I1744" s="10" t="str">
        <f>VLOOKUP($A1744,'Medical Examinations'!$A:$Z,MATCH(I$1,'Medical Examinations'!$A$1:$Z$1,0),FALSE)</f>
        <v>No</v>
      </c>
      <c r="J1744" s="10" t="str">
        <f>VLOOKUP($A1744,'Medical Examinations'!$A:$Z,MATCH(J$1,'Medical Examinations'!$A$1:$Z$1,0),FALSE)</f>
        <v>Overweight</v>
      </c>
      <c r="K1744" s="10" t="str">
        <f>VLOOKUP($A1744,'Medical Examinations'!$A:$Z,MATCH(K$1,'Medical Examinations'!$A$1:$Z$1,0),FALSE)</f>
        <v>Prediabetes</v>
      </c>
      <c r="L1744" s="15">
        <v>16587.96</v>
      </c>
      <c r="M1744" s="10" t="s">
        <v>4707</v>
      </c>
      <c r="N1744" s="10" t="s">
        <v>4707</v>
      </c>
      <c r="P1744" s="10"/>
    </row>
    <row r="1745" spans="1:16">
      <c r="A1745" s="21" t="s">
        <v>3491</v>
      </c>
      <c r="D1745" s="10">
        <f>VLOOKUP($A1745,'Medical Examinations'!$A:$Z,MATCH(D$1,'Medical Examinations'!$A$1:$Z$1,0),FALSE)</f>
        <v>4.71</v>
      </c>
      <c r="E1745" s="10" t="str">
        <f>VLOOKUP($A1745,'Medical Examinations'!$A:$Z,MATCH(E$1,'Medical Examinations'!$A$1:$Z$1,0),FALSE)</f>
        <v>No</v>
      </c>
      <c r="F1745" s="10" t="str">
        <f>VLOOKUP($A1745,'Medical Examinations'!$A:$Z,MATCH(F$1,'Medical Examinations'!$A$1:$Z$1,0),FALSE)</f>
        <v>No</v>
      </c>
      <c r="G1745" s="10" t="str">
        <f>VLOOKUP($A1745,'Medical Examinations'!$A:$Z,MATCH(G$1,'Medical Examinations'!$A$1:$Z$1,0),FALSE)</f>
        <v>No</v>
      </c>
      <c r="H1745" s="10">
        <f>VLOOKUP($A1745,'Medical Examinations'!$A:$Z,MATCH(H$1,'Medical Examinations'!$A$1:$Z$1,0),FALSE)</f>
        <v>0</v>
      </c>
      <c r="I1745" s="10" t="str">
        <f>VLOOKUP($A1745,'Medical Examinations'!$A:$Z,MATCH(I$1,'Medical Examinations'!$A$1:$Z$1,0),FALSE)</f>
        <v>No</v>
      </c>
      <c r="J1745" s="10" t="str">
        <f>VLOOKUP($A1745,'Medical Examinations'!$A:$Z,MATCH(J$1,'Medical Examinations'!$A$1:$Z$1,0),FALSE)</f>
        <v>Obesity</v>
      </c>
      <c r="K1745" s="10" t="str">
        <f>VLOOKUP($A1745,'Medical Examinations'!$A:$Z,MATCH(K$1,'Medical Examinations'!$A$1:$Z$1,0),FALSE)</f>
        <v>Normal</v>
      </c>
      <c r="L1745" s="15">
        <v>16600.16</v>
      </c>
      <c r="M1745" s="10" t="s">
        <v>4707</v>
      </c>
      <c r="N1745" s="10" t="s">
        <v>4707</v>
      </c>
      <c r="P1745" s="10"/>
    </row>
    <row r="1746" spans="1:16">
      <c r="A1746" s="20" t="s">
        <v>3493</v>
      </c>
      <c r="D1746" s="10">
        <f>VLOOKUP($A1746,'Medical Examinations'!$A:$Z,MATCH(D$1,'Medical Examinations'!$A$1:$Z$1,0),FALSE)</f>
        <v>5.55</v>
      </c>
      <c r="E1746" s="10" t="str">
        <f>VLOOKUP($A1746,'Medical Examinations'!$A:$Z,MATCH(E$1,'Medical Examinations'!$A$1:$Z$1,0),FALSE)</f>
        <v>No</v>
      </c>
      <c r="F1746" s="10" t="str">
        <f>VLOOKUP($A1746,'Medical Examinations'!$A:$Z,MATCH(F$1,'Medical Examinations'!$A$1:$Z$1,0),FALSE)</f>
        <v>No</v>
      </c>
      <c r="G1746" s="10" t="str">
        <f>VLOOKUP($A1746,'Medical Examinations'!$A:$Z,MATCH(G$1,'Medical Examinations'!$A$1:$Z$1,0),FALSE)</f>
        <v>No</v>
      </c>
      <c r="H1746" s="10">
        <f>VLOOKUP($A1746,'Medical Examinations'!$A:$Z,MATCH(H$1,'Medical Examinations'!$A$1:$Z$1,0),FALSE)</f>
        <v>1</v>
      </c>
      <c r="I1746" s="10" t="str">
        <f>VLOOKUP($A1746,'Medical Examinations'!$A:$Z,MATCH(I$1,'Medical Examinations'!$A$1:$Z$1,0),FALSE)</f>
        <v>No</v>
      </c>
      <c r="J1746" s="10" t="str">
        <f>VLOOKUP($A1746,'Medical Examinations'!$A:$Z,MATCH(J$1,'Medical Examinations'!$A$1:$Z$1,0),FALSE)</f>
        <v>Normal Weight</v>
      </c>
      <c r="K1746" s="10" t="str">
        <f>VLOOKUP($A1746,'Medical Examinations'!$A:$Z,MATCH(K$1,'Medical Examinations'!$A$1:$Z$1,0),FALSE)</f>
        <v>Normal</v>
      </c>
      <c r="L1746" s="15">
        <v>16602.18</v>
      </c>
      <c r="M1746" s="10" t="s">
        <v>4707</v>
      </c>
      <c r="N1746" s="10" t="s">
        <v>4711</v>
      </c>
      <c r="P1746" s="10"/>
    </row>
    <row r="1747" spans="1:16">
      <c r="A1747" s="21" t="s">
        <v>3495</v>
      </c>
      <c r="D1747" s="10">
        <f>VLOOKUP($A1747,'Medical Examinations'!$A:$Z,MATCH(D$1,'Medical Examinations'!$A$1:$Z$1,0),FALSE)</f>
        <v>4.78</v>
      </c>
      <c r="E1747" s="10" t="str">
        <f>VLOOKUP($A1747,'Medical Examinations'!$A:$Z,MATCH(E$1,'Medical Examinations'!$A$1:$Z$1,0),FALSE)</f>
        <v>No</v>
      </c>
      <c r="F1747" s="10" t="str">
        <f>VLOOKUP($A1747,'Medical Examinations'!$A:$Z,MATCH(F$1,'Medical Examinations'!$A$1:$Z$1,0),FALSE)</f>
        <v>No</v>
      </c>
      <c r="G1747" s="10" t="str">
        <f>VLOOKUP($A1747,'Medical Examinations'!$A:$Z,MATCH(G$1,'Medical Examinations'!$A$1:$Z$1,0),FALSE)</f>
        <v>Yes</v>
      </c>
      <c r="H1747" s="10">
        <f>VLOOKUP($A1747,'Medical Examinations'!$A:$Z,MATCH(H$1,'Medical Examinations'!$A$1:$Z$1,0),FALSE)</f>
        <v>1</v>
      </c>
      <c r="I1747" s="10" t="str">
        <f>VLOOKUP($A1747,'Medical Examinations'!$A:$Z,MATCH(I$1,'Medical Examinations'!$A$1:$Z$1,0),FALSE)</f>
        <v>No</v>
      </c>
      <c r="J1747" s="10" t="str">
        <f>VLOOKUP($A1747,'Medical Examinations'!$A:$Z,MATCH(J$1,'Medical Examinations'!$A$1:$Z$1,0),FALSE)</f>
        <v>Obesity</v>
      </c>
      <c r="K1747" s="10" t="str">
        <f>VLOOKUP($A1747,'Medical Examinations'!$A:$Z,MATCH(K$1,'Medical Examinations'!$A$1:$Z$1,0),FALSE)</f>
        <v>Normal</v>
      </c>
      <c r="L1747" s="15">
        <v>16631.61</v>
      </c>
      <c r="M1747" s="10" t="s">
        <v>4707</v>
      </c>
      <c r="N1747" s="10" t="s">
        <v>4711</v>
      </c>
      <c r="P1747" s="10"/>
    </row>
    <row r="1748" spans="1:16">
      <c r="A1748" s="20" t="s">
        <v>3497</v>
      </c>
      <c r="D1748" s="10">
        <f>VLOOKUP($A1748,'Medical Examinations'!$A:$Z,MATCH(D$1,'Medical Examinations'!$A$1:$Z$1,0),FALSE)</f>
        <v>4.6500000000000004</v>
      </c>
      <c r="E1748" s="10" t="str">
        <f>VLOOKUP($A1748,'Medical Examinations'!$A:$Z,MATCH(E$1,'Medical Examinations'!$A$1:$Z$1,0),FALSE)</f>
        <v>yes</v>
      </c>
      <c r="F1748" s="10" t="str">
        <f>VLOOKUP($A1748,'Medical Examinations'!$A:$Z,MATCH(F$1,'Medical Examinations'!$A$1:$Z$1,0),FALSE)</f>
        <v>No</v>
      </c>
      <c r="G1748" s="10" t="str">
        <f>VLOOKUP($A1748,'Medical Examinations'!$A:$Z,MATCH(G$1,'Medical Examinations'!$A$1:$Z$1,0),FALSE)</f>
        <v>No</v>
      </c>
      <c r="H1748" s="10">
        <f>VLOOKUP($A1748,'Medical Examinations'!$A:$Z,MATCH(H$1,'Medical Examinations'!$A$1:$Z$1,0),FALSE)</f>
        <v>1</v>
      </c>
      <c r="I1748" s="10" t="str">
        <f>VLOOKUP($A1748,'Medical Examinations'!$A:$Z,MATCH(I$1,'Medical Examinations'!$A$1:$Z$1,0),FALSE)</f>
        <v>No</v>
      </c>
      <c r="J1748" s="10" t="str">
        <f>VLOOKUP($A1748,'Medical Examinations'!$A:$Z,MATCH(J$1,'Medical Examinations'!$A$1:$Z$1,0),FALSE)</f>
        <v>Normal Weight</v>
      </c>
      <c r="K1748" s="10" t="str">
        <f>VLOOKUP($A1748,'Medical Examinations'!$A:$Z,MATCH(K$1,'Medical Examinations'!$A$1:$Z$1,0),FALSE)</f>
        <v>Normal</v>
      </c>
      <c r="L1748" s="15">
        <v>16657.72</v>
      </c>
      <c r="M1748" s="10" t="s">
        <v>4707</v>
      </c>
      <c r="N1748" s="10" t="s">
        <v>4711</v>
      </c>
      <c r="P1748" s="10"/>
    </row>
    <row r="1749" spans="1:16">
      <c r="A1749" s="21" t="s">
        <v>3499</v>
      </c>
      <c r="D1749" s="10">
        <f>VLOOKUP($A1749,'Medical Examinations'!$A:$Z,MATCH(D$1,'Medical Examinations'!$A$1:$Z$1,0),FALSE)</f>
        <v>5.2</v>
      </c>
      <c r="E1749" s="10" t="str">
        <f>VLOOKUP($A1749,'Medical Examinations'!$A:$Z,MATCH(E$1,'Medical Examinations'!$A$1:$Z$1,0),FALSE)</f>
        <v>No</v>
      </c>
      <c r="F1749" s="10" t="str">
        <f>VLOOKUP($A1749,'Medical Examinations'!$A:$Z,MATCH(F$1,'Medical Examinations'!$A$1:$Z$1,0),FALSE)</f>
        <v>No</v>
      </c>
      <c r="G1749" s="10" t="str">
        <f>VLOOKUP($A1749,'Medical Examinations'!$A:$Z,MATCH(G$1,'Medical Examinations'!$A$1:$Z$1,0),FALSE)</f>
        <v>No</v>
      </c>
      <c r="H1749" s="10">
        <f>VLOOKUP($A1749,'Medical Examinations'!$A:$Z,MATCH(H$1,'Medical Examinations'!$A$1:$Z$1,0),FALSE)</f>
        <v>1</v>
      </c>
      <c r="I1749" s="10" t="str">
        <f>VLOOKUP($A1749,'Medical Examinations'!$A:$Z,MATCH(I$1,'Medical Examinations'!$A$1:$Z$1,0),FALSE)</f>
        <v>No</v>
      </c>
      <c r="J1749" s="10" t="str">
        <f>VLOOKUP($A1749,'Medical Examinations'!$A:$Z,MATCH(J$1,'Medical Examinations'!$A$1:$Z$1,0),FALSE)</f>
        <v>Normal Weight</v>
      </c>
      <c r="K1749" s="10" t="str">
        <f>VLOOKUP($A1749,'Medical Examinations'!$A:$Z,MATCH(K$1,'Medical Examinations'!$A$1:$Z$1,0),FALSE)</f>
        <v>Normal</v>
      </c>
      <c r="L1749" s="15">
        <v>16770.990000000002</v>
      </c>
      <c r="M1749" s="10" t="s">
        <v>4707</v>
      </c>
      <c r="N1749" s="10" t="s">
        <v>4711</v>
      </c>
      <c r="P1749" s="10"/>
    </row>
    <row r="1750" spans="1:16">
      <c r="A1750" s="20" t="s">
        <v>3501</v>
      </c>
      <c r="D1750" s="10">
        <f>VLOOKUP($A1750,'Medical Examinations'!$A:$Z,MATCH(D$1,'Medical Examinations'!$A$1:$Z$1,0),FALSE)</f>
        <v>4.54</v>
      </c>
      <c r="E1750" s="10" t="str">
        <f>VLOOKUP($A1750,'Medical Examinations'!$A:$Z,MATCH(E$1,'Medical Examinations'!$A$1:$Z$1,0),FALSE)</f>
        <v>yes</v>
      </c>
      <c r="F1750" s="10" t="str">
        <f>VLOOKUP($A1750,'Medical Examinations'!$A:$Z,MATCH(F$1,'Medical Examinations'!$A$1:$Z$1,0),FALSE)</f>
        <v>No</v>
      </c>
      <c r="G1750" s="10" t="str">
        <f>VLOOKUP($A1750,'Medical Examinations'!$A:$Z,MATCH(G$1,'Medical Examinations'!$A$1:$Z$1,0),FALSE)</f>
        <v>No</v>
      </c>
      <c r="H1750" s="10">
        <f>VLOOKUP($A1750,'Medical Examinations'!$A:$Z,MATCH(H$1,'Medical Examinations'!$A$1:$Z$1,0),FALSE)</f>
        <v>1</v>
      </c>
      <c r="I1750" s="10" t="str">
        <f>VLOOKUP($A1750,'Medical Examinations'!$A:$Z,MATCH(I$1,'Medical Examinations'!$A$1:$Z$1,0),FALSE)</f>
        <v>No</v>
      </c>
      <c r="J1750" s="10" t="str">
        <f>VLOOKUP($A1750,'Medical Examinations'!$A:$Z,MATCH(J$1,'Medical Examinations'!$A$1:$Z$1,0),FALSE)</f>
        <v>Obesity</v>
      </c>
      <c r="K1750" s="10" t="str">
        <f>VLOOKUP($A1750,'Medical Examinations'!$A:$Z,MATCH(K$1,'Medical Examinations'!$A$1:$Z$1,0),FALSE)</f>
        <v>Normal</v>
      </c>
      <c r="L1750" s="15">
        <v>16776.3</v>
      </c>
      <c r="M1750" s="10" t="s">
        <v>4707</v>
      </c>
      <c r="N1750" s="10" t="s">
        <v>4707</v>
      </c>
      <c r="P1750" s="10"/>
    </row>
    <row r="1751" spans="1:16">
      <c r="A1751" s="21" t="s">
        <v>3503</v>
      </c>
      <c r="D1751" s="10">
        <f>VLOOKUP($A1751,'Medical Examinations'!$A:$Z,MATCH(D$1,'Medical Examinations'!$A$1:$Z$1,0),FALSE)</f>
        <v>4.1100000000000003</v>
      </c>
      <c r="E1751" s="10" t="str">
        <f>VLOOKUP($A1751,'Medical Examinations'!$A:$Z,MATCH(E$1,'Medical Examinations'!$A$1:$Z$1,0),FALSE)</f>
        <v>No</v>
      </c>
      <c r="F1751" s="10" t="str">
        <f>VLOOKUP($A1751,'Medical Examinations'!$A:$Z,MATCH(F$1,'Medical Examinations'!$A$1:$Z$1,0),FALSE)</f>
        <v>No</v>
      </c>
      <c r="G1751" s="10" t="str">
        <f>VLOOKUP($A1751,'Medical Examinations'!$A:$Z,MATCH(G$1,'Medical Examinations'!$A$1:$Z$1,0),FALSE)</f>
        <v>No</v>
      </c>
      <c r="H1751" s="10">
        <f>VLOOKUP($A1751,'Medical Examinations'!$A:$Z,MATCH(H$1,'Medical Examinations'!$A$1:$Z$1,0),FALSE)</f>
        <v>1</v>
      </c>
      <c r="I1751" s="10" t="str">
        <f>VLOOKUP($A1751,'Medical Examinations'!$A:$Z,MATCH(I$1,'Medical Examinations'!$A$1:$Z$1,0),FALSE)</f>
        <v>No</v>
      </c>
      <c r="J1751" s="10" t="str">
        <f>VLOOKUP($A1751,'Medical Examinations'!$A:$Z,MATCH(J$1,'Medical Examinations'!$A$1:$Z$1,0),FALSE)</f>
        <v>Underweight</v>
      </c>
      <c r="K1751" s="10" t="str">
        <f>VLOOKUP($A1751,'Medical Examinations'!$A:$Z,MATCH(K$1,'Medical Examinations'!$A$1:$Z$1,0),FALSE)</f>
        <v>Normal</v>
      </c>
      <c r="L1751" s="15">
        <v>16779.400000000001</v>
      </c>
      <c r="M1751" s="10" t="s">
        <v>4707</v>
      </c>
      <c r="N1751" s="10" t="s">
        <v>4707</v>
      </c>
      <c r="P1751" s="10"/>
    </row>
    <row r="1752" spans="1:16">
      <c r="A1752" s="20" t="s">
        <v>3505</v>
      </c>
      <c r="D1752" s="10">
        <f>VLOOKUP($A1752,'Medical Examinations'!$A:$Z,MATCH(D$1,'Medical Examinations'!$A$1:$Z$1,0),FALSE)</f>
        <v>4.63</v>
      </c>
      <c r="E1752" s="10" t="str">
        <f>VLOOKUP($A1752,'Medical Examinations'!$A:$Z,MATCH(E$1,'Medical Examinations'!$A$1:$Z$1,0),FALSE)</f>
        <v>No</v>
      </c>
      <c r="F1752" s="10" t="str">
        <f>VLOOKUP($A1752,'Medical Examinations'!$A:$Z,MATCH(F$1,'Medical Examinations'!$A$1:$Z$1,0),FALSE)</f>
        <v>No</v>
      </c>
      <c r="G1752" s="10" t="str">
        <f>VLOOKUP($A1752,'Medical Examinations'!$A:$Z,MATCH(G$1,'Medical Examinations'!$A$1:$Z$1,0),FALSE)</f>
        <v>No</v>
      </c>
      <c r="H1752" s="10">
        <f>VLOOKUP($A1752,'Medical Examinations'!$A:$Z,MATCH(H$1,'Medical Examinations'!$A$1:$Z$1,0),FALSE)</f>
        <v>0</v>
      </c>
      <c r="I1752" s="10" t="str">
        <f>VLOOKUP($A1752,'Medical Examinations'!$A:$Z,MATCH(I$1,'Medical Examinations'!$A$1:$Z$1,0),FALSE)</f>
        <v>No</v>
      </c>
      <c r="J1752" s="10" t="str">
        <f>VLOOKUP($A1752,'Medical Examinations'!$A:$Z,MATCH(J$1,'Medical Examinations'!$A$1:$Z$1,0),FALSE)</f>
        <v>Obesity</v>
      </c>
      <c r="K1752" s="10" t="str">
        <f>VLOOKUP($A1752,'Medical Examinations'!$A:$Z,MATCH(K$1,'Medical Examinations'!$A$1:$Z$1,0),FALSE)</f>
        <v>Normal</v>
      </c>
      <c r="L1752" s="15">
        <v>16796.41</v>
      </c>
      <c r="M1752" s="10" t="s">
        <v>4707</v>
      </c>
      <c r="N1752" s="10" t="s">
        <v>4708</v>
      </c>
      <c r="P1752" s="10"/>
    </row>
    <row r="1753" spans="1:16">
      <c r="A1753" s="21" t="s">
        <v>3507</v>
      </c>
      <c r="D1753" s="10">
        <f>VLOOKUP($A1753,'Medical Examinations'!$A:$Z,MATCH(D$1,'Medical Examinations'!$A$1:$Z$1,0),FALSE)</f>
        <v>6.06</v>
      </c>
      <c r="E1753" s="10" t="str">
        <f>VLOOKUP($A1753,'Medical Examinations'!$A:$Z,MATCH(E$1,'Medical Examinations'!$A$1:$Z$1,0),FALSE)</f>
        <v>yes</v>
      </c>
      <c r="F1753" s="10" t="str">
        <f>VLOOKUP($A1753,'Medical Examinations'!$A:$Z,MATCH(F$1,'Medical Examinations'!$A$1:$Z$1,0),FALSE)</f>
        <v>No</v>
      </c>
      <c r="G1753" s="10" t="str">
        <f>VLOOKUP($A1753,'Medical Examinations'!$A:$Z,MATCH(G$1,'Medical Examinations'!$A$1:$Z$1,0),FALSE)</f>
        <v>Yes</v>
      </c>
      <c r="H1753" s="10">
        <f>VLOOKUP($A1753,'Medical Examinations'!$A:$Z,MATCH(H$1,'Medical Examinations'!$A$1:$Z$1,0),FALSE)</f>
        <v>1</v>
      </c>
      <c r="I1753" s="10" t="str">
        <f>VLOOKUP($A1753,'Medical Examinations'!$A:$Z,MATCH(I$1,'Medical Examinations'!$A$1:$Z$1,0),FALSE)</f>
        <v>No</v>
      </c>
      <c r="J1753" s="10" t="str">
        <f>VLOOKUP($A1753,'Medical Examinations'!$A:$Z,MATCH(J$1,'Medical Examinations'!$A$1:$Z$1,0),FALSE)</f>
        <v>Normal Weight</v>
      </c>
      <c r="K1753" s="10" t="str">
        <f>VLOOKUP($A1753,'Medical Examinations'!$A:$Z,MATCH(K$1,'Medical Examinations'!$A$1:$Z$1,0),FALSE)</f>
        <v>Prediabetes</v>
      </c>
      <c r="L1753" s="15">
        <v>16841.32</v>
      </c>
      <c r="M1753" s="10" t="s">
        <v>4707</v>
      </c>
      <c r="N1753" s="10" t="s">
        <v>4708</v>
      </c>
      <c r="P1753" s="10"/>
    </row>
    <row r="1754" spans="1:16">
      <c r="A1754" s="20" t="s">
        <v>3509</v>
      </c>
      <c r="D1754" s="10">
        <f>VLOOKUP($A1754,'Medical Examinations'!$A:$Z,MATCH(D$1,'Medical Examinations'!$A$1:$Z$1,0),FALSE)</f>
        <v>8.43</v>
      </c>
      <c r="E1754" s="10" t="str">
        <f>VLOOKUP($A1754,'Medical Examinations'!$A:$Z,MATCH(E$1,'Medical Examinations'!$A$1:$Z$1,0),FALSE)</f>
        <v>No</v>
      </c>
      <c r="F1754" s="10" t="str">
        <f>VLOOKUP($A1754,'Medical Examinations'!$A:$Z,MATCH(F$1,'Medical Examinations'!$A$1:$Z$1,0),FALSE)</f>
        <v>No</v>
      </c>
      <c r="G1754" s="10" t="str">
        <f>VLOOKUP($A1754,'Medical Examinations'!$A:$Z,MATCH(G$1,'Medical Examinations'!$A$1:$Z$1,0),FALSE)</f>
        <v>No</v>
      </c>
      <c r="H1754" s="10">
        <f>VLOOKUP($A1754,'Medical Examinations'!$A:$Z,MATCH(H$1,'Medical Examinations'!$A$1:$Z$1,0),FALSE)</f>
        <v>0</v>
      </c>
      <c r="I1754" s="10" t="str">
        <f>VLOOKUP($A1754,'Medical Examinations'!$A:$Z,MATCH(I$1,'Medical Examinations'!$A$1:$Z$1,0),FALSE)</f>
        <v>No</v>
      </c>
      <c r="J1754" s="10" t="str">
        <f>VLOOKUP($A1754,'Medical Examinations'!$A:$Z,MATCH(J$1,'Medical Examinations'!$A$1:$Z$1,0),FALSE)</f>
        <v>Underweight</v>
      </c>
      <c r="K1754" s="10" t="str">
        <f>VLOOKUP($A1754,'Medical Examinations'!$A:$Z,MATCH(K$1,'Medical Examinations'!$A$1:$Z$1,0),FALSE)</f>
        <v>Diabetes</v>
      </c>
      <c r="L1754" s="15">
        <v>16884.919999999998</v>
      </c>
      <c r="M1754" s="10" t="s">
        <v>4707</v>
      </c>
      <c r="N1754" s="10" t="s">
        <v>4707</v>
      </c>
      <c r="P1754" s="10"/>
    </row>
    <row r="1755" spans="1:16">
      <c r="A1755" s="21" t="s">
        <v>3511</v>
      </c>
      <c r="D1755" s="10">
        <f>VLOOKUP($A1755,'Medical Examinations'!$A:$Z,MATCH(D$1,'Medical Examinations'!$A$1:$Z$1,0),FALSE)</f>
        <v>5.51</v>
      </c>
      <c r="E1755" s="10" t="str">
        <f>VLOOKUP($A1755,'Medical Examinations'!$A:$Z,MATCH(E$1,'Medical Examinations'!$A$1:$Z$1,0),FALSE)</f>
        <v>No</v>
      </c>
      <c r="F1755" s="10" t="str">
        <f>VLOOKUP($A1755,'Medical Examinations'!$A:$Z,MATCH(F$1,'Medical Examinations'!$A$1:$Z$1,0),FALSE)</f>
        <v>No</v>
      </c>
      <c r="G1755" s="10" t="str">
        <f>VLOOKUP($A1755,'Medical Examinations'!$A:$Z,MATCH(G$1,'Medical Examinations'!$A$1:$Z$1,0),FALSE)</f>
        <v>Yes</v>
      </c>
      <c r="H1755" s="10">
        <f>VLOOKUP($A1755,'Medical Examinations'!$A:$Z,MATCH(H$1,'Medical Examinations'!$A$1:$Z$1,0),FALSE)</f>
        <v>1</v>
      </c>
      <c r="I1755" s="10" t="str">
        <f>VLOOKUP($A1755,'Medical Examinations'!$A:$Z,MATCH(I$1,'Medical Examinations'!$A$1:$Z$1,0),FALSE)</f>
        <v>No</v>
      </c>
      <c r="J1755" s="10" t="str">
        <f>VLOOKUP($A1755,'Medical Examinations'!$A:$Z,MATCH(J$1,'Medical Examinations'!$A$1:$Z$1,0),FALSE)</f>
        <v>Overweight</v>
      </c>
      <c r="K1755" s="10" t="str">
        <f>VLOOKUP($A1755,'Medical Examinations'!$A:$Z,MATCH(K$1,'Medical Examinations'!$A$1:$Z$1,0),FALSE)</f>
        <v>Normal</v>
      </c>
      <c r="L1755" s="15">
        <v>16903.5</v>
      </c>
      <c r="M1755" s="10" t="s">
        <v>4707</v>
      </c>
      <c r="N1755" s="10" t="s">
        <v>4708</v>
      </c>
      <c r="P1755" s="10"/>
    </row>
    <row r="1756" spans="1:16">
      <c r="A1756" s="20" t="s">
        <v>3513</v>
      </c>
      <c r="D1756" s="10">
        <f>VLOOKUP($A1756,'Medical Examinations'!$A:$Z,MATCH(D$1,'Medical Examinations'!$A$1:$Z$1,0),FALSE)</f>
        <v>4.95</v>
      </c>
      <c r="E1756" s="10" t="str">
        <f>VLOOKUP($A1756,'Medical Examinations'!$A:$Z,MATCH(E$1,'Medical Examinations'!$A$1:$Z$1,0),FALSE)</f>
        <v>No</v>
      </c>
      <c r="F1756" s="10" t="str">
        <f>VLOOKUP($A1756,'Medical Examinations'!$A:$Z,MATCH(F$1,'Medical Examinations'!$A$1:$Z$1,0),FALSE)</f>
        <v>No</v>
      </c>
      <c r="G1756" s="10" t="str">
        <f>VLOOKUP($A1756,'Medical Examinations'!$A:$Z,MATCH(G$1,'Medical Examinations'!$A$1:$Z$1,0),FALSE)</f>
        <v>No</v>
      </c>
      <c r="H1756" s="10">
        <f>VLOOKUP($A1756,'Medical Examinations'!$A:$Z,MATCH(H$1,'Medical Examinations'!$A$1:$Z$1,0),FALSE)</f>
        <v>0</v>
      </c>
      <c r="I1756" s="10" t="str">
        <f>VLOOKUP($A1756,'Medical Examinations'!$A:$Z,MATCH(I$1,'Medical Examinations'!$A$1:$Z$1,0),FALSE)</f>
        <v>No</v>
      </c>
      <c r="J1756" s="10" t="str">
        <f>VLOOKUP($A1756,'Medical Examinations'!$A:$Z,MATCH(J$1,'Medical Examinations'!$A$1:$Z$1,0),FALSE)</f>
        <v>Normal Weight</v>
      </c>
      <c r="K1756" s="10" t="str">
        <f>VLOOKUP($A1756,'Medical Examinations'!$A:$Z,MATCH(K$1,'Medical Examinations'!$A$1:$Z$1,0),FALSE)</f>
        <v>Normal</v>
      </c>
      <c r="L1756" s="15">
        <v>16921.09</v>
      </c>
      <c r="M1756" s="10" t="s">
        <v>4707</v>
      </c>
      <c r="N1756" s="10" t="s">
        <v>4708</v>
      </c>
      <c r="P1756" s="10"/>
    </row>
    <row r="1757" spans="1:16">
      <c r="A1757" s="21" t="s">
        <v>3515</v>
      </c>
      <c r="D1757" s="10">
        <f>VLOOKUP($A1757,'Medical Examinations'!$A:$Z,MATCH(D$1,'Medical Examinations'!$A$1:$Z$1,0),FALSE)</f>
        <v>6.44</v>
      </c>
      <c r="E1757" s="10" t="str">
        <f>VLOOKUP($A1757,'Medical Examinations'!$A:$Z,MATCH(E$1,'Medical Examinations'!$A$1:$Z$1,0),FALSE)</f>
        <v>yes</v>
      </c>
      <c r="F1757" s="10" t="str">
        <f>VLOOKUP($A1757,'Medical Examinations'!$A:$Z,MATCH(F$1,'Medical Examinations'!$A$1:$Z$1,0),FALSE)</f>
        <v>No</v>
      </c>
      <c r="G1757" s="10" t="str">
        <f>VLOOKUP($A1757,'Medical Examinations'!$A:$Z,MATCH(G$1,'Medical Examinations'!$A$1:$Z$1,0),FALSE)</f>
        <v>Yes</v>
      </c>
      <c r="H1757" s="10">
        <f>VLOOKUP($A1757,'Medical Examinations'!$A:$Z,MATCH(H$1,'Medical Examinations'!$A$1:$Z$1,0),FALSE)</f>
        <v>1</v>
      </c>
      <c r="I1757" s="10" t="str">
        <f>VLOOKUP($A1757,'Medical Examinations'!$A:$Z,MATCH(I$1,'Medical Examinations'!$A$1:$Z$1,0),FALSE)</f>
        <v>No</v>
      </c>
      <c r="J1757" s="10" t="str">
        <f>VLOOKUP($A1757,'Medical Examinations'!$A:$Z,MATCH(J$1,'Medical Examinations'!$A$1:$Z$1,0),FALSE)</f>
        <v>Obesity</v>
      </c>
      <c r="K1757" s="10" t="str">
        <f>VLOOKUP($A1757,'Medical Examinations'!$A:$Z,MATCH(K$1,'Medical Examinations'!$A$1:$Z$1,0),FALSE)</f>
        <v>Prediabetes</v>
      </c>
      <c r="L1757" s="15">
        <v>16990.55</v>
      </c>
      <c r="M1757" s="10" t="s">
        <v>4707</v>
      </c>
      <c r="N1757" s="10" t="s">
        <v>4708</v>
      </c>
      <c r="P1757" s="10"/>
    </row>
    <row r="1758" spans="1:16">
      <c r="A1758" s="20" t="s">
        <v>3517</v>
      </c>
      <c r="D1758" s="10">
        <f>VLOOKUP($A1758,'Medical Examinations'!$A:$Z,MATCH(D$1,'Medical Examinations'!$A$1:$Z$1,0),FALSE)</f>
        <v>6.05</v>
      </c>
      <c r="E1758" s="10" t="str">
        <f>VLOOKUP($A1758,'Medical Examinations'!$A:$Z,MATCH(E$1,'Medical Examinations'!$A$1:$Z$1,0),FALSE)</f>
        <v>yes</v>
      </c>
      <c r="F1758" s="10" t="str">
        <f>VLOOKUP($A1758,'Medical Examinations'!$A:$Z,MATCH(F$1,'Medical Examinations'!$A$1:$Z$1,0),FALSE)</f>
        <v>No</v>
      </c>
      <c r="G1758" s="10" t="str">
        <f>VLOOKUP($A1758,'Medical Examinations'!$A:$Z,MATCH(G$1,'Medical Examinations'!$A$1:$Z$1,0),FALSE)</f>
        <v>No</v>
      </c>
      <c r="H1758" s="10">
        <f>VLOOKUP($A1758,'Medical Examinations'!$A:$Z,MATCH(H$1,'Medical Examinations'!$A$1:$Z$1,0),FALSE)</f>
        <v>0</v>
      </c>
      <c r="I1758" s="10" t="str">
        <f>VLOOKUP($A1758,'Medical Examinations'!$A:$Z,MATCH(I$1,'Medical Examinations'!$A$1:$Z$1,0),FALSE)</f>
        <v>No</v>
      </c>
      <c r="J1758" s="10" t="str">
        <f>VLOOKUP($A1758,'Medical Examinations'!$A:$Z,MATCH(J$1,'Medical Examinations'!$A$1:$Z$1,0),FALSE)</f>
        <v>Obesity</v>
      </c>
      <c r="K1758" s="10" t="str">
        <f>VLOOKUP($A1758,'Medical Examinations'!$A:$Z,MATCH(K$1,'Medical Examinations'!$A$1:$Z$1,0),FALSE)</f>
        <v>Prediabetes</v>
      </c>
      <c r="L1758" s="15">
        <v>17016.009999999998</v>
      </c>
      <c r="M1758" s="10" t="s">
        <v>4707</v>
      </c>
      <c r="N1758" s="10" t="s">
        <v>4707</v>
      </c>
      <c r="P1758" s="10"/>
    </row>
    <row r="1759" spans="1:16">
      <c r="A1759" s="21" t="s">
        <v>3519</v>
      </c>
      <c r="D1759" s="10">
        <f>VLOOKUP($A1759,'Medical Examinations'!$A:$Z,MATCH(D$1,'Medical Examinations'!$A$1:$Z$1,0),FALSE)</f>
        <v>4.76</v>
      </c>
      <c r="E1759" s="10" t="str">
        <f>VLOOKUP($A1759,'Medical Examinations'!$A:$Z,MATCH(E$1,'Medical Examinations'!$A$1:$Z$1,0),FALSE)</f>
        <v>yes</v>
      </c>
      <c r="F1759" s="10" t="str">
        <f>VLOOKUP($A1759,'Medical Examinations'!$A:$Z,MATCH(F$1,'Medical Examinations'!$A$1:$Z$1,0),FALSE)</f>
        <v>No</v>
      </c>
      <c r="G1759" s="10" t="str">
        <f>VLOOKUP($A1759,'Medical Examinations'!$A:$Z,MATCH(G$1,'Medical Examinations'!$A$1:$Z$1,0),FALSE)</f>
        <v>Yes</v>
      </c>
      <c r="H1759" s="10">
        <f>VLOOKUP($A1759,'Medical Examinations'!$A:$Z,MATCH(H$1,'Medical Examinations'!$A$1:$Z$1,0),FALSE)</f>
        <v>1</v>
      </c>
      <c r="I1759" s="10" t="str">
        <f>VLOOKUP($A1759,'Medical Examinations'!$A:$Z,MATCH(I$1,'Medical Examinations'!$A$1:$Z$1,0),FALSE)</f>
        <v>No</v>
      </c>
      <c r="J1759" s="10" t="str">
        <f>VLOOKUP($A1759,'Medical Examinations'!$A:$Z,MATCH(J$1,'Medical Examinations'!$A$1:$Z$1,0),FALSE)</f>
        <v>Obesity</v>
      </c>
      <c r="K1759" s="10" t="str">
        <f>VLOOKUP($A1759,'Medical Examinations'!$A:$Z,MATCH(K$1,'Medical Examinations'!$A$1:$Z$1,0),FALSE)</f>
        <v>Normal</v>
      </c>
      <c r="L1759" s="15">
        <v>17043.34</v>
      </c>
      <c r="M1759" s="10" t="s">
        <v>4707</v>
      </c>
      <c r="N1759" s="10" t="s">
        <v>4708</v>
      </c>
      <c r="P1759" s="10"/>
    </row>
    <row r="1760" spans="1:16">
      <c r="A1760" s="20" t="s">
        <v>3521</v>
      </c>
      <c r="D1760" s="10">
        <f>VLOOKUP($A1760,'Medical Examinations'!$A:$Z,MATCH(D$1,'Medical Examinations'!$A$1:$Z$1,0),FALSE)</f>
        <v>6.72</v>
      </c>
      <c r="E1760" s="10" t="str">
        <f>VLOOKUP($A1760,'Medical Examinations'!$A:$Z,MATCH(E$1,'Medical Examinations'!$A$1:$Z$1,0),FALSE)</f>
        <v>yes</v>
      </c>
      <c r="F1760" s="10" t="str">
        <f>VLOOKUP($A1760,'Medical Examinations'!$A:$Z,MATCH(F$1,'Medical Examinations'!$A$1:$Z$1,0),FALSE)</f>
        <v>No</v>
      </c>
      <c r="G1760" s="10" t="str">
        <f>VLOOKUP($A1760,'Medical Examinations'!$A:$Z,MATCH(G$1,'Medical Examinations'!$A$1:$Z$1,0),FALSE)</f>
        <v>No</v>
      </c>
      <c r="H1760" s="10">
        <f>VLOOKUP($A1760,'Medical Examinations'!$A:$Z,MATCH(H$1,'Medical Examinations'!$A$1:$Z$1,0),FALSE)</f>
        <v>1</v>
      </c>
      <c r="I1760" s="10" t="str">
        <f>VLOOKUP($A1760,'Medical Examinations'!$A:$Z,MATCH(I$1,'Medical Examinations'!$A$1:$Z$1,0),FALSE)</f>
        <v>No</v>
      </c>
      <c r="J1760" s="10" t="str">
        <f>VLOOKUP($A1760,'Medical Examinations'!$A:$Z,MATCH(J$1,'Medical Examinations'!$A$1:$Z$1,0),FALSE)</f>
        <v>Normal Weight</v>
      </c>
      <c r="K1760" s="10" t="str">
        <f>VLOOKUP($A1760,'Medical Examinations'!$A:$Z,MATCH(K$1,'Medical Examinations'!$A$1:$Z$1,0),FALSE)</f>
        <v>Diabetes</v>
      </c>
      <c r="L1760" s="15">
        <v>17081.080000000002</v>
      </c>
      <c r="M1760" s="10" t="s">
        <v>4707</v>
      </c>
      <c r="N1760" s="10" t="s">
        <v>4707</v>
      </c>
      <c r="P1760" s="10"/>
    </row>
    <row r="1761" spans="1:16">
      <c r="A1761" s="21" t="s">
        <v>3523</v>
      </c>
      <c r="D1761" s="10">
        <f>VLOOKUP($A1761,'Medical Examinations'!$A:$Z,MATCH(D$1,'Medical Examinations'!$A$1:$Z$1,0),FALSE)</f>
        <v>5.7</v>
      </c>
      <c r="E1761" s="10" t="str">
        <f>VLOOKUP($A1761,'Medical Examinations'!$A:$Z,MATCH(E$1,'Medical Examinations'!$A$1:$Z$1,0),FALSE)</f>
        <v>No</v>
      </c>
      <c r="F1761" s="10" t="str">
        <f>VLOOKUP($A1761,'Medical Examinations'!$A:$Z,MATCH(F$1,'Medical Examinations'!$A$1:$Z$1,0),FALSE)</f>
        <v>No</v>
      </c>
      <c r="G1761" s="10" t="str">
        <f>VLOOKUP($A1761,'Medical Examinations'!$A:$Z,MATCH(G$1,'Medical Examinations'!$A$1:$Z$1,0),FALSE)</f>
        <v>No</v>
      </c>
      <c r="H1761" s="10">
        <f>VLOOKUP($A1761,'Medical Examinations'!$A:$Z,MATCH(H$1,'Medical Examinations'!$A$1:$Z$1,0),FALSE)</f>
        <v>0</v>
      </c>
      <c r="I1761" s="10" t="str">
        <f>VLOOKUP($A1761,'Medical Examinations'!$A:$Z,MATCH(I$1,'Medical Examinations'!$A$1:$Z$1,0),FALSE)</f>
        <v>No</v>
      </c>
      <c r="J1761" s="10" t="str">
        <f>VLOOKUP($A1761,'Medical Examinations'!$A:$Z,MATCH(J$1,'Medical Examinations'!$A$1:$Z$1,0),FALSE)</f>
        <v>Overweight</v>
      </c>
      <c r="K1761" s="10" t="str">
        <f>VLOOKUP($A1761,'Medical Examinations'!$A:$Z,MATCH(K$1,'Medical Examinations'!$A$1:$Z$1,0),FALSE)</f>
        <v>Prediabetes</v>
      </c>
      <c r="L1761" s="15">
        <v>17085.27</v>
      </c>
      <c r="M1761" s="10" t="s">
        <v>4707</v>
      </c>
      <c r="N1761" s="10" t="s">
        <v>4708</v>
      </c>
      <c r="P1761" s="10"/>
    </row>
    <row r="1762" spans="1:16">
      <c r="A1762" s="20" t="s">
        <v>3525</v>
      </c>
      <c r="D1762" s="10">
        <f>VLOOKUP($A1762,'Medical Examinations'!$A:$Z,MATCH(D$1,'Medical Examinations'!$A$1:$Z$1,0),FALSE)</f>
        <v>5.31</v>
      </c>
      <c r="E1762" s="10" t="str">
        <f>VLOOKUP($A1762,'Medical Examinations'!$A:$Z,MATCH(E$1,'Medical Examinations'!$A$1:$Z$1,0),FALSE)</f>
        <v>yes</v>
      </c>
      <c r="F1762" s="10" t="str">
        <f>VLOOKUP($A1762,'Medical Examinations'!$A:$Z,MATCH(F$1,'Medical Examinations'!$A$1:$Z$1,0),FALSE)</f>
        <v>No</v>
      </c>
      <c r="G1762" s="10" t="str">
        <f>VLOOKUP($A1762,'Medical Examinations'!$A:$Z,MATCH(G$1,'Medical Examinations'!$A$1:$Z$1,0),FALSE)</f>
        <v>No</v>
      </c>
      <c r="H1762" s="10">
        <f>VLOOKUP($A1762,'Medical Examinations'!$A:$Z,MATCH(H$1,'Medical Examinations'!$A$1:$Z$1,0),FALSE)</f>
        <v>0</v>
      </c>
      <c r="I1762" s="10" t="str">
        <f>VLOOKUP($A1762,'Medical Examinations'!$A:$Z,MATCH(I$1,'Medical Examinations'!$A$1:$Z$1,0),FALSE)</f>
        <v>No</v>
      </c>
      <c r="J1762" s="10" t="str">
        <f>VLOOKUP($A1762,'Medical Examinations'!$A:$Z,MATCH(J$1,'Medical Examinations'!$A$1:$Z$1,0),FALSE)</f>
        <v>Overweight</v>
      </c>
      <c r="K1762" s="10" t="str">
        <f>VLOOKUP($A1762,'Medical Examinations'!$A:$Z,MATCH(K$1,'Medical Examinations'!$A$1:$Z$1,0),FALSE)</f>
        <v>Normal</v>
      </c>
      <c r="L1762" s="15">
        <v>17128.43</v>
      </c>
      <c r="M1762" s="10" t="s">
        <v>4707</v>
      </c>
      <c r="N1762" s="10" t="s">
        <v>4708</v>
      </c>
      <c r="P1762" s="10"/>
    </row>
    <row r="1763" spans="1:16">
      <c r="A1763" s="21" t="s">
        <v>3527</v>
      </c>
      <c r="D1763" s="10">
        <f>VLOOKUP($A1763,'Medical Examinations'!$A:$Z,MATCH(D$1,'Medical Examinations'!$A$1:$Z$1,0),FALSE)</f>
        <v>4.32</v>
      </c>
      <c r="E1763" s="10" t="str">
        <f>VLOOKUP($A1763,'Medical Examinations'!$A:$Z,MATCH(E$1,'Medical Examinations'!$A$1:$Z$1,0),FALSE)</f>
        <v>yes</v>
      </c>
      <c r="F1763" s="10" t="str">
        <f>VLOOKUP($A1763,'Medical Examinations'!$A:$Z,MATCH(F$1,'Medical Examinations'!$A$1:$Z$1,0),FALSE)</f>
        <v>No</v>
      </c>
      <c r="G1763" s="10" t="str">
        <f>VLOOKUP($A1763,'Medical Examinations'!$A:$Z,MATCH(G$1,'Medical Examinations'!$A$1:$Z$1,0),FALSE)</f>
        <v>No</v>
      </c>
      <c r="H1763" s="10">
        <f>VLOOKUP($A1763,'Medical Examinations'!$A:$Z,MATCH(H$1,'Medical Examinations'!$A$1:$Z$1,0),FALSE)</f>
        <v>1</v>
      </c>
      <c r="I1763" s="10" t="str">
        <f>VLOOKUP($A1763,'Medical Examinations'!$A:$Z,MATCH(I$1,'Medical Examinations'!$A$1:$Z$1,0),FALSE)</f>
        <v>No</v>
      </c>
      <c r="J1763" s="10" t="str">
        <f>VLOOKUP($A1763,'Medical Examinations'!$A:$Z,MATCH(J$1,'Medical Examinations'!$A$1:$Z$1,0),FALSE)</f>
        <v>Obesity</v>
      </c>
      <c r="K1763" s="10" t="str">
        <f>VLOOKUP($A1763,'Medical Examinations'!$A:$Z,MATCH(K$1,'Medical Examinations'!$A$1:$Z$1,0),FALSE)</f>
        <v>Normal</v>
      </c>
      <c r="L1763" s="15">
        <v>17172.27</v>
      </c>
      <c r="M1763" s="10" t="s">
        <v>4707</v>
      </c>
      <c r="N1763" s="10" t="s">
        <v>4707</v>
      </c>
      <c r="P1763" s="10"/>
    </row>
    <row r="1764" spans="1:16">
      <c r="A1764" s="20" t="s">
        <v>3529</v>
      </c>
      <c r="D1764" s="10">
        <f>VLOOKUP($A1764,'Medical Examinations'!$A:$Z,MATCH(D$1,'Medical Examinations'!$A$1:$Z$1,0),FALSE)</f>
        <v>4.2300000000000004</v>
      </c>
      <c r="E1764" s="10" t="str">
        <f>VLOOKUP($A1764,'Medical Examinations'!$A:$Z,MATCH(E$1,'Medical Examinations'!$A$1:$Z$1,0),FALSE)</f>
        <v>yes</v>
      </c>
      <c r="F1764" s="10" t="str">
        <f>VLOOKUP($A1764,'Medical Examinations'!$A:$Z,MATCH(F$1,'Medical Examinations'!$A$1:$Z$1,0),FALSE)</f>
        <v>No</v>
      </c>
      <c r="G1764" s="10" t="str">
        <f>VLOOKUP($A1764,'Medical Examinations'!$A:$Z,MATCH(G$1,'Medical Examinations'!$A$1:$Z$1,0),FALSE)</f>
        <v>No</v>
      </c>
      <c r="H1764" s="10">
        <f>VLOOKUP($A1764,'Medical Examinations'!$A:$Z,MATCH(H$1,'Medical Examinations'!$A$1:$Z$1,0),FALSE)</f>
        <v>1</v>
      </c>
      <c r="I1764" s="10" t="str">
        <f>VLOOKUP($A1764,'Medical Examinations'!$A:$Z,MATCH(I$1,'Medical Examinations'!$A$1:$Z$1,0),FALSE)</f>
        <v>No</v>
      </c>
      <c r="J1764" s="10" t="str">
        <f>VLOOKUP($A1764,'Medical Examinations'!$A:$Z,MATCH(J$1,'Medical Examinations'!$A$1:$Z$1,0),FALSE)</f>
        <v>Overweight</v>
      </c>
      <c r="K1764" s="10" t="str">
        <f>VLOOKUP($A1764,'Medical Examinations'!$A:$Z,MATCH(K$1,'Medical Examinations'!$A$1:$Z$1,0),FALSE)</f>
        <v>Normal</v>
      </c>
      <c r="L1764" s="15">
        <v>17174.52</v>
      </c>
      <c r="M1764" s="10" t="s">
        <v>4707</v>
      </c>
      <c r="N1764" s="10" t="s">
        <v>4707</v>
      </c>
      <c r="P1764" s="10"/>
    </row>
    <row r="1765" spans="1:16">
      <c r="A1765" s="21" t="s">
        <v>3531</v>
      </c>
      <c r="D1765" s="10">
        <f>VLOOKUP($A1765,'Medical Examinations'!$A:$Z,MATCH(D$1,'Medical Examinations'!$A$1:$Z$1,0),FALSE)</f>
        <v>6.09</v>
      </c>
      <c r="E1765" s="10" t="str">
        <f>VLOOKUP($A1765,'Medical Examinations'!$A:$Z,MATCH(E$1,'Medical Examinations'!$A$1:$Z$1,0),FALSE)</f>
        <v>No</v>
      </c>
      <c r="F1765" s="10" t="str">
        <f>VLOOKUP($A1765,'Medical Examinations'!$A:$Z,MATCH(F$1,'Medical Examinations'!$A$1:$Z$1,0),FALSE)</f>
        <v>No</v>
      </c>
      <c r="G1765" s="10" t="str">
        <f>VLOOKUP($A1765,'Medical Examinations'!$A:$Z,MATCH(G$1,'Medical Examinations'!$A$1:$Z$1,0),FALSE)</f>
        <v>No</v>
      </c>
      <c r="H1765" s="10">
        <f>VLOOKUP($A1765,'Medical Examinations'!$A:$Z,MATCH(H$1,'Medical Examinations'!$A$1:$Z$1,0),FALSE)</f>
        <v>0</v>
      </c>
      <c r="I1765" s="10" t="str">
        <f>VLOOKUP($A1765,'Medical Examinations'!$A:$Z,MATCH(I$1,'Medical Examinations'!$A$1:$Z$1,0),FALSE)</f>
        <v>No</v>
      </c>
      <c r="J1765" s="10" t="str">
        <f>VLOOKUP($A1765,'Medical Examinations'!$A:$Z,MATCH(J$1,'Medical Examinations'!$A$1:$Z$1,0),FALSE)</f>
        <v>Underweight</v>
      </c>
      <c r="K1765" s="10" t="str">
        <f>VLOOKUP($A1765,'Medical Examinations'!$A:$Z,MATCH(K$1,'Medical Examinations'!$A$1:$Z$1,0),FALSE)</f>
        <v>Prediabetes</v>
      </c>
      <c r="L1765" s="15">
        <v>17178.68</v>
      </c>
      <c r="M1765" s="10" t="s">
        <v>4707</v>
      </c>
      <c r="N1765" s="10" t="s">
        <v>4707</v>
      </c>
      <c r="P1765" s="10"/>
    </row>
    <row r="1766" spans="1:16">
      <c r="A1766" s="20" t="s">
        <v>3533</v>
      </c>
      <c r="D1766" s="10">
        <f>VLOOKUP($A1766,'Medical Examinations'!$A:$Z,MATCH(D$1,'Medical Examinations'!$A$1:$Z$1,0),FALSE)</f>
        <v>4.74</v>
      </c>
      <c r="E1766" s="10" t="str">
        <f>VLOOKUP($A1766,'Medical Examinations'!$A:$Z,MATCH(E$1,'Medical Examinations'!$A$1:$Z$1,0),FALSE)</f>
        <v>yes</v>
      </c>
      <c r="F1766" s="10" t="str">
        <f>VLOOKUP($A1766,'Medical Examinations'!$A:$Z,MATCH(F$1,'Medical Examinations'!$A$1:$Z$1,0),FALSE)</f>
        <v>No</v>
      </c>
      <c r="G1766" s="10" t="str">
        <f>VLOOKUP($A1766,'Medical Examinations'!$A:$Z,MATCH(G$1,'Medical Examinations'!$A$1:$Z$1,0),FALSE)</f>
        <v>No</v>
      </c>
      <c r="H1766" s="10">
        <f>VLOOKUP($A1766,'Medical Examinations'!$A:$Z,MATCH(H$1,'Medical Examinations'!$A$1:$Z$1,0),FALSE)</f>
        <v>1</v>
      </c>
      <c r="I1766" s="10" t="str">
        <f>VLOOKUP($A1766,'Medical Examinations'!$A:$Z,MATCH(I$1,'Medical Examinations'!$A$1:$Z$1,0),FALSE)</f>
        <v>No</v>
      </c>
      <c r="J1766" s="10" t="str">
        <f>VLOOKUP($A1766,'Medical Examinations'!$A:$Z,MATCH(J$1,'Medical Examinations'!$A$1:$Z$1,0),FALSE)</f>
        <v>Overweight</v>
      </c>
      <c r="K1766" s="10" t="str">
        <f>VLOOKUP($A1766,'Medical Examinations'!$A:$Z,MATCH(K$1,'Medical Examinations'!$A$1:$Z$1,0),FALSE)</f>
        <v>Normal</v>
      </c>
      <c r="L1766" s="15">
        <v>17179.52</v>
      </c>
      <c r="M1766" s="10" t="s">
        <v>4707</v>
      </c>
      <c r="N1766" s="10" t="s">
        <v>4711</v>
      </c>
      <c r="P1766" s="10"/>
    </row>
    <row r="1767" spans="1:16">
      <c r="A1767" s="21" t="s">
        <v>3535</v>
      </c>
      <c r="D1767" s="10">
        <f>VLOOKUP($A1767,'Medical Examinations'!$A:$Z,MATCH(D$1,'Medical Examinations'!$A$1:$Z$1,0),FALSE)</f>
        <v>6.23</v>
      </c>
      <c r="E1767" s="10" t="str">
        <f>VLOOKUP($A1767,'Medical Examinations'!$A:$Z,MATCH(E$1,'Medical Examinations'!$A$1:$Z$1,0),FALSE)</f>
        <v>yes</v>
      </c>
      <c r="F1767" s="10" t="str">
        <f>VLOOKUP($A1767,'Medical Examinations'!$A:$Z,MATCH(F$1,'Medical Examinations'!$A$1:$Z$1,0),FALSE)</f>
        <v>No</v>
      </c>
      <c r="G1767" s="10" t="str">
        <f>VLOOKUP($A1767,'Medical Examinations'!$A:$Z,MATCH(G$1,'Medical Examinations'!$A$1:$Z$1,0),FALSE)</f>
        <v>No</v>
      </c>
      <c r="H1767" s="10">
        <f>VLOOKUP($A1767,'Medical Examinations'!$A:$Z,MATCH(H$1,'Medical Examinations'!$A$1:$Z$1,0),FALSE)</f>
        <v>0</v>
      </c>
      <c r="I1767" s="10" t="str">
        <f>VLOOKUP($A1767,'Medical Examinations'!$A:$Z,MATCH(I$1,'Medical Examinations'!$A$1:$Z$1,0),FALSE)</f>
        <v>No</v>
      </c>
      <c r="J1767" s="10" t="str">
        <f>VLOOKUP($A1767,'Medical Examinations'!$A:$Z,MATCH(J$1,'Medical Examinations'!$A$1:$Z$1,0),FALSE)</f>
        <v>Obesity</v>
      </c>
      <c r="K1767" s="10" t="str">
        <f>VLOOKUP($A1767,'Medical Examinations'!$A:$Z,MATCH(K$1,'Medical Examinations'!$A$1:$Z$1,0),FALSE)</f>
        <v>Prediabetes</v>
      </c>
      <c r="L1767" s="15">
        <v>17253.43</v>
      </c>
      <c r="M1767" s="10" t="s">
        <v>4707</v>
      </c>
      <c r="N1767" s="10" t="s">
        <v>4708</v>
      </c>
      <c r="P1767" s="10"/>
    </row>
    <row r="1768" spans="1:16">
      <c r="A1768" s="20" t="s">
        <v>3537</v>
      </c>
      <c r="D1768" s="10">
        <f>VLOOKUP($A1768,'Medical Examinations'!$A:$Z,MATCH(D$1,'Medical Examinations'!$A$1:$Z$1,0),FALSE)</f>
        <v>5.45</v>
      </c>
      <c r="E1768" s="10" t="str">
        <f>VLOOKUP($A1768,'Medical Examinations'!$A:$Z,MATCH(E$1,'Medical Examinations'!$A$1:$Z$1,0),FALSE)</f>
        <v>yes</v>
      </c>
      <c r="F1768" s="10" t="str">
        <f>VLOOKUP($A1768,'Medical Examinations'!$A:$Z,MATCH(F$1,'Medical Examinations'!$A$1:$Z$1,0),FALSE)</f>
        <v>No</v>
      </c>
      <c r="G1768" s="10" t="str">
        <f>VLOOKUP($A1768,'Medical Examinations'!$A:$Z,MATCH(G$1,'Medical Examinations'!$A$1:$Z$1,0),FALSE)</f>
        <v>No</v>
      </c>
      <c r="H1768" s="10">
        <f>VLOOKUP($A1768,'Medical Examinations'!$A:$Z,MATCH(H$1,'Medical Examinations'!$A$1:$Z$1,0),FALSE)</f>
        <v>1</v>
      </c>
      <c r="I1768" s="10" t="str">
        <f>VLOOKUP($A1768,'Medical Examinations'!$A:$Z,MATCH(I$1,'Medical Examinations'!$A$1:$Z$1,0),FALSE)</f>
        <v>No</v>
      </c>
      <c r="J1768" s="10" t="str">
        <f>VLOOKUP($A1768,'Medical Examinations'!$A:$Z,MATCH(J$1,'Medical Examinations'!$A$1:$Z$1,0),FALSE)</f>
        <v>Normal Weight</v>
      </c>
      <c r="K1768" s="10" t="str">
        <f>VLOOKUP($A1768,'Medical Examinations'!$A:$Z,MATCH(K$1,'Medical Examinations'!$A$1:$Z$1,0),FALSE)</f>
        <v>Normal</v>
      </c>
      <c r="L1768" s="15">
        <v>17337.580000000002</v>
      </c>
      <c r="M1768" s="10" t="s">
        <v>4707</v>
      </c>
      <c r="N1768" s="10" t="s">
        <v>4708</v>
      </c>
      <c r="P1768" s="10"/>
    </row>
    <row r="1769" spans="1:16">
      <c r="A1769" s="21" t="s">
        <v>3539</v>
      </c>
      <c r="D1769" s="10">
        <f>VLOOKUP($A1769,'Medical Examinations'!$A:$Z,MATCH(D$1,'Medical Examinations'!$A$1:$Z$1,0),FALSE)</f>
        <v>10.34</v>
      </c>
      <c r="E1769" s="10" t="str">
        <f>VLOOKUP($A1769,'Medical Examinations'!$A:$Z,MATCH(E$1,'Medical Examinations'!$A$1:$Z$1,0),FALSE)</f>
        <v>No</v>
      </c>
      <c r="F1769" s="10" t="str">
        <f>VLOOKUP($A1769,'Medical Examinations'!$A:$Z,MATCH(F$1,'Medical Examinations'!$A$1:$Z$1,0),FALSE)</f>
        <v>No</v>
      </c>
      <c r="G1769" s="10" t="str">
        <f>VLOOKUP($A1769,'Medical Examinations'!$A:$Z,MATCH(G$1,'Medical Examinations'!$A$1:$Z$1,0),FALSE)</f>
        <v>No</v>
      </c>
      <c r="H1769" s="10">
        <f>VLOOKUP($A1769,'Medical Examinations'!$A:$Z,MATCH(H$1,'Medical Examinations'!$A$1:$Z$1,0),FALSE)</f>
        <v>2</v>
      </c>
      <c r="I1769" s="10" t="str">
        <f>VLOOKUP($A1769,'Medical Examinations'!$A:$Z,MATCH(I$1,'Medical Examinations'!$A$1:$Z$1,0),FALSE)</f>
        <v>No</v>
      </c>
      <c r="J1769" s="10" t="str">
        <f>VLOOKUP($A1769,'Medical Examinations'!$A:$Z,MATCH(J$1,'Medical Examinations'!$A$1:$Z$1,0),FALSE)</f>
        <v>Underweight</v>
      </c>
      <c r="K1769" s="10" t="str">
        <f>VLOOKUP($A1769,'Medical Examinations'!$A:$Z,MATCH(K$1,'Medical Examinations'!$A$1:$Z$1,0),FALSE)</f>
        <v>Diabetes</v>
      </c>
      <c r="L1769" s="15">
        <v>17352.68</v>
      </c>
      <c r="M1769" s="10" t="s">
        <v>4707</v>
      </c>
      <c r="N1769" s="10" t="s">
        <v>4708</v>
      </c>
      <c r="P1769" s="10"/>
    </row>
    <row r="1770" spans="1:16">
      <c r="A1770" s="20" t="s">
        <v>3541</v>
      </c>
      <c r="D1770" s="10">
        <f>VLOOKUP($A1770,'Medical Examinations'!$A:$Z,MATCH(D$1,'Medical Examinations'!$A$1:$Z$1,0),FALSE)</f>
        <v>5.15</v>
      </c>
      <c r="E1770" s="10" t="str">
        <f>VLOOKUP($A1770,'Medical Examinations'!$A:$Z,MATCH(E$1,'Medical Examinations'!$A$1:$Z$1,0),FALSE)</f>
        <v>No</v>
      </c>
      <c r="F1770" s="10" t="str">
        <f>VLOOKUP($A1770,'Medical Examinations'!$A:$Z,MATCH(F$1,'Medical Examinations'!$A$1:$Z$1,0),FALSE)</f>
        <v>No</v>
      </c>
      <c r="G1770" s="10" t="str">
        <f>VLOOKUP($A1770,'Medical Examinations'!$A:$Z,MATCH(G$1,'Medical Examinations'!$A$1:$Z$1,0),FALSE)</f>
        <v>No</v>
      </c>
      <c r="H1770" s="10">
        <f>VLOOKUP($A1770,'Medical Examinations'!$A:$Z,MATCH(H$1,'Medical Examinations'!$A$1:$Z$1,0),FALSE)</f>
        <v>0</v>
      </c>
      <c r="I1770" s="10" t="str">
        <f>VLOOKUP($A1770,'Medical Examinations'!$A:$Z,MATCH(I$1,'Medical Examinations'!$A$1:$Z$1,0),FALSE)</f>
        <v>No</v>
      </c>
      <c r="J1770" s="10" t="str">
        <f>VLOOKUP($A1770,'Medical Examinations'!$A:$Z,MATCH(J$1,'Medical Examinations'!$A$1:$Z$1,0),FALSE)</f>
        <v>Obesity</v>
      </c>
      <c r="K1770" s="10" t="str">
        <f>VLOOKUP($A1770,'Medical Examinations'!$A:$Z,MATCH(K$1,'Medical Examinations'!$A$1:$Z$1,0),FALSE)</f>
        <v>Normal</v>
      </c>
      <c r="L1770" s="15">
        <v>17361.77</v>
      </c>
      <c r="M1770" s="10" t="s">
        <v>4707</v>
      </c>
      <c r="N1770" s="10" t="s">
        <v>4711</v>
      </c>
      <c r="P1770" s="10"/>
    </row>
    <row r="1771" spans="1:16">
      <c r="A1771" s="21" t="s">
        <v>3543</v>
      </c>
      <c r="D1771" s="10">
        <f>VLOOKUP($A1771,'Medical Examinations'!$A:$Z,MATCH(D$1,'Medical Examinations'!$A$1:$Z$1,0),FALSE)</f>
        <v>11.72</v>
      </c>
      <c r="E1771" s="10" t="str">
        <f>VLOOKUP($A1771,'Medical Examinations'!$A:$Z,MATCH(E$1,'Medical Examinations'!$A$1:$Z$1,0),FALSE)</f>
        <v>No</v>
      </c>
      <c r="F1771" s="10" t="str">
        <f>VLOOKUP($A1771,'Medical Examinations'!$A:$Z,MATCH(F$1,'Medical Examinations'!$A$1:$Z$1,0),FALSE)</f>
        <v>No</v>
      </c>
      <c r="G1771" s="10" t="str">
        <f>VLOOKUP($A1771,'Medical Examinations'!$A:$Z,MATCH(G$1,'Medical Examinations'!$A$1:$Z$1,0),FALSE)</f>
        <v>No</v>
      </c>
      <c r="H1771" s="10">
        <f>VLOOKUP($A1771,'Medical Examinations'!$A:$Z,MATCH(H$1,'Medical Examinations'!$A$1:$Z$1,0),FALSE)</f>
        <v>0</v>
      </c>
      <c r="I1771" s="10" t="str">
        <f>VLOOKUP($A1771,'Medical Examinations'!$A:$Z,MATCH(I$1,'Medical Examinations'!$A$1:$Z$1,0),FALSE)</f>
        <v>No</v>
      </c>
      <c r="J1771" s="10" t="str">
        <f>VLOOKUP($A1771,'Medical Examinations'!$A:$Z,MATCH(J$1,'Medical Examinations'!$A$1:$Z$1,0),FALSE)</f>
        <v>Underweight</v>
      </c>
      <c r="K1771" s="10" t="str">
        <f>VLOOKUP($A1771,'Medical Examinations'!$A:$Z,MATCH(K$1,'Medical Examinations'!$A$1:$Z$1,0),FALSE)</f>
        <v>Diabetes</v>
      </c>
      <c r="L1771" s="15">
        <v>17468.98</v>
      </c>
      <c r="M1771" s="10" t="s">
        <v>4707</v>
      </c>
      <c r="N1771" s="10" t="s">
        <v>4711</v>
      </c>
      <c r="P1771" s="10"/>
    </row>
    <row r="1772" spans="1:16">
      <c r="A1772" s="20" t="s">
        <v>3545</v>
      </c>
      <c r="D1772" s="10">
        <f>VLOOKUP($A1772,'Medical Examinations'!$A:$Z,MATCH(D$1,'Medical Examinations'!$A$1:$Z$1,0),FALSE)</f>
        <v>5.29</v>
      </c>
      <c r="E1772" s="10" t="str">
        <f>VLOOKUP($A1772,'Medical Examinations'!$A:$Z,MATCH(E$1,'Medical Examinations'!$A$1:$Z$1,0),FALSE)</f>
        <v>No</v>
      </c>
      <c r="F1772" s="10" t="str">
        <f>VLOOKUP($A1772,'Medical Examinations'!$A:$Z,MATCH(F$1,'Medical Examinations'!$A$1:$Z$1,0),FALSE)</f>
        <v>No</v>
      </c>
      <c r="G1772" s="10" t="str">
        <f>VLOOKUP($A1772,'Medical Examinations'!$A:$Z,MATCH(G$1,'Medical Examinations'!$A$1:$Z$1,0),FALSE)</f>
        <v>No</v>
      </c>
      <c r="H1772" s="10">
        <f>VLOOKUP($A1772,'Medical Examinations'!$A:$Z,MATCH(H$1,'Medical Examinations'!$A$1:$Z$1,0),FALSE)</f>
        <v>0</v>
      </c>
      <c r="I1772" s="10" t="str">
        <f>VLOOKUP($A1772,'Medical Examinations'!$A:$Z,MATCH(I$1,'Medical Examinations'!$A$1:$Z$1,0),FALSE)</f>
        <v>No</v>
      </c>
      <c r="J1772" s="10" t="str">
        <f>VLOOKUP($A1772,'Medical Examinations'!$A:$Z,MATCH(J$1,'Medical Examinations'!$A$1:$Z$1,0),FALSE)</f>
        <v>Overweight</v>
      </c>
      <c r="K1772" s="10" t="str">
        <f>VLOOKUP($A1772,'Medical Examinations'!$A:$Z,MATCH(K$1,'Medical Examinations'!$A$1:$Z$1,0),FALSE)</f>
        <v>Normal</v>
      </c>
      <c r="L1772" s="15">
        <v>17479.53</v>
      </c>
      <c r="M1772" s="10" t="s">
        <v>4711</v>
      </c>
      <c r="N1772" s="10" t="s">
        <v>4711</v>
      </c>
      <c r="P1772" s="10"/>
    </row>
    <row r="1773" spans="1:16">
      <c r="A1773" s="21" t="s">
        <v>3547</v>
      </c>
      <c r="D1773" s="10">
        <f>VLOOKUP($A1773,'Medical Examinations'!$A:$Z,MATCH(D$1,'Medical Examinations'!$A$1:$Z$1,0),FALSE)</f>
        <v>4.33</v>
      </c>
      <c r="E1773" s="10" t="str">
        <f>VLOOKUP($A1773,'Medical Examinations'!$A:$Z,MATCH(E$1,'Medical Examinations'!$A$1:$Z$1,0),FALSE)</f>
        <v>No</v>
      </c>
      <c r="F1773" s="10" t="str">
        <f>VLOOKUP($A1773,'Medical Examinations'!$A:$Z,MATCH(F$1,'Medical Examinations'!$A$1:$Z$1,0),FALSE)</f>
        <v>No</v>
      </c>
      <c r="G1773" s="10" t="str">
        <f>VLOOKUP($A1773,'Medical Examinations'!$A:$Z,MATCH(G$1,'Medical Examinations'!$A$1:$Z$1,0),FALSE)</f>
        <v>No</v>
      </c>
      <c r="H1773" s="10">
        <f>VLOOKUP($A1773,'Medical Examinations'!$A:$Z,MATCH(H$1,'Medical Examinations'!$A$1:$Z$1,0),FALSE)</f>
        <v>0</v>
      </c>
      <c r="I1773" s="10" t="str">
        <f>VLOOKUP($A1773,'Medical Examinations'!$A:$Z,MATCH(I$1,'Medical Examinations'!$A$1:$Z$1,0),FALSE)</f>
        <v>No</v>
      </c>
      <c r="J1773" s="10" t="str">
        <f>VLOOKUP($A1773,'Medical Examinations'!$A:$Z,MATCH(J$1,'Medical Examinations'!$A$1:$Z$1,0),FALSE)</f>
        <v>Normal Weight</v>
      </c>
      <c r="K1773" s="10" t="str">
        <f>VLOOKUP($A1773,'Medical Examinations'!$A:$Z,MATCH(K$1,'Medical Examinations'!$A$1:$Z$1,0),FALSE)</f>
        <v>Normal</v>
      </c>
      <c r="L1773" s="15">
        <v>17496.310000000001</v>
      </c>
      <c r="M1773" s="10" t="s">
        <v>4711</v>
      </c>
      <c r="N1773" s="10" t="s">
        <v>4707</v>
      </c>
      <c r="P1773" s="10"/>
    </row>
    <row r="1774" spans="1:16">
      <c r="A1774" s="20" t="s">
        <v>3549</v>
      </c>
      <c r="D1774" s="10">
        <f>VLOOKUP($A1774,'Medical Examinations'!$A:$Z,MATCH(D$1,'Medical Examinations'!$A$1:$Z$1,0),FALSE)</f>
        <v>6.24</v>
      </c>
      <c r="E1774" s="10" t="str">
        <f>VLOOKUP($A1774,'Medical Examinations'!$A:$Z,MATCH(E$1,'Medical Examinations'!$A$1:$Z$1,0),FALSE)</f>
        <v>No</v>
      </c>
      <c r="F1774" s="10" t="str">
        <f>VLOOKUP($A1774,'Medical Examinations'!$A:$Z,MATCH(F$1,'Medical Examinations'!$A$1:$Z$1,0),FALSE)</f>
        <v>No</v>
      </c>
      <c r="G1774" s="10" t="str">
        <f>VLOOKUP($A1774,'Medical Examinations'!$A:$Z,MATCH(G$1,'Medical Examinations'!$A$1:$Z$1,0),FALSE)</f>
        <v>Yes</v>
      </c>
      <c r="H1774" s="10">
        <f>VLOOKUP($A1774,'Medical Examinations'!$A:$Z,MATCH(H$1,'Medical Examinations'!$A$1:$Z$1,0),FALSE)</f>
        <v>1</v>
      </c>
      <c r="I1774" s="10" t="str">
        <f>VLOOKUP($A1774,'Medical Examinations'!$A:$Z,MATCH(I$1,'Medical Examinations'!$A$1:$Z$1,0),FALSE)</f>
        <v>No</v>
      </c>
      <c r="J1774" s="10" t="str">
        <f>VLOOKUP($A1774,'Medical Examinations'!$A:$Z,MATCH(J$1,'Medical Examinations'!$A$1:$Z$1,0),FALSE)</f>
        <v>Obesity</v>
      </c>
      <c r="K1774" s="10" t="str">
        <f>VLOOKUP($A1774,'Medical Examinations'!$A:$Z,MATCH(K$1,'Medical Examinations'!$A$1:$Z$1,0),FALSE)</f>
        <v>Prediabetes</v>
      </c>
      <c r="L1774" s="15">
        <v>17505.650000000001</v>
      </c>
      <c r="M1774" s="10" t="s">
        <v>4711</v>
      </c>
      <c r="N1774" s="10" t="s">
        <v>4707</v>
      </c>
      <c r="P1774" s="10"/>
    </row>
    <row r="1775" spans="1:16">
      <c r="A1775" s="21" t="s">
        <v>3551</v>
      </c>
      <c r="D1775" s="10">
        <f>VLOOKUP($A1775,'Medical Examinations'!$A:$Z,MATCH(D$1,'Medical Examinations'!$A$1:$Z$1,0),FALSE)</f>
        <v>11.61</v>
      </c>
      <c r="E1775" s="10" t="str">
        <f>VLOOKUP($A1775,'Medical Examinations'!$A:$Z,MATCH(E$1,'Medical Examinations'!$A$1:$Z$1,0),FALSE)</f>
        <v>No</v>
      </c>
      <c r="F1775" s="10" t="str">
        <f>VLOOKUP($A1775,'Medical Examinations'!$A:$Z,MATCH(F$1,'Medical Examinations'!$A$1:$Z$1,0),FALSE)</f>
        <v>No</v>
      </c>
      <c r="G1775" s="10" t="str">
        <f>VLOOKUP($A1775,'Medical Examinations'!$A:$Z,MATCH(G$1,'Medical Examinations'!$A$1:$Z$1,0),FALSE)</f>
        <v>No</v>
      </c>
      <c r="H1775" s="10">
        <f>VLOOKUP($A1775,'Medical Examinations'!$A:$Z,MATCH(H$1,'Medical Examinations'!$A$1:$Z$1,0),FALSE)</f>
        <v>0</v>
      </c>
      <c r="I1775" s="10" t="str">
        <f>VLOOKUP($A1775,'Medical Examinations'!$A:$Z,MATCH(I$1,'Medical Examinations'!$A$1:$Z$1,0),FALSE)</f>
        <v>No</v>
      </c>
      <c r="J1775" s="10" t="str">
        <f>VLOOKUP($A1775,'Medical Examinations'!$A:$Z,MATCH(J$1,'Medical Examinations'!$A$1:$Z$1,0),FALSE)</f>
        <v>Obesity</v>
      </c>
      <c r="K1775" s="10" t="str">
        <f>VLOOKUP($A1775,'Medical Examinations'!$A:$Z,MATCH(K$1,'Medical Examinations'!$A$1:$Z$1,0),FALSE)</f>
        <v>Diabetes</v>
      </c>
      <c r="L1775" s="15">
        <v>17507.47</v>
      </c>
      <c r="M1775" s="10" t="s">
        <v>4711</v>
      </c>
      <c r="N1775" s="10" t="s">
        <v>4711</v>
      </c>
      <c r="P1775" s="10"/>
    </row>
    <row r="1776" spans="1:16">
      <c r="A1776" s="20" t="s">
        <v>3553</v>
      </c>
      <c r="D1776" s="10">
        <f>VLOOKUP($A1776,'Medical Examinations'!$A:$Z,MATCH(D$1,'Medical Examinations'!$A$1:$Z$1,0),FALSE)</f>
        <v>11.07</v>
      </c>
      <c r="E1776" s="10" t="str">
        <f>VLOOKUP($A1776,'Medical Examinations'!$A:$Z,MATCH(E$1,'Medical Examinations'!$A$1:$Z$1,0),FALSE)</f>
        <v>yes</v>
      </c>
      <c r="F1776" s="10" t="str">
        <f>VLOOKUP($A1776,'Medical Examinations'!$A:$Z,MATCH(F$1,'Medical Examinations'!$A$1:$Z$1,0),FALSE)</f>
        <v>No</v>
      </c>
      <c r="G1776" s="10" t="str">
        <f>VLOOKUP($A1776,'Medical Examinations'!$A:$Z,MATCH(G$1,'Medical Examinations'!$A$1:$Z$1,0),FALSE)</f>
        <v>No</v>
      </c>
      <c r="H1776" s="10">
        <f>VLOOKUP($A1776,'Medical Examinations'!$A:$Z,MATCH(H$1,'Medical Examinations'!$A$1:$Z$1,0),FALSE)</f>
        <v>0</v>
      </c>
      <c r="I1776" s="10" t="str">
        <f>VLOOKUP($A1776,'Medical Examinations'!$A:$Z,MATCH(I$1,'Medical Examinations'!$A$1:$Z$1,0),FALSE)</f>
        <v>No</v>
      </c>
      <c r="J1776" s="10" t="str">
        <f>VLOOKUP($A1776,'Medical Examinations'!$A:$Z,MATCH(J$1,'Medical Examinations'!$A$1:$Z$1,0),FALSE)</f>
        <v>Normal Weight</v>
      </c>
      <c r="K1776" s="10" t="str">
        <f>VLOOKUP($A1776,'Medical Examinations'!$A:$Z,MATCH(K$1,'Medical Examinations'!$A$1:$Z$1,0),FALSE)</f>
        <v>Diabetes</v>
      </c>
      <c r="L1776" s="15">
        <v>17556.88</v>
      </c>
      <c r="M1776" s="10" t="s">
        <v>4711</v>
      </c>
      <c r="N1776" s="10" t="s">
        <v>4707</v>
      </c>
      <c r="P1776" s="10"/>
    </row>
    <row r="1777" spans="1:16">
      <c r="A1777" s="21" t="s">
        <v>3555</v>
      </c>
      <c r="D1777" s="10">
        <f>VLOOKUP($A1777,'Medical Examinations'!$A:$Z,MATCH(D$1,'Medical Examinations'!$A$1:$Z$1,0),FALSE)</f>
        <v>5.19</v>
      </c>
      <c r="E1777" s="10" t="str">
        <f>VLOOKUP($A1777,'Medical Examinations'!$A:$Z,MATCH(E$1,'Medical Examinations'!$A$1:$Z$1,0),FALSE)</f>
        <v>No</v>
      </c>
      <c r="F1777" s="10" t="str">
        <f>VLOOKUP($A1777,'Medical Examinations'!$A:$Z,MATCH(F$1,'Medical Examinations'!$A$1:$Z$1,0),FALSE)</f>
        <v>No</v>
      </c>
      <c r="G1777" s="10" t="str">
        <f>VLOOKUP($A1777,'Medical Examinations'!$A:$Z,MATCH(G$1,'Medical Examinations'!$A$1:$Z$1,0),FALSE)</f>
        <v>Yes</v>
      </c>
      <c r="H1777" s="10">
        <f>VLOOKUP($A1777,'Medical Examinations'!$A:$Z,MATCH(H$1,'Medical Examinations'!$A$1:$Z$1,0),FALSE)</f>
        <v>1</v>
      </c>
      <c r="I1777" s="10" t="str">
        <f>VLOOKUP($A1777,'Medical Examinations'!$A:$Z,MATCH(I$1,'Medical Examinations'!$A$1:$Z$1,0),FALSE)</f>
        <v>No</v>
      </c>
      <c r="J1777" s="10" t="str">
        <f>VLOOKUP($A1777,'Medical Examinations'!$A:$Z,MATCH(J$1,'Medical Examinations'!$A$1:$Z$1,0),FALSE)</f>
        <v>Normal Weight</v>
      </c>
      <c r="K1777" s="10" t="str">
        <f>VLOOKUP($A1777,'Medical Examinations'!$A:$Z,MATCH(K$1,'Medical Examinations'!$A$1:$Z$1,0),FALSE)</f>
        <v>Normal</v>
      </c>
      <c r="L1777" s="15">
        <v>17560.38</v>
      </c>
      <c r="M1777" s="10" t="s">
        <v>4711</v>
      </c>
      <c r="N1777" s="10" t="s">
        <v>4711</v>
      </c>
      <c r="P1777" s="10"/>
    </row>
    <row r="1778" spans="1:16">
      <c r="A1778" s="20" t="s">
        <v>3557</v>
      </c>
      <c r="D1778" s="10">
        <f>VLOOKUP($A1778,'Medical Examinations'!$A:$Z,MATCH(D$1,'Medical Examinations'!$A$1:$Z$1,0),FALSE)</f>
        <v>5.7</v>
      </c>
      <c r="E1778" s="10" t="str">
        <f>VLOOKUP($A1778,'Medical Examinations'!$A:$Z,MATCH(E$1,'Medical Examinations'!$A$1:$Z$1,0),FALSE)</f>
        <v>yes</v>
      </c>
      <c r="F1778" s="10" t="str">
        <f>VLOOKUP($A1778,'Medical Examinations'!$A:$Z,MATCH(F$1,'Medical Examinations'!$A$1:$Z$1,0),FALSE)</f>
        <v>No</v>
      </c>
      <c r="G1778" s="10" t="str">
        <f>VLOOKUP($A1778,'Medical Examinations'!$A:$Z,MATCH(G$1,'Medical Examinations'!$A$1:$Z$1,0),FALSE)</f>
        <v>No</v>
      </c>
      <c r="H1778" s="10">
        <f>VLOOKUP($A1778,'Medical Examinations'!$A:$Z,MATCH(H$1,'Medical Examinations'!$A$1:$Z$1,0),FALSE)</f>
        <v>1</v>
      </c>
      <c r="I1778" s="10" t="str">
        <f>VLOOKUP($A1778,'Medical Examinations'!$A:$Z,MATCH(I$1,'Medical Examinations'!$A$1:$Z$1,0),FALSE)</f>
        <v>No</v>
      </c>
      <c r="J1778" s="10" t="str">
        <f>VLOOKUP($A1778,'Medical Examinations'!$A:$Z,MATCH(J$1,'Medical Examinations'!$A$1:$Z$1,0),FALSE)</f>
        <v>Overweight</v>
      </c>
      <c r="K1778" s="10" t="str">
        <f>VLOOKUP($A1778,'Medical Examinations'!$A:$Z,MATCH(K$1,'Medical Examinations'!$A$1:$Z$1,0),FALSE)</f>
        <v>Prediabetes</v>
      </c>
      <c r="L1778" s="15">
        <v>17584.72</v>
      </c>
      <c r="M1778" s="10" t="s">
        <v>4711</v>
      </c>
      <c r="N1778" s="10" t="s">
        <v>4708</v>
      </c>
      <c r="P1778" s="10"/>
    </row>
    <row r="1779" spans="1:16">
      <c r="A1779" s="21" t="s">
        <v>3559</v>
      </c>
      <c r="D1779" s="10">
        <f>VLOOKUP($A1779,'Medical Examinations'!$A:$Z,MATCH(D$1,'Medical Examinations'!$A$1:$Z$1,0),FALSE)</f>
        <v>6.15</v>
      </c>
      <c r="E1779" s="10" t="str">
        <f>VLOOKUP($A1779,'Medical Examinations'!$A:$Z,MATCH(E$1,'Medical Examinations'!$A$1:$Z$1,0),FALSE)</f>
        <v>No</v>
      </c>
      <c r="F1779" s="10" t="str">
        <f>VLOOKUP($A1779,'Medical Examinations'!$A:$Z,MATCH(F$1,'Medical Examinations'!$A$1:$Z$1,0),FALSE)</f>
        <v>No</v>
      </c>
      <c r="G1779" s="10" t="str">
        <f>VLOOKUP($A1779,'Medical Examinations'!$A:$Z,MATCH(G$1,'Medical Examinations'!$A$1:$Z$1,0),FALSE)</f>
        <v>No</v>
      </c>
      <c r="H1779" s="10">
        <f>VLOOKUP($A1779,'Medical Examinations'!$A:$Z,MATCH(H$1,'Medical Examinations'!$A$1:$Z$1,0),FALSE)</f>
        <v>0</v>
      </c>
      <c r="I1779" s="10" t="str">
        <f>VLOOKUP($A1779,'Medical Examinations'!$A:$Z,MATCH(I$1,'Medical Examinations'!$A$1:$Z$1,0),FALSE)</f>
        <v>No</v>
      </c>
      <c r="J1779" s="10" t="str">
        <f>VLOOKUP($A1779,'Medical Examinations'!$A:$Z,MATCH(J$1,'Medical Examinations'!$A$1:$Z$1,0),FALSE)</f>
        <v>Normal Weight</v>
      </c>
      <c r="K1779" s="10" t="str">
        <f>VLOOKUP($A1779,'Medical Examinations'!$A:$Z,MATCH(K$1,'Medical Examinations'!$A$1:$Z$1,0),FALSE)</f>
        <v>Prediabetes</v>
      </c>
      <c r="L1779" s="15">
        <v>17626.240000000002</v>
      </c>
      <c r="M1779" s="10" t="s">
        <v>4711</v>
      </c>
      <c r="N1779" s="10" t="s">
        <v>4708</v>
      </c>
      <c r="P1779" s="10"/>
    </row>
    <row r="1780" spans="1:16">
      <c r="A1780" s="20" t="s">
        <v>3561</v>
      </c>
      <c r="D1780" s="10">
        <f>VLOOKUP($A1780,'Medical Examinations'!$A:$Z,MATCH(D$1,'Medical Examinations'!$A$1:$Z$1,0),FALSE)</f>
        <v>5.07</v>
      </c>
      <c r="E1780" s="10" t="str">
        <f>VLOOKUP($A1780,'Medical Examinations'!$A:$Z,MATCH(E$1,'Medical Examinations'!$A$1:$Z$1,0),FALSE)</f>
        <v>No</v>
      </c>
      <c r="F1780" s="10" t="str">
        <f>VLOOKUP($A1780,'Medical Examinations'!$A:$Z,MATCH(F$1,'Medical Examinations'!$A$1:$Z$1,0),FALSE)</f>
        <v>No</v>
      </c>
      <c r="G1780" s="10" t="str">
        <f>VLOOKUP($A1780,'Medical Examinations'!$A:$Z,MATCH(G$1,'Medical Examinations'!$A$1:$Z$1,0),FALSE)</f>
        <v>No</v>
      </c>
      <c r="H1780" s="10">
        <f>VLOOKUP($A1780,'Medical Examinations'!$A:$Z,MATCH(H$1,'Medical Examinations'!$A$1:$Z$1,0),FALSE)</f>
        <v>0</v>
      </c>
      <c r="I1780" s="10" t="str">
        <f>VLOOKUP($A1780,'Medical Examinations'!$A:$Z,MATCH(I$1,'Medical Examinations'!$A$1:$Z$1,0),FALSE)</f>
        <v>No</v>
      </c>
      <c r="J1780" s="10" t="str">
        <f>VLOOKUP($A1780,'Medical Examinations'!$A:$Z,MATCH(J$1,'Medical Examinations'!$A$1:$Z$1,0),FALSE)</f>
        <v>Obesity</v>
      </c>
      <c r="K1780" s="10" t="str">
        <f>VLOOKUP($A1780,'Medical Examinations'!$A:$Z,MATCH(K$1,'Medical Examinations'!$A$1:$Z$1,0),FALSE)</f>
        <v>Normal</v>
      </c>
      <c r="L1780" s="15">
        <v>17663.14</v>
      </c>
      <c r="M1780" s="10" t="s">
        <v>4711</v>
      </c>
      <c r="N1780" s="10" t="s">
        <v>4708</v>
      </c>
      <c r="P1780" s="10"/>
    </row>
    <row r="1781" spans="1:16">
      <c r="A1781" s="21" t="s">
        <v>3563</v>
      </c>
      <c r="D1781" s="10">
        <f>VLOOKUP($A1781,'Medical Examinations'!$A:$Z,MATCH(D$1,'Medical Examinations'!$A$1:$Z$1,0),FALSE)</f>
        <v>10.97</v>
      </c>
      <c r="E1781" s="10" t="str">
        <f>VLOOKUP($A1781,'Medical Examinations'!$A:$Z,MATCH(E$1,'Medical Examinations'!$A$1:$Z$1,0),FALSE)</f>
        <v>yes</v>
      </c>
      <c r="F1781" s="10" t="str">
        <f>VLOOKUP($A1781,'Medical Examinations'!$A:$Z,MATCH(F$1,'Medical Examinations'!$A$1:$Z$1,0),FALSE)</f>
        <v>No</v>
      </c>
      <c r="G1781" s="10" t="str">
        <f>VLOOKUP($A1781,'Medical Examinations'!$A:$Z,MATCH(G$1,'Medical Examinations'!$A$1:$Z$1,0),FALSE)</f>
        <v>No</v>
      </c>
      <c r="H1781" s="10">
        <f>VLOOKUP($A1781,'Medical Examinations'!$A:$Z,MATCH(H$1,'Medical Examinations'!$A$1:$Z$1,0),FALSE)</f>
        <v>1</v>
      </c>
      <c r="I1781" s="10" t="str">
        <f>VLOOKUP($A1781,'Medical Examinations'!$A:$Z,MATCH(I$1,'Medical Examinations'!$A$1:$Z$1,0),FALSE)</f>
        <v>No</v>
      </c>
      <c r="J1781" s="10" t="str">
        <f>VLOOKUP($A1781,'Medical Examinations'!$A:$Z,MATCH(J$1,'Medical Examinations'!$A$1:$Z$1,0),FALSE)</f>
        <v>Overweight</v>
      </c>
      <c r="K1781" s="10" t="str">
        <f>VLOOKUP($A1781,'Medical Examinations'!$A:$Z,MATCH(K$1,'Medical Examinations'!$A$1:$Z$1,0),FALSE)</f>
        <v>Diabetes</v>
      </c>
      <c r="L1781" s="15">
        <v>17748.509999999998</v>
      </c>
      <c r="M1781" s="10" t="s">
        <v>4711</v>
      </c>
      <c r="N1781" s="10" t="s">
        <v>4711</v>
      </c>
      <c r="P1781" s="10"/>
    </row>
    <row r="1782" spans="1:16">
      <c r="A1782" s="20" t="s">
        <v>3565</v>
      </c>
      <c r="D1782" s="10">
        <f>VLOOKUP($A1782,'Medical Examinations'!$A:$Z,MATCH(D$1,'Medical Examinations'!$A$1:$Z$1,0),FALSE)</f>
        <v>10.93</v>
      </c>
      <c r="E1782" s="10" t="str">
        <f>VLOOKUP($A1782,'Medical Examinations'!$A:$Z,MATCH(E$1,'Medical Examinations'!$A$1:$Z$1,0),FALSE)</f>
        <v>yes</v>
      </c>
      <c r="F1782" s="10" t="str">
        <f>VLOOKUP($A1782,'Medical Examinations'!$A:$Z,MATCH(F$1,'Medical Examinations'!$A$1:$Z$1,0),FALSE)</f>
        <v>No</v>
      </c>
      <c r="G1782" s="10" t="str">
        <f>VLOOKUP($A1782,'Medical Examinations'!$A:$Z,MATCH(G$1,'Medical Examinations'!$A$1:$Z$1,0),FALSE)</f>
        <v>No</v>
      </c>
      <c r="H1782" s="10">
        <f>VLOOKUP($A1782,'Medical Examinations'!$A:$Z,MATCH(H$1,'Medical Examinations'!$A$1:$Z$1,0),FALSE)</f>
        <v>1</v>
      </c>
      <c r="I1782" s="10" t="str">
        <f>VLOOKUP($A1782,'Medical Examinations'!$A:$Z,MATCH(I$1,'Medical Examinations'!$A$1:$Z$1,0),FALSE)</f>
        <v>No</v>
      </c>
      <c r="J1782" s="10" t="str">
        <f>VLOOKUP($A1782,'Medical Examinations'!$A:$Z,MATCH(J$1,'Medical Examinations'!$A$1:$Z$1,0),FALSE)</f>
        <v>Overweight</v>
      </c>
      <c r="K1782" s="10" t="str">
        <f>VLOOKUP($A1782,'Medical Examinations'!$A:$Z,MATCH(K$1,'Medical Examinations'!$A$1:$Z$1,0),FALSE)</f>
        <v>Diabetes</v>
      </c>
      <c r="L1782" s="15">
        <v>17777.73</v>
      </c>
      <c r="M1782" s="10" t="s">
        <v>4711</v>
      </c>
      <c r="N1782" s="10" t="s">
        <v>4708</v>
      </c>
      <c r="P1782" s="10"/>
    </row>
    <row r="1783" spans="1:16">
      <c r="A1783" s="21" t="s">
        <v>3567</v>
      </c>
      <c r="D1783" s="10">
        <f>VLOOKUP($A1783,'Medical Examinations'!$A:$Z,MATCH(D$1,'Medical Examinations'!$A$1:$Z$1,0),FALSE)</f>
        <v>4.21</v>
      </c>
      <c r="E1783" s="10" t="str">
        <f>VLOOKUP($A1783,'Medical Examinations'!$A:$Z,MATCH(E$1,'Medical Examinations'!$A$1:$Z$1,0),FALSE)</f>
        <v>yes</v>
      </c>
      <c r="F1783" s="10" t="str">
        <f>VLOOKUP($A1783,'Medical Examinations'!$A:$Z,MATCH(F$1,'Medical Examinations'!$A$1:$Z$1,0),FALSE)</f>
        <v>No</v>
      </c>
      <c r="G1783" s="10" t="str">
        <f>VLOOKUP($A1783,'Medical Examinations'!$A:$Z,MATCH(G$1,'Medical Examinations'!$A$1:$Z$1,0),FALSE)</f>
        <v>Yes</v>
      </c>
      <c r="H1783" s="10">
        <f>VLOOKUP($A1783,'Medical Examinations'!$A:$Z,MATCH(H$1,'Medical Examinations'!$A$1:$Z$1,0),FALSE)</f>
        <v>1</v>
      </c>
      <c r="I1783" s="10" t="str">
        <f>VLOOKUP($A1783,'Medical Examinations'!$A:$Z,MATCH(I$1,'Medical Examinations'!$A$1:$Z$1,0),FALSE)</f>
        <v>No</v>
      </c>
      <c r="J1783" s="10" t="str">
        <f>VLOOKUP($A1783,'Medical Examinations'!$A:$Z,MATCH(J$1,'Medical Examinations'!$A$1:$Z$1,0),FALSE)</f>
        <v>Overweight</v>
      </c>
      <c r="K1783" s="10" t="str">
        <f>VLOOKUP($A1783,'Medical Examinations'!$A:$Z,MATCH(K$1,'Medical Examinations'!$A$1:$Z$1,0),FALSE)</f>
        <v>Normal</v>
      </c>
      <c r="L1783" s="15">
        <v>17779.939999999999</v>
      </c>
      <c r="M1783" s="10" t="s">
        <v>4711</v>
      </c>
      <c r="N1783" s="10" t="s">
        <v>4707</v>
      </c>
      <c r="P1783" s="10"/>
    </row>
    <row r="1784" spans="1:16">
      <c r="A1784" s="20" t="s">
        <v>3569</v>
      </c>
      <c r="D1784" s="10">
        <f>VLOOKUP($A1784,'Medical Examinations'!$A:$Z,MATCH(D$1,'Medical Examinations'!$A$1:$Z$1,0),FALSE)</f>
        <v>5.5</v>
      </c>
      <c r="E1784" s="10" t="str">
        <f>VLOOKUP($A1784,'Medical Examinations'!$A:$Z,MATCH(E$1,'Medical Examinations'!$A$1:$Z$1,0),FALSE)</f>
        <v>No</v>
      </c>
      <c r="F1784" s="10" t="str">
        <f>VLOOKUP($A1784,'Medical Examinations'!$A:$Z,MATCH(F$1,'Medical Examinations'!$A$1:$Z$1,0),FALSE)</f>
        <v>No</v>
      </c>
      <c r="G1784" s="10" t="str">
        <f>VLOOKUP($A1784,'Medical Examinations'!$A:$Z,MATCH(G$1,'Medical Examinations'!$A$1:$Z$1,0),FALSE)</f>
        <v>No</v>
      </c>
      <c r="H1784" s="10">
        <f>VLOOKUP($A1784,'Medical Examinations'!$A:$Z,MATCH(H$1,'Medical Examinations'!$A$1:$Z$1,0),FALSE)</f>
        <v>0</v>
      </c>
      <c r="I1784" s="10" t="str">
        <f>VLOOKUP($A1784,'Medical Examinations'!$A:$Z,MATCH(I$1,'Medical Examinations'!$A$1:$Z$1,0),FALSE)</f>
        <v>No</v>
      </c>
      <c r="J1784" s="10" t="str">
        <f>VLOOKUP($A1784,'Medical Examinations'!$A:$Z,MATCH(J$1,'Medical Examinations'!$A$1:$Z$1,0),FALSE)</f>
        <v>Normal Weight</v>
      </c>
      <c r="K1784" s="10" t="str">
        <f>VLOOKUP($A1784,'Medical Examinations'!$A:$Z,MATCH(K$1,'Medical Examinations'!$A$1:$Z$1,0),FALSE)</f>
        <v>Normal</v>
      </c>
      <c r="L1784" s="15">
        <v>17832.599999999999</v>
      </c>
      <c r="M1784" s="10" t="s">
        <v>4711</v>
      </c>
      <c r="N1784" s="10" t="s">
        <v>4707</v>
      </c>
      <c r="P1784" s="10"/>
    </row>
    <row r="1785" spans="1:16">
      <c r="A1785" s="21" t="s">
        <v>3571</v>
      </c>
      <c r="D1785" s="10">
        <f>VLOOKUP($A1785,'Medical Examinations'!$A:$Z,MATCH(D$1,'Medical Examinations'!$A$1:$Z$1,0),FALSE)</f>
        <v>4.93</v>
      </c>
      <c r="E1785" s="10" t="str">
        <f>VLOOKUP($A1785,'Medical Examinations'!$A:$Z,MATCH(E$1,'Medical Examinations'!$A$1:$Z$1,0),FALSE)</f>
        <v>yes</v>
      </c>
      <c r="F1785" s="10" t="str">
        <f>VLOOKUP($A1785,'Medical Examinations'!$A:$Z,MATCH(F$1,'Medical Examinations'!$A$1:$Z$1,0),FALSE)</f>
        <v>No</v>
      </c>
      <c r="G1785" s="10" t="str">
        <f>VLOOKUP($A1785,'Medical Examinations'!$A:$Z,MATCH(G$1,'Medical Examinations'!$A$1:$Z$1,0),FALSE)</f>
        <v>No</v>
      </c>
      <c r="H1785" s="10">
        <f>VLOOKUP($A1785,'Medical Examinations'!$A:$Z,MATCH(H$1,'Medical Examinations'!$A$1:$Z$1,0),FALSE)</f>
        <v>1</v>
      </c>
      <c r="I1785" s="10" t="str">
        <f>VLOOKUP($A1785,'Medical Examinations'!$A:$Z,MATCH(I$1,'Medical Examinations'!$A$1:$Z$1,0),FALSE)</f>
        <v>No</v>
      </c>
      <c r="J1785" s="10" t="str">
        <f>VLOOKUP($A1785,'Medical Examinations'!$A:$Z,MATCH(J$1,'Medical Examinations'!$A$1:$Z$1,0),FALSE)</f>
        <v>Obesity</v>
      </c>
      <c r="K1785" s="10" t="str">
        <f>VLOOKUP($A1785,'Medical Examinations'!$A:$Z,MATCH(K$1,'Medical Examinations'!$A$1:$Z$1,0),FALSE)</f>
        <v>Normal</v>
      </c>
      <c r="L1785" s="15">
        <v>17862.919999999998</v>
      </c>
      <c r="M1785" s="10" t="s">
        <v>4711</v>
      </c>
      <c r="N1785" s="10" t="s">
        <v>4707</v>
      </c>
      <c r="P1785" s="10"/>
    </row>
    <row r="1786" spans="1:16">
      <c r="A1786" s="20" t="s">
        <v>3573</v>
      </c>
      <c r="D1786" s="10">
        <f>VLOOKUP($A1786,'Medical Examinations'!$A:$Z,MATCH(D$1,'Medical Examinations'!$A$1:$Z$1,0),FALSE)</f>
        <v>5.6</v>
      </c>
      <c r="E1786" s="10" t="str">
        <f>VLOOKUP($A1786,'Medical Examinations'!$A:$Z,MATCH(E$1,'Medical Examinations'!$A$1:$Z$1,0),FALSE)</f>
        <v>yes</v>
      </c>
      <c r="F1786" s="10" t="str">
        <f>VLOOKUP($A1786,'Medical Examinations'!$A:$Z,MATCH(F$1,'Medical Examinations'!$A$1:$Z$1,0),FALSE)</f>
        <v>No</v>
      </c>
      <c r="G1786" s="10" t="str">
        <f>VLOOKUP($A1786,'Medical Examinations'!$A:$Z,MATCH(G$1,'Medical Examinations'!$A$1:$Z$1,0),FALSE)</f>
        <v>No</v>
      </c>
      <c r="H1786" s="10">
        <f>VLOOKUP($A1786,'Medical Examinations'!$A:$Z,MATCH(H$1,'Medical Examinations'!$A$1:$Z$1,0),FALSE)</f>
        <v>0</v>
      </c>
      <c r="I1786" s="10" t="str">
        <f>VLOOKUP($A1786,'Medical Examinations'!$A:$Z,MATCH(I$1,'Medical Examinations'!$A$1:$Z$1,0),FALSE)</f>
        <v>No</v>
      </c>
      <c r="J1786" s="10" t="str">
        <f>VLOOKUP($A1786,'Medical Examinations'!$A:$Z,MATCH(J$1,'Medical Examinations'!$A$1:$Z$1,0),FALSE)</f>
        <v>Obesity</v>
      </c>
      <c r="K1786" s="10" t="str">
        <f>VLOOKUP($A1786,'Medical Examinations'!$A:$Z,MATCH(K$1,'Medical Examinations'!$A$1:$Z$1,0),FALSE)</f>
        <v>Normal</v>
      </c>
      <c r="L1786" s="15">
        <v>17878.900000000001</v>
      </c>
      <c r="M1786" s="10" t="s">
        <v>4711</v>
      </c>
      <c r="N1786" s="10" t="s">
        <v>4707</v>
      </c>
      <c r="P1786" s="10"/>
    </row>
    <row r="1787" spans="1:16">
      <c r="A1787" s="21" t="s">
        <v>3575</v>
      </c>
      <c r="D1787" s="10">
        <f>VLOOKUP($A1787,'Medical Examinations'!$A:$Z,MATCH(D$1,'Medical Examinations'!$A$1:$Z$1,0),FALSE)</f>
        <v>9.99</v>
      </c>
      <c r="E1787" s="10" t="str">
        <f>VLOOKUP($A1787,'Medical Examinations'!$A:$Z,MATCH(E$1,'Medical Examinations'!$A$1:$Z$1,0),FALSE)</f>
        <v>No</v>
      </c>
      <c r="F1787" s="10" t="str">
        <f>VLOOKUP($A1787,'Medical Examinations'!$A:$Z,MATCH(F$1,'Medical Examinations'!$A$1:$Z$1,0),FALSE)</f>
        <v>No</v>
      </c>
      <c r="G1787" s="10" t="str">
        <f>VLOOKUP($A1787,'Medical Examinations'!$A:$Z,MATCH(G$1,'Medical Examinations'!$A$1:$Z$1,0),FALSE)</f>
        <v>No</v>
      </c>
      <c r="H1787" s="10">
        <f>VLOOKUP($A1787,'Medical Examinations'!$A:$Z,MATCH(H$1,'Medical Examinations'!$A$1:$Z$1,0),FALSE)</f>
        <v>0</v>
      </c>
      <c r="I1787" s="10" t="str">
        <f>VLOOKUP($A1787,'Medical Examinations'!$A:$Z,MATCH(I$1,'Medical Examinations'!$A$1:$Z$1,0),FALSE)</f>
        <v>No</v>
      </c>
      <c r="J1787" s="10" t="str">
        <f>VLOOKUP($A1787,'Medical Examinations'!$A:$Z,MATCH(J$1,'Medical Examinations'!$A$1:$Z$1,0),FALSE)</f>
        <v>Underweight</v>
      </c>
      <c r="K1787" s="10" t="str">
        <f>VLOOKUP($A1787,'Medical Examinations'!$A:$Z,MATCH(K$1,'Medical Examinations'!$A$1:$Z$1,0),FALSE)</f>
        <v>Diabetes</v>
      </c>
      <c r="L1787" s="15">
        <v>17882.669999999998</v>
      </c>
      <c r="M1787" s="10" t="s">
        <v>4711</v>
      </c>
      <c r="N1787" s="10" t="s">
        <v>4708</v>
      </c>
      <c r="P1787" s="10"/>
    </row>
    <row r="1788" spans="1:16">
      <c r="A1788" s="20" t="s">
        <v>3577</v>
      </c>
      <c r="D1788" s="10">
        <f>VLOOKUP($A1788,'Medical Examinations'!$A:$Z,MATCH(D$1,'Medical Examinations'!$A$1:$Z$1,0),FALSE)</f>
        <v>5.93</v>
      </c>
      <c r="E1788" s="10" t="str">
        <f>VLOOKUP($A1788,'Medical Examinations'!$A:$Z,MATCH(E$1,'Medical Examinations'!$A$1:$Z$1,0),FALSE)</f>
        <v>No</v>
      </c>
      <c r="F1788" s="10" t="str">
        <f>VLOOKUP($A1788,'Medical Examinations'!$A:$Z,MATCH(F$1,'Medical Examinations'!$A$1:$Z$1,0),FALSE)</f>
        <v>No</v>
      </c>
      <c r="G1788" s="10" t="str">
        <f>VLOOKUP($A1788,'Medical Examinations'!$A:$Z,MATCH(G$1,'Medical Examinations'!$A$1:$Z$1,0),FALSE)</f>
        <v>Yes</v>
      </c>
      <c r="H1788" s="10">
        <f>VLOOKUP($A1788,'Medical Examinations'!$A:$Z,MATCH(H$1,'Medical Examinations'!$A$1:$Z$1,0),FALSE)</f>
        <v>1</v>
      </c>
      <c r="I1788" s="10" t="str">
        <f>VLOOKUP($A1788,'Medical Examinations'!$A:$Z,MATCH(I$1,'Medical Examinations'!$A$1:$Z$1,0),FALSE)</f>
        <v>No</v>
      </c>
      <c r="J1788" s="10" t="str">
        <f>VLOOKUP($A1788,'Medical Examinations'!$A:$Z,MATCH(J$1,'Medical Examinations'!$A$1:$Z$1,0),FALSE)</f>
        <v>Underweight</v>
      </c>
      <c r="K1788" s="10" t="str">
        <f>VLOOKUP($A1788,'Medical Examinations'!$A:$Z,MATCH(K$1,'Medical Examinations'!$A$1:$Z$1,0),FALSE)</f>
        <v>Prediabetes</v>
      </c>
      <c r="L1788" s="15">
        <v>17904.53</v>
      </c>
      <c r="M1788" s="10" t="s">
        <v>4711</v>
      </c>
      <c r="N1788" s="10" t="s">
        <v>4707</v>
      </c>
      <c r="P1788" s="10"/>
    </row>
    <row r="1789" spans="1:16">
      <c r="A1789" s="21" t="s">
        <v>3579</v>
      </c>
      <c r="D1789" s="10">
        <f>VLOOKUP($A1789,'Medical Examinations'!$A:$Z,MATCH(D$1,'Medical Examinations'!$A$1:$Z$1,0),FALSE)</f>
        <v>6.29</v>
      </c>
      <c r="E1789" s="10" t="str">
        <f>VLOOKUP($A1789,'Medical Examinations'!$A:$Z,MATCH(E$1,'Medical Examinations'!$A$1:$Z$1,0),FALSE)</f>
        <v>yes</v>
      </c>
      <c r="F1789" s="10" t="str">
        <f>VLOOKUP($A1789,'Medical Examinations'!$A:$Z,MATCH(F$1,'Medical Examinations'!$A$1:$Z$1,0),FALSE)</f>
        <v>No</v>
      </c>
      <c r="G1789" s="10" t="str">
        <f>VLOOKUP($A1789,'Medical Examinations'!$A:$Z,MATCH(G$1,'Medical Examinations'!$A$1:$Z$1,0),FALSE)</f>
        <v>No</v>
      </c>
      <c r="H1789" s="10">
        <f>VLOOKUP($A1789,'Medical Examinations'!$A:$Z,MATCH(H$1,'Medical Examinations'!$A$1:$Z$1,0),FALSE)</f>
        <v>1</v>
      </c>
      <c r="I1789" s="10" t="str">
        <f>VLOOKUP($A1789,'Medical Examinations'!$A:$Z,MATCH(I$1,'Medical Examinations'!$A$1:$Z$1,0),FALSE)</f>
        <v>No</v>
      </c>
      <c r="J1789" s="10" t="str">
        <f>VLOOKUP($A1789,'Medical Examinations'!$A:$Z,MATCH(J$1,'Medical Examinations'!$A$1:$Z$1,0),FALSE)</f>
        <v>Overweight</v>
      </c>
      <c r="K1789" s="10" t="str">
        <f>VLOOKUP($A1789,'Medical Examinations'!$A:$Z,MATCH(K$1,'Medical Examinations'!$A$1:$Z$1,0),FALSE)</f>
        <v>Prediabetes</v>
      </c>
      <c r="L1789" s="15">
        <v>17929.3</v>
      </c>
      <c r="M1789" s="10" t="s">
        <v>4711</v>
      </c>
      <c r="N1789" s="10" t="s">
        <v>4707</v>
      </c>
      <c r="P1789" s="10"/>
    </row>
    <row r="1790" spans="1:16">
      <c r="A1790" s="20" t="s">
        <v>3581</v>
      </c>
      <c r="D1790" s="10">
        <f>VLOOKUP($A1790,'Medical Examinations'!$A:$Z,MATCH(D$1,'Medical Examinations'!$A$1:$Z$1,0),FALSE)</f>
        <v>5.65</v>
      </c>
      <c r="E1790" s="10" t="str">
        <f>VLOOKUP($A1790,'Medical Examinations'!$A:$Z,MATCH(E$1,'Medical Examinations'!$A$1:$Z$1,0),FALSE)</f>
        <v>No</v>
      </c>
      <c r="F1790" s="10" t="str">
        <f>VLOOKUP($A1790,'Medical Examinations'!$A:$Z,MATCH(F$1,'Medical Examinations'!$A$1:$Z$1,0),FALSE)</f>
        <v>No</v>
      </c>
      <c r="G1790" s="10" t="str">
        <f>VLOOKUP($A1790,'Medical Examinations'!$A:$Z,MATCH(G$1,'Medical Examinations'!$A$1:$Z$1,0),FALSE)</f>
        <v>No</v>
      </c>
      <c r="H1790" s="10">
        <f>VLOOKUP($A1790,'Medical Examinations'!$A:$Z,MATCH(H$1,'Medical Examinations'!$A$1:$Z$1,0),FALSE)</f>
        <v>1</v>
      </c>
      <c r="I1790" s="10" t="str">
        <f>VLOOKUP($A1790,'Medical Examinations'!$A:$Z,MATCH(I$1,'Medical Examinations'!$A$1:$Z$1,0),FALSE)</f>
        <v>No</v>
      </c>
      <c r="J1790" s="10" t="str">
        <f>VLOOKUP($A1790,'Medical Examinations'!$A:$Z,MATCH(J$1,'Medical Examinations'!$A$1:$Z$1,0),FALSE)</f>
        <v>Underweight</v>
      </c>
      <c r="K1790" s="10" t="str">
        <f>VLOOKUP($A1790,'Medical Examinations'!$A:$Z,MATCH(K$1,'Medical Examinations'!$A$1:$Z$1,0),FALSE)</f>
        <v>Normal</v>
      </c>
      <c r="L1790" s="15">
        <v>17942.11</v>
      </c>
      <c r="M1790" s="10" t="s">
        <v>4711</v>
      </c>
      <c r="N1790" s="10" t="s">
        <v>4707</v>
      </c>
      <c r="P1790" s="10"/>
    </row>
    <row r="1791" spans="1:16">
      <c r="A1791" s="21" t="s">
        <v>3583</v>
      </c>
      <c r="D1791" s="10">
        <f>VLOOKUP($A1791,'Medical Examinations'!$A:$Z,MATCH(D$1,'Medical Examinations'!$A$1:$Z$1,0),FALSE)</f>
        <v>6.15</v>
      </c>
      <c r="E1791" s="10" t="str">
        <f>VLOOKUP($A1791,'Medical Examinations'!$A:$Z,MATCH(E$1,'Medical Examinations'!$A$1:$Z$1,0),FALSE)</f>
        <v>No</v>
      </c>
      <c r="F1791" s="10" t="str">
        <f>VLOOKUP($A1791,'Medical Examinations'!$A:$Z,MATCH(F$1,'Medical Examinations'!$A$1:$Z$1,0),FALSE)</f>
        <v>No</v>
      </c>
      <c r="G1791" s="10" t="str">
        <f>VLOOKUP($A1791,'Medical Examinations'!$A:$Z,MATCH(G$1,'Medical Examinations'!$A$1:$Z$1,0),FALSE)</f>
        <v>No</v>
      </c>
      <c r="H1791" s="10">
        <f>VLOOKUP($A1791,'Medical Examinations'!$A:$Z,MATCH(H$1,'Medical Examinations'!$A$1:$Z$1,0),FALSE)</f>
        <v>1</v>
      </c>
      <c r="I1791" s="10" t="str">
        <f>VLOOKUP($A1791,'Medical Examinations'!$A:$Z,MATCH(I$1,'Medical Examinations'!$A$1:$Z$1,0),FALSE)</f>
        <v>No</v>
      </c>
      <c r="J1791" s="10" t="str">
        <f>VLOOKUP($A1791,'Medical Examinations'!$A:$Z,MATCH(J$1,'Medical Examinations'!$A$1:$Z$1,0),FALSE)</f>
        <v>Obesity</v>
      </c>
      <c r="K1791" s="10" t="str">
        <f>VLOOKUP($A1791,'Medical Examinations'!$A:$Z,MATCH(K$1,'Medical Examinations'!$A$1:$Z$1,0),FALSE)</f>
        <v>Prediabetes</v>
      </c>
      <c r="L1791" s="15">
        <v>18031.16</v>
      </c>
      <c r="M1791" s="10" t="s">
        <v>4711</v>
      </c>
      <c r="N1791" s="10" t="s">
        <v>4708</v>
      </c>
      <c r="P1791" s="10"/>
    </row>
    <row r="1792" spans="1:16">
      <c r="A1792" s="20" t="s">
        <v>3585</v>
      </c>
      <c r="D1792" s="10">
        <f>VLOOKUP($A1792,'Medical Examinations'!$A:$Z,MATCH(D$1,'Medical Examinations'!$A$1:$Z$1,0),FALSE)</f>
        <v>5.22</v>
      </c>
      <c r="E1792" s="10" t="str">
        <f>VLOOKUP($A1792,'Medical Examinations'!$A:$Z,MATCH(E$1,'Medical Examinations'!$A$1:$Z$1,0),FALSE)</f>
        <v>No</v>
      </c>
      <c r="F1792" s="10" t="str">
        <f>VLOOKUP($A1792,'Medical Examinations'!$A:$Z,MATCH(F$1,'Medical Examinations'!$A$1:$Z$1,0),FALSE)</f>
        <v>yes</v>
      </c>
      <c r="G1792" s="10" t="str">
        <f>VLOOKUP($A1792,'Medical Examinations'!$A:$Z,MATCH(G$1,'Medical Examinations'!$A$1:$Z$1,0),FALSE)</f>
        <v>No</v>
      </c>
      <c r="H1792" s="10">
        <f>VLOOKUP($A1792,'Medical Examinations'!$A:$Z,MATCH(H$1,'Medical Examinations'!$A$1:$Z$1,0),FALSE)</f>
        <v>1</v>
      </c>
      <c r="I1792" s="10" t="str">
        <f>VLOOKUP($A1792,'Medical Examinations'!$A:$Z,MATCH(I$1,'Medical Examinations'!$A$1:$Z$1,0),FALSE)</f>
        <v>No</v>
      </c>
      <c r="J1792" s="10" t="str">
        <f>VLOOKUP($A1792,'Medical Examinations'!$A:$Z,MATCH(J$1,'Medical Examinations'!$A$1:$Z$1,0),FALSE)</f>
        <v>Obesity</v>
      </c>
      <c r="K1792" s="10" t="str">
        <f>VLOOKUP($A1792,'Medical Examinations'!$A:$Z,MATCH(K$1,'Medical Examinations'!$A$1:$Z$1,0),FALSE)</f>
        <v>Normal</v>
      </c>
      <c r="L1792" s="15">
        <v>18031.189999999999</v>
      </c>
      <c r="M1792" s="10" t="s">
        <v>4711</v>
      </c>
      <c r="N1792" s="10" t="s">
        <v>4707</v>
      </c>
      <c r="P1792" s="10"/>
    </row>
    <row r="1793" spans="1:16">
      <c r="A1793" s="21" t="s">
        <v>3587</v>
      </c>
      <c r="D1793" s="10">
        <f>VLOOKUP($A1793,'Medical Examinations'!$A:$Z,MATCH(D$1,'Medical Examinations'!$A$1:$Z$1,0),FALSE)</f>
        <v>11.66</v>
      </c>
      <c r="E1793" s="10" t="str">
        <f>VLOOKUP($A1793,'Medical Examinations'!$A:$Z,MATCH(E$1,'Medical Examinations'!$A$1:$Z$1,0),FALSE)</f>
        <v>No</v>
      </c>
      <c r="F1793" s="10" t="str">
        <f>VLOOKUP($A1793,'Medical Examinations'!$A:$Z,MATCH(F$1,'Medical Examinations'!$A$1:$Z$1,0),FALSE)</f>
        <v>No</v>
      </c>
      <c r="G1793" s="10" t="str">
        <f>VLOOKUP($A1793,'Medical Examinations'!$A:$Z,MATCH(G$1,'Medical Examinations'!$A$1:$Z$1,0),FALSE)</f>
        <v>No</v>
      </c>
      <c r="H1793" s="10">
        <f>VLOOKUP($A1793,'Medical Examinations'!$A:$Z,MATCH(H$1,'Medical Examinations'!$A$1:$Z$1,0),FALSE)</f>
        <v>0</v>
      </c>
      <c r="I1793" s="10" t="str">
        <f>VLOOKUP($A1793,'Medical Examinations'!$A:$Z,MATCH(I$1,'Medical Examinations'!$A$1:$Z$1,0),FALSE)</f>
        <v>No</v>
      </c>
      <c r="J1793" s="10" t="str">
        <f>VLOOKUP($A1793,'Medical Examinations'!$A:$Z,MATCH(J$1,'Medical Examinations'!$A$1:$Z$1,0),FALSE)</f>
        <v>Obesity</v>
      </c>
      <c r="K1793" s="10" t="str">
        <f>VLOOKUP($A1793,'Medical Examinations'!$A:$Z,MATCH(K$1,'Medical Examinations'!$A$1:$Z$1,0),FALSE)</f>
        <v>Diabetes</v>
      </c>
      <c r="L1793" s="15">
        <v>18033.97</v>
      </c>
      <c r="M1793" s="10" t="s">
        <v>4711</v>
      </c>
      <c r="N1793" s="10" t="s">
        <v>4711</v>
      </c>
      <c r="P1793" s="10"/>
    </row>
    <row r="1794" spans="1:16">
      <c r="A1794" s="20" t="s">
        <v>3589</v>
      </c>
      <c r="D1794" s="10">
        <f>VLOOKUP($A1794,'Medical Examinations'!$A:$Z,MATCH(D$1,'Medical Examinations'!$A$1:$Z$1,0),FALSE)</f>
        <v>4.91</v>
      </c>
      <c r="E1794" s="10" t="str">
        <f>VLOOKUP($A1794,'Medical Examinations'!$A:$Z,MATCH(E$1,'Medical Examinations'!$A$1:$Z$1,0),FALSE)</f>
        <v>yes</v>
      </c>
      <c r="F1794" s="10" t="str">
        <f>VLOOKUP($A1794,'Medical Examinations'!$A:$Z,MATCH(F$1,'Medical Examinations'!$A$1:$Z$1,0),FALSE)</f>
        <v>No</v>
      </c>
      <c r="G1794" s="10" t="str">
        <f>VLOOKUP($A1794,'Medical Examinations'!$A:$Z,MATCH(G$1,'Medical Examinations'!$A$1:$Z$1,0),FALSE)</f>
        <v>No</v>
      </c>
      <c r="H1794" s="10">
        <f>VLOOKUP($A1794,'Medical Examinations'!$A:$Z,MATCH(H$1,'Medical Examinations'!$A$1:$Z$1,0),FALSE)</f>
        <v>1</v>
      </c>
      <c r="I1794" s="10" t="str">
        <f>VLOOKUP($A1794,'Medical Examinations'!$A:$Z,MATCH(I$1,'Medical Examinations'!$A$1:$Z$1,0),FALSE)</f>
        <v>No</v>
      </c>
      <c r="J1794" s="10" t="str">
        <f>VLOOKUP($A1794,'Medical Examinations'!$A:$Z,MATCH(J$1,'Medical Examinations'!$A$1:$Z$1,0),FALSE)</f>
        <v>Normal Weight</v>
      </c>
      <c r="K1794" s="10" t="str">
        <f>VLOOKUP($A1794,'Medical Examinations'!$A:$Z,MATCH(K$1,'Medical Examinations'!$A$1:$Z$1,0),FALSE)</f>
        <v>Normal</v>
      </c>
      <c r="L1794" s="15">
        <v>18157.88</v>
      </c>
      <c r="M1794" s="10" t="s">
        <v>4711</v>
      </c>
      <c r="N1794" s="10" t="s">
        <v>4711</v>
      </c>
      <c r="P1794" s="10"/>
    </row>
    <row r="1795" spans="1:16">
      <c r="A1795" s="21" t="s">
        <v>3591</v>
      </c>
      <c r="D1795" s="10">
        <f>VLOOKUP($A1795,'Medical Examinations'!$A:$Z,MATCH(D$1,'Medical Examinations'!$A$1:$Z$1,0),FALSE)</f>
        <v>9.25</v>
      </c>
      <c r="E1795" s="10" t="str">
        <f>VLOOKUP($A1795,'Medical Examinations'!$A:$Z,MATCH(E$1,'Medical Examinations'!$A$1:$Z$1,0),FALSE)</f>
        <v>yes</v>
      </c>
      <c r="F1795" s="10" t="str">
        <f>VLOOKUP($A1795,'Medical Examinations'!$A:$Z,MATCH(F$1,'Medical Examinations'!$A$1:$Z$1,0),FALSE)</f>
        <v>No</v>
      </c>
      <c r="G1795" s="10" t="str">
        <f>VLOOKUP($A1795,'Medical Examinations'!$A:$Z,MATCH(G$1,'Medical Examinations'!$A$1:$Z$1,0),FALSE)</f>
        <v>No</v>
      </c>
      <c r="H1795" s="10">
        <f>VLOOKUP($A1795,'Medical Examinations'!$A:$Z,MATCH(H$1,'Medical Examinations'!$A$1:$Z$1,0),FALSE)</f>
        <v>0</v>
      </c>
      <c r="I1795" s="10" t="str">
        <f>VLOOKUP($A1795,'Medical Examinations'!$A:$Z,MATCH(I$1,'Medical Examinations'!$A$1:$Z$1,0),FALSE)</f>
        <v>No</v>
      </c>
      <c r="J1795" s="10" t="str">
        <f>VLOOKUP($A1795,'Medical Examinations'!$A:$Z,MATCH(J$1,'Medical Examinations'!$A$1:$Z$1,0),FALSE)</f>
        <v>Normal Weight</v>
      </c>
      <c r="K1795" s="10" t="str">
        <f>VLOOKUP($A1795,'Medical Examinations'!$A:$Z,MATCH(K$1,'Medical Examinations'!$A$1:$Z$1,0),FALSE)</f>
        <v>Diabetes</v>
      </c>
      <c r="L1795" s="15">
        <v>18208.34</v>
      </c>
      <c r="M1795" s="10" t="s">
        <v>4711</v>
      </c>
      <c r="N1795" s="10" t="s">
        <v>4707</v>
      </c>
      <c r="P1795" s="10"/>
    </row>
    <row r="1796" spans="1:16">
      <c r="A1796" s="20" t="s">
        <v>3593</v>
      </c>
      <c r="D1796" s="10">
        <f>VLOOKUP($A1796,'Medical Examinations'!$A:$Z,MATCH(D$1,'Medical Examinations'!$A$1:$Z$1,0),FALSE)</f>
        <v>11.48</v>
      </c>
      <c r="E1796" s="10" t="str">
        <f>VLOOKUP($A1796,'Medical Examinations'!$A:$Z,MATCH(E$1,'Medical Examinations'!$A$1:$Z$1,0),FALSE)</f>
        <v>No</v>
      </c>
      <c r="F1796" s="10" t="str">
        <f>VLOOKUP($A1796,'Medical Examinations'!$A:$Z,MATCH(F$1,'Medical Examinations'!$A$1:$Z$1,0),FALSE)</f>
        <v>No</v>
      </c>
      <c r="G1796" s="10" t="str">
        <f>VLOOKUP($A1796,'Medical Examinations'!$A:$Z,MATCH(G$1,'Medical Examinations'!$A$1:$Z$1,0),FALSE)</f>
        <v>No</v>
      </c>
      <c r="H1796" s="10">
        <f>VLOOKUP($A1796,'Medical Examinations'!$A:$Z,MATCH(H$1,'Medical Examinations'!$A$1:$Z$1,0),FALSE)</f>
        <v>0</v>
      </c>
      <c r="I1796" s="10" t="str">
        <f>VLOOKUP($A1796,'Medical Examinations'!$A:$Z,MATCH(I$1,'Medical Examinations'!$A$1:$Z$1,0),FALSE)</f>
        <v>No</v>
      </c>
      <c r="J1796" s="10" t="str">
        <f>VLOOKUP($A1796,'Medical Examinations'!$A:$Z,MATCH(J$1,'Medical Examinations'!$A$1:$Z$1,0),FALSE)</f>
        <v>Underweight</v>
      </c>
      <c r="K1796" s="10" t="str">
        <f>VLOOKUP($A1796,'Medical Examinations'!$A:$Z,MATCH(K$1,'Medical Examinations'!$A$1:$Z$1,0),FALSE)</f>
        <v>Diabetes</v>
      </c>
      <c r="L1796" s="15">
        <v>18218.16</v>
      </c>
      <c r="M1796" s="10" t="s">
        <v>4711</v>
      </c>
      <c r="N1796" s="10" t="s">
        <v>4711</v>
      </c>
      <c r="P1796" s="10"/>
    </row>
    <row r="1797" spans="1:16">
      <c r="A1797" s="21" t="s">
        <v>3595</v>
      </c>
      <c r="D1797" s="10">
        <f>VLOOKUP($A1797,'Medical Examinations'!$A:$Z,MATCH(D$1,'Medical Examinations'!$A$1:$Z$1,0),FALSE)</f>
        <v>6.06</v>
      </c>
      <c r="E1797" s="10" t="str">
        <f>VLOOKUP($A1797,'Medical Examinations'!$A:$Z,MATCH(E$1,'Medical Examinations'!$A$1:$Z$1,0),FALSE)</f>
        <v>No</v>
      </c>
      <c r="F1797" s="10" t="str">
        <f>VLOOKUP($A1797,'Medical Examinations'!$A:$Z,MATCH(F$1,'Medical Examinations'!$A$1:$Z$1,0),FALSE)</f>
        <v>No</v>
      </c>
      <c r="G1797" s="10" t="str">
        <f>VLOOKUP($A1797,'Medical Examinations'!$A:$Z,MATCH(G$1,'Medical Examinations'!$A$1:$Z$1,0),FALSE)</f>
        <v>No</v>
      </c>
      <c r="H1797" s="10">
        <f>VLOOKUP($A1797,'Medical Examinations'!$A:$Z,MATCH(H$1,'Medical Examinations'!$A$1:$Z$1,0),FALSE)</f>
        <v>0</v>
      </c>
      <c r="I1797" s="10" t="str">
        <f>VLOOKUP($A1797,'Medical Examinations'!$A:$Z,MATCH(I$1,'Medical Examinations'!$A$1:$Z$1,0),FALSE)</f>
        <v>No</v>
      </c>
      <c r="J1797" s="10" t="str">
        <f>VLOOKUP($A1797,'Medical Examinations'!$A:$Z,MATCH(J$1,'Medical Examinations'!$A$1:$Z$1,0),FALSE)</f>
        <v>Obesity</v>
      </c>
      <c r="K1797" s="10" t="str">
        <f>VLOOKUP($A1797,'Medical Examinations'!$A:$Z,MATCH(K$1,'Medical Examinations'!$A$1:$Z$1,0),FALSE)</f>
        <v>Prediabetes</v>
      </c>
      <c r="L1797" s="15">
        <v>18223.45</v>
      </c>
      <c r="M1797" s="10" t="s">
        <v>4711</v>
      </c>
      <c r="N1797" s="10" t="s">
        <v>4708</v>
      </c>
      <c r="P1797" s="10"/>
    </row>
    <row r="1798" spans="1:16">
      <c r="A1798" s="20" t="s">
        <v>3597</v>
      </c>
      <c r="D1798" s="10">
        <f>VLOOKUP($A1798,'Medical Examinations'!$A:$Z,MATCH(D$1,'Medical Examinations'!$A$1:$Z$1,0),FALSE)</f>
        <v>5.86</v>
      </c>
      <c r="E1798" s="10" t="str">
        <f>VLOOKUP($A1798,'Medical Examinations'!$A:$Z,MATCH(E$1,'Medical Examinations'!$A$1:$Z$1,0),FALSE)</f>
        <v>No</v>
      </c>
      <c r="F1798" s="10" t="str">
        <f>VLOOKUP($A1798,'Medical Examinations'!$A:$Z,MATCH(F$1,'Medical Examinations'!$A$1:$Z$1,0),FALSE)</f>
        <v>No</v>
      </c>
      <c r="G1798" s="10" t="str">
        <f>VLOOKUP($A1798,'Medical Examinations'!$A:$Z,MATCH(G$1,'Medical Examinations'!$A$1:$Z$1,0),FALSE)</f>
        <v>No</v>
      </c>
      <c r="H1798" s="10">
        <f>VLOOKUP($A1798,'Medical Examinations'!$A:$Z,MATCH(H$1,'Medical Examinations'!$A$1:$Z$1,0),FALSE)</f>
        <v>1</v>
      </c>
      <c r="I1798" s="10" t="str">
        <f>VLOOKUP($A1798,'Medical Examinations'!$A:$Z,MATCH(I$1,'Medical Examinations'!$A$1:$Z$1,0),FALSE)</f>
        <v>No</v>
      </c>
      <c r="J1798" s="10" t="str">
        <f>VLOOKUP($A1798,'Medical Examinations'!$A:$Z,MATCH(J$1,'Medical Examinations'!$A$1:$Z$1,0),FALSE)</f>
        <v>Normal Weight</v>
      </c>
      <c r="K1798" s="10" t="str">
        <f>VLOOKUP($A1798,'Medical Examinations'!$A:$Z,MATCH(K$1,'Medical Examinations'!$A$1:$Z$1,0),FALSE)</f>
        <v>Prediabetes</v>
      </c>
      <c r="L1798" s="15">
        <v>18246.5</v>
      </c>
      <c r="M1798" s="10" t="s">
        <v>4711</v>
      </c>
      <c r="N1798" s="10" t="s">
        <v>4711</v>
      </c>
      <c r="P1798" s="10"/>
    </row>
    <row r="1799" spans="1:16">
      <c r="A1799" s="21" t="s">
        <v>3599</v>
      </c>
      <c r="D1799" s="10">
        <f>VLOOKUP($A1799,'Medical Examinations'!$A:$Z,MATCH(D$1,'Medical Examinations'!$A$1:$Z$1,0),FALSE)</f>
        <v>5.33</v>
      </c>
      <c r="E1799" s="10" t="str">
        <f>VLOOKUP($A1799,'Medical Examinations'!$A:$Z,MATCH(E$1,'Medical Examinations'!$A$1:$Z$1,0),FALSE)</f>
        <v>No</v>
      </c>
      <c r="F1799" s="10" t="str">
        <f>VLOOKUP($A1799,'Medical Examinations'!$A:$Z,MATCH(F$1,'Medical Examinations'!$A$1:$Z$1,0),FALSE)</f>
        <v>No</v>
      </c>
      <c r="G1799" s="10" t="str">
        <f>VLOOKUP($A1799,'Medical Examinations'!$A:$Z,MATCH(G$1,'Medical Examinations'!$A$1:$Z$1,0),FALSE)</f>
        <v>No</v>
      </c>
      <c r="H1799" s="10">
        <f>VLOOKUP($A1799,'Medical Examinations'!$A:$Z,MATCH(H$1,'Medical Examinations'!$A$1:$Z$1,0),FALSE)</f>
        <v>0</v>
      </c>
      <c r="I1799" s="10" t="str">
        <f>VLOOKUP($A1799,'Medical Examinations'!$A:$Z,MATCH(I$1,'Medical Examinations'!$A$1:$Z$1,0),FALSE)</f>
        <v>No</v>
      </c>
      <c r="J1799" s="10" t="str">
        <f>VLOOKUP($A1799,'Medical Examinations'!$A:$Z,MATCH(J$1,'Medical Examinations'!$A$1:$Z$1,0),FALSE)</f>
        <v>Overweight</v>
      </c>
      <c r="K1799" s="10" t="str">
        <f>VLOOKUP($A1799,'Medical Examinations'!$A:$Z,MATCH(K$1,'Medical Examinations'!$A$1:$Z$1,0),FALSE)</f>
        <v>Normal</v>
      </c>
      <c r="L1799" s="15">
        <v>18259.22</v>
      </c>
      <c r="M1799" s="10" t="s">
        <v>4711</v>
      </c>
      <c r="N1799" s="10" t="s">
        <v>4708</v>
      </c>
      <c r="P1799" s="10"/>
    </row>
    <row r="1800" spans="1:16">
      <c r="A1800" s="20" t="s">
        <v>3601</v>
      </c>
      <c r="D1800" s="10">
        <f>VLOOKUP($A1800,'Medical Examinations'!$A:$Z,MATCH(D$1,'Medical Examinations'!$A$1:$Z$1,0),FALSE)</f>
        <v>5.33</v>
      </c>
      <c r="E1800" s="10" t="str">
        <f>VLOOKUP($A1800,'Medical Examinations'!$A:$Z,MATCH(E$1,'Medical Examinations'!$A$1:$Z$1,0),FALSE)</f>
        <v>No</v>
      </c>
      <c r="F1800" s="10" t="str">
        <f>VLOOKUP($A1800,'Medical Examinations'!$A:$Z,MATCH(F$1,'Medical Examinations'!$A$1:$Z$1,0),FALSE)</f>
        <v>No</v>
      </c>
      <c r="G1800" s="10" t="str">
        <f>VLOOKUP($A1800,'Medical Examinations'!$A:$Z,MATCH(G$1,'Medical Examinations'!$A$1:$Z$1,0),FALSE)</f>
        <v>No</v>
      </c>
      <c r="H1800" s="10">
        <f>VLOOKUP($A1800,'Medical Examinations'!$A:$Z,MATCH(H$1,'Medical Examinations'!$A$1:$Z$1,0),FALSE)</f>
        <v>0</v>
      </c>
      <c r="I1800" s="10" t="str">
        <f>VLOOKUP($A1800,'Medical Examinations'!$A:$Z,MATCH(I$1,'Medical Examinations'!$A$1:$Z$1,0),FALSE)</f>
        <v>No</v>
      </c>
      <c r="J1800" s="10" t="str">
        <f>VLOOKUP($A1800,'Medical Examinations'!$A:$Z,MATCH(J$1,'Medical Examinations'!$A$1:$Z$1,0),FALSE)</f>
        <v>Normal Weight</v>
      </c>
      <c r="K1800" s="10" t="str">
        <f>VLOOKUP($A1800,'Medical Examinations'!$A:$Z,MATCH(K$1,'Medical Examinations'!$A$1:$Z$1,0),FALSE)</f>
        <v>Normal</v>
      </c>
      <c r="L1800" s="15">
        <v>18310.740000000002</v>
      </c>
      <c r="M1800" s="10" t="s">
        <v>4711</v>
      </c>
      <c r="N1800" s="10" t="s">
        <v>4708</v>
      </c>
      <c r="P1800" s="10"/>
    </row>
    <row r="1801" spans="1:16">
      <c r="A1801" s="21" t="s">
        <v>3603</v>
      </c>
      <c r="D1801" s="10">
        <f>VLOOKUP($A1801,'Medical Examinations'!$A:$Z,MATCH(D$1,'Medical Examinations'!$A$1:$Z$1,0),FALSE)</f>
        <v>6.02</v>
      </c>
      <c r="E1801" s="10" t="str">
        <f>VLOOKUP($A1801,'Medical Examinations'!$A:$Z,MATCH(E$1,'Medical Examinations'!$A$1:$Z$1,0),FALSE)</f>
        <v>No</v>
      </c>
      <c r="F1801" s="10" t="str">
        <f>VLOOKUP($A1801,'Medical Examinations'!$A:$Z,MATCH(F$1,'Medical Examinations'!$A$1:$Z$1,0),FALSE)</f>
        <v>No</v>
      </c>
      <c r="G1801" s="10" t="str">
        <f>VLOOKUP($A1801,'Medical Examinations'!$A:$Z,MATCH(G$1,'Medical Examinations'!$A$1:$Z$1,0),FALSE)</f>
        <v>No</v>
      </c>
      <c r="H1801" s="10">
        <f>VLOOKUP($A1801,'Medical Examinations'!$A:$Z,MATCH(H$1,'Medical Examinations'!$A$1:$Z$1,0),FALSE)</f>
        <v>1</v>
      </c>
      <c r="I1801" s="10" t="str">
        <f>VLOOKUP($A1801,'Medical Examinations'!$A:$Z,MATCH(I$1,'Medical Examinations'!$A$1:$Z$1,0),FALSE)</f>
        <v>No</v>
      </c>
      <c r="J1801" s="10" t="str">
        <f>VLOOKUP($A1801,'Medical Examinations'!$A:$Z,MATCH(J$1,'Medical Examinations'!$A$1:$Z$1,0),FALSE)</f>
        <v>Obesity</v>
      </c>
      <c r="K1801" s="10" t="str">
        <f>VLOOKUP($A1801,'Medical Examinations'!$A:$Z,MATCH(K$1,'Medical Examinations'!$A$1:$Z$1,0),FALSE)</f>
        <v>Prediabetes</v>
      </c>
      <c r="L1801" s="15">
        <v>18328.240000000002</v>
      </c>
      <c r="M1801" s="10" t="s">
        <v>4711</v>
      </c>
      <c r="N1801" s="10" t="s">
        <v>4707</v>
      </c>
      <c r="P1801" s="10"/>
    </row>
    <row r="1802" spans="1:16">
      <c r="A1802" s="20" t="s">
        <v>3605</v>
      </c>
      <c r="D1802" s="10">
        <f>VLOOKUP($A1802,'Medical Examinations'!$A:$Z,MATCH(D$1,'Medical Examinations'!$A$1:$Z$1,0),FALSE)</f>
        <v>6.25</v>
      </c>
      <c r="E1802" s="10" t="str">
        <f>VLOOKUP($A1802,'Medical Examinations'!$A:$Z,MATCH(E$1,'Medical Examinations'!$A$1:$Z$1,0),FALSE)</f>
        <v>No</v>
      </c>
      <c r="F1802" s="10" t="str">
        <f>VLOOKUP($A1802,'Medical Examinations'!$A:$Z,MATCH(F$1,'Medical Examinations'!$A$1:$Z$1,0),FALSE)</f>
        <v>No</v>
      </c>
      <c r="G1802" s="10" t="str">
        <f>VLOOKUP($A1802,'Medical Examinations'!$A:$Z,MATCH(G$1,'Medical Examinations'!$A$1:$Z$1,0),FALSE)</f>
        <v>No</v>
      </c>
      <c r="H1802" s="10">
        <f>VLOOKUP($A1802,'Medical Examinations'!$A:$Z,MATCH(H$1,'Medical Examinations'!$A$1:$Z$1,0),FALSE)</f>
        <v>1</v>
      </c>
      <c r="I1802" s="10" t="str">
        <f>VLOOKUP($A1802,'Medical Examinations'!$A:$Z,MATCH(I$1,'Medical Examinations'!$A$1:$Z$1,0),FALSE)</f>
        <v>No</v>
      </c>
      <c r="J1802" s="10" t="str">
        <f>VLOOKUP($A1802,'Medical Examinations'!$A:$Z,MATCH(J$1,'Medical Examinations'!$A$1:$Z$1,0),FALSE)</f>
        <v>Obesity</v>
      </c>
      <c r="K1802" s="10" t="str">
        <f>VLOOKUP($A1802,'Medical Examinations'!$A:$Z,MATCH(K$1,'Medical Examinations'!$A$1:$Z$1,0),FALSE)</f>
        <v>Prediabetes</v>
      </c>
      <c r="L1802" s="15">
        <v>18443.11</v>
      </c>
      <c r="M1802" s="10" t="s">
        <v>4711</v>
      </c>
      <c r="N1802" s="10" t="s">
        <v>4707</v>
      </c>
      <c r="P1802" s="10"/>
    </row>
    <row r="1803" spans="1:16">
      <c r="A1803" s="21" t="s">
        <v>3607</v>
      </c>
      <c r="D1803" s="10">
        <f>VLOOKUP($A1803,'Medical Examinations'!$A:$Z,MATCH(D$1,'Medical Examinations'!$A$1:$Z$1,0),FALSE)</f>
        <v>4.8099999999999996</v>
      </c>
      <c r="E1803" s="10" t="str">
        <f>VLOOKUP($A1803,'Medical Examinations'!$A:$Z,MATCH(E$1,'Medical Examinations'!$A$1:$Z$1,0),FALSE)</f>
        <v>No</v>
      </c>
      <c r="F1803" s="10" t="str">
        <f>VLOOKUP($A1803,'Medical Examinations'!$A:$Z,MATCH(F$1,'Medical Examinations'!$A$1:$Z$1,0),FALSE)</f>
        <v>No</v>
      </c>
      <c r="G1803" s="10" t="str">
        <f>VLOOKUP($A1803,'Medical Examinations'!$A:$Z,MATCH(G$1,'Medical Examinations'!$A$1:$Z$1,0),FALSE)</f>
        <v>No</v>
      </c>
      <c r="H1803" s="10">
        <f>VLOOKUP($A1803,'Medical Examinations'!$A:$Z,MATCH(H$1,'Medical Examinations'!$A$1:$Z$1,0),FALSE)</f>
        <v>1</v>
      </c>
      <c r="I1803" s="10" t="str">
        <f>VLOOKUP($A1803,'Medical Examinations'!$A:$Z,MATCH(I$1,'Medical Examinations'!$A$1:$Z$1,0),FALSE)</f>
        <v>No</v>
      </c>
      <c r="J1803" s="10" t="str">
        <f>VLOOKUP($A1803,'Medical Examinations'!$A:$Z,MATCH(J$1,'Medical Examinations'!$A$1:$Z$1,0),FALSE)</f>
        <v>Obesity</v>
      </c>
      <c r="K1803" s="10" t="str">
        <f>VLOOKUP($A1803,'Medical Examinations'!$A:$Z,MATCH(K$1,'Medical Examinations'!$A$1:$Z$1,0),FALSE)</f>
        <v>Normal</v>
      </c>
      <c r="L1803" s="15">
        <v>18608.259999999998</v>
      </c>
      <c r="M1803" s="10" t="s">
        <v>4711</v>
      </c>
      <c r="N1803" s="10" t="s">
        <v>4708</v>
      </c>
      <c r="P1803" s="10"/>
    </row>
    <row r="1804" spans="1:16">
      <c r="A1804" s="20" t="s">
        <v>3609</v>
      </c>
      <c r="D1804" s="10">
        <f>VLOOKUP($A1804,'Medical Examinations'!$A:$Z,MATCH(D$1,'Medical Examinations'!$A$1:$Z$1,0),FALSE)</f>
        <v>4.5999999999999996</v>
      </c>
      <c r="E1804" s="10" t="str">
        <f>VLOOKUP($A1804,'Medical Examinations'!$A:$Z,MATCH(E$1,'Medical Examinations'!$A$1:$Z$1,0),FALSE)</f>
        <v>No</v>
      </c>
      <c r="F1804" s="10" t="str">
        <f>VLOOKUP($A1804,'Medical Examinations'!$A:$Z,MATCH(F$1,'Medical Examinations'!$A$1:$Z$1,0),FALSE)</f>
        <v>No</v>
      </c>
      <c r="G1804" s="10" t="str">
        <f>VLOOKUP($A1804,'Medical Examinations'!$A:$Z,MATCH(G$1,'Medical Examinations'!$A$1:$Z$1,0),FALSE)</f>
        <v>No</v>
      </c>
      <c r="H1804" s="10">
        <f>VLOOKUP($A1804,'Medical Examinations'!$A:$Z,MATCH(H$1,'Medical Examinations'!$A$1:$Z$1,0),FALSE)</f>
        <v>1</v>
      </c>
      <c r="I1804" s="10" t="str">
        <f>VLOOKUP($A1804,'Medical Examinations'!$A:$Z,MATCH(I$1,'Medical Examinations'!$A$1:$Z$1,0),FALSE)</f>
        <v>No</v>
      </c>
      <c r="J1804" s="10" t="str">
        <f>VLOOKUP($A1804,'Medical Examinations'!$A:$Z,MATCH(J$1,'Medical Examinations'!$A$1:$Z$1,0),FALSE)</f>
        <v>Overweight</v>
      </c>
      <c r="K1804" s="10" t="str">
        <f>VLOOKUP($A1804,'Medical Examinations'!$A:$Z,MATCH(K$1,'Medical Examinations'!$A$1:$Z$1,0),FALSE)</f>
        <v>Normal</v>
      </c>
      <c r="L1804" s="15">
        <v>18648.419999999998</v>
      </c>
      <c r="M1804" s="10" t="s">
        <v>4711</v>
      </c>
      <c r="N1804" s="10" t="s">
        <v>4711</v>
      </c>
      <c r="P1804" s="10"/>
    </row>
    <row r="1805" spans="1:16">
      <c r="A1805" s="21" t="s">
        <v>3611</v>
      </c>
      <c r="D1805" s="10">
        <f>VLOOKUP($A1805,'Medical Examinations'!$A:$Z,MATCH(D$1,'Medical Examinations'!$A$1:$Z$1,0),FALSE)</f>
        <v>5.08</v>
      </c>
      <c r="E1805" s="10" t="str">
        <f>VLOOKUP($A1805,'Medical Examinations'!$A:$Z,MATCH(E$1,'Medical Examinations'!$A$1:$Z$1,0),FALSE)</f>
        <v>No</v>
      </c>
      <c r="F1805" s="10" t="str">
        <f>VLOOKUP($A1805,'Medical Examinations'!$A:$Z,MATCH(F$1,'Medical Examinations'!$A$1:$Z$1,0),FALSE)</f>
        <v>No</v>
      </c>
      <c r="G1805" s="10" t="str">
        <f>VLOOKUP($A1805,'Medical Examinations'!$A:$Z,MATCH(G$1,'Medical Examinations'!$A$1:$Z$1,0),FALSE)</f>
        <v>No</v>
      </c>
      <c r="H1805" s="10">
        <f>VLOOKUP($A1805,'Medical Examinations'!$A:$Z,MATCH(H$1,'Medical Examinations'!$A$1:$Z$1,0),FALSE)</f>
        <v>1</v>
      </c>
      <c r="I1805" s="10" t="str">
        <f>VLOOKUP($A1805,'Medical Examinations'!$A:$Z,MATCH(I$1,'Medical Examinations'!$A$1:$Z$1,0),FALSE)</f>
        <v>No</v>
      </c>
      <c r="J1805" s="10" t="str">
        <f>VLOOKUP($A1805,'Medical Examinations'!$A:$Z,MATCH(J$1,'Medical Examinations'!$A$1:$Z$1,0),FALSE)</f>
        <v>Overweight</v>
      </c>
      <c r="K1805" s="10" t="str">
        <f>VLOOKUP($A1805,'Medical Examinations'!$A:$Z,MATCH(K$1,'Medical Examinations'!$A$1:$Z$1,0),FALSE)</f>
        <v>Normal</v>
      </c>
      <c r="L1805" s="15">
        <v>18682.740000000002</v>
      </c>
      <c r="M1805" s="10" t="s">
        <v>4711</v>
      </c>
      <c r="N1805" s="10" t="s">
        <v>4708</v>
      </c>
      <c r="P1805" s="10"/>
    </row>
    <row r="1806" spans="1:16">
      <c r="A1806" s="20" t="s">
        <v>3613</v>
      </c>
      <c r="D1806" s="10">
        <f>VLOOKUP($A1806,'Medical Examinations'!$A:$Z,MATCH(D$1,'Medical Examinations'!$A$1:$Z$1,0),FALSE)</f>
        <v>5.43</v>
      </c>
      <c r="E1806" s="10" t="str">
        <f>VLOOKUP($A1806,'Medical Examinations'!$A:$Z,MATCH(E$1,'Medical Examinations'!$A$1:$Z$1,0),FALSE)</f>
        <v>No</v>
      </c>
      <c r="F1806" s="10" t="str">
        <f>VLOOKUP($A1806,'Medical Examinations'!$A:$Z,MATCH(F$1,'Medical Examinations'!$A$1:$Z$1,0),FALSE)</f>
        <v>yes</v>
      </c>
      <c r="G1806" s="10" t="str">
        <f>VLOOKUP($A1806,'Medical Examinations'!$A:$Z,MATCH(G$1,'Medical Examinations'!$A$1:$Z$1,0),FALSE)</f>
        <v>No</v>
      </c>
      <c r="H1806" s="10">
        <f>VLOOKUP($A1806,'Medical Examinations'!$A:$Z,MATCH(H$1,'Medical Examinations'!$A$1:$Z$1,0),FALSE)</f>
        <v>1</v>
      </c>
      <c r="I1806" s="10" t="str">
        <f>VLOOKUP($A1806,'Medical Examinations'!$A:$Z,MATCH(I$1,'Medical Examinations'!$A$1:$Z$1,0),FALSE)</f>
        <v>No</v>
      </c>
      <c r="J1806" s="10" t="str">
        <f>VLOOKUP($A1806,'Medical Examinations'!$A:$Z,MATCH(J$1,'Medical Examinations'!$A$1:$Z$1,0),FALSE)</f>
        <v>Obesity</v>
      </c>
      <c r="K1806" s="10" t="str">
        <f>VLOOKUP($A1806,'Medical Examinations'!$A:$Z,MATCH(K$1,'Medical Examinations'!$A$1:$Z$1,0),FALSE)</f>
        <v>Normal</v>
      </c>
      <c r="L1806" s="15">
        <v>18694.689999999999</v>
      </c>
      <c r="M1806" s="10" t="s">
        <v>4711</v>
      </c>
      <c r="N1806" s="10" t="s">
        <v>4711</v>
      </c>
      <c r="P1806" s="10"/>
    </row>
    <row r="1807" spans="1:16">
      <c r="A1807" s="21" t="s">
        <v>3615</v>
      </c>
      <c r="D1807" s="10">
        <f>VLOOKUP($A1807,'Medical Examinations'!$A:$Z,MATCH(D$1,'Medical Examinations'!$A$1:$Z$1,0),FALSE)</f>
        <v>5.44</v>
      </c>
      <c r="E1807" s="10" t="str">
        <f>VLOOKUP($A1807,'Medical Examinations'!$A:$Z,MATCH(E$1,'Medical Examinations'!$A$1:$Z$1,0),FALSE)</f>
        <v>No</v>
      </c>
      <c r="F1807" s="10" t="str">
        <f>VLOOKUP($A1807,'Medical Examinations'!$A:$Z,MATCH(F$1,'Medical Examinations'!$A$1:$Z$1,0),FALSE)</f>
        <v>No</v>
      </c>
      <c r="G1807" s="10" t="str">
        <f>VLOOKUP($A1807,'Medical Examinations'!$A:$Z,MATCH(G$1,'Medical Examinations'!$A$1:$Z$1,0),FALSE)</f>
        <v>No</v>
      </c>
      <c r="H1807" s="10">
        <f>VLOOKUP($A1807,'Medical Examinations'!$A:$Z,MATCH(H$1,'Medical Examinations'!$A$1:$Z$1,0),FALSE)</f>
        <v>0</v>
      </c>
      <c r="I1807" s="10" t="str">
        <f>VLOOKUP($A1807,'Medical Examinations'!$A:$Z,MATCH(I$1,'Medical Examinations'!$A$1:$Z$1,0),FALSE)</f>
        <v>No</v>
      </c>
      <c r="J1807" s="10" t="str">
        <f>VLOOKUP($A1807,'Medical Examinations'!$A:$Z,MATCH(J$1,'Medical Examinations'!$A$1:$Z$1,0),FALSE)</f>
        <v>Obesity</v>
      </c>
      <c r="K1807" s="10" t="str">
        <f>VLOOKUP($A1807,'Medical Examinations'!$A:$Z,MATCH(K$1,'Medical Examinations'!$A$1:$Z$1,0),FALSE)</f>
        <v>Normal</v>
      </c>
      <c r="L1807" s="15">
        <v>18765.88</v>
      </c>
      <c r="M1807" s="10" t="s">
        <v>4711</v>
      </c>
      <c r="N1807" s="10" t="s">
        <v>4707</v>
      </c>
      <c r="P1807" s="10"/>
    </row>
    <row r="1808" spans="1:16">
      <c r="A1808" s="20" t="s">
        <v>3617</v>
      </c>
      <c r="D1808" s="10">
        <f>VLOOKUP($A1808,'Medical Examinations'!$A:$Z,MATCH(D$1,'Medical Examinations'!$A$1:$Z$1,0),FALSE)</f>
        <v>11.69</v>
      </c>
      <c r="E1808" s="10" t="str">
        <f>VLOOKUP($A1808,'Medical Examinations'!$A:$Z,MATCH(E$1,'Medical Examinations'!$A$1:$Z$1,0),FALSE)</f>
        <v>yes</v>
      </c>
      <c r="F1808" s="10" t="str">
        <f>VLOOKUP($A1808,'Medical Examinations'!$A:$Z,MATCH(F$1,'Medical Examinations'!$A$1:$Z$1,0),FALSE)</f>
        <v>No</v>
      </c>
      <c r="G1808" s="10" t="str">
        <f>VLOOKUP($A1808,'Medical Examinations'!$A:$Z,MATCH(G$1,'Medical Examinations'!$A$1:$Z$1,0),FALSE)</f>
        <v>No</v>
      </c>
      <c r="H1808" s="10">
        <f>VLOOKUP($A1808,'Medical Examinations'!$A:$Z,MATCH(H$1,'Medical Examinations'!$A$1:$Z$1,0),FALSE)</f>
        <v>1</v>
      </c>
      <c r="I1808" s="10" t="str">
        <f>VLOOKUP($A1808,'Medical Examinations'!$A:$Z,MATCH(I$1,'Medical Examinations'!$A$1:$Z$1,0),FALSE)</f>
        <v>No</v>
      </c>
      <c r="J1808" s="10" t="str">
        <f>VLOOKUP($A1808,'Medical Examinations'!$A:$Z,MATCH(J$1,'Medical Examinations'!$A$1:$Z$1,0),FALSE)</f>
        <v>Normal Weight</v>
      </c>
      <c r="K1808" s="10" t="str">
        <f>VLOOKUP($A1808,'Medical Examinations'!$A:$Z,MATCH(K$1,'Medical Examinations'!$A$1:$Z$1,0),FALSE)</f>
        <v>Diabetes</v>
      </c>
      <c r="L1808" s="15">
        <v>18767.740000000002</v>
      </c>
      <c r="M1808" s="10" t="s">
        <v>4711</v>
      </c>
      <c r="N1808" s="10" t="s">
        <v>4711</v>
      </c>
      <c r="P1808" s="10"/>
    </row>
    <row r="1809" spans="1:16">
      <c r="A1809" s="21" t="s">
        <v>3619</v>
      </c>
      <c r="D1809" s="10">
        <f>VLOOKUP($A1809,'Medical Examinations'!$A:$Z,MATCH(D$1,'Medical Examinations'!$A$1:$Z$1,0),FALSE)</f>
        <v>6.07</v>
      </c>
      <c r="E1809" s="10" t="str">
        <f>VLOOKUP($A1809,'Medical Examinations'!$A:$Z,MATCH(E$1,'Medical Examinations'!$A$1:$Z$1,0),FALSE)</f>
        <v>No</v>
      </c>
      <c r="F1809" s="10" t="str">
        <f>VLOOKUP($A1809,'Medical Examinations'!$A:$Z,MATCH(F$1,'Medical Examinations'!$A$1:$Z$1,0),FALSE)</f>
        <v>No</v>
      </c>
      <c r="G1809" s="10" t="str">
        <f>VLOOKUP($A1809,'Medical Examinations'!$A:$Z,MATCH(G$1,'Medical Examinations'!$A$1:$Z$1,0),FALSE)</f>
        <v>No</v>
      </c>
      <c r="H1809" s="10">
        <f>VLOOKUP($A1809,'Medical Examinations'!$A:$Z,MATCH(H$1,'Medical Examinations'!$A$1:$Z$1,0),FALSE)</f>
        <v>0</v>
      </c>
      <c r="I1809" s="10" t="str">
        <f>VLOOKUP($A1809,'Medical Examinations'!$A:$Z,MATCH(I$1,'Medical Examinations'!$A$1:$Z$1,0),FALSE)</f>
        <v>No</v>
      </c>
      <c r="J1809" s="10" t="str">
        <f>VLOOKUP($A1809,'Medical Examinations'!$A:$Z,MATCH(J$1,'Medical Examinations'!$A$1:$Z$1,0),FALSE)</f>
        <v>Underweight</v>
      </c>
      <c r="K1809" s="10" t="str">
        <f>VLOOKUP($A1809,'Medical Examinations'!$A:$Z,MATCH(K$1,'Medical Examinations'!$A$1:$Z$1,0),FALSE)</f>
        <v>Prediabetes</v>
      </c>
      <c r="L1809" s="15">
        <v>18804.75</v>
      </c>
      <c r="M1809" s="10" t="s">
        <v>4711</v>
      </c>
      <c r="N1809" s="10" t="s">
        <v>4711</v>
      </c>
      <c r="P1809" s="10"/>
    </row>
    <row r="1810" spans="1:16">
      <c r="A1810" s="20" t="s">
        <v>3621</v>
      </c>
      <c r="D1810" s="10">
        <f>VLOOKUP($A1810,'Medical Examinations'!$A:$Z,MATCH(D$1,'Medical Examinations'!$A$1:$Z$1,0),FALSE)</f>
        <v>4.3600000000000003</v>
      </c>
      <c r="E1810" s="10" t="str">
        <f>VLOOKUP($A1810,'Medical Examinations'!$A:$Z,MATCH(E$1,'Medical Examinations'!$A$1:$Z$1,0),FALSE)</f>
        <v>No</v>
      </c>
      <c r="F1810" s="10" t="str">
        <f>VLOOKUP($A1810,'Medical Examinations'!$A:$Z,MATCH(F$1,'Medical Examinations'!$A$1:$Z$1,0),FALSE)</f>
        <v>No</v>
      </c>
      <c r="G1810" s="10" t="str">
        <f>VLOOKUP($A1810,'Medical Examinations'!$A:$Z,MATCH(G$1,'Medical Examinations'!$A$1:$Z$1,0),FALSE)</f>
        <v>No</v>
      </c>
      <c r="H1810" s="10">
        <f>VLOOKUP($A1810,'Medical Examinations'!$A:$Z,MATCH(H$1,'Medical Examinations'!$A$1:$Z$1,0),FALSE)</f>
        <v>0</v>
      </c>
      <c r="I1810" s="10" t="str">
        <f>VLOOKUP($A1810,'Medical Examinations'!$A:$Z,MATCH(I$1,'Medical Examinations'!$A$1:$Z$1,0),FALSE)</f>
        <v>No</v>
      </c>
      <c r="J1810" s="10" t="str">
        <f>VLOOKUP($A1810,'Medical Examinations'!$A:$Z,MATCH(J$1,'Medical Examinations'!$A$1:$Z$1,0),FALSE)</f>
        <v>Normal Weight</v>
      </c>
      <c r="K1810" s="10" t="str">
        <f>VLOOKUP($A1810,'Medical Examinations'!$A:$Z,MATCH(K$1,'Medical Examinations'!$A$1:$Z$1,0),FALSE)</f>
        <v>Normal</v>
      </c>
      <c r="L1810" s="15">
        <v>18806.150000000001</v>
      </c>
      <c r="M1810" s="10" t="s">
        <v>4711</v>
      </c>
      <c r="N1810" s="10" t="s">
        <v>4707</v>
      </c>
      <c r="P1810" s="10"/>
    </row>
    <row r="1811" spans="1:16">
      <c r="A1811" s="21" t="s">
        <v>3623</v>
      </c>
      <c r="D1811" s="10">
        <f>VLOOKUP($A1811,'Medical Examinations'!$A:$Z,MATCH(D$1,'Medical Examinations'!$A$1:$Z$1,0),FALSE)</f>
        <v>5.24</v>
      </c>
      <c r="E1811" s="10" t="str">
        <f>VLOOKUP($A1811,'Medical Examinations'!$A:$Z,MATCH(E$1,'Medical Examinations'!$A$1:$Z$1,0),FALSE)</f>
        <v>No</v>
      </c>
      <c r="F1811" s="10" t="str">
        <f>VLOOKUP($A1811,'Medical Examinations'!$A:$Z,MATCH(F$1,'Medical Examinations'!$A$1:$Z$1,0),FALSE)</f>
        <v>No</v>
      </c>
      <c r="G1811" s="10" t="str">
        <f>VLOOKUP($A1811,'Medical Examinations'!$A:$Z,MATCH(G$1,'Medical Examinations'!$A$1:$Z$1,0),FALSE)</f>
        <v>No</v>
      </c>
      <c r="H1811" s="10">
        <f>VLOOKUP($A1811,'Medical Examinations'!$A:$Z,MATCH(H$1,'Medical Examinations'!$A$1:$Z$1,0),FALSE)</f>
        <v>1</v>
      </c>
      <c r="I1811" s="10" t="str">
        <f>VLOOKUP($A1811,'Medical Examinations'!$A:$Z,MATCH(I$1,'Medical Examinations'!$A$1:$Z$1,0),FALSE)</f>
        <v>No</v>
      </c>
      <c r="J1811" s="10" t="str">
        <f>VLOOKUP($A1811,'Medical Examinations'!$A:$Z,MATCH(J$1,'Medical Examinations'!$A$1:$Z$1,0),FALSE)</f>
        <v>Normal Weight</v>
      </c>
      <c r="K1811" s="10" t="str">
        <f>VLOOKUP($A1811,'Medical Examinations'!$A:$Z,MATCH(K$1,'Medical Examinations'!$A$1:$Z$1,0),FALSE)</f>
        <v>Normal</v>
      </c>
      <c r="L1811" s="15">
        <v>18815.53</v>
      </c>
      <c r="M1811" s="10" t="s">
        <v>4711</v>
      </c>
      <c r="N1811" s="10" t="s">
        <v>4711</v>
      </c>
      <c r="P1811" s="10"/>
    </row>
    <row r="1812" spans="1:16">
      <c r="A1812" s="20" t="s">
        <v>3625</v>
      </c>
      <c r="D1812" s="10">
        <f>VLOOKUP($A1812,'Medical Examinations'!$A:$Z,MATCH(D$1,'Medical Examinations'!$A$1:$Z$1,0),FALSE)</f>
        <v>5.37</v>
      </c>
      <c r="E1812" s="10" t="str">
        <f>VLOOKUP($A1812,'Medical Examinations'!$A:$Z,MATCH(E$1,'Medical Examinations'!$A$1:$Z$1,0),FALSE)</f>
        <v>No</v>
      </c>
      <c r="F1812" s="10" t="str">
        <f>VLOOKUP($A1812,'Medical Examinations'!$A:$Z,MATCH(F$1,'Medical Examinations'!$A$1:$Z$1,0),FALSE)</f>
        <v>No</v>
      </c>
      <c r="G1812" s="10" t="str">
        <f>VLOOKUP($A1812,'Medical Examinations'!$A:$Z,MATCH(G$1,'Medical Examinations'!$A$1:$Z$1,0),FALSE)</f>
        <v>No</v>
      </c>
      <c r="H1812" s="10">
        <f>VLOOKUP($A1812,'Medical Examinations'!$A:$Z,MATCH(H$1,'Medical Examinations'!$A$1:$Z$1,0),FALSE)</f>
        <v>1</v>
      </c>
      <c r="I1812" s="10" t="str">
        <f>VLOOKUP($A1812,'Medical Examinations'!$A:$Z,MATCH(I$1,'Medical Examinations'!$A$1:$Z$1,0),FALSE)</f>
        <v>No</v>
      </c>
      <c r="J1812" s="10" t="str">
        <f>VLOOKUP($A1812,'Medical Examinations'!$A:$Z,MATCH(J$1,'Medical Examinations'!$A$1:$Z$1,0),FALSE)</f>
        <v>Normal Weight</v>
      </c>
      <c r="K1812" s="10" t="str">
        <f>VLOOKUP($A1812,'Medical Examinations'!$A:$Z,MATCH(K$1,'Medical Examinations'!$A$1:$Z$1,0),FALSE)</f>
        <v>Normal</v>
      </c>
      <c r="L1812" s="15">
        <v>18838.7</v>
      </c>
      <c r="M1812" s="10" t="s">
        <v>4711</v>
      </c>
      <c r="N1812" s="10" t="s">
        <v>4708</v>
      </c>
      <c r="P1812" s="10"/>
    </row>
    <row r="1813" spans="1:16">
      <c r="A1813" s="21" t="s">
        <v>3627</v>
      </c>
      <c r="D1813" s="10">
        <f>VLOOKUP($A1813,'Medical Examinations'!$A:$Z,MATCH(D$1,'Medical Examinations'!$A$1:$Z$1,0),FALSE)</f>
        <v>6.6</v>
      </c>
      <c r="E1813" s="10" t="str">
        <f>VLOOKUP($A1813,'Medical Examinations'!$A:$Z,MATCH(E$1,'Medical Examinations'!$A$1:$Z$1,0),FALSE)</f>
        <v>yes</v>
      </c>
      <c r="F1813" s="10" t="str">
        <f>VLOOKUP($A1813,'Medical Examinations'!$A:$Z,MATCH(F$1,'Medical Examinations'!$A$1:$Z$1,0),FALSE)</f>
        <v>No</v>
      </c>
      <c r="G1813" s="10" t="str">
        <f>VLOOKUP($A1813,'Medical Examinations'!$A:$Z,MATCH(G$1,'Medical Examinations'!$A$1:$Z$1,0),FALSE)</f>
        <v>No</v>
      </c>
      <c r="H1813" s="10">
        <f>VLOOKUP($A1813,'Medical Examinations'!$A:$Z,MATCH(H$1,'Medical Examinations'!$A$1:$Z$1,0),FALSE)</f>
        <v>0</v>
      </c>
      <c r="I1813" s="10" t="str">
        <f>VLOOKUP($A1813,'Medical Examinations'!$A:$Z,MATCH(I$1,'Medical Examinations'!$A$1:$Z$1,0),FALSE)</f>
        <v>No</v>
      </c>
      <c r="J1813" s="10" t="str">
        <f>VLOOKUP($A1813,'Medical Examinations'!$A:$Z,MATCH(J$1,'Medical Examinations'!$A$1:$Z$1,0),FALSE)</f>
        <v>Normal Weight</v>
      </c>
      <c r="K1813" s="10" t="str">
        <f>VLOOKUP($A1813,'Medical Examinations'!$A:$Z,MATCH(K$1,'Medical Examinations'!$A$1:$Z$1,0),FALSE)</f>
        <v>Diabetes</v>
      </c>
      <c r="L1813" s="15">
        <v>18883.330000000002</v>
      </c>
      <c r="M1813" s="10" t="s">
        <v>4711</v>
      </c>
      <c r="N1813" s="10" t="s">
        <v>4711</v>
      </c>
      <c r="P1813" s="10"/>
    </row>
    <row r="1814" spans="1:16">
      <c r="A1814" s="20" t="s">
        <v>3629</v>
      </c>
      <c r="D1814" s="10">
        <f>VLOOKUP($A1814,'Medical Examinations'!$A:$Z,MATCH(D$1,'Medical Examinations'!$A$1:$Z$1,0),FALSE)</f>
        <v>5.77</v>
      </c>
      <c r="E1814" s="10" t="str">
        <f>VLOOKUP($A1814,'Medical Examinations'!$A:$Z,MATCH(E$1,'Medical Examinations'!$A$1:$Z$1,0),FALSE)</f>
        <v>No</v>
      </c>
      <c r="F1814" s="10" t="str">
        <f>VLOOKUP($A1814,'Medical Examinations'!$A:$Z,MATCH(F$1,'Medical Examinations'!$A$1:$Z$1,0),FALSE)</f>
        <v>No</v>
      </c>
      <c r="G1814" s="10" t="str">
        <f>VLOOKUP($A1814,'Medical Examinations'!$A:$Z,MATCH(G$1,'Medical Examinations'!$A$1:$Z$1,0),FALSE)</f>
        <v>No</v>
      </c>
      <c r="H1814" s="10">
        <f>VLOOKUP($A1814,'Medical Examinations'!$A:$Z,MATCH(H$1,'Medical Examinations'!$A$1:$Z$1,0),FALSE)</f>
        <v>0</v>
      </c>
      <c r="I1814" s="10" t="str">
        <f>VLOOKUP($A1814,'Medical Examinations'!$A:$Z,MATCH(I$1,'Medical Examinations'!$A$1:$Z$1,0),FALSE)</f>
        <v>No</v>
      </c>
      <c r="J1814" s="10" t="str">
        <f>VLOOKUP($A1814,'Medical Examinations'!$A:$Z,MATCH(J$1,'Medical Examinations'!$A$1:$Z$1,0),FALSE)</f>
        <v>Underweight</v>
      </c>
      <c r="K1814" s="10" t="str">
        <f>VLOOKUP($A1814,'Medical Examinations'!$A:$Z,MATCH(K$1,'Medical Examinations'!$A$1:$Z$1,0),FALSE)</f>
        <v>Prediabetes</v>
      </c>
      <c r="L1814" s="15">
        <v>18903.490000000002</v>
      </c>
      <c r="M1814" s="10" t="s">
        <v>4711</v>
      </c>
      <c r="N1814" s="10" t="s">
        <v>4707</v>
      </c>
      <c r="P1814" s="10"/>
    </row>
    <row r="1815" spans="1:16">
      <c r="A1815" s="21" t="s">
        <v>3631</v>
      </c>
      <c r="D1815" s="10">
        <f>VLOOKUP($A1815,'Medical Examinations'!$A:$Z,MATCH(D$1,'Medical Examinations'!$A$1:$Z$1,0),FALSE)</f>
        <v>6.08</v>
      </c>
      <c r="E1815" s="10" t="str">
        <f>VLOOKUP($A1815,'Medical Examinations'!$A:$Z,MATCH(E$1,'Medical Examinations'!$A$1:$Z$1,0),FALSE)</f>
        <v>No</v>
      </c>
      <c r="F1815" s="10" t="str">
        <f>VLOOKUP($A1815,'Medical Examinations'!$A:$Z,MATCH(F$1,'Medical Examinations'!$A$1:$Z$1,0),FALSE)</f>
        <v>No</v>
      </c>
      <c r="G1815" s="10" t="str">
        <f>VLOOKUP($A1815,'Medical Examinations'!$A:$Z,MATCH(G$1,'Medical Examinations'!$A$1:$Z$1,0),FALSE)</f>
        <v>Yes</v>
      </c>
      <c r="H1815" s="10">
        <f>VLOOKUP($A1815,'Medical Examinations'!$A:$Z,MATCH(H$1,'Medical Examinations'!$A$1:$Z$1,0),FALSE)</f>
        <v>1</v>
      </c>
      <c r="I1815" s="10" t="str">
        <f>VLOOKUP($A1815,'Medical Examinations'!$A:$Z,MATCH(I$1,'Medical Examinations'!$A$1:$Z$1,0),FALSE)</f>
        <v>No</v>
      </c>
      <c r="J1815" s="10" t="str">
        <f>VLOOKUP($A1815,'Medical Examinations'!$A:$Z,MATCH(J$1,'Medical Examinations'!$A$1:$Z$1,0),FALSE)</f>
        <v>Overweight</v>
      </c>
      <c r="K1815" s="10" t="str">
        <f>VLOOKUP($A1815,'Medical Examinations'!$A:$Z,MATCH(K$1,'Medical Examinations'!$A$1:$Z$1,0),FALSE)</f>
        <v>Prediabetes</v>
      </c>
      <c r="L1815" s="15">
        <v>18932.810000000001</v>
      </c>
      <c r="M1815" s="10" t="s">
        <v>4711</v>
      </c>
      <c r="N1815" s="10" t="s">
        <v>4708</v>
      </c>
      <c r="P1815" s="10"/>
    </row>
    <row r="1816" spans="1:16">
      <c r="A1816" s="20" t="s">
        <v>3633</v>
      </c>
      <c r="D1816" s="10">
        <f>VLOOKUP($A1816,'Medical Examinations'!$A:$Z,MATCH(D$1,'Medical Examinations'!$A$1:$Z$1,0),FALSE)</f>
        <v>4.16</v>
      </c>
      <c r="E1816" s="10" t="str">
        <f>VLOOKUP($A1816,'Medical Examinations'!$A:$Z,MATCH(E$1,'Medical Examinations'!$A$1:$Z$1,0),FALSE)</f>
        <v>No</v>
      </c>
      <c r="F1816" s="10" t="str">
        <f>VLOOKUP($A1816,'Medical Examinations'!$A:$Z,MATCH(F$1,'Medical Examinations'!$A$1:$Z$1,0),FALSE)</f>
        <v>No</v>
      </c>
      <c r="G1816" s="10" t="str">
        <f>VLOOKUP($A1816,'Medical Examinations'!$A:$Z,MATCH(G$1,'Medical Examinations'!$A$1:$Z$1,0),FALSE)</f>
        <v>No</v>
      </c>
      <c r="H1816" s="10">
        <f>VLOOKUP($A1816,'Medical Examinations'!$A:$Z,MATCH(H$1,'Medical Examinations'!$A$1:$Z$1,0),FALSE)</f>
        <v>0</v>
      </c>
      <c r="I1816" s="10" t="str">
        <f>VLOOKUP($A1816,'Medical Examinations'!$A:$Z,MATCH(I$1,'Medical Examinations'!$A$1:$Z$1,0),FALSE)</f>
        <v>No</v>
      </c>
      <c r="J1816" s="10" t="str">
        <f>VLOOKUP($A1816,'Medical Examinations'!$A:$Z,MATCH(J$1,'Medical Examinations'!$A$1:$Z$1,0),FALSE)</f>
        <v>Obesity</v>
      </c>
      <c r="K1816" s="10" t="str">
        <f>VLOOKUP($A1816,'Medical Examinations'!$A:$Z,MATCH(K$1,'Medical Examinations'!$A$1:$Z$1,0),FALSE)</f>
        <v>Normal</v>
      </c>
      <c r="L1816" s="15">
        <v>18954.560000000001</v>
      </c>
      <c r="M1816" s="10" t="s">
        <v>4711</v>
      </c>
      <c r="N1816" s="10" t="s">
        <v>4711</v>
      </c>
      <c r="P1816" s="10"/>
    </row>
    <row r="1817" spans="1:16">
      <c r="A1817" s="21" t="s">
        <v>3635</v>
      </c>
      <c r="D1817" s="10">
        <f>VLOOKUP($A1817,'Medical Examinations'!$A:$Z,MATCH(D$1,'Medical Examinations'!$A$1:$Z$1,0),FALSE)</f>
        <v>5.0999999999999996</v>
      </c>
      <c r="E1817" s="10" t="str">
        <f>VLOOKUP($A1817,'Medical Examinations'!$A:$Z,MATCH(E$1,'Medical Examinations'!$A$1:$Z$1,0),FALSE)</f>
        <v>No</v>
      </c>
      <c r="F1817" s="10" t="str">
        <f>VLOOKUP($A1817,'Medical Examinations'!$A:$Z,MATCH(F$1,'Medical Examinations'!$A$1:$Z$1,0),FALSE)</f>
        <v>No</v>
      </c>
      <c r="G1817" s="10" t="str">
        <f>VLOOKUP($A1817,'Medical Examinations'!$A:$Z,MATCH(G$1,'Medical Examinations'!$A$1:$Z$1,0),FALSE)</f>
        <v>Yes</v>
      </c>
      <c r="H1817" s="10">
        <f>VLOOKUP($A1817,'Medical Examinations'!$A:$Z,MATCH(H$1,'Medical Examinations'!$A$1:$Z$1,0),FALSE)</f>
        <v>1</v>
      </c>
      <c r="I1817" s="10" t="str">
        <f>VLOOKUP($A1817,'Medical Examinations'!$A:$Z,MATCH(I$1,'Medical Examinations'!$A$1:$Z$1,0),FALSE)</f>
        <v>No</v>
      </c>
      <c r="J1817" s="10" t="str">
        <f>VLOOKUP($A1817,'Medical Examinations'!$A:$Z,MATCH(J$1,'Medical Examinations'!$A$1:$Z$1,0),FALSE)</f>
        <v>Obesity</v>
      </c>
      <c r="K1817" s="10" t="str">
        <f>VLOOKUP($A1817,'Medical Examinations'!$A:$Z,MATCH(K$1,'Medical Examinations'!$A$1:$Z$1,0),FALSE)</f>
        <v>Normal</v>
      </c>
      <c r="L1817" s="15">
        <v>18955.22</v>
      </c>
      <c r="M1817" s="10" t="s">
        <v>4711</v>
      </c>
      <c r="N1817" s="10" t="s">
        <v>4708</v>
      </c>
      <c r="P1817" s="10"/>
    </row>
    <row r="1818" spans="1:16">
      <c r="A1818" s="20" t="s">
        <v>3637</v>
      </c>
      <c r="D1818" s="10">
        <f>VLOOKUP($A1818,'Medical Examinations'!$A:$Z,MATCH(D$1,'Medical Examinations'!$A$1:$Z$1,0),FALSE)</f>
        <v>5.3</v>
      </c>
      <c r="E1818" s="10" t="str">
        <f>VLOOKUP($A1818,'Medical Examinations'!$A:$Z,MATCH(E$1,'Medical Examinations'!$A$1:$Z$1,0),FALSE)</f>
        <v>No</v>
      </c>
      <c r="F1818" s="10" t="str">
        <f>VLOOKUP($A1818,'Medical Examinations'!$A:$Z,MATCH(F$1,'Medical Examinations'!$A$1:$Z$1,0),FALSE)</f>
        <v>No</v>
      </c>
      <c r="G1818" s="10" t="str">
        <f>VLOOKUP($A1818,'Medical Examinations'!$A:$Z,MATCH(G$1,'Medical Examinations'!$A$1:$Z$1,0),FALSE)</f>
        <v>Yes</v>
      </c>
      <c r="H1818" s="10">
        <f>VLOOKUP($A1818,'Medical Examinations'!$A:$Z,MATCH(H$1,'Medical Examinations'!$A$1:$Z$1,0),FALSE)</f>
        <v>1</v>
      </c>
      <c r="I1818" s="10" t="str">
        <f>VLOOKUP($A1818,'Medical Examinations'!$A:$Z,MATCH(I$1,'Medical Examinations'!$A$1:$Z$1,0),FALSE)</f>
        <v>No</v>
      </c>
      <c r="J1818" s="10" t="str">
        <f>VLOOKUP($A1818,'Medical Examinations'!$A:$Z,MATCH(J$1,'Medical Examinations'!$A$1:$Z$1,0),FALSE)</f>
        <v>Underweight</v>
      </c>
      <c r="K1818" s="10" t="str">
        <f>VLOOKUP($A1818,'Medical Examinations'!$A:$Z,MATCH(K$1,'Medical Examinations'!$A$1:$Z$1,0),FALSE)</f>
        <v>Normal</v>
      </c>
      <c r="L1818" s="15">
        <v>18963.169999999998</v>
      </c>
      <c r="M1818" s="10" t="s">
        <v>4711</v>
      </c>
      <c r="N1818" s="10" t="s">
        <v>4711</v>
      </c>
      <c r="P1818" s="10"/>
    </row>
    <row r="1819" spans="1:16">
      <c r="A1819" s="21" t="s">
        <v>3639</v>
      </c>
      <c r="D1819" s="10">
        <f>VLOOKUP($A1819,'Medical Examinations'!$A:$Z,MATCH(D$1,'Medical Examinations'!$A$1:$Z$1,0),FALSE)</f>
        <v>4.9000000000000004</v>
      </c>
      <c r="E1819" s="10" t="str">
        <f>VLOOKUP($A1819,'Medical Examinations'!$A:$Z,MATCH(E$1,'Medical Examinations'!$A$1:$Z$1,0),FALSE)</f>
        <v>No</v>
      </c>
      <c r="F1819" s="10" t="str">
        <f>VLOOKUP($A1819,'Medical Examinations'!$A:$Z,MATCH(F$1,'Medical Examinations'!$A$1:$Z$1,0),FALSE)</f>
        <v>No</v>
      </c>
      <c r="G1819" s="10" t="str">
        <f>VLOOKUP($A1819,'Medical Examinations'!$A:$Z,MATCH(G$1,'Medical Examinations'!$A$1:$Z$1,0),FALSE)</f>
        <v>No</v>
      </c>
      <c r="H1819" s="10">
        <f>VLOOKUP($A1819,'Medical Examinations'!$A:$Z,MATCH(H$1,'Medical Examinations'!$A$1:$Z$1,0),FALSE)</f>
        <v>0</v>
      </c>
      <c r="I1819" s="10" t="str">
        <f>VLOOKUP($A1819,'Medical Examinations'!$A:$Z,MATCH(I$1,'Medical Examinations'!$A$1:$Z$1,0),FALSE)</f>
        <v>No</v>
      </c>
      <c r="J1819" s="10" t="str">
        <f>VLOOKUP($A1819,'Medical Examinations'!$A:$Z,MATCH(J$1,'Medical Examinations'!$A$1:$Z$1,0),FALSE)</f>
        <v>Obesity</v>
      </c>
      <c r="K1819" s="10" t="str">
        <f>VLOOKUP($A1819,'Medical Examinations'!$A:$Z,MATCH(K$1,'Medical Examinations'!$A$1:$Z$1,0),FALSE)</f>
        <v>Normal</v>
      </c>
      <c r="L1819" s="15">
        <v>18972.5</v>
      </c>
      <c r="M1819" s="10" t="s">
        <v>4711</v>
      </c>
      <c r="N1819" s="10" t="s">
        <v>4708</v>
      </c>
      <c r="P1819" s="10"/>
    </row>
    <row r="1820" spans="1:16">
      <c r="A1820" s="20" t="s">
        <v>3641</v>
      </c>
      <c r="D1820" s="10">
        <f>VLOOKUP($A1820,'Medical Examinations'!$A:$Z,MATCH(D$1,'Medical Examinations'!$A$1:$Z$1,0),FALSE)</f>
        <v>5.55</v>
      </c>
      <c r="E1820" s="10" t="str">
        <f>VLOOKUP($A1820,'Medical Examinations'!$A:$Z,MATCH(E$1,'Medical Examinations'!$A$1:$Z$1,0),FALSE)</f>
        <v>No</v>
      </c>
      <c r="F1820" s="10" t="str">
        <f>VLOOKUP($A1820,'Medical Examinations'!$A:$Z,MATCH(F$1,'Medical Examinations'!$A$1:$Z$1,0),FALSE)</f>
        <v>No</v>
      </c>
      <c r="G1820" s="10" t="str">
        <f>VLOOKUP($A1820,'Medical Examinations'!$A:$Z,MATCH(G$1,'Medical Examinations'!$A$1:$Z$1,0),FALSE)</f>
        <v>No</v>
      </c>
      <c r="H1820" s="10">
        <f>VLOOKUP($A1820,'Medical Examinations'!$A:$Z,MATCH(H$1,'Medical Examinations'!$A$1:$Z$1,0),FALSE)</f>
        <v>0</v>
      </c>
      <c r="I1820" s="10" t="str">
        <f>VLOOKUP($A1820,'Medical Examinations'!$A:$Z,MATCH(I$1,'Medical Examinations'!$A$1:$Z$1,0),FALSE)</f>
        <v>No</v>
      </c>
      <c r="J1820" s="10" t="str">
        <f>VLOOKUP($A1820,'Medical Examinations'!$A:$Z,MATCH(J$1,'Medical Examinations'!$A$1:$Z$1,0),FALSE)</f>
        <v>Obesity</v>
      </c>
      <c r="K1820" s="10" t="str">
        <f>VLOOKUP($A1820,'Medical Examinations'!$A:$Z,MATCH(K$1,'Medical Examinations'!$A$1:$Z$1,0),FALSE)</f>
        <v>Normal</v>
      </c>
      <c r="L1820" s="15">
        <v>19023.259999999998</v>
      </c>
      <c r="M1820" s="10" t="s">
        <v>4711</v>
      </c>
      <c r="N1820" s="10" t="s">
        <v>4708</v>
      </c>
      <c r="P1820" s="10"/>
    </row>
    <row r="1821" spans="1:16">
      <c r="A1821" s="21" t="s">
        <v>3643</v>
      </c>
      <c r="D1821" s="10">
        <f>VLOOKUP($A1821,'Medical Examinations'!$A:$Z,MATCH(D$1,'Medical Examinations'!$A$1:$Z$1,0),FALSE)</f>
        <v>4.95</v>
      </c>
      <c r="E1821" s="10" t="str">
        <f>VLOOKUP($A1821,'Medical Examinations'!$A:$Z,MATCH(E$1,'Medical Examinations'!$A$1:$Z$1,0),FALSE)</f>
        <v>No</v>
      </c>
      <c r="F1821" s="10" t="str">
        <f>VLOOKUP($A1821,'Medical Examinations'!$A:$Z,MATCH(F$1,'Medical Examinations'!$A$1:$Z$1,0),FALSE)</f>
        <v>No</v>
      </c>
      <c r="G1821" s="10" t="str">
        <f>VLOOKUP($A1821,'Medical Examinations'!$A:$Z,MATCH(G$1,'Medical Examinations'!$A$1:$Z$1,0),FALSE)</f>
        <v>No</v>
      </c>
      <c r="H1821" s="10">
        <f>VLOOKUP($A1821,'Medical Examinations'!$A:$Z,MATCH(H$1,'Medical Examinations'!$A$1:$Z$1,0),FALSE)</f>
        <v>0</v>
      </c>
      <c r="I1821" s="10" t="str">
        <f>VLOOKUP($A1821,'Medical Examinations'!$A:$Z,MATCH(I$1,'Medical Examinations'!$A$1:$Z$1,0),FALSE)</f>
        <v>No</v>
      </c>
      <c r="J1821" s="10" t="str">
        <f>VLOOKUP($A1821,'Medical Examinations'!$A:$Z,MATCH(J$1,'Medical Examinations'!$A$1:$Z$1,0),FALSE)</f>
        <v>Obesity</v>
      </c>
      <c r="K1821" s="10" t="str">
        <f>VLOOKUP($A1821,'Medical Examinations'!$A:$Z,MATCH(K$1,'Medical Examinations'!$A$1:$Z$1,0),FALSE)</f>
        <v>Normal</v>
      </c>
      <c r="L1821" s="15">
        <v>19040.88</v>
      </c>
      <c r="M1821" s="10" t="s">
        <v>4711</v>
      </c>
      <c r="N1821" s="10" t="s">
        <v>4708</v>
      </c>
      <c r="P1821" s="10"/>
    </row>
    <row r="1822" spans="1:16">
      <c r="A1822" s="20" t="s">
        <v>3645</v>
      </c>
      <c r="D1822" s="10">
        <f>VLOOKUP($A1822,'Medical Examinations'!$A:$Z,MATCH(D$1,'Medical Examinations'!$A$1:$Z$1,0),FALSE)</f>
        <v>6.46</v>
      </c>
      <c r="E1822" s="10" t="str">
        <f>VLOOKUP($A1822,'Medical Examinations'!$A:$Z,MATCH(E$1,'Medical Examinations'!$A$1:$Z$1,0),FALSE)</f>
        <v>yes</v>
      </c>
      <c r="F1822" s="10" t="str">
        <f>VLOOKUP($A1822,'Medical Examinations'!$A:$Z,MATCH(F$1,'Medical Examinations'!$A$1:$Z$1,0),FALSE)</f>
        <v>No</v>
      </c>
      <c r="G1822" s="10" t="str">
        <f>VLOOKUP($A1822,'Medical Examinations'!$A:$Z,MATCH(G$1,'Medical Examinations'!$A$1:$Z$1,0),FALSE)</f>
        <v>No</v>
      </c>
      <c r="H1822" s="10">
        <f>VLOOKUP($A1822,'Medical Examinations'!$A:$Z,MATCH(H$1,'Medical Examinations'!$A$1:$Z$1,0),FALSE)</f>
        <v>0</v>
      </c>
      <c r="I1822" s="10" t="str">
        <f>VLOOKUP($A1822,'Medical Examinations'!$A:$Z,MATCH(I$1,'Medical Examinations'!$A$1:$Z$1,0),FALSE)</f>
        <v>No</v>
      </c>
      <c r="J1822" s="10" t="str">
        <f>VLOOKUP($A1822,'Medical Examinations'!$A:$Z,MATCH(J$1,'Medical Examinations'!$A$1:$Z$1,0),FALSE)</f>
        <v>Overweight</v>
      </c>
      <c r="K1822" s="10" t="str">
        <f>VLOOKUP($A1822,'Medical Examinations'!$A:$Z,MATCH(K$1,'Medical Examinations'!$A$1:$Z$1,0),FALSE)</f>
        <v>Prediabetes</v>
      </c>
      <c r="L1822" s="15">
        <v>19107.78</v>
      </c>
      <c r="M1822" s="10" t="s">
        <v>4711</v>
      </c>
      <c r="N1822" s="10" t="s">
        <v>4707</v>
      </c>
      <c r="P1822" s="10"/>
    </row>
    <row r="1823" spans="1:16">
      <c r="A1823" s="21" t="s">
        <v>3647</v>
      </c>
      <c r="D1823" s="10">
        <f>VLOOKUP($A1823,'Medical Examinations'!$A:$Z,MATCH(D$1,'Medical Examinations'!$A$1:$Z$1,0),FALSE)</f>
        <v>4.9000000000000004</v>
      </c>
      <c r="E1823" s="10" t="str">
        <f>VLOOKUP($A1823,'Medical Examinations'!$A:$Z,MATCH(E$1,'Medical Examinations'!$A$1:$Z$1,0),FALSE)</f>
        <v>yes</v>
      </c>
      <c r="F1823" s="10" t="str">
        <f>VLOOKUP($A1823,'Medical Examinations'!$A:$Z,MATCH(F$1,'Medical Examinations'!$A$1:$Z$1,0),FALSE)</f>
        <v>No</v>
      </c>
      <c r="G1823" s="10" t="str">
        <f>VLOOKUP($A1823,'Medical Examinations'!$A:$Z,MATCH(G$1,'Medical Examinations'!$A$1:$Z$1,0),FALSE)</f>
        <v>No</v>
      </c>
      <c r="H1823" s="10">
        <f>VLOOKUP($A1823,'Medical Examinations'!$A:$Z,MATCH(H$1,'Medical Examinations'!$A$1:$Z$1,0),FALSE)</f>
        <v>0</v>
      </c>
      <c r="I1823" s="10" t="str">
        <f>VLOOKUP($A1823,'Medical Examinations'!$A:$Z,MATCH(I$1,'Medical Examinations'!$A$1:$Z$1,0),FALSE)</f>
        <v>No</v>
      </c>
      <c r="J1823" s="10" t="str">
        <f>VLOOKUP($A1823,'Medical Examinations'!$A:$Z,MATCH(J$1,'Medical Examinations'!$A$1:$Z$1,0),FALSE)</f>
        <v>Obesity</v>
      </c>
      <c r="K1823" s="10" t="str">
        <f>VLOOKUP($A1823,'Medical Examinations'!$A:$Z,MATCH(K$1,'Medical Examinations'!$A$1:$Z$1,0),FALSE)</f>
        <v>Normal</v>
      </c>
      <c r="L1823" s="15">
        <v>19144.580000000002</v>
      </c>
      <c r="M1823" s="10" t="s">
        <v>4711</v>
      </c>
      <c r="N1823" s="10" t="s">
        <v>4711</v>
      </c>
      <c r="P1823" s="10"/>
    </row>
    <row r="1824" spans="1:16">
      <c r="A1824" s="20" t="s">
        <v>3649</v>
      </c>
      <c r="D1824" s="10">
        <f>VLOOKUP($A1824,'Medical Examinations'!$A:$Z,MATCH(D$1,'Medical Examinations'!$A$1:$Z$1,0),FALSE)</f>
        <v>5.21</v>
      </c>
      <c r="E1824" s="10" t="str">
        <f>VLOOKUP($A1824,'Medical Examinations'!$A:$Z,MATCH(E$1,'Medical Examinations'!$A$1:$Z$1,0),FALSE)</f>
        <v>No</v>
      </c>
      <c r="F1824" s="10" t="str">
        <f>VLOOKUP($A1824,'Medical Examinations'!$A:$Z,MATCH(F$1,'Medical Examinations'!$A$1:$Z$1,0),FALSE)</f>
        <v>No</v>
      </c>
      <c r="G1824" s="10" t="str">
        <f>VLOOKUP($A1824,'Medical Examinations'!$A:$Z,MATCH(G$1,'Medical Examinations'!$A$1:$Z$1,0),FALSE)</f>
        <v>No</v>
      </c>
      <c r="H1824" s="10">
        <f>VLOOKUP($A1824,'Medical Examinations'!$A:$Z,MATCH(H$1,'Medical Examinations'!$A$1:$Z$1,0),FALSE)</f>
        <v>1</v>
      </c>
      <c r="I1824" s="10" t="str">
        <f>VLOOKUP($A1824,'Medical Examinations'!$A:$Z,MATCH(I$1,'Medical Examinations'!$A$1:$Z$1,0),FALSE)</f>
        <v>No</v>
      </c>
      <c r="J1824" s="10" t="str">
        <f>VLOOKUP($A1824,'Medical Examinations'!$A:$Z,MATCH(J$1,'Medical Examinations'!$A$1:$Z$1,0),FALSE)</f>
        <v>Obesity</v>
      </c>
      <c r="K1824" s="10" t="str">
        <f>VLOOKUP($A1824,'Medical Examinations'!$A:$Z,MATCH(K$1,'Medical Examinations'!$A$1:$Z$1,0),FALSE)</f>
        <v>Normal</v>
      </c>
      <c r="L1824" s="15">
        <v>19199.939999999999</v>
      </c>
      <c r="M1824" s="10" t="s">
        <v>4711</v>
      </c>
      <c r="N1824" s="10" t="s">
        <v>4708</v>
      </c>
      <c r="P1824" s="10"/>
    </row>
    <row r="1825" spans="1:16">
      <c r="A1825" s="21" t="s">
        <v>3651</v>
      </c>
      <c r="D1825" s="10">
        <f>VLOOKUP($A1825,'Medical Examinations'!$A:$Z,MATCH(D$1,'Medical Examinations'!$A$1:$Z$1,0),FALSE)</f>
        <v>4.13</v>
      </c>
      <c r="E1825" s="10" t="str">
        <f>VLOOKUP($A1825,'Medical Examinations'!$A:$Z,MATCH(E$1,'Medical Examinations'!$A$1:$Z$1,0),FALSE)</f>
        <v>No</v>
      </c>
      <c r="F1825" s="10" t="str">
        <f>VLOOKUP($A1825,'Medical Examinations'!$A:$Z,MATCH(F$1,'Medical Examinations'!$A$1:$Z$1,0),FALSE)</f>
        <v>yes</v>
      </c>
      <c r="G1825" s="10" t="str">
        <f>VLOOKUP($A1825,'Medical Examinations'!$A:$Z,MATCH(G$1,'Medical Examinations'!$A$1:$Z$1,0),FALSE)</f>
        <v>No</v>
      </c>
      <c r="H1825" s="10">
        <f>VLOOKUP($A1825,'Medical Examinations'!$A:$Z,MATCH(H$1,'Medical Examinations'!$A$1:$Z$1,0),FALSE)</f>
        <v>1</v>
      </c>
      <c r="I1825" s="10" t="str">
        <f>VLOOKUP($A1825,'Medical Examinations'!$A:$Z,MATCH(I$1,'Medical Examinations'!$A$1:$Z$1,0),FALSE)</f>
        <v>No</v>
      </c>
      <c r="J1825" s="10" t="str">
        <f>VLOOKUP($A1825,'Medical Examinations'!$A:$Z,MATCH(J$1,'Medical Examinations'!$A$1:$Z$1,0),FALSE)</f>
        <v>Obesity</v>
      </c>
      <c r="K1825" s="10" t="str">
        <f>VLOOKUP($A1825,'Medical Examinations'!$A:$Z,MATCH(K$1,'Medical Examinations'!$A$1:$Z$1,0),FALSE)</f>
        <v>Normal</v>
      </c>
      <c r="L1825" s="15">
        <v>19214.71</v>
      </c>
      <c r="M1825" s="10" t="s">
        <v>4711</v>
      </c>
      <c r="N1825" s="10" t="s">
        <v>4708</v>
      </c>
      <c r="P1825" s="10"/>
    </row>
    <row r="1826" spans="1:16">
      <c r="A1826" s="20" t="s">
        <v>3653</v>
      </c>
      <c r="D1826" s="10">
        <f>VLOOKUP($A1826,'Medical Examinations'!$A:$Z,MATCH(D$1,'Medical Examinations'!$A$1:$Z$1,0),FALSE)</f>
        <v>5.28</v>
      </c>
      <c r="E1826" s="10" t="str">
        <f>VLOOKUP($A1826,'Medical Examinations'!$A:$Z,MATCH(E$1,'Medical Examinations'!$A$1:$Z$1,0),FALSE)</f>
        <v>No</v>
      </c>
      <c r="F1826" s="10" t="str">
        <f>VLOOKUP($A1826,'Medical Examinations'!$A:$Z,MATCH(F$1,'Medical Examinations'!$A$1:$Z$1,0),FALSE)</f>
        <v>No</v>
      </c>
      <c r="G1826" s="10" t="str">
        <f>VLOOKUP($A1826,'Medical Examinations'!$A:$Z,MATCH(G$1,'Medical Examinations'!$A$1:$Z$1,0),FALSE)</f>
        <v>No</v>
      </c>
      <c r="H1826" s="10">
        <f>VLOOKUP($A1826,'Medical Examinations'!$A:$Z,MATCH(H$1,'Medical Examinations'!$A$1:$Z$1,0),FALSE)</f>
        <v>0</v>
      </c>
      <c r="I1826" s="10" t="str">
        <f>VLOOKUP($A1826,'Medical Examinations'!$A:$Z,MATCH(I$1,'Medical Examinations'!$A$1:$Z$1,0),FALSE)</f>
        <v>No</v>
      </c>
      <c r="J1826" s="10" t="str">
        <f>VLOOKUP($A1826,'Medical Examinations'!$A:$Z,MATCH(J$1,'Medical Examinations'!$A$1:$Z$1,0),FALSE)</f>
        <v>Overweight</v>
      </c>
      <c r="K1826" s="10" t="str">
        <f>VLOOKUP($A1826,'Medical Examinations'!$A:$Z,MATCH(K$1,'Medical Examinations'!$A$1:$Z$1,0),FALSE)</f>
        <v>Normal</v>
      </c>
      <c r="L1826" s="15">
        <v>19259.96</v>
      </c>
      <c r="M1826" s="10" t="s">
        <v>4711</v>
      </c>
      <c r="N1826" s="10" t="s">
        <v>4711</v>
      </c>
      <c r="P1826" s="10"/>
    </row>
    <row r="1827" spans="1:16">
      <c r="A1827" s="21" t="s">
        <v>3655</v>
      </c>
      <c r="D1827" s="10">
        <f>VLOOKUP($A1827,'Medical Examinations'!$A:$Z,MATCH(D$1,'Medical Examinations'!$A$1:$Z$1,0),FALSE)</f>
        <v>4.68</v>
      </c>
      <c r="E1827" s="10" t="str">
        <f>VLOOKUP($A1827,'Medical Examinations'!$A:$Z,MATCH(E$1,'Medical Examinations'!$A$1:$Z$1,0),FALSE)</f>
        <v>yes</v>
      </c>
      <c r="F1827" s="10" t="str">
        <f>VLOOKUP($A1827,'Medical Examinations'!$A:$Z,MATCH(F$1,'Medical Examinations'!$A$1:$Z$1,0),FALSE)</f>
        <v>No</v>
      </c>
      <c r="G1827" s="10" t="str">
        <f>VLOOKUP($A1827,'Medical Examinations'!$A:$Z,MATCH(G$1,'Medical Examinations'!$A$1:$Z$1,0),FALSE)</f>
        <v>No</v>
      </c>
      <c r="H1827" s="10">
        <f>VLOOKUP($A1827,'Medical Examinations'!$A:$Z,MATCH(H$1,'Medical Examinations'!$A$1:$Z$1,0),FALSE)</f>
        <v>0</v>
      </c>
      <c r="I1827" s="10" t="str">
        <f>VLOOKUP($A1827,'Medical Examinations'!$A:$Z,MATCH(I$1,'Medical Examinations'!$A$1:$Z$1,0),FALSE)</f>
        <v>No</v>
      </c>
      <c r="J1827" s="10" t="str">
        <f>VLOOKUP($A1827,'Medical Examinations'!$A:$Z,MATCH(J$1,'Medical Examinations'!$A$1:$Z$1,0),FALSE)</f>
        <v>Overweight</v>
      </c>
      <c r="K1827" s="10" t="str">
        <f>VLOOKUP($A1827,'Medical Examinations'!$A:$Z,MATCH(K$1,'Medical Examinations'!$A$1:$Z$1,0),FALSE)</f>
        <v>Normal</v>
      </c>
      <c r="L1827" s="15">
        <v>19321.060000000001</v>
      </c>
      <c r="M1827" s="10" t="s">
        <v>4711</v>
      </c>
      <c r="N1827" s="10" t="s">
        <v>4711</v>
      </c>
      <c r="P1827" s="10"/>
    </row>
    <row r="1828" spans="1:16">
      <c r="A1828" s="20" t="s">
        <v>3657</v>
      </c>
      <c r="D1828" s="10">
        <f>VLOOKUP($A1828,'Medical Examinations'!$A:$Z,MATCH(D$1,'Medical Examinations'!$A$1:$Z$1,0),FALSE)</f>
        <v>4.0599999999999996</v>
      </c>
      <c r="E1828" s="10" t="str">
        <f>VLOOKUP($A1828,'Medical Examinations'!$A:$Z,MATCH(E$1,'Medical Examinations'!$A$1:$Z$1,0),FALSE)</f>
        <v>No</v>
      </c>
      <c r="F1828" s="10" t="str">
        <f>VLOOKUP($A1828,'Medical Examinations'!$A:$Z,MATCH(F$1,'Medical Examinations'!$A$1:$Z$1,0),FALSE)</f>
        <v>No</v>
      </c>
      <c r="G1828" s="10" t="str">
        <f>VLOOKUP($A1828,'Medical Examinations'!$A:$Z,MATCH(G$1,'Medical Examinations'!$A$1:$Z$1,0),FALSE)</f>
        <v>No</v>
      </c>
      <c r="H1828" s="10">
        <f>VLOOKUP($A1828,'Medical Examinations'!$A:$Z,MATCH(H$1,'Medical Examinations'!$A$1:$Z$1,0),FALSE)</f>
        <v>0</v>
      </c>
      <c r="I1828" s="10" t="str">
        <f>VLOOKUP($A1828,'Medical Examinations'!$A:$Z,MATCH(I$1,'Medical Examinations'!$A$1:$Z$1,0),FALSE)</f>
        <v>No</v>
      </c>
      <c r="J1828" s="10" t="str">
        <f>VLOOKUP($A1828,'Medical Examinations'!$A:$Z,MATCH(J$1,'Medical Examinations'!$A$1:$Z$1,0),FALSE)</f>
        <v>Overweight</v>
      </c>
      <c r="K1828" s="10" t="str">
        <f>VLOOKUP($A1828,'Medical Examinations'!$A:$Z,MATCH(K$1,'Medical Examinations'!$A$1:$Z$1,0),FALSE)</f>
        <v>Normal</v>
      </c>
      <c r="L1828" s="15">
        <v>19350.37</v>
      </c>
      <c r="M1828" s="10" t="s">
        <v>4711</v>
      </c>
      <c r="N1828" s="10" t="s">
        <v>4708</v>
      </c>
      <c r="P1828" s="10"/>
    </row>
    <row r="1829" spans="1:16">
      <c r="A1829" s="21" t="s">
        <v>3659</v>
      </c>
      <c r="D1829" s="10">
        <f>VLOOKUP($A1829,'Medical Examinations'!$A:$Z,MATCH(D$1,'Medical Examinations'!$A$1:$Z$1,0),FALSE)</f>
        <v>4.2</v>
      </c>
      <c r="E1829" s="10" t="str">
        <f>VLOOKUP($A1829,'Medical Examinations'!$A:$Z,MATCH(E$1,'Medical Examinations'!$A$1:$Z$1,0),FALSE)</f>
        <v>No</v>
      </c>
      <c r="F1829" s="10" t="str">
        <f>VLOOKUP($A1829,'Medical Examinations'!$A:$Z,MATCH(F$1,'Medical Examinations'!$A$1:$Z$1,0),FALSE)</f>
        <v>yes</v>
      </c>
      <c r="G1829" s="10" t="str">
        <f>VLOOKUP($A1829,'Medical Examinations'!$A:$Z,MATCH(G$1,'Medical Examinations'!$A$1:$Z$1,0),FALSE)</f>
        <v>No</v>
      </c>
      <c r="H1829" s="10">
        <f>VLOOKUP($A1829,'Medical Examinations'!$A:$Z,MATCH(H$1,'Medical Examinations'!$A$1:$Z$1,0),FALSE)</f>
        <v>1</v>
      </c>
      <c r="I1829" s="10" t="str">
        <f>VLOOKUP($A1829,'Medical Examinations'!$A:$Z,MATCH(I$1,'Medical Examinations'!$A$1:$Z$1,0),FALSE)</f>
        <v>No</v>
      </c>
      <c r="J1829" s="10" t="str">
        <f>VLOOKUP($A1829,'Medical Examinations'!$A:$Z,MATCH(J$1,'Medical Examinations'!$A$1:$Z$1,0),FALSE)</f>
        <v>Obesity</v>
      </c>
      <c r="K1829" s="10" t="str">
        <f>VLOOKUP($A1829,'Medical Examinations'!$A:$Z,MATCH(K$1,'Medical Examinations'!$A$1:$Z$1,0),FALSE)</f>
        <v>Normal</v>
      </c>
      <c r="L1829" s="15">
        <v>19362</v>
      </c>
      <c r="M1829" s="10" t="s">
        <v>4711</v>
      </c>
      <c r="N1829" s="10" t="s">
        <v>4708</v>
      </c>
      <c r="P1829" s="10"/>
    </row>
    <row r="1830" spans="1:16">
      <c r="A1830" s="20" t="s">
        <v>3661</v>
      </c>
      <c r="D1830" s="10">
        <f>VLOOKUP($A1830,'Medical Examinations'!$A:$Z,MATCH(D$1,'Medical Examinations'!$A$1:$Z$1,0),FALSE)</f>
        <v>4.83</v>
      </c>
      <c r="E1830" s="10" t="str">
        <f>VLOOKUP($A1830,'Medical Examinations'!$A:$Z,MATCH(E$1,'Medical Examinations'!$A$1:$Z$1,0),FALSE)</f>
        <v>No</v>
      </c>
      <c r="F1830" s="10" t="str">
        <f>VLOOKUP($A1830,'Medical Examinations'!$A:$Z,MATCH(F$1,'Medical Examinations'!$A$1:$Z$1,0),FALSE)</f>
        <v>No</v>
      </c>
      <c r="G1830" s="10" t="str">
        <f>VLOOKUP($A1830,'Medical Examinations'!$A:$Z,MATCH(G$1,'Medical Examinations'!$A$1:$Z$1,0),FALSE)</f>
        <v>No</v>
      </c>
      <c r="H1830" s="10">
        <f>VLOOKUP($A1830,'Medical Examinations'!$A:$Z,MATCH(H$1,'Medical Examinations'!$A$1:$Z$1,0),FALSE)</f>
        <v>0</v>
      </c>
      <c r="I1830" s="10" t="str">
        <f>VLOOKUP($A1830,'Medical Examinations'!$A:$Z,MATCH(I$1,'Medical Examinations'!$A$1:$Z$1,0),FALSE)</f>
        <v>No</v>
      </c>
      <c r="J1830" s="10" t="str">
        <f>VLOOKUP($A1830,'Medical Examinations'!$A:$Z,MATCH(J$1,'Medical Examinations'!$A$1:$Z$1,0),FALSE)</f>
        <v>Normal Weight</v>
      </c>
      <c r="K1830" s="10" t="str">
        <f>VLOOKUP($A1830,'Medical Examinations'!$A:$Z,MATCH(K$1,'Medical Examinations'!$A$1:$Z$1,0),FALSE)</f>
        <v>Normal</v>
      </c>
      <c r="L1830" s="15">
        <v>19442.349999999999</v>
      </c>
      <c r="M1830" s="10" t="s">
        <v>4711</v>
      </c>
      <c r="N1830" s="10" t="s">
        <v>4708</v>
      </c>
      <c r="P1830" s="10"/>
    </row>
    <row r="1831" spans="1:16">
      <c r="A1831" s="21" t="s">
        <v>3663</v>
      </c>
      <c r="D1831" s="10">
        <f>VLOOKUP($A1831,'Medical Examinations'!$A:$Z,MATCH(D$1,'Medical Examinations'!$A$1:$Z$1,0),FALSE)</f>
        <v>4.87</v>
      </c>
      <c r="E1831" s="10" t="str">
        <f>VLOOKUP($A1831,'Medical Examinations'!$A:$Z,MATCH(E$1,'Medical Examinations'!$A$1:$Z$1,0),FALSE)</f>
        <v>yes</v>
      </c>
      <c r="F1831" s="10" t="str">
        <f>VLOOKUP($A1831,'Medical Examinations'!$A:$Z,MATCH(F$1,'Medical Examinations'!$A$1:$Z$1,0),FALSE)</f>
        <v>No</v>
      </c>
      <c r="G1831" s="10" t="str">
        <f>VLOOKUP($A1831,'Medical Examinations'!$A:$Z,MATCH(G$1,'Medical Examinations'!$A$1:$Z$1,0),FALSE)</f>
        <v>No</v>
      </c>
      <c r="H1831" s="10">
        <f>VLOOKUP($A1831,'Medical Examinations'!$A:$Z,MATCH(H$1,'Medical Examinations'!$A$1:$Z$1,0),FALSE)</f>
        <v>1</v>
      </c>
      <c r="I1831" s="10" t="str">
        <f>VLOOKUP($A1831,'Medical Examinations'!$A:$Z,MATCH(I$1,'Medical Examinations'!$A$1:$Z$1,0),FALSE)</f>
        <v>No</v>
      </c>
      <c r="J1831" s="10" t="str">
        <f>VLOOKUP($A1831,'Medical Examinations'!$A:$Z,MATCH(J$1,'Medical Examinations'!$A$1:$Z$1,0),FALSE)</f>
        <v>Obesity</v>
      </c>
      <c r="K1831" s="10" t="str">
        <f>VLOOKUP($A1831,'Medical Examinations'!$A:$Z,MATCH(K$1,'Medical Examinations'!$A$1:$Z$1,0),FALSE)</f>
        <v>Normal</v>
      </c>
      <c r="L1831" s="15">
        <v>19444.27</v>
      </c>
      <c r="M1831" s="10" t="s">
        <v>4711</v>
      </c>
      <c r="N1831" s="10" t="s">
        <v>4711</v>
      </c>
      <c r="P1831" s="10"/>
    </row>
    <row r="1832" spans="1:16">
      <c r="A1832" s="20" t="s">
        <v>3665</v>
      </c>
      <c r="D1832" s="10">
        <f>VLOOKUP($A1832,'Medical Examinations'!$A:$Z,MATCH(D$1,'Medical Examinations'!$A$1:$Z$1,0),FALSE)</f>
        <v>5.86</v>
      </c>
      <c r="E1832" s="10" t="str">
        <f>VLOOKUP($A1832,'Medical Examinations'!$A:$Z,MATCH(E$1,'Medical Examinations'!$A$1:$Z$1,0),FALSE)</f>
        <v>No</v>
      </c>
      <c r="F1832" s="10" t="str">
        <f>VLOOKUP($A1832,'Medical Examinations'!$A:$Z,MATCH(F$1,'Medical Examinations'!$A$1:$Z$1,0),FALSE)</f>
        <v>No</v>
      </c>
      <c r="G1832" s="10" t="str">
        <f>VLOOKUP($A1832,'Medical Examinations'!$A:$Z,MATCH(G$1,'Medical Examinations'!$A$1:$Z$1,0),FALSE)</f>
        <v>Yes</v>
      </c>
      <c r="H1832" s="10">
        <f>VLOOKUP($A1832,'Medical Examinations'!$A:$Z,MATCH(H$1,'Medical Examinations'!$A$1:$Z$1,0),FALSE)</f>
        <v>1</v>
      </c>
      <c r="I1832" s="10" t="str">
        <f>VLOOKUP($A1832,'Medical Examinations'!$A:$Z,MATCH(I$1,'Medical Examinations'!$A$1:$Z$1,0),FALSE)</f>
        <v>No</v>
      </c>
      <c r="J1832" s="10" t="str">
        <f>VLOOKUP($A1832,'Medical Examinations'!$A:$Z,MATCH(J$1,'Medical Examinations'!$A$1:$Z$1,0),FALSE)</f>
        <v>Normal Weight</v>
      </c>
      <c r="K1832" s="10" t="str">
        <f>VLOOKUP($A1832,'Medical Examinations'!$A:$Z,MATCH(K$1,'Medical Examinations'!$A$1:$Z$1,0),FALSE)</f>
        <v>Prediabetes</v>
      </c>
      <c r="L1832" s="15">
        <v>19496.72</v>
      </c>
      <c r="M1832" s="10" t="s">
        <v>4711</v>
      </c>
      <c r="N1832" s="10" t="s">
        <v>4708</v>
      </c>
      <c r="P1832" s="10"/>
    </row>
    <row r="1833" spans="1:16">
      <c r="A1833" s="21" t="s">
        <v>3667</v>
      </c>
      <c r="D1833" s="10">
        <f>VLOOKUP($A1833,'Medical Examinations'!$A:$Z,MATCH(D$1,'Medical Examinations'!$A$1:$Z$1,0),FALSE)</f>
        <v>4.12</v>
      </c>
      <c r="E1833" s="10" t="str">
        <f>VLOOKUP($A1833,'Medical Examinations'!$A:$Z,MATCH(E$1,'Medical Examinations'!$A$1:$Z$1,0),FALSE)</f>
        <v>No</v>
      </c>
      <c r="F1833" s="10" t="str">
        <f>VLOOKUP($A1833,'Medical Examinations'!$A:$Z,MATCH(F$1,'Medical Examinations'!$A$1:$Z$1,0),FALSE)</f>
        <v>No</v>
      </c>
      <c r="G1833" s="10" t="str">
        <f>VLOOKUP($A1833,'Medical Examinations'!$A:$Z,MATCH(G$1,'Medical Examinations'!$A$1:$Z$1,0),FALSE)</f>
        <v>No</v>
      </c>
      <c r="H1833" s="10">
        <f>VLOOKUP($A1833,'Medical Examinations'!$A:$Z,MATCH(H$1,'Medical Examinations'!$A$1:$Z$1,0),FALSE)</f>
        <v>1</v>
      </c>
      <c r="I1833" s="10" t="str">
        <f>VLOOKUP($A1833,'Medical Examinations'!$A:$Z,MATCH(I$1,'Medical Examinations'!$A$1:$Z$1,0),FALSE)</f>
        <v>No</v>
      </c>
      <c r="J1833" s="10" t="str">
        <f>VLOOKUP($A1833,'Medical Examinations'!$A:$Z,MATCH(J$1,'Medical Examinations'!$A$1:$Z$1,0),FALSE)</f>
        <v>Overweight</v>
      </c>
      <c r="K1833" s="10" t="str">
        <f>VLOOKUP($A1833,'Medical Examinations'!$A:$Z,MATCH(K$1,'Medical Examinations'!$A$1:$Z$1,0),FALSE)</f>
        <v>Normal</v>
      </c>
      <c r="L1833" s="15">
        <v>19515.54</v>
      </c>
      <c r="M1833" s="10" t="s">
        <v>4711</v>
      </c>
      <c r="N1833" s="10" t="s">
        <v>4711</v>
      </c>
      <c r="P1833" s="10"/>
    </row>
    <row r="1834" spans="1:16">
      <c r="A1834" s="20" t="s">
        <v>3669</v>
      </c>
      <c r="D1834" s="10">
        <f>VLOOKUP($A1834,'Medical Examinations'!$A:$Z,MATCH(D$1,'Medical Examinations'!$A$1:$Z$1,0),FALSE)</f>
        <v>5.71</v>
      </c>
      <c r="E1834" s="10" t="str">
        <f>VLOOKUP($A1834,'Medical Examinations'!$A:$Z,MATCH(E$1,'Medical Examinations'!$A$1:$Z$1,0),FALSE)</f>
        <v>yes</v>
      </c>
      <c r="F1834" s="10" t="str">
        <f>VLOOKUP($A1834,'Medical Examinations'!$A:$Z,MATCH(F$1,'Medical Examinations'!$A$1:$Z$1,0),FALSE)</f>
        <v>No</v>
      </c>
      <c r="G1834" s="10" t="str">
        <f>VLOOKUP($A1834,'Medical Examinations'!$A:$Z,MATCH(G$1,'Medical Examinations'!$A$1:$Z$1,0),FALSE)</f>
        <v>No</v>
      </c>
      <c r="H1834" s="10">
        <f>VLOOKUP($A1834,'Medical Examinations'!$A:$Z,MATCH(H$1,'Medical Examinations'!$A$1:$Z$1,0),FALSE)</f>
        <v>1</v>
      </c>
      <c r="I1834" s="10" t="str">
        <f>VLOOKUP($A1834,'Medical Examinations'!$A:$Z,MATCH(I$1,'Medical Examinations'!$A$1:$Z$1,0),FALSE)</f>
        <v>No</v>
      </c>
      <c r="J1834" s="10" t="str">
        <f>VLOOKUP($A1834,'Medical Examinations'!$A:$Z,MATCH(J$1,'Medical Examinations'!$A$1:$Z$1,0),FALSE)</f>
        <v>Obesity</v>
      </c>
      <c r="K1834" s="10" t="str">
        <f>VLOOKUP($A1834,'Medical Examinations'!$A:$Z,MATCH(K$1,'Medical Examinations'!$A$1:$Z$1,0),FALSE)</f>
        <v>Prediabetes</v>
      </c>
      <c r="L1834" s="15">
        <v>19521.97</v>
      </c>
      <c r="M1834" s="10" t="s">
        <v>4711</v>
      </c>
      <c r="N1834" s="10" t="s">
        <v>4707</v>
      </c>
      <c r="P1834" s="10"/>
    </row>
    <row r="1835" spans="1:16">
      <c r="A1835" s="21" t="s">
        <v>3671</v>
      </c>
      <c r="D1835" s="10">
        <f>VLOOKUP($A1835,'Medical Examinations'!$A:$Z,MATCH(D$1,'Medical Examinations'!$A$1:$Z$1,0),FALSE)</f>
        <v>6.03</v>
      </c>
      <c r="E1835" s="10" t="str">
        <f>VLOOKUP($A1835,'Medical Examinations'!$A:$Z,MATCH(E$1,'Medical Examinations'!$A$1:$Z$1,0),FALSE)</f>
        <v>No</v>
      </c>
      <c r="F1835" s="10" t="str">
        <f>VLOOKUP($A1835,'Medical Examinations'!$A:$Z,MATCH(F$1,'Medical Examinations'!$A$1:$Z$1,0),FALSE)</f>
        <v>No</v>
      </c>
      <c r="G1835" s="10" t="str">
        <f>VLOOKUP($A1835,'Medical Examinations'!$A:$Z,MATCH(G$1,'Medical Examinations'!$A$1:$Z$1,0),FALSE)</f>
        <v>No</v>
      </c>
      <c r="H1835" s="10">
        <f>VLOOKUP($A1835,'Medical Examinations'!$A:$Z,MATCH(H$1,'Medical Examinations'!$A$1:$Z$1,0),FALSE)</f>
        <v>1</v>
      </c>
      <c r="I1835" s="10" t="str">
        <f>VLOOKUP($A1835,'Medical Examinations'!$A:$Z,MATCH(I$1,'Medical Examinations'!$A$1:$Z$1,0),FALSE)</f>
        <v>No</v>
      </c>
      <c r="J1835" s="10" t="str">
        <f>VLOOKUP($A1835,'Medical Examinations'!$A:$Z,MATCH(J$1,'Medical Examinations'!$A$1:$Z$1,0),FALSE)</f>
        <v>Normal Weight</v>
      </c>
      <c r="K1835" s="10" t="str">
        <f>VLOOKUP($A1835,'Medical Examinations'!$A:$Z,MATCH(K$1,'Medical Examinations'!$A$1:$Z$1,0),FALSE)</f>
        <v>Prediabetes</v>
      </c>
      <c r="L1835" s="15">
        <v>19539.240000000002</v>
      </c>
      <c r="M1835" s="10" t="s">
        <v>4711</v>
      </c>
      <c r="N1835" s="10" t="s">
        <v>4711</v>
      </c>
      <c r="P1835" s="10"/>
    </row>
    <row r="1836" spans="1:16">
      <c r="A1836" s="20" t="s">
        <v>3673</v>
      </c>
      <c r="D1836" s="10">
        <f>VLOOKUP($A1836,'Medical Examinations'!$A:$Z,MATCH(D$1,'Medical Examinations'!$A$1:$Z$1,0),FALSE)</f>
        <v>5.65</v>
      </c>
      <c r="E1836" s="10" t="str">
        <f>VLOOKUP($A1836,'Medical Examinations'!$A:$Z,MATCH(E$1,'Medical Examinations'!$A$1:$Z$1,0),FALSE)</f>
        <v>No</v>
      </c>
      <c r="F1836" s="10" t="str">
        <f>VLOOKUP($A1836,'Medical Examinations'!$A:$Z,MATCH(F$1,'Medical Examinations'!$A$1:$Z$1,0),FALSE)</f>
        <v>No</v>
      </c>
      <c r="G1836" s="10" t="str">
        <f>VLOOKUP($A1836,'Medical Examinations'!$A:$Z,MATCH(G$1,'Medical Examinations'!$A$1:$Z$1,0),FALSE)</f>
        <v>Yes</v>
      </c>
      <c r="H1836" s="10">
        <f>VLOOKUP($A1836,'Medical Examinations'!$A:$Z,MATCH(H$1,'Medical Examinations'!$A$1:$Z$1,0),FALSE)</f>
        <v>1</v>
      </c>
      <c r="I1836" s="10" t="str">
        <f>VLOOKUP($A1836,'Medical Examinations'!$A:$Z,MATCH(I$1,'Medical Examinations'!$A$1:$Z$1,0),FALSE)</f>
        <v>No</v>
      </c>
      <c r="J1836" s="10" t="str">
        <f>VLOOKUP($A1836,'Medical Examinations'!$A:$Z,MATCH(J$1,'Medical Examinations'!$A$1:$Z$1,0),FALSE)</f>
        <v>Obesity</v>
      </c>
      <c r="K1836" s="10" t="str">
        <f>VLOOKUP($A1836,'Medical Examinations'!$A:$Z,MATCH(K$1,'Medical Examinations'!$A$1:$Z$1,0),FALSE)</f>
        <v>Normal</v>
      </c>
      <c r="L1836" s="15">
        <v>19551.34</v>
      </c>
      <c r="M1836" s="10" t="s">
        <v>4711</v>
      </c>
      <c r="N1836" s="10" t="s">
        <v>4708</v>
      </c>
      <c r="P1836" s="10"/>
    </row>
    <row r="1837" spans="1:16">
      <c r="A1837" s="21" t="s">
        <v>3675</v>
      </c>
      <c r="D1837" s="10">
        <f>VLOOKUP($A1837,'Medical Examinations'!$A:$Z,MATCH(D$1,'Medical Examinations'!$A$1:$Z$1,0),FALSE)</f>
        <v>5.05</v>
      </c>
      <c r="E1837" s="10" t="str">
        <f>VLOOKUP($A1837,'Medical Examinations'!$A:$Z,MATCH(E$1,'Medical Examinations'!$A$1:$Z$1,0),FALSE)</f>
        <v>No</v>
      </c>
      <c r="F1837" s="10" t="str">
        <f>VLOOKUP($A1837,'Medical Examinations'!$A:$Z,MATCH(F$1,'Medical Examinations'!$A$1:$Z$1,0),FALSE)</f>
        <v>No</v>
      </c>
      <c r="G1837" s="10" t="str">
        <f>VLOOKUP($A1837,'Medical Examinations'!$A:$Z,MATCH(G$1,'Medical Examinations'!$A$1:$Z$1,0),FALSE)</f>
        <v>No</v>
      </c>
      <c r="H1837" s="10">
        <f>VLOOKUP($A1837,'Medical Examinations'!$A:$Z,MATCH(H$1,'Medical Examinations'!$A$1:$Z$1,0),FALSE)</f>
        <v>0</v>
      </c>
      <c r="I1837" s="10" t="str">
        <f>VLOOKUP($A1837,'Medical Examinations'!$A:$Z,MATCH(I$1,'Medical Examinations'!$A$1:$Z$1,0),FALSE)</f>
        <v>No</v>
      </c>
      <c r="J1837" s="10" t="str">
        <f>VLOOKUP($A1837,'Medical Examinations'!$A:$Z,MATCH(J$1,'Medical Examinations'!$A$1:$Z$1,0),FALSE)</f>
        <v>Underweight</v>
      </c>
      <c r="K1837" s="10" t="str">
        <f>VLOOKUP($A1837,'Medical Examinations'!$A:$Z,MATCH(K$1,'Medical Examinations'!$A$1:$Z$1,0),FALSE)</f>
        <v>Normal</v>
      </c>
      <c r="L1837" s="15">
        <v>19594.810000000001</v>
      </c>
      <c r="M1837" s="10" t="s">
        <v>4711</v>
      </c>
      <c r="N1837" s="10" t="s">
        <v>4711</v>
      </c>
      <c r="P1837" s="10"/>
    </row>
    <row r="1838" spans="1:16">
      <c r="A1838" s="20" t="s">
        <v>3677</v>
      </c>
      <c r="D1838" s="10">
        <f>VLOOKUP($A1838,'Medical Examinations'!$A:$Z,MATCH(D$1,'Medical Examinations'!$A$1:$Z$1,0),FALSE)</f>
        <v>6.26</v>
      </c>
      <c r="E1838" s="10" t="str">
        <f>VLOOKUP($A1838,'Medical Examinations'!$A:$Z,MATCH(E$1,'Medical Examinations'!$A$1:$Z$1,0),FALSE)</f>
        <v>No</v>
      </c>
      <c r="F1838" s="10" t="str">
        <f>VLOOKUP($A1838,'Medical Examinations'!$A:$Z,MATCH(F$1,'Medical Examinations'!$A$1:$Z$1,0),FALSE)</f>
        <v>No</v>
      </c>
      <c r="G1838" s="10" t="str">
        <f>VLOOKUP($A1838,'Medical Examinations'!$A:$Z,MATCH(G$1,'Medical Examinations'!$A$1:$Z$1,0),FALSE)</f>
        <v>No</v>
      </c>
      <c r="H1838" s="10">
        <f>VLOOKUP($A1838,'Medical Examinations'!$A:$Z,MATCH(H$1,'Medical Examinations'!$A$1:$Z$1,0),FALSE)</f>
        <v>0</v>
      </c>
      <c r="I1838" s="10" t="str">
        <f>VLOOKUP($A1838,'Medical Examinations'!$A:$Z,MATCH(I$1,'Medical Examinations'!$A$1:$Z$1,0),FALSE)</f>
        <v>No</v>
      </c>
      <c r="J1838" s="10" t="str">
        <f>VLOOKUP($A1838,'Medical Examinations'!$A:$Z,MATCH(J$1,'Medical Examinations'!$A$1:$Z$1,0),FALSE)</f>
        <v>Underweight</v>
      </c>
      <c r="K1838" s="10" t="str">
        <f>VLOOKUP($A1838,'Medical Examinations'!$A:$Z,MATCH(K$1,'Medical Examinations'!$A$1:$Z$1,0),FALSE)</f>
        <v>Prediabetes</v>
      </c>
      <c r="L1838" s="15">
        <v>19673.34</v>
      </c>
      <c r="M1838" s="10" t="s">
        <v>4711</v>
      </c>
      <c r="N1838" s="10" t="s">
        <v>4707</v>
      </c>
      <c r="P1838" s="10"/>
    </row>
    <row r="1839" spans="1:16">
      <c r="A1839" s="21" t="s">
        <v>3679</v>
      </c>
      <c r="D1839" s="10">
        <f>VLOOKUP($A1839,'Medical Examinations'!$A:$Z,MATCH(D$1,'Medical Examinations'!$A$1:$Z$1,0),FALSE)</f>
        <v>4.08</v>
      </c>
      <c r="E1839" s="10" t="str">
        <f>VLOOKUP($A1839,'Medical Examinations'!$A:$Z,MATCH(E$1,'Medical Examinations'!$A$1:$Z$1,0),FALSE)</f>
        <v>yes</v>
      </c>
      <c r="F1839" s="10" t="str">
        <f>VLOOKUP($A1839,'Medical Examinations'!$A:$Z,MATCH(F$1,'Medical Examinations'!$A$1:$Z$1,0),FALSE)</f>
        <v>No</v>
      </c>
      <c r="G1839" s="10" t="str">
        <f>VLOOKUP($A1839,'Medical Examinations'!$A:$Z,MATCH(G$1,'Medical Examinations'!$A$1:$Z$1,0),FALSE)</f>
        <v>Yes</v>
      </c>
      <c r="H1839" s="10">
        <f>VLOOKUP($A1839,'Medical Examinations'!$A:$Z,MATCH(H$1,'Medical Examinations'!$A$1:$Z$1,0),FALSE)</f>
        <v>1</v>
      </c>
      <c r="I1839" s="10" t="str">
        <f>VLOOKUP($A1839,'Medical Examinations'!$A:$Z,MATCH(I$1,'Medical Examinations'!$A$1:$Z$1,0),FALSE)</f>
        <v>No</v>
      </c>
      <c r="J1839" s="10" t="str">
        <f>VLOOKUP($A1839,'Medical Examinations'!$A:$Z,MATCH(J$1,'Medical Examinations'!$A$1:$Z$1,0),FALSE)</f>
        <v>Obesity</v>
      </c>
      <c r="K1839" s="10" t="str">
        <f>VLOOKUP($A1839,'Medical Examinations'!$A:$Z,MATCH(K$1,'Medical Examinations'!$A$1:$Z$1,0),FALSE)</f>
        <v>Normal</v>
      </c>
      <c r="L1839" s="15">
        <v>19719.689999999999</v>
      </c>
      <c r="M1839" s="10" t="s">
        <v>4711</v>
      </c>
      <c r="N1839" s="10" t="s">
        <v>4707</v>
      </c>
      <c r="P1839" s="10"/>
    </row>
    <row r="1840" spans="1:16">
      <c r="A1840" s="20" t="s">
        <v>3681</v>
      </c>
      <c r="D1840" s="10">
        <f>VLOOKUP($A1840,'Medical Examinations'!$A:$Z,MATCH(D$1,'Medical Examinations'!$A$1:$Z$1,0),FALSE)</f>
        <v>6.19</v>
      </c>
      <c r="E1840" s="10" t="str">
        <f>VLOOKUP($A1840,'Medical Examinations'!$A:$Z,MATCH(E$1,'Medical Examinations'!$A$1:$Z$1,0),FALSE)</f>
        <v>yes</v>
      </c>
      <c r="F1840" s="10" t="str">
        <f>VLOOKUP($A1840,'Medical Examinations'!$A:$Z,MATCH(F$1,'Medical Examinations'!$A$1:$Z$1,0),FALSE)</f>
        <v>No</v>
      </c>
      <c r="G1840" s="10" t="str">
        <f>VLOOKUP($A1840,'Medical Examinations'!$A:$Z,MATCH(G$1,'Medical Examinations'!$A$1:$Z$1,0),FALSE)</f>
        <v>No</v>
      </c>
      <c r="H1840" s="10">
        <f>VLOOKUP($A1840,'Medical Examinations'!$A:$Z,MATCH(H$1,'Medical Examinations'!$A$1:$Z$1,0),FALSE)</f>
        <v>1</v>
      </c>
      <c r="I1840" s="10" t="str">
        <f>VLOOKUP($A1840,'Medical Examinations'!$A:$Z,MATCH(I$1,'Medical Examinations'!$A$1:$Z$1,0),FALSE)</f>
        <v>No</v>
      </c>
      <c r="J1840" s="10" t="str">
        <f>VLOOKUP($A1840,'Medical Examinations'!$A:$Z,MATCH(J$1,'Medical Examinations'!$A$1:$Z$1,0),FALSE)</f>
        <v>Normal Weight</v>
      </c>
      <c r="K1840" s="10" t="str">
        <f>VLOOKUP($A1840,'Medical Examinations'!$A:$Z,MATCH(K$1,'Medical Examinations'!$A$1:$Z$1,0),FALSE)</f>
        <v>Prediabetes</v>
      </c>
      <c r="L1840" s="15">
        <v>19749.38</v>
      </c>
      <c r="M1840" s="10" t="s">
        <v>4711</v>
      </c>
      <c r="N1840" s="10" t="s">
        <v>4708</v>
      </c>
      <c r="P1840" s="10"/>
    </row>
    <row r="1841" spans="1:16">
      <c r="A1841" s="21" t="s">
        <v>3683</v>
      </c>
      <c r="D1841" s="10">
        <f>VLOOKUP($A1841,'Medical Examinations'!$A:$Z,MATCH(D$1,'Medical Examinations'!$A$1:$Z$1,0),FALSE)</f>
        <v>6.01</v>
      </c>
      <c r="E1841" s="10" t="str">
        <f>VLOOKUP($A1841,'Medical Examinations'!$A:$Z,MATCH(E$1,'Medical Examinations'!$A$1:$Z$1,0),FALSE)</f>
        <v>No</v>
      </c>
      <c r="F1841" s="10" t="str">
        <f>VLOOKUP($A1841,'Medical Examinations'!$A:$Z,MATCH(F$1,'Medical Examinations'!$A$1:$Z$1,0),FALSE)</f>
        <v>No</v>
      </c>
      <c r="G1841" s="10" t="str">
        <f>VLOOKUP($A1841,'Medical Examinations'!$A:$Z,MATCH(G$1,'Medical Examinations'!$A$1:$Z$1,0),FALSE)</f>
        <v>No</v>
      </c>
      <c r="H1841" s="10">
        <f>VLOOKUP($A1841,'Medical Examinations'!$A:$Z,MATCH(H$1,'Medical Examinations'!$A$1:$Z$1,0),FALSE)</f>
        <v>1</v>
      </c>
      <c r="I1841" s="10" t="str">
        <f>VLOOKUP($A1841,'Medical Examinations'!$A:$Z,MATCH(I$1,'Medical Examinations'!$A$1:$Z$1,0),FALSE)</f>
        <v>No</v>
      </c>
      <c r="J1841" s="10" t="str">
        <f>VLOOKUP($A1841,'Medical Examinations'!$A:$Z,MATCH(J$1,'Medical Examinations'!$A$1:$Z$1,0),FALSE)</f>
        <v>Overweight</v>
      </c>
      <c r="K1841" s="10" t="str">
        <f>VLOOKUP($A1841,'Medical Examinations'!$A:$Z,MATCH(K$1,'Medical Examinations'!$A$1:$Z$1,0),FALSE)</f>
        <v>Prediabetes</v>
      </c>
      <c r="L1841" s="15">
        <v>19798.05</v>
      </c>
      <c r="M1841" s="10" t="s">
        <v>4711</v>
      </c>
      <c r="N1841" s="10" t="s">
        <v>4711</v>
      </c>
      <c r="P1841" s="10"/>
    </row>
    <row r="1842" spans="1:16">
      <c r="A1842" s="20" t="s">
        <v>3685</v>
      </c>
      <c r="D1842" s="10">
        <f>VLOOKUP($A1842,'Medical Examinations'!$A:$Z,MATCH(D$1,'Medical Examinations'!$A$1:$Z$1,0),FALSE)</f>
        <v>6.07</v>
      </c>
      <c r="E1842" s="10" t="str">
        <f>VLOOKUP($A1842,'Medical Examinations'!$A:$Z,MATCH(E$1,'Medical Examinations'!$A$1:$Z$1,0),FALSE)</f>
        <v>No</v>
      </c>
      <c r="F1842" s="10" t="str">
        <f>VLOOKUP($A1842,'Medical Examinations'!$A:$Z,MATCH(F$1,'Medical Examinations'!$A$1:$Z$1,0),FALSE)</f>
        <v>yes</v>
      </c>
      <c r="G1842" s="10" t="str">
        <f>VLOOKUP($A1842,'Medical Examinations'!$A:$Z,MATCH(G$1,'Medical Examinations'!$A$1:$Z$1,0),FALSE)</f>
        <v>No</v>
      </c>
      <c r="H1842" s="10">
        <f>VLOOKUP($A1842,'Medical Examinations'!$A:$Z,MATCH(H$1,'Medical Examinations'!$A$1:$Z$1,0),FALSE)</f>
        <v>1</v>
      </c>
      <c r="I1842" s="10" t="str">
        <f>VLOOKUP($A1842,'Medical Examinations'!$A:$Z,MATCH(I$1,'Medical Examinations'!$A$1:$Z$1,0),FALSE)</f>
        <v>No</v>
      </c>
      <c r="J1842" s="10" t="str">
        <f>VLOOKUP($A1842,'Medical Examinations'!$A:$Z,MATCH(J$1,'Medical Examinations'!$A$1:$Z$1,0),FALSE)</f>
        <v>Obesity</v>
      </c>
      <c r="K1842" s="10" t="str">
        <f>VLOOKUP($A1842,'Medical Examinations'!$A:$Z,MATCH(K$1,'Medical Examinations'!$A$1:$Z$1,0),FALSE)</f>
        <v>Prediabetes</v>
      </c>
      <c r="L1842" s="15">
        <v>19933.46</v>
      </c>
      <c r="M1842" s="10" t="s">
        <v>4711</v>
      </c>
      <c r="N1842" s="10" t="s">
        <v>4708</v>
      </c>
      <c r="P1842" s="10"/>
    </row>
    <row r="1843" spans="1:16">
      <c r="A1843" s="21" t="s">
        <v>3687</v>
      </c>
      <c r="D1843" s="10">
        <f>VLOOKUP($A1843,'Medical Examinations'!$A:$Z,MATCH(D$1,'Medical Examinations'!$A$1:$Z$1,0),FALSE)</f>
        <v>5.63</v>
      </c>
      <c r="E1843" s="10" t="str">
        <f>VLOOKUP($A1843,'Medical Examinations'!$A:$Z,MATCH(E$1,'Medical Examinations'!$A$1:$Z$1,0),FALSE)</f>
        <v>No</v>
      </c>
      <c r="F1843" s="10" t="str">
        <f>VLOOKUP($A1843,'Medical Examinations'!$A:$Z,MATCH(F$1,'Medical Examinations'!$A$1:$Z$1,0),FALSE)</f>
        <v>No</v>
      </c>
      <c r="G1843" s="10" t="str">
        <f>VLOOKUP($A1843,'Medical Examinations'!$A:$Z,MATCH(G$1,'Medical Examinations'!$A$1:$Z$1,0),FALSE)</f>
        <v>No</v>
      </c>
      <c r="H1843" s="10">
        <f>VLOOKUP($A1843,'Medical Examinations'!$A:$Z,MATCH(H$1,'Medical Examinations'!$A$1:$Z$1,0),FALSE)</f>
        <v>0</v>
      </c>
      <c r="I1843" s="10" t="str">
        <f>VLOOKUP($A1843,'Medical Examinations'!$A:$Z,MATCH(I$1,'Medical Examinations'!$A$1:$Z$1,0),FALSE)</f>
        <v>No</v>
      </c>
      <c r="J1843" s="10" t="str">
        <f>VLOOKUP($A1843,'Medical Examinations'!$A:$Z,MATCH(J$1,'Medical Examinations'!$A$1:$Z$1,0),FALSE)</f>
        <v>Obesity</v>
      </c>
      <c r="K1843" s="10" t="str">
        <f>VLOOKUP($A1843,'Medical Examinations'!$A:$Z,MATCH(K$1,'Medical Examinations'!$A$1:$Z$1,0),FALSE)</f>
        <v>Normal</v>
      </c>
      <c r="L1843" s="15">
        <v>19964.75</v>
      </c>
      <c r="M1843" s="10" t="s">
        <v>4711</v>
      </c>
      <c r="N1843" s="10" t="s">
        <v>4707</v>
      </c>
      <c r="P1843" s="10"/>
    </row>
    <row r="1844" spans="1:16">
      <c r="A1844" s="20" t="s">
        <v>3689</v>
      </c>
      <c r="D1844" s="10">
        <f>VLOOKUP($A1844,'Medical Examinations'!$A:$Z,MATCH(D$1,'Medical Examinations'!$A$1:$Z$1,0),FALSE)</f>
        <v>6.05</v>
      </c>
      <c r="E1844" s="10" t="str">
        <f>VLOOKUP($A1844,'Medical Examinations'!$A:$Z,MATCH(E$1,'Medical Examinations'!$A$1:$Z$1,0),FALSE)</f>
        <v>No</v>
      </c>
      <c r="F1844" s="10" t="str">
        <f>VLOOKUP($A1844,'Medical Examinations'!$A:$Z,MATCH(F$1,'Medical Examinations'!$A$1:$Z$1,0),FALSE)</f>
        <v>No</v>
      </c>
      <c r="G1844" s="10" t="str">
        <f>VLOOKUP($A1844,'Medical Examinations'!$A:$Z,MATCH(G$1,'Medical Examinations'!$A$1:$Z$1,0),FALSE)</f>
        <v>No</v>
      </c>
      <c r="H1844" s="10">
        <f>VLOOKUP($A1844,'Medical Examinations'!$A:$Z,MATCH(H$1,'Medical Examinations'!$A$1:$Z$1,0),FALSE)</f>
        <v>0</v>
      </c>
      <c r="I1844" s="10" t="str">
        <f>VLOOKUP($A1844,'Medical Examinations'!$A:$Z,MATCH(I$1,'Medical Examinations'!$A$1:$Z$1,0),FALSE)</f>
        <v>No</v>
      </c>
      <c r="J1844" s="10" t="str">
        <f>VLOOKUP($A1844,'Medical Examinations'!$A:$Z,MATCH(J$1,'Medical Examinations'!$A$1:$Z$1,0),FALSE)</f>
        <v>Obesity</v>
      </c>
      <c r="K1844" s="10" t="str">
        <f>VLOOKUP($A1844,'Medical Examinations'!$A:$Z,MATCH(K$1,'Medical Examinations'!$A$1:$Z$1,0),FALSE)</f>
        <v>Prediabetes</v>
      </c>
      <c r="L1844" s="15">
        <v>19995.29</v>
      </c>
      <c r="M1844" s="10" t="s">
        <v>4711</v>
      </c>
      <c r="N1844" s="10" t="s">
        <v>4708</v>
      </c>
      <c r="P1844" s="10"/>
    </row>
    <row r="1845" spans="1:16">
      <c r="A1845" s="21" t="s">
        <v>3691</v>
      </c>
      <c r="D1845" s="10">
        <f>VLOOKUP($A1845,'Medical Examinations'!$A:$Z,MATCH(D$1,'Medical Examinations'!$A$1:$Z$1,0),FALSE)</f>
        <v>4.6500000000000004</v>
      </c>
      <c r="E1845" s="10" t="str">
        <f>VLOOKUP($A1845,'Medical Examinations'!$A:$Z,MATCH(E$1,'Medical Examinations'!$A$1:$Z$1,0),FALSE)</f>
        <v>No</v>
      </c>
      <c r="F1845" s="10" t="str">
        <f>VLOOKUP($A1845,'Medical Examinations'!$A:$Z,MATCH(F$1,'Medical Examinations'!$A$1:$Z$1,0),FALSE)</f>
        <v>No</v>
      </c>
      <c r="G1845" s="10" t="str">
        <f>VLOOKUP($A1845,'Medical Examinations'!$A:$Z,MATCH(G$1,'Medical Examinations'!$A$1:$Z$1,0),FALSE)</f>
        <v>No</v>
      </c>
      <c r="H1845" s="10">
        <f>VLOOKUP($A1845,'Medical Examinations'!$A:$Z,MATCH(H$1,'Medical Examinations'!$A$1:$Z$1,0),FALSE)</f>
        <v>0</v>
      </c>
      <c r="I1845" s="10" t="str">
        <f>VLOOKUP($A1845,'Medical Examinations'!$A:$Z,MATCH(I$1,'Medical Examinations'!$A$1:$Z$1,0),FALSE)</f>
        <v>No</v>
      </c>
      <c r="J1845" s="10" t="str">
        <f>VLOOKUP($A1845,'Medical Examinations'!$A:$Z,MATCH(J$1,'Medical Examinations'!$A$1:$Z$1,0),FALSE)</f>
        <v>Obesity</v>
      </c>
      <c r="K1845" s="10" t="str">
        <f>VLOOKUP($A1845,'Medical Examinations'!$A:$Z,MATCH(K$1,'Medical Examinations'!$A$1:$Z$1,0),FALSE)</f>
        <v>Normal</v>
      </c>
      <c r="L1845" s="15">
        <v>20009.63</v>
      </c>
      <c r="M1845" s="10" t="s">
        <v>4707</v>
      </c>
      <c r="N1845" s="10" t="s">
        <v>4711</v>
      </c>
      <c r="P1845" s="10"/>
    </row>
    <row r="1846" spans="1:16">
      <c r="A1846" s="20" t="s">
        <v>3693</v>
      </c>
      <c r="D1846" s="10">
        <f>VLOOKUP($A1846,'Medical Examinations'!$A:$Z,MATCH(D$1,'Medical Examinations'!$A$1:$Z$1,0),FALSE)</f>
        <v>5.37</v>
      </c>
      <c r="E1846" s="10" t="str">
        <f>VLOOKUP($A1846,'Medical Examinations'!$A:$Z,MATCH(E$1,'Medical Examinations'!$A$1:$Z$1,0),FALSE)</f>
        <v>No</v>
      </c>
      <c r="F1846" s="10" t="str">
        <f>VLOOKUP($A1846,'Medical Examinations'!$A:$Z,MATCH(F$1,'Medical Examinations'!$A$1:$Z$1,0),FALSE)</f>
        <v>No</v>
      </c>
      <c r="G1846" s="10" t="str">
        <f>VLOOKUP($A1846,'Medical Examinations'!$A:$Z,MATCH(G$1,'Medical Examinations'!$A$1:$Z$1,0),FALSE)</f>
        <v>No</v>
      </c>
      <c r="H1846" s="10">
        <f>VLOOKUP($A1846,'Medical Examinations'!$A:$Z,MATCH(H$1,'Medical Examinations'!$A$1:$Z$1,0),FALSE)</f>
        <v>0</v>
      </c>
      <c r="I1846" s="10" t="str">
        <f>VLOOKUP($A1846,'Medical Examinations'!$A:$Z,MATCH(I$1,'Medical Examinations'!$A$1:$Z$1,0),FALSE)</f>
        <v>No</v>
      </c>
      <c r="J1846" s="10" t="str">
        <f>VLOOKUP($A1846,'Medical Examinations'!$A:$Z,MATCH(J$1,'Medical Examinations'!$A$1:$Z$1,0),FALSE)</f>
        <v>Overweight</v>
      </c>
      <c r="K1846" s="10" t="str">
        <f>VLOOKUP($A1846,'Medical Examinations'!$A:$Z,MATCH(K$1,'Medical Examinations'!$A$1:$Z$1,0),FALSE)</f>
        <v>Normal</v>
      </c>
      <c r="L1846" s="15">
        <v>20149.32</v>
      </c>
      <c r="M1846" s="10" t="s">
        <v>4707</v>
      </c>
      <c r="N1846" s="10" t="s">
        <v>4711</v>
      </c>
      <c r="P1846" s="10"/>
    </row>
    <row r="1847" spans="1:16">
      <c r="A1847" s="21" t="s">
        <v>3695</v>
      </c>
      <c r="D1847" s="10">
        <f>VLOOKUP($A1847,'Medical Examinations'!$A:$Z,MATCH(D$1,'Medical Examinations'!$A$1:$Z$1,0),FALSE)</f>
        <v>5.39</v>
      </c>
      <c r="E1847" s="10" t="str">
        <f>VLOOKUP($A1847,'Medical Examinations'!$A:$Z,MATCH(E$1,'Medical Examinations'!$A$1:$Z$1,0),FALSE)</f>
        <v>No</v>
      </c>
      <c r="F1847" s="10" t="str">
        <f>VLOOKUP($A1847,'Medical Examinations'!$A:$Z,MATCH(F$1,'Medical Examinations'!$A$1:$Z$1,0),FALSE)</f>
        <v>No</v>
      </c>
      <c r="G1847" s="10" t="str">
        <f>VLOOKUP($A1847,'Medical Examinations'!$A:$Z,MATCH(G$1,'Medical Examinations'!$A$1:$Z$1,0),FALSE)</f>
        <v>No</v>
      </c>
      <c r="H1847" s="10">
        <f>VLOOKUP($A1847,'Medical Examinations'!$A:$Z,MATCH(H$1,'Medical Examinations'!$A$1:$Z$1,0),FALSE)</f>
        <v>0</v>
      </c>
      <c r="I1847" s="10" t="str">
        <f>VLOOKUP($A1847,'Medical Examinations'!$A:$Z,MATCH(I$1,'Medical Examinations'!$A$1:$Z$1,0),FALSE)</f>
        <v>No</v>
      </c>
      <c r="J1847" s="10" t="str">
        <f>VLOOKUP($A1847,'Medical Examinations'!$A:$Z,MATCH(J$1,'Medical Examinations'!$A$1:$Z$1,0),FALSE)</f>
        <v>Obesity</v>
      </c>
      <c r="K1847" s="10" t="str">
        <f>VLOOKUP($A1847,'Medical Examinations'!$A:$Z,MATCH(K$1,'Medical Examinations'!$A$1:$Z$1,0),FALSE)</f>
        <v>Normal</v>
      </c>
      <c r="L1847" s="15">
        <v>20167.34</v>
      </c>
      <c r="M1847" s="10" t="s">
        <v>4708</v>
      </c>
      <c r="N1847" s="10" t="s">
        <v>4708</v>
      </c>
      <c r="P1847" s="10"/>
    </row>
    <row r="1848" spans="1:16">
      <c r="A1848" s="20" t="s">
        <v>3697</v>
      </c>
      <c r="D1848" s="10">
        <f>VLOOKUP($A1848,'Medical Examinations'!$A:$Z,MATCH(D$1,'Medical Examinations'!$A$1:$Z$1,0),FALSE)</f>
        <v>5.86</v>
      </c>
      <c r="E1848" s="10" t="str">
        <f>VLOOKUP($A1848,'Medical Examinations'!$A:$Z,MATCH(E$1,'Medical Examinations'!$A$1:$Z$1,0),FALSE)</f>
        <v>No</v>
      </c>
      <c r="F1848" s="10" t="str">
        <f>VLOOKUP($A1848,'Medical Examinations'!$A:$Z,MATCH(F$1,'Medical Examinations'!$A$1:$Z$1,0),FALSE)</f>
        <v>No</v>
      </c>
      <c r="G1848" s="10" t="str">
        <f>VLOOKUP($A1848,'Medical Examinations'!$A:$Z,MATCH(G$1,'Medical Examinations'!$A$1:$Z$1,0),FALSE)</f>
        <v>No</v>
      </c>
      <c r="H1848" s="10">
        <f>VLOOKUP($A1848,'Medical Examinations'!$A:$Z,MATCH(H$1,'Medical Examinations'!$A$1:$Z$1,0),FALSE)</f>
        <v>0</v>
      </c>
      <c r="I1848" s="10" t="str">
        <f>VLOOKUP($A1848,'Medical Examinations'!$A:$Z,MATCH(I$1,'Medical Examinations'!$A$1:$Z$1,0),FALSE)</f>
        <v>No</v>
      </c>
      <c r="J1848" s="10" t="str">
        <f>VLOOKUP($A1848,'Medical Examinations'!$A:$Z,MATCH(J$1,'Medical Examinations'!$A$1:$Z$1,0),FALSE)</f>
        <v>Overweight</v>
      </c>
      <c r="K1848" s="10" t="str">
        <f>VLOOKUP($A1848,'Medical Examinations'!$A:$Z,MATCH(K$1,'Medical Examinations'!$A$1:$Z$1,0),FALSE)</f>
        <v>Prediabetes</v>
      </c>
      <c r="L1848" s="15">
        <v>20177.669999999998</v>
      </c>
      <c r="M1848" s="10" t="s">
        <v>4707</v>
      </c>
      <c r="N1848" s="10" t="s">
        <v>4711</v>
      </c>
      <c r="P1848" s="10"/>
    </row>
    <row r="1849" spans="1:16">
      <c r="A1849" s="21" t="s">
        <v>3699</v>
      </c>
      <c r="D1849" s="10">
        <f>VLOOKUP($A1849,'Medical Examinations'!$A:$Z,MATCH(D$1,'Medical Examinations'!$A$1:$Z$1,0),FALSE)</f>
        <v>4.4400000000000004</v>
      </c>
      <c r="E1849" s="10" t="str">
        <f>VLOOKUP($A1849,'Medical Examinations'!$A:$Z,MATCH(E$1,'Medical Examinations'!$A$1:$Z$1,0),FALSE)</f>
        <v>No</v>
      </c>
      <c r="F1849" s="10" t="str">
        <f>VLOOKUP($A1849,'Medical Examinations'!$A:$Z,MATCH(F$1,'Medical Examinations'!$A$1:$Z$1,0),FALSE)</f>
        <v>No</v>
      </c>
      <c r="G1849" s="10" t="str">
        <f>VLOOKUP($A1849,'Medical Examinations'!$A:$Z,MATCH(G$1,'Medical Examinations'!$A$1:$Z$1,0),FALSE)</f>
        <v>No</v>
      </c>
      <c r="H1849" s="10">
        <f>VLOOKUP($A1849,'Medical Examinations'!$A:$Z,MATCH(H$1,'Medical Examinations'!$A$1:$Z$1,0),FALSE)</f>
        <v>0</v>
      </c>
      <c r="I1849" s="10" t="str">
        <f>VLOOKUP($A1849,'Medical Examinations'!$A:$Z,MATCH(I$1,'Medical Examinations'!$A$1:$Z$1,0),FALSE)</f>
        <v>No</v>
      </c>
      <c r="J1849" s="10" t="str">
        <f>VLOOKUP($A1849,'Medical Examinations'!$A:$Z,MATCH(J$1,'Medical Examinations'!$A$1:$Z$1,0),FALSE)</f>
        <v>Overweight</v>
      </c>
      <c r="K1849" s="10" t="str">
        <f>VLOOKUP($A1849,'Medical Examinations'!$A:$Z,MATCH(K$1,'Medical Examinations'!$A$1:$Z$1,0),FALSE)</f>
        <v>Normal</v>
      </c>
      <c r="L1849" s="15">
        <v>20234.849999999999</v>
      </c>
      <c r="M1849" s="10" t="s">
        <v>4707</v>
      </c>
      <c r="N1849" s="10" t="s">
        <v>4708</v>
      </c>
      <c r="P1849" s="10"/>
    </row>
    <row r="1850" spans="1:16">
      <c r="A1850" s="20" t="s">
        <v>3701</v>
      </c>
      <c r="D1850" s="10">
        <f>VLOOKUP($A1850,'Medical Examinations'!$A:$Z,MATCH(D$1,'Medical Examinations'!$A$1:$Z$1,0),FALSE)</f>
        <v>4.41</v>
      </c>
      <c r="E1850" s="10" t="str">
        <f>VLOOKUP($A1850,'Medical Examinations'!$A:$Z,MATCH(E$1,'Medical Examinations'!$A$1:$Z$1,0),FALSE)</f>
        <v>No</v>
      </c>
      <c r="F1850" s="10" t="str">
        <f>VLOOKUP($A1850,'Medical Examinations'!$A:$Z,MATCH(F$1,'Medical Examinations'!$A$1:$Z$1,0),FALSE)</f>
        <v>No</v>
      </c>
      <c r="G1850" s="10" t="str">
        <f>VLOOKUP($A1850,'Medical Examinations'!$A:$Z,MATCH(G$1,'Medical Examinations'!$A$1:$Z$1,0),FALSE)</f>
        <v>No</v>
      </c>
      <c r="H1850" s="10">
        <f>VLOOKUP($A1850,'Medical Examinations'!$A:$Z,MATCH(H$1,'Medical Examinations'!$A$1:$Z$1,0),FALSE)</f>
        <v>0</v>
      </c>
      <c r="I1850" s="10" t="str">
        <f>VLOOKUP($A1850,'Medical Examinations'!$A:$Z,MATCH(I$1,'Medical Examinations'!$A$1:$Z$1,0),FALSE)</f>
        <v>No</v>
      </c>
      <c r="J1850" s="10" t="str">
        <f>VLOOKUP($A1850,'Medical Examinations'!$A:$Z,MATCH(J$1,'Medical Examinations'!$A$1:$Z$1,0),FALSE)</f>
        <v>Overweight</v>
      </c>
      <c r="K1850" s="10" t="str">
        <f>VLOOKUP($A1850,'Medical Examinations'!$A:$Z,MATCH(K$1,'Medical Examinations'!$A$1:$Z$1,0),FALSE)</f>
        <v>Normal</v>
      </c>
      <c r="L1850" s="15">
        <v>20253.84</v>
      </c>
      <c r="M1850" s="10" t="s">
        <v>4707</v>
      </c>
      <c r="N1850" s="10" t="s">
        <v>4708</v>
      </c>
      <c r="P1850" s="10"/>
    </row>
    <row r="1851" spans="1:16">
      <c r="A1851" s="21" t="s">
        <v>3703</v>
      </c>
      <c r="D1851" s="10">
        <f>VLOOKUP($A1851,'Medical Examinations'!$A:$Z,MATCH(D$1,'Medical Examinations'!$A$1:$Z$1,0),FALSE)</f>
        <v>5.19</v>
      </c>
      <c r="E1851" s="10" t="str">
        <f>VLOOKUP($A1851,'Medical Examinations'!$A:$Z,MATCH(E$1,'Medical Examinations'!$A$1:$Z$1,0),FALSE)</f>
        <v>No</v>
      </c>
      <c r="F1851" s="10" t="str">
        <f>VLOOKUP($A1851,'Medical Examinations'!$A:$Z,MATCH(F$1,'Medical Examinations'!$A$1:$Z$1,0),FALSE)</f>
        <v>No</v>
      </c>
      <c r="G1851" s="10" t="str">
        <f>VLOOKUP($A1851,'Medical Examinations'!$A:$Z,MATCH(G$1,'Medical Examinations'!$A$1:$Z$1,0),FALSE)</f>
        <v>Yes</v>
      </c>
      <c r="H1851" s="10">
        <f>VLOOKUP($A1851,'Medical Examinations'!$A:$Z,MATCH(H$1,'Medical Examinations'!$A$1:$Z$1,0),FALSE)</f>
        <v>1</v>
      </c>
      <c r="I1851" s="10" t="str">
        <f>VLOOKUP($A1851,'Medical Examinations'!$A:$Z,MATCH(I$1,'Medical Examinations'!$A$1:$Z$1,0),FALSE)</f>
        <v>No</v>
      </c>
      <c r="J1851" s="10" t="str">
        <f>VLOOKUP($A1851,'Medical Examinations'!$A:$Z,MATCH(J$1,'Medical Examinations'!$A$1:$Z$1,0),FALSE)</f>
        <v>Obesity</v>
      </c>
      <c r="K1851" s="10" t="str">
        <f>VLOOKUP($A1851,'Medical Examinations'!$A:$Z,MATCH(K$1,'Medical Examinations'!$A$1:$Z$1,0),FALSE)</f>
        <v>Normal</v>
      </c>
      <c r="L1851" s="15">
        <v>20277.810000000001</v>
      </c>
      <c r="M1851" s="10" t="s">
        <v>4708</v>
      </c>
      <c r="N1851" s="10" t="s">
        <v>4708</v>
      </c>
      <c r="P1851" s="10"/>
    </row>
    <row r="1852" spans="1:16">
      <c r="A1852" s="20" t="s">
        <v>3705</v>
      </c>
      <c r="D1852" s="10">
        <f>VLOOKUP($A1852,'Medical Examinations'!$A:$Z,MATCH(D$1,'Medical Examinations'!$A$1:$Z$1,0),FALSE)</f>
        <v>5.16</v>
      </c>
      <c r="E1852" s="10" t="str">
        <f>VLOOKUP($A1852,'Medical Examinations'!$A:$Z,MATCH(E$1,'Medical Examinations'!$A$1:$Z$1,0),FALSE)</f>
        <v>No</v>
      </c>
      <c r="F1852" s="10" t="str">
        <f>VLOOKUP($A1852,'Medical Examinations'!$A:$Z,MATCH(F$1,'Medical Examinations'!$A$1:$Z$1,0),FALSE)</f>
        <v>No</v>
      </c>
      <c r="G1852" s="10" t="str">
        <f>VLOOKUP($A1852,'Medical Examinations'!$A:$Z,MATCH(G$1,'Medical Examinations'!$A$1:$Z$1,0),FALSE)</f>
        <v>Yes</v>
      </c>
      <c r="H1852" s="10">
        <f>VLOOKUP($A1852,'Medical Examinations'!$A:$Z,MATCH(H$1,'Medical Examinations'!$A$1:$Z$1,0),FALSE)</f>
        <v>1</v>
      </c>
      <c r="I1852" s="10" t="str">
        <f>VLOOKUP($A1852,'Medical Examinations'!$A:$Z,MATCH(I$1,'Medical Examinations'!$A$1:$Z$1,0),FALSE)</f>
        <v>No</v>
      </c>
      <c r="J1852" s="10" t="str">
        <f>VLOOKUP($A1852,'Medical Examinations'!$A:$Z,MATCH(J$1,'Medical Examinations'!$A$1:$Z$1,0),FALSE)</f>
        <v>Obesity</v>
      </c>
      <c r="K1852" s="10" t="str">
        <f>VLOOKUP($A1852,'Medical Examinations'!$A:$Z,MATCH(K$1,'Medical Examinations'!$A$1:$Z$1,0),FALSE)</f>
        <v>Normal</v>
      </c>
      <c r="L1852" s="15">
        <v>20296.86</v>
      </c>
      <c r="M1852" s="10" t="s">
        <v>4708</v>
      </c>
      <c r="N1852" s="10" t="s">
        <v>4711</v>
      </c>
      <c r="P1852" s="10"/>
    </row>
    <row r="1853" spans="1:16">
      <c r="A1853" s="21" t="s">
        <v>3707</v>
      </c>
      <c r="D1853" s="10">
        <f>VLOOKUP($A1853,'Medical Examinations'!$A:$Z,MATCH(D$1,'Medical Examinations'!$A$1:$Z$1,0),FALSE)</f>
        <v>4.24</v>
      </c>
      <c r="E1853" s="10" t="str">
        <f>VLOOKUP($A1853,'Medical Examinations'!$A:$Z,MATCH(E$1,'Medical Examinations'!$A$1:$Z$1,0),FALSE)</f>
        <v>No</v>
      </c>
      <c r="F1853" s="10" t="str">
        <f>VLOOKUP($A1853,'Medical Examinations'!$A:$Z,MATCH(F$1,'Medical Examinations'!$A$1:$Z$1,0),FALSE)</f>
        <v>No</v>
      </c>
      <c r="G1853" s="10" t="str">
        <f>VLOOKUP($A1853,'Medical Examinations'!$A:$Z,MATCH(G$1,'Medical Examinations'!$A$1:$Z$1,0),FALSE)</f>
        <v>No</v>
      </c>
      <c r="H1853" s="10">
        <f>VLOOKUP($A1853,'Medical Examinations'!$A:$Z,MATCH(H$1,'Medical Examinations'!$A$1:$Z$1,0),FALSE)</f>
        <v>0</v>
      </c>
      <c r="I1853" s="10" t="str">
        <f>VLOOKUP($A1853,'Medical Examinations'!$A:$Z,MATCH(I$1,'Medical Examinations'!$A$1:$Z$1,0),FALSE)</f>
        <v>No</v>
      </c>
      <c r="J1853" s="10" t="str">
        <f>VLOOKUP($A1853,'Medical Examinations'!$A:$Z,MATCH(J$1,'Medical Examinations'!$A$1:$Z$1,0),FALSE)</f>
        <v>Normal Weight</v>
      </c>
      <c r="K1853" s="10" t="str">
        <f>VLOOKUP($A1853,'Medical Examinations'!$A:$Z,MATCH(K$1,'Medical Examinations'!$A$1:$Z$1,0),FALSE)</f>
        <v>Normal</v>
      </c>
      <c r="L1853" s="15">
        <v>20354.5</v>
      </c>
      <c r="M1853" s="10" t="s">
        <v>4708</v>
      </c>
      <c r="N1853" s="10" t="s">
        <v>4707</v>
      </c>
      <c r="P1853" s="10"/>
    </row>
    <row r="1854" spans="1:16">
      <c r="A1854" s="20" t="s">
        <v>3709</v>
      </c>
      <c r="D1854" s="10">
        <f>VLOOKUP($A1854,'Medical Examinations'!$A:$Z,MATCH(D$1,'Medical Examinations'!$A$1:$Z$1,0),FALSE)</f>
        <v>5.45</v>
      </c>
      <c r="E1854" s="10" t="str">
        <f>VLOOKUP($A1854,'Medical Examinations'!$A:$Z,MATCH(E$1,'Medical Examinations'!$A$1:$Z$1,0),FALSE)</f>
        <v>No</v>
      </c>
      <c r="F1854" s="10" t="str">
        <f>VLOOKUP($A1854,'Medical Examinations'!$A:$Z,MATCH(F$1,'Medical Examinations'!$A$1:$Z$1,0),FALSE)</f>
        <v>No</v>
      </c>
      <c r="G1854" s="10" t="str">
        <f>VLOOKUP($A1854,'Medical Examinations'!$A:$Z,MATCH(G$1,'Medical Examinations'!$A$1:$Z$1,0),FALSE)</f>
        <v>No</v>
      </c>
      <c r="H1854" s="10">
        <f>VLOOKUP($A1854,'Medical Examinations'!$A:$Z,MATCH(H$1,'Medical Examinations'!$A$1:$Z$1,0),FALSE)</f>
        <v>1</v>
      </c>
      <c r="I1854" s="10" t="str">
        <f>VLOOKUP($A1854,'Medical Examinations'!$A:$Z,MATCH(I$1,'Medical Examinations'!$A$1:$Z$1,0),FALSE)</f>
        <v>No</v>
      </c>
      <c r="J1854" s="10" t="str">
        <f>VLOOKUP($A1854,'Medical Examinations'!$A:$Z,MATCH(J$1,'Medical Examinations'!$A$1:$Z$1,0),FALSE)</f>
        <v>Overweight</v>
      </c>
      <c r="K1854" s="10" t="str">
        <f>VLOOKUP($A1854,'Medical Examinations'!$A:$Z,MATCH(K$1,'Medical Examinations'!$A$1:$Z$1,0),FALSE)</f>
        <v>Normal</v>
      </c>
      <c r="L1854" s="15">
        <v>20420.599999999999</v>
      </c>
      <c r="M1854" s="10" t="s">
        <v>4708</v>
      </c>
      <c r="N1854" s="10" t="s">
        <v>4707</v>
      </c>
      <c r="P1854" s="10"/>
    </row>
    <row r="1855" spans="1:16">
      <c r="A1855" s="21" t="s">
        <v>3711</v>
      </c>
      <c r="D1855" s="10">
        <f>VLOOKUP($A1855,'Medical Examinations'!$A:$Z,MATCH(D$1,'Medical Examinations'!$A$1:$Z$1,0),FALSE)</f>
        <v>5.03</v>
      </c>
      <c r="E1855" s="10" t="str">
        <f>VLOOKUP($A1855,'Medical Examinations'!$A:$Z,MATCH(E$1,'Medical Examinations'!$A$1:$Z$1,0),FALSE)</f>
        <v>yes</v>
      </c>
      <c r="F1855" s="10" t="str">
        <f>VLOOKUP($A1855,'Medical Examinations'!$A:$Z,MATCH(F$1,'Medical Examinations'!$A$1:$Z$1,0),FALSE)</f>
        <v>No</v>
      </c>
      <c r="G1855" s="10" t="str">
        <f>VLOOKUP($A1855,'Medical Examinations'!$A:$Z,MATCH(G$1,'Medical Examinations'!$A$1:$Z$1,0),FALSE)</f>
        <v>No</v>
      </c>
      <c r="H1855" s="10">
        <f>VLOOKUP($A1855,'Medical Examinations'!$A:$Z,MATCH(H$1,'Medical Examinations'!$A$1:$Z$1,0),FALSE)</f>
        <v>1</v>
      </c>
      <c r="I1855" s="10" t="str">
        <f>VLOOKUP($A1855,'Medical Examinations'!$A:$Z,MATCH(I$1,'Medical Examinations'!$A$1:$Z$1,0),FALSE)</f>
        <v>No</v>
      </c>
      <c r="J1855" s="10" t="str">
        <f>VLOOKUP($A1855,'Medical Examinations'!$A:$Z,MATCH(J$1,'Medical Examinations'!$A$1:$Z$1,0),FALSE)</f>
        <v>Overweight</v>
      </c>
      <c r="K1855" s="10" t="str">
        <f>VLOOKUP($A1855,'Medical Examinations'!$A:$Z,MATCH(K$1,'Medical Examinations'!$A$1:$Z$1,0),FALSE)</f>
        <v>Normal</v>
      </c>
      <c r="L1855" s="15">
        <v>20446.849999999999</v>
      </c>
      <c r="M1855" s="10" t="s">
        <v>4707</v>
      </c>
      <c r="N1855" s="10" t="s">
        <v>4711</v>
      </c>
      <c r="P1855" s="10"/>
    </row>
    <row r="1856" spans="1:16">
      <c r="A1856" s="20" t="s">
        <v>3713</v>
      </c>
      <c r="D1856" s="10">
        <f>VLOOKUP($A1856,'Medical Examinations'!$A:$Z,MATCH(D$1,'Medical Examinations'!$A$1:$Z$1,0),FALSE)</f>
        <v>9.6199999999999992</v>
      </c>
      <c r="E1856" s="10" t="str">
        <f>VLOOKUP($A1856,'Medical Examinations'!$A:$Z,MATCH(E$1,'Medical Examinations'!$A$1:$Z$1,0),FALSE)</f>
        <v>yes</v>
      </c>
      <c r="F1856" s="10" t="str">
        <f>VLOOKUP($A1856,'Medical Examinations'!$A:$Z,MATCH(F$1,'Medical Examinations'!$A$1:$Z$1,0),FALSE)</f>
        <v>No</v>
      </c>
      <c r="G1856" s="10" t="str">
        <f>VLOOKUP($A1856,'Medical Examinations'!$A:$Z,MATCH(G$1,'Medical Examinations'!$A$1:$Z$1,0),FALSE)</f>
        <v>No</v>
      </c>
      <c r="H1856" s="10">
        <f>VLOOKUP($A1856,'Medical Examinations'!$A:$Z,MATCH(H$1,'Medical Examinations'!$A$1:$Z$1,0),FALSE)</f>
        <v>1</v>
      </c>
      <c r="I1856" s="10" t="str">
        <f>VLOOKUP($A1856,'Medical Examinations'!$A:$Z,MATCH(I$1,'Medical Examinations'!$A$1:$Z$1,0),FALSE)</f>
        <v>No</v>
      </c>
      <c r="J1856" s="10" t="str">
        <f>VLOOKUP($A1856,'Medical Examinations'!$A:$Z,MATCH(J$1,'Medical Examinations'!$A$1:$Z$1,0),FALSE)</f>
        <v>Obesity</v>
      </c>
      <c r="K1856" s="10" t="str">
        <f>VLOOKUP($A1856,'Medical Examinations'!$A:$Z,MATCH(K$1,'Medical Examinations'!$A$1:$Z$1,0),FALSE)</f>
        <v>Diabetes</v>
      </c>
      <c r="L1856" s="15">
        <v>20463</v>
      </c>
      <c r="M1856" s="10" t="s">
        <v>4707</v>
      </c>
      <c r="N1856" s="10" t="s">
        <v>4707</v>
      </c>
      <c r="P1856" s="10"/>
    </row>
    <row r="1857" spans="1:16">
      <c r="A1857" s="21" t="s">
        <v>3715</v>
      </c>
      <c r="D1857" s="10">
        <f>VLOOKUP($A1857,'Medical Examinations'!$A:$Z,MATCH(D$1,'Medical Examinations'!$A$1:$Z$1,0),FALSE)</f>
        <v>6.77</v>
      </c>
      <c r="E1857" s="10" t="str">
        <f>VLOOKUP($A1857,'Medical Examinations'!$A:$Z,MATCH(E$1,'Medical Examinations'!$A$1:$Z$1,0),FALSE)</f>
        <v>yes</v>
      </c>
      <c r="F1857" s="10" t="str">
        <f>VLOOKUP($A1857,'Medical Examinations'!$A:$Z,MATCH(F$1,'Medical Examinations'!$A$1:$Z$1,0),FALSE)</f>
        <v>No</v>
      </c>
      <c r="G1857" s="10" t="str">
        <f>VLOOKUP($A1857,'Medical Examinations'!$A:$Z,MATCH(G$1,'Medical Examinations'!$A$1:$Z$1,0),FALSE)</f>
        <v>No</v>
      </c>
      <c r="H1857" s="10">
        <f>VLOOKUP($A1857,'Medical Examinations'!$A:$Z,MATCH(H$1,'Medical Examinations'!$A$1:$Z$1,0),FALSE)</f>
        <v>1</v>
      </c>
      <c r="I1857" s="10" t="str">
        <f>VLOOKUP($A1857,'Medical Examinations'!$A:$Z,MATCH(I$1,'Medical Examinations'!$A$1:$Z$1,0),FALSE)</f>
        <v>No</v>
      </c>
      <c r="J1857" s="10" t="str">
        <f>VLOOKUP($A1857,'Medical Examinations'!$A:$Z,MATCH(J$1,'Medical Examinations'!$A$1:$Z$1,0),FALSE)</f>
        <v>Overweight</v>
      </c>
      <c r="K1857" s="10" t="str">
        <f>VLOOKUP($A1857,'Medical Examinations'!$A:$Z,MATCH(K$1,'Medical Examinations'!$A$1:$Z$1,0),FALSE)</f>
        <v>Diabetes</v>
      </c>
      <c r="L1857" s="15">
        <v>20568.32</v>
      </c>
      <c r="M1857" s="10" t="s">
        <v>4708</v>
      </c>
      <c r="N1857" s="10" t="s">
        <v>4707</v>
      </c>
      <c r="P1857" s="10"/>
    </row>
    <row r="1858" spans="1:16">
      <c r="A1858" s="20" t="s">
        <v>3717</v>
      </c>
      <c r="D1858" s="10">
        <f>VLOOKUP($A1858,'Medical Examinations'!$A:$Z,MATCH(D$1,'Medical Examinations'!$A$1:$Z$1,0),FALSE)</f>
        <v>5.36</v>
      </c>
      <c r="E1858" s="10" t="str">
        <f>VLOOKUP($A1858,'Medical Examinations'!$A:$Z,MATCH(E$1,'Medical Examinations'!$A$1:$Z$1,0),FALSE)</f>
        <v>yes</v>
      </c>
      <c r="F1858" s="10" t="str">
        <f>VLOOKUP($A1858,'Medical Examinations'!$A:$Z,MATCH(F$1,'Medical Examinations'!$A$1:$Z$1,0),FALSE)</f>
        <v>No</v>
      </c>
      <c r="G1858" s="10" t="str">
        <f>VLOOKUP($A1858,'Medical Examinations'!$A:$Z,MATCH(G$1,'Medical Examinations'!$A$1:$Z$1,0),FALSE)</f>
        <v>No</v>
      </c>
      <c r="H1858" s="10">
        <f>VLOOKUP($A1858,'Medical Examinations'!$A:$Z,MATCH(H$1,'Medical Examinations'!$A$1:$Z$1,0),FALSE)</f>
        <v>1</v>
      </c>
      <c r="I1858" s="10" t="str">
        <f>VLOOKUP($A1858,'Medical Examinations'!$A:$Z,MATCH(I$1,'Medical Examinations'!$A$1:$Z$1,0),FALSE)</f>
        <v>No</v>
      </c>
      <c r="J1858" s="10" t="str">
        <f>VLOOKUP($A1858,'Medical Examinations'!$A:$Z,MATCH(J$1,'Medical Examinations'!$A$1:$Z$1,0),FALSE)</f>
        <v>Normal Weight</v>
      </c>
      <c r="K1858" s="10" t="str">
        <f>VLOOKUP($A1858,'Medical Examinations'!$A:$Z,MATCH(K$1,'Medical Examinations'!$A$1:$Z$1,0),FALSE)</f>
        <v>Normal</v>
      </c>
      <c r="L1858" s="15">
        <v>20630.28</v>
      </c>
      <c r="M1858" s="10" t="s">
        <v>4707</v>
      </c>
      <c r="N1858" s="10" t="s">
        <v>4708</v>
      </c>
      <c r="P1858" s="10"/>
    </row>
    <row r="1859" spans="1:16">
      <c r="A1859" s="21" t="s">
        <v>3719</v>
      </c>
      <c r="D1859" s="10">
        <f>VLOOKUP($A1859,'Medical Examinations'!$A:$Z,MATCH(D$1,'Medical Examinations'!$A$1:$Z$1,0),FALSE)</f>
        <v>5.69</v>
      </c>
      <c r="E1859" s="10" t="str">
        <f>VLOOKUP($A1859,'Medical Examinations'!$A:$Z,MATCH(E$1,'Medical Examinations'!$A$1:$Z$1,0),FALSE)</f>
        <v>No</v>
      </c>
      <c r="F1859" s="10" t="str">
        <f>VLOOKUP($A1859,'Medical Examinations'!$A:$Z,MATCH(F$1,'Medical Examinations'!$A$1:$Z$1,0),FALSE)</f>
        <v>No</v>
      </c>
      <c r="G1859" s="10" t="str">
        <f>VLOOKUP($A1859,'Medical Examinations'!$A:$Z,MATCH(G$1,'Medical Examinations'!$A$1:$Z$1,0),FALSE)</f>
        <v>No</v>
      </c>
      <c r="H1859" s="10">
        <f>VLOOKUP($A1859,'Medical Examinations'!$A:$Z,MATCH(H$1,'Medical Examinations'!$A$1:$Z$1,0),FALSE)</f>
        <v>0</v>
      </c>
      <c r="I1859" s="10" t="str">
        <f>VLOOKUP($A1859,'Medical Examinations'!$A:$Z,MATCH(I$1,'Medical Examinations'!$A$1:$Z$1,0),FALSE)</f>
        <v>No</v>
      </c>
      <c r="J1859" s="10" t="str">
        <f>VLOOKUP($A1859,'Medical Examinations'!$A:$Z,MATCH(J$1,'Medical Examinations'!$A$1:$Z$1,0),FALSE)</f>
        <v>Underweight</v>
      </c>
      <c r="K1859" s="10" t="str">
        <f>VLOOKUP($A1859,'Medical Examinations'!$A:$Z,MATCH(K$1,'Medical Examinations'!$A$1:$Z$1,0),FALSE)</f>
        <v>Normal</v>
      </c>
      <c r="L1859" s="15">
        <v>20709.02</v>
      </c>
      <c r="M1859" s="10" t="s">
        <v>4708</v>
      </c>
      <c r="N1859" s="10" t="s">
        <v>4707</v>
      </c>
      <c r="P1859" s="10"/>
    </row>
    <row r="1860" spans="1:16">
      <c r="A1860" s="20" t="s">
        <v>3721</v>
      </c>
      <c r="D1860" s="10">
        <f>VLOOKUP($A1860,'Medical Examinations'!$A:$Z,MATCH(D$1,'Medical Examinations'!$A$1:$Z$1,0),FALSE)</f>
        <v>4.9000000000000004</v>
      </c>
      <c r="E1860" s="10" t="str">
        <f>VLOOKUP($A1860,'Medical Examinations'!$A:$Z,MATCH(E$1,'Medical Examinations'!$A$1:$Z$1,0),FALSE)</f>
        <v>yes</v>
      </c>
      <c r="F1860" s="10" t="str">
        <f>VLOOKUP($A1860,'Medical Examinations'!$A:$Z,MATCH(F$1,'Medical Examinations'!$A$1:$Z$1,0),FALSE)</f>
        <v>No</v>
      </c>
      <c r="G1860" s="10" t="str">
        <f>VLOOKUP($A1860,'Medical Examinations'!$A:$Z,MATCH(G$1,'Medical Examinations'!$A$1:$Z$1,0),FALSE)</f>
        <v>Yes</v>
      </c>
      <c r="H1860" s="10">
        <f>VLOOKUP($A1860,'Medical Examinations'!$A:$Z,MATCH(H$1,'Medical Examinations'!$A$1:$Z$1,0),FALSE)</f>
        <v>1</v>
      </c>
      <c r="I1860" s="10" t="str">
        <f>VLOOKUP($A1860,'Medical Examinations'!$A:$Z,MATCH(I$1,'Medical Examinations'!$A$1:$Z$1,0),FALSE)</f>
        <v>No</v>
      </c>
      <c r="J1860" s="10" t="str">
        <f>VLOOKUP($A1860,'Medical Examinations'!$A:$Z,MATCH(J$1,'Medical Examinations'!$A$1:$Z$1,0),FALSE)</f>
        <v>Normal Weight</v>
      </c>
      <c r="K1860" s="10" t="str">
        <f>VLOOKUP($A1860,'Medical Examinations'!$A:$Z,MATCH(K$1,'Medical Examinations'!$A$1:$Z$1,0),FALSE)</f>
        <v>Normal</v>
      </c>
      <c r="L1860" s="15">
        <v>20745.990000000002</v>
      </c>
      <c r="M1860" s="10" t="s">
        <v>4708</v>
      </c>
      <c r="N1860" s="10" t="s">
        <v>4711</v>
      </c>
      <c r="P1860" s="10"/>
    </row>
    <row r="1861" spans="1:16">
      <c r="A1861" s="21" t="s">
        <v>3723</v>
      </c>
      <c r="D1861" s="10">
        <f>VLOOKUP($A1861,'Medical Examinations'!$A:$Z,MATCH(D$1,'Medical Examinations'!$A$1:$Z$1,0),FALSE)</f>
        <v>5.78</v>
      </c>
      <c r="E1861" s="10" t="str">
        <f>VLOOKUP($A1861,'Medical Examinations'!$A:$Z,MATCH(E$1,'Medical Examinations'!$A$1:$Z$1,0),FALSE)</f>
        <v>No</v>
      </c>
      <c r="F1861" s="10" t="str">
        <f>VLOOKUP($A1861,'Medical Examinations'!$A:$Z,MATCH(F$1,'Medical Examinations'!$A$1:$Z$1,0),FALSE)</f>
        <v>No</v>
      </c>
      <c r="G1861" s="10" t="str">
        <f>VLOOKUP($A1861,'Medical Examinations'!$A:$Z,MATCH(G$1,'Medical Examinations'!$A$1:$Z$1,0),FALSE)</f>
        <v>No</v>
      </c>
      <c r="H1861" s="10">
        <f>VLOOKUP($A1861,'Medical Examinations'!$A:$Z,MATCH(H$1,'Medical Examinations'!$A$1:$Z$1,0),FALSE)</f>
        <v>0</v>
      </c>
      <c r="I1861" s="10" t="str">
        <f>VLOOKUP($A1861,'Medical Examinations'!$A:$Z,MATCH(I$1,'Medical Examinations'!$A$1:$Z$1,0),FALSE)</f>
        <v>No</v>
      </c>
      <c r="J1861" s="10" t="str">
        <f>VLOOKUP($A1861,'Medical Examinations'!$A:$Z,MATCH(J$1,'Medical Examinations'!$A$1:$Z$1,0),FALSE)</f>
        <v>Overweight</v>
      </c>
      <c r="K1861" s="10" t="str">
        <f>VLOOKUP($A1861,'Medical Examinations'!$A:$Z,MATCH(K$1,'Medical Examinations'!$A$1:$Z$1,0),FALSE)</f>
        <v>Prediabetes</v>
      </c>
      <c r="L1861" s="15">
        <v>20773.63</v>
      </c>
      <c r="M1861" s="10" t="s">
        <v>4707</v>
      </c>
      <c r="N1861" s="10" t="s">
        <v>4708</v>
      </c>
      <c r="P1861" s="10"/>
    </row>
    <row r="1862" spans="1:16">
      <c r="A1862" s="20" t="s">
        <v>3725</v>
      </c>
      <c r="D1862" s="10">
        <f>VLOOKUP($A1862,'Medical Examinations'!$A:$Z,MATCH(D$1,'Medical Examinations'!$A$1:$Z$1,0),FALSE)</f>
        <v>4.7</v>
      </c>
      <c r="E1862" s="10" t="str">
        <f>VLOOKUP($A1862,'Medical Examinations'!$A:$Z,MATCH(E$1,'Medical Examinations'!$A$1:$Z$1,0),FALSE)</f>
        <v>No</v>
      </c>
      <c r="F1862" s="10" t="str">
        <f>VLOOKUP($A1862,'Medical Examinations'!$A:$Z,MATCH(F$1,'Medical Examinations'!$A$1:$Z$1,0),FALSE)</f>
        <v>No</v>
      </c>
      <c r="G1862" s="10" t="str">
        <f>VLOOKUP($A1862,'Medical Examinations'!$A:$Z,MATCH(G$1,'Medical Examinations'!$A$1:$Z$1,0),FALSE)</f>
        <v>No</v>
      </c>
      <c r="H1862" s="10">
        <f>VLOOKUP($A1862,'Medical Examinations'!$A:$Z,MATCH(H$1,'Medical Examinations'!$A$1:$Z$1,0),FALSE)</f>
        <v>0</v>
      </c>
      <c r="I1862" s="10" t="str">
        <f>VLOOKUP($A1862,'Medical Examinations'!$A:$Z,MATCH(I$1,'Medical Examinations'!$A$1:$Z$1,0),FALSE)</f>
        <v>No</v>
      </c>
      <c r="J1862" s="10" t="str">
        <f>VLOOKUP($A1862,'Medical Examinations'!$A:$Z,MATCH(J$1,'Medical Examinations'!$A$1:$Z$1,0),FALSE)</f>
        <v>Overweight</v>
      </c>
      <c r="K1862" s="10" t="str">
        <f>VLOOKUP($A1862,'Medical Examinations'!$A:$Z,MATCH(K$1,'Medical Examinations'!$A$1:$Z$1,0),FALSE)</f>
        <v>Normal</v>
      </c>
      <c r="L1862" s="15">
        <v>20781.490000000002</v>
      </c>
      <c r="M1862" s="10" t="s">
        <v>4707</v>
      </c>
      <c r="N1862" s="10" t="s">
        <v>4708</v>
      </c>
      <c r="P1862" s="10"/>
    </row>
    <row r="1863" spans="1:16">
      <c r="A1863" s="21" t="s">
        <v>3727</v>
      </c>
      <c r="D1863" s="10">
        <f>VLOOKUP($A1863,'Medical Examinations'!$A:$Z,MATCH(D$1,'Medical Examinations'!$A$1:$Z$1,0),FALSE)</f>
        <v>6.28</v>
      </c>
      <c r="E1863" s="10" t="str">
        <f>VLOOKUP($A1863,'Medical Examinations'!$A:$Z,MATCH(E$1,'Medical Examinations'!$A$1:$Z$1,0),FALSE)</f>
        <v>No</v>
      </c>
      <c r="F1863" s="10" t="str">
        <f>VLOOKUP($A1863,'Medical Examinations'!$A:$Z,MATCH(F$1,'Medical Examinations'!$A$1:$Z$1,0),FALSE)</f>
        <v>No</v>
      </c>
      <c r="G1863" s="10" t="str">
        <f>VLOOKUP($A1863,'Medical Examinations'!$A:$Z,MATCH(G$1,'Medical Examinations'!$A$1:$Z$1,0),FALSE)</f>
        <v>No</v>
      </c>
      <c r="H1863" s="10">
        <f>VLOOKUP($A1863,'Medical Examinations'!$A:$Z,MATCH(H$1,'Medical Examinations'!$A$1:$Z$1,0),FALSE)</f>
        <v>0</v>
      </c>
      <c r="I1863" s="10" t="str">
        <f>VLOOKUP($A1863,'Medical Examinations'!$A:$Z,MATCH(I$1,'Medical Examinations'!$A$1:$Z$1,0),FALSE)</f>
        <v>No</v>
      </c>
      <c r="J1863" s="10" t="str">
        <f>VLOOKUP($A1863,'Medical Examinations'!$A:$Z,MATCH(J$1,'Medical Examinations'!$A$1:$Z$1,0),FALSE)</f>
        <v>Obesity</v>
      </c>
      <c r="K1863" s="10" t="str">
        <f>VLOOKUP($A1863,'Medical Examinations'!$A:$Z,MATCH(K$1,'Medical Examinations'!$A$1:$Z$1,0),FALSE)</f>
        <v>Prediabetes</v>
      </c>
      <c r="L1863" s="15">
        <v>20878.78</v>
      </c>
      <c r="M1863" s="10" t="s">
        <v>4707</v>
      </c>
      <c r="N1863" s="10" t="s">
        <v>4711</v>
      </c>
      <c r="P1863" s="10"/>
    </row>
    <row r="1864" spans="1:16">
      <c r="A1864" s="20" t="s">
        <v>3729</v>
      </c>
      <c r="D1864" s="10">
        <f>VLOOKUP($A1864,'Medical Examinations'!$A:$Z,MATCH(D$1,'Medical Examinations'!$A$1:$Z$1,0),FALSE)</f>
        <v>4.2300000000000004</v>
      </c>
      <c r="E1864" s="10" t="str">
        <f>VLOOKUP($A1864,'Medical Examinations'!$A:$Z,MATCH(E$1,'Medical Examinations'!$A$1:$Z$1,0),FALSE)</f>
        <v>No</v>
      </c>
      <c r="F1864" s="10" t="str">
        <f>VLOOKUP($A1864,'Medical Examinations'!$A:$Z,MATCH(F$1,'Medical Examinations'!$A$1:$Z$1,0),FALSE)</f>
        <v>No</v>
      </c>
      <c r="G1864" s="10" t="str">
        <f>VLOOKUP($A1864,'Medical Examinations'!$A:$Z,MATCH(G$1,'Medical Examinations'!$A$1:$Z$1,0),FALSE)</f>
        <v>No</v>
      </c>
      <c r="H1864" s="10">
        <f>VLOOKUP($A1864,'Medical Examinations'!$A:$Z,MATCH(H$1,'Medical Examinations'!$A$1:$Z$1,0),FALSE)</f>
        <v>0</v>
      </c>
      <c r="I1864" s="10" t="str">
        <f>VLOOKUP($A1864,'Medical Examinations'!$A:$Z,MATCH(I$1,'Medical Examinations'!$A$1:$Z$1,0),FALSE)</f>
        <v>No</v>
      </c>
      <c r="J1864" s="10" t="str">
        <f>VLOOKUP($A1864,'Medical Examinations'!$A:$Z,MATCH(J$1,'Medical Examinations'!$A$1:$Z$1,0),FALSE)</f>
        <v>Obesity</v>
      </c>
      <c r="K1864" s="10" t="str">
        <f>VLOOKUP($A1864,'Medical Examinations'!$A:$Z,MATCH(K$1,'Medical Examinations'!$A$1:$Z$1,0),FALSE)</f>
        <v>Normal</v>
      </c>
      <c r="L1864" s="15">
        <v>20893.060000000001</v>
      </c>
      <c r="M1864" s="10" t="s">
        <v>4707</v>
      </c>
      <c r="N1864" s="10" t="s">
        <v>4708</v>
      </c>
      <c r="P1864" s="10"/>
    </row>
    <row r="1865" spans="1:16">
      <c r="A1865" s="21" t="s">
        <v>3731</v>
      </c>
      <c r="D1865" s="10">
        <f>VLOOKUP($A1865,'Medical Examinations'!$A:$Z,MATCH(D$1,'Medical Examinations'!$A$1:$Z$1,0),FALSE)</f>
        <v>6.17</v>
      </c>
      <c r="E1865" s="10" t="str">
        <f>VLOOKUP($A1865,'Medical Examinations'!$A:$Z,MATCH(E$1,'Medical Examinations'!$A$1:$Z$1,0),FALSE)</f>
        <v>No</v>
      </c>
      <c r="F1865" s="10" t="str">
        <f>VLOOKUP($A1865,'Medical Examinations'!$A:$Z,MATCH(F$1,'Medical Examinations'!$A$1:$Z$1,0),FALSE)</f>
        <v>No</v>
      </c>
      <c r="G1865" s="10" t="str">
        <f>VLOOKUP($A1865,'Medical Examinations'!$A:$Z,MATCH(G$1,'Medical Examinations'!$A$1:$Z$1,0),FALSE)</f>
        <v>No</v>
      </c>
      <c r="H1865" s="10">
        <f>VLOOKUP($A1865,'Medical Examinations'!$A:$Z,MATCH(H$1,'Medical Examinations'!$A$1:$Z$1,0),FALSE)</f>
        <v>0</v>
      </c>
      <c r="I1865" s="10" t="str">
        <f>VLOOKUP($A1865,'Medical Examinations'!$A:$Z,MATCH(I$1,'Medical Examinations'!$A$1:$Z$1,0),FALSE)</f>
        <v>No</v>
      </c>
      <c r="J1865" s="10" t="str">
        <f>VLOOKUP($A1865,'Medical Examinations'!$A:$Z,MATCH(J$1,'Medical Examinations'!$A$1:$Z$1,0),FALSE)</f>
        <v>Overweight</v>
      </c>
      <c r="K1865" s="10" t="str">
        <f>VLOOKUP($A1865,'Medical Examinations'!$A:$Z,MATCH(K$1,'Medical Examinations'!$A$1:$Z$1,0),FALSE)</f>
        <v>Prediabetes</v>
      </c>
      <c r="L1865" s="15">
        <v>20984.09</v>
      </c>
      <c r="M1865" s="10" t="s">
        <v>4707</v>
      </c>
      <c r="N1865" s="10" t="s">
        <v>4707</v>
      </c>
      <c r="P1865" s="10"/>
    </row>
    <row r="1866" spans="1:16">
      <c r="A1866" s="20" t="s">
        <v>3733</v>
      </c>
      <c r="D1866" s="10">
        <f>VLOOKUP($A1866,'Medical Examinations'!$A:$Z,MATCH(D$1,'Medical Examinations'!$A$1:$Z$1,0),FALSE)</f>
        <v>4.96</v>
      </c>
      <c r="E1866" s="10" t="str">
        <f>VLOOKUP($A1866,'Medical Examinations'!$A:$Z,MATCH(E$1,'Medical Examinations'!$A$1:$Z$1,0),FALSE)</f>
        <v>No</v>
      </c>
      <c r="F1866" s="10" t="str">
        <f>VLOOKUP($A1866,'Medical Examinations'!$A:$Z,MATCH(F$1,'Medical Examinations'!$A$1:$Z$1,0),FALSE)</f>
        <v>No</v>
      </c>
      <c r="G1866" s="10" t="str">
        <f>VLOOKUP($A1866,'Medical Examinations'!$A:$Z,MATCH(G$1,'Medical Examinations'!$A$1:$Z$1,0),FALSE)</f>
        <v>No</v>
      </c>
      <c r="H1866" s="10">
        <f>VLOOKUP($A1866,'Medical Examinations'!$A:$Z,MATCH(H$1,'Medical Examinations'!$A$1:$Z$1,0),FALSE)</f>
        <v>0</v>
      </c>
      <c r="I1866" s="10" t="str">
        <f>VLOOKUP($A1866,'Medical Examinations'!$A:$Z,MATCH(I$1,'Medical Examinations'!$A$1:$Z$1,0),FALSE)</f>
        <v>No</v>
      </c>
      <c r="J1866" s="10" t="str">
        <f>VLOOKUP($A1866,'Medical Examinations'!$A:$Z,MATCH(J$1,'Medical Examinations'!$A$1:$Z$1,0),FALSE)</f>
        <v>Overweight</v>
      </c>
      <c r="K1866" s="10" t="str">
        <f>VLOOKUP($A1866,'Medical Examinations'!$A:$Z,MATCH(K$1,'Medical Examinations'!$A$1:$Z$1,0),FALSE)</f>
        <v>Normal</v>
      </c>
      <c r="L1866" s="15">
        <v>21082.16</v>
      </c>
      <c r="M1866" s="10" t="s">
        <v>4708</v>
      </c>
      <c r="N1866" s="10" t="s">
        <v>4707</v>
      </c>
      <c r="P1866" s="10"/>
    </row>
    <row r="1867" spans="1:16">
      <c r="A1867" s="21" t="s">
        <v>3735</v>
      </c>
      <c r="D1867" s="10">
        <f>VLOOKUP($A1867,'Medical Examinations'!$A:$Z,MATCH(D$1,'Medical Examinations'!$A$1:$Z$1,0),FALSE)</f>
        <v>5.1100000000000003</v>
      </c>
      <c r="E1867" s="10" t="str">
        <f>VLOOKUP($A1867,'Medical Examinations'!$A:$Z,MATCH(E$1,'Medical Examinations'!$A$1:$Z$1,0),FALSE)</f>
        <v>yes</v>
      </c>
      <c r="F1867" s="10" t="str">
        <f>VLOOKUP($A1867,'Medical Examinations'!$A:$Z,MATCH(F$1,'Medical Examinations'!$A$1:$Z$1,0),FALSE)</f>
        <v>No</v>
      </c>
      <c r="G1867" s="10" t="str">
        <f>VLOOKUP($A1867,'Medical Examinations'!$A:$Z,MATCH(G$1,'Medical Examinations'!$A$1:$Z$1,0),FALSE)</f>
        <v>No</v>
      </c>
      <c r="H1867" s="10">
        <f>VLOOKUP($A1867,'Medical Examinations'!$A:$Z,MATCH(H$1,'Medical Examinations'!$A$1:$Z$1,0),FALSE)</f>
        <v>1</v>
      </c>
      <c r="I1867" s="10" t="str">
        <f>VLOOKUP($A1867,'Medical Examinations'!$A:$Z,MATCH(I$1,'Medical Examinations'!$A$1:$Z$1,0),FALSE)</f>
        <v>No</v>
      </c>
      <c r="J1867" s="10" t="str">
        <f>VLOOKUP($A1867,'Medical Examinations'!$A:$Z,MATCH(J$1,'Medical Examinations'!$A$1:$Z$1,0),FALSE)</f>
        <v>Obesity</v>
      </c>
      <c r="K1867" s="10" t="str">
        <f>VLOOKUP($A1867,'Medical Examinations'!$A:$Z,MATCH(K$1,'Medical Examinations'!$A$1:$Z$1,0),FALSE)</f>
        <v>Normal</v>
      </c>
      <c r="L1867" s="15">
        <v>21098.55</v>
      </c>
      <c r="M1867" s="10" t="s">
        <v>4708</v>
      </c>
      <c r="N1867" s="10" t="s">
        <v>4708</v>
      </c>
      <c r="P1867" s="10"/>
    </row>
    <row r="1868" spans="1:16">
      <c r="A1868" s="20" t="s">
        <v>3737</v>
      </c>
      <c r="D1868" s="10">
        <f>VLOOKUP($A1868,'Medical Examinations'!$A:$Z,MATCH(D$1,'Medical Examinations'!$A$1:$Z$1,0),FALSE)</f>
        <v>4.05</v>
      </c>
      <c r="E1868" s="10" t="str">
        <f>VLOOKUP($A1868,'Medical Examinations'!$A:$Z,MATCH(E$1,'Medical Examinations'!$A$1:$Z$1,0),FALSE)</f>
        <v>No</v>
      </c>
      <c r="F1868" s="10" t="str">
        <f>VLOOKUP($A1868,'Medical Examinations'!$A:$Z,MATCH(F$1,'Medical Examinations'!$A$1:$Z$1,0),FALSE)</f>
        <v>yes</v>
      </c>
      <c r="G1868" s="10" t="str">
        <f>VLOOKUP($A1868,'Medical Examinations'!$A:$Z,MATCH(G$1,'Medical Examinations'!$A$1:$Z$1,0),FALSE)</f>
        <v>No</v>
      </c>
      <c r="H1868" s="10">
        <f>VLOOKUP($A1868,'Medical Examinations'!$A:$Z,MATCH(H$1,'Medical Examinations'!$A$1:$Z$1,0),FALSE)</f>
        <v>1</v>
      </c>
      <c r="I1868" s="10" t="str">
        <f>VLOOKUP($A1868,'Medical Examinations'!$A:$Z,MATCH(I$1,'Medical Examinations'!$A$1:$Z$1,0),FALSE)</f>
        <v>No</v>
      </c>
      <c r="J1868" s="10" t="str">
        <f>VLOOKUP($A1868,'Medical Examinations'!$A:$Z,MATCH(J$1,'Medical Examinations'!$A$1:$Z$1,0),FALSE)</f>
        <v>Normal Weight</v>
      </c>
      <c r="K1868" s="10" t="str">
        <f>VLOOKUP($A1868,'Medical Examinations'!$A:$Z,MATCH(K$1,'Medical Examinations'!$A$1:$Z$1,0),FALSE)</f>
        <v>Normal</v>
      </c>
      <c r="L1868" s="15">
        <v>21195.82</v>
      </c>
      <c r="M1868" s="10" t="s">
        <v>4708</v>
      </c>
      <c r="N1868" s="10" t="s">
        <v>4711</v>
      </c>
      <c r="P1868" s="10"/>
    </row>
    <row r="1869" spans="1:16">
      <c r="A1869" s="21" t="s">
        <v>3739</v>
      </c>
      <c r="D1869" s="10">
        <f>VLOOKUP($A1869,'Medical Examinations'!$A:$Z,MATCH(D$1,'Medical Examinations'!$A$1:$Z$1,0),FALSE)</f>
        <v>6.49</v>
      </c>
      <c r="E1869" s="10" t="str">
        <f>VLOOKUP($A1869,'Medical Examinations'!$A:$Z,MATCH(E$1,'Medical Examinations'!$A$1:$Z$1,0),FALSE)</f>
        <v>No</v>
      </c>
      <c r="F1869" s="10" t="str">
        <f>VLOOKUP($A1869,'Medical Examinations'!$A:$Z,MATCH(F$1,'Medical Examinations'!$A$1:$Z$1,0),FALSE)</f>
        <v>No</v>
      </c>
      <c r="G1869" s="10" t="str">
        <f>VLOOKUP($A1869,'Medical Examinations'!$A:$Z,MATCH(G$1,'Medical Examinations'!$A$1:$Z$1,0),FALSE)</f>
        <v>Yes</v>
      </c>
      <c r="H1869" s="10">
        <f>VLOOKUP($A1869,'Medical Examinations'!$A:$Z,MATCH(H$1,'Medical Examinations'!$A$1:$Z$1,0),FALSE)</f>
        <v>1</v>
      </c>
      <c r="I1869" s="10" t="str">
        <f>VLOOKUP($A1869,'Medical Examinations'!$A:$Z,MATCH(I$1,'Medical Examinations'!$A$1:$Z$1,0),FALSE)</f>
        <v>No</v>
      </c>
      <c r="J1869" s="10" t="str">
        <f>VLOOKUP($A1869,'Medical Examinations'!$A:$Z,MATCH(J$1,'Medical Examinations'!$A$1:$Z$1,0),FALSE)</f>
        <v>Obesity</v>
      </c>
      <c r="K1869" s="10" t="str">
        <f>VLOOKUP($A1869,'Medical Examinations'!$A:$Z,MATCH(K$1,'Medical Examinations'!$A$1:$Z$1,0),FALSE)</f>
        <v>Prediabetes</v>
      </c>
      <c r="L1869" s="15">
        <v>21223.68</v>
      </c>
      <c r="M1869" s="10" t="s">
        <v>4708</v>
      </c>
      <c r="N1869" s="10" t="s">
        <v>4707</v>
      </c>
      <c r="P1869" s="10"/>
    </row>
    <row r="1870" spans="1:16">
      <c r="A1870" s="20" t="s">
        <v>3741</v>
      </c>
      <c r="D1870" s="10">
        <f>VLOOKUP($A1870,'Medical Examinations'!$A:$Z,MATCH(D$1,'Medical Examinations'!$A$1:$Z$1,0),FALSE)</f>
        <v>4.1900000000000004</v>
      </c>
      <c r="E1870" s="10" t="str">
        <f>VLOOKUP($A1870,'Medical Examinations'!$A:$Z,MATCH(E$1,'Medical Examinations'!$A$1:$Z$1,0),FALSE)</f>
        <v>No</v>
      </c>
      <c r="F1870" s="10" t="str">
        <f>VLOOKUP($A1870,'Medical Examinations'!$A:$Z,MATCH(F$1,'Medical Examinations'!$A$1:$Z$1,0),FALSE)</f>
        <v>No</v>
      </c>
      <c r="G1870" s="10" t="str">
        <f>VLOOKUP($A1870,'Medical Examinations'!$A:$Z,MATCH(G$1,'Medical Examinations'!$A$1:$Z$1,0),FALSE)</f>
        <v>No</v>
      </c>
      <c r="H1870" s="10">
        <f>VLOOKUP($A1870,'Medical Examinations'!$A:$Z,MATCH(H$1,'Medical Examinations'!$A$1:$Z$1,0),FALSE)</f>
        <v>1</v>
      </c>
      <c r="I1870" s="10" t="str">
        <f>VLOOKUP($A1870,'Medical Examinations'!$A:$Z,MATCH(I$1,'Medical Examinations'!$A$1:$Z$1,0),FALSE)</f>
        <v>No</v>
      </c>
      <c r="J1870" s="10" t="str">
        <f>VLOOKUP($A1870,'Medical Examinations'!$A:$Z,MATCH(J$1,'Medical Examinations'!$A$1:$Z$1,0),FALSE)</f>
        <v>Obesity</v>
      </c>
      <c r="K1870" s="10" t="str">
        <f>VLOOKUP($A1870,'Medical Examinations'!$A:$Z,MATCH(K$1,'Medical Examinations'!$A$1:$Z$1,0),FALSE)</f>
        <v>Normal</v>
      </c>
      <c r="L1870" s="15">
        <v>21232.18</v>
      </c>
      <c r="M1870" s="10" t="s">
        <v>4708</v>
      </c>
      <c r="N1870" s="10" t="s">
        <v>4707</v>
      </c>
      <c r="P1870" s="10"/>
    </row>
    <row r="1871" spans="1:16">
      <c r="A1871" s="21" t="s">
        <v>3743</v>
      </c>
      <c r="D1871" s="10">
        <f>VLOOKUP($A1871,'Medical Examinations'!$A:$Z,MATCH(D$1,'Medical Examinations'!$A$1:$Z$1,0),FALSE)</f>
        <v>4.99</v>
      </c>
      <c r="E1871" s="10" t="str">
        <f>VLOOKUP($A1871,'Medical Examinations'!$A:$Z,MATCH(E$1,'Medical Examinations'!$A$1:$Z$1,0),FALSE)</f>
        <v>yes</v>
      </c>
      <c r="F1871" s="10" t="str">
        <f>VLOOKUP($A1871,'Medical Examinations'!$A:$Z,MATCH(F$1,'Medical Examinations'!$A$1:$Z$1,0),FALSE)</f>
        <v>No</v>
      </c>
      <c r="G1871" s="10" t="str">
        <f>VLOOKUP($A1871,'Medical Examinations'!$A:$Z,MATCH(G$1,'Medical Examinations'!$A$1:$Z$1,0),FALSE)</f>
        <v>Yes</v>
      </c>
      <c r="H1871" s="10">
        <f>VLOOKUP($A1871,'Medical Examinations'!$A:$Z,MATCH(H$1,'Medical Examinations'!$A$1:$Z$1,0),FALSE)</f>
        <v>1</v>
      </c>
      <c r="I1871" s="10" t="str">
        <f>VLOOKUP($A1871,'Medical Examinations'!$A:$Z,MATCH(I$1,'Medical Examinations'!$A$1:$Z$1,0),FALSE)</f>
        <v>No</v>
      </c>
      <c r="J1871" s="10" t="str">
        <f>VLOOKUP($A1871,'Medical Examinations'!$A:$Z,MATCH(J$1,'Medical Examinations'!$A$1:$Z$1,0),FALSE)</f>
        <v>Underweight</v>
      </c>
      <c r="K1871" s="10" t="str">
        <f>VLOOKUP($A1871,'Medical Examinations'!$A:$Z,MATCH(K$1,'Medical Examinations'!$A$1:$Z$1,0),FALSE)</f>
        <v>Normal</v>
      </c>
      <c r="L1871" s="15">
        <v>21259.38</v>
      </c>
      <c r="M1871" s="10" t="s">
        <v>4708</v>
      </c>
      <c r="N1871" s="10" t="s">
        <v>4708</v>
      </c>
      <c r="P1871" s="10"/>
    </row>
    <row r="1872" spans="1:16">
      <c r="A1872" s="20" t="s">
        <v>3745</v>
      </c>
      <c r="D1872" s="10">
        <f>VLOOKUP($A1872,'Medical Examinations'!$A:$Z,MATCH(D$1,'Medical Examinations'!$A$1:$Z$1,0),FALSE)</f>
        <v>4.7699999999999996</v>
      </c>
      <c r="E1872" s="10" t="str">
        <f>VLOOKUP($A1872,'Medical Examinations'!$A:$Z,MATCH(E$1,'Medical Examinations'!$A$1:$Z$1,0),FALSE)</f>
        <v>yes</v>
      </c>
      <c r="F1872" s="10" t="str">
        <f>VLOOKUP($A1872,'Medical Examinations'!$A:$Z,MATCH(F$1,'Medical Examinations'!$A$1:$Z$1,0),FALSE)</f>
        <v>No</v>
      </c>
      <c r="G1872" s="10" t="str">
        <f>VLOOKUP($A1872,'Medical Examinations'!$A:$Z,MATCH(G$1,'Medical Examinations'!$A$1:$Z$1,0),FALSE)</f>
        <v>No</v>
      </c>
      <c r="H1872" s="10">
        <f>VLOOKUP($A1872,'Medical Examinations'!$A:$Z,MATCH(H$1,'Medical Examinations'!$A$1:$Z$1,0),FALSE)</f>
        <v>1</v>
      </c>
      <c r="I1872" s="10" t="str">
        <f>VLOOKUP($A1872,'Medical Examinations'!$A:$Z,MATCH(I$1,'Medical Examinations'!$A$1:$Z$1,0),FALSE)</f>
        <v>No</v>
      </c>
      <c r="J1872" s="10" t="str">
        <f>VLOOKUP($A1872,'Medical Examinations'!$A:$Z,MATCH(J$1,'Medical Examinations'!$A$1:$Z$1,0),FALSE)</f>
        <v>Obesity</v>
      </c>
      <c r="K1872" s="10" t="str">
        <f>VLOOKUP($A1872,'Medical Examinations'!$A:$Z,MATCH(K$1,'Medical Examinations'!$A$1:$Z$1,0),FALSE)</f>
        <v>Normal</v>
      </c>
      <c r="L1872" s="15">
        <v>21344.85</v>
      </c>
      <c r="M1872" s="10" t="s">
        <v>4708</v>
      </c>
      <c r="N1872" s="10" t="s">
        <v>4711</v>
      </c>
      <c r="P1872" s="10"/>
    </row>
    <row r="1873" spans="1:16">
      <c r="A1873" s="21" t="s">
        <v>3747</v>
      </c>
      <c r="D1873" s="10">
        <f>VLOOKUP($A1873,'Medical Examinations'!$A:$Z,MATCH(D$1,'Medical Examinations'!$A$1:$Z$1,0),FALSE)</f>
        <v>5.46</v>
      </c>
      <c r="E1873" s="10" t="str">
        <f>VLOOKUP($A1873,'Medical Examinations'!$A:$Z,MATCH(E$1,'Medical Examinations'!$A$1:$Z$1,0),FALSE)</f>
        <v>No</v>
      </c>
      <c r="F1873" s="10" t="str">
        <f>VLOOKUP($A1873,'Medical Examinations'!$A:$Z,MATCH(F$1,'Medical Examinations'!$A$1:$Z$1,0),FALSE)</f>
        <v>No</v>
      </c>
      <c r="G1873" s="10" t="str">
        <f>VLOOKUP($A1873,'Medical Examinations'!$A:$Z,MATCH(G$1,'Medical Examinations'!$A$1:$Z$1,0),FALSE)</f>
        <v>No</v>
      </c>
      <c r="H1873" s="10">
        <f>VLOOKUP($A1873,'Medical Examinations'!$A:$Z,MATCH(H$1,'Medical Examinations'!$A$1:$Z$1,0),FALSE)</f>
        <v>0</v>
      </c>
      <c r="I1873" s="10" t="str">
        <f>VLOOKUP($A1873,'Medical Examinations'!$A:$Z,MATCH(I$1,'Medical Examinations'!$A$1:$Z$1,0),FALSE)</f>
        <v>No</v>
      </c>
      <c r="J1873" s="10" t="str">
        <f>VLOOKUP($A1873,'Medical Examinations'!$A:$Z,MATCH(J$1,'Medical Examinations'!$A$1:$Z$1,0),FALSE)</f>
        <v>Underweight</v>
      </c>
      <c r="K1873" s="10" t="str">
        <f>VLOOKUP($A1873,'Medical Examinations'!$A:$Z,MATCH(K$1,'Medical Examinations'!$A$1:$Z$1,0),FALSE)</f>
        <v>Normal</v>
      </c>
      <c r="L1873" s="15">
        <v>21348.71</v>
      </c>
      <c r="M1873" s="10" t="s">
        <v>4707</v>
      </c>
      <c r="N1873" s="10" t="s">
        <v>4711</v>
      </c>
      <c r="P1873" s="10"/>
    </row>
    <row r="1874" spans="1:16">
      <c r="A1874" s="20" t="s">
        <v>3749</v>
      </c>
      <c r="D1874" s="10">
        <f>VLOOKUP($A1874,'Medical Examinations'!$A:$Z,MATCH(D$1,'Medical Examinations'!$A$1:$Z$1,0),FALSE)</f>
        <v>5.43</v>
      </c>
      <c r="E1874" s="10" t="str">
        <f>VLOOKUP($A1874,'Medical Examinations'!$A:$Z,MATCH(E$1,'Medical Examinations'!$A$1:$Z$1,0),FALSE)</f>
        <v>No</v>
      </c>
      <c r="F1874" s="10" t="str">
        <f>VLOOKUP($A1874,'Medical Examinations'!$A:$Z,MATCH(F$1,'Medical Examinations'!$A$1:$Z$1,0),FALSE)</f>
        <v>No</v>
      </c>
      <c r="G1874" s="10" t="str">
        <f>VLOOKUP($A1874,'Medical Examinations'!$A:$Z,MATCH(G$1,'Medical Examinations'!$A$1:$Z$1,0),FALSE)</f>
        <v>No</v>
      </c>
      <c r="H1874" s="10">
        <f>VLOOKUP($A1874,'Medical Examinations'!$A:$Z,MATCH(H$1,'Medical Examinations'!$A$1:$Z$1,0),FALSE)</f>
        <v>0</v>
      </c>
      <c r="I1874" s="10" t="str">
        <f>VLOOKUP($A1874,'Medical Examinations'!$A:$Z,MATCH(I$1,'Medical Examinations'!$A$1:$Z$1,0),FALSE)</f>
        <v>No</v>
      </c>
      <c r="J1874" s="10" t="str">
        <f>VLOOKUP($A1874,'Medical Examinations'!$A:$Z,MATCH(J$1,'Medical Examinations'!$A$1:$Z$1,0),FALSE)</f>
        <v>Overweight</v>
      </c>
      <c r="K1874" s="10" t="str">
        <f>VLOOKUP($A1874,'Medical Examinations'!$A:$Z,MATCH(K$1,'Medical Examinations'!$A$1:$Z$1,0),FALSE)</f>
        <v>Normal</v>
      </c>
      <c r="L1874" s="15">
        <v>21472.48</v>
      </c>
      <c r="M1874" s="10" t="s">
        <v>4707</v>
      </c>
      <c r="N1874" s="10" t="s">
        <v>4707</v>
      </c>
      <c r="P1874" s="10"/>
    </row>
    <row r="1875" spans="1:16">
      <c r="A1875" s="21" t="s">
        <v>3751</v>
      </c>
      <c r="D1875" s="10">
        <f>VLOOKUP($A1875,'Medical Examinations'!$A:$Z,MATCH(D$1,'Medical Examinations'!$A$1:$Z$1,0),FALSE)</f>
        <v>4.29</v>
      </c>
      <c r="E1875" s="10" t="str">
        <f>VLOOKUP($A1875,'Medical Examinations'!$A:$Z,MATCH(E$1,'Medical Examinations'!$A$1:$Z$1,0),FALSE)</f>
        <v>No</v>
      </c>
      <c r="F1875" s="10" t="str">
        <f>VLOOKUP($A1875,'Medical Examinations'!$A:$Z,MATCH(F$1,'Medical Examinations'!$A$1:$Z$1,0),FALSE)</f>
        <v>No</v>
      </c>
      <c r="G1875" s="10" t="str">
        <f>VLOOKUP($A1875,'Medical Examinations'!$A:$Z,MATCH(G$1,'Medical Examinations'!$A$1:$Z$1,0),FALSE)</f>
        <v>No</v>
      </c>
      <c r="H1875" s="10">
        <f>VLOOKUP($A1875,'Medical Examinations'!$A:$Z,MATCH(H$1,'Medical Examinations'!$A$1:$Z$1,0),FALSE)</f>
        <v>0</v>
      </c>
      <c r="I1875" s="10" t="str">
        <f>VLOOKUP($A1875,'Medical Examinations'!$A:$Z,MATCH(I$1,'Medical Examinations'!$A$1:$Z$1,0),FALSE)</f>
        <v>No</v>
      </c>
      <c r="J1875" s="10" t="str">
        <f>VLOOKUP($A1875,'Medical Examinations'!$A:$Z,MATCH(J$1,'Medical Examinations'!$A$1:$Z$1,0),FALSE)</f>
        <v>Overweight</v>
      </c>
      <c r="K1875" s="10" t="str">
        <f>VLOOKUP($A1875,'Medical Examinations'!$A:$Z,MATCH(K$1,'Medical Examinations'!$A$1:$Z$1,0),FALSE)</f>
        <v>Normal</v>
      </c>
      <c r="L1875" s="15">
        <v>21595.38</v>
      </c>
      <c r="M1875" s="10" t="s">
        <v>4707</v>
      </c>
      <c r="N1875" s="10" t="s">
        <v>4708</v>
      </c>
      <c r="P1875" s="10"/>
    </row>
    <row r="1876" spans="1:16">
      <c r="A1876" s="20" t="s">
        <v>3753</v>
      </c>
      <c r="D1876" s="10">
        <f>VLOOKUP($A1876,'Medical Examinations'!$A:$Z,MATCH(D$1,'Medical Examinations'!$A$1:$Z$1,0),FALSE)</f>
        <v>5.25</v>
      </c>
      <c r="E1876" s="10" t="str">
        <f>VLOOKUP($A1876,'Medical Examinations'!$A:$Z,MATCH(E$1,'Medical Examinations'!$A$1:$Z$1,0),FALSE)</f>
        <v>No</v>
      </c>
      <c r="F1876" s="10" t="str">
        <f>VLOOKUP($A1876,'Medical Examinations'!$A:$Z,MATCH(F$1,'Medical Examinations'!$A$1:$Z$1,0),FALSE)</f>
        <v>No</v>
      </c>
      <c r="G1876" s="10" t="str">
        <f>VLOOKUP($A1876,'Medical Examinations'!$A:$Z,MATCH(G$1,'Medical Examinations'!$A$1:$Z$1,0),FALSE)</f>
        <v>No</v>
      </c>
      <c r="H1876" s="10">
        <f>VLOOKUP($A1876,'Medical Examinations'!$A:$Z,MATCH(H$1,'Medical Examinations'!$A$1:$Z$1,0),FALSE)</f>
        <v>1</v>
      </c>
      <c r="I1876" s="10" t="str">
        <f>VLOOKUP($A1876,'Medical Examinations'!$A:$Z,MATCH(I$1,'Medical Examinations'!$A$1:$Z$1,0),FALSE)</f>
        <v>No</v>
      </c>
      <c r="J1876" s="10" t="str">
        <f>VLOOKUP($A1876,'Medical Examinations'!$A:$Z,MATCH(J$1,'Medical Examinations'!$A$1:$Z$1,0),FALSE)</f>
        <v>Overweight</v>
      </c>
      <c r="K1876" s="10" t="str">
        <f>VLOOKUP($A1876,'Medical Examinations'!$A:$Z,MATCH(K$1,'Medical Examinations'!$A$1:$Z$1,0),FALSE)</f>
        <v>Normal</v>
      </c>
      <c r="L1876" s="15">
        <v>21659.93</v>
      </c>
      <c r="M1876" s="10" t="s">
        <v>4708</v>
      </c>
      <c r="N1876" s="10" t="s">
        <v>4708</v>
      </c>
      <c r="P1876" s="10"/>
    </row>
    <row r="1877" spans="1:16">
      <c r="A1877" s="21" t="s">
        <v>3755</v>
      </c>
      <c r="D1877" s="10">
        <f>VLOOKUP($A1877,'Medical Examinations'!$A:$Z,MATCH(D$1,'Medical Examinations'!$A$1:$Z$1,0),FALSE)</f>
        <v>4.04</v>
      </c>
      <c r="E1877" s="10" t="str">
        <f>VLOOKUP($A1877,'Medical Examinations'!$A:$Z,MATCH(E$1,'Medical Examinations'!$A$1:$Z$1,0),FALSE)</f>
        <v>No</v>
      </c>
      <c r="F1877" s="10" t="str">
        <f>VLOOKUP($A1877,'Medical Examinations'!$A:$Z,MATCH(F$1,'Medical Examinations'!$A$1:$Z$1,0),FALSE)</f>
        <v>No</v>
      </c>
      <c r="G1877" s="10" t="str">
        <f>VLOOKUP($A1877,'Medical Examinations'!$A:$Z,MATCH(G$1,'Medical Examinations'!$A$1:$Z$1,0),FALSE)</f>
        <v>No</v>
      </c>
      <c r="H1877" s="10">
        <f>VLOOKUP($A1877,'Medical Examinations'!$A:$Z,MATCH(H$1,'Medical Examinations'!$A$1:$Z$1,0),FALSE)</f>
        <v>1</v>
      </c>
      <c r="I1877" s="10" t="str">
        <f>VLOOKUP($A1877,'Medical Examinations'!$A:$Z,MATCH(I$1,'Medical Examinations'!$A$1:$Z$1,0),FALSE)</f>
        <v>No</v>
      </c>
      <c r="J1877" s="10" t="str">
        <f>VLOOKUP($A1877,'Medical Examinations'!$A:$Z,MATCH(J$1,'Medical Examinations'!$A$1:$Z$1,0),FALSE)</f>
        <v>Obesity</v>
      </c>
      <c r="K1877" s="10" t="str">
        <f>VLOOKUP($A1877,'Medical Examinations'!$A:$Z,MATCH(K$1,'Medical Examinations'!$A$1:$Z$1,0),FALSE)</f>
        <v>Normal</v>
      </c>
      <c r="L1877" s="15">
        <v>21661.16</v>
      </c>
      <c r="M1877" s="10" t="s">
        <v>4707</v>
      </c>
      <c r="N1877" s="10" t="s">
        <v>4707</v>
      </c>
      <c r="P1877" s="10"/>
    </row>
    <row r="1878" spans="1:16">
      <c r="A1878" s="20" t="s">
        <v>3757</v>
      </c>
      <c r="D1878" s="10">
        <f>VLOOKUP($A1878,'Medical Examinations'!$A:$Z,MATCH(D$1,'Medical Examinations'!$A$1:$Z$1,0),FALSE)</f>
        <v>5</v>
      </c>
      <c r="E1878" s="10" t="str">
        <f>VLOOKUP($A1878,'Medical Examinations'!$A:$Z,MATCH(E$1,'Medical Examinations'!$A$1:$Z$1,0),FALSE)</f>
        <v>yes</v>
      </c>
      <c r="F1878" s="10" t="str">
        <f>VLOOKUP($A1878,'Medical Examinations'!$A:$Z,MATCH(F$1,'Medical Examinations'!$A$1:$Z$1,0),FALSE)</f>
        <v>No</v>
      </c>
      <c r="G1878" s="10" t="str">
        <f>VLOOKUP($A1878,'Medical Examinations'!$A:$Z,MATCH(G$1,'Medical Examinations'!$A$1:$Z$1,0),FALSE)</f>
        <v>Yes</v>
      </c>
      <c r="H1878" s="10">
        <f>VLOOKUP($A1878,'Medical Examinations'!$A:$Z,MATCH(H$1,'Medical Examinations'!$A$1:$Z$1,0),FALSE)</f>
        <v>1</v>
      </c>
      <c r="I1878" s="10" t="str">
        <f>VLOOKUP($A1878,'Medical Examinations'!$A:$Z,MATCH(I$1,'Medical Examinations'!$A$1:$Z$1,0),FALSE)</f>
        <v>No</v>
      </c>
      <c r="J1878" s="10" t="str">
        <f>VLOOKUP($A1878,'Medical Examinations'!$A:$Z,MATCH(J$1,'Medical Examinations'!$A$1:$Z$1,0),FALSE)</f>
        <v>Overweight</v>
      </c>
      <c r="K1878" s="10" t="str">
        <f>VLOOKUP($A1878,'Medical Examinations'!$A:$Z,MATCH(K$1,'Medical Examinations'!$A$1:$Z$1,0),FALSE)</f>
        <v>Normal</v>
      </c>
      <c r="L1878" s="15">
        <v>21677.279999999999</v>
      </c>
      <c r="M1878" s="10" t="s">
        <v>4708</v>
      </c>
      <c r="N1878" s="10" t="s">
        <v>4711</v>
      </c>
      <c r="P1878" s="10"/>
    </row>
    <row r="1879" spans="1:16">
      <c r="A1879" s="21" t="s">
        <v>3759</v>
      </c>
      <c r="D1879" s="10">
        <f>VLOOKUP($A1879,'Medical Examinations'!$A:$Z,MATCH(D$1,'Medical Examinations'!$A$1:$Z$1,0),FALSE)</f>
        <v>4.01</v>
      </c>
      <c r="E1879" s="10" t="str">
        <f>VLOOKUP($A1879,'Medical Examinations'!$A:$Z,MATCH(E$1,'Medical Examinations'!$A$1:$Z$1,0),FALSE)</f>
        <v>yes</v>
      </c>
      <c r="F1879" s="10" t="str">
        <f>VLOOKUP($A1879,'Medical Examinations'!$A:$Z,MATCH(F$1,'Medical Examinations'!$A$1:$Z$1,0),FALSE)</f>
        <v>No</v>
      </c>
      <c r="G1879" s="10" t="str">
        <f>VLOOKUP($A1879,'Medical Examinations'!$A:$Z,MATCH(G$1,'Medical Examinations'!$A$1:$Z$1,0),FALSE)</f>
        <v>No</v>
      </c>
      <c r="H1879" s="10">
        <f>VLOOKUP($A1879,'Medical Examinations'!$A:$Z,MATCH(H$1,'Medical Examinations'!$A$1:$Z$1,0),FALSE)</f>
        <v>1</v>
      </c>
      <c r="I1879" s="10" t="str">
        <f>VLOOKUP($A1879,'Medical Examinations'!$A:$Z,MATCH(I$1,'Medical Examinations'!$A$1:$Z$1,0),FALSE)</f>
        <v>No</v>
      </c>
      <c r="J1879" s="10" t="str">
        <f>VLOOKUP($A1879,'Medical Examinations'!$A:$Z,MATCH(J$1,'Medical Examinations'!$A$1:$Z$1,0),FALSE)</f>
        <v>Overweight</v>
      </c>
      <c r="K1879" s="10" t="str">
        <f>VLOOKUP($A1879,'Medical Examinations'!$A:$Z,MATCH(K$1,'Medical Examinations'!$A$1:$Z$1,0),FALSE)</f>
        <v>Normal</v>
      </c>
      <c r="L1879" s="15">
        <v>21771.34</v>
      </c>
      <c r="M1879" s="10" t="s">
        <v>4708</v>
      </c>
      <c r="N1879" s="10" t="s">
        <v>4711</v>
      </c>
      <c r="P1879" s="10"/>
    </row>
    <row r="1880" spans="1:16">
      <c r="A1880" s="20" t="s">
        <v>3761</v>
      </c>
      <c r="D1880" s="10">
        <f>VLOOKUP($A1880,'Medical Examinations'!$A:$Z,MATCH(D$1,'Medical Examinations'!$A$1:$Z$1,0),FALSE)</f>
        <v>5.4</v>
      </c>
      <c r="E1880" s="10" t="str">
        <f>VLOOKUP($A1880,'Medical Examinations'!$A:$Z,MATCH(E$1,'Medical Examinations'!$A$1:$Z$1,0),FALSE)</f>
        <v>No</v>
      </c>
      <c r="F1880" s="10" t="str">
        <f>VLOOKUP($A1880,'Medical Examinations'!$A:$Z,MATCH(F$1,'Medical Examinations'!$A$1:$Z$1,0),FALSE)</f>
        <v>No</v>
      </c>
      <c r="G1880" s="10" t="str">
        <f>VLOOKUP($A1880,'Medical Examinations'!$A:$Z,MATCH(G$1,'Medical Examinations'!$A$1:$Z$1,0),FALSE)</f>
        <v>No</v>
      </c>
      <c r="H1880" s="10">
        <f>VLOOKUP($A1880,'Medical Examinations'!$A:$Z,MATCH(H$1,'Medical Examinations'!$A$1:$Z$1,0),FALSE)</f>
        <v>0</v>
      </c>
      <c r="I1880" s="10" t="str">
        <f>VLOOKUP($A1880,'Medical Examinations'!$A:$Z,MATCH(I$1,'Medical Examinations'!$A$1:$Z$1,0),FALSE)</f>
        <v>No</v>
      </c>
      <c r="J1880" s="10" t="str">
        <f>VLOOKUP($A1880,'Medical Examinations'!$A:$Z,MATCH(J$1,'Medical Examinations'!$A$1:$Z$1,0),FALSE)</f>
        <v>Normal Weight</v>
      </c>
      <c r="K1880" s="10" t="str">
        <f>VLOOKUP($A1880,'Medical Examinations'!$A:$Z,MATCH(K$1,'Medical Examinations'!$A$1:$Z$1,0),FALSE)</f>
        <v>Normal</v>
      </c>
      <c r="L1880" s="15">
        <v>21774.32</v>
      </c>
      <c r="M1880" s="10" t="s">
        <v>4708</v>
      </c>
      <c r="N1880" s="10" t="s">
        <v>4707</v>
      </c>
      <c r="P1880" s="10"/>
    </row>
    <row r="1881" spans="1:16">
      <c r="A1881" s="21" t="s">
        <v>3763</v>
      </c>
      <c r="D1881" s="10">
        <f>VLOOKUP($A1881,'Medical Examinations'!$A:$Z,MATCH(D$1,'Medical Examinations'!$A$1:$Z$1,0),FALSE)</f>
        <v>5.81</v>
      </c>
      <c r="E1881" s="10" t="str">
        <f>VLOOKUP($A1881,'Medical Examinations'!$A:$Z,MATCH(E$1,'Medical Examinations'!$A$1:$Z$1,0),FALSE)</f>
        <v>No</v>
      </c>
      <c r="F1881" s="10" t="str">
        <f>VLOOKUP($A1881,'Medical Examinations'!$A:$Z,MATCH(F$1,'Medical Examinations'!$A$1:$Z$1,0),FALSE)</f>
        <v>No</v>
      </c>
      <c r="G1881" s="10" t="str">
        <f>VLOOKUP($A1881,'Medical Examinations'!$A:$Z,MATCH(G$1,'Medical Examinations'!$A$1:$Z$1,0),FALSE)</f>
        <v>No</v>
      </c>
      <c r="H1881" s="10">
        <f>VLOOKUP($A1881,'Medical Examinations'!$A:$Z,MATCH(H$1,'Medical Examinations'!$A$1:$Z$1,0),FALSE)</f>
        <v>1</v>
      </c>
      <c r="I1881" s="10" t="str">
        <f>VLOOKUP($A1881,'Medical Examinations'!$A:$Z,MATCH(I$1,'Medical Examinations'!$A$1:$Z$1,0),FALSE)</f>
        <v>No</v>
      </c>
      <c r="J1881" s="10" t="str">
        <f>VLOOKUP($A1881,'Medical Examinations'!$A:$Z,MATCH(J$1,'Medical Examinations'!$A$1:$Z$1,0),FALSE)</f>
        <v>Underweight</v>
      </c>
      <c r="K1881" s="10" t="str">
        <f>VLOOKUP($A1881,'Medical Examinations'!$A:$Z,MATCH(K$1,'Medical Examinations'!$A$1:$Z$1,0),FALSE)</f>
        <v>Prediabetes</v>
      </c>
      <c r="L1881" s="15">
        <v>21797</v>
      </c>
      <c r="M1881" s="10" t="s">
        <v>4708</v>
      </c>
      <c r="N1881" s="10" t="s">
        <v>4711</v>
      </c>
      <c r="P1881" s="10"/>
    </row>
    <row r="1882" spans="1:16">
      <c r="A1882" s="20" t="s">
        <v>3765</v>
      </c>
      <c r="D1882" s="10">
        <f>VLOOKUP($A1882,'Medical Examinations'!$A:$Z,MATCH(D$1,'Medical Examinations'!$A$1:$Z$1,0),FALSE)</f>
        <v>5.82</v>
      </c>
      <c r="E1882" s="10" t="str">
        <f>VLOOKUP($A1882,'Medical Examinations'!$A:$Z,MATCH(E$1,'Medical Examinations'!$A$1:$Z$1,0),FALSE)</f>
        <v>No</v>
      </c>
      <c r="F1882" s="10" t="str">
        <f>VLOOKUP($A1882,'Medical Examinations'!$A:$Z,MATCH(F$1,'Medical Examinations'!$A$1:$Z$1,0),FALSE)</f>
        <v>No</v>
      </c>
      <c r="G1882" s="10" t="str">
        <f>VLOOKUP($A1882,'Medical Examinations'!$A:$Z,MATCH(G$1,'Medical Examinations'!$A$1:$Z$1,0),FALSE)</f>
        <v>No</v>
      </c>
      <c r="H1882" s="10">
        <f>VLOOKUP($A1882,'Medical Examinations'!$A:$Z,MATCH(H$1,'Medical Examinations'!$A$1:$Z$1,0),FALSE)</f>
        <v>1</v>
      </c>
      <c r="I1882" s="10" t="str">
        <f>VLOOKUP($A1882,'Medical Examinations'!$A:$Z,MATCH(I$1,'Medical Examinations'!$A$1:$Z$1,0),FALSE)</f>
        <v>No</v>
      </c>
      <c r="J1882" s="10" t="str">
        <f>VLOOKUP($A1882,'Medical Examinations'!$A:$Z,MATCH(J$1,'Medical Examinations'!$A$1:$Z$1,0),FALSE)</f>
        <v>Obesity</v>
      </c>
      <c r="K1882" s="10" t="str">
        <f>VLOOKUP($A1882,'Medical Examinations'!$A:$Z,MATCH(K$1,'Medical Examinations'!$A$1:$Z$1,0),FALSE)</f>
        <v>Prediabetes</v>
      </c>
      <c r="L1882" s="15">
        <v>21880.82</v>
      </c>
      <c r="M1882" s="10" t="s">
        <v>4708</v>
      </c>
      <c r="N1882" s="10" t="s">
        <v>4711</v>
      </c>
      <c r="P1882" s="10"/>
    </row>
    <row r="1883" spans="1:16">
      <c r="A1883" s="21" t="s">
        <v>3767</v>
      </c>
      <c r="D1883" s="10">
        <f>VLOOKUP($A1883,'Medical Examinations'!$A:$Z,MATCH(D$1,'Medical Examinations'!$A$1:$Z$1,0),FALSE)</f>
        <v>4.82</v>
      </c>
      <c r="E1883" s="10" t="str">
        <f>VLOOKUP($A1883,'Medical Examinations'!$A:$Z,MATCH(E$1,'Medical Examinations'!$A$1:$Z$1,0),FALSE)</f>
        <v>No</v>
      </c>
      <c r="F1883" s="10" t="str">
        <f>VLOOKUP($A1883,'Medical Examinations'!$A:$Z,MATCH(F$1,'Medical Examinations'!$A$1:$Z$1,0),FALSE)</f>
        <v>No</v>
      </c>
      <c r="G1883" s="10" t="str">
        <f>VLOOKUP($A1883,'Medical Examinations'!$A:$Z,MATCH(G$1,'Medical Examinations'!$A$1:$Z$1,0),FALSE)</f>
        <v>No</v>
      </c>
      <c r="H1883" s="10">
        <f>VLOOKUP($A1883,'Medical Examinations'!$A:$Z,MATCH(H$1,'Medical Examinations'!$A$1:$Z$1,0),FALSE)</f>
        <v>1</v>
      </c>
      <c r="I1883" s="10" t="str">
        <f>VLOOKUP($A1883,'Medical Examinations'!$A:$Z,MATCH(I$1,'Medical Examinations'!$A$1:$Z$1,0),FALSE)</f>
        <v>No</v>
      </c>
      <c r="J1883" s="10" t="str">
        <f>VLOOKUP($A1883,'Medical Examinations'!$A:$Z,MATCH(J$1,'Medical Examinations'!$A$1:$Z$1,0),FALSE)</f>
        <v>Obesity</v>
      </c>
      <c r="K1883" s="10" t="str">
        <f>VLOOKUP($A1883,'Medical Examinations'!$A:$Z,MATCH(K$1,'Medical Examinations'!$A$1:$Z$1,0),FALSE)</f>
        <v>Normal</v>
      </c>
      <c r="L1883" s="15">
        <v>21882.400000000001</v>
      </c>
      <c r="M1883" s="10" t="s">
        <v>4707</v>
      </c>
      <c r="N1883" s="10" t="s">
        <v>4711</v>
      </c>
      <c r="P1883" s="10"/>
    </row>
    <row r="1884" spans="1:16">
      <c r="A1884" s="20" t="s">
        <v>3769</v>
      </c>
      <c r="D1884" s="10">
        <f>VLOOKUP($A1884,'Medical Examinations'!$A:$Z,MATCH(D$1,'Medical Examinations'!$A$1:$Z$1,0),FALSE)</f>
        <v>5.08</v>
      </c>
      <c r="E1884" s="10" t="str">
        <f>VLOOKUP($A1884,'Medical Examinations'!$A:$Z,MATCH(E$1,'Medical Examinations'!$A$1:$Z$1,0),FALSE)</f>
        <v>No</v>
      </c>
      <c r="F1884" s="10" t="str">
        <f>VLOOKUP($A1884,'Medical Examinations'!$A:$Z,MATCH(F$1,'Medical Examinations'!$A$1:$Z$1,0),FALSE)</f>
        <v>No</v>
      </c>
      <c r="G1884" s="10" t="str">
        <f>VLOOKUP($A1884,'Medical Examinations'!$A:$Z,MATCH(G$1,'Medical Examinations'!$A$1:$Z$1,0),FALSE)</f>
        <v>No</v>
      </c>
      <c r="H1884" s="10">
        <f>VLOOKUP($A1884,'Medical Examinations'!$A:$Z,MATCH(H$1,'Medical Examinations'!$A$1:$Z$1,0),FALSE)</f>
        <v>1</v>
      </c>
      <c r="I1884" s="10" t="str">
        <f>VLOOKUP($A1884,'Medical Examinations'!$A:$Z,MATCH(I$1,'Medical Examinations'!$A$1:$Z$1,0),FALSE)</f>
        <v>No</v>
      </c>
      <c r="J1884" s="10" t="str">
        <f>VLOOKUP($A1884,'Medical Examinations'!$A:$Z,MATCH(J$1,'Medical Examinations'!$A$1:$Z$1,0),FALSE)</f>
        <v>Obesity</v>
      </c>
      <c r="K1884" s="10" t="str">
        <f>VLOOKUP($A1884,'Medical Examinations'!$A:$Z,MATCH(K$1,'Medical Examinations'!$A$1:$Z$1,0),FALSE)</f>
        <v>Normal</v>
      </c>
      <c r="L1884" s="15">
        <v>21978.68</v>
      </c>
      <c r="M1884" s="10" t="s">
        <v>4708</v>
      </c>
      <c r="N1884" s="10" t="s">
        <v>4708</v>
      </c>
      <c r="P1884" s="10"/>
    </row>
    <row r="1885" spans="1:16">
      <c r="A1885" s="21" t="s">
        <v>3771</v>
      </c>
      <c r="D1885" s="10">
        <f>VLOOKUP($A1885,'Medical Examinations'!$A:$Z,MATCH(D$1,'Medical Examinations'!$A$1:$Z$1,0),FALSE)</f>
        <v>5.59</v>
      </c>
      <c r="E1885" s="10" t="str">
        <f>VLOOKUP($A1885,'Medical Examinations'!$A:$Z,MATCH(E$1,'Medical Examinations'!$A$1:$Z$1,0),FALSE)</f>
        <v>No</v>
      </c>
      <c r="F1885" s="10" t="str">
        <f>VLOOKUP($A1885,'Medical Examinations'!$A:$Z,MATCH(F$1,'Medical Examinations'!$A$1:$Z$1,0),FALSE)</f>
        <v>No</v>
      </c>
      <c r="G1885" s="10" t="str">
        <f>VLOOKUP($A1885,'Medical Examinations'!$A:$Z,MATCH(G$1,'Medical Examinations'!$A$1:$Z$1,0),FALSE)</f>
        <v>No</v>
      </c>
      <c r="H1885" s="10">
        <f>VLOOKUP($A1885,'Medical Examinations'!$A:$Z,MATCH(H$1,'Medical Examinations'!$A$1:$Z$1,0),FALSE)</f>
        <v>1</v>
      </c>
      <c r="I1885" s="10" t="str">
        <f>VLOOKUP($A1885,'Medical Examinations'!$A:$Z,MATCH(I$1,'Medical Examinations'!$A$1:$Z$1,0),FALSE)</f>
        <v>No</v>
      </c>
      <c r="J1885" s="10" t="str">
        <f>VLOOKUP($A1885,'Medical Examinations'!$A:$Z,MATCH(J$1,'Medical Examinations'!$A$1:$Z$1,0),FALSE)</f>
        <v>Overweight</v>
      </c>
      <c r="K1885" s="10" t="str">
        <f>VLOOKUP($A1885,'Medical Examinations'!$A:$Z,MATCH(K$1,'Medical Examinations'!$A$1:$Z$1,0),FALSE)</f>
        <v>Normal</v>
      </c>
      <c r="L1885" s="15">
        <v>21984.47</v>
      </c>
      <c r="M1885" s="10" t="s">
        <v>4708</v>
      </c>
      <c r="N1885" s="10" t="s">
        <v>4711</v>
      </c>
      <c r="P1885" s="10"/>
    </row>
    <row r="1886" spans="1:16">
      <c r="A1886" s="20" t="s">
        <v>3773</v>
      </c>
      <c r="D1886" s="10">
        <f>VLOOKUP($A1886,'Medical Examinations'!$A:$Z,MATCH(D$1,'Medical Examinations'!$A$1:$Z$1,0),FALSE)</f>
        <v>5.12</v>
      </c>
      <c r="E1886" s="10" t="str">
        <f>VLOOKUP($A1886,'Medical Examinations'!$A:$Z,MATCH(E$1,'Medical Examinations'!$A$1:$Z$1,0),FALSE)</f>
        <v>No</v>
      </c>
      <c r="F1886" s="10" t="str">
        <f>VLOOKUP($A1886,'Medical Examinations'!$A:$Z,MATCH(F$1,'Medical Examinations'!$A$1:$Z$1,0),FALSE)</f>
        <v>No</v>
      </c>
      <c r="G1886" s="10" t="str">
        <f>VLOOKUP($A1886,'Medical Examinations'!$A:$Z,MATCH(G$1,'Medical Examinations'!$A$1:$Z$1,0),FALSE)</f>
        <v>No</v>
      </c>
      <c r="H1886" s="10">
        <f>VLOOKUP($A1886,'Medical Examinations'!$A:$Z,MATCH(H$1,'Medical Examinations'!$A$1:$Z$1,0),FALSE)</f>
        <v>0</v>
      </c>
      <c r="I1886" s="10" t="str">
        <f>VLOOKUP($A1886,'Medical Examinations'!$A:$Z,MATCH(I$1,'Medical Examinations'!$A$1:$Z$1,0),FALSE)</f>
        <v>No</v>
      </c>
      <c r="J1886" s="10" t="str">
        <f>VLOOKUP($A1886,'Medical Examinations'!$A:$Z,MATCH(J$1,'Medical Examinations'!$A$1:$Z$1,0),FALSE)</f>
        <v>Normal Weight</v>
      </c>
      <c r="K1886" s="10" t="str">
        <f>VLOOKUP($A1886,'Medical Examinations'!$A:$Z,MATCH(K$1,'Medical Examinations'!$A$1:$Z$1,0),FALSE)</f>
        <v>Normal</v>
      </c>
      <c r="L1886" s="15">
        <v>22097.62</v>
      </c>
      <c r="M1886" s="10" t="s">
        <v>4708</v>
      </c>
      <c r="N1886" s="10" t="s">
        <v>4711</v>
      </c>
      <c r="P1886" s="10"/>
    </row>
    <row r="1887" spans="1:16">
      <c r="A1887" s="21" t="s">
        <v>3775</v>
      </c>
      <c r="D1887" s="10">
        <f>VLOOKUP($A1887,'Medical Examinations'!$A:$Z,MATCH(D$1,'Medical Examinations'!$A$1:$Z$1,0),FALSE)</f>
        <v>4.95</v>
      </c>
      <c r="E1887" s="10" t="str">
        <f>VLOOKUP($A1887,'Medical Examinations'!$A:$Z,MATCH(E$1,'Medical Examinations'!$A$1:$Z$1,0),FALSE)</f>
        <v>No</v>
      </c>
      <c r="F1887" s="10" t="str">
        <f>VLOOKUP($A1887,'Medical Examinations'!$A:$Z,MATCH(F$1,'Medical Examinations'!$A$1:$Z$1,0),FALSE)</f>
        <v>No</v>
      </c>
      <c r="G1887" s="10" t="str">
        <f>VLOOKUP($A1887,'Medical Examinations'!$A:$Z,MATCH(G$1,'Medical Examinations'!$A$1:$Z$1,0),FALSE)</f>
        <v>No</v>
      </c>
      <c r="H1887" s="10">
        <f>VLOOKUP($A1887,'Medical Examinations'!$A:$Z,MATCH(H$1,'Medical Examinations'!$A$1:$Z$1,0),FALSE)</f>
        <v>0</v>
      </c>
      <c r="I1887" s="10" t="str">
        <f>VLOOKUP($A1887,'Medical Examinations'!$A:$Z,MATCH(I$1,'Medical Examinations'!$A$1:$Z$1,0),FALSE)</f>
        <v>No</v>
      </c>
      <c r="J1887" s="10" t="str">
        <f>VLOOKUP($A1887,'Medical Examinations'!$A:$Z,MATCH(J$1,'Medical Examinations'!$A$1:$Z$1,0),FALSE)</f>
        <v>Overweight</v>
      </c>
      <c r="K1887" s="10" t="str">
        <f>VLOOKUP($A1887,'Medical Examinations'!$A:$Z,MATCH(K$1,'Medical Examinations'!$A$1:$Z$1,0),FALSE)</f>
        <v>Normal</v>
      </c>
      <c r="L1887" s="15">
        <v>22144.03</v>
      </c>
      <c r="M1887" s="10" t="s">
        <v>4707</v>
      </c>
      <c r="N1887" s="10" t="s">
        <v>4707</v>
      </c>
      <c r="P1887" s="10"/>
    </row>
    <row r="1888" spans="1:16">
      <c r="A1888" s="20" t="s">
        <v>3777</v>
      </c>
      <c r="D1888" s="10">
        <f>VLOOKUP($A1888,'Medical Examinations'!$A:$Z,MATCH(D$1,'Medical Examinations'!$A$1:$Z$1,0),FALSE)</f>
        <v>6.16</v>
      </c>
      <c r="E1888" s="10" t="str">
        <f>VLOOKUP($A1888,'Medical Examinations'!$A:$Z,MATCH(E$1,'Medical Examinations'!$A$1:$Z$1,0),FALSE)</f>
        <v>No</v>
      </c>
      <c r="F1888" s="10" t="str">
        <f>VLOOKUP($A1888,'Medical Examinations'!$A:$Z,MATCH(F$1,'Medical Examinations'!$A$1:$Z$1,0),FALSE)</f>
        <v>No</v>
      </c>
      <c r="G1888" s="10" t="str">
        <f>VLOOKUP($A1888,'Medical Examinations'!$A:$Z,MATCH(G$1,'Medical Examinations'!$A$1:$Z$1,0),FALSE)</f>
        <v>No</v>
      </c>
      <c r="H1888" s="10">
        <f>VLOOKUP($A1888,'Medical Examinations'!$A:$Z,MATCH(H$1,'Medical Examinations'!$A$1:$Z$1,0),FALSE)</f>
        <v>0</v>
      </c>
      <c r="I1888" s="10" t="str">
        <f>VLOOKUP($A1888,'Medical Examinations'!$A:$Z,MATCH(I$1,'Medical Examinations'!$A$1:$Z$1,0),FALSE)</f>
        <v>No</v>
      </c>
      <c r="J1888" s="10" t="str">
        <f>VLOOKUP($A1888,'Medical Examinations'!$A:$Z,MATCH(J$1,'Medical Examinations'!$A$1:$Z$1,0),FALSE)</f>
        <v>Obesity</v>
      </c>
      <c r="K1888" s="10" t="str">
        <f>VLOOKUP($A1888,'Medical Examinations'!$A:$Z,MATCH(K$1,'Medical Examinations'!$A$1:$Z$1,0),FALSE)</f>
        <v>Prediabetes</v>
      </c>
      <c r="L1888" s="15">
        <v>22192.44</v>
      </c>
      <c r="M1888" s="10" t="s">
        <v>4708</v>
      </c>
      <c r="N1888" s="10" t="s">
        <v>4711</v>
      </c>
      <c r="P1888" s="10"/>
    </row>
    <row r="1889" spans="1:16">
      <c r="A1889" s="21" t="s">
        <v>3779</v>
      </c>
      <c r="D1889" s="10">
        <f>VLOOKUP($A1889,'Medical Examinations'!$A:$Z,MATCH(D$1,'Medical Examinations'!$A$1:$Z$1,0),FALSE)</f>
        <v>6.41</v>
      </c>
      <c r="E1889" s="10" t="str">
        <f>VLOOKUP($A1889,'Medical Examinations'!$A:$Z,MATCH(E$1,'Medical Examinations'!$A$1:$Z$1,0),FALSE)</f>
        <v>No</v>
      </c>
      <c r="F1889" s="10" t="str">
        <f>VLOOKUP($A1889,'Medical Examinations'!$A:$Z,MATCH(F$1,'Medical Examinations'!$A$1:$Z$1,0),FALSE)</f>
        <v>No</v>
      </c>
      <c r="G1889" s="10" t="str">
        <f>VLOOKUP($A1889,'Medical Examinations'!$A:$Z,MATCH(G$1,'Medical Examinations'!$A$1:$Z$1,0),FALSE)</f>
        <v>No</v>
      </c>
      <c r="H1889" s="10">
        <f>VLOOKUP($A1889,'Medical Examinations'!$A:$Z,MATCH(H$1,'Medical Examinations'!$A$1:$Z$1,0),FALSE)</f>
        <v>0</v>
      </c>
      <c r="I1889" s="10" t="str">
        <f>VLOOKUP($A1889,'Medical Examinations'!$A:$Z,MATCH(I$1,'Medical Examinations'!$A$1:$Z$1,0),FALSE)</f>
        <v>No</v>
      </c>
      <c r="J1889" s="10" t="str">
        <f>VLOOKUP($A1889,'Medical Examinations'!$A:$Z,MATCH(J$1,'Medical Examinations'!$A$1:$Z$1,0),FALSE)</f>
        <v>Obesity</v>
      </c>
      <c r="K1889" s="10" t="str">
        <f>VLOOKUP($A1889,'Medical Examinations'!$A:$Z,MATCH(K$1,'Medical Examinations'!$A$1:$Z$1,0),FALSE)</f>
        <v>Prediabetes</v>
      </c>
      <c r="L1889" s="15">
        <v>22218.11</v>
      </c>
      <c r="M1889" s="10" t="s">
        <v>4707</v>
      </c>
      <c r="N1889" s="10" t="s">
        <v>4708</v>
      </c>
      <c r="P1889" s="10"/>
    </row>
    <row r="1890" spans="1:16">
      <c r="A1890" s="20" t="s">
        <v>3781</v>
      </c>
      <c r="D1890" s="10">
        <f>VLOOKUP($A1890,'Medical Examinations'!$A:$Z,MATCH(D$1,'Medical Examinations'!$A$1:$Z$1,0),FALSE)</f>
        <v>8.94</v>
      </c>
      <c r="E1890" s="10" t="str">
        <f>VLOOKUP($A1890,'Medical Examinations'!$A:$Z,MATCH(E$1,'Medical Examinations'!$A$1:$Z$1,0),FALSE)</f>
        <v>No</v>
      </c>
      <c r="F1890" s="10" t="str">
        <f>VLOOKUP($A1890,'Medical Examinations'!$A:$Z,MATCH(F$1,'Medical Examinations'!$A$1:$Z$1,0),FALSE)</f>
        <v>No</v>
      </c>
      <c r="G1890" s="10" t="str">
        <f>VLOOKUP($A1890,'Medical Examinations'!$A:$Z,MATCH(G$1,'Medical Examinations'!$A$1:$Z$1,0),FALSE)</f>
        <v>No</v>
      </c>
      <c r="H1890" s="10">
        <f>VLOOKUP($A1890,'Medical Examinations'!$A:$Z,MATCH(H$1,'Medical Examinations'!$A$1:$Z$1,0),FALSE)</f>
        <v>0</v>
      </c>
      <c r="I1890" s="10" t="str">
        <f>VLOOKUP($A1890,'Medical Examinations'!$A:$Z,MATCH(I$1,'Medical Examinations'!$A$1:$Z$1,0),FALSE)</f>
        <v>No</v>
      </c>
      <c r="J1890" s="10" t="str">
        <f>VLOOKUP($A1890,'Medical Examinations'!$A:$Z,MATCH(J$1,'Medical Examinations'!$A$1:$Z$1,0),FALSE)</f>
        <v>Obesity</v>
      </c>
      <c r="K1890" s="10" t="str">
        <f>VLOOKUP($A1890,'Medical Examinations'!$A:$Z,MATCH(K$1,'Medical Examinations'!$A$1:$Z$1,0),FALSE)</f>
        <v>Diabetes</v>
      </c>
      <c r="L1890" s="15">
        <v>22331.57</v>
      </c>
      <c r="M1890" s="10" t="s">
        <v>4707</v>
      </c>
      <c r="N1890" s="10" t="s">
        <v>4708</v>
      </c>
      <c r="P1890" s="10"/>
    </row>
    <row r="1891" spans="1:16">
      <c r="A1891" s="21" t="s">
        <v>3783</v>
      </c>
      <c r="D1891" s="10">
        <f>VLOOKUP($A1891,'Medical Examinations'!$A:$Z,MATCH(D$1,'Medical Examinations'!$A$1:$Z$1,0),FALSE)</f>
        <v>4.42</v>
      </c>
      <c r="E1891" s="10" t="str">
        <f>VLOOKUP($A1891,'Medical Examinations'!$A:$Z,MATCH(E$1,'Medical Examinations'!$A$1:$Z$1,0),FALSE)</f>
        <v>yes</v>
      </c>
      <c r="F1891" s="10" t="str">
        <f>VLOOKUP($A1891,'Medical Examinations'!$A:$Z,MATCH(F$1,'Medical Examinations'!$A$1:$Z$1,0),FALSE)</f>
        <v>No</v>
      </c>
      <c r="G1891" s="10" t="str">
        <f>VLOOKUP($A1891,'Medical Examinations'!$A:$Z,MATCH(G$1,'Medical Examinations'!$A$1:$Z$1,0),FALSE)</f>
        <v>Yes</v>
      </c>
      <c r="H1891" s="10">
        <f>VLOOKUP($A1891,'Medical Examinations'!$A:$Z,MATCH(H$1,'Medical Examinations'!$A$1:$Z$1,0),FALSE)</f>
        <v>1</v>
      </c>
      <c r="I1891" s="10" t="str">
        <f>VLOOKUP($A1891,'Medical Examinations'!$A:$Z,MATCH(I$1,'Medical Examinations'!$A$1:$Z$1,0),FALSE)</f>
        <v>No</v>
      </c>
      <c r="J1891" s="10" t="str">
        <f>VLOOKUP($A1891,'Medical Examinations'!$A:$Z,MATCH(J$1,'Medical Examinations'!$A$1:$Z$1,0),FALSE)</f>
        <v>Underweight</v>
      </c>
      <c r="K1891" s="10" t="str">
        <f>VLOOKUP($A1891,'Medical Examinations'!$A:$Z,MATCH(K$1,'Medical Examinations'!$A$1:$Z$1,0),FALSE)</f>
        <v>Normal</v>
      </c>
      <c r="L1891" s="15">
        <v>22395.74</v>
      </c>
      <c r="M1891" s="10" t="s">
        <v>4708</v>
      </c>
      <c r="N1891" s="10" t="s">
        <v>4707</v>
      </c>
      <c r="P1891" s="10"/>
    </row>
    <row r="1892" spans="1:16">
      <c r="A1892" s="20" t="s">
        <v>3785</v>
      </c>
      <c r="D1892" s="10">
        <f>VLOOKUP($A1892,'Medical Examinations'!$A:$Z,MATCH(D$1,'Medical Examinations'!$A$1:$Z$1,0),FALSE)</f>
        <v>5.3</v>
      </c>
      <c r="E1892" s="10" t="str">
        <f>VLOOKUP($A1892,'Medical Examinations'!$A:$Z,MATCH(E$1,'Medical Examinations'!$A$1:$Z$1,0),FALSE)</f>
        <v>yes</v>
      </c>
      <c r="F1892" s="10" t="str">
        <f>VLOOKUP($A1892,'Medical Examinations'!$A:$Z,MATCH(F$1,'Medical Examinations'!$A$1:$Z$1,0),FALSE)</f>
        <v>No</v>
      </c>
      <c r="G1892" s="10" t="str">
        <f>VLOOKUP($A1892,'Medical Examinations'!$A:$Z,MATCH(G$1,'Medical Examinations'!$A$1:$Z$1,0),FALSE)</f>
        <v>No</v>
      </c>
      <c r="H1892" s="10">
        <f>VLOOKUP($A1892,'Medical Examinations'!$A:$Z,MATCH(H$1,'Medical Examinations'!$A$1:$Z$1,0),FALSE)</f>
        <v>1</v>
      </c>
      <c r="I1892" s="10" t="str">
        <f>VLOOKUP($A1892,'Medical Examinations'!$A:$Z,MATCH(I$1,'Medical Examinations'!$A$1:$Z$1,0),FALSE)</f>
        <v>No</v>
      </c>
      <c r="J1892" s="10" t="str">
        <f>VLOOKUP($A1892,'Medical Examinations'!$A:$Z,MATCH(J$1,'Medical Examinations'!$A$1:$Z$1,0),FALSE)</f>
        <v>Obesity</v>
      </c>
      <c r="K1892" s="10" t="str">
        <f>VLOOKUP($A1892,'Medical Examinations'!$A:$Z,MATCH(K$1,'Medical Examinations'!$A$1:$Z$1,0),FALSE)</f>
        <v>Normal</v>
      </c>
      <c r="L1892" s="15">
        <v>22412.65</v>
      </c>
      <c r="M1892" s="10" t="s">
        <v>4708</v>
      </c>
      <c r="N1892" s="10" t="s">
        <v>4708</v>
      </c>
      <c r="P1892" s="10"/>
    </row>
    <row r="1893" spans="1:16">
      <c r="A1893" s="21" t="s">
        <v>3787</v>
      </c>
      <c r="D1893" s="10">
        <f>VLOOKUP($A1893,'Medical Examinations'!$A:$Z,MATCH(D$1,'Medical Examinations'!$A$1:$Z$1,0),FALSE)</f>
        <v>4.6399999999999997</v>
      </c>
      <c r="E1893" s="10" t="str">
        <f>VLOOKUP($A1893,'Medical Examinations'!$A:$Z,MATCH(E$1,'Medical Examinations'!$A$1:$Z$1,0),FALSE)</f>
        <v>No</v>
      </c>
      <c r="F1893" s="10" t="str">
        <f>VLOOKUP($A1893,'Medical Examinations'!$A:$Z,MATCH(F$1,'Medical Examinations'!$A$1:$Z$1,0),FALSE)</f>
        <v>No</v>
      </c>
      <c r="G1893" s="10" t="str">
        <f>VLOOKUP($A1893,'Medical Examinations'!$A:$Z,MATCH(G$1,'Medical Examinations'!$A$1:$Z$1,0),FALSE)</f>
        <v>Yes</v>
      </c>
      <c r="H1893" s="10">
        <f>VLOOKUP($A1893,'Medical Examinations'!$A:$Z,MATCH(H$1,'Medical Examinations'!$A$1:$Z$1,0),FALSE)</f>
        <v>1</v>
      </c>
      <c r="I1893" s="10" t="str">
        <f>VLOOKUP($A1893,'Medical Examinations'!$A:$Z,MATCH(I$1,'Medical Examinations'!$A$1:$Z$1,0),FALSE)</f>
        <v>No</v>
      </c>
      <c r="J1893" s="10" t="str">
        <f>VLOOKUP($A1893,'Medical Examinations'!$A:$Z,MATCH(J$1,'Medical Examinations'!$A$1:$Z$1,0),FALSE)</f>
        <v>Obesity</v>
      </c>
      <c r="K1893" s="10" t="str">
        <f>VLOOKUP($A1893,'Medical Examinations'!$A:$Z,MATCH(K$1,'Medical Examinations'!$A$1:$Z$1,0),FALSE)</f>
        <v>Normal</v>
      </c>
      <c r="L1893" s="15">
        <v>22462.04</v>
      </c>
      <c r="M1893" s="10" t="s">
        <v>4708</v>
      </c>
      <c r="N1893" s="10" t="s">
        <v>4711</v>
      </c>
      <c r="P1893" s="10"/>
    </row>
    <row r="1894" spans="1:16">
      <c r="A1894" s="20" t="s">
        <v>3789</v>
      </c>
      <c r="D1894" s="10">
        <f>VLOOKUP($A1894,'Medical Examinations'!$A:$Z,MATCH(D$1,'Medical Examinations'!$A$1:$Z$1,0),FALSE)</f>
        <v>6.16</v>
      </c>
      <c r="E1894" s="10" t="str">
        <f>VLOOKUP($A1894,'Medical Examinations'!$A:$Z,MATCH(E$1,'Medical Examinations'!$A$1:$Z$1,0),FALSE)</f>
        <v>yes</v>
      </c>
      <c r="F1894" s="10" t="str">
        <f>VLOOKUP($A1894,'Medical Examinations'!$A:$Z,MATCH(F$1,'Medical Examinations'!$A$1:$Z$1,0),FALSE)</f>
        <v>No</v>
      </c>
      <c r="G1894" s="10" t="str">
        <f>VLOOKUP($A1894,'Medical Examinations'!$A:$Z,MATCH(G$1,'Medical Examinations'!$A$1:$Z$1,0),FALSE)</f>
        <v>No</v>
      </c>
      <c r="H1894" s="10">
        <f>VLOOKUP($A1894,'Medical Examinations'!$A:$Z,MATCH(H$1,'Medical Examinations'!$A$1:$Z$1,0),FALSE)</f>
        <v>1</v>
      </c>
      <c r="I1894" s="10" t="str">
        <f>VLOOKUP($A1894,'Medical Examinations'!$A:$Z,MATCH(I$1,'Medical Examinations'!$A$1:$Z$1,0),FALSE)</f>
        <v>No</v>
      </c>
      <c r="J1894" s="10" t="str">
        <f>VLOOKUP($A1894,'Medical Examinations'!$A:$Z,MATCH(J$1,'Medical Examinations'!$A$1:$Z$1,0),FALSE)</f>
        <v>Normal Weight</v>
      </c>
      <c r="K1894" s="10" t="str">
        <f>VLOOKUP($A1894,'Medical Examinations'!$A:$Z,MATCH(K$1,'Medical Examinations'!$A$1:$Z$1,0),FALSE)</f>
        <v>Prediabetes</v>
      </c>
      <c r="L1894" s="15">
        <v>22478.6</v>
      </c>
      <c r="M1894" s="10" t="s">
        <v>4708</v>
      </c>
      <c r="N1894" s="10" t="s">
        <v>4707</v>
      </c>
      <c r="P1894" s="10"/>
    </row>
    <row r="1895" spans="1:16">
      <c r="A1895" s="21" t="s">
        <v>3791</v>
      </c>
      <c r="D1895" s="10">
        <f>VLOOKUP($A1895,'Medical Examinations'!$A:$Z,MATCH(D$1,'Medical Examinations'!$A$1:$Z$1,0),FALSE)</f>
        <v>4.12</v>
      </c>
      <c r="E1895" s="10" t="str">
        <f>VLOOKUP($A1895,'Medical Examinations'!$A:$Z,MATCH(E$1,'Medical Examinations'!$A$1:$Z$1,0),FALSE)</f>
        <v>No</v>
      </c>
      <c r="F1895" s="10" t="str">
        <f>VLOOKUP($A1895,'Medical Examinations'!$A:$Z,MATCH(F$1,'Medical Examinations'!$A$1:$Z$1,0),FALSE)</f>
        <v>No</v>
      </c>
      <c r="G1895" s="10" t="str">
        <f>VLOOKUP($A1895,'Medical Examinations'!$A:$Z,MATCH(G$1,'Medical Examinations'!$A$1:$Z$1,0),FALSE)</f>
        <v>Yes</v>
      </c>
      <c r="H1895" s="10">
        <f>VLOOKUP($A1895,'Medical Examinations'!$A:$Z,MATCH(H$1,'Medical Examinations'!$A$1:$Z$1,0),FALSE)</f>
        <v>1</v>
      </c>
      <c r="I1895" s="10" t="str">
        <f>VLOOKUP($A1895,'Medical Examinations'!$A:$Z,MATCH(I$1,'Medical Examinations'!$A$1:$Z$1,0),FALSE)</f>
        <v>No</v>
      </c>
      <c r="J1895" s="10" t="str">
        <f>VLOOKUP($A1895,'Medical Examinations'!$A:$Z,MATCH(J$1,'Medical Examinations'!$A$1:$Z$1,0),FALSE)</f>
        <v>Overweight</v>
      </c>
      <c r="K1895" s="10" t="str">
        <f>VLOOKUP($A1895,'Medical Examinations'!$A:$Z,MATCH(K$1,'Medical Examinations'!$A$1:$Z$1,0),FALSE)</f>
        <v>Normal</v>
      </c>
      <c r="L1895" s="15">
        <v>22493.66</v>
      </c>
      <c r="M1895" s="10" t="s">
        <v>4707</v>
      </c>
      <c r="N1895" s="10" t="s">
        <v>4711</v>
      </c>
      <c r="P1895" s="10"/>
    </row>
    <row r="1896" spans="1:16">
      <c r="A1896" s="20" t="s">
        <v>3793</v>
      </c>
      <c r="D1896" s="10">
        <f>VLOOKUP($A1896,'Medical Examinations'!$A:$Z,MATCH(D$1,'Medical Examinations'!$A$1:$Z$1,0),FALSE)</f>
        <v>5.77</v>
      </c>
      <c r="E1896" s="10" t="str">
        <f>VLOOKUP($A1896,'Medical Examinations'!$A:$Z,MATCH(E$1,'Medical Examinations'!$A$1:$Z$1,0),FALSE)</f>
        <v>yes</v>
      </c>
      <c r="F1896" s="10" t="str">
        <f>VLOOKUP($A1896,'Medical Examinations'!$A:$Z,MATCH(F$1,'Medical Examinations'!$A$1:$Z$1,0),FALSE)</f>
        <v>No</v>
      </c>
      <c r="G1896" s="10" t="str">
        <f>VLOOKUP($A1896,'Medical Examinations'!$A:$Z,MATCH(G$1,'Medical Examinations'!$A$1:$Z$1,0),FALSE)</f>
        <v>Yes</v>
      </c>
      <c r="H1896" s="10">
        <f>VLOOKUP($A1896,'Medical Examinations'!$A:$Z,MATCH(H$1,'Medical Examinations'!$A$1:$Z$1,0),FALSE)</f>
        <v>1</v>
      </c>
      <c r="I1896" s="10" t="str">
        <f>VLOOKUP($A1896,'Medical Examinations'!$A:$Z,MATCH(I$1,'Medical Examinations'!$A$1:$Z$1,0),FALSE)</f>
        <v>No</v>
      </c>
      <c r="J1896" s="10" t="str">
        <f>VLOOKUP($A1896,'Medical Examinations'!$A:$Z,MATCH(J$1,'Medical Examinations'!$A$1:$Z$1,0),FALSE)</f>
        <v>Underweight</v>
      </c>
      <c r="K1896" s="10" t="str">
        <f>VLOOKUP($A1896,'Medical Examinations'!$A:$Z,MATCH(K$1,'Medical Examinations'!$A$1:$Z$1,0),FALSE)</f>
        <v>Prediabetes</v>
      </c>
      <c r="L1896" s="15">
        <v>23045.57</v>
      </c>
      <c r="M1896" s="10" t="s">
        <v>4707</v>
      </c>
      <c r="N1896" s="10" t="s">
        <v>4707</v>
      </c>
      <c r="P1896" s="10"/>
    </row>
    <row r="1897" spans="1:16">
      <c r="A1897" s="21" t="s">
        <v>3795</v>
      </c>
      <c r="D1897" s="10">
        <f>VLOOKUP($A1897,'Medical Examinations'!$A:$Z,MATCH(D$1,'Medical Examinations'!$A$1:$Z$1,0),FALSE)</f>
        <v>6.2</v>
      </c>
      <c r="E1897" s="10" t="str">
        <f>VLOOKUP($A1897,'Medical Examinations'!$A:$Z,MATCH(E$1,'Medical Examinations'!$A$1:$Z$1,0),FALSE)</f>
        <v>No</v>
      </c>
      <c r="F1897" s="10" t="str">
        <f>VLOOKUP($A1897,'Medical Examinations'!$A:$Z,MATCH(F$1,'Medical Examinations'!$A$1:$Z$1,0),FALSE)</f>
        <v>No</v>
      </c>
      <c r="G1897" s="10" t="str">
        <f>VLOOKUP($A1897,'Medical Examinations'!$A:$Z,MATCH(G$1,'Medical Examinations'!$A$1:$Z$1,0),FALSE)</f>
        <v>No</v>
      </c>
      <c r="H1897" s="10">
        <f>VLOOKUP($A1897,'Medical Examinations'!$A:$Z,MATCH(H$1,'Medical Examinations'!$A$1:$Z$1,0),FALSE)</f>
        <v>1</v>
      </c>
      <c r="I1897" s="10" t="str">
        <f>VLOOKUP($A1897,'Medical Examinations'!$A:$Z,MATCH(I$1,'Medical Examinations'!$A$1:$Z$1,0),FALSE)</f>
        <v>No</v>
      </c>
      <c r="J1897" s="10" t="str">
        <f>VLOOKUP($A1897,'Medical Examinations'!$A:$Z,MATCH(J$1,'Medical Examinations'!$A$1:$Z$1,0),FALSE)</f>
        <v>Underweight</v>
      </c>
      <c r="K1897" s="10" t="str">
        <f>VLOOKUP($A1897,'Medical Examinations'!$A:$Z,MATCH(K$1,'Medical Examinations'!$A$1:$Z$1,0),FALSE)</f>
        <v>Prediabetes</v>
      </c>
      <c r="L1897" s="15">
        <v>23065.42</v>
      </c>
      <c r="M1897" s="10" t="s">
        <v>4707</v>
      </c>
      <c r="N1897" s="10" t="s">
        <v>4707</v>
      </c>
      <c r="P1897" s="10"/>
    </row>
    <row r="1898" spans="1:16">
      <c r="A1898" s="20" t="s">
        <v>3797</v>
      </c>
      <c r="D1898" s="10">
        <f>VLOOKUP($A1898,'Medical Examinations'!$A:$Z,MATCH(D$1,'Medical Examinations'!$A$1:$Z$1,0),FALSE)</f>
        <v>4.3899999999999997</v>
      </c>
      <c r="E1898" s="10" t="str">
        <f>VLOOKUP($A1898,'Medical Examinations'!$A:$Z,MATCH(E$1,'Medical Examinations'!$A$1:$Z$1,0),FALSE)</f>
        <v>No</v>
      </c>
      <c r="F1898" s="10" t="str">
        <f>VLOOKUP($A1898,'Medical Examinations'!$A:$Z,MATCH(F$1,'Medical Examinations'!$A$1:$Z$1,0),FALSE)</f>
        <v>No</v>
      </c>
      <c r="G1898" s="10" t="str">
        <f>VLOOKUP($A1898,'Medical Examinations'!$A:$Z,MATCH(G$1,'Medical Examinations'!$A$1:$Z$1,0),FALSE)</f>
        <v>No</v>
      </c>
      <c r="H1898" s="10">
        <f>VLOOKUP($A1898,'Medical Examinations'!$A:$Z,MATCH(H$1,'Medical Examinations'!$A$1:$Z$1,0),FALSE)</f>
        <v>1</v>
      </c>
      <c r="I1898" s="10" t="str">
        <f>VLOOKUP($A1898,'Medical Examinations'!$A:$Z,MATCH(I$1,'Medical Examinations'!$A$1:$Z$1,0),FALSE)</f>
        <v>No</v>
      </c>
      <c r="J1898" s="10" t="str">
        <f>VLOOKUP($A1898,'Medical Examinations'!$A:$Z,MATCH(J$1,'Medical Examinations'!$A$1:$Z$1,0),FALSE)</f>
        <v>Normal Weight</v>
      </c>
      <c r="K1898" s="10" t="str">
        <f>VLOOKUP($A1898,'Medical Examinations'!$A:$Z,MATCH(K$1,'Medical Examinations'!$A$1:$Z$1,0),FALSE)</f>
        <v>Normal</v>
      </c>
      <c r="L1898" s="15">
        <v>23082.959999999999</v>
      </c>
      <c r="M1898" s="10" t="s">
        <v>4707</v>
      </c>
      <c r="N1898" s="10" t="s">
        <v>4707</v>
      </c>
      <c r="P1898" s="10"/>
    </row>
    <row r="1899" spans="1:16">
      <c r="A1899" s="21" t="s">
        <v>3799</v>
      </c>
      <c r="D1899" s="10">
        <f>VLOOKUP($A1899,'Medical Examinations'!$A:$Z,MATCH(D$1,'Medical Examinations'!$A$1:$Z$1,0),FALSE)</f>
        <v>5.13</v>
      </c>
      <c r="E1899" s="10" t="str">
        <f>VLOOKUP($A1899,'Medical Examinations'!$A:$Z,MATCH(E$1,'Medical Examinations'!$A$1:$Z$1,0),FALSE)</f>
        <v>No</v>
      </c>
      <c r="F1899" s="10" t="str">
        <f>VLOOKUP($A1899,'Medical Examinations'!$A:$Z,MATCH(F$1,'Medical Examinations'!$A$1:$Z$1,0),FALSE)</f>
        <v>yes</v>
      </c>
      <c r="G1899" s="10" t="str">
        <f>VLOOKUP($A1899,'Medical Examinations'!$A:$Z,MATCH(G$1,'Medical Examinations'!$A$1:$Z$1,0),FALSE)</f>
        <v>No</v>
      </c>
      <c r="H1899" s="10">
        <f>VLOOKUP($A1899,'Medical Examinations'!$A:$Z,MATCH(H$1,'Medical Examinations'!$A$1:$Z$1,0),FALSE)</f>
        <v>2</v>
      </c>
      <c r="I1899" s="10" t="str">
        <f>VLOOKUP($A1899,'Medical Examinations'!$A:$Z,MATCH(I$1,'Medical Examinations'!$A$1:$Z$1,0),FALSE)</f>
        <v>No</v>
      </c>
      <c r="J1899" s="10" t="str">
        <f>VLOOKUP($A1899,'Medical Examinations'!$A:$Z,MATCH(J$1,'Medical Examinations'!$A$1:$Z$1,0),FALSE)</f>
        <v>Normal Weight</v>
      </c>
      <c r="K1899" s="10" t="str">
        <f>VLOOKUP($A1899,'Medical Examinations'!$A:$Z,MATCH(K$1,'Medical Examinations'!$A$1:$Z$1,0),FALSE)</f>
        <v>Normal</v>
      </c>
      <c r="L1899" s="15">
        <v>23241.47</v>
      </c>
      <c r="M1899" s="10" t="s">
        <v>4707</v>
      </c>
      <c r="N1899" s="10" t="s">
        <v>4708</v>
      </c>
      <c r="P1899" s="10"/>
    </row>
    <row r="1900" spans="1:16">
      <c r="A1900" s="20" t="s">
        <v>3801</v>
      </c>
      <c r="D1900" s="10">
        <f>VLOOKUP($A1900,'Medical Examinations'!$A:$Z,MATCH(D$1,'Medical Examinations'!$A$1:$Z$1,0),FALSE)</f>
        <v>4.49</v>
      </c>
      <c r="E1900" s="10" t="str">
        <f>VLOOKUP($A1900,'Medical Examinations'!$A:$Z,MATCH(E$1,'Medical Examinations'!$A$1:$Z$1,0),FALSE)</f>
        <v>No</v>
      </c>
      <c r="F1900" s="10" t="str">
        <f>VLOOKUP($A1900,'Medical Examinations'!$A:$Z,MATCH(F$1,'Medical Examinations'!$A$1:$Z$1,0),FALSE)</f>
        <v>No</v>
      </c>
      <c r="G1900" s="10" t="str">
        <f>VLOOKUP($A1900,'Medical Examinations'!$A:$Z,MATCH(G$1,'Medical Examinations'!$A$1:$Z$1,0),FALSE)</f>
        <v>No</v>
      </c>
      <c r="H1900" s="10">
        <f>VLOOKUP($A1900,'Medical Examinations'!$A:$Z,MATCH(H$1,'Medical Examinations'!$A$1:$Z$1,0),FALSE)</f>
        <v>0</v>
      </c>
      <c r="I1900" s="10" t="str">
        <f>VLOOKUP($A1900,'Medical Examinations'!$A:$Z,MATCH(I$1,'Medical Examinations'!$A$1:$Z$1,0),FALSE)</f>
        <v>No</v>
      </c>
      <c r="J1900" s="10" t="str">
        <f>VLOOKUP($A1900,'Medical Examinations'!$A:$Z,MATCH(J$1,'Medical Examinations'!$A$1:$Z$1,0),FALSE)</f>
        <v>Normal Weight</v>
      </c>
      <c r="K1900" s="10" t="str">
        <f>VLOOKUP($A1900,'Medical Examinations'!$A:$Z,MATCH(K$1,'Medical Examinations'!$A$1:$Z$1,0),FALSE)</f>
        <v>Normal</v>
      </c>
      <c r="L1900" s="15">
        <v>23244.79</v>
      </c>
      <c r="M1900" s="10" t="s">
        <v>4707</v>
      </c>
      <c r="N1900" s="10" t="s">
        <v>4708</v>
      </c>
      <c r="P1900" s="10"/>
    </row>
    <row r="1901" spans="1:16">
      <c r="A1901" s="21" t="s">
        <v>3803</v>
      </c>
      <c r="D1901" s="10">
        <f>VLOOKUP($A1901,'Medical Examinations'!$A:$Z,MATCH(D$1,'Medical Examinations'!$A$1:$Z$1,0),FALSE)</f>
        <v>6.35</v>
      </c>
      <c r="E1901" s="10" t="str">
        <f>VLOOKUP($A1901,'Medical Examinations'!$A:$Z,MATCH(E$1,'Medical Examinations'!$A$1:$Z$1,0),FALSE)</f>
        <v>No</v>
      </c>
      <c r="F1901" s="10" t="str">
        <f>VLOOKUP($A1901,'Medical Examinations'!$A:$Z,MATCH(F$1,'Medical Examinations'!$A$1:$Z$1,0),FALSE)</f>
        <v>No</v>
      </c>
      <c r="G1901" s="10" t="str">
        <f>VLOOKUP($A1901,'Medical Examinations'!$A:$Z,MATCH(G$1,'Medical Examinations'!$A$1:$Z$1,0),FALSE)</f>
        <v>No</v>
      </c>
      <c r="H1901" s="10">
        <f>VLOOKUP($A1901,'Medical Examinations'!$A:$Z,MATCH(H$1,'Medical Examinations'!$A$1:$Z$1,0),FALSE)</f>
        <v>0</v>
      </c>
      <c r="I1901" s="10" t="str">
        <f>VLOOKUP($A1901,'Medical Examinations'!$A:$Z,MATCH(I$1,'Medical Examinations'!$A$1:$Z$1,0),FALSE)</f>
        <v>No</v>
      </c>
      <c r="J1901" s="10" t="str">
        <f>VLOOKUP($A1901,'Medical Examinations'!$A:$Z,MATCH(J$1,'Medical Examinations'!$A$1:$Z$1,0),FALSE)</f>
        <v>Obesity</v>
      </c>
      <c r="K1901" s="10" t="str">
        <f>VLOOKUP($A1901,'Medical Examinations'!$A:$Z,MATCH(K$1,'Medical Examinations'!$A$1:$Z$1,0),FALSE)</f>
        <v>Prediabetes</v>
      </c>
      <c r="L1901" s="15">
        <v>23288.93</v>
      </c>
      <c r="M1901" s="10" t="s">
        <v>4707</v>
      </c>
      <c r="N1901" s="10" t="s">
        <v>4708</v>
      </c>
      <c r="P1901" s="10"/>
    </row>
    <row r="1902" spans="1:16">
      <c r="A1902" s="20" t="s">
        <v>3805</v>
      </c>
      <c r="D1902" s="10">
        <f>VLOOKUP($A1902,'Medical Examinations'!$A:$Z,MATCH(D$1,'Medical Examinations'!$A$1:$Z$1,0),FALSE)</f>
        <v>5.79</v>
      </c>
      <c r="E1902" s="10" t="str">
        <f>VLOOKUP($A1902,'Medical Examinations'!$A:$Z,MATCH(E$1,'Medical Examinations'!$A$1:$Z$1,0),FALSE)</f>
        <v>No</v>
      </c>
      <c r="F1902" s="10" t="str">
        <f>VLOOKUP($A1902,'Medical Examinations'!$A:$Z,MATCH(F$1,'Medical Examinations'!$A$1:$Z$1,0),FALSE)</f>
        <v>No</v>
      </c>
      <c r="G1902" s="10" t="str">
        <f>VLOOKUP($A1902,'Medical Examinations'!$A:$Z,MATCH(G$1,'Medical Examinations'!$A$1:$Z$1,0),FALSE)</f>
        <v>No</v>
      </c>
      <c r="H1902" s="10">
        <f>VLOOKUP($A1902,'Medical Examinations'!$A:$Z,MATCH(H$1,'Medical Examinations'!$A$1:$Z$1,0),FALSE)</f>
        <v>0</v>
      </c>
      <c r="I1902" s="10" t="str">
        <f>VLOOKUP($A1902,'Medical Examinations'!$A:$Z,MATCH(I$1,'Medical Examinations'!$A$1:$Z$1,0),FALSE)</f>
        <v>No</v>
      </c>
      <c r="J1902" s="10" t="str">
        <f>VLOOKUP($A1902,'Medical Examinations'!$A:$Z,MATCH(J$1,'Medical Examinations'!$A$1:$Z$1,0),FALSE)</f>
        <v>Obesity</v>
      </c>
      <c r="K1902" s="10" t="str">
        <f>VLOOKUP($A1902,'Medical Examinations'!$A:$Z,MATCH(K$1,'Medical Examinations'!$A$1:$Z$1,0),FALSE)</f>
        <v>Prediabetes</v>
      </c>
      <c r="L1902" s="15">
        <v>23306.55</v>
      </c>
      <c r="M1902" s="10" t="s">
        <v>4707</v>
      </c>
      <c r="N1902" s="10" t="s">
        <v>4707</v>
      </c>
      <c r="P1902" s="10"/>
    </row>
    <row r="1903" spans="1:16">
      <c r="A1903" s="21" t="s">
        <v>3807</v>
      </c>
      <c r="D1903" s="10">
        <f>VLOOKUP($A1903,'Medical Examinations'!$A:$Z,MATCH(D$1,'Medical Examinations'!$A$1:$Z$1,0),FALSE)</f>
        <v>4.78</v>
      </c>
      <c r="E1903" s="10" t="str">
        <f>VLOOKUP($A1903,'Medical Examinations'!$A:$Z,MATCH(E$1,'Medical Examinations'!$A$1:$Z$1,0),FALSE)</f>
        <v>yes</v>
      </c>
      <c r="F1903" s="10" t="str">
        <f>VLOOKUP($A1903,'Medical Examinations'!$A:$Z,MATCH(F$1,'Medical Examinations'!$A$1:$Z$1,0),FALSE)</f>
        <v>No</v>
      </c>
      <c r="G1903" s="10" t="str">
        <f>VLOOKUP($A1903,'Medical Examinations'!$A:$Z,MATCH(G$1,'Medical Examinations'!$A$1:$Z$1,0),FALSE)</f>
        <v>No</v>
      </c>
      <c r="H1903" s="10">
        <f>VLOOKUP($A1903,'Medical Examinations'!$A:$Z,MATCH(H$1,'Medical Examinations'!$A$1:$Z$1,0),FALSE)</f>
        <v>0</v>
      </c>
      <c r="I1903" s="10" t="str">
        <f>VLOOKUP($A1903,'Medical Examinations'!$A:$Z,MATCH(I$1,'Medical Examinations'!$A$1:$Z$1,0),FALSE)</f>
        <v>No</v>
      </c>
      <c r="J1903" s="10" t="str">
        <f>VLOOKUP($A1903,'Medical Examinations'!$A:$Z,MATCH(J$1,'Medical Examinations'!$A$1:$Z$1,0),FALSE)</f>
        <v>Obesity</v>
      </c>
      <c r="K1903" s="10" t="str">
        <f>VLOOKUP($A1903,'Medical Examinations'!$A:$Z,MATCH(K$1,'Medical Examinations'!$A$1:$Z$1,0),FALSE)</f>
        <v>Normal</v>
      </c>
      <c r="L1903" s="15">
        <v>23401.31</v>
      </c>
      <c r="M1903" s="10" t="s">
        <v>4707</v>
      </c>
      <c r="N1903" s="10" t="s">
        <v>4708</v>
      </c>
      <c r="P1903" s="10"/>
    </row>
    <row r="1904" spans="1:16">
      <c r="A1904" s="20" t="s">
        <v>3809</v>
      </c>
      <c r="D1904" s="10">
        <f>VLOOKUP($A1904,'Medical Examinations'!$A:$Z,MATCH(D$1,'Medical Examinations'!$A$1:$Z$1,0),FALSE)</f>
        <v>6.02</v>
      </c>
      <c r="E1904" s="10" t="str">
        <f>VLOOKUP($A1904,'Medical Examinations'!$A:$Z,MATCH(E$1,'Medical Examinations'!$A$1:$Z$1,0),FALSE)</f>
        <v>yes</v>
      </c>
      <c r="F1904" s="10" t="str">
        <f>VLOOKUP($A1904,'Medical Examinations'!$A:$Z,MATCH(F$1,'Medical Examinations'!$A$1:$Z$1,0),FALSE)</f>
        <v>No</v>
      </c>
      <c r="G1904" s="10" t="str">
        <f>VLOOKUP($A1904,'Medical Examinations'!$A:$Z,MATCH(G$1,'Medical Examinations'!$A$1:$Z$1,0),FALSE)</f>
        <v>No</v>
      </c>
      <c r="H1904" s="10">
        <f>VLOOKUP($A1904,'Medical Examinations'!$A:$Z,MATCH(H$1,'Medical Examinations'!$A$1:$Z$1,0),FALSE)</f>
        <v>0</v>
      </c>
      <c r="I1904" s="10" t="str">
        <f>VLOOKUP($A1904,'Medical Examinations'!$A:$Z,MATCH(I$1,'Medical Examinations'!$A$1:$Z$1,0),FALSE)</f>
        <v>No</v>
      </c>
      <c r="J1904" s="10" t="str">
        <f>VLOOKUP($A1904,'Medical Examinations'!$A:$Z,MATCH(J$1,'Medical Examinations'!$A$1:$Z$1,0),FALSE)</f>
        <v>Overweight</v>
      </c>
      <c r="K1904" s="10" t="str">
        <f>VLOOKUP($A1904,'Medical Examinations'!$A:$Z,MATCH(K$1,'Medical Examinations'!$A$1:$Z$1,0),FALSE)</f>
        <v>Prediabetes</v>
      </c>
      <c r="L1904" s="15">
        <v>23563.02</v>
      </c>
      <c r="M1904" s="10" t="s">
        <v>4707</v>
      </c>
      <c r="N1904" s="10" t="s">
        <v>4707</v>
      </c>
      <c r="P1904" s="10"/>
    </row>
    <row r="1905" spans="1:16">
      <c r="A1905" s="21" t="s">
        <v>3811</v>
      </c>
      <c r="D1905" s="10">
        <f>VLOOKUP($A1905,'Medical Examinations'!$A:$Z,MATCH(D$1,'Medical Examinations'!$A$1:$Z$1,0),FALSE)</f>
        <v>4.4400000000000004</v>
      </c>
      <c r="E1905" s="10" t="str">
        <f>VLOOKUP($A1905,'Medical Examinations'!$A:$Z,MATCH(E$1,'Medical Examinations'!$A$1:$Z$1,0),FALSE)</f>
        <v>No</v>
      </c>
      <c r="F1905" s="10" t="str">
        <f>VLOOKUP($A1905,'Medical Examinations'!$A:$Z,MATCH(F$1,'Medical Examinations'!$A$1:$Z$1,0),FALSE)</f>
        <v>No</v>
      </c>
      <c r="G1905" s="10" t="str">
        <f>VLOOKUP($A1905,'Medical Examinations'!$A:$Z,MATCH(G$1,'Medical Examinations'!$A$1:$Z$1,0),FALSE)</f>
        <v>No</v>
      </c>
      <c r="H1905" s="10">
        <f>VLOOKUP($A1905,'Medical Examinations'!$A:$Z,MATCH(H$1,'Medical Examinations'!$A$1:$Z$1,0),FALSE)</f>
        <v>0</v>
      </c>
      <c r="I1905" s="10" t="str">
        <f>VLOOKUP($A1905,'Medical Examinations'!$A:$Z,MATCH(I$1,'Medical Examinations'!$A$1:$Z$1,0),FALSE)</f>
        <v>No</v>
      </c>
      <c r="J1905" s="10" t="str">
        <f>VLOOKUP($A1905,'Medical Examinations'!$A:$Z,MATCH(J$1,'Medical Examinations'!$A$1:$Z$1,0),FALSE)</f>
        <v>Overweight</v>
      </c>
      <c r="K1905" s="10" t="str">
        <f>VLOOKUP($A1905,'Medical Examinations'!$A:$Z,MATCH(K$1,'Medical Examinations'!$A$1:$Z$1,0),FALSE)</f>
        <v>Normal</v>
      </c>
      <c r="L1905" s="15">
        <v>23568.27</v>
      </c>
      <c r="M1905" s="10" t="s">
        <v>4707</v>
      </c>
      <c r="N1905" s="10" t="s">
        <v>4707</v>
      </c>
      <c r="P1905" s="10"/>
    </row>
    <row r="1906" spans="1:16">
      <c r="A1906" s="20" t="s">
        <v>3813</v>
      </c>
      <c r="D1906" s="10">
        <f>VLOOKUP($A1906,'Medical Examinations'!$A:$Z,MATCH(D$1,'Medical Examinations'!$A$1:$Z$1,0),FALSE)</f>
        <v>5.84</v>
      </c>
      <c r="E1906" s="10" t="str">
        <f>VLOOKUP($A1906,'Medical Examinations'!$A:$Z,MATCH(E$1,'Medical Examinations'!$A$1:$Z$1,0),FALSE)</f>
        <v>yes</v>
      </c>
      <c r="F1906" s="10" t="str">
        <f>VLOOKUP($A1906,'Medical Examinations'!$A:$Z,MATCH(F$1,'Medical Examinations'!$A$1:$Z$1,0),FALSE)</f>
        <v>No</v>
      </c>
      <c r="G1906" s="10" t="str">
        <f>VLOOKUP($A1906,'Medical Examinations'!$A:$Z,MATCH(G$1,'Medical Examinations'!$A$1:$Z$1,0),FALSE)</f>
        <v>No</v>
      </c>
      <c r="H1906" s="10">
        <f>VLOOKUP($A1906,'Medical Examinations'!$A:$Z,MATCH(H$1,'Medical Examinations'!$A$1:$Z$1,0),FALSE)</f>
        <v>1</v>
      </c>
      <c r="I1906" s="10" t="str">
        <f>VLOOKUP($A1906,'Medical Examinations'!$A:$Z,MATCH(I$1,'Medical Examinations'!$A$1:$Z$1,0),FALSE)</f>
        <v>No</v>
      </c>
      <c r="J1906" s="10" t="str">
        <f>VLOOKUP($A1906,'Medical Examinations'!$A:$Z,MATCH(J$1,'Medical Examinations'!$A$1:$Z$1,0),FALSE)</f>
        <v>Obesity</v>
      </c>
      <c r="K1906" s="10" t="str">
        <f>VLOOKUP($A1906,'Medical Examinations'!$A:$Z,MATCH(K$1,'Medical Examinations'!$A$1:$Z$1,0),FALSE)</f>
        <v>Prediabetes</v>
      </c>
      <c r="L1906" s="15">
        <v>23807.24</v>
      </c>
      <c r="M1906" s="10" t="s">
        <v>4707</v>
      </c>
      <c r="N1906" s="10" t="s">
        <v>4708</v>
      </c>
      <c r="P1906" s="10"/>
    </row>
    <row r="1907" spans="1:16">
      <c r="A1907" s="21" t="s">
        <v>3815</v>
      </c>
      <c r="D1907" s="10">
        <f>VLOOKUP($A1907,'Medical Examinations'!$A:$Z,MATCH(D$1,'Medical Examinations'!$A$1:$Z$1,0),FALSE)</f>
        <v>5.39</v>
      </c>
      <c r="E1907" s="10" t="str">
        <f>VLOOKUP($A1907,'Medical Examinations'!$A:$Z,MATCH(E$1,'Medical Examinations'!$A$1:$Z$1,0),FALSE)</f>
        <v>No</v>
      </c>
      <c r="F1907" s="10" t="str">
        <f>VLOOKUP($A1907,'Medical Examinations'!$A:$Z,MATCH(F$1,'Medical Examinations'!$A$1:$Z$1,0),FALSE)</f>
        <v>No</v>
      </c>
      <c r="G1907" s="10" t="str">
        <f>VLOOKUP($A1907,'Medical Examinations'!$A:$Z,MATCH(G$1,'Medical Examinations'!$A$1:$Z$1,0),FALSE)</f>
        <v>No</v>
      </c>
      <c r="H1907" s="10">
        <f>VLOOKUP($A1907,'Medical Examinations'!$A:$Z,MATCH(H$1,'Medical Examinations'!$A$1:$Z$1,0),FALSE)</f>
        <v>0</v>
      </c>
      <c r="I1907" s="10" t="str">
        <f>VLOOKUP($A1907,'Medical Examinations'!$A:$Z,MATCH(I$1,'Medical Examinations'!$A$1:$Z$1,0),FALSE)</f>
        <v>No</v>
      </c>
      <c r="J1907" s="10" t="str">
        <f>VLOOKUP($A1907,'Medical Examinations'!$A:$Z,MATCH(J$1,'Medical Examinations'!$A$1:$Z$1,0),FALSE)</f>
        <v>Overweight</v>
      </c>
      <c r="K1907" s="10" t="str">
        <f>VLOOKUP($A1907,'Medical Examinations'!$A:$Z,MATCH(K$1,'Medical Examinations'!$A$1:$Z$1,0),FALSE)</f>
        <v>Normal</v>
      </c>
      <c r="L1907" s="15">
        <v>23887.66</v>
      </c>
      <c r="M1907" s="10" t="s">
        <v>4707</v>
      </c>
      <c r="N1907" s="10" t="s">
        <v>4708</v>
      </c>
      <c r="P1907" s="10"/>
    </row>
    <row r="1908" spans="1:16">
      <c r="A1908" s="20" t="s">
        <v>3817</v>
      </c>
      <c r="D1908" s="10">
        <f>VLOOKUP($A1908,'Medical Examinations'!$A:$Z,MATCH(D$1,'Medical Examinations'!$A$1:$Z$1,0),FALSE)</f>
        <v>6.16</v>
      </c>
      <c r="E1908" s="10" t="str">
        <f>VLOOKUP($A1908,'Medical Examinations'!$A:$Z,MATCH(E$1,'Medical Examinations'!$A$1:$Z$1,0),FALSE)</f>
        <v>No</v>
      </c>
      <c r="F1908" s="10" t="str">
        <f>VLOOKUP($A1908,'Medical Examinations'!$A:$Z,MATCH(F$1,'Medical Examinations'!$A$1:$Z$1,0),FALSE)</f>
        <v>No</v>
      </c>
      <c r="G1908" s="10" t="str">
        <f>VLOOKUP($A1908,'Medical Examinations'!$A:$Z,MATCH(G$1,'Medical Examinations'!$A$1:$Z$1,0),FALSE)</f>
        <v>Yes</v>
      </c>
      <c r="H1908" s="10">
        <f>VLOOKUP($A1908,'Medical Examinations'!$A:$Z,MATCH(H$1,'Medical Examinations'!$A$1:$Z$1,0),FALSE)</f>
        <v>1</v>
      </c>
      <c r="I1908" s="10" t="str">
        <f>VLOOKUP($A1908,'Medical Examinations'!$A:$Z,MATCH(I$1,'Medical Examinations'!$A$1:$Z$1,0),FALSE)</f>
        <v>No</v>
      </c>
      <c r="J1908" s="10" t="str">
        <f>VLOOKUP($A1908,'Medical Examinations'!$A:$Z,MATCH(J$1,'Medical Examinations'!$A$1:$Z$1,0),FALSE)</f>
        <v>Overweight</v>
      </c>
      <c r="K1908" s="10" t="str">
        <f>VLOOKUP($A1908,'Medical Examinations'!$A:$Z,MATCH(K$1,'Medical Examinations'!$A$1:$Z$1,0),FALSE)</f>
        <v>Prediabetes</v>
      </c>
      <c r="L1908" s="15">
        <v>23967.38</v>
      </c>
      <c r="M1908" s="10" t="s">
        <v>4707</v>
      </c>
      <c r="N1908" s="10" t="s">
        <v>4707</v>
      </c>
      <c r="P1908" s="10"/>
    </row>
    <row r="1909" spans="1:16">
      <c r="A1909" s="21" t="s">
        <v>3819</v>
      </c>
      <c r="D1909" s="10">
        <f>VLOOKUP($A1909,'Medical Examinations'!$A:$Z,MATCH(D$1,'Medical Examinations'!$A$1:$Z$1,0),FALSE)</f>
        <v>4.49</v>
      </c>
      <c r="E1909" s="10" t="str">
        <f>VLOOKUP($A1909,'Medical Examinations'!$A:$Z,MATCH(E$1,'Medical Examinations'!$A$1:$Z$1,0),FALSE)</f>
        <v>No</v>
      </c>
      <c r="F1909" s="10" t="str">
        <f>VLOOKUP($A1909,'Medical Examinations'!$A:$Z,MATCH(F$1,'Medical Examinations'!$A$1:$Z$1,0),FALSE)</f>
        <v>No</v>
      </c>
      <c r="G1909" s="10" t="str">
        <f>VLOOKUP($A1909,'Medical Examinations'!$A:$Z,MATCH(G$1,'Medical Examinations'!$A$1:$Z$1,0),FALSE)</f>
        <v>Yes</v>
      </c>
      <c r="H1909" s="10">
        <f>VLOOKUP($A1909,'Medical Examinations'!$A:$Z,MATCH(H$1,'Medical Examinations'!$A$1:$Z$1,0),FALSE)</f>
        <v>1</v>
      </c>
      <c r="I1909" s="10" t="str">
        <f>VLOOKUP($A1909,'Medical Examinations'!$A:$Z,MATCH(I$1,'Medical Examinations'!$A$1:$Z$1,0),FALSE)</f>
        <v>No</v>
      </c>
      <c r="J1909" s="10" t="str">
        <f>VLOOKUP($A1909,'Medical Examinations'!$A:$Z,MATCH(J$1,'Medical Examinations'!$A$1:$Z$1,0),FALSE)</f>
        <v>Obesity</v>
      </c>
      <c r="K1909" s="10" t="str">
        <f>VLOOKUP($A1909,'Medical Examinations'!$A:$Z,MATCH(K$1,'Medical Examinations'!$A$1:$Z$1,0),FALSE)</f>
        <v>Normal</v>
      </c>
      <c r="L1909" s="15">
        <v>24059.68</v>
      </c>
      <c r="M1909" s="10" t="s">
        <v>4707</v>
      </c>
      <c r="N1909" s="10" t="s">
        <v>4707</v>
      </c>
      <c r="P1909" s="10"/>
    </row>
    <row r="1910" spans="1:16">
      <c r="A1910" s="20" t="s">
        <v>3821</v>
      </c>
      <c r="D1910" s="10">
        <f>VLOOKUP($A1910,'Medical Examinations'!$A:$Z,MATCH(D$1,'Medical Examinations'!$A$1:$Z$1,0),FALSE)</f>
        <v>4.4800000000000004</v>
      </c>
      <c r="E1910" s="10" t="str">
        <f>VLOOKUP($A1910,'Medical Examinations'!$A:$Z,MATCH(E$1,'Medical Examinations'!$A$1:$Z$1,0),FALSE)</f>
        <v>yes</v>
      </c>
      <c r="F1910" s="10" t="str">
        <f>VLOOKUP($A1910,'Medical Examinations'!$A:$Z,MATCH(F$1,'Medical Examinations'!$A$1:$Z$1,0),FALSE)</f>
        <v>No</v>
      </c>
      <c r="G1910" s="10" t="str">
        <f>VLOOKUP($A1910,'Medical Examinations'!$A:$Z,MATCH(G$1,'Medical Examinations'!$A$1:$Z$1,0),FALSE)</f>
        <v>No</v>
      </c>
      <c r="H1910" s="10">
        <f>VLOOKUP($A1910,'Medical Examinations'!$A:$Z,MATCH(H$1,'Medical Examinations'!$A$1:$Z$1,0),FALSE)</f>
        <v>1</v>
      </c>
      <c r="I1910" s="10" t="str">
        <f>VLOOKUP($A1910,'Medical Examinations'!$A:$Z,MATCH(I$1,'Medical Examinations'!$A$1:$Z$1,0),FALSE)</f>
        <v>No</v>
      </c>
      <c r="J1910" s="10" t="str">
        <f>VLOOKUP($A1910,'Medical Examinations'!$A:$Z,MATCH(J$1,'Medical Examinations'!$A$1:$Z$1,0),FALSE)</f>
        <v>Obesity</v>
      </c>
      <c r="K1910" s="10" t="str">
        <f>VLOOKUP($A1910,'Medical Examinations'!$A:$Z,MATCH(K$1,'Medical Examinations'!$A$1:$Z$1,0),FALSE)</f>
        <v>Normal</v>
      </c>
      <c r="L1910" s="15">
        <v>24106.91</v>
      </c>
      <c r="M1910" s="10" t="s">
        <v>4707</v>
      </c>
      <c r="N1910" s="10" t="s">
        <v>4707</v>
      </c>
      <c r="P1910" s="10"/>
    </row>
    <row r="1911" spans="1:16">
      <c r="A1911" s="21" t="s">
        <v>3823</v>
      </c>
      <c r="D1911" s="10">
        <f>VLOOKUP($A1911,'Medical Examinations'!$A:$Z,MATCH(D$1,'Medical Examinations'!$A$1:$Z$1,0),FALSE)</f>
        <v>10.97</v>
      </c>
      <c r="E1911" s="10" t="str">
        <f>VLOOKUP($A1911,'Medical Examinations'!$A:$Z,MATCH(E$1,'Medical Examinations'!$A$1:$Z$1,0),FALSE)</f>
        <v>No</v>
      </c>
      <c r="F1911" s="10" t="str">
        <f>VLOOKUP($A1911,'Medical Examinations'!$A:$Z,MATCH(F$1,'Medical Examinations'!$A$1:$Z$1,0),FALSE)</f>
        <v>No</v>
      </c>
      <c r="G1911" s="10" t="str">
        <f>VLOOKUP($A1911,'Medical Examinations'!$A:$Z,MATCH(G$1,'Medical Examinations'!$A$1:$Z$1,0),FALSE)</f>
        <v>No</v>
      </c>
      <c r="H1911" s="10">
        <f>VLOOKUP($A1911,'Medical Examinations'!$A:$Z,MATCH(H$1,'Medical Examinations'!$A$1:$Z$1,0),FALSE)</f>
        <v>0</v>
      </c>
      <c r="I1911" s="10" t="str">
        <f>VLOOKUP($A1911,'Medical Examinations'!$A:$Z,MATCH(I$1,'Medical Examinations'!$A$1:$Z$1,0),FALSE)</f>
        <v>No</v>
      </c>
      <c r="J1911" s="10" t="str">
        <f>VLOOKUP($A1911,'Medical Examinations'!$A:$Z,MATCH(J$1,'Medical Examinations'!$A$1:$Z$1,0),FALSE)</f>
        <v>Obesity</v>
      </c>
      <c r="K1911" s="10" t="str">
        <f>VLOOKUP($A1911,'Medical Examinations'!$A:$Z,MATCH(K$1,'Medical Examinations'!$A$1:$Z$1,0),FALSE)</f>
        <v>Diabetes</v>
      </c>
      <c r="L1911" s="15">
        <v>24180.93</v>
      </c>
      <c r="M1911" s="10" t="s">
        <v>4707</v>
      </c>
      <c r="N1911" s="10" t="s">
        <v>4711</v>
      </c>
      <c r="P1911" s="10"/>
    </row>
    <row r="1912" spans="1:16">
      <c r="A1912" s="20" t="s">
        <v>3825</v>
      </c>
      <c r="D1912" s="10">
        <f>VLOOKUP($A1912,'Medical Examinations'!$A:$Z,MATCH(D$1,'Medical Examinations'!$A$1:$Z$1,0),FALSE)</f>
        <v>5.14</v>
      </c>
      <c r="E1912" s="10" t="str">
        <f>VLOOKUP($A1912,'Medical Examinations'!$A:$Z,MATCH(E$1,'Medical Examinations'!$A$1:$Z$1,0),FALSE)</f>
        <v>No</v>
      </c>
      <c r="F1912" s="10" t="str">
        <f>VLOOKUP($A1912,'Medical Examinations'!$A:$Z,MATCH(F$1,'Medical Examinations'!$A$1:$Z$1,0),FALSE)</f>
        <v>yes</v>
      </c>
      <c r="G1912" s="10" t="str">
        <f>VLOOKUP($A1912,'Medical Examinations'!$A:$Z,MATCH(G$1,'Medical Examinations'!$A$1:$Z$1,0),FALSE)</f>
        <v>No</v>
      </c>
      <c r="H1912" s="10">
        <f>VLOOKUP($A1912,'Medical Examinations'!$A:$Z,MATCH(H$1,'Medical Examinations'!$A$1:$Z$1,0),FALSE)</f>
        <v>2</v>
      </c>
      <c r="I1912" s="10" t="str">
        <f>VLOOKUP($A1912,'Medical Examinations'!$A:$Z,MATCH(I$1,'Medical Examinations'!$A$1:$Z$1,0),FALSE)</f>
        <v>No</v>
      </c>
      <c r="J1912" s="10" t="str">
        <f>VLOOKUP($A1912,'Medical Examinations'!$A:$Z,MATCH(J$1,'Medical Examinations'!$A$1:$Z$1,0),FALSE)</f>
        <v>Obesity</v>
      </c>
      <c r="K1912" s="10" t="str">
        <f>VLOOKUP($A1912,'Medical Examinations'!$A:$Z,MATCH(K$1,'Medical Examinations'!$A$1:$Z$1,0),FALSE)</f>
        <v>Normal</v>
      </c>
      <c r="L1912" s="15">
        <v>24227.34</v>
      </c>
      <c r="M1912" s="10" t="s">
        <v>4707</v>
      </c>
      <c r="N1912" s="10" t="s">
        <v>4711</v>
      </c>
      <c r="P1912" s="10"/>
    </row>
    <row r="1913" spans="1:16">
      <c r="A1913" s="21" t="s">
        <v>3827</v>
      </c>
      <c r="D1913" s="10">
        <f>VLOOKUP($A1913,'Medical Examinations'!$A:$Z,MATCH(D$1,'Medical Examinations'!$A$1:$Z$1,0),FALSE)</f>
        <v>5.17</v>
      </c>
      <c r="E1913" s="10" t="str">
        <f>VLOOKUP($A1913,'Medical Examinations'!$A:$Z,MATCH(E$1,'Medical Examinations'!$A$1:$Z$1,0),FALSE)</f>
        <v>yes</v>
      </c>
      <c r="F1913" s="10" t="str">
        <f>VLOOKUP($A1913,'Medical Examinations'!$A:$Z,MATCH(F$1,'Medical Examinations'!$A$1:$Z$1,0),FALSE)</f>
        <v>No</v>
      </c>
      <c r="G1913" s="10" t="str">
        <f>VLOOKUP($A1913,'Medical Examinations'!$A:$Z,MATCH(G$1,'Medical Examinations'!$A$1:$Z$1,0),FALSE)</f>
        <v>No</v>
      </c>
      <c r="H1913" s="10">
        <f>VLOOKUP($A1913,'Medical Examinations'!$A:$Z,MATCH(H$1,'Medical Examinations'!$A$1:$Z$1,0),FALSE)</f>
        <v>0</v>
      </c>
      <c r="I1913" s="10" t="str">
        <f>VLOOKUP($A1913,'Medical Examinations'!$A:$Z,MATCH(I$1,'Medical Examinations'!$A$1:$Z$1,0),FALSE)</f>
        <v>No</v>
      </c>
      <c r="J1913" s="10" t="str">
        <f>VLOOKUP($A1913,'Medical Examinations'!$A:$Z,MATCH(J$1,'Medical Examinations'!$A$1:$Z$1,0),FALSE)</f>
        <v>Underweight</v>
      </c>
      <c r="K1913" s="10" t="str">
        <f>VLOOKUP($A1913,'Medical Examinations'!$A:$Z,MATCH(K$1,'Medical Examinations'!$A$1:$Z$1,0),FALSE)</f>
        <v>Normal</v>
      </c>
      <c r="L1913" s="15">
        <v>24294.02</v>
      </c>
      <c r="M1913" s="10" t="s">
        <v>4707</v>
      </c>
      <c r="N1913" s="10" t="s">
        <v>4711</v>
      </c>
      <c r="P1913" s="10"/>
    </row>
    <row r="1914" spans="1:16">
      <c r="A1914" s="20" t="s">
        <v>3829</v>
      </c>
      <c r="D1914" s="10">
        <f>VLOOKUP($A1914,'Medical Examinations'!$A:$Z,MATCH(D$1,'Medical Examinations'!$A$1:$Z$1,0),FALSE)</f>
        <v>6.18</v>
      </c>
      <c r="E1914" s="10" t="str">
        <f>VLOOKUP($A1914,'Medical Examinations'!$A:$Z,MATCH(E$1,'Medical Examinations'!$A$1:$Z$1,0),FALSE)</f>
        <v>yes</v>
      </c>
      <c r="F1914" s="10" t="str">
        <f>VLOOKUP($A1914,'Medical Examinations'!$A:$Z,MATCH(F$1,'Medical Examinations'!$A$1:$Z$1,0),FALSE)</f>
        <v>No</v>
      </c>
      <c r="G1914" s="10" t="str">
        <f>VLOOKUP($A1914,'Medical Examinations'!$A:$Z,MATCH(G$1,'Medical Examinations'!$A$1:$Z$1,0),FALSE)</f>
        <v>Yes</v>
      </c>
      <c r="H1914" s="10">
        <f>VLOOKUP($A1914,'Medical Examinations'!$A:$Z,MATCH(H$1,'Medical Examinations'!$A$1:$Z$1,0),FALSE)</f>
        <v>1</v>
      </c>
      <c r="I1914" s="10" t="str">
        <f>VLOOKUP($A1914,'Medical Examinations'!$A:$Z,MATCH(I$1,'Medical Examinations'!$A$1:$Z$1,0),FALSE)</f>
        <v>No</v>
      </c>
      <c r="J1914" s="10" t="str">
        <f>VLOOKUP($A1914,'Medical Examinations'!$A:$Z,MATCH(J$1,'Medical Examinations'!$A$1:$Z$1,0),FALSE)</f>
        <v>Overweight</v>
      </c>
      <c r="K1914" s="10" t="str">
        <f>VLOOKUP($A1914,'Medical Examinations'!$A:$Z,MATCH(K$1,'Medical Examinations'!$A$1:$Z$1,0),FALSE)</f>
        <v>Prediabetes</v>
      </c>
      <c r="L1914" s="15">
        <v>24387.74</v>
      </c>
      <c r="M1914" s="10" t="s">
        <v>4707</v>
      </c>
      <c r="N1914" s="10" t="s">
        <v>4711</v>
      </c>
      <c r="P1914" s="10"/>
    </row>
    <row r="1915" spans="1:16">
      <c r="A1915" s="21" t="s">
        <v>3831</v>
      </c>
      <c r="D1915" s="10">
        <f>VLOOKUP($A1915,'Medical Examinations'!$A:$Z,MATCH(D$1,'Medical Examinations'!$A$1:$Z$1,0),FALSE)</f>
        <v>9.07</v>
      </c>
      <c r="E1915" s="10" t="str">
        <f>VLOOKUP($A1915,'Medical Examinations'!$A:$Z,MATCH(E$1,'Medical Examinations'!$A$1:$Z$1,0),FALSE)</f>
        <v>yes</v>
      </c>
      <c r="F1915" s="10" t="str">
        <f>VLOOKUP($A1915,'Medical Examinations'!$A:$Z,MATCH(F$1,'Medical Examinations'!$A$1:$Z$1,0),FALSE)</f>
        <v>No</v>
      </c>
      <c r="G1915" s="10" t="str">
        <f>VLOOKUP($A1915,'Medical Examinations'!$A:$Z,MATCH(G$1,'Medical Examinations'!$A$1:$Z$1,0),FALSE)</f>
        <v>No</v>
      </c>
      <c r="H1915" s="10">
        <f>VLOOKUP($A1915,'Medical Examinations'!$A:$Z,MATCH(H$1,'Medical Examinations'!$A$1:$Z$1,0),FALSE)</f>
        <v>0</v>
      </c>
      <c r="I1915" s="10" t="str">
        <f>VLOOKUP($A1915,'Medical Examinations'!$A:$Z,MATCH(I$1,'Medical Examinations'!$A$1:$Z$1,0),FALSE)</f>
        <v>No</v>
      </c>
      <c r="J1915" s="10" t="str">
        <f>VLOOKUP($A1915,'Medical Examinations'!$A:$Z,MATCH(J$1,'Medical Examinations'!$A$1:$Z$1,0),FALSE)</f>
        <v>Underweight</v>
      </c>
      <c r="K1915" s="10" t="str">
        <f>VLOOKUP($A1915,'Medical Examinations'!$A:$Z,MATCH(K$1,'Medical Examinations'!$A$1:$Z$1,0),FALSE)</f>
        <v>Diabetes</v>
      </c>
      <c r="L1915" s="15">
        <v>24393.62</v>
      </c>
      <c r="M1915" s="10" t="s">
        <v>4707</v>
      </c>
      <c r="N1915" s="10" t="s">
        <v>4708</v>
      </c>
      <c r="P1915" s="10"/>
    </row>
    <row r="1916" spans="1:16">
      <c r="A1916" s="20" t="s">
        <v>3833</v>
      </c>
      <c r="D1916" s="10">
        <f>VLOOKUP($A1916,'Medical Examinations'!$A:$Z,MATCH(D$1,'Medical Examinations'!$A$1:$Z$1,0),FALSE)</f>
        <v>4.43</v>
      </c>
      <c r="E1916" s="10" t="str">
        <f>VLOOKUP($A1916,'Medical Examinations'!$A:$Z,MATCH(E$1,'Medical Examinations'!$A$1:$Z$1,0),FALSE)</f>
        <v>No</v>
      </c>
      <c r="F1916" s="10" t="str">
        <f>VLOOKUP($A1916,'Medical Examinations'!$A:$Z,MATCH(F$1,'Medical Examinations'!$A$1:$Z$1,0),FALSE)</f>
        <v>No</v>
      </c>
      <c r="G1916" s="10" t="str">
        <f>VLOOKUP($A1916,'Medical Examinations'!$A:$Z,MATCH(G$1,'Medical Examinations'!$A$1:$Z$1,0),FALSE)</f>
        <v>Yes</v>
      </c>
      <c r="H1916" s="10">
        <f>VLOOKUP($A1916,'Medical Examinations'!$A:$Z,MATCH(H$1,'Medical Examinations'!$A$1:$Z$1,0),FALSE)</f>
        <v>1</v>
      </c>
      <c r="I1916" s="10" t="str">
        <f>VLOOKUP($A1916,'Medical Examinations'!$A:$Z,MATCH(I$1,'Medical Examinations'!$A$1:$Z$1,0),FALSE)</f>
        <v>No</v>
      </c>
      <c r="J1916" s="10" t="str">
        <f>VLOOKUP($A1916,'Medical Examinations'!$A:$Z,MATCH(J$1,'Medical Examinations'!$A$1:$Z$1,0),FALSE)</f>
        <v>Overweight</v>
      </c>
      <c r="K1916" s="10" t="str">
        <f>VLOOKUP($A1916,'Medical Examinations'!$A:$Z,MATCH(K$1,'Medical Examinations'!$A$1:$Z$1,0),FALSE)</f>
        <v>Normal</v>
      </c>
      <c r="L1916" s="15">
        <v>24476.48</v>
      </c>
      <c r="M1916" s="10" t="s">
        <v>4707</v>
      </c>
      <c r="N1916" s="10" t="s">
        <v>4707</v>
      </c>
      <c r="P1916" s="10"/>
    </row>
    <row r="1917" spans="1:16">
      <c r="A1917" s="21" t="s">
        <v>3835</v>
      </c>
      <c r="D1917" s="10">
        <f>VLOOKUP($A1917,'Medical Examinations'!$A:$Z,MATCH(D$1,'Medical Examinations'!$A$1:$Z$1,0),FALSE)</f>
        <v>4.17</v>
      </c>
      <c r="E1917" s="10" t="str">
        <f>VLOOKUP($A1917,'Medical Examinations'!$A:$Z,MATCH(E$1,'Medical Examinations'!$A$1:$Z$1,0),FALSE)</f>
        <v>No</v>
      </c>
      <c r="F1917" s="10" t="str">
        <f>VLOOKUP($A1917,'Medical Examinations'!$A:$Z,MATCH(F$1,'Medical Examinations'!$A$1:$Z$1,0),FALSE)</f>
        <v>yes</v>
      </c>
      <c r="G1917" s="10" t="str">
        <f>VLOOKUP($A1917,'Medical Examinations'!$A:$Z,MATCH(G$1,'Medical Examinations'!$A$1:$Z$1,0),FALSE)</f>
        <v>No</v>
      </c>
      <c r="H1917" s="10">
        <f>VLOOKUP($A1917,'Medical Examinations'!$A:$Z,MATCH(H$1,'Medical Examinations'!$A$1:$Z$1,0),FALSE)</f>
        <v>1</v>
      </c>
      <c r="I1917" s="10" t="str">
        <f>VLOOKUP($A1917,'Medical Examinations'!$A:$Z,MATCH(I$1,'Medical Examinations'!$A$1:$Z$1,0),FALSE)</f>
        <v>No</v>
      </c>
      <c r="J1917" s="10" t="str">
        <f>VLOOKUP($A1917,'Medical Examinations'!$A:$Z,MATCH(J$1,'Medical Examinations'!$A$1:$Z$1,0),FALSE)</f>
        <v>Obesity</v>
      </c>
      <c r="K1917" s="10" t="str">
        <f>VLOOKUP($A1917,'Medical Examinations'!$A:$Z,MATCH(K$1,'Medical Examinations'!$A$1:$Z$1,0),FALSE)</f>
        <v>Normal</v>
      </c>
      <c r="L1917" s="15">
        <v>24513.09</v>
      </c>
      <c r="M1917" s="10" t="s">
        <v>4707</v>
      </c>
      <c r="N1917" s="10" t="s">
        <v>4707</v>
      </c>
      <c r="P1917" s="10"/>
    </row>
    <row r="1918" spans="1:16">
      <c r="A1918" s="20" t="s">
        <v>3837</v>
      </c>
      <c r="D1918" s="10">
        <f>VLOOKUP($A1918,'Medical Examinations'!$A:$Z,MATCH(D$1,'Medical Examinations'!$A$1:$Z$1,0),FALSE)</f>
        <v>4.95</v>
      </c>
      <c r="E1918" s="10" t="str">
        <f>VLOOKUP($A1918,'Medical Examinations'!$A:$Z,MATCH(E$1,'Medical Examinations'!$A$1:$Z$1,0),FALSE)</f>
        <v>yes</v>
      </c>
      <c r="F1918" s="10" t="str">
        <f>VLOOKUP($A1918,'Medical Examinations'!$A:$Z,MATCH(F$1,'Medical Examinations'!$A$1:$Z$1,0),FALSE)</f>
        <v>No</v>
      </c>
      <c r="G1918" s="10" t="str">
        <f>VLOOKUP($A1918,'Medical Examinations'!$A:$Z,MATCH(G$1,'Medical Examinations'!$A$1:$Z$1,0),FALSE)</f>
        <v>No</v>
      </c>
      <c r="H1918" s="10">
        <f>VLOOKUP($A1918,'Medical Examinations'!$A:$Z,MATCH(H$1,'Medical Examinations'!$A$1:$Z$1,0),FALSE)</f>
        <v>0</v>
      </c>
      <c r="I1918" s="10" t="str">
        <f>VLOOKUP($A1918,'Medical Examinations'!$A:$Z,MATCH(I$1,'Medical Examinations'!$A$1:$Z$1,0),FALSE)</f>
        <v>No</v>
      </c>
      <c r="J1918" s="10" t="str">
        <f>VLOOKUP($A1918,'Medical Examinations'!$A:$Z,MATCH(J$1,'Medical Examinations'!$A$1:$Z$1,0),FALSE)</f>
        <v>Obesity</v>
      </c>
      <c r="K1918" s="10" t="str">
        <f>VLOOKUP($A1918,'Medical Examinations'!$A:$Z,MATCH(K$1,'Medical Examinations'!$A$1:$Z$1,0),FALSE)</f>
        <v>Normal</v>
      </c>
      <c r="L1918" s="15">
        <v>24520.26</v>
      </c>
      <c r="M1918" s="10" t="s">
        <v>4707</v>
      </c>
      <c r="N1918" s="10" t="s">
        <v>4708</v>
      </c>
      <c r="P1918" s="10"/>
    </row>
    <row r="1919" spans="1:16">
      <c r="A1919" s="21" t="s">
        <v>3839</v>
      </c>
      <c r="D1919" s="10">
        <f>VLOOKUP($A1919,'Medical Examinations'!$A:$Z,MATCH(D$1,'Medical Examinations'!$A$1:$Z$1,0),FALSE)</f>
        <v>5.13</v>
      </c>
      <c r="E1919" s="10" t="str">
        <f>VLOOKUP($A1919,'Medical Examinations'!$A:$Z,MATCH(E$1,'Medical Examinations'!$A$1:$Z$1,0),FALSE)</f>
        <v>No</v>
      </c>
      <c r="F1919" s="10" t="str">
        <f>VLOOKUP($A1919,'Medical Examinations'!$A:$Z,MATCH(F$1,'Medical Examinations'!$A$1:$Z$1,0),FALSE)</f>
        <v>No</v>
      </c>
      <c r="G1919" s="10" t="str">
        <f>VLOOKUP($A1919,'Medical Examinations'!$A:$Z,MATCH(G$1,'Medical Examinations'!$A$1:$Z$1,0),FALSE)</f>
        <v>No</v>
      </c>
      <c r="H1919" s="10">
        <f>VLOOKUP($A1919,'Medical Examinations'!$A:$Z,MATCH(H$1,'Medical Examinations'!$A$1:$Z$1,0),FALSE)</f>
        <v>0</v>
      </c>
      <c r="I1919" s="10" t="str">
        <f>VLOOKUP($A1919,'Medical Examinations'!$A:$Z,MATCH(I$1,'Medical Examinations'!$A$1:$Z$1,0),FALSE)</f>
        <v>No</v>
      </c>
      <c r="J1919" s="10" t="str">
        <f>VLOOKUP($A1919,'Medical Examinations'!$A:$Z,MATCH(J$1,'Medical Examinations'!$A$1:$Z$1,0),FALSE)</f>
        <v>Obesity</v>
      </c>
      <c r="K1919" s="10" t="str">
        <f>VLOOKUP($A1919,'Medical Examinations'!$A:$Z,MATCH(K$1,'Medical Examinations'!$A$1:$Z$1,0),FALSE)</f>
        <v>Normal</v>
      </c>
      <c r="L1919" s="15">
        <v>24535.7</v>
      </c>
      <c r="M1919" s="10" t="s">
        <v>4707</v>
      </c>
      <c r="N1919" s="10" t="s">
        <v>4707</v>
      </c>
      <c r="P1919" s="10"/>
    </row>
    <row r="1920" spans="1:16">
      <c r="A1920" s="20" t="s">
        <v>3841</v>
      </c>
      <c r="D1920" s="10">
        <f>VLOOKUP($A1920,'Medical Examinations'!$A:$Z,MATCH(D$1,'Medical Examinations'!$A$1:$Z$1,0),FALSE)</f>
        <v>4.0999999999999996</v>
      </c>
      <c r="E1920" s="10" t="str">
        <f>VLOOKUP($A1920,'Medical Examinations'!$A:$Z,MATCH(E$1,'Medical Examinations'!$A$1:$Z$1,0),FALSE)</f>
        <v>No</v>
      </c>
      <c r="F1920" s="10" t="str">
        <f>VLOOKUP($A1920,'Medical Examinations'!$A:$Z,MATCH(F$1,'Medical Examinations'!$A$1:$Z$1,0),FALSE)</f>
        <v>No</v>
      </c>
      <c r="G1920" s="10" t="str">
        <f>VLOOKUP($A1920,'Medical Examinations'!$A:$Z,MATCH(G$1,'Medical Examinations'!$A$1:$Z$1,0),FALSE)</f>
        <v>No</v>
      </c>
      <c r="H1920" s="10">
        <f>VLOOKUP($A1920,'Medical Examinations'!$A:$Z,MATCH(H$1,'Medical Examinations'!$A$1:$Z$1,0),FALSE)</f>
        <v>0</v>
      </c>
      <c r="I1920" s="10" t="str">
        <f>VLOOKUP($A1920,'Medical Examinations'!$A:$Z,MATCH(I$1,'Medical Examinations'!$A$1:$Z$1,0),FALSE)</f>
        <v>No</v>
      </c>
      <c r="J1920" s="10" t="str">
        <f>VLOOKUP($A1920,'Medical Examinations'!$A:$Z,MATCH(J$1,'Medical Examinations'!$A$1:$Z$1,0),FALSE)</f>
        <v>Overweight</v>
      </c>
      <c r="K1920" s="10" t="str">
        <f>VLOOKUP($A1920,'Medical Examinations'!$A:$Z,MATCH(K$1,'Medical Examinations'!$A$1:$Z$1,0),FALSE)</f>
        <v>Normal</v>
      </c>
      <c r="L1920" s="15">
        <v>24603.05</v>
      </c>
      <c r="M1920" s="10" t="s">
        <v>4707</v>
      </c>
      <c r="N1920" s="10" t="s">
        <v>4707</v>
      </c>
      <c r="P1920" s="10"/>
    </row>
    <row r="1921" spans="1:16">
      <c r="A1921" s="21" t="s">
        <v>3843</v>
      </c>
      <c r="D1921" s="10">
        <f>VLOOKUP($A1921,'Medical Examinations'!$A:$Z,MATCH(D$1,'Medical Examinations'!$A$1:$Z$1,0),FALSE)</f>
        <v>5.01</v>
      </c>
      <c r="E1921" s="10" t="str">
        <f>VLOOKUP($A1921,'Medical Examinations'!$A:$Z,MATCH(E$1,'Medical Examinations'!$A$1:$Z$1,0),FALSE)</f>
        <v>yes</v>
      </c>
      <c r="F1921" s="10" t="str">
        <f>VLOOKUP($A1921,'Medical Examinations'!$A:$Z,MATCH(F$1,'Medical Examinations'!$A$1:$Z$1,0),FALSE)</f>
        <v>No</v>
      </c>
      <c r="G1921" s="10" t="str">
        <f>VLOOKUP($A1921,'Medical Examinations'!$A:$Z,MATCH(G$1,'Medical Examinations'!$A$1:$Z$1,0),FALSE)</f>
        <v>No</v>
      </c>
      <c r="H1921" s="10">
        <f>VLOOKUP($A1921,'Medical Examinations'!$A:$Z,MATCH(H$1,'Medical Examinations'!$A$1:$Z$1,0),FALSE)</f>
        <v>0</v>
      </c>
      <c r="I1921" s="10" t="str">
        <f>VLOOKUP($A1921,'Medical Examinations'!$A:$Z,MATCH(I$1,'Medical Examinations'!$A$1:$Z$1,0),FALSE)</f>
        <v>No</v>
      </c>
      <c r="J1921" s="10" t="str">
        <f>VLOOKUP($A1921,'Medical Examinations'!$A:$Z,MATCH(J$1,'Medical Examinations'!$A$1:$Z$1,0),FALSE)</f>
        <v>Normal Weight</v>
      </c>
      <c r="K1921" s="10" t="str">
        <f>VLOOKUP($A1921,'Medical Examinations'!$A:$Z,MATCH(K$1,'Medical Examinations'!$A$1:$Z$1,0),FALSE)</f>
        <v>Normal</v>
      </c>
      <c r="L1921" s="15">
        <v>24667.42</v>
      </c>
      <c r="M1921" s="10" t="s">
        <v>4707</v>
      </c>
      <c r="N1921" s="10" t="s">
        <v>4708</v>
      </c>
      <c r="P1921" s="10"/>
    </row>
    <row r="1922" spans="1:16">
      <c r="A1922" s="20" t="s">
        <v>3845</v>
      </c>
      <c r="D1922" s="10">
        <f>VLOOKUP($A1922,'Medical Examinations'!$A:$Z,MATCH(D$1,'Medical Examinations'!$A$1:$Z$1,0),FALSE)</f>
        <v>5.09</v>
      </c>
      <c r="E1922" s="10" t="str">
        <f>VLOOKUP($A1922,'Medical Examinations'!$A:$Z,MATCH(E$1,'Medical Examinations'!$A$1:$Z$1,0),FALSE)</f>
        <v>yes</v>
      </c>
      <c r="F1922" s="10" t="str">
        <f>VLOOKUP($A1922,'Medical Examinations'!$A:$Z,MATCH(F$1,'Medical Examinations'!$A$1:$Z$1,0),FALSE)</f>
        <v>No</v>
      </c>
      <c r="G1922" s="10" t="str">
        <f>VLOOKUP($A1922,'Medical Examinations'!$A:$Z,MATCH(G$1,'Medical Examinations'!$A$1:$Z$1,0),FALSE)</f>
        <v>No</v>
      </c>
      <c r="H1922" s="10">
        <f>VLOOKUP($A1922,'Medical Examinations'!$A:$Z,MATCH(H$1,'Medical Examinations'!$A$1:$Z$1,0),FALSE)</f>
        <v>0</v>
      </c>
      <c r="I1922" s="10" t="str">
        <f>VLOOKUP($A1922,'Medical Examinations'!$A:$Z,MATCH(I$1,'Medical Examinations'!$A$1:$Z$1,0),FALSE)</f>
        <v>No</v>
      </c>
      <c r="J1922" s="10" t="str">
        <f>VLOOKUP($A1922,'Medical Examinations'!$A:$Z,MATCH(J$1,'Medical Examinations'!$A$1:$Z$1,0),FALSE)</f>
        <v>Obesity</v>
      </c>
      <c r="K1922" s="10" t="str">
        <f>VLOOKUP($A1922,'Medical Examinations'!$A:$Z,MATCH(K$1,'Medical Examinations'!$A$1:$Z$1,0),FALSE)</f>
        <v>Normal</v>
      </c>
      <c r="L1922" s="15">
        <v>24671.66</v>
      </c>
      <c r="M1922" s="10" t="s">
        <v>4707</v>
      </c>
      <c r="N1922" s="10" t="s">
        <v>4711</v>
      </c>
      <c r="P1922" s="10"/>
    </row>
    <row r="1923" spans="1:16">
      <c r="A1923" s="21" t="s">
        <v>3847</v>
      </c>
      <c r="D1923" s="10">
        <f>VLOOKUP($A1923,'Medical Examinations'!$A:$Z,MATCH(D$1,'Medical Examinations'!$A$1:$Z$1,0),FALSE)</f>
        <v>6.49</v>
      </c>
      <c r="E1923" s="10" t="str">
        <f>VLOOKUP($A1923,'Medical Examinations'!$A:$Z,MATCH(E$1,'Medical Examinations'!$A$1:$Z$1,0),FALSE)</f>
        <v>No</v>
      </c>
      <c r="F1923" s="10" t="str">
        <f>VLOOKUP($A1923,'Medical Examinations'!$A:$Z,MATCH(F$1,'Medical Examinations'!$A$1:$Z$1,0),FALSE)</f>
        <v>No</v>
      </c>
      <c r="G1923" s="10" t="str">
        <f>VLOOKUP($A1923,'Medical Examinations'!$A:$Z,MATCH(G$1,'Medical Examinations'!$A$1:$Z$1,0),FALSE)</f>
        <v>No</v>
      </c>
      <c r="H1923" s="10">
        <f>VLOOKUP($A1923,'Medical Examinations'!$A:$Z,MATCH(H$1,'Medical Examinations'!$A$1:$Z$1,0),FALSE)</f>
        <v>0</v>
      </c>
      <c r="I1923" s="10" t="str">
        <f>VLOOKUP($A1923,'Medical Examinations'!$A:$Z,MATCH(I$1,'Medical Examinations'!$A$1:$Z$1,0),FALSE)</f>
        <v>No</v>
      </c>
      <c r="J1923" s="10" t="str">
        <f>VLOOKUP($A1923,'Medical Examinations'!$A:$Z,MATCH(J$1,'Medical Examinations'!$A$1:$Z$1,0),FALSE)</f>
        <v>Obesity</v>
      </c>
      <c r="K1923" s="10" t="str">
        <f>VLOOKUP($A1923,'Medical Examinations'!$A:$Z,MATCH(K$1,'Medical Examinations'!$A$1:$Z$1,0),FALSE)</f>
        <v>Prediabetes</v>
      </c>
      <c r="L1923" s="15">
        <v>24795.040000000001</v>
      </c>
      <c r="M1923" s="10" t="s">
        <v>4707</v>
      </c>
      <c r="N1923" s="10" t="s">
        <v>4708</v>
      </c>
      <c r="P1923" s="10"/>
    </row>
    <row r="1924" spans="1:16">
      <c r="A1924" s="20" t="s">
        <v>3849</v>
      </c>
      <c r="D1924" s="10">
        <f>VLOOKUP($A1924,'Medical Examinations'!$A:$Z,MATCH(D$1,'Medical Examinations'!$A$1:$Z$1,0),FALSE)</f>
        <v>4.08</v>
      </c>
      <c r="E1924" s="10" t="str">
        <f>VLOOKUP($A1924,'Medical Examinations'!$A:$Z,MATCH(E$1,'Medical Examinations'!$A$1:$Z$1,0),FALSE)</f>
        <v>No</v>
      </c>
      <c r="F1924" s="10" t="str">
        <f>VLOOKUP($A1924,'Medical Examinations'!$A:$Z,MATCH(F$1,'Medical Examinations'!$A$1:$Z$1,0),FALSE)</f>
        <v>No</v>
      </c>
      <c r="G1924" s="10" t="str">
        <f>VLOOKUP($A1924,'Medical Examinations'!$A:$Z,MATCH(G$1,'Medical Examinations'!$A$1:$Z$1,0),FALSE)</f>
        <v>No</v>
      </c>
      <c r="H1924" s="10">
        <f>VLOOKUP($A1924,'Medical Examinations'!$A:$Z,MATCH(H$1,'Medical Examinations'!$A$1:$Z$1,0),FALSE)</f>
        <v>0</v>
      </c>
      <c r="I1924" s="10" t="str">
        <f>VLOOKUP($A1924,'Medical Examinations'!$A:$Z,MATCH(I$1,'Medical Examinations'!$A$1:$Z$1,0),FALSE)</f>
        <v>No</v>
      </c>
      <c r="J1924" s="10" t="str">
        <f>VLOOKUP($A1924,'Medical Examinations'!$A:$Z,MATCH(J$1,'Medical Examinations'!$A$1:$Z$1,0),FALSE)</f>
        <v>Normal Weight</v>
      </c>
      <c r="K1924" s="10" t="str">
        <f>VLOOKUP($A1924,'Medical Examinations'!$A:$Z,MATCH(K$1,'Medical Examinations'!$A$1:$Z$1,0),FALSE)</f>
        <v>Normal</v>
      </c>
      <c r="L1924" s="15">
        <v>24817.25</v>
      </c>
      <c r="M1924" s="10" t="s">
        <v>4707</v>
      </c>
      <c r="N1924" s="10" t="s">
        <v>4707</v>
      </c>
      <c r="P1924" s="10"/>
    </row>
    <row r="1925" spans="1:16">
      <c r="A1925" s="21" t="s">
        <v>3851</v>
      </c>
      <c r="D1925" s="10">
        <f>VLOOKUP($A1925,'Medical Examinations'!$A:$Z,MATCH(D$1,'Medical Examinations'!$A$1:$Z$1,0),FALSE)</f>
        <v>8.6300000000000008</v>
      </c>
      <c r="E1925" s="10" t="str">
        <f>VLOOKUP($A1925,'Medical Examinations'!$A:$Z,MATCH(E$1,'Medical Examinations'!$A$1:$Z$1,0),FALSE)</f>
        <v>yes</v>
      </c>
      <c r="F1925" s="10" t="str">
        <f>VLOOKUP($A1925,'Medical Examinations'!$A:$Z,MATCH(F$1,'Medical Examinations'!$A$1:$Z$1,0),FALSE)</f>
        <v>No</v>
      </c>
      <c r="G1925" s="10" t="str">
        <f>VLOOKUP($A1925,'Medical Examinations'!$A:$Z,MATCH(G$1,'Medical Examinations'!$A$1:$Z$1,0),FALSE)</f>
        <v>No</v>
      </c>
      <c r="H1925" s="10">
        <f>VLOOKUP($A1925,'Medical Examinations'!$A:$Z,MATCH(H$1,'Medical Examinations'!$A$1:$Z$1,0),FALSE)</f>
        <v>0</v>
      </c>
      <c r="I1925" s="10" t="str">
        <f>VLOOKUP($A1925,'Medical Examinations'!$A:$Z,MATCH(I$1,'Medical Examinations'!$A$1:$Z$1,0),FALSE)</f>
        <v>No</v>
      </c>
      <c r="J1925" s="10" t="str">
        <f>VLOOKUP($A1925,'Medical Examinations'!$A:$Z,MATCH(J$1,'Medical Examinations'!$A$1:$Z$1,0),FALSE)</f>
        <v>Underweight</v>
      </c>
      <c r="K1925" s="10" t="str">
        <f>VLOOKUP($A1925,'Medical Examinations'!$A:$Z,MATCH(K$1,'Medical Examinations'!$A$1:$Z$1,0),FALSE)</f>
        <v>Diabetes</v>
      </c>
      <c r="L1925" s="15">
        <v>24863.25</v>
      </c>
      <c r="M1925" s="10" t="s">
        <v>4707</v>
      </c>
      <c r="N1925" s="10" t="s">
        <v>4708</v>
      </c>
      <c r="P1925" s="10"/>
    </row>
    <row r="1926" spans="1:16">
      <c r="A1926" s="20" t="s">
        <v>3853</v>
      </c>
      <c r="D1926" s="10">
        <f>VLOOKUP($A1926,'Medical Examinations'!$A:$Z,MATCH(D$1,'Medical Examinations'!$A$1:$Z$1,0),FALSE)</f>
        <v>5.28</v>
      </c>
      <c r="E1926" s="10" t="str">
        <f>VLOOKUP($A1926,'Medical Examinations'!$A:$Z,MATCH(E$1,'Medical Examinations'!$A$1:$Z$1,0),FALSE)</f>
        <v>No</v>
      </c>
      <c r="F1926" s="10" t="str">
        <f>VLOOKUP($A1926,'Medical Examinations'!$A:$Z,MATCH(F$1,'Medical Examinations'!$A$1:$Z$1,0),FALSE)</f>
        <v>No</v>
      </c>
      <c r="G1926" s="10" t="str">
        <f>VLOOKUP($A1926,'Medical Examinations'!$A:$Z,MATCH(G$1,'Medical Examinations'!$A$1:$Z$1,0),FALSE)</f>
        <v>No</v>
      </c>
      <c r="H1926" s="10">
        <f>VLOOKUP($A1926,'Medical Examinations'!$A:$Z,MATCH(H$1,'Medical Examinations'!$A$1:$Z$1,0),FALSE)</f>
        <v>0</v>
      </c>
      <c r="I1926" s="10" t="str">
        <f>VLOOKUP($A1926,'Medical Examinations'!$A:$Z,MATCH(I$1,'Medical Examinations'!$A$1:$Z$1,0),FALSE)</f>
        <v>No</v>
      </c>
      <c r="J1926" s="10" t="str">
        <f>VLOOKUP($A1926,'Medical Examinations'!$A:$Z,MATCH(J$1,'Medical Examinations'!$A$1:$Z$1,0),FALSE)</f>
        <v>Obesity</v>
      </c>
      <c r="K1926" s="10" t="str">
        <f>VLOOKUP($A1926,'Medical Examinations'!$A:$Z,MATCH(K$1,'Medical Examinations'!$A$1:$Z$1,0),FALSE)</f>
        <v>Normal</v>
      </c>
      <c r="L1926" s="15">
        <v>24869.84</v>
      </c>
      <c r="M1926" s="10" t="s">
        <v>4707</v>
      </c>
      <c r="N1926" s="10" t="s">
        <v>4707</v>
      </c>
      <c r="P1926" s="10"/>
    </row>
    <row r="1927" spans="1:16">
      <c r="A1927" s="21" t="s">
        <v>3855</v>
      </c>
      <c r="D1927" s="10">
        <f>VLOOKUP($A1927,'Medical Examinations'!$A:$Z,MATCH(D$1,'Medical Examinations'!$A$1:$Z$1,0),FALSE)</f>
        <v>5.63</v>
      </c>
      <c r="E1927" s="10" t="str">
        <f>VLOOKUP($A1927,'Medical Examinations'!$A:$Z,MATCH(E$1,'Medical Examinations'!$A$1:$Z$1,0),FALSE)</f>
        <v>yes</v>
      </c>
      <c r="F1927" s="10" t="str">
        <f>VLOOKUP($A1927,'Medical Examinations'!$A:$Z,MATCH(F$1,'Medical Examinations'!$A$1:$Z$1,0),FALSE)</f>
        <v>No</v>
      </c>
      <c r="G1927" s="10" t="str">
        <f>VLOOKUP($A1927,'Medical Examinations'!$A:$Z,MATCH(G$1,'Medical Examinations'!$A$1:$Z$1,0),FALSE)</f>
        <v>No</v>
      </c>
      <c r="H1927" s="10">
        <f>VLOOKUP($A1927,'Medical Examinations'!$A:$Z,MATCH(H$1,'Medical Examinations'!$A$1:$Z$1,0),FALSE)</f>
        <v>1</v>
      </c>
      <c r="I1927" s="10" t="str">
        <f>VLOOKUP($A1927,'Medical Examinations'!$A:$Z,MATCH(I$1,'Medical Examinations'!$A$1:$Z$1,0),FALSE)</f>
        <v>No</v>
      </c>
      <c r="J1927" s="10" t="str">
        <f>VLOOKUP($A1927,'Medical Examinations'!$A:$Z,MATCH(J$1,'Medical Examinations'!$A$1:$Z$1,0),FALSE)</f>
        <v>Normal Weight</v>
      </c>
      <c r="K1927" s="10" t="str">
        <f>VLOOKUP($A1927,'Medical Examinations'!$A:$Z,MATCH(K$1,'Medical Examinations'!$A$1:$Z$1,0),FALSE)</f>
        <v>Normal</v>
      </c>
      <c r="L1927" s="15">
        <v>24873.38</v>
      </c>
      <c r="M1927" s="10" t="s">
        <v>4707</v>
      </c>
      <c r="N1927" s="10" t="s">
        <v>4711</v>
      </c>
      <c r="P1927" s="10"/>
    </row>
    <row r="1928" spans="1:16">
      <c r="A1928" s="20" t="s">
        <v>3857</v>
      </c>
      <c r="D1928" s="10">
        <f>VLOOKUP($A1928,'Medical Examinations'!$A:$Z,MATCH(D$1,'Medical Examinations'!$A$1:$Z$1,0),FALSE)</f>
        <v>11.47</v>
      </c>
      <c r="E1928" s="10" t="str">
        <f>VLOOKUP($A1928,'Medical Examinations'!$A:$Z,MATCH(E$1,'Medical Examinations'!$A$1:$Z$1,0),FALSE)</f>
        <v>yes</v>
      </c>
      <c r="F1928" s="10" t="str">
        <f>VLOOKUP($A1928,'Medical Examinations'!$A:$Z,MATCH(F$1,'Medical Examinations'!$A$1:$Z$1,0),FALSE)</f>
        <v>No</v>
      </c>
      <c r="G1928" s="10" t="str">
        <f>VLOOKUP($A1928,'Medical Examinations'!$A:$Z,MATCH(G$1,'Medical Examinations'!$A$1:$Z$1,0),FALSE)</f>
        <v>No</v>
      </c>
      <c r="H1928" s="10">
        <f>VLOOKUP($A1928,'Medical Examinations'!$A:$Z,MATCH(H$1,'Medical Examinations'!$A$1:$Z$1,0),FALSE)</f>
        <v>0</v>
      </c>
      <c r="I1928" s="10" t="str">
        <f>VLOOKUP($A1928,'Medical Examinations'!$A:$Z,MATCH(I$1,'Medical Examinations'!$A$1:$Z$1,0),FALSE)</f>
        <v>No</v>
      </c>
      <c r="J1928" s="10" t="str">
        <f>VLOOKUP($A1928,'Medical Examinations'!$A:$Z,MATCH(J$1,'Medical Examinations'!$A$1:$Z$1,0),FALSE)</f>
        <v>Underweight</v>
      </c>
      <c r="K1928" s="10" t="str">
        <f>VLOOKUP($A1928,'Medical Examinations'!$A:$Z,MATCH(K$1,'Medical Examinations'!$A$1:$Z$1,0),FALSE)</f>
        <v>Diabetes</v>
      </c>
      <c r="L1928" s="15">
        <v>24915.05</v>
      </c>
      <c r="M1928" s="10" t="s">
        <v>4707</v>
      </c>
      <c r="N1928" s="10" t="s">
        <v>4711</v>
      </c>
      <c r="P1928" s="10"/>
    </row>
    <row r="1929" spans="1:16">
      <c r="A1929" s="21" t="s">
        <v>3859</v>
      </c>
      <c r="D1929" s="10">
        <f>VLOOKUP($A1929,'Medical Examinations'!$A:$Z,MATCH(D$1,'Medical Examinations'!$A$1:$Z$1,0),FALSE)</f>
        <v>4.92</v>
      </c>
      <c r="E1929" s="10" t="str">
        <f>VLOOKUP($A1929,'Medical Examinations'!$A:$Z,MATCH(E$1,'Medical Examinations'!$A$1:$Z$1,0),FALSE)</f>
        <v>No</v>
      </c>
      <c r="F1929" s="10" t="str">
        <f>VLOOKUP($A1929,'Medical Examinations'!$A:$Z,MATCH(F$1,'Medical Examinations'!$A$1:$Z$1,0),FALSE)</f>
        <v>No</v>
      </c>
      <c r="G1929" s="10" t="str">
        <f>VLOOKUP($A1929,'Medical Examinations'!$A:$Z,MATCH(G$1,'Medical Examinations'!$A$1:$Z$1,0),FALSE)</f>
        <v>No</v>
      </c>
      <c r="H1929" s="10">
        <f>VLOOKUP($A1929,'Medical Examinations'!$A:$Z,MATCH(H$1,'Medical Examinations'!$A$1:$Z$1,0),FALSE)</f>
        <v>1</v>
      </c>
      <c r="I1929" s="10" t="str">
        <f>VLOOKUP($A1929,'Medical Examinations'!$A:$Z,MATCH(I$1,'Medical Examinations'!$A$1:$Z$1,0),FALSE)</f>
        <v>No</v>
      </c>
      <c r="J1929" s="10" t="str">
        <f>VLOOKUP($A1929,'Medical Examinations'!$A:$Z,MATCH(J$1,'Medical Examinations'!$A$1:$Z$1,0),FALSE)</f>
        <v>Normal Weight</v>
      </c>
      <c r="K1929" s="10" t="str">
        <f>VLOOKUP($A1929,'Medical Examinations'!$A:$Z,MATCH(K$1,'Medical Examinations'!$A$1:$Z$1,0),FALSE)</f>
        <v>Normal</v>
      </c>
      <c r="L1929" s="15">
        <v>24915.22</v>
      </c>
      <c r="M1929" s="10" t="s">
        <v>4707</v>
      </c>
      <c r="N1929" s="10" t="s">
        <v>4708</v>
      </c>
      <c r="P1929" s="10"/>
    </row>
    <row r="1930" spans="1:16">
      <c r="A1930" s="20" t="s">
        <v>3861</v>
      </c>
      <c r="D1930" s="10">
        <f>VLOOKUP($A1930,'Medical Examinations'!$A:$Z,MATCH(D$1,'Medical Examinations'!$A$1:$Z$1,0),FALSE)</f>
        <v>4.18</v>
      </c>
      <c r="E1930" s="10" t="str">
        <f>VLOOKUP($A1930,'Medical Examinations'!$A:$Z,MATCH(E$1,'Medical Examinations'!$A$1:$Z$1,0),FALSE)</f>
        <v>No</v>
      </c>
      <c r="F1930" s="10" t="str">
        <f>VLOOKUP($A1930,'Medical Examinations'!$A:$Z,MATCH(F$1,'Medical Examinations'!$A$1:$Z$1,0),FALSE)</f>
        <v>No</v>
      </c>
      <c r="G1930" s="10" t="str">
        <f>VLOOKUP($A1930,'Medical Examinations'!$A:$Z,MATCH(G$1,'Medical Examinations'!$A$1:$Z$1,0),FALSE)</f>
        <v>No</v>
      </c>
      <c r="H1930" s="10">
        <f>VLOOKUP($A1930,'Medical Examinations'!$A:$Z,MATCH(H$1,'Medical Examinations'!$A$1:$Z$1,0),FALSE)</f>
        <v>0</v>
      </c>
      <c r="I1930" s="10" t="str">
        <f>VLOOKUP($A1930,'Medical Examinations'!$A:$Z,MATCH(I$1,'Medical Examinations'!$A$1:$Z$1,0),FALSE)</f>
        <v>No</v>
      </c>
      <c r="J1930" s="10" t="str">
        <f>VLOOKUP($A1930,'Medical Examinations'!$A:$Z,MATCH(J$1,'Medical Examinations'!$A$1:$Z$1,0),FALSE)</f>
        <v>Obesity</v>
      </c>
      <c r="K1930" s="10" t="str">
        <f>VLOOKUP($A1930,'Medical Examinations'!$A:$Z,MATCH(K$1,'Medical Examinations'!$A$1:$Z$1,0),FALSE)</f>
        <v>Normal</v>
      </c>
      <c r="L1930" s="15">
        <v>25075.97</v>
      </c>
      <c r="M1930" s="10" t="s">
        <v>4707</v>
      </c>
      <c r="N1930" s="10" t="s">
        <v>4707</v>
      </c>
      <c r="P1930" s="10"/>
    </row>
    <row r="1931" spans="1:16">
      <c r="A1931" s="21" t="s">
        <v>3863</v>
      </c>
      <c r="D1931" s="10">
        <f>VLOOKUP($A1931,'Medical Examinations'!$A:$Z,MATCH(D$1,'Medical Examinations'!$A$1:$Z$1,0),FALSE)</f>
        <v>4.67</v>
      </c>
      <c r="E1931" s="10" t="str">
        <f>VLOOKUP($A1931,'Medical Examinations'!$A:$Z,MATCH(E$1,'Medical Examinations'!$A$1:$Z$1,0),FALSE)</f>
        <v>No</v>
      </c>
      <c r="F1931" s="10" t="str">
        <f>VLOOKUP($A1931,'Medical Examinations'!$A:$Z,MATCH(F$1,'Medical Examinations'!$A$1:$Z$1,0),FALSE)</f>
        <v>No</v>
      </c>
      <c r="G1931" s="10" t="str">
        <f>VLOOKUP($A1931,'Medical Examinations'!$A:$Z,MATCH(G$1,'Medical Examinations'!$A$1:$Z$1,0),FALSE)</f>
        <v>No</v>
      </c>
      <c r="H1931" s="10">
        <f>VLOOKUP($A1931,'Medical Examinations'!$A:$Z,MATCH(H$1,'Medical Examinations'!$A$1:$Z$1,0),FALSE)</f>
        <v>0</v>
      </c>
      <c r="I1931" s="10" t="str">
        <f>VLOOKUP($A1931,'Medical Examinations'!$A:$Z,MATCH(I$1,'Medical Examinations'!$A$1:$Z$1,0),FALSE)</f>
        <v>No</v>
      </c>
      <c r="J1931" s="10" t="str">
        <f>VLOOKUP($A1931,'Medical Examinations'!$A:$Z,MATCH(J$1,'Medical Examinations'!$A$1:$Z$1,0),FALSE)</f>
        <v>Overweight</v>
      </c>
      <c r="K1931" s="10" t="str">
        <f>VLOOKUP($A1931,'Medical Examinations'!$A:$Z,MATCH(K$1,'Medical Examinations'!$A$1:$Z$1,0),FALSE)</f>
        <v>Normal</v>
      </c>
      <c r="L1931" s="15">
        <v>25081.77</v>
      </c>
      <c r="M1931" s="10" t="s">
        <v>4707</v>
      </c>
      <c r="N1931" s="10" t="s">
        <v>4707</v>
      </c>
      <c r="P1931" s="10"/>
    </row>
    <row r="1932" spans="1:16">
      <c r="A1932" s="20" t="s">
        <v>3865</v>
      </c>
      <c r="D1932" s="10">
        <f>VLOOKUP($A1932,'Medical Examinations'!$A:$Z,MATCH(D$1,'Medical Examinations'!$A$1:$Z$1,0),FALSE)</f>
        <v>6.24</v>
      </c>
      <c r="E1932" s="10" t="str">
        <f>VLOOKUP($A1932,'Medical Examinations'!$A:$Z,MATCH(E$1,'Medical Examinations'!$A$1:$Z$1,0),FALSE)</f>
        <v>No</v>
      </c>
      <c r="F1932" s="10" t="str">
        <f>VLOOKUP($A1932,'Medical Examinations'!$A:$Z,MATCH(F$1,'Medical Examinations'!$A$1:$Z$1,0),FALSE)</f>
        <v>No</v>
      </c>
      <c r="G1932" s="10" t="str">
        <f>VLOOKUP($A1932,'Medical Examinations'!$A:$Z,MATCH(G$1,'Medical Examinations'!$A$1:$Z$1,0),FALSE)</f>
        <v>No</v>
      </c>
      <c r="H1932" s="10">
        <f>VLOOKUP($A1932,'Medical Examinations'!$A:$Z,MATCH(H$1,'Medical Examinations'!$A$1:$Z$1,0),FALSE)</f>
        <v>0</v>
      </c>
      <c r="I1932" s="10" t="str">
        <f>VLOOKUP($A1932,'Medical Examinations'!$A:$Z,MATCH(I$1,'Medical Examinations'!$A$1:$Z$1,0),FALSE)</f>
        <v>No</v>
      </c>
      <c r="J1932" s="10" t="str">
        <f>VLOOKUP($A1932,'Medical Examinations'!$A:$Z,MATCH(J$1,'Medical Examinations'!$A$1:$Z$1,0),FALSE)</f>
        <v>Overweight</v>
      </c>
      <c r="K1932" s="10" t="str">
        <f>VLOOKUP($A1932,'Medical Examinations'!$A:$Z,MATCH(K$1,'Medical Examinations'!$A$1:$Z$1,0),FALSE)</f>
        <v>Prediabetes</v>
      </c>
      <c r="L1932" s="15">
        <v>25127.22</v>
      </c>
      <c r="M1932" s="10" t="s">
        <v>4707</v>
      </c>
      <c r="N1932" s="10" t="s">
        <v>4708</v>
      </c>
      <c r="P1932" s="10"/>
    </row>
    <row r="1933" spans="1:16">
      <c r="A1933" s="21" t="s">
        <v>3867</v>
      </c>
      <c r="D1933" s="10">
        <f>VLOOKUP($A1933,'Medical Examinations'!$A:$Z,MATCH(D$1,'Medical Examinations'!$A$1:$Z$1,0),FALSE)</f>
        <v>5.99</v>
      </c>
      <c r="E1933" s="10" t="str">
        <f>VLOOKUP($A1933,'Medical Examinations'!$A:$Z,MATCH(E$1,'Medical Examinations'!$A$1:$Z$1,0),FALSE)</f>
        <v>No</v>
      </c>
      <c r="F1933" s="10" t="str">
        <f>VLOOKUP($A1933,'Medical Examinations'!$A:$Z,MATCH(F$1,'Medical Examinations'!$A$1:$Z$1,0),FALSE)</f>
        <v>No</v>
      </c>
      <c r="G1933" s="10" t="str">
        <f>VLOOKUP($A1933,'Medical Examinations'!$A:$Z,MATCH(G$1,'Medical Examinations'!$A$1:$Z$1,0),FALSE)</f>
        <v>No</v>
      </c>
      <c r="H1933" s="10">
        <f>VLOOKUP($A1933,'Medical Examinations'!$A:$Z,MATCH(H$1,'Medical Examinations'!$A$1:$Z$1,0),FALSE)</f>
        <v>0</v>
      </c>
      <c r="I1933" s="10" t="str">
        <f>VLOOKUP($A1933,'Medical Examinations'!$A:$Z,MATCH(I$1,'Medical Examinations'!$A$1:$Z$1,0),FALSE)</f>
        <v>No</v>
      </c>
      <c r="J1933" s="10" t="str">
        <f>VLOOKUP($A1933,'Medical Examinations'!$A:$Z,MATCH(J$1,'Medical Examinations'!$A$1:$Z$1,0),FALSE)</f>
        <v>Overweight</v>
      </c>
      <c r="K1933" s="10" t="str">
        <f>VLOOKUP($A1933,'Medical Examinations'!$A:$Z,MATCH(K$1,'Medical Examinations'!$A$1:$Z$1,0),FALSE)</f>
        <v>Prediabetes</v>
      </c>
      <c r="L1933" s="15">
        <v>25309.49</v>
      </c>
      <c r="M1933" s="10" t="s">
        <v>4707</v>
      </c>
      <c r="N1933" s="10" t="s">
        <v>4711</v>
      </c>
      <c r="P1933" s="10"/>
    </row>
    <row r="1934" spans="1:16">
      <c r="A1934" s="20" t="s">
        <v>3869</v>
      </c>
      <c r="D1934" s="10">
        <f>VLOOKUP($A1934,'Medical Examinations'!$A:$Z,MATCH(D$1,'Medical Examinations'!$A$1:$Z$1,0),FALSE)</f>
        <v>10.27</v>
      </c>
      <c r="E1934" s="10" t="str">
        <f>VLOOKUP($A1934,'Medical Examinations'!$A:$Z,MATCH(E$1,'Medical Examinations'!$A$1:$Z$1,0),FALSE)</f>
        <v>yes</v>
      </c>
      <c r="F1934" s="10" t="str">
        <f>VLOOKUP($A1934,'Medical Examinations'!$A:$Z,MATCH(F$1,'Medical Examinations'!$A$1:$Z$1,0),FALSE)</f>
        <v>No</v>
      </c>
      <c r="G1934" s="10" t="str">
        <f>VLOOKUP($A1934,'Medical Examinations'!$A:$Z,MATCH(G$1,'Medical Examinations'!$A$1:$Z$1,0),FALSE)</f>
        <v>No</v>
      </c>
      <c r="H1934" s="10">
        <f>VLOOKUP($A1934,'Medical Examinations'!$A:$Z,MATCH(H$1,'Medical Examinations'!$A$1:$Z$1,0),FALSE)</f>
        <v>1</v>
      </c>
      <c r="I1934" s="10" t="str">
        <f>VLOOKUP($A1934,'Medical Examinations'!$A:$Z,MATCH(I$1,'Medical Examinations'!$A$1:$Z$1,0),FALSE)</f>
        <v>No</v>
      </c>
      <c r="J1934" s="10" t="str">
        <f>VLOOKUP($A1934,'Medical Examinations'!$A:$Z,MATCH(J$1,'Medical Examinations'!$A$1:$Z$1,0),FALSE)</f>
        <v>Underweight</v>
      </c>
      <c r="K1934" s="10" t="str">
        <f>VLOOKUP($A1934,'Medical Examinations'!$A:$Z,MATCH(K$1,'Medical Examinations'!$A$1:$Z$1,0),FALSE)</f>
        <v>Diabetes</v>
      </c>
      <c r="L1934" s="15">
        <v>25333.33</v>
      </c>
      <c r="M1934" s="10" t="s">
        <v>4707</v>
      </c>
      <c r="N1934" s="10" t="s">
        <v>4707</v>
      </c>
      <c r="P1934" s="10"/>
    </row>
    <row r="1935" spans="1:16">
      <c r="A1935" s="21" t="s">
        <v>3871</v>
      </c>
      <c r="D1935" s="10">
        <f>VLOOKUP($A1935,'Medical Examinations'!$A:$Z,MATCH(D$1,'Medical Examinations'!$A$1:$Z$1,0),FALSE)</f>
        <v>5.97</v>
      </c>
      <c r="E1935" s="10" t="str">
        <f>VLOOKUP($A1935,'Medical Examinations'!$A:$Z,MATCH(E$1,'Medical Examinations'!$A$1:$Z$1,0),FALSE)</f>
        <v>No</v>
      </c>
      <c r="F1935" s="10" t="str">
        <f>VLOOKUP($A1935,'Medical Examinations'!$A:$Z,MATCH(F$1,'Medical Examinations'!$A$1:$Z$1,0),FALSE)</f>
        <v>No</v>
      </c>
      <c r="G1935" s="10" t="str">
        <f>VLOOKUP($A1935,'Medical Examinations'!$A:$Z,MATCH(G$1,'Medical Examinations'!$A$1:$Z$1,0),FALSE)</f>
        <v>Yes</v>
      </c>
      <c r="H1935" s="10">
        <f>VLOOKUP($A1935,'Medical Examinations'!$A:$Z,MATCH(H$1,'Medical Examinations'!$A$1:$Z$1,0),FALSE)</f>
        <v>1</v>
      </c>
      <c r="I1935" s="10" t="str">
        <f>VLOOKUP($A1935,'Medical Examinations'!$A:$Z,MATCH(I$1,'Medical Examinations'!$A$1:$Z$1,0),FALSE)</f>
        <v>No</v>
      </c>
      <c r="J1935" s="10" t="str">
        <f>VLOOKUP($A1935,'Medical Examinations'!$A:$Z,MATCH(J$1,'Medical Examinations'!$A$1:$Z$1,0),FALSE)</f>
        <v>Overweight</v>
      </c>
      <c r="K1935" s="10" t="str">
        <f>VLOOKUP($A1935,'Medical Examinations'!$A:$Z,MATCH(K$1,'Medical Examinations'!$A$1:$Z$1,0),FALSE)</f>
        <v>Prediabetes</v>
      </c>
      <c r="L1935" s="15">
        <v>25382.3</v>
      </c>
      <c r="M1935" s="10" t="s">
        <v>4707</v>
      </c>
      <c r="N1935" s="10" t="s">
        <v>4707</v>
      </c>
      <c r="P1935" s="10"/>
    </row>
    <row r="1936" spans="1:16">
      <c r="A1936" s="20" t="s">
        <v>3873</v>
      </c>
      <c r="D1936" s="10">
        <f>VLOOKUP($A1936,'Medical Examinations'!$A:$Z,MATCH(D$1,'Medical Examinations'!$A$1:$Z$1,0),FALSE)</f>
        <v>4.9800000000000004</v>
      </c>
      <c r="E1936" s="10" t="str">
        <f>VLOOKUP($A1936,'Medical Examinations'!$A:$Z,MATCH(E$1,'Medical Examinations'!$A$1:$Z$1,0),FALSE)</f>
        <v>No</v>
      </c>
      <c r="F1936" s="10" t="str">
        <f>VLOOKUP($A1936,'Medical Examinations'!$A:$Z,MATCH(F$1,'Medical Examinations'!$A$1:$Z$1,0),FALSE)</f>
        <v>No</v>
      </c>
      <c r="G1936" s="10" t="str">
        <f>VLOOKUP($A1936,'Medical Examinations'!$A:$Z,MATCH(G$1,'Medical Examinations'!$A$1:$Z$1,0),FALSE)</f>
        <v>No</v>
      </c>
      <c r="H1936" s="10">
        <f>VLOOKUP($A1936,'Medical Examinations'!$A:$Z,MATCH(H$1,'Medical Examinations'!$A$1:$Z$1,0),FALSE)</f>
        <v>0</v>
      </c>
      <c r="I1936" s="10" t="str">
        <f>VLOOKUP($A1936,'Medical Examinations'!$A:$Z,MATCH(I$1,'Medical Examinations'!$A$1:$Z$1,0),FALSE)</f>
        <v>No</v>
      </c>
      <c r="J1936" s="10" t="str">
        <f>VLOOKUP($A1936,'Medical Examinations'!$A:$Z,MATCH(J$1,'Medical Examinations'!$A$1:$Z$1,0),FALSE)</f>
        <v>Underweight</v>
      </c>
      <c r="K1936" s="10" t="str">
        <f>VLOOKUP($A1936,'Medical Examinations'!$A:$Z,MATCH(K$1,'Medical Examinations'!$A$1:$Z$1,0),FALSE)</f>
        <v>Normal</v>
      </c>
      <c r="L1936" s="15">
        <v>25517.11</v>
      </c>
      <c r="M1936" s="10" t="s">
        <v>4707</v>
      </c>
      <c r="N1936" s="10" t="s">
        <v>4708</v>
      </c>
      <c r="P1936" s="10"/>
    </row>
    <row r="1937" spans="1:16">
      <c r="A1937" s="21" t="s">
        <v>3875</v>
      </c>
      <c r="D1937" s="10">
        <f>VLOOKUP($A1937,'Medical Examinations'!$A:$Z,MATCH(D$1,'Medical Examinations'!$A$1:$Z$1,0),FALSE)</f>
        <v>6.91</v>
      </c>
      <c r="E1937" s="10" t="str">
        <f>VLOOKUP($A1937,'Medical Examinations'!$A:$Z,MATCH(E$1,'Medical Examinations'!$A$1:$Z$1,0),FALSE)</f>
        <v>yes</v>
      </c>
      <c r="F1937" s="10" t="str">
        <f>VLOOKUP($A1937,'Medical Examinations'!$A:$Z,MATCH(F$1,'Medical Examinations'!$A$1:$Z$1,0),FALSE)</f>
        <v>No</v>
      </c>
      <c r="G1937" s="10" t="str">
        <f>VLOOKUP($A1937,'Medical Examinations'!$A:$Z,MATCH(G$1,'Medical Examinations'!$A$1:$Z$1,0),FALSE)</f>
        <v>No</v>
      </c>
      <c r="H1937" s="10">
        <f>VLOOKUP($A1937,'Medical Examinations'!$A:$Z,MATCH(H$1,'Medical Examinations'!$A$1:$Z$1,0),FALSE)</f>
        <v>1</v>
      </c>
      <c r="I1937" s="10" t="str">
        <f>VLOOKUP($A1937,'Medical Examinations'!$A:$Z,MATCH(I$1,'Medical Examinations'!$A$1:$Z$1,0),FALSE)</f>
        <v>No</v>
      </c>
      <c r="J1937" s="10" t="str">
        <f>VLOOKUP($A1937,'Medical Examinations'!$A:$Z,MATCH(J$1,'Medical Examinations'!$A$1:$Z$1,0),FALSE)</f>
        <v>Underweight</v>
      </c>
      <c r="K1937" s="10" t="str">
        <f>VLOOKUP($A1937,'Medical Examinations'!$A:$Z,MATCH(K$1,'Medical Examinations'!$A$1:$Z$1,0),FALSE)</f>
        <v>Diabetes</v>
      </c>
      <c r="L1937" s="15">
        <v>25648.98</v>
      </c>
      <c r="M1937" s="10" t="s">
        <v>4707</v>
      </c>
      <c r="N1937" s="10" t="s">
        <v>4711</v>
      </c>
      <c r="P1937" s="10"/>
    </row>
    <row r="1938" spans="1:16">
      <c r="A1938" s="20" t="s">
        <v>3877</v>
      </c>
      <c r="D1938" s="10">
        <f>VLOOKUP($A1938,'Medical Examinations'!$A:$Z,MATCH(D$1,'Medical Examinations'!$A$1:$Z$1,0),FALSE)</f>
        <v>6.38</v>
      </c>
      <c r="E1938" s="10" t="str">
        <f>VLOOKUP($A1938,'Medical Examinations'!$A:$Z,MATCH(E$1,'Medical Examinations'!$A$1:$Z$1,0),FALSE)</f>
        <v>No</v>
      </c>
      <c r="F1938" s="10" t="str">
        <f>VLOOKUP($A1938,'Medical Examinations'!$A:$Z,MATCH(F$1,'Medical Examinations'!$A$1:$Z$1,0),FALSE)</f>
        <v>yes</v>
      </c>
      <c r="G1938" s="10" t="str">
        <f>VLOOKUP($A1938,'Medical Examinations'!$A:$Z,MATCH(G$1,'Medical Examinations'!$A$1:$Z$1,0),FALSE)</f>
        <v>No</v>
      </c>
      <c r="H1938" s="10">
        <f>VLOOKUP($A1938,'Medical Examinations'!$A:$Z,MATCH(H$1,'Medical Examinations'!$A$1:$Z$1,0),FALSE)</f>
        <v>1</v>
      </c>
      <c r="I1938" s="10" t="str">
        <f>VLOOKUP($A1938,'Medical Examinations'!$A:$Z,MATCH(I$1,'Medical Examinations'!$A$1:$Z$1,0),FALSE)</f>
        <v>No</v>
      </c>
      <c r="J1938" s="10" t="str">
        <f>VLOOKUP($A1938,'Medical Examinations'!$A:$Z,MATCH(J$1,'Medical Examinations'!$A$1:$Z$1,0),FALSE)</f>
        <v>Obesity</v>
      </c>
      <c r="K1938" s="10" t="str">
        <f>VLOOKUP($A1938,'Medical Examinations'!$A:$Z,MATCH(K$1,'Medical Examinations'!$A$1:$Z$1,0),FALSE)</f>
        <v>Prediabetes</v>
      </c>
      <c r="L1938" s="15">
        <v>25656.58</v>
      </c>
      <c r="M1938" s="10" t="s">
        <v>4707</v>
      </c>
      <c r="N1938" s="10" t="s">
        <v>4708</v>
      </c>
      <c r="P1938" s="10"/>
    </row>
    <row r="1939" spans="1:16">
      <c r="A1939" s="21" t="s">
        <v>3879</v>
      </c>
      <c r="D1939" s="10">
        <f>VLOOKUP($A1939,'Medical Examinations'!$A:$Z,MATCH(D$1,'Medical Examinations'!$A$1:$Z$1,0),FALSE)</f>
        <v>4.7699999999999996</v>
      </c>
      <c r="E1939" s="10" t="str">
        <f>VLOOKUP($A1939,'Medical Examinations'!$A:$Z,MATCH(E$1,'Medical Examinations'!$A$1:$Z$1,0),FALSE)</f>
        <v>No</v>
      </c>
      <c r="F1939" s="10" t="str">
        <f>VLOOKUP($A1939,'Medical Examinations'!$A:$Z,MATCH(F$1,'Medical Examinations'!$A$1:$Z$1,0),FALSE)</f>
        <v>No</v>
      </c>
      <c r="G1939" s="10" t="str">
        <f>VLOOKUP($A1939,'Medical Examinations'!$A:$Z,MATCH(G$1,'Medical Examinations'!$A$1:$Z$1,0),FALSE)</f>
        <v>No</v>
      </c>
      <c r="H1939" s="10">
        <f>VLOOKUP($A1939,'Medical Examinations'!$A:$Z,MATCH(H$1,'Medical Examinations'!$A$1:$Z$1,0),FALSE)</f>
        <v>0</v>
      </c>
      <c r="I1939" s="10" t="str">
        <f>VLOOKUP($A1939,'Medical Examinations'!$A:$Z,MATCH(I$1,'Medical Examinations'!$A$1:$Z$1,0),FALSE)</f>
        <v>No</v>
      </c>
      <c r="J1939" s="10" t="str">
        <f>VLOOKUP($A1939,'Medical Examinations'!$A:$Z,MATCH(J$1,'Medical Examinations'!$A$1:$Z$1,0),FALSE)</f>
        <v>Obesity</v>
      </c>
      <c r="K1939" s="10" t="str">
        <f>VLOOKUP($A1939,'Medical Examinations'!$A:$Z,MATCH(K$1,'Medical Examinations'!$A$1:$Z$1,0),FALSE)</f>
        <v>Normal</v>
      </c>
      <c r="L1939" s="15">
        <v>25678.78</v>
      </c>
      <c r="M1939" s="10" t="s">
        <v>4707</v>
      </c>
      <c r="N1939" s="10" t="s">
        <v>4708</v>
      </c>
      <c r="P1939" s="10"/>
    </row>
    <row r="1940" spans="1:16">
      <c r="A1940" s="20" t="s">
        <v>3881</v>
      </c>
      <c r="D1940" s="10">
        <f>VLOOKUP($A1940,'Medical Examinations'!$A:$Z,MATCH(D$1,'Medical Examinations'!$A$1:$Z$1,0),FALSE)</f>
        <v>6.04</v>
      </c>
      <c r="E1940" s="10" t="str">
        <f>VLOOKUP($A1940,'Medical Examinations'!$A:$Z,MATCH(E$1,'Medical Examinations'!$A$1:$Z$1,0),FALSE)</f>
        <v>yes</v>
      </c>
      <c r="F1940" s="10" t="str">
        <f>VLOOKUP($A1940,'Medical Examinations'!$A:$Z,MATCH(F$1,'Medical Examinations'!$A$1:$Z$1,0),FALSE)</f>
        <v>No</v>
      </c>
      <c r="G1940" s="10" t="str">
        <f>VLOOKUP($A1940,'Medical Examinations'!$A:$Z,MATCH(G$1,'Medical Examinations'!$A$1:$Z$1,0),FALSE)</f>
        <v>No</v>
      </c>
      <c r="H1940" s="10">
        <f>VLOOKUP($A1940,'Medical Examinations'!$A:$Z,MATCH(H$1,'Medical Examinations'!$A$1:$Z$1,0),FALSE)</f>
        <v>1</v>
      </c>
      <c r="I1940" s="10" t="str">
        <f>VLOOKUP($A1940,'Medical Examinations'!$A:$Z,MATCH(I$1,'Medical Examinations'!$A$1:$Z$1,0),FALSE)</f>
        <v>No</v>
      </c>
      <c r="J1940" s="10" t="str">
        <f>VLOOKUP($A1940,'Medical Examinations'!$A:$Z,MATCH(J$1,'Medical Examinations'!$A$1:$Z$1,0),FALSE)</f>
        <v>Normal Weight</v>
      </c>
      <c r="K1940" s="10" t="str">
        <f>VLOOKUP($A1940,'Medical Examinations'!$A:$Z,MATCH(K$1,'Medical Examinations'!$A$1:$Z$1,0),FALSE)</f>
        <v>Prediabetes</v>
      </c>
      <c r="L1940" s="15">
        <v>25992.82</v>
      </c>
      <c r="M1940" s="10" t="s">
        <v>4707</v>
      </c>
      <c r="N1940" s="10" t="s">
        <v>4707</v>
      </c>
      <c r="P1940" s="10"/>
    </row>
    <row r="1941" spans="1:16">
      <c r="A1941" s="21" t="s">
        <v>3883</v>
      </c>
      <c r="D1941" s="10">
        <f>VLOOKUP($A1941,'Medical Examinations'!$A:$Z,MATCH(D$1,'Medical Examinations'!$A$1:$Z$1,0),FALSE)</f>
        <v>4.3</v>
      </c>
      <c r="E1941" s="10" t="str">
        <f>VLOOKUP($A1941,'Medical Examinations'!$A:$Z,MATCH(E$1,'Medical Examinations'!$A$1:$Z$1,0),FALSE)</f>
        <v>yes</v>
      </c>
      <c r="F1941" s="10" t="str">
        <f>VLOOKUP($A1941,'Medical Examinations'!$A:$Z,MATCH(F$1,'Medical Examinations'!$A$1:$Z$1,0),FALSE)</f>
        <v>No</v>
      </c>
      <c r="G1941" s="10" t="str">
        <f>VLOOKUP($A1941,'Medical Examinations'!$A:$Z,MATCH(G$1,'Medical Examinations'!$A$1:$Z$1,0),FALSE)</f>
        <v>No</v>
      </c>
      <c r="H1941" s="10">
        <f>VLOOKUP($A1941,'Medical Examinations'!$A:$Z,MATCH(H$1,'Medical Examinations'!$A$1:$Z$1,0),FALSE)</f>
        <v>1</v>
      </c>
      <c r="I1941" s="10" t="str">
        <f>VLOOKUP($A1941,'Medical Examinations'!$A:$Z,MATCH(I$1,'Medical Examinations'!$A$1:$Z$1,0),FALSE)</f>
        <v>No</v>
      </c>
      <c r="J1941" s="10" t="str">
        <f>VLOOKUP($A1941,'Medical Examinations'!$A:$Z,MATCH(J$1,'Medical Examinations'!$A$1:$Z$1,0),FALSE)</f>
        <v>Obesity</v>
      </c>
      <c r="K1941" s="10" t="str">
        <f>VLOOKUP($A1941,'Medical Examinations'!$A:$Z,MATCH(K$1,'Medical Examinations'!$A$1:$Z$1,0),FALSE)</f>
        <v>Normal</v>
      </c>
      <c r="L1941" s="15">
        <v>26018.95</v>
      </c>
      <c r="M1941" s="10" t="s">
        <v>4707</v>
      </c>
      <c r="N1941" s="10" t="s">
        <v>4707</v>
      </c>
      <c r="P1941" s="10"/>
    </row>
    <row r="1942" spans="1:16">
      <c r="A1942" s="20" t="s">
        <v>3885</v>
      </c>
      <c r="D1942" s="10">
        <f>VLOOKUP($A1942,'Medical Examinations'!$A:$Z,MATCH(D$1,'Medical Examinations'!$A$1:$Z$1,0),FALSE)</f>
        <v>8.75</v>
      </c>
      <c r="E1942" s="10" t="str">
        <f>VLOOKUP($A1942,'Medical Examinations'!$A:$Z,MATCH(E$1,'Medical Examinations'!$A$1:$Z$1,0),FALSE)</f>
        <v>yes</v>
      </c>
      <c r="F1942" s="10" t="str">
        <f>VLOOKUP($A1942,'Medical Examinations'!$A:$Z,MATCH(F$1,'Medical Examinations'!$A$1:$Z$1,0),FALSE)</f>
        <v>No</v>
      </c>
      <c r="G1942" s="10" t="str">
        <f>VLOOKUP($A1942,'Medical Examinations'!$A:$Z,MATCH(G$1,'Medical Examinations'!$A$1:$Z$1,0),FALSE)</f>
        <v>No</v>
      </c>
      <c r="H1942" s="10">
        <f>VLOOKUP($A1942,'Medical Examinations'!$A:$Z,MATCH(H$1,'Medical Examinations'!$A$1:$Z$1,0),FALSE)</f>
        <v>0</v>
      </c>
      <c r="I1942" s="10" t="str">
        <f>VLOOKUP($A1942,'Medical Examinations'!$A:$Z,MATCH(I$1,'Medical Examinations'!$A$1:$Z$1,0),FALSE)</f>
        <v>No</v>
      </c>
      <c r="J1942" s="10" t="str">
        <f>VLOOKUP($A1942,'Medical Examinations'!$A:$Z,MATCH(J$1,'Medical Examinations'!$A$1:$Z$1,0),FALSE)</f>
        <v>Underweight</v>
      </c>
      <c r="K1942" s="10" t="str">
        <f>VLOOKUP($A1942,'Medical Examinations'!$A:$Z,MATCH(K$1,'Medical Examinations'!$A$1:$Z$1,0),FALSE)</f>
        <v>Diabetes</v>
      </c>
      <c r="L1942" s="15">
        <v>26026.97</v>
      </c>
      <c r="M1942" s="10" t="s">
        <v>4707</v>
      </c>
      <c r="N1942" s="10" t="s">
        <v>4708</v>
      </c>
      <c r="P1942" s="10"/>
    </row>
    <row r="1943" spans="1:16">
      <c r="A1943" s="21" t="s">
        <v>3887</v>
      </c>
      <c r="D1943" s="10">
        <f>VLOOKUP($A1943,'Medical Examinations'!$A:$Z,MATCH(D$1,'Medical Examinations'!$A$1:$Z$1,0),FALSE)</f>
        <v>5.25</v>
      </c>
      <c r="E1943" s="10" t="str">
        <f>VLOOKUP($A1943,'Medical Examinations'!$A:$Z,MATCH(E$1,'Medical Examinations'!$A$1:$Z$1,0),FALSE)</f>
        <v>No</v>
      </c>
      <c r="F1943" s="10" t="str">
        <f>VLOOKUP($A1943,'Medical Examinations'!$A:$Z,MATCH(F$1,'Medical Examinations'!$A$1:$Z$1,0),FALSE)</f>
        <v>No</v>
      </c>
      <c r="G1943" s="10" t="str">
        <f>VLOOKUP($A1943,'Medical Examinations'!$A:$Z,MATCH(G$1,'Medical Examinations'!$A$1:$Z$1,0),FALSE)</f>
        <v>Yes</v>
      </c>
      <c r="H1943" s="10">
        <f>VLOOKUP($A1943,'Medical Examinations'!$A:$Z,MATCH(H$1,'Medical Examinations'!$A$1:$Z$1,0),FALSE)</f>
        <v>1</v>
      </c>
      <c r="I1943" s="10" t="str">
        <f>VLOOKUP($A1943,'Medical Examinations'!$A:$Z,MATCH(I$1,'Medical Examinations'!$A$1:$Z$1,0),FALSE)</f>
        <v>No</v>
      </c>
      <c r="J1943" s="10" t="str">
        <f>VLOOKUP($A1943,'Medical Examinations'!$A:$Z,MATCH(J$1,'Medical Examinations'!$A$1:$Z$1,0),FALSE)</f>
        <v>Obesity</v>
      </c>
      <c r="K1943" s="10" t="str">
        <f>VLOOKUP($A1943,'Medical Examinations'!$A:$Z,MATCH(K$1,'Medical Examinations'!$A$1:$Z$1,0),FALSE)</f>
        <v>Normal</v>
      </c>
      <c r="L1943" s="15">
        <v>26109.33</v>
      </c>
      <c r="M1943" s="10" t="s">
        <v>4707</v>
      </c>
      <c r="N1943" s="10" t="s">
        <v>4708</v>
      </c>
      <c r="P1943" s="10"/>
    </row>
    <row r="1944" spans="1:16">
      <c r="A1944" s="20" t="s">
        <v>3889</v>
      </c>
      <c r="D1944" s="10">
        <f>VLOOKUP($A1944,'Medical Examinations'!$A:$Z,MATCH(D$1,'Medical Examinations'!$A$1:$Z$1,0),FALSE)</f>
        <v>5.03</v>
      </c>
      <c r="E1944" s="10" t="str">
        <f>VLOOKUP($A1944,'Medical Examinations'!$A:$Z,MATCH(E$1,'Medical Examinations'!$A$1:$Z$1,0),FALSE)</f>
        <v>No</v>
      </c>
      <c r="F1944" s="10" t="str">
        <f>VLOOKUP($A1944,'Medical Examinations'!$A:$Z,MATCH(F$1,'Medical Examinations'!$A$1:$Z$1,0),FALSE)</f>
        <v>No</v>
      </c>
      <c r="G1944" s="10" t="str">
        <f>VLOOKUP($A1944,'Medical Examinations'!$A:$Z,MATCH(G$1,'Medical Examinations'!$A$1:$Z$1,0),FALSE)</f>
        <v>No</v>
      </c>
      <c r="H1944" s="10">
        <f>VLOOKUP($A1944,'Medical Examinations'!$A:$Z,MATCH(H$1,'Medical Examinations'!$A$1:$Z$1,0),FALSE)</f>
        <v>1</v>
      </c>
      <c r="I1944" s="10" t="str">
        <f>VLOOKUP($A1944,'Medical Examinations'!$A:$Z,MATCH(I$1,'Medical Examinations'!$A$1:$Z$1,0),FALSE)</f>
        <v>No</v>
      </c>
      <c r="J1944" s="10" t="str">
        <f>VLOOKUP($A1944,'Medical Examinations'!$A:$Z,MATCH(J$1,'Medical Examinations'!$A$1:$Z$1,0),FALSE)</f>
        <v>Underweight</v>
      </c>
      <c r="K1944" s="10" t="str">
        <f>VLOOKUP($A1944,'Medical Examinations'!$A:$Z,MATCH(K$1,'Medical Examinations'!$A$1:$Z$1,0),FALSE)</f>
        <v>Normal</v>
      </c>
      <c r="L1944" s="15">
        <v>26125.67</v>
      </c>
      <c r="M1944" s="10" t="s">
        <v>4707</v>
      </c>
      <c r="N1944" s="10" t="s">
        <v>4711</v>
      </c>
      <c r="P1944" s="10"/>
    </row>
    <row r="1945" spans="1:16">
      <c r="A1945" s="21" t="s">
        <v>3891</v>
      </c>
      <c r="D1945" s="10">
        <f>VLOOKUP($A1945,'Medical Examinations'!$A:$Z,MATCH(D$1,'Medical Examinations'!$A$1:$Z$1,0),FALSE)</f>
        <v>5.88</v>
      </c>
      <c r="E1945" s="10" t="str">
        <f>VLOOKUP($A1945,'Medical Examinations'!$A:$Z,MATCH(E$1,'Medical Examinations'!$A$1:$Z$1,0),FALSE)</f>
        <v>No</v>
      </c>
      <c r="F1945" s="10" t="str">
        <f>VLOOKUP($A1945,'Medical Examinations'!$A:$Z,MATCH(F$1,'Medical Examinations'!$A$1:$Z$1,0),FALSE)</f>
        <v>No</v>
      </c>
      <c r="G1945" s="10" t="str">
        <f>VLOOKUP($A1945,'Medical Examinations'!$A:$Z,MATCH(G$1,'Medical Examinations'!$A$1:$Z$1,0),FALSE)</f>
        <v>No</v>
      </c>
      <c r="H1945" s="10">
        <f>VLOOKUP($A1945,'Medical Examinations'!$A:$Z,MATCH(H$1,'Medical Examinations'!$A$1:$Z$1,0),FALSE)</f>
        <v>1</v>
      </c>
      <c r="I1945" s="10" t="str">
        <f>VLOOKUP($A1945,'Medical Examinations'!$A:$Z,MATCH(I$1,'Medical Examinations'!$A$1:$Z$1,0),FALSE)</f>
        <v>No</v>
      </c>
      <c r="J1945" s="10" t="str">
        <f>VLOOKUP($A1945,'Medical Examinations'!$A:$Z,MATCH(J$1,'Medical Examinations'!$A$1:$Z$1,0),FALSE)</f>
        <v>Obesity</v>
      </c>
      <c r="K1945" s="10" t="str">
        <f>VLOOKUP($A1945,'Medical Examinations'!$A:$Z,MATCH(K$1,'Medical Examinations'!$A$1:$Z$1,0),FALSE)</f>
        <v>Prediabetes</v>
      </c>
      <c r="L1945" s="15">
        <v>26140.36</v>
      </c>
      <c r="M1945" s="10" t="s">
        <v>4707</v>
      </c>
      <c r="N1945" s="10" t="s">
        <v>4708</v>
      </c>
      <c r="P1945" s="10"/>
    </row>
    <row r="1946" spans="1:16">
      <c r="A1946" s="20" t="s">
        <v>3893</v>
      </c>
      <c r="D1946" s="10">
        <f>VLOOKUP($A1946,'Medical Examinations'!$A:$Z,MATCH(D$1,'Medical Examinations'!$A$1:$Z$1,0),FALSE)</f>
        <v>4.49</v>
      </c>
      <c r="E1946" s="10" t="str">
        <f>VLOOKUP($A1946,'Medical Examinations'!$A:$Z,MATCH(E$1,'Medical Examinations'!$A$1:$Z$1,0),FALSE)</f>
        <v>No</v>
      </c>
      <c r="F1946" s="10" t="str">
        <f>VLOOKUP($A1946,'Medical Examinations'!$A:$Z,MATCH(F$1,'Medical Examinations'!$A$1:$Z$1,0),FALSE)</f>
        <v>No</v>
      </c>
      <c r="G1946" s="10" t="str">
        <f>VLOOKUP($A1946,'Medical Examinations'!$A:$Z,MATCH(G$1,'Medical Examinations'!$A$1:$Z$1,0),FALSE)</f>
        <v>No</v>
      </c>
      <c r="H1946" s="10">
        <f>VLOOKUP($A1946,'Medical Examinations'!$A:$Z,MATCH(H$1,'Medical Examinations'!$A$1:$Z$1,0),FALSE)</f>
        <v>0</v>
      </c>
      <c r="I1946" s="10" t="str">
        <f>VLOOKUP($A1946,'Medical Examinations'!$A:$Z,MATCH(I$1,'Medical Examinations'!$A$1:$Z$1,0),FALSE)</f>
        <v>No</v>
      </c>
      <c r="J1946" s="10" t="str">
        <f>VLOOKUP($A1946,'Medical Examinations'!$A:$Z,MATCH(J$1,'Medical Examinations'!$A$1:$Z$1,0),FALSE)</f>
        <v>Normal Weight</v>
      </c>
      <c r="K1946" s="10" t="str">
        <f>VLOOKUP($A1946,'Medical Examinations'!$A:$Z,MATCH(K$1,'Medical Examinations'!$A$1:$Z$1,0),FALSE)</f>
        <v>Normal</v>
      </c>
      <c r="L1946" s="15">
        <v>26236.58</v>
      </c>
      <c r="M1946" s="10" t="s">
        <v>4707</v>
      </c>
      <c r="N1946" s="10" t="s">
        <v>4711</v>
      </c>
      <c r="P1946" s="10"/>
    </row>
    <row r="1947" spans="1:16">
      <c r="A1947" s="21" t="s">
        <v>3895</v>
      </c>
      <c r="D1947" s="10">
        <f>VLOOKUP($A1947,'Medical Examinations'!$A:$Z,MATCH(D$1,'Medical Examinations'!$A$1:$Z$1,0),FALSE)</f>
        <v>4.1399999999999997</v>
      </c>
      <c r="E1947" s="10" t="str">
        <f>VLOOKUP($A1947,'Medical Examinations'!$A:$Z,MATCH(E$1,'Medical Examinations'!$A$1:$Z$1,0),FALSE)</f>
        <v>No</v>
      </c>
      <c r="F1947" s="10" t="str">
        <f>VLOOKUP($A1947,'Medical Examinations'!$A:$Z,MATCH(F$1,'Medical Examinations'!$A$1:$Z$1,0),FALSE)</f>
        <v>No</v>
      </c>
      <c r="G1947" s="10" t="str">
        <f>VLOOKUP($A1947,'Medical Examinations'!$A:$Z,MATCH(G$1,'Medical Examinations'!$A$1:$Z$1,0),FALSE)</f>
        <v>No</v>
      </c>
      <c r="H1947" s="10">
        <f>VLOOKUP($A1947,'Medical Examinations'!$A:$Z,MATCH(H$1,'Medical Examinations'!$A$1:$Z$1,0),FALSE)</f>
        <v>1</v>
      </c>
      <c r="I1947" s="10" t="str">
        <f>VLOOKUP($A1947,'Medical Examinations'!$A:$Z,MATCH(I$1,'Medical Examinations'!$A$1:$Z$1,0),FALSE)</f>
        <v>No</v>
      </c>
      <c r="J1947" s="10" t="str">
        <f>VLOOKUP($A1947,'Medical Examinations'!$A:$Z,MATCH(J$1,'Medical Examinations'!$A$1:$Z$1,0),FALSE)</f>
        <v>Overweight</v>
      </c>
      <c r="K1947" s="10" t="str">
        <f>VLOOKUP($A1947,'Medical Examinations'!$A:$Z,MATCH(K$1,'Medical Examinations'!$A$1:$Z$1,0),FALSE)</f>
        <v>Normal</v>
      </c>
      <c r="L1947" s="15">
        <v>26316.59</v>
      </c>
      <c r="M1947" s="10" t="s">
        <v>4707</v>
      </c>
      <c r="N1947" s="10" t="s">
        <v>4708</v>
      </c>
      <c r="P1947" s="10"/>
    </row>
    <row r="1948" spans="1:16">
      <c r="A1948" s="20" t="s">
        <v>3897</v>
      </c>
      <c r="D1948" s="10">
        <f>VLOOKUP($A1948,'Medical Examinations'!$A:$Z,MATCH(D$1,'Medical Examinations'!$A$1:$Z$1,0),FALSE)</f>
        <v>5.8</v>
      </c>
      <c r="E1948" s="10" t="str">
        <f>VLOOKUP($A1948,'Medical Examinations'!$A:$Z,MATCH(E$1,'Medical Examinations'!$A$1:$Z$1,0),FALSE)</f>
        <v>yes</v>
      </c>
      <c r="F1948" s="10" t="str">
        <f>VLOOKUP($A1948,'Medical Examinations'!$A:$Z,MATCH(F$1,'Medical Examinations'!$A$1:$Z$1,0),FALSE)</f>
        <v>No</v>
      </c>
      <c r="G1948" s="10" t="str">
        <f>VLOOKUP($A1948,'Medical Examinations'!$A:$Z,MATCH(G$1,'Medical Examinations'!$A$1:$Z$1,0),FALSE)</f>
        <v>No</v>
      </c>
      <c r="H1948" s="10">
        <f>VLOOKUP($A1948,'Medical Examinations'!$A:$Z,MATCH(H$1,'Medical Examinations'!$A$1:$Z$1,0),FALSE)</f>
        <v>0</v>
      </c>
      <c r="I1948" s="10" t="str">
        <f>VLOOKUP($A1948,'Medical Examinations'!$A:$Z,MATCH(I$1,'Medical Examinations'!$A$1:$Z$1,0),FALSE)</f>
        <v>No</v>
      </c>
      <c r="J1948" s="10" t="str">
        <f>VLOOKUP($A1948,'Medical Examinations'!$A:$Z,MATCH(J$1,'Medical Examinations'!$A$1:$Z$1,0),FALSE)</f>
        <v>Underweight</v>
      </c>
      <c r="K1948" s="10" t="str">
        <f>VLOOKUP($A1948,'Medical Examinations'!$A:$Z,MATCH(K$1,'Medical Examinations'!$A$1:$Z$1,0),FALSE)</f>
        <v>Prediabetes</v>
      </c>
      <c r="L1948" s="15">
        <v>26392.26</v>
      </c>
      <c r="M1948" s="10" t="s">
        <v>4707</v>
      </c>
      <c r="N1948" s="10" t="s">
        <v>4707</v>
      </c>
      <c r="P1948" s="10"/>
    </row>
    <row r="1949" spans="1:16">
      <c r="A1949" s="21" t="s">
        <v>3899</v>
      </c>
      <c r="D1949" s="10">
        <f>VLOOKUP($A1949,'Medical Examinations'!$A:$Z,MATCH(D$1,'Medical Examinations'!$A$1:$Z$1,0),FALSE)</f>
        <v>5.12</v>
      </c>
      <c r="E1949" s="10" t="str">
        <f>VLOOKUP($A1949,'Medical Examinations'!$A:$Z,MATCH(E$1,'Medical Examinations'!$A$1:$Z$1,0),FALSE)</f>
        <v>No</v>
      </c>
      <c r="F1949" s="10" t="str">
        <f>VLOOKUP($A1949,'Medical Examinations'!$A:$Z,MATCH(F$1,'Medical Examinations'!$A$1:$Z$1,0),FALSE)</f>
        <v>No</v>
      </c>
      <c r="G1949" s="10" t="str">
        <f>VLOOKUP($A1949,'Medical Examinations'!$A:$Z,MATCH(G$1,'Medical Examinations'!$A$1:$Z$1,0),FALSE)</f>
        <v>No</v>
      </c>
      <c r="H1949" s="10">
        <f>VLOOKUP($A1949,'Medical Examinations'!$A:$Z,MATCH(H$1,'Medical Examinations'!$A$1:$Z$1,0),FALSE)</f>
        <v>0</v>
      </c>
      <c r="I1949" s="10" t="str">
        <f>VLOOKUP($A1949,'Medical Examinations'!$A:$Z,MATCH(I$1,'Medical Examinations'!$A$1:$Z$1,0),FALSE)</f>
        <v>No</v>
      </c>
      <c r="J1949" s="10" t="str">
        <f>VLOOKUP($A1949,'Medical Examinations'!$A:$Z,MATCH(J$1,'Medical Examinations'!$A$1:$Z$1,0),FALSE)</f>
        <v>Normal Weight</v>
      </c>
      <c r="K1949" s="10" t="str">
        <f>VLOOKUP($A1949,'Medical Examinations'!$A:$Z,MATCH(K$1,'Medical Examinations'!$A$1:$Z$1,0),FALSE)</f>
        <v>Normal</v>
      </c>
      <c r="L1949" s="15">
        <v>26467.1</v>
      </c>
      <c r="M1949" s="10" t="s">
        <v>4707</v>
      </c>
      <c r="N1949" s="10" t="s">
        <v>4708</v>
      </c>
      <c r="P1949" s="10"/>
    </row>
    <row r="1950" spans="1:16">
      <c r="A1950" s="20" t="s">
        <v>3901</v>
      </c>
      <c r="D1950" s="10">
        <f>VLOOKUP($A1950,'Medical Examinations'!$A:$Z,MATCH(D$1,'Medical Examinations'!$A$1:$Z$1,0),FALSE)</f>
        <v>5.98</v>
      </c>
      <c r="E1950" s="10" t="str">
        <f>VLOOKUP($A1950,'Medical Examinations'!$A:$Z,MATCH(E$1,'Medical Examinations'!$A$1:$Z$1,0),FALSE)</f>
        <v>yes</v>
      </c>
      <c r="F1950" s="10" t="str">
        <f>VLOOKUP($A1950,'Medical Examinations'!$A:$Z,MATCH(F$1,'Medical Examinations'!$A$1:$Z$1,0),FALSE)</f>
        <v>No</v>
      </c>
      <c r="G1950" s="10" t="str">
        <f>VLOOKUP($A1950,'Medical Examinations'!$A:$Z,MATCH(G$1,'Medical Examinations'!$A$1:$Z$1,0),FALSE)</f>
        <v>No</v>
      </c>
      <c r="H1950" s="10">
        <f>VLOOKUP($A1950,'Medical Examinations'!$A:$Z,MATCH(H$1,'Medical Examinations'!$A$1:$Z$1,0),FALSE)</f>
        <v>1</v>
      </c>
      <c r="I1950" s="10" t="str">
        <f>VLOOKUP($A1950,'Medical Examinations'!$A:$Z,MATCH(I$1,'Medical Examinations'!$A$1:$Z$1,0),FALSE)</f>
        <v>No</v>
      </c>
      <c r="J1950" s="10" t="str">
        <f>VLOOKUP($A1950,'Medical Examinations'!$A:$Z,MATCH(J$1,'Medical Examinations'!$A$1:$Z$1,0),FALSE)</f>
        <v>Normal Weight</v>
      </c>
      <c r="K1950" s="10" t="str">
        <f>VLOOKUP($A1950,'Medical Examinations'!$A:$Z,MATCH(K$1,'Medical Examinations'!$A$1:$Z$1,0),FALSE)</f>
        <v>Prediabetes</v>
      </c>
      <c r="L1950" s="15">
        <v>26479.4</v>
      </c>
      <c r="M1950" s="10" t="s">
        <v>4707</v>
      </c>
      <c r="N1950" s="10" t="s">
        <v>4707</v>
      </c>
      <c r="P1950" s="10"/>
    </row>
    <row r="1951" spans="1:16">
      <c r="A1951" s="21" t="s">
        <v>3903</v>
      </c>
      <c r="D1951" s="10">
        <f>VLOOKUP($A1951,'Medical Examinations'!$A:$Z,MATCH(D$1,'Medical Examinations'!$A$1:$Z$1,0),FALSE)</f>
        <v>5.46</v>
      </c>
      <c r="E1951" s="10" t="str">
        <f>VLOOKUP($A1951,'Medical Examinations'!$A:$Z,MATCH(E$1,'Medical Examinations'!$A$1:$Z$1,0),FALSE)</f>
        <v>No</v>
      </c>
      <c r="F1951" s="10" t="str">
        <f>VLOOKUP($A1951,'Medical Examinations'!$A:$Z,MATCH(F$1,'Medical Examinations'!$A$1:$Z$1,0),FALSE)</f>
        <v>No</v>
      </c>
      <c r="G1951" s="10" t="str">
        <f>VLOOKUP($A1951,'Medical Examinations'!$A:$Z,MATCH(G$1,'Medical Examinations'!$A$1:$Z$1,0),FALSE)</f>
        <v>No</v>
      </c>
      <c r="H1951" s="10">
        <f>VLOOKUP($A1951,'Medical Examinations'!$A:$Z,MATCH(H$1,'Medical Examinations'!$A$1:$Z$1,0),FALSE)</f>
        <v>0</v>
      </c>
      <c r="I1951" s="10" t="str">
        <f>VLOOKUP($A1951,'Medical Examinations'!$A:$Z,MATCH(I$1,'Medical Examinations'!$A$1:$Z$1,0),FALSE)</f>
        <v>No</v>
      </c>
      <c r="J1951" s="10" t="str">
        <f>VLOOKUP($A1951,'Medical Examinations'!$A:$Z,MATCH(J$1,'Medical Examinations'!$A$1:$Z$1,0),FALSE)</f>
        <v>Obesity</v>
      </c>
      <c r="K1951" s="10" t="str">
        <f>VLOOKUP($A1951,'Medical Examinations'!$A:$Z,MATCH(K$1,'Medical Examinations'!$A$1:$Z$1,0),FALSE)</f>
        <v>Normal</v>
      </c>
      <c r="L1951" s="15">
        <v>26607.89</v>
      </c>
      <c r="M1951" s="10" t="s">
        <v>4707</v>
      </c>
      <c r="N1951" s="10" t="s">
        <v>4711</v>
      </c>
      <c r="P1951" s="10"/>
    </row>
    <row r="1952" spans="1:16">
      <c r="A1952" s="20" t="s">
        <v>3905</v>
      </c>
      <c r="D1952" s="10">
        <f>VLOOKUP($A1952,'Medical Examinations'!$A:$Z,MATCH(D$1,'Medical Examinations'!$A$1:$Z$1,0),FALSE)</f>
        <v>4.91</v>
      </c>
      <c r="E1952" s="10" t="str">
        <f>VLOOKUP($A1952,'Medical Examinations'!$A:$Z,MATCH(E$1,'Medical Examinations'!$A$1:$Z$1,0),FALSE)</f>
        <v>yes</v>
      </c>
      <c r="F1952" s="10" t="str">
        <f>VLOOKUP($A1952,'Medical Examinations'!$A:$Z,MATCH(F$1,'Medical Examinations'!$A$1:$Z$1,0),FALSE)</f>
        <v>No</v>
      </c>
      <c r="G1952" s="10" t="str">
        <f>VLOOKUP($A1952,'Medical Examinations'!$A:$Z,MATCH(G$1,'Medical Examinations'!$A$1:$Z$1,0),FALSE)</f>
        <v>Yes</v>
      </c>
      <c r="H1952" s="10">
        <f>VLOOKUP($A1952,'Medical Examinations'!$A:$Z,MATCH(H$1,'Medical Examinations'!$A$1:$Z$1,0),FALSE)</f>
        <v>1</v>
      </c>
      <c r="I1952" s="10" t="str">
        <f>VLOOKUP($A1952,'Medical Examinations'!$A:$Z,MATCH(I$1,'Medical Examinations'!$A$1:$Z$1,0),FALSE)</f>
        <v>No</v>
      </c>
      <c r="J1952" s="10" t="str">
        <f>VLOOKUP($A1952,'Medical Examinations'!$A:$Z,MATCH(J$1,'Medical Examinations'!$A$1:$Z$1,0),FALSE)</f>
        <v>Normal Weight</v>
      </c>
      <c r="K1952" s="10" t="str">
        <f>VLOOKUP($A1952,'Medical Examinations'!$A:$Z,MATCH(K$1,'Medical Examinations'!$A$1:$Z$1,0),FALSE)</f>
        <v>Normal</v>
      </c>
      <c r="L1952" s="15">
        <v>26912.560000000001</v>
      </c>
      <c r="M1952" s="10" t="s">
        <v>4707</v>
      </c>
      <c r="N1952" s="10" t="s">
        <v>4707</v>
      </c>
      <c r="P1952" s="10"/>
    </row>
    <row r="1953" spans="1:16">
      <c r="A1953" s="21" t="s">
        <v>3907</v>
      </c>
      <c r="D1953" s="10">
        <f>VLOOKUP($A1953,'Medical Examinations'!$A:$Z,MATCH(D$1,'Medical Examinations'!$A$1:$Z$1,0),FALSE)</f>
        <v>4.66</v>
      </c>
      <c r="E1953" s="10" t="str">
        <f>VLOOKUP($A1953,'Medical Examinations'!$A:$Z,MATCH(E$1,'Medical Examinations'!$A$1:$Z$1,0),FALSE)</f>
        <v>No</v>
      </c>
      <c r="F1953" s="10" t="str">
        <f>VLOOKUP($A1953,'Medical Examinations'!$A:$Z,MATCH(F$1,'Medical Examinations'!$A$1:$Z$1,0),FALSE)</f>
        <v>No</v>
      </c>
      <c r="G1953" s="10" t="str">
        <f>VLOOKUP($A1953,'Medical Examinations'!$A:$Z,MATCH(G$1,'Medical Examinations'!$A$1:$Z$1,0),FALSE)</f>
        <v>No</v>
      </c>
      <c r="H1953" s="10">
        <f>VLOOKUP($A1953,'Medical Examinations'!$A:$Z,MATCH(H$1,'Medical Examinations'!$A$1:$Z$1,0),FALSE)</f>
        <v>0</v>
      </c>
      <c r="I1953" s="10" t="str">
        <f>VLOOKUP($A1953,'Medical Examinations'!$A:$Z,MATCH(I$1,'Medical Examinations'!$A$1:$Z$1,0),FALSE)</f>
        <v>No</v>
      </c>
      <c r="J1953" s="10" t="str">
        <f>VLOOKUP($A1953,'Medical Examinations'!$A:$Z,MATCH(J$1,'Medical Examinations'!$A$1:$Z$1,0),FALSE)</f>
        <v>Obesity</v>
      </c>
      <c r="K1953" s="10" t="str">
        <f>VLOOKUP($A1953,'Medical Examinations'!$A:$Z,MATCH(K$1,'Medical Examinations'!$A$1:$Z$1,0),FALSE)</f>
        <v>Normal</v>
      </c>
      <c r="L1953" s="15">
        <v>26926.51</v>
      </c>
      <c r="M1953" s="10" t="s">
        <v>4707</v>
      </c>
      <c r="N1953" s="10" t="s">
        <v>4711</v>
      </c>
      <c r="P1953" s="10"/>
    </row>
    <row r="1954" spans="1:16">
      <c r="A1954" s="20" t="s">
        <v>3909</v>
      </c>
      <c r="D1954" s="10">
        <f>VLOOKUP($A1954,'Medical Examinations'!$A:$Z,MATCH(D$1,'Medical Examinations'!$A$1:$Z$1,0),FALSE)</f>
        <v>6.8</v>
      </c>
      <c r="E1954" s="10" t="str">
        <f>VLOOKUP($A1954,'Medical Examinations'!$A:$Z,MATCH(E$1,'Medical Examinations'!$A$1:$Z$1,0),FALSE)</f>
        <v>yes</v>
      </c>
      <c r="F1954" s="10" t="str">
        <f>VLOOKUP($A1954,'Medical Examinations'!$A:$Z,MATCH(F$1,'Medical Examinations'!$A$1:$Z$1,0),FALSE)</f>
        <v>No</v>
      </c>
      <c r="G1954" s="10" t="str">
        <f>VLOOKUP($A1954,'Medical Examinations'!$A:$Z,MATCH(G$1,'Medical Examinations'!$A$1:$Z$1,0),FALSE)</f>
        <v>No</v>
      </c>
      <c r="H1954" s="10">
        <f>VLOOKUP($A1954,'Medical Examinations'!$A:$Z,MATCH(H$1,'Medical Examinations'!$A$1:$Z$1,0),FALSE)</f>
        <v>1</v>
      </c>
      <c r="I1954" s="10" t="str">
        <f>VLOOKUP($A1954,'Medical Examinations'!$A:$Z,MATCH(I$1,'Medical Examinations'!$A$1:$Z$1,0),FALSE)</f>
        <v>No</v>
      </c>
      <c r="J1954" s="10" t="str">
        <f>VLOOKUP($A1954,'Medical Examinations'!$A:$Z,MATCH(J$1,'Medical Examinations'!$A$1:$Z$1,0),FALSE)</f>
        <v>Underweight</v>
      </c>
      <c r="K1954" s="10" t="str">
        <f>VLOOKUP($A1954,'Medical Examinations'!$A:$Z,MATCH(K$1,'Medical Examinations'!$A$1:$Z$1,0),FALSE)</f>
        <v>Diabetes</v>
      </c>
      <c r="L1954" s="15">
        <v>26927.69</v>
      </c>
      <c r="M1954" s="10" t="s">
        <v>4707</v>
      </c>
      <c r="N1954" s="10" t="s">
        <v>4707</v>
      </c>
      <c r="P1954" s="10"/>
    </row>
    <row r="1955" spans="1:16">
      <c r="A1955" s="21" t="s">
        <v>3911</v>
      </c>
      <c r="D1955" s="10">
        <f>VLOOKUP($A1955,'Medical Examinations'!$A:$Z,MATCH(D$1,'Medical Examinations'!$A$1:$Z$1,0),FALSE)</f>
        <v>4.47</v>
      </c>
      <c r="E1955" s="10" t="str">
        <f>VLOOKUP($A1955,'Medical Examinations'!$A:$Z,MATCH(E$1,'Medical Examinations'!$A$1:$Z$1,0),FALSE)</f>
        <v>yes</v>
      </c>
      <c r="F1955" s="10" t="str">
        <f>VLOOKUP($A1955,'Medical Examinations'!$A:$Z,MATCH(F$1,'Medical Examinations'!$A$1:$Z$1,0),FALSE)</f>
        <v>No</v>
      </c>
      <c r="G1955" s="10" t="str">
        <f>VLOOKUP($A1955,'Medical Examinations'!$A:$Z,MATCH(G$1,'Medical Examinations'!$A$1:$Z$1,0),FALSE)</f>
        <v>No</v>
      </c>
      <c r="H1955" s="10">
        <f>VLOOKUP($A1955,'Medical Examinations'!$A:$Z,MATCH(H$1,'Medical Examinations'!$A$1:$Z$1,0),FALSE)</f>
        <v>0</v>
      </c>
      <c r="I1955" s="10" t="str">
        <f>VLOOKUP($A1955,'Medical Examinations'!$A:$Z,MATCH(I$1,'Medical Examinations'!$A$1:$Z$1,0),FALSE)</f>
        <v>No</v>
      </c>
      <c r="J1955" s="10" t="str">
        <f>VLOOKUP($A1955,'Medical Examinations'!$A:$Z,MATCH(J$1,'Medical Examinations'!$A$1:$Z$1,0),FALSE)</f>
        <v>Obesity</v>
      </c>
      <c r="K1955" s="10" t="str">
        <f>VLOOKUP($A1955,'Medical Examinations'!$A:$Z,MATCH(K$1,'Medical Examinations'!$A$1:$Z$1,0),FALSE)</f>
        <v>Normal</v>
      </c>
      <c r="L1955" s="15">
        <v>26936.98</v>
      </c>
      <c r="M1955" s="10" t="s">
        <v>4707</v>
      </c>
      <c r="N1955" s="10" t="s">
        <v>4708</v>
      </c>
      <c r="P1955" s="10"/>
    </row>
    <row r="1956" spans="1:16">
      <c r="A1956" s="20" t="s">
        <v>3913</v>
      </c>
      <c r="D1956" s="10">
        <f>VLOOKUP($A1956,'Medical Examinations'!$A:$Z,MATCH(D$1,'Medical Examinations'!$A$1:$Z$1,0),FALSE)</f>
        <v>4.08</v>
      </c>
      <c r="E1956" s="10" t="str">
        <f>VLOOKUP($A1956,'Medical Examinations'!$A:$Z,MATCH(E$1,'Medical Examinations'!$A$1:$Z$1,0),FALSE)</f>
        <v>yes</v>
      </c>
      <c r="F1956" s="10" t="str">
        <f>VLOOKUP($A1956,'Medical Examinations'!$A:$Z,MATCH(F$1,'Medical Examinations'!$A$1:$Z$1,0),FALSE)</f>
        <v>No</v>
      </c>
      <c r="G1956" s="10" t="str">
        <f>VLOOKUP($A1956,'Medical Examinations'!$A:$Z,MATCH(G$1,'Medical Examinations'!$A$1:$Z$1,0),FALSE)</f>
        <v>No</v>
      </c>
      <c r="H1956" s="10">
        <f>VLOOKUP($A1956,'Medical Examinations'!$A:$Z,MATCH(H$1,'Medical Examinations'!$A$1:$Z$1,0),FALSE)</f>
        <v>1</v>
      </c>
      <c r="I1956" s="10" t="str">
        <f>VLOOKUP($A1956,'Medical Examinations'!$A:$Z,MATCH(I$1,'Medical Examinations'!$A$1:$Z$1,0),FALSE)</f>
        <v>No</v>
      </c>
      <c r="J1956" s="10" t="str">
        <f>VLOOKUP($A1956,'Medical Examinations'!$A:$Z,MATCH(J$1,'Medical Examinations'!$A$1:$Z$1,0),FALSE)</f>
        <v>Obesity</v>
      </c>
      <c r="K1956" s="10" t="str">
        <f>VLOOKUP($A1956,'Medical Examinations'!$A:$Z,MATCH(K$1,'Medical Examinations'!$A$1:$Z$1,0),FALSE)</f>
        <v>Normal</v>
      </c>
      <c r="L1956" s="15">
        <v>27000.98</v>
      </c>
      <c r="M1956" s="10" t="s">
        <v>4707</v>
      </c>
      <c r="N1956" s="10" t="s">
        <v>4707</v>
      </c>
      <c r="P1956" s="10"/>
    </row>
    <row r="1957" spans="1:16">
      <c r="A1957" s="21" t="s">
        <v>3915</v>
      </c>
      <c r="D1957" s="10">
        <f>VLOOKUP($A1957,'Medical Examinations'!$A:$Z,MATCH(D$1,'Medical Examinations'!$A$1:$Z$1,0),FALSE)</f>
        <v>5.51</v>
      </c>
      <c r="E1957" s="10" t="str">
        <f>VLOOKUP($A1957,'Medical Examinations'!$A:$Z,MATCH(E$1,'Medical Examinations'!$A$1:$Z$1,0),FALSE)</f>
        <v>yes</v>
      </c>
      <c r="F1957" s="10" t="str">
        <f>VLOOKUP($A1957,'Medical Examinations'!$A:$Z,MATCH(F$1,'Medical Examinations'!$A$1:$Z$1,0),FALSE)</f>
        <v>No</v>
      </c>
      <c r="G1957" s="10" t="str">
        <f>VLOOKUP($A1957,'Medical Examinations'!$A:$Z,MATCH(G$1,'Medical Examinations'!$A$1:$Z$1,0),FALSE)</f>
        <v>No</v>
      </c>
      <c r="H1957" s="10">
        <f>VLOOKUP($A1957,'Medical Examinations'!$A:$Z,MATCH(H$1,'Medical Examinations'!$A$1:$Z$1,0),FALSE)</f>
        <v>1</v>
      </c>
      <c r="I1957" s="10" t="str">
        <f>VLOOKUP($A1957,'Medical Examinations'!$A:$Z,MATCH(I$1,'Medical Examinations'!$A$1:$Z$1,0),FALSE)</f>
        <v>No</v>
      </c>
      <c r="J1957" s="10" t="str">
        <f>VLOOKUP($A1957,'Medical Examinations'!$A:$Z,MATCH(J$1,'Medical Examinations'!$A$1:$Z$1,0),FALSE)</f>
        <v>Underweight</v>
      </c>
      <c r="K1957" s="10" t="str">
        <f>VLOOKUP($A1957,'Medical Examinations'!$A:$Z,MATCH(K$1,'Medical Examinations'!$A$1:$Z$1,0),FALSE)</f>
        <v>Normal</v>
      </c>
      <c r="L1957" s="15">
        <v>27037.91</v>
      </c>
      <c r="M1957" s="10" t="s">
        <v>4707</v>
      </c>
      <c r="N1957" s="10" t="s">
        <v>4707</v>
      </c>
      <c r="P1957" s="10"/>
    </row>
    <row r="1958" spans="1:16">
      <c r="A1958" s="20" t="s">
        <v>3917</v>
      </c>
      <c r="D1958" s="10">
        <f>VLOOKUP($A1958,'Medical Examinations'!$A:$Z,MATCH(D$1,'Medical Examinations'!$A$1:$Z$1,0),FALSE)</f>
        <v>8.4</v>
      </c>
      <c r="E1958" s="10" t="str">
        <f>VLOOKUP($A1958,'Medical Examinations'!$A:$Z,MATCH(E$1,'Medical Examinations'!$A$1:$Z$1,0),FALSE)</f>
        <v>yes</v>
      </c>
      <c r="F1958" s="10" t="str">
        <f>VLOOKUP($A1958,'Medical Examinations'!$A:$Z,MATCH(F$1,'Medical Examinations'!$A$1:$Z$1,0),FALSE)</f>
        <v>No</v>
      </c>
      <c r="G1958" s="10" t="str">
        <f>VLOOKUP($A1958,'Medical Examinations'!$A:$Z,MATCH(G$1,'Medical Examinations'!$A$1:$Z$1,0),FALSE)</f>
        <v>No</v>
      </c>
      <c r="H1958" s="10">
        <f>VLOOKUP($A1958,'Medical Examinations'!$A:$Z,MATCH(H$1,'Medical Examinations'!$A$1:$Z$1,0),FALSE)</f>
        <v>0</v>
      </c>
      <c r="I1958" s="10" t="str">
        <f>VLOOKUP($A1958,'Medical Examinations'!$A:$Z,MATCH(I$1,'Medical Examinations'!$A$1:$Z$1,0),FALSE)</f>
        <v>No</v>
      </c>
      <c r="J1958" s="10" t="str">
        <f>VLOOKUP($A1958,'Medical Examinations'!$A:$Z,MATCH(J$1,'Medical Examinations'!$A$1:$Z$1,0),FALSE)</f>
        <v>Underweight</v>
      </c>
      <c r="K1958" s="10" t="str">
        <f>VLOOKUP($A1958,'Medical Examinations'!$A:$Z,MATCH(K$1,'Medical Examinations'!$A$1:$Z$1,0),FALSE)</f>
        <v>Diabetes</v>
      </c>
      <c r="L1958" s="15">
        <v>27080.639999999999</v>
      </c>
      <c r="M1958" s="10" t="s">
        <v>4707</v>
      </c>
      <c r="N1958" s="10" t="s">
        <v>4707</v>
      </c>
      <c r="P1958" s="10"/>
    </row>
    <row r="1959" spans="1:16">
      <c r="A1959" s="21" t="s">
        <v>3919</v>
      </c>
      <c r="D1959" s="10">
        <f>VLOOKUP($A1959,'Medical Examinations'!$A:$Z,MATCH(D$1,'Medical Examinations'!$A$1:$Z$1,0),FALSE)</f>
        <v>5.14</v>
      </c>
      <c r="E1959" s="10" t="str">
        <f>VLOOKUP($A1959,'Medical Examinations'!$A:$Z,MATCH(E$1,'Medical Examinations'!$A$1:$Z$1,0),FALSE)</f>
        <v>yes</v>
      </c>
      <c r="F1959" s="10" t="str">
        <f>VLOOKUP($A1959,'Medical Examinations'!$A:$Z,MATCH(F$1,'Medical Examinations'!$A$1:$Z$1,0),FALSE)</f>
        <v>No</v>
      </c>
      <c r="G1959" s="10" t="str">
        <f>VLOOKUP($A1959,'Medical Examinations'!$A:$Z,MATCH(G$1,'Medical Examinations'!$A$1:$Z$1,0),FALSE)</f>
        <v>No</v>
      </c>
      <c r="H1959" s="10">
        <f>VLOOKUP($A1959,'Medical Examinations'!$A:$Z,MATCH(H$1,'Medical Examinations'!$A$1:$Z$1,0),FALSE)</f>
        <v>1</v>
      </c>
      <c r="I1959" s="10" t="str">
        <f>VLOOKUP($A1959,'Medical Examinations'!$A:$Z,MATCH(I$1,'Medical Examinations'!$A$1:$Z$1,0),FALSE)</f>
        <v>No</v>
      </c>
      <c r="J1959" s="10" t="str">
        <f>VLOOKUP($A1959,'Medical Examinations'!$A:$Z,MATCH(J$1,'Medical Examinations'!$A$1:$Z$1,0),FALSE)</f>
        <v>Normal Weight</v>
      </c>
      <c r="K1959" s="10" t="str">
        <f>VLOOKUP($A1959,'Medical Examinations'!$A:$Z,MATCH(K$1,'Medical Examinations'!$A$1:$Z$1,0),FALSE)</f>
        <v>Normal</v>
      </c>
      <c r="L1959" s="15">
        <v>27092.38</v>
      </c>
      <c r="M1959" s="10" t="s">
        <v>4707</v>
      </c>
      <c r="N1959" s="10" t="s">
        <v>4708</v>
      </c>
      <c r="P1959" s="10"/>
    </row>
    <row r="1960" spans="1:16">
      <c r="A1960" s="20" t="s">
        <v>3921</v>
      </c>
      <c r="D1960" s="10">
        <f>VLOOKUP($A1960,'Medical Examinations'!$A:$Z,MATCH(D$1,'Medical Examinations'!$A$1:$Z$1,0),FALSE)</f>
        <v>5.21</v>
      </c>
      <c r="E1960" s="10" t="str">
        <f>VLOOKUP($A1960,'Medical Examinations'!$A:$Z,MATCH(E$1,'Medical Examinations'!$A$1:$Z$1,0),FALSE)</f>
        <v>yes</v>
      </c>
      <c r="F1960" s="10" t="str">
        <f>VLOOKUP($A1960,'Medical Examinations'!$A:$Z,MATCH(F$1,'Medical Examinations'!$A$1:$Z$1,0),FALSE)</f>
        <v>No</v>
      </c>
      <c r="G1960" s="10" t="str">
        <f>VLOOKUP($A1960,'Medical Examinations'!$A:$Z,MATCH(G$1,'Medical Examinations'!$A$1:$Z$1,0),FALSE)</f>
        <v>No</v>
      </c>
      <c r="H1960" s="10">
        <f>VLOOKUP($A1960,'Medical Examinations'!$A:$Z,MATCH(H$1,'Medical Examinations'!$A$1:$Z$1,0),FALSE)</f>
        <v>1</v>
      </c>
      <c r="I1960" s="10" t="str">
        <f>VLOOKUP($A1960,'Medical Examinations'!$A:$Z,MATCH(I$1,'Medical Examinations'!$A$1:$Z$1,0),FALSE)</f>
        <v>No</v>
      </c>
      <c r="J1960" s="10" t="str">
        <f>VLOOKUP($A1960,'Medical Examinations'!$A:$Z,MATCH(J$1,'Medical Examinations'!$A$1:$Z$1,0),FALSE)</f>
        <v>Overweight</v>
      </c>
      <c r="K1960" s="10" t="str">
        <f>VLOOKUP($A1960,'Medical Examinations'!$A:$Z,MATCH(K$1,'Medical Examinations'!$A$1:$Z$1,0),FALSE)</f>
        <v>Normal</v>
      </c>
      <c r="L1960" s="15">
        <v>27117.99</v>
      </c>
      <c r="M1960" s="10" t="s">
        <v>4707</v>
      </c>
      <c r="N1960" s="10" t="s">
        <v>4707</v>
      </c>
      <c r="P1960" s="10"/>
    </row>
    <row r="1961" spans="1:16">
      <c r="A1961" s="21" t="s">
        <v>3923</v>
      </c>
      <c r="D1961" s="10">
        <f>VLOOKUP($A1961,'Medical Examinations'!$A:$Z,MATCH(D$1,'Medical Examinations'!$A$1:$Z$1,0),FALSE)</f>
        <v>6.23</v>
      </c>
      <c r="E1961" s="10" t="str">
        <f>VLOOKUP($A1961,'Medical Examinations'!$A:$Z,MATCH(E$1,'Medical Examinations'!$A$1:$Z$1,0),FALSE)</f>
        <v>No</v>
      </c>
      <c r="F1961" s="10" t="str">
        <f>VLOOKUP($A1961,'Medical Examinations'!$A:$Z,MATCH(F$1,'Medical Examinations'!$A$1:$Z$1,0),FALSE)</f>
        <v>No</v>
      </c>
      <c r="G1961" s="10" t="str">
        <f>VLOOKUP($A1961,'Medical Examinations'!$A:$Z,MATCH(G$1,'Medical Examinations'!$A$1:$Z$1,0),FALSE)</f>
        <v>No</v>
      </c>
      <c r="H1961" s="10">
        <f>VLOOKUP($A1961,'Medical Examinations'!$A:$Z,MATCH(H$1,'Medical Examinations'!$A$1:$Z$1,0),FALSE)</f>
        <v>0</v>
      </c>
      <c r="I1961" s="10" t="str">
        <f>VLOOKUP($A1961,'Medical Examinations'!$A:$Z,MATCH(I$1,'Medical Examinations'!$A$1:$Z$1,0),FALSE)</f>
        <v>No</v>
      </c>
      <c r="J1961" s="10" t="str">
        <f>VLOOKUP($A1961,'Medical Examinations'!$A:$Z,MATCH(J$1,'Medical Examinations'!$A$1:$Z$1,0),FALSE)</f>
        <v>Obesity</v>
      </c>
      <c r="K1961" s="10" t="str">
        <f>VLOOKUP($A1961,'Medical Examinations'!$A:$Z,MATCH(K$1,'Medical Examinations'!$A$1:$Z$1,0),FALSE)</f>
        <v>Prediabetes</v>
      </c>
      <c r="L1961" s="15">
        <v>27218.44</v>
      </c>
      <c r="M1961" s="10" t="s">
        <v>4707</v>
      </c>
      <c r="N1961" s="10" t="s">
        <v>4711</v>
      </c>
      <c r="P1961" s="10"/>
    </row>
    <row r="1962" spans="1:16">
      <c r="A1962" s="20" t="s">
        <v>3925</v>
      </c>
      <c r="D1962" s="10">
        <f>VLOOKUP($A1962,'Medical Examinations'!$A:$Z,MATCH(D$1,'Medical Examinations'!$A$1:$Z$1,0),FALSE)</f>
        <v>5.6</v>
      </c>
      <c r="E1962" s="10" t="str">
        <f>VLOOKUP($A1962,'Medical Examinations'!$A:$Z,MATCH(E$1,'Medical Examinations'!$A$1:$Z$1,0),FALSE)</f>
        <v>No</v>
      </c>
      <c r="F1962" s="10" t="str">
        <f>VLOOKUP($A1962,'Medical Examinations'!$A:$Z,MATCH(F$1,'Medical Examinations'!$A$1:$Z$1,0),FALSE)</f>
        <v>No</v>
      </c>
      <c r="G1962" s="10" t="str">
        <f>VLOOKUP($A1962,'Medical Examinations'!$A:$Z,MATCH(G$1,'Medical Examinations'!$A$1:$Z$1,0),FALSE)</f>
        <v>No</v>
      </c>
      <c r="H1962" s="10">
        <f>VLOOKUP($A1962,'Medical Examinations'!$A:$Z,MATCH(H$1,'Medical Examinations'!$A$1:$Z$1,0),FALSE)</f>
        <v>1</v>
      </c>
      <c r="I1962" s="10" t="str">
        <f>VLOOKUP($A1962,'Medical Examinations'!$A:$Z,MATCH(I$1,'Medical Examinations'!$A$1:$Z$1,0),FALSE)</f>
        <v>No</v>
      </c>
      <c r="J1962" s="10" t="str">
        <f>VLOOKUP($A1962,'Medical Examinations'!$A:$Z,MATCH(J$1,'Medical Examinations'!$A$1:$Z$1,0),FALSE)</f>
        <v>Overweight</v>
      </c>
      <c r="K1962" s="10" t="str">
        <f>VLOOKUP($A1962,'Medical Examinations'!$A:$Z,MATCH(K$1,'Medical Examinations'!$A$1:$Z$1,0),FALSE)</f>
        <v>Normal</v>
      </c>
      <c r="L1962" s="15">
        <v>27236.959999999999</v>
      </c>
      <c r="M1962" s="10" t="s">
        <v>4707</v>
      </c>
      <c r="N1962" s="10" t="s">
        <v>4711</v>
      </c>
      <c r="P1962" s="10"/>
    </row>
    <row r="1963" spans="1:16">
      <c r="A1963" s="21" t="s">
        <v>3927</v>
      </c>
      <c r="D1963" s="10">
        <f>VLOOKUP($A1963,'Medical Examinations'!$A:$Z,MATCH(D$1,'Medical Examinations'!$A$1:$Z$1,0),FALSE)</f>
        <v>4.72</v>
      </c>
      <c r="E1963" s="10" t="str">
        <f>VLOOKUP($A1963,'Medical Examinations'!$A:$Z,MATCH(E$1,'Medical Examinations'!$A$1:$Z$1,0),FALSE)</f>
        <v>yes</v>
      </c>
      <c r="F1963" s="10" t="str">
        <f>VLOOKUP($A1963,'Medical Examinations'!$A:$Z,MATCH(F$1,'Medical Examinations'!$A$1:$Z$1,0),FALSE)</f>
        <v>No</v>
      </c>
      <c r="G1963" s="10" t="str">
        <f>VLOOKUP($A1963,'Medical Examinations'!$A:$Z,MATCH(G$1,'Medical Examinations'!$A$1:$Z$1,0),FALSE)</f>
        <v>No</v>
      </c>
      <c r="H1963" s="10">
        <f>VLOOKUP($A1963,'Medical Examinations'!$A:$Z,MATCH(H$1,'Medical Examinations'!$A$1:$Z$1,0),FALSE)</f>
        <v>1</v>
      </c>
      <c r="I1963" s="10" t="str">
        <f>VLOOKUP($A1963,'Medical Examinations'!$A:$Z,MATCH(I$1,'Medical Examinations'!$A$1:$Z$1,0),FALSE)</f>
        <v>No</v>
      </c>
      <c r="J1963" s="10" t="str">
        <f>VLOOKUP($A1963,'Medical Examinations'!$A:$Z,MATCH(J$1,'Medical Examinations'!$A$1:$Z$1,0),FALSE)</f>
        <v>Normal Weight</v>
      </c>
      <c r="K1963" s="10" t="str">
        <f>VLOOKUP($A1963,'Medical Examinations'!$A:$Z,MATCH(K$1,'Medical Examinations'!$A$1:$Z$1,0),FALSE)</f>
        <v>Normal</v>
      </c>
      <c r="L1963" s="15">
        <v>27322.73</v>
      </c>
      <c r="M1963" s="10" t="s">
        <v>4707</v>
      </c>
      <c r="N1963" s="10" t="s">
        <v>4707</v>
      </c>
      <c r="P1963" s="10"/>
    </row>
    <row r="1964" spans="1:16">
      <c r="A1964" s="20" t="s">
        <v>3929</v>
      </c>
      <c r="D1964" s="10">
        <f>VLOOKUP($A1964,'Medical Examinations'!$A:$Z,MATCH(D$1,'Medical Examinations'!$A$1:$Z$1,0),FALSE)</f>
        <v>4.67</v>
      </c>
      <c r="E1964" s="10" t="str">
        <f>VLOOKUP($A1964,'Medical Examinations'!$A:$Z,MATCH(E$1,'Medical Examinations'!$A$1:$Z$1,0),FALSE)</f>
        <v>No</v>
      </c>
      <c r="F1964" s="10" t="str">
        <f>VLOOKUP($A1964,'Medical Examinations'!$A:$Z,MATCH(F$1,'Medical Examinations'!$A$1:$Z$1,0),FALSE)</f>
        <v>No</v>
      </c>
      <c r="G1964" s="10" t="str">
        <f>VLOOKUP($A1964,'Medical Examinations'!$A:$Z,MATCH(G$1,'Medical Examinations'!$A$1:$Z$1,0),FALSE)</f>
        <v>Yes</v>
      </c>
      <c r="H1964" s="10">
        <f>VLOOKUP($A1964,'Medical Examinations'!$A:$Z,MATCH(H$1,'Medical Examinations'!$A$1:$Z$1,0),FALSE)</f>
        <v>1</v>
      </c>
      <c r="I1964" s="10" t="str">
        <f>VLOOKUP($A1964,'Medical Examinations'!$A:$Z,MATCH(I$1,'Medical Examinations'!$A$1:$Z$1,0),FALSE)</f>
        <v>No</v>
      </c>
      <c r="J1964" s="10" t="str">
        <f>VLOOKUP($A1964,'Medical Examinations'!$A:$Z,MATCH(J$1,'Medical Examinations'!$A$1:$Z$1,0),FALSE)</f>
        <v>Obesity</v>
      </c>
      <c r="K1964" s="10" t="str">
        <f>VLOOKUP($A1964,'Medical Examinations'!$A:$Z,MATCH(K$1,'Medical Examinations'!$A$1:$Z$1,0),FALSE)</f>
        <v>Normal</v>
      </c>
      <c r="L1964" s="15">
        <v>27346.04</v>
      </c>
      <c r="M1964" s="10" t="s">
        <v>4707</v>
      </c>
      <c r="N1964" s="10" t="s">
        <v>4707</v>
      </c>
      <c r="P1964" s="10"/>
    </row>
    <row r="1965" spans="1:16">
      <c r="A1965" s="21" t="s">
        <v>3931</v>
      </c>
      <c r="D1965" s="10">
        <f>VLOOKUP($A1965,'Medical Examinations'!$A:$Z,MATCH(D$1,'Medical Examinations'!$A$1:$Z$1,0),FALSE)</f>
        <v>6.11</v>
      </c>
      <c r="E1965" s="10" t="str">
        <f>VLOOKUP($A1965,'Medical Examinations'!$A:$Z,MATCH(E$1,'Medical Examinations'!$A$1:$Z$1,0),FALSE)</f>
        <v>No</v>
      </c>
      <c r="F1965" s="10" t="str">
        <f>VLOOKUP($A1965,'Medical Examinations'!$A:$Z,MATCH(F$1,'Medical Examinations'!$A$1:$Z$1,0),FALSE)</f>
        <v>No</v>
      </c>
      <c r="G1965" s="10" t="str">
        <f>VLOOKUP($A1965,'Medical Examinations'!$A:$Z,MATCH(G$1,'Medical Examinations'!$A$1:$Z$1,0),FALSE)</f>
        <v>No</v>
      </c>
      <c r="H1965" s="10">
        <f>VLOOKUP($A1965,'Medical Examinations'!$A:$Z,MATCH(H$1,'Medical Examinations'!$A$1:$Z$1,0),FALSE)</f>
        <v>1</v>
      </c>
      <c r="I1965" s="10" t="str">
        <f>VLOOKUP($A1965,'Medical Examinations'!$A:$Z,MATCH(I$1,'Medical Examinations'!$A$1:$Z$1,0),FALSE)</f>
        <v>No</v>
      </c>
      <c r="J1965" s="10" t="str">
        <f>VLOOKUP($A1965,'Medical Examinations'!$A:$Z,MATCH(J$1,'Medical Examinations'!$A$1:$Z$1,0),FALSE)</f>
        <v>Overweight</v>
      </c>
      <c r="K1965" s="10" t="str">
        <f>VLOOKUP($A1965,'Medical Examinations'!$A:$Z,MATCH(K$1,'Medical Examinations'!$A$1:$Z$1,0),FALSE)</f>
        <v>Prediabetes</v>
      </c>
      <c r="L1965" s="15">
        <v>27375.9</v>
      </c>
      <c r="M1965" s="10" t="s">
        <v>4707</v>
      </c>
      <c r="N1965" s="10" t="s">
        <v>4708</v>
      </c>
      <c r="P1965" s="10"/>
    </row>
    <row r="1966" spans="1:16">
      <c r="A1966" s="20" t="s">
        <v>3933</v>
      </c>
      <c r="D1966" s="10">
        <f>VLOOKUP($A1966,'Medical Examinations'!$A:$Z,MATCH(D$1,'Medical Examinations'!$A$1:$Z$1,0),FALSE)</f>
        <v>6.25</v>
      </c>
      <c r="E1966" s="10" t="str">
        <f>VLOOKUP($A1966,'Medical Examinations'!$A:$Z,MATCH(E$1,'Medical Examinations'!$A$1:$Z$1,0),FALSE)</f>
        <v>No</v>
      </c>
      <c r="F1966" s="10" t="str">
        <f>VLOOKUP($A1966,'Medical Examinations'!$A:$Z,MATCH(F$1,'Medical Examinations'!$A$1:$Z$1,0),FALSE)</f>
        <v>No</v>
      </c>
      <c r="G1966" s="10" t="str">
        <f>VLOOKUP($A1966,'Medical Examinations'!$A:$Z,MATCH(G$1,'Medical Examinations'!$A$1:$Z$1,0),FALSE)</f>
        <v>No</v>
      </c>
      <c r="H1966" s="10">
        <f>VLOOKUP($A1966,'Medical Examinations'!$A:$Z,MATCH(H$1,'Medical Examinations'!$A$1:$Z$1,0),FALSE)</f>
        <v>0</v>
      </c>
      <c r="I1966" s="10" t="str">
        <f>VLOOKUP($A1966,'Medical Examinations'!$A:$Z,MATCH(I$1,'Medical Examinations'!$A$1:$Z$1,0),FALSE)</f>
        <v>No</v>
      </c>
      <c r="J1966" s="10" t="str">
        <f>VLOOKUP($A1966,'Medical Examinations'!$A:$Z,MATCH(J$1,'Medical Examinations'!$A$1:$Z$1,0),FALSE)</f>
        <v>Obesity</v>
      </c>
      <c r="K1966" s="10" t="str">
        <f>VLOOKUP($A1966,'Medical Examinations'!$A:$Z,MATCH(K$1,'Medical Examinations'!$A$1:$Z$1,0),FALSE)</f>
        <v>Prediabetes</v>
      </c>
      <c r="L1966" s="15">
        <v>27432.73</v>
      </c>
      <c r="M1966" s="10" t="s">
        <v>4707</v>
      </c>
      <c r="N1966" s="10" t="s">
        <v>4711</v>
      </c>
      <c r="P1966" s="10"/>
    </row>
    <row r="1967" spans="1:16">
      <c r="A1967" s="21" t="s">
        <v>3935</v>
      </c>
      <c r="D1967" s="10">
        <f>VLOOKUP($A1967,'Medical Examinations'!$A:$Z,MATCH(D$1,'Medical Examinations'!$A$1:$Z$1,0),FALSE)</f>
        <v>4</v>
      </c>
      <c r="E1967" s="10" t="str">
        <f>VLOOKUP($A1967,'Medical Examinations'!$A:$Z,MATCH(E$1,'Medical Examinations'!$A$1:$Z$1,0),FALSE)</f>
        <v>yes</v>
      </c>
      <c r="F1967" s="10" t="str">
        <f>VLOOKUP($A1967,'Medical Examinations'!$A:$Z,MATCH(F$1,'Medical Examinations'!$A$1:$Z$1,0),FALSE)</f>
        <v>No</v>
      </c>
      <c r="G1967" s="10" t="str">
        <f>VLOOKUP($A1967,'Medical Examinations'!$A:$Z,MATCH(G$1,'Medical Examinations'!$A$1:$Z$1,0),FALSE)</f>
        <v>No</v>
      </c>
      <c r="H1967" s="10">
        <f>VLOOKUP($A1967,'Medical Examinations'!$A:$Z,MATCH(H$1,'Medical Examinations'!$A$1:$Z$1,0),FALSE)</f>
        <v>0</v>
      </c>
      <c r="I1967" s="10" t="str">
        <f>VLOOKUP($A1967,'Medical Examinations'!$A:$Z,MATCH(I$1,'Medical Examinations'!$A$1:$Z$1,0),FALSE)</f>
        <v>No</v>
      </c>
      <c r="J1967" s="10" t="str">
        <f>VLOOKUP($A1967,'Medical Examinations'!$A:$Z,MATCH(J$1,'Medical Examinations'!$A$1:$Z$1,0),FALSE)</f>
        <v>Obesity</v>
      </c>
      <c r="K1967" s="10" t="str">
        <f>VLOOKUP($A1967,'Medical Examinations'!$A:$Z,MATCH(K$1,'Medical Examinations'!$A$1:$Z$1,0),FALSE)</f>
        <v>Normal</v>
      </c>
      <c r="L1967" s="15">
        <v>27495.59</v>
      </c>
      <c r="M1967" s="10" t="s">
        <v>4707</v>
      </c>
      <c r="N1967" s="10" t="s">
        <v>4711</v>
      </c>
      <c r="P1967" s="10"/>
    </row>
    <row r="1968" spans="1:16">
      <c r="A1968" s="20" t="s">
        <v>3937</v>
      </c>
      <c r="D1968" s="10">
        <f>VLOOKUP($A1968,'Medical Examinations'!$A:$Z,MATCH(D$1,'Medical Examinations'!$A$1:$Z$1,0),FALSE)</f>
        <v>5.55</v>
      </c>
      <c r="E1968" s="10" t="str">
        <f>VLOOKUP($A1968,'Medical Examinations'!$A:$Z,MATCH(E$1,'Medical Examinations'!$A$1:$Z$1,0),FALSE)</f>
        <v>yes</v>
      </c>
      <c r="F1968" s="10" t="str">
        <f>VLOOKUP($A1968,'Medical Examinations'!$A:$Z,MATCH(F$1,'Medical Examinations'!$A$1:$Z$1,0),FALSE)</f>
        <v>No</v>
      </c>
      <c r="G1968" s="10" t="str">
        <f>VLOOKUP($A1968,'Medical Examinations'!$A:$Z,MATCH(G$1,'Medical Examinations'!$A$1:$Z$1,0),FALSE)</f>
        <v>No</v>
      </c>
      <c r="H1968" s="10">
        <f>VLOOKUP($A1968,'Medical Examinations'!$A:$Z,MATCH(H$1,'Medical Examinations'!$A$1:$Z$1,0),FALSE)</f>
        <v>0</v>
      </c>
      <c r="I1968" s="10" t="str">
        <f>VLOOKUP($A1968,'Medical Examinations'!$A:$Z,MATCH(I$1,'Medical Examinations'!$A$1:$Z$1,0),FALSE)</f>
        <v>No</v>
      </c>
      <c r="J1968" s="10" t="str">
        <f>VLOOKUP($A1968,'Medical Examinations'!$A:$Z,MATCH(J$1,'Medical Examinations'!$A$1:$Z$1,0),FALSE)</f>
        <v>Normal Weight</v>
      </c>
      <c r="K1968" s="10" t="str">
        <f>VLOOKUP($A1968,'Medical Examinations'!$A:$Z,MATCH(K$1,'Medical Examinations'!$A$1:$Z$1,0),FALSE)</f>
        <v>Normal</v>
      </c>
      <c r="L1968" s="15">
        <v>27533.91</v>
      </c>
      <c r="M1968" s="10" t="s">
        <v>4707</v>
      </c>
      <c r="N1968" s="10" t="s">
        <v>4708</v>
      </c>
      <c r="P1968" s="10"/>
    </row>
    <row r="1969" spans="1:16">
      <c r="A1969" s="21" t="s">
        <v>3939</v>
      </c>
      <c r="D1969" s="10">
        <f>VLOOKUP($A1969,'Medical Examinations'!$A:$Z,MATCH(D$1,'Medical Examinations'!$A$1:$Z$1,0),FALSE)</f>
        <v>5.95</v>
      </c>
      <c r="E1969" s="10" t="str">
        <f>VLOOKUP($A1969,'Medical Examinations'!$A:$Z,MATCH(E$1,'Medical Examinations'!$A$1:$Z$1,0),FALSE)</f>
        <v>No</v>
      </c>
      <c r="F1969" s="10" t="str">
        <f>VLOOKUP($A1969,'Medical Examinations'!$A:$Z,MATCH(F$1,'Medical Examinations'!$A$1:$Z$1,0),FALSE)</f>
        <v>yes</v>
      </c>
      <c r="G1969" s="10" t="str">
        <f>VLOOKUP($A1969,'Medical Examinations'!$A:$Z,MATCH(G$1,'Medical Examinations'!$A$1:$Z$1,0),FALSE)</f>
        <v>No</v>
      </c>
      <c r="H1969" s="10">
        <f>VLOOKUP($A1969,'Medical Examinations'!$A:$Z,MATCH(H$1,'Medical Examinations'!$A$1:$Z$1,0),FALSE)</f>
        <v>1</v>
      </c>
      <c r="I1969" s="10" t="str">
        <f>VLOOKUP($A1969,'Medical Examinations'!$A:$Z,MATCH(I$1,'Medical Examinations'!$A$1:$Z$1,0),FALSE)</f>
        <v>No</v>
      </c>
      <c r="J1969" s="10" t="str">
        <f>VLOOKUP($A1969,'Medical Examinations'!$A:$Z,MATCH(J$1,'Medical Examinations'!$A$1:$Z$1,0),FALSE)</f>
        <v>Obesity</v>
      </c>
      <c r="K1969" s="10" t="str">
        <f>VLOOKUP($A1969,'Medical Examinations'!$A:$Z,MATCH(K$1,'Medical Examinations'!$A$1:$Z$1,0),FALSE)</f>
        <v>Prediabetes</v>
      </c>
      <c r="L1969" s="15">
        <v>27534.53</v>
      </c>
      <c r="M1969" s="10" t="s">
        <v>4707</v>
      </c>
      <c r="N1969" s="10" t="s">
        <v>4707</v>
      </c>
      <c r="P1969" s="10"/>
    </row>
    <row r="1970" spans="1:16">
      <c r="A1970" s="20" t="s">
        <v>3941</v>
      </c>
      <c r="D1970" s="10">
        <f>VLOOKUP($A1970,'Medical Examinations'!$A:$Z,MATCH(D$1,'Medical Examinations'!$A$1:$Z$1,0),FALSE)</f>
        <v>4.3600000000000003</v>
      </c>
      <c r="E1970" s="10" t="str">
        <f>VLOOKUP($A1970,'Medical Examinations'!$A:$Z,MATCH(E$1,'Medical Examinations'!$A$1:$Z$1,0),FALSE)</f>
        <v>No</v>
      </c>
      <c r="F1970" s="10" t="str">
        <f>VLOOKUP($A1970,'Medical Examinations'!$A:$Z,MATCH(F$1,'Medical Examinations'!$A$1:$Z$1,0),FALSE)</f>
        <v>No</v>
      </c>
      <c r="G1970" s="10" t="str">
        <f>VLOOKUP($A1970,'Medical Examinations'!$A:$Z,MATCH(G$1,'Medical Examinations'!$A$1:$Z$1,0),FALSE)</f>
        <v>Yes</v>
      </c>
      <c r="H1970" s="10">
        <f>VLOOKUP($A1970,'Medical Examinations'!$A:$Z,MATCH(H$1,'Medical Examinations'!$A$1:$Z$1,0),FALSE)</f>
        <v>1</v>
      </c>
      <c r="I1970" s="10" t="str">
        <f>VLOOKUP($A1970,'Medical Examinations'!$A:$Z,MATCH(I$1,'Medical Examinations'!$A$1:$Z$1,0),FALSE)</f>
        <v>No</v>
      </c>
      <c r="J1970" s="10" t="str">
        <f>VLOOKUP($A1970,'Medical Examinations'!$A:$Z,MATCH(J$1,'Medical Examinations'!$A$1:$Z$1,0),FALSE)</f>
        <v>Obesity</v>
      </c>
      <c r="K1970" s="10" t="str">
        <f>VLOOKUP($A1970,'Medical Examinations'!$A:$Z,MATCH(K$1,'Medical Examinations'!$A$1:$Z$1,0),FALSE)</f>
        <v>Normal</v>
      </c>
      <c r="L1970" s="15">
        <v>27598.93</v>
      </c>
      <c r="M1970" s="10" t="s">
        <v>4707</v>
      </c>
      <c r="N1970" s="10" t="s">
        <v>4711</v>
      </c>
      <c r="P1970" s="10"/>
    </row>
    <row r="1971" spans="1:16">
      <c r="A1971" s="21" t="s">
        <v>3943</v>
      </c>
      <c r="D1971" s="10">
        <f>VLOOKUP($A1971,'Medical Examinations'!$A:$Z,MATCH(D$1,'Medical Examinations'!$A$1:$Z$1,0),FALSE)</f>
        <v>4.84</v>
      </c>
      <c r="E1971" s="10" t="str">
        <f>VLOOKUP($A1971,'Medical Examinations'!$A:$Z,MATCH(E$1,'Medical Examinations'!$A$1:$Z$1,0),FALSE)</f>
        <v>No</v>
      </c>
      <c r="F1971" s="10" t="str">
        <f>VLOOKUP($A1971,'Medical Examinations'!$A:$Z,MATCH(F$1,'Medical Examinations'!$A$1:$Z$1,0),FALSE)</f>
        <v>No</v>
      </c>
      <c r="G1971" s="10" t="str">
        <f>VLOOKUP($A1971,'Medical Examinations'!$A:$Z,MATCH(G$1,'Medical Examinations'!$A$1:$Z$1,0),FALSE)</f>
        <v>Yes</v>
      </c>
      <c r="H1971" s="10">
        <f>VLOOKUP($A1971,'Medical Examinations'!$A:$Z,MATCH(H$1,'Medical Examinations'!$A$1:$Z$1,0),FALSE)</f>
        <v>1</v>
      </c>
      <c r="I1971" s="10" t="str">
        <f>VLOOKUP($A1971,'Medical Examinations'!$A:$Z,MATCH(I$1,'Medical Examinations'!$A$1:$Z$1,0),FALSE)</f>
        <v>No</v>
      </c>
      <c r="J1971" s="10" t="str">
        <f>VLOOKUP($A1971,'Medical Examinations'!$A:$Z,MATCH(J$1,'Medical Examinations'!$A$1:$Z$1,0),FALSE)</f>
        <v>Obesity</v>
      </c>
      <c r="K1971" s="10" t="str">
        <f>VLOOKUP($A1971,'Medical Examinations'!$A:$Z,MATCH(K$1,'Medical Examinations'!$A$1:$Z$1,0),FALSE)</f>
        <v>Normal</v>
      </c>
      <c r="L1971" s="15">
        <v>27614.71</v>
      </c>
      <c r="M1971" s="10" t="s">
        <v>4707</v>
      </c>
      <c r="N1971" s="10" t="s">
        <v>4708</v>
      </c>
      <c r="P1971" s="10"/>
    </row>
    <row r="1972" spans="1:16">
      <c r="A1972" s="20" t="s">
        <v>3945</v>
      </c>
      <c r="D1972" s="10">
        <f>VLOOKUP($A1972,'Medical Examinations'!$A:$Z,MATCH(D$1,'Medical Examinations'!$A$1:$Z$1,0),FALSE)</f>
        <v>4.5599999999999996</v>
      </c>
      <c r="E1972" s="10" t="str">
        <f>VLOOKUP($A1972,'Medical Examinations'!$A:$Z,MATCH(E$1,'Medical Examinations'!$A$1:$Z$1,0),FALSE)</f>
        <v>No</v>
      </c>
      <c r="F1972" s="10" t="str">
        <f>VLOOKUP($A1972,'Medical Examinations'!$A:$Z,MATCH(F$1,'Medical Examinations'!$A$1:$Z$1,0),FALSE)</f>
        <v>No</v>
      </c>
      <c r="G1972" s="10" t="str">
        <f>VLOOKUP($A1972,'Medical Examinations'!$A:$Z,MATCH(G$1,'Medical Examinations'!$A$1:$Z$1,0),FALSE)</f>
        <v>No</v>
      </c>
      <c r="H1972" s="10">
        <f>VLOOKUP($A1972,'Medical Examinations'!$A:$Z,MATCH(H$1,'Medical Examinations'!$A$1:$Z$1,0),FALSE)</f>
        <v>1</v>
      </c>
      <c r="I1972" s="10" t="str">
        <f>VLOOKUP($A1972,'Medical Examinations'!$A:$Z,MATCH(I$1,'Medical Examinations'!$A$1:$Z$1,0),FALSE)</f>
        <v>No</v>
      </c>
      <c r="J1972" s="10" t="str">
        <f>VLOOKUP($A1972,'Medical Examinations'!$A:$Z,MATCH(J$1,'Medical Examinations'!$A$1:$Z$1,0),FALSE)</f>
        <v>Underweight</v>
      </c>
      <c r="K1972" s="10" t="str">
        <f>VLOOKUP($A1972,'Medical Examinations'!$A:$Z,MATCH(K$1,'Medical Examinations'!$A$1:$Z$1,0),FALSE)</f>
        <v>Normal</v>
      </c>
      <c r="L1972" s="15">
        <v>27619.360000000001</v>
      </c>
      <c r="M1972" s="10" t="s">
        <v>4707</v>
      </c>
      <c r="N1972" s="10" t="s">
        <v>4708</v>
      </c>
      <c r="P1972" s="10"/>
    </row>
    <row r="1973" spans="1:16">
      <c r="A1973" s="21" t="s">
        <v>3947</v>
      </c>
      <c r="D1973" s="10">
        <f>VLOOKUP($A1973,'Medical Examinations'!$A:$Z,MATCH(D$1,'Medical Examinations'!$A$1:$Z$1,0),FALSE)</f>
        <v>4.42</v>
      </c>
      <c r="E1973" s="10" t="str">
        <f>VLOOKUP($A1973,'Medical Examinations'!$A:$Z,MATCH(E$1,'Medical Examinations'!$A$1:$Z$1,0),FALSE)</f>
        <v>yes</v>
      </c>
      <c r="F1973" s="10" t="str">
        <f>VLOOKUP($A1973,'Medical Examinations'!$A:$Z,MATCH(F$1,'Medical Examinations'!$A$1:$Z$1,0),FALSE)</f>
        <v>yes</v>
      </c>
      <c r="G1973" s="10" t="str">
        <f>VLOOKUP($A1973,'Medical Examinations'!$A:$Z,MATCH(G$1,'Medical Examinations'!$A$1:$Z$1,0),FALSE)</f>
        <v>No</v>
      </c>
      <c r="H1973" s="10">
        <f>VLOOKUP($A1973,'Medical Examinations'!$A:$Z,MATCH(H$1,'Medical Examinations'!$A$1:$Z$1,0),FALSE)</f>
        <v>2</v>
      </c>
      <c r="I1973" s="10" t="str">
        <f>VLOOKUP($A1973,'Medical Examinations'!$A:$Z,MATCH(I$1,'Medical Examinations'!$A$1:$Z$1,0),FALSE)</f>
        <v>No</v>
      </c>
      <c r="J1973" s="10" t="str">
        <f>VLOOKUP($A1973,'Medical Examinations'!$A:$Z,MATCH(J$1,'Medical Examinations'!$A$1:$Z$1,0),FALSE)</f>
        <v>Obesity</v>
      </c>
      <c r="K1973" s="10" t="str">
        <f>VLOOKUP($A1973,'Medical Examinations'!$A:$Z,MATCH(K$1,'Medical Examinations'!$A$1:$Z$1,0),FALSE)</f>
        <v>Normal</v>
      </c>
      <c r="L1973" s="15">
        <v>27625.17</v>
      </c>
      <c r="M1973" s="10" t="s">
        <v>4711</v>
      </c>
      <c r="N1973" s="10" t="s">
        <v>4711</v>
      </c>
      <c r="P1973" s="10"/>
    </row>
    <row r="1974" spans="1:16">
      <c r="A1974" s="20" t="s">
        <v>3949</v>
      </c>
      <c r="D1974" s="10">
        <f>VLOOKUP($A1974,'Medical Examinations'!$A:$Z,MATCH(D$1,'Medical Examinations'!$A$1:$Z$1,0),FALSE)</f>
        <v>7.66</v>
      </c>
      <c r="E1974" s="10" t="str">
        <f>VLOOKUP($A1974,'Medical Examinations'!$A:$Z,MATCH(E$1,'Medical Examinations'!$A$1:$Z$1,0),FALSE)</f>
        <v>yes</v>
      </c>
      <c r="F1974" s="10" t="str">
        <f>VLOOKUP($A1974,'Medical Examinations'!$A:$Z,MATCH(F$1,'Medical Examinations'!$A$1:$Z$1,0),FALSE)</f>
        <v>No</v>
      </c>
      <c r="G1974" s="10" t="str">
        <f>VLOOKUP($A1974,'Medical Examinations'!$A:$Z,MATCH(G$1,'Medical Examinations'!$A$1:$Z$1,0),FALSE)</f>
        <v>No</v>
      </c>
      <c r="H1974" s="10">
        <f>VLOOKUP($A1974,'Medical Examinations'!$A:$Z,MATCH(H$1,'Medical Examinations'!$A$1:$Z$1,0),FALSE)</f>
        <v>1</v>
      </c>
      <c r="I1974" s="10" t="str">
        <f>VLOOKUP($A1974,'Medical Examinations'!$A:$Z,MATCH(I$1,'Medical Examinations'!$A$1:$Z$1,0),FALSE)</f>
        <v>No</v>
      </c>
      <c r="J1974" s="10" t="str">
        <f>VLOOKUP($A1974,'Medical Examinations'!$A:$Z,MATCH(J$1,'Medical Examinations'!$A$1:$Z$1,0),FALSE)</f>
        <v>Underweight</v>
      </c>
      <c r="K1974" s="10" t="str">
        <f>VLOOKUP($A1974,'Medical Examinations'!$A:$Z,MATCH(K$1,'Medical Examinations'!$A$1:$Z$1,0),FALSE)</f>
        <v>Diabetes</v>
      </c>
      <c r="L1974" s="15">
        <v>27696.11</v>
      </c>
      <c r="M1974" s="10" t="s">
        <v>4711</v>
      </c>
      <c r="N1974" s="10" t="s">
        <v>4707</v>
      </c>
      <c r="P1974" s="10"/>
    </row>
    <row r="1975" spans="1:16">
      <c r="A1975" s="21" t="s">
        <v>3951</v>
      </c>
      <c r="D1975" s="10">
        <f>VLOOKUP($A1975,'Medical Examinations'!$A:$Z,MATCH(D$1,'Medical Examinations'!$A$1:$Z$1,0),FALSE)</f>
        <v>5.2</v>
      </c>
      <c r="E1975" s="10" t="str">
        <f>VLOOKUP($A1975,'Medical Examinations'!$A:$Z,MATCH(E$1,'Medical Examinations'!$A$1:$Z$1,0),FALSE)</f>
        <v>yes</v>
      </c>
      <c r="F1975" s="10" t="str">
        <f>VLOOKUP($A1975,'Medical Examinations'!$A:$Z,MATCH(F$1,'Medical Examinations'!$A$1:$Z$1,0),FALSE)</f>
        <v>No</v>
      </c>
      <c r="G1975" s="10" t="str">
        <f>VLOOKUP($A1975,'Medical Examinations'!$A:$Z,MATCH(G$1,'Medical Examinations'!$A$1:$Z$1,0),FALSE)</f>
        <v>No</v>
      </c>
      <c r="H1975" s="10">
        <f>VLOOKUP($A1975,'Medical Examinations'!$A:$Z,MATCH(H$1,'Medical Examinations'!$A$1:$Z$1,0),FALSE)</f>
        <v>0</v>
      </c>
      <c r="I1975" s="10" t="str">
        <f>VLOOKUP($A1975,'Medical Examinations'!$A:$Z,MATCH(I$1,'Medical Examinations'!$A$1:$Z$1,0),FALSE)</f>
        <v>No</v>
      </c>
      <c r="J1975" s="10" t="str">
        <f>VLOOKUP($A1975,'Medical Examinations'!$A:$Z,MATCH(J$1,'Medical Examinations'!$A$1:$Z$1,0),FALSE)</f>
        <v>Obesity</v>
      </c>
      <c r="K1975" s="10" t="str">
        <f>VLOOKUP($A1975,'Medical Examinations'!$A:$Z,MATCH(K$1,'Medical Examinations'!$A$1:$Z$1,0),FALSE)</f>
        <v>Normal</v>
      </c>
      <c r="L1975" s="15">
        <v>27724.29</v>
      </c>
      <c r="M1975" s="10" t="s">
        <v>4711</v>
      </c>
      <c r="N1975" s="10" t="s">
        <v>4708</v>
      </c>
      <c r="P1975" s="10"/>
    </row>
    <row r="1976" spans="1:16">
      <c r="A1976" s="20" t="s">
        <v>3953</v>
      </c>
      <c r="D1976" s="10">
        <f>VLOOKUP($A1976,'Medical Examinations'!$A:$Z,MATCH(D$1,'Medical Examinations'!$A$1:$Z$1,0),FALSE)</f>
        <v>5.53</v>
      </c>
      <c r="E1976" s="10" t="str">
        <f>VLOOKUP($A1976,'Medical Examinations'!$A:$Z,MATCH(E$1,'Medical Examinations'!$A$1:$Z$1,0),FALSE)</f>
        <v>yes</v>
      </c>
      <c r="F1976" s="10" t="str">
        <f>VLOOKUP($A1976,'Medical Examinations'!$A:$Z,MATCH(F$1,'Medical Examinations'!$A$1:$Z$1,0),FALSE)</f>
        <v>No</v>
      </c>
      <c r="G1976" s="10" t="str">
        <f>VLOOKUP($A1976,'Medical Examinations'!$A:$Z,MATCH(G$1,'Medical Examinations'!$A$1:$Z$1,0),FALSE)</f>
        <v>No</v>
      </c>
      <c r="H1976" s="10">
        <f>VLOOKUP($A1976,'Medical Examinations'!$A:$Z,MATCH(H$1,'Medical Examinations'!$A$1:$Z$1,0),FALSE)</f>
        <v>0</v>
      </c>
      <c r="I1976" s="10" t="str">
        <f>VLOOKUP($A1976,'Medical Examinations'!$A:$Z,MATCH(I$1,'Medical Examinations'!$A$1:$Z$1,0),FALSE)</f>
        <v>No</v>
      </c>
      <c r="J1976" s="10" t="str">
        <f>VLOOKUP($A1976,'Medical Examinations'!$A:$Z,MATCH(J$1,'Medical Examinations'!$A$1:$Z$1,0),FALSE)</f>
        <v>Obesity</v>
      </c>
      <c r="K1976" s="10" t="str">
        <f>VLOOKUP($A1976,'Medical Examinations'!$A:$Z,MATCH(K$1,'Medical Examinations'!$A$1:$Z$1,0),FALSE)</f>
        <v>Normal</v>
      </c>
      <c r="L1976" s="15">
        <v>27808.73</v>
      </c>
      <c r="M1976" s="10" t="s">
        <v>4711</v>
      </c>
      <c r="N1976" s="10" t="s">
        <v>4711</v>
      </c>
      <c r="P1976" s="10"/>
    </row>
    <row r="1977" spans="1:16">
      <c r="A1977" s="21" t="s">
        <v>3955</v>
      </c>
      <c r="D1977" s="10">
        <f>VLOOKUP($A1977,'Medical Examinations'!$A:$Z,MATCH(D$1,'Medical Examinations'!$A$1:$Z$1,0),FALSE)</f>
        <v>4.8600000000000003</v>
      </c>
      <c r="E1977" s="10" t="str">
        <f>VLOOKUP($A1977,'Medical Examinations'!$A:$Z,MATCH(E$1,'Medical Examinations'!$A$1:$Z$1,0),FALSE)</f>
        <v>No</v>
      </c>
      <c r="F1977" s="10" t="str">
        <f>VLOOKUP($A1977,'Medical Examinations'!$A:$Z,MATCH(F$1,'Medical Examinations'!$A$1:$Z$1,0),FALSE)</f>
        <v>yes</v>
      </c>
      <c r="G1977" s="10" t="str">
        <f>VLOOKUP($A1977,'Medical Examinations'!$A:$Z,MATCH(G$1,'Medical Examinations'!$A$1:$Z$1,0),FALSE)</f>
        <v>No</v>
      </c>
      <c r="H1977" s="10">
        <f>VLOOKUP($A1977,'Medical Examinations'!$A:$Z,MATCH(H$1,'Medical Examinations'!$A$1:$Z$1,0),FALSE)</f>
        <v>1</v>
      </c>
      <c r="I1977" s="10" t="str">
        <f>VLOOKUP($A1977,'Medical Examinations'!$A:$Z,MATCH(I$1,'Medical Examinations'!$A$1:$Z$1,0),FALSE)</f>
        <v>No</v>
      </c>
      <c r="J1977" s="10" t="str">
        <f>VLOOKUP($A1977,'Medical Examinations'!$A:$Z,MATCH(J$1,'Medical Examinations'!$A$1:$Z$1,0),FALSE)</f>
        <v>Obesity</v>
      </c>
      <c r="K1977" s="10" t="str">
        <f>VLOOKUP($A1977,'Medical Examinations'!$A:$Z,MATCH(K$1,'Medical Examinations'!$A$1:$Z$1,0),FALSE)</f>
        <v>Normal</v>
      </c>
      <c r="L1977" s="15">
        <v>27849.94</v>
      </c>
      <c r="M1977" s="10" t="s">
        <v>4711</v>
      </c>
      <c r="N1977" s="10" t="s">
        <v>4711</v>
      </c>
      <c r="P1977" s="10"/>
    </row>
    <row r="1978" spans="1:16">
      <c r="A1978" s="20" t="s">
        <v>3957</v>
      </c>
      <c r="D1978" s="10">
        <f>VLOOKUP($A1978,'Medical Examinations'!$A:$Z,MATCH(D$1,'Medical Examinations'!$A$1:$Z$1,0),FALSE)</f>
        <v>5.49</v>
      </c>
      <c r="E1978" s="10" t="str">
        <f>VLOOKUP($A1978,'Medical Examinations'!$A:$Z,MATCH(E$1,'Medical Examinations'!$A$1:$Z$1,0),FALSE)</f>
        <v>yes</v>
      </c>
      <c r="F1978" s="10" t="str">
        <f>VLOOKUP($A1978,'Medical Examinations'!$A:$Z,MATCH(F$1,'Medical Examinations'!$A$1:$Z$1,0),FALSE)</f>
        <v>No</v>
      </c>
      <c r="G1978" s="10" t="str">
        <f>VLOOKUP($A1978,'Medical Examinations'!$A:$Z,MATCH(G$1,'Medical Examinations'!$A$1:$Z$1,0),FALSE)</f>
        <v>No</v>
      </c>
      <c r="H1978" s="10">
        <f>VLOOKUP($A1978,'Medical Examinations'!$A:$Z,MATCH(H$1,'Medical Examinations'!$A$1:$Z$1,0),FALSE)</f>
        <v>0</v>
      </c>
      <c r="I1978" s="10" t="str">
        <f>VLOOKUP($A1978,'Medical Examinations'!$A:$Z,MATCH(I$1,'Medical Examinations'!$A$1:$Z$1,0),FALSE)</f>
        <v>No</v>
      </c>
      <c r="J1978" s="10" t="str">
        <f>VLOOKUP($A1978,'Medical Examinations'!$A:$Z,MATCH(J$1,'Medical Examinations'!$A$1:$Z$1,0),FALSE)</f>
        <v>Overweight</v>
      </c>
      <c r="K1978" s="10" t="str">
        <f>VLOOKUP($A1978,'Medical Examinations'!$A:$Z,MATCH(K$1,'Medical Examinations'!$A$1:$Z$1,0),FALSE)</f>
        <v>Normal</v>
      </c>
      <c r="L1978" s="15">
        <v>27925.86</v>
      </c>
      <c r="M1978" s="10" t="s">
        <v>4711</v>
      </c>
      <c r="N1978" s="10" t="s">
        <v>4707</v>
      </c>
      <c r="P1978" s="10"/>
    </row>
    <row r="1979" spans="1:16">
      <c r="A1979" s="21" t="s">
        <v>3959</v>
      </c>
      <c r="D1979" s="10">
        <f>VLOOKUP($A1979,'Medical Examinations'!$A:$Z,MATCH(D$1,'Medical Examinations'!$A$1:$Z$1,0),FALSE)</f>
        <v>4.09</v>
      </c>
      <c r="E1979" s="10" t="str">
        <f>VLOOKUP($A1979,'Medical Examinations'!$A:$Z,MATCH(E$1,'Medical Examinations'!$A$1:$Z$1,0),FALSE)</f>
        <v>yes</v>
      </c>
      <c r="F1979" s="10" t="str">
        <f>VLOOKUP($A1979,'Medical Examinations'!$A:$Z,MATCH(F$1,'Medical Examinations'!$A$1:$Z$1,0),FALSE)</f>
        <v>No</v>
      </c>
      <c r="G1979" s="10" t="str">
        <f>VLOOKUP($A1979,'Medical Examinations'!$A:$Z,MATCH(G$1,'Medical Examinations'!$A$1:$Z$1,0),FALSE)</f>
        <v>No</v>
      </c>
      <c r="H1979" s="10">
        <f>VLOOKUP($A1979,'Medical Examinations'!$A:$Z,MATCH(H$1,'Medical Examinations'!$A$1:$Z$1,0),FALSE)</f>
        <v>0</v>
      </c>
      <c r="I1979" s="10" t="str">
        <f>VLOOKUP($A1979,'Medical Examinations'!$A:$Z,MATCH(I$1,'Medical Examinations'!$A$1:$Z$1,0),FALSE)</f>
        <v>No</v>
      </c>
      <c r="J1979" s="10" t="str">
        <f>VLOOKUP($A1979,'Medical Examinations'!$A:$Z,MATCH(J$1,'Medical Examinations'!$A$1:$Z$1,0),FALSE)</f>
        <v>Overweight</v>
      </c>
      <c r="K1979" s="10" t="str">
        <f>VLOOKUP($A1979,'Medical Examinations'!$A:$Z,MATCH(K$1,'Medical Examinations'!$A$1:$Z$1,0),FALSE)</f>
        <v>Normal</v>
      </c>
      <c r="L1979" s="15">
        <v>27931.11</v>
      </c>
      <c r="M1979" s="10" t="s">
        <v>4711</v>
      </c>
      <c r="N1979" s="10" t="s">
        <v>4708</v>
      </c>
      <c r="P1979" s="10"/>
    </row>
    <row r="1980" spans="1:16">
      <c r="A1980" s="20" t="s">
        <v>3961</v>
      </c>
      <c r="D1980" s="10">
        <f>VLOOKUP($A1980,'Medical Examinations'!$A:$Z,MATCH(D$1,'Medical Examinations'!$A$1:$Z$1,0),FALSE)</f>
        <v>4.3099999999999996</v>
      </c>
      <c r="E1980" s="10" t="str">
        <f>VLOOKUP($A1980,'Medical Examinations'!$A:$Z,MATCH(E$1,'Medical Examinations'!$A$1:$Z$1,0),FALSE)</f>
        <v>yes</v>
      </c>
      <c r="F1980" s="10" t="str">
        <f>VLOOKUP($A1980,'Medical Examinations'!$A:$Z,MATCH(F$1,'Medical Examinations'!$A$1:$Z$1,0),FALSE)</f>
        <v>No</v>
      </c>
      <c r="G1980" s="10" t="str">
        <f>VLOOKUP($A1980,'Medical Examinations'!$A:$Z,MATCH(G$1,'Medical Examinations'!$A$1:$Z$1,0),FALSE)</f>
        <v>No</v>
      </c>
      <c r="H1980" s="10">
        <f>VLOOKUP($A1980,'Medical Examinations'!$A:$Z,MATCH(H$1,'Medical Examinations'!$A$1:$Z$1,0),FALSE)</f>
        <v>0</v>
      </c>
      <c r="I1980" s="10" t="str">
        <f>VLOOKUP($A1980,'Medical Examinations'!$A:$Z,MATCH(I$1,'Medical Examinations'!$A$1:$Z$1,0),FALSE)</f>
        <v>No</v>
      </c>
      <c r="J1980" s="10" t="str">
        <f>VLOOKUP($A1980,'Medical Examinations'!$A:$Z,MATCH(J$1,'Medical Examinations'!$A$1:$Z$1,0),FALSE)</f>
        <v>Overweight</v>
      </c>
      <c r="K1980" s="10" t="str">
        <f>VLOOKUP($A1980,'Medical Examinations'!$A:$Z,MATCH(K$1,'Medical Examinations'!$A$1:$Z$1,0),FALSE)</f>
        <v>Normal</v>
      </c>
      <c r="L1980" s="15">
        <v>27941.29</v>
      </c>
      <c r="M1980" s="10" t="s">
        <v>4711</v>
      </c>
      <c r="N1980" s="10" t="s">
        <v>4708</v>
      </c>
      <c r="P1980" s="10"/>
    </row>
    <row r="1981" spans="1:16">
      <c r="A1981" s="21" t="s">
        <v>3963</v>
      </c>
      <c r="D1981" s="10">
        <f>VLOOKUP($A1981,'Medical Examinations'!$A:$Z,MATCH(D$1,'Medical Examinations'!$A$1:$Z$1,0),FALSE)</f>
        <v>4</v>
      </c>
      <c r="E1981" s="10" t="str">
        <f>VLOOKUP($A1981,'Medical Examinations'!$A:$Z,MATCH(E$1,'Medical Examinations'!$A$1:$Z$1,0),FALSE)</f>
        <v>yes</v>
      </c>
      <c r="F1981" s="10" t="str">
        <f>VLOOKUP($A1981,'Medical Examinations'!$A:$Z,MATCH(F$1,'Medical Examinations'!$A$1:$Z$1,0),FALSE)</f>
        <v>No</v>
      </c>
      <c r="G1981" s="10" t="str">
        <f>VLOOKUP($A1981,'Medical Examinations'!$A:$Z,MATCH(G$1,'Medical Examinations'!$A$1:$Z$1,0),FALSE)</f>
        <v>No</v>
      </c>
      <c r="H1981" s="10">
        <f>VLOOKUP($A1981,'Medical Examinations'!$A:$Z,MATCH(H$1,'Medical Examinations'!$A$1:$Z$1,0),FALSE)</f>
        <v>0</v>
      </c>
      <c r="I1981" s="10" t="str">
        <f>VLOOKUP($A1981,'Medical Examinations'!$A:$Z,MATCH(I$1,'Medical Examinations'!$A$1:$Z$1,0),FALSE)</f>
        <v>No</v>
      </c>
      <c r="J1981" s="10" t="str">
        <f>VLOOKUP($A1981,'Medical Examinations'!$A:$Z,MATCH(J$1,'Medical Examinations'!$A$1:$Z$1,0),FALSE)</f>
        <v>Normal Weight</v>
      </c>
      <c r="K1981" s="10" t="str">
        <f>VLOOKUP($A1981,'Medical Examinations'!$A:$Z,MATCH(K$1,'Medical Examinations'!$A$1:$Z$1,0),FALSE)</f>
        <v>Normal</v>
      </c>
      <c r="L1981" s="15">
        <v>27980.77</v>
      </c>
      <c r="M1981" s="10" t="s">
        <v>4711</v>
      </c>
      <c r="N1981" s="10" t="s">
        <v>4711</v>
      </c>
      <c r="P1981" s="10"/>
    </row>
    <row r="1982" spans="1:16">
      <c r="A1982" s="20" t="s">
        <v>3965</v>
      </c>
      <c r="D1982" s="10">
        <f>VLOOKUP($A1982,'Medical Examinations'!$A:$Z,MATCH(D$1,'Medical Examinations'!$A$1:$Z$1,0),FALSE)</f>
        <v>4.68</v>
      </c>
      <c r="E1982" s="10" t="str">
        <f>VLOOKUP($A1982,'Medical Examinations'!$A:$Z,MATCH(E$1,'Medical Examinations'!$A$1:$Z$1,0),FALSE)</f>
        <v>No</v>
      </c>
      <c r="F1982" s="10" t="str">
        <f>VLOOKUP($A1982,'Medical Examinations'!$A:$Z,MATCH(F$1,'Medical Examinations'!$A$1:$Z$1,0),FALSE)</f>
        <v>No</v>
      </c>
      <c r="G1982" s="10" t="str">
        <f>VLOOKUP($A1982,'Medical Examinations'!$A:$Z,MATCH(G$1,'Medical Examinations'!$A$1:$Z$1,0),FALSE)</f>
        <v>Yes</v>
      </c>
      <c r="H1982" s="10">
        <f>VLOOKUP($A1982,'Medical Examinations'!$A:$Z,MATCH(H$1,'Medical Examinations'!$A$1:$Z$1,0),FALSE)</f>
        <v>1</v>
      </c>
      <c r="I1982" s="10" t="str">
        <f>VLOOKUP($A1982,'Medical Examinations'!$A:$Z,MATCH(I$1,'Medical Examinations'!$A$1:$Z$1,0),FALSE)</f>
        <v>No</v>
      </c>
      <c r="J1982" s="10" t="str">
        <f>VLOOKUP($A1982,'Medical Examinations'!$A:$Z,MATCH(J$1,'Medical Examinations'!$A$1:$Z$1,0),FALSE)</f>
        <v>Obesity</v>
      </c>
      <c r="K1982" s="10" t="str">
        <f>VLOOKUP($A1982,'Medical Examinations'!$A:$Z,MATCH(K$1,'Medical Examinations'!$A$1:$Z$1,0),FALSE)</f>
        <v>Normal</v>
      </c>
      <c r="L1982" s="15">
        <v>28006.94</v>
      </c>
      <c r="M1982" s="10" t="s">
        <v>4711</v>
      </c>
      <c r="N1982" s="10" t="s">
        <v>4707</v>
      </c>
      <c r="P1982" s="10"/>
    </row>
    <row r="1983" spans="1:16">
      <c r="A1983" s="21" t="s">
        <v>3967</v>
      </c>
      <c r="D1983" s="10">
        <f>VLOOKUP($A1983,'Medical Examinations'!$A:$Z,MATCH(D$1,'Medical Examinations'!$A$1:$Z$1,0),FALSE)</f>
        <v>4.0199999999999996</v>
      </c>
      <c r="E1983" s="10" t="str">
        <f>VLOOKUP($A1983,'Medical Examinations'!$A:$Z,MATCH(E$1,'Medical Examinations'!$A$1:$Z$1,0),FALSE)</f>
        <v>yes</v>
      </c>
      <c r="F1983" s="10" t="str">
        <f>VLOOKUP($A1983,'Medical Examinations'!$A:$Z,MATCH(F$1,'Medical Examinations'!$A$1:$Z$1,0),FALSE)</f>
        <v>No</v>
      </c>
      <c r="G1983" s="10" t="str">
        <f>VLOOKUP($A1983,'Medical Examinations'!$A:$Z,MATCH(G$1,'Medical Examinations'!$A$1:$Z$1,0),FALSE)</f>
        <v>No</v>
      </c>
      <c r="H1983" s="10">
        <f>VLOOKUP($A1983,'Medical Examinations'!$A:$Z,MATCH(H$1,'Medical Examinations'!$A$1:$Z$1,0),FALSE)</f>
        <v>1</v>
      </c>
      <c r="I1983" s="10" t="str">
        <f>VLOOKUP($A1983,'Medical Examinations'!$A:$Z,MATCH(I$1,'Medical Examinations'!$A$1:$Z$1,0),FALSE)</f>
        <v>No</v>
      </c>
      <c r="J1983" s="10" t="str">
        <f>VLOOKUP($A1983,'Medical Examinations'!$A:$Z,MATCH(J$1,'Medical Examinations'!$A$1:$Z$1,0),FALSE)</f>
        <v>Normal Weight</v>
      </c>
      <c r="K1983" s="10" t="str">
        <f>VLOOKUP($A1983,'Medical Examinations'!$A:$Z,MATCH(K$1,'Medical Examinations'!$A$1:$Z$1,0),FALSE)</f>
        <v>Normal</v>
      </c>
      <c r="L1983" s="15">
        <v>28101.33</v>
      </c>
      <c r="M1983" s="10" t="s">
        <v>4711</v>
      </c>
      <c r="N1983" s="10" t="s">
        <v>4707</v>
      </c>
      <c r="P1983" s="10"/>
    </row>
    <row r="1984" spans="1:16">
      <c r="A1984" s="20" t="s">
        <v>3969</v>
      </c>
      <c r="D1984" s="10">
        <f>VLOOKUP($A1984,'Medical Examinations'!$A:$Z,MATCH(D$1,'Medical Examinations'!$A$1:$Z$1,0),FALSE)</f>
        <v>5.12</v>
      </c>
      <c r="E1984" s="10" t="str">
        <f>VLOOKUP($A1984,'Medical Examinations'!$A:$Z,MATCH(E$1,'Medical Examinations'!$A$1:$Z$1,0),FALSE)</f>
        <v>No</v>
      </c>
      <c r="F1984" s="10" t="str">
        <f>VLOOKUP($A1984,'Medical Examinations'!$A:$Z,MATCH(F$1,'Medical Examinations'!$A$1:$Z$1,0),FALSE)</f>
        <v>No</v>
      </c>
      <c r="G1984" s="10" t="str">
        <f>VLOOKUP($A1984,'Medical Examinations'!$A:$Z,MATCH(G$1,'Medical Examinations'!$A$1:$Z$1,0),FALSE)</f>
        <v>Yes</v>
      </c>
      <c r="H1984" s="10">
        <f>VLOOKUP($A1984,'Medical Examinations'!$A:$Z,MATCH(H$1,'Medical Examinations'!$A$1:$Z$1,0),FALSE)</f>
        <v>1</v>
      </c>
      <c r="I1984" s="10" t="str">
        <f>VLOOKUP($A1984,'Medical Examinations'!$A:$Z,MATCH(I$1,'Medical Examinations'!$A$1:$Z$1,0),FALSE)</f>
        <v>No</v>
      </c>
      <c r="J1984" s="10" t="str">
        <f>VLOOKUP($A1984,'Medical Examinations'!$A:$Z,MATCH(J$1,'Medical Examinations'!$A$1:$Z$1,0),FALSE)</f>
        <v>Overweight</v>
      </c>
      <c r="K1984" s="10" t="str">
        <f>VLOOKUP($A1984,'Medical Examinations'!$A:$Z,MATCH(K$1,'Medical Examinations'!$A$1:$Z$1,0),FALSE)</f>
        <v>Normal</v>
      </c>
      <c r="L1984" s="15">
        <v>28245.34</v>
      </c>
      <c r="M1984" s="10" t="s">
        <v>4711</v>
      </c>
      <c r="N1984" s="10" t="s">
        <v>4708</v>
      </c>
      <c r="P1984" s="10"/>
    </row>
    <row r="1985" spans="1:16">
      <c r="A1985" s="21" t="s">
        <v>3971</v>
      </c>
      <c r="D1985" s="10">
        <f>VLOOKUP($A1985,'Medical Examinations'!$A:$Z,MATCH(D$1,'Medical Examinations'!$A$1:$Z$1,0),FALSE)</f>
        <v>5.52</v>
      </c>
      <c r="E1985" s="10" t="str">
        <f>VLOOKUP($A1985,'Medical Examinations'!$A:$Z,MATCH(E$1,'Medical Examinations'!$A$1:$Z$1,0),FALSE)</f>
        <v>No</v>
      </c>
      <c r="F1985" s="10" t="str">
        <f>VLOOKUP($A1985,'Medical Examinations'!$A:$Z,MATCH(F$1,'Medical Examinations'!$A$1:$Z$1,0),FALSE)</f>
        <v>No</v>
      </c>
      <c r="G1985" s="10" t="str">
        <f>VLOOKUP($A1985,'Medical Examinations'!$A:$Z,MATCH(G$1,'Medical Examinations'!$A$1:$Z$1,0),FALSE)</f>
        <v>No</v>
      </c>
      <c r="H1985" s="10">
        <f>VLOOKUP($A1985,'Medical Examinations'!$A:$Z,MATCH(H$1,'Medical Examinations'!$A$1:$Z$1,0),FALSE)</f>
        <v>0</v>
      </c>
      <c r="I1985" s="10" t="str">
        <f>VLOOKUP($A1985,'Medical Examinations'!$A:$Z,MATCH(I$1,'Medical Examinations'!$A$1:$Z$1,0),FALSE)</f>
        <v>No</v>
      </c>
      <c r="J1985" s="10" t="str">
        <f>VLOOKUP($A1985,'Medical Examinations'!$A:$Z,MATCH(J$1,'Medical Examinations'!$A$1:$Z$1,0),FALSE)</f>
        <v>Normal Weight</v>
      </c>
      <c r="K1985" s="10" t="str">
        <f>VLOOKUP($A1985,'Medical Examinations'!$A:$Z,MATCH(K$1,'Medical Examinations'!$A$1:$Z$1,0),FALSE)</f>
        <v>Normal</v>
      </c>
      <c r="L1985" s="15">
        <v>28287.9</v>
      </c>
      <c r="M1985" s="10" t="s">
        <v>4711</v>
      </c>
      <c r="N1985" s="10" t="s">
        <v>4711</v>
      </c>
      <c r="P1985" s="10"/>
    </row>
    <row r="1986" spans="1:16">
      <c r="A1986" s="20" t="s">
        <v>3973</v>
      </c>
      <c r="D1986" s="10">
        <f>VLOOKUP($A1986,'Medical Examinations'!$A:$Z,MATCH(D$1,'Medical Examinations'!$A$1:$Z$1,0),FALSE)</f>
        <v>5.81</v>
      </c>
      <c r="E1986" s="10" t="str">
        <f>VLOOKUP($A1986,'Medical Examinations'!$A:$Z,MATCH(E$1,'Medical Examinations'!$A$1:$Z$1,0),FALSE)</f>
        <v>yes</v>
      </c>
      <c r="F1986" s="10" t="str">
        <f>VLOOKUP($A1986,'Medical Examinations'!$A:$Z,MATCH(F$1,'Medical Examinations'!$A$1:$Z$1,0),FALSE)</f>
        <v>No</v>
      </c>
      <c r="G1986" s="10" t="str">
        <f>VLOOKUP($A1986,'Medical Examinations'!$A:$Z,MATCH(G$1,'Medical Examinations'!$A$1:$Z$1,0),FALSE)</f>
        <v>Yes</v>
      </c>
      <c r="H1986" s="10">
        <f>VLOOKUP($A1986,'Medical Examinations'!$A:$Z,MATCH(H$1,'Medical Examinations'!$A$1:$Z$1,0),FALSE)</f>
        <v>1</v>
      </c>
      <c r="I1986" s="10" t="str">
        <f>VLOOKUP($A1986,'Medical Examinations'!$A:$Z,MATCH(I$1,'Medical Examinations'!$A$1:$Z$1,0),FALSE)</f>
        <v>No</v>
      </c>
      <c r="J1986" s="10" t="str">
        <f>VLOOKUP($A1986,'Medical Examinations'!$A:$Z,MATCH(J$1,'Medical Examinations'!$A$1:$Z$1,0),FALSE)</f>
        <v>Overweight</v>
      </c>
      <c r="K1986" s="10" t="str">
        <f>VLOOKUP($A1986,'Medical Examinations'!$A:$Z,MATCH(K$1,'Medical Examinations'!$A$1:$Z$1,0),FALSE)</f>
        <v>Prediabetes</v>
      </c>
      <c r="L1986" s="15">
        <v>28302.33</v>
      </c>
      <c r="M1986" s="10" t="s">
        <v>4711</v>
      </c>
      <c r="N1986" s="10" t="s">
        <v>4707</v>
      </c>
      <c r="P1986" s="10"/>
    </row>
    <row r="1987" spans="1:16">
      <c r="A1987" s="21" t="s">
        <v>3975</v>
      </c>
      <c r="D1987" s="10">
        <f>VLOOKUP($A1987,'Medical Examinations'!$A:$Z,MATCH(D$1,'Medical Examinations'!$A$1:$Z$1,0),FALSE)</f>
        <v>5.16</v>
      </c>
      <c r="E1987" s="10" t="str">
        <f>VLOOKUP($A1987,'Medical Examinations'!$A:$Z,MATCH(E$1,'Medical Examinations'!$A$1:$Z$1,0),FALSE)</f>
        <v>No</v>
      </c>
      <c r="F1987" s="10" t="str">
        <f>VLOOKUP($A1987,'Medical Examinations'!$A:$Z,MATCH(F$1,'Medical Examinations'!$A$1:$Z$1,0),FALSE)</f>
        <v>No</v>
      </c>
      <c r="G1987" s="10" t="str">
        <f>VLOOKUP($A1987,'Medical Examinations'!$A:$Z,MATCH(G$1,'Medical Examinations'!$A$1:$Z$1,0),FALSE)</f>
        <v>Yes</v>
      </c>
      <c r="H1987" s="10">
        <f>VLOOKUP($A1987,'Medical Examinations'!$A:$Z,MATCH(H$1,'Medical Examinations'!$A$1:$Z$1,0),FALSE)</f>
        <v>1</v>
      </c>
      <c r="I1987" s="10" t="str">
        <f>VLOOKUP($A1987,'Medical Examinations'!$A:$Z,MATCH(I$1,'Medical Examinations'!$A$1:$Z$1,0),FALSE)</f>
        <v>No</v>
      </c>
      <c r="J1987" s="10" t="str">
        <f>VLOOKUP($A1987,'Medical Examinations'!$A:$Z,MATCH(J$1,'Medical Examinations'!$A$1:$Z$1,0),FALSE)</f>
        <v>Obesity</v>
      </c>
      <c r="K1987" s="10" t="str">
        <f>VLOOKUP($A1987,'Medical Examinations'!$A:$Z,MATCH(K$1,'Medical Examinations'!$A$1:$Z$1,0),FALSE)</f>
        <v>Normal</v>
      </c>
      <c r="L1987" s="15">
        <v>28340.19</v>
      </c>
      <c r="M1987" s="10" t="s">
        <v>4711</v>
      </c>
      <c r="N1987" s="10" t="s">
        <v>4707</v>
      </c>
      <c r="P1987" s="10"/>
    </row>
    <row r="1988" spans="1:16">
      <c r="A1988" s="20" t="s">
        <v>3977</v>
      </c>
      <c r="D1988" s="10">
        <f>VLOOKUP($A1988,'Medical Examinations'!$A:$Z,MATCH(D$1,'Medical Examinations'!$A$1:$Z$1,0),FALSE)</f>
        <v>5</v>
      </c>
      <c r="E1988" s="10" t="str">
        <f>VLOOKUP($A1988,'Medical Examinations'!$A:$Z,MATCH(E$1,'Medical Examinations'!$A$1:$Z$1,0),FALSE)</f>
        <v>No</v>
      </c>
      <c r="F1988" s="10" t="str">
        <f>VLOOKUP($A1988,'Medical Examinations'!$A:$Z,MATCH(F$1,'Medical Examinations'!$A$1:$Z$1,0),FALSE)</f>
        <v>No</v>
      </c>
      <c r="G1988" s="10" t="str">
        <f>VLOOKUP($A1988,'Medical Examinations'!$A:$Z,MATCH(G$1,'Medical Examinations'!$A$1:$Z$1,0),FALSE)</f>
        <v>Yes</v>
      </c>
      <c r="H1988" s="10">
        <f>VLOOKUP($A1988,'Medical Examinations'!$A:$Z,MATCH(H$1,'Medical Examinations'!$A$1:$Z$1,0),FALSE)</f>
        <v>1</v>
      </c>
      <c r="I1988" s="10" t="str">
        <f>VLOOKUP($A1988,'Medical Examinations'!$A:$Z,MATCH(I$1,'Medical Examinations'!$A$1:$Z$1,0),FALSE)</f>
        <v>No</v>
      </c>
      <c r="J1988" s="10" t="str">
        <f>VLOOKUP($A1988,'Medical Examinations'!$A:$Z,MATCH(J$1,'Medical Examinations'!$A$1:$Z$1,0),FALSE)</f>
        <v>Obesity</v>
      </c>
      <c r="K1988" s="10" t="str">
        <f>VLOOKUP($A1988,'Medical Examinations'!$A:$Z,MATCH(K$1,'Medical Examinations'!$A$1:$Z$1,0),FALSE)</f>
        <v>Normal</v>
      </c>
      <c r="L1988" s="15">
        <v>28468.92</v>
      </c>
      <c r="M1988" s="10" t="s">
        <v>4711</v>
      </c>
      <c r="N1988" s="10" t="s">
        <v>4711</v>
      </c>
      <c r="P1988" s="10"/>
    </row>
    <row r="1989" spans="1:16">
      <c r="A1989" s="21" t="s">
        <v>3979</v>
      </c>
      <c r="D1989" s="10">
        <f>VLOOKUP($A1989,'Medical Examinations'!$A:$Z,MATCH(D$1,'Medical Examinations'!$A$1:$Z$1,0),FALSE)</f>
        <v>5.84</v>
      </c>
      <c r="E1989" s="10" t="str">
        <f>VLOOKUP($A1989,'Medical Examinations'!$A:$Z,MATCH(E$1,'Medical Examinations'!$A$1:$Z$1,0),FALSE)</f>
        <v>yes</v>
      </c>
      <c r="F1989" s="10" t="str">
        <f>VLOOKUP($A1989,'Medical Examinations'!$A:$Z,MATCH(F$1,'Medical Examinations'!$A$1:$Z$1,0),FALSE)</f>
        <v>No</v>
      </c>
      <c r="G1989" s="10" t="str">
        <f>VLOOKUP($A1989,'Medical Examinations'!$A:$Z,MATCH(G$1,'Medical Examinations'!$A$1:$Z$1,0),FALSE)</f>
        <v>No</v>
      </c>
      <c r="H1989" s="10">
        <f>VLOOKUP($A1989,'Medical Examinations'!$A:$Z,MATCH(H$1,'Medical Examinations'!$A$1:$Z$1,0),FALSE)</f>
        <v>0</v>
      </c>
      <c r="I1989" s="10" t="str">
        <f>VLOOKUP($A1989,'Medical Examinations'!$A:$Z,MATCH(I$1,'Medical Examinations'!$A$1:$Z$1,0),FALSE)</f>
        <v>No</v>
      </c>
      <c r="J1989" s="10" t="str">
        <f>VLOOKUP($A1989,'Medical Examinations'!$A:$Z,MATCH(J$1,'Medical Examinations'!$A$1:$Z$1,0),FALSE)</f>
        <v>Obesity</v>
      </c>
      <c r="K1989" s="10" t="str">
        <f>VLOOKUP($A1989,'Medical Examinations'!$A:$Z,MATCH(K$1,'Medical Examinations'!$A$1:$Z$1,0),FALSE)</f>
        <v>Prediabetes</v>
      </c>
      <c r="L1989" s="15">
        <v>28476.73</v>
      </c>
      <c r="M1989" s="10" t="s">
        <v>4711</v>
      </c>
      <c r="N1989" s="10" t="s">
        <v>4707</v>
      </c>
      <c r="P1989" s="10"/>
    </row>
    <row r="1990" spans="1:16">
      <c r="A1990" s="20" t="s">
        <v>3981</v>
      </c>
      <c r="D1990" s="10">
        <f>VLOOKUP($A1990,'Medical Examinations'!$A:$Z,MATCH(D$1,'Medical Examinations'!$A$1:$Z$1,0),FALSE)</f>
        <v>4.1900000000000004</v>
      </c>
      <c r="E1990" s="10" t="str">
        <f>VLOOKUP($A1990,'Medical Examinations'!$A:$Z,MATCH(E$1,'Medical Examinations'!$A$1:$Z$1,0),FALSE)</f>
        <v>No</v>
      </c>
      <c r="F1990" s="10" t="str">
        <f>VLOOKUP($A1990,'Medical Examinations'!$A:$Z,MATCH(F$1,'Medical Examinations'!$A$1:$Z$1,0),FALSE)</f>
        <v>No</v>
      </c>
      <c r="G1990" s="10" t="str">
        <f>VLOOKUP($A1990,'Medical Examinations'!$A:$Z,MATCH(G$1,'Medical Examinations'!$A$1:$Z$1,0),FALSE)</f>
        <v>Yes</v>
      </c>
      <c r="H1990" s="10">
        <f>VLOOKUP($A1990,'Medical Examinations'!$A:$Z,MATCH(H$1,'Medical Examinations'!$A$1:$Z$1,0),FALSE)</f>
        <v>1</v>
      </c>
      <c r="I1990" s="10" t="str">
        <f>VLOOKUP($A1990,'Medical Examinations'!$A:$Z,MATCH(I$1,'Medical Examinations'!$A$1:$Z$1,0),FALSE)</f>
        <v>No</v>
      </c>
      <c r="J1990" s="10" t="str">
        <f>VLOOKUP($A1990,'Medical Examinations'!$A:$Z,MATCH(J$1,'Medical Examinations'!$A$1:$Z$1,0),FALSE)</f>
        <v>Obesity</v>
      </c>
      <c r="K1990" s="10" t="str">
        <f>VLOOKUP($A1990,'Medical Examinations'!$A:$Z,MATCH(K$1,'Medical Examinations'!$A$1:$Z$1,0),FALSE)</f>
        <v>Normal</v>
      </c>
      <c r="L1990" s="15">
        <v>28542.86</v>
      </c>
      <c r="M1990" s="10" t="s">
        <v>4711</v>
      </c>
      <c r="N1990" s="10" t="s">
        <v>4708</v>
      </c>
      <c r="P1990" s="10"/>
    </row>
    <row r="1991" spans="1:16">
      <c r="A1991" s="21" t="s">
        <v>3983</v>
      </c>
      <c r="D1991" s="10">
        <f>VLOOKUP($A1991,'Medical Examinations'!$A:$Z,MATCH(D$1,'Medical Examinations'!$A$1:$Z$1,0),FALSE)</f>
        <v>4.62</v>
      </c>
      <c r="E1991" s="10" t="str">
        <f>VLOOKUP($A1991,'Medical Examinations'!$A:$Z,MATCH(E$1,'Medical Examinations'!$A$1:$Z$1,0),FALSE)</f>
        <v>yes</v>
      </c>
      <c r="F1991" s="10" t="str">
        <f>VLOOKUP($A1991,'Medical Examinations'!$A:$Z,MATCH(F$1,'Medical Examinations'!$A$1:$Z$1,0),FALSE)</f>
        <v>No</v>
      </c>
      <c r="G1991" s="10" t="str">
        <f>VLOOKUP($A1991,'Medical Examinations'!$A:$Z,MATCH(G$1,'Medical Examinations'!$A$1:$Z$1,0),FALSE)</f>
        <v>No</v>
      </c>
      <c r="H1991" s="10">
        <f>VLOOKUP($A1991,'Medical Examinations'!$A:$Z,MATCH(H$1,'Medical Examinations'!$A$1:$Z$1,0),FALSE)</f>
        <v>0</v>
      </c>
      <c r="I1991" s="10" t="str">
        <f>VLOOKUP($A1991,'Medical Examinations'!$A:$Z,MATCH(I$1,'Medical Examinations'!$A$1:$Z$1,0),FALSE)</f>
        <v>No</v>
      </c>
      <c r="J1991" s="10" t="str">
        <f>VLOOKUP($A1991,'Medical Examinations'!$A:$Z,MATCH(J$1,'Medical Examinations'!$A$1:$Z$1,0),FALSE)</f>
        <v>Overweight</v>
      </c>
      <c r="K1991" s="10" t="str">
        <f>VLOOKUP($A1991,'Medical Examinations'!$A:$Z,MATCH(K$1,'Medical Examinations'!$A$1:$Z$1,0),FALSE)</f>
        <v>Normal</v>
      </c>
      <c r="L1991" s="15">
        <v>28716.14</v>
      </c>
      <c r="M1991" s="10" t="s">
        <v>4711</v>
      </c>
      <c r="N1991" s="10" t="s">
        <v>4708</v>
      </c>
      <c r="P1991" s="10"/>
    </row>
    <row r="1992" spans="1:16">
      <c r="A1992" s="20" t="s">
        <v>3985</v>
      </c>
      <c r="D1992" s="10">
        <f>VLOOKUP($A1992,'Medical Examinations'!$A:$Z,MATCH(D$1,'Medical Examinations'!$A$1:$Z$1,0),FALSE)</f>
        <v>6.24</v>
      </c>
      <c r="E1992" s="10" t="str">
        <f>VLOOKUP($A1992,'Medical Examinations'!$A:$Z,MATCH(E$1,'Medical Examinations'!$A$1:$Z$1,0),FALSE)</f>
        <v>No</v>
      </c>
      <c r="F1992" s="10" t="str">
        <f>VLOOKUP($A1992,'Medical Examinations'!$A:$Z,MATCH(F$1,'Medical Examinations'!$A$1:$Z$1,0),FALSE)</f>
        <v>No</v>
      </c>
      <c r="G1992" s="10" t="str">
        <f>VLOOKUP($A1992,'Medical Examinations'!$A:$Z,MATCH(G$1,'Medical Examinations'!$A$1:$Z$1,0),FALSE)</f>
        <v>No</v>
      </c>
      <c r="H1992" s="10">
        <f>VLOOKUP($A1992,'Medical Examinations'!$A:$Z,MATCH(H$1,'Medical Examinations'!$A$1:$Z$1,0),FALSE)</f>
        <v>0</v>
      </c>
      <c r="I1992" s="10" t="str">
        <f>VLOOKUP($A1992,'Medical Examinations'!$A:$Z,MATCH(I$1,'Medical Examinations'!$A$1:$Z$1,0),FALSE)</f>
        <v>No</v>
      </c>
      <c r="J1992" s="10" t="str">
        <f>VLOOKUP($A1992,'Medical Examinations'!$A:$Z,MATCH(J$1,'Medical Examinations'!$A$1:$Z$1,0),FALSE)</f>
        <v>Obesity</v>
      </c>
      <c r="K1992" s="10" t="str">
        <f>VLOOKUP($A1992,'Medical Examinations'!$A:$Z,MATCH(K$1,'Medical Examinations'!$A$1:$Z$1,0),FALSE)</f>
        <v>Prediabetes</v>
      </c>
      <c r="L1992" s="15">
        <v>28868.66</v>
      </c>
      <c r="M1992" s="10" t="s">
        <v>4711</v>
      </c>
      <c r="N1992" s="10" t="s">
        <v>4707</v>
      </c>
      <c r="P1992" s="10"/>
    </row>
    <row r="1993" spans="1:16">
      <c r="A1993" s="21" t="s">
        <v>3987</v>
      </c>
      <c r="D1993" s="10">
        <f>VLOOKUP($A1993,'Medical Examinations'!$A:$Z,MATCH(D$1,'Medical Examinations'!$A$1:$Z$1,0),FALSE)</f>
        <v>5.81</v>
      </c>
      <c r="E1993" s="10" t="str">
        <f>VLOOKUP($A1993,'Medical Examinations'!$A:$Z,MATCH(E$1,'Medical Examinations'!$A$1:$Z$1,0),FALSE)</f>
        <v>No</v>
      </c>
      <c r="F1993" s="10" t="str">
        <f>VLOOKUP($A1993,'Medical Examinations'!$A:$Z,MATCH(F$1,'Medical Examinations'!$A$1:$Z$1,0),FALSE)</f>
        <v>No</v>
      </c>
      <c r="G1993" s="10" t="str">
        <f>VLOOKUP($A1993,'Medical Examinations'!$A:$Z,MATCH(G$1,'Medical Examinations'!$A$1:$Z$1,0),FALSE)</f>
        <v>No</v>
      </c>
      <c r="H1993" s="10">
        <f>VLOOKUP($A1993,'Medical Examinations'!$A:$Z,MATCH(H$1,'Medical Examinations'!$A$1:$Z$1,0),FALSE)</f>
        <v>0</v>
      </c>
      <c r="I1993" s="10" t="str">
        <f>VLOOKUP($A1993,'Medical Examinations'!$A:$Z,MATCH(I$1,'Medical Examinations'!$A$1:$Z$1,0),FALSE)</f>
        <v>No</v>
      </c>
      <c r="J1993" s="10" t="str">
        <f>VLOOKUP($A1993,'Medical Examinations'!$A:$Z,MATCH(J$1,'Medical Examinations'!$A$1:$Z$1,0),FALSE)</f>
        <v>Obesity</v>
      </c>
      <c r="K1993" s="10" t="str">
        <f>VLOOKUP($A1993,'Medical Examinations'!$A:$Z,MATCH(K$1,'Medical Examinations'!$A$1:$Z$1,0),FALSE)</f>
        <v>Prediabetes</v>
      </c>
      <c r="L1993" s="15">
        <v>28923.14</v>
      </c>
      <c r="M1993" s="10" t="s">
        <v>4711</v>
      </c>
      <c r="N1993" s="10" t="s">
        <v>4711</v>
      </c>
      <c r="P1993" s="10"/>
    </row>
    <row r="1994" spans="1:16">
      <c r="A1994" s="20" t="s">
        <v>3989</v>
      </c>
      <c r="D1994" s="10">
        <f>VLOOKUP($A1994,'Medical Examinations'!$A:$Z,MATCH(D$1,'Medical Examinations'!$A$1:$Z$1,0),FALSE)</f>
        <v>4.83</v>
      </c>
      <c r="E1994" s="10" t="str">
        <f>VLOOKUP($A1994,'Medical Examinations'!$A:$Z,MATCH(E$1,'Medical Examinations'!$A$1:$Z$1,0),FALSE)</f>
        <v>No</v>
      </c>
      <c r="F1994" s="10" t="str">
        <f>VLOOKUP($A1994,'Medical Examinations'!$A:$Z,MATCH(F$1,'Medical Examinations'!$A$1:$Z$1,0),FALSE)</f>
        <v>No</v>
      </c>
      <c r="G1994" s="10" t="str">
        <f>VLOOKUP($A1994,'Medical Examinations'!$A:$Z,MATCH(G$1,'Medical Examinations'!$A$1:$Z$1,0),FALSE)</f>
        <v>No</v>
      </c>
      <c r="H1994" s="10">
        <f>VLOOKUP($A1994,'Medical Examinations'!$A:$Z,MATCH(H$1,'Medical Examinations'!$A$1:$Z$1,0),FALSE)</f>
        <v>0</v>
      </c>
      <c r="I1994" s="10" t="str">
        <f>VLOOKUP($A1994,'Medical Examinations'!$A:$Z,MATCH(I$1,'Medical Examinations'!$A$1:$Z$1,0),FALSE)</f>
        <v>No</v>
      </c>
      <c r="J1994" s="10" t="str">
        <f>VLOOKUP($A1994,'Medical Examinations'!$A:$Z,MATCH(J$1,'Medical Examinations'!$A$1:$Z$1,0),FALSE)</f>
        <v>Normal Weight</v>
      </c>
      <c r="K1994" s="10" t="str">
        <f>VLOOKUP($A1994,'Medical Examinations'!$A:$Z,MATCH(K$1,'Medical Examinations'!$A$1:$Z$1,0),FALSE)</f>
        <v>Normal</v>
      </c>
      <c r="L1994" s="15">
        <v>28950.47</v>
      </c>
      <c r="M1994" s="10" t="s">
        <v>4711</v>
      </c>
      <c r="N1994" s="10" t="s">
        <v>4711</v>
      </c>
      <c r="P1994" s="10"/>
    </row>
    <row r="1995" spans="1:16">
      <c r="A1995" s="21" t="s">
        <v>3991</v>
      </c>
      <c r="D1995" s="10">
        <f>VLOOKUP($A1995,'Medical Examinations'!$A:$Z,MATCH(D$1,'Medical Examinations'!$A$1:$Z$1,0),FALSE)</f>
        <v>5.72</v>
      </c>
      <c r="E1995" s="10" t="str">
        <f>VLOOKUP($A1995,'Medical Examinations'!$A:$Z,MATCH(E$1,'Medical Examinations'!$A$1:$Z$1,0),FALSE)</f>
        <v>yes</v>
      </c>
      <c r="F1995" s="10" t="str">
        <f>VLOOKUP($A1995,'Medical Examinations'!$A:$Z,MATCH(F$1,'Medical Examinations'!$A$1:$Z$1,0),FALSE)</f>
        <v>No</v>
      </c>
      <c r="G1995" s="10" t="str">
        <f>VLOOKUP($A1995,'Medical Examinations'!$A:$Z,MATCH(G$1,'Medical Examinations'!$A$1:$Z$1,0),FALSE)</f>
        <v>Yes</v>
      </c>
      <c r="H1995" s="10">
        <f>VLOOKUP($A1995,'Medical Examinations'!$A:$Z,MATCH(H$1,'Medical Examinations'!$A$1:$Z$1,0),FALSE)</f>
        <v>1</v>
      </c>
      <c r="I1995" s="10" t="str">
        <f>VLOOKUP($A1995,'Medical Examinations'!$A:$Z,MATCH(I$1,'Medical Examinations'!$A$1:$Z$1,0),FALSE)</f>
        <v>No</v>
      </c>
      <c r="J1995" s="10" t="str">
        <f>VLOOKUP($A1995,'Medical Examinations'!$A:$Z,MATCH(J$1,'Medical Examinations'!$A$1:$Z$1,0),FALSE)</f>
        <v>Obesity</v>
      </c>
      <c r="K1995" s="10" t="str">
        <f>VLOOKUP($A1995,'Medical Examinations'!$A:$Z,MATCH(K$1,'Medical Examinations'!$A$1:$Z$1,0),FALSE)</f>
        <v>Prediabetes</v>
      </c>
      <c r="L1995" s="15">
        <v>28998.68</v>
      </c>
      <c r="M1995" s="10" t="s">
        <v>4711</v>
      </c>
      <c r="N1995" s="10" t="s">
        <v>4708</v>
      </c>
      <c r="P1995" s="10"/>
    </row>
    <row r="1996" spans="1:16">
      <c r="A1996" s="20" t="s">
        <v>3993</v>
      </c>
      <c r="D1996" s="10">
        <f>VLOOKUP($A1996,'Medical Examinations'!$A:$Z,MATCH(D$1,'Medical Examinations'!$A$1:$Z$1,0),FALSE)</f>
        <v>4.83</v>
      </c>
      <c r="E1996" s="10" t="str">
        <f>VLOOKUP($A1996,'Medical Examinations'!$A:$Z,MATCH(E$1,'Medical Examinations'!$A$1:$Z$1,0),FALSE)</f>
        <v>yes</v>
      </c>
      <c r="F1996" s="10" t="str">
        <f>VLOOKUP($A1996,'Medical Examinations'!$A:$Z,MATCH(F$1,'Medical Examinations'!$A$1:$Z$1,0),FALSE)</f>
        <v>No</v>
      </c>
      <c r="G1996" s="10" t="str">
        <f>VLOOKUP($A1996,'Medical Examinations'!$A:$Z,MATCH(G$1,'Medical Examinations'!$A$1:$Z$1,0),FALSE)</f>
        <v>Yes</v>
      </c>
      <c r="H1996" s="10">
        <f>VLOOKUP($A1996,'Medical Examinations'!$A:$Z,MATCH(H$1,'Medical Examinations'!$A$1:$Z$1,0),FALSE)</f>
        <v>1</v>
      </c>
      <c r="I1996" s="10" t="str">
        <f>VLOOKUP($A1996,'Medical Examinations'!$A:$Z,MATCH(I$1,'Medical Examinations'!$A$1:$Z$1,0),FALSE)</f>
        <v>No</v>
      </c>
      <c r="J1996" s="10" t="str">
        <f>VLOOKUP($A1996,'Medical Examinations'!$A:$Z,MATCH(J$1,'Medical Examinations'!$A$1:$Z$1,0),FALSE)</f>
        <v>Obesity</v>
      </c>
      <c r="K1996" s="10" t="str">
        <f>VLOOKUP($A1996,'Medical Examinations'!$A:$Z,MATCH(K$1,'Medical Examinations'!$A$1:$Z$1,0),FALSE)</f>
        <v>Normal</v>
      </c>
      <c r="L1996" s="15">
        <v>29007.82</v>
      </c>
      <c r="M1996" s="10" t="s">
        <v>4711</v>
      </c>
      <c r="N1996" s="10" t="s">
        <v>4708</v>
      </c>
      <c r="P1996" s="10"/>
    </row>
    <row r="1997" spans="1:16">
      <c r="A1997" s="21" t="s">
        <v>3995</v>
      </c>
      <c r="D1997" s="10">
        <f>VLOOKUP($A1997,'Medical Examinations'!$A:$Z,MATCH(D$1,'Medical Examinations'!$A$1:$Z$1,0),FALSE)</f>
        <v>4.1399999999999997</v>
      </c>
      <c r="E1997" s="10" t="str">
        <f>VLOOKUP($A1997,'Medical Examinations'!$A:$Z,MATCH(E$1,'Medical Examinations'!$A$1:$Z$1,0),FALSE)</f>
        <v>yes</v>
      </c>
      <c r="F1997" s="10" t="str">
        <f>VLOOKUP($A1997,'Medical Examinations'!$A:$Z,MATCH(F$1,'Medical Examinations'!$A$1:$Z$1,0),FALSE)</f>
        <v>No</v>
      </c>
      <c r="G1997" s="10" t="str">
        <f>VLOOKUP($A1997,'Medical Examinations'!$A:$Z,MATCH(G$1,'Medical Examinations'!$A$1:$Z$1,0),FALSE)</f>
        <v>Yes</v>
      </c>
      <c r="H1997" s="10">
        <f>VLOOKUP($A1997,'Medical Examinations'!$A:$Z,MATCH(H$1,'Medical Examinations'!$A$1:$Z$1,0),FALSE)</f>
        <v>1</v>
      </c>
      <c r="I1997" s="10" t="str">
        <f>VLOOKUP($A1997,'Medical Examinations'!$A:$Z,MATCH(I$1,'Medical Examinations'!$A$1:$Z$1,0),FALSE)</f>
        <v>No</v>
      </c>
      <c r="J1997" s="10" t="str">
        <f>VLOOKUP($A1997,'Medical Examinations'!$A:$Z,MATCH(J$1,'Medical Examinations'!$A$1:$Z$1,0),FALSE)</f>
        <v>Overweight</v>
      </c>
      <c r="K1997" s="10" t="str">
        <f>VLOOKUP($A1997,'Medical Examinations'!$A:$Z,MATCH(K$1,'Medical Examinations'!$A$1:$Z$1,0),FALSE)</f>
        <v>Normal</v>
      </c>
      <c r="L1997" s="15">
        <v>29114.21</v>
      </c>
      <c r="M1997" s="10" t="s">
        <v>4711</v>
      </c>
      <c r="N1997" s="10" t="s">
        <v>4708</v>
      </c>
      <c r="P1997" s="10"/>
    </row>
    <row r="1998" spans="1:16">
      <c r="A1998" s="20" t="s">
        <v>3997</v>
      </c>
      <c r="D1998" s="10">
        <f>VLOOKUP($A1998,'Medical Examinations'!$A:$Z,MATCH(D$1,'Medical Examinations'!$A$1:$Z$1,0),FALSE)</f>
        <v>4.07</v>
      </c>
      <c r="E1998" s="10" t="str">
        <f>VLOOKUP($A1998,'Medical Examinations'!$A:$Z,MATCH(E$1,'Medical Examinations'!$A$1:$Z$1,0),FALSE)</f>
        <v>yes</v>
      </c>
      <c r="F1998" s="10" t="str">
        <f>VLOOKUP($A1998,'Medical Examinations'!$A:$Z,MATCH(F$1,'Medical Examinations'!$A$1:$Z$1,0),FALSE)</f>
        <v>No</v>
      </c>
      <c r="G1998" s="10" t="str">
        <f>VLOOKUP($A1998,'Medical Examinations'!$A:$Z,MATCH(G$1,'Medical Examinations'!$A$1:$Z$1,0),FALSE)</f>
        <v>Yes</v>
      </c>
      <c r="H1998" s="10">
        <f>VLOOKUP($A1998,'Medical Examinations'!$A:$Z,MATCH(H$1,'Medical Examinations'!$A$1:$Z$1,0),FALSE)</f>
        <v>1</v>
      </c>
      <c r="I1998" s="10" t="str">
        <f>VLOOKUP($A1998,'Medical Examinations'!$A:$Z,MATCH(I$1,'Medical Examinations'!$A$1:$Z$1,0),FALSE)</f>
        <v>No</v>
      </c>
      <c r="J1998" s="10" t="str">
        <f>VLOOKUP($A1998,'Medical Examinations'!$A:$Z,MATCH(J$1,'Medical Examinations'!$A$1:$Z$1,0),FALSE)</f>
        <v>Normal Weight</v>
      </c>
      <c r="K1998" s="10" t="str">
        <f>VLOOKUP($A1998,'Medical Examinations'!$A:$Z,MATCH(K$1,'Medical Examinations'!$A$1:$Z$1,0),FALSE)</f>
        <v>Normal</v>
      </c>
      <c r="L1998" s="15">
        <v>29114.77</v>
      </c>
      <c r="M1998" s="10" t="s">
        <v>4711</v>
      </c>
      <c r="N1998" s="10" t="s">
        <v>4711</v>
      </c>
      <c r="P1998" s="10"/>
    </row>
    <row r="1999" spans="1:16">
      <c r="A1999" s="21" t="s">
        <v>3999</v>
      </c>
      <c r="D1999" s="10">
        <f>VLOOKUP($A1999,'Medical Examinations'!$A:$Z,MATCH(D$1,'Medical Examinations'!$A$1:$Z$1,0),FALSE)</f>
        <v>6.26</v>
      </c>
      <c r="E1999" s="10" t="str">
        <f>VLOOKUP($A1999,'Medical Examinations'!$A:$Z,MATCH(E$1,'Medical Examinations'!$A$1:$Z$1,0),FALSE)</f>
        <v>yes</v>
      </c>
      <c r="F1999" s="10" t="str">
        <f>VLOOKUP($A1999,'Medical Examinations'!$A:$Z,MATCH(F$1,'Medical Examinations'!$A$1:$Z$1,0),FALSE)</f>
        <v>No</v>
      </c>
      <c r="G1999" s="10" t="str">
        <f>VLOOKUP($A1999,'Medical Examinations'!$A:$Z,MATCH(G$1,'Medical Examinations'!$A$1:$Z$1,0),FALSE)</f>
        <v>Yes</v>
      </c>
      <c r="H1999" s="10">
        <f>VLOOKUP($A1999,'Medical Examinations'!$A:$Z,MATCH(H$1,'Medical Examinations'!$A$1:$Z$1,0),FALSE)</f>
        <v>1</v>
      </c>
      <c r="I1999" s="10" t="str">
        <f>VLOOKUP($A1999,'Medical Examinations'!$A:$Z,MATCH(I$1,'Medical Examinations'!$A$1:$Z$1,0),FALSE)</f>
        <v>No</v>
      </c>
      <c r="J1999" s="10" t="str">
        <f>VLOOKUP($A1999,'Medical Examinations'!$A:$Z,MATCH(J$1,'Medical Examinations'!$A$1:$Z$1,0),FALSE)</f>
        <v>Normal Weight</v>
      </c>
      <c r="K1999" s="10" t="str">
        <f>VLOOKUP($A1999,'Medical Examinations'!$A:$Z,MATCH(K$1,'Medical Examinations'!$A$1:$Z$1,0),FALSE)</f>
        <v>Prediabetes</v>
      </c>
      <c r="L1999" s="15">
        <v>29141.360000000001</v>
      </c>
      <c r="M1999" s="10" t="s">
        <v>4711</v>
      </c>
      <c r="N1999" s="10" t="s">
        <v>4708</v>
      </c>
      <c r="P1999" s="10"/>
    </row>
    <row r="2000" spans="1:16">
      <c r="A2000" s="20" t="s">
        <v>4001</v>
      </c>
      <c r="D2000" s="10">
        <f>VLOOKUP($A2000,'Medical Examinations'!$A:$Z,MATCH(D$1,'Medical Examinations'!$A$1:$Z$1,0),FALSE)</f>
        <v>5.88</v>
      </c>
      <c r="E2000" s="10" t="str">
        <f>VLOOKUP($A2000,'Medical Examinations'!$A:$Z,MATCH(E$1,'Medical Examinations'!$A$1:$Z$1,0),FALSE)</f>
        <v>yes</v>
      </c>
      <c r="F2000" s="10" t="str">
        <f>VLOOKUP($A2000,'Medical Examinations'!$A:$Z,MATCH(F$1,'Medical Examinations'!$A$1:$Z$1,0),FALSE)</f>
        <v>No</v>
      </c>
      <c r="G2000" s="10" t="str">
        <f>VLOOKUP($A2000,'Medical Examinations'!$A:$Z,MATCH(G$1,'Medical Examinations'!$A$1:$Z$1,0),FALSE)</f>
        <v>No</v>
      </c>
      <c r="H2000" s="10">
        <f>VLOOKUP($A2000,'Medical Examinations'!$A:$Z,MATCH(H$1,'Medical Examinations'!$A$1:$Z$1,0),FALSE)</f>
        <v>0</v>
      </c>
      <c r="I2000" s="10" t="str">
        <f>VLOOKUP($A2000,'Medical Examinations'!$A:$Z,MATCH(I$1,'Medical Examinations'!$A$1:$Z$1,0),FALSE)</f>
        <v>No</v>
      </c>
      <c r="J2000" s="10" t="str">
        <f>VLOOKUP($A2000,'Medical Examinations'!$A:$Z,MATCH(J$1,'Medical Examinations'!$A$1:$Z$1,0),FALSE)</f>
        <v>Obesity</v>
      </c>
      <c r="K2000" s="10" t="str">
        <f>VLOOKUP($A2000,'Medical Examinations'!$A:$Z,MATCH(K$1,'Medical Examinations'!$A$1:$Z$1,0),FALSE)</f>
        <v>Prediabetes</v>
      </c>
      <c r="L2000" s="15">
        <v>29160.39</v>
      </c>
      <c r="M2000" s="10" t="s">
        <v>4711</v>
      </c>
      <c r="N2000" s="10" t="s">
        <v>4707</v>
      </c>
      <c r="P2000" s="10"/>
    </row>
    <row r="2001" spans="1:16">
      <c r="A2001" s="21" t="s">
        <v>4003</v>
      </c>
      <c r="D2001" s="10">
        <f>VLOOKUP($A2001,'Medical Examinations'!$A:$Z,MATCH(D$1,'Medical Examinations'!$A$1:$Z$1,0),FALSE)</f>
        <v>5.72</v>
      </c>
      <c r="E2001" s="10" t="str">
        <f>VLOOKUP($A2001,'Medical Examinations'!$A:$Z,MATCH(E$1,'Medical Examinations'!$A$1:$Z$1,0),FALSE)</f>
        <v>yes</v>
      </c>
      <c r="F2001" s="10" t="str">
        <f>VLOOKUP($A2001,'Medical Examinations'!$A:$Z,MATCH(F$1,'Medical Examinations'!$A$1:$Z$1,0),FALSE)</f>
        <v>No</v>
      </c>
      <c r="G2001" s="10" t="str">
        <f>VLOOKUP($A2001,'Medical Examinations'!$A:$Z,MATCH(G$1,'Medical Examinations'!$A$1:$Z$1,0),FALSE)</f>
        <v>No</v>
      </c>
      <c r="H2001" s="10">
        <f>VLOOKUP($A2001,'Medical Examinations'!$A:$Z,MATCH(H$1,'Medical Examinations'!$A$1:$Z$1,0),FALSE)</f>
        <v>0</v>
      </c>
      <c r="I2001" s="10" t="str">
        <f>VLOOKUP($A2001,'Medical Examinations'!$A:$Z,MATCH(I$1,'Medical Examinations'!$A$1:$Z$1,0),FALSE)</f>
        <v>No</v>
      </c>
      <c r="J2001" s="10" t="str">
        <f>VLOOKUP($A2001,'Medical Examinations'!$A:$Z,MATCH(J$1,'Medical Examinations'!$A$1:$Z$1,0),FALSE)</f>
        <v>Normal Weight</v>
      </c>
      <c r="K2001" s="10" t="str">
        <f>VLOOKUP($A2001,'Medical Examinations'!$A:$Z,MATCH(K$1,'Medical Examinations'!$A$1:$Z$1,0),FALSE)</f>
        <v>Prediabetes</v>
      </c>
      <c r="L2001" s="15">
        <v>29186.48</v>
      </c>
      <c r="M2001" s="10" t="s">
        <v>4711</v>
      </c>
      <c r="N2001" s="10" t="s">
        <v>4708</v>
      </c>
      <c r="P2001" s="10"/>
    </row>
    <row r="2002" spans="1:16">
      <c r="A2002" s="20" t="s">
        <v>4005</v>
      </c>
      <c r="D2002" s="10">
        <f>VLOOKUP($A2002,'Medical Examinations'!$A:$Z,MATCH(D$1,'Medical Examinations'!$A$1:$Z$1,0),FALSE)</f>
        <v>6.09</v>
      </c>
      <c r="E2002" s="10" t="str">
        <f>VLOOKUP($A2002,'Medical Examinations'!$A:$Z,MATCH(E$1,'Medical Examinations'!$A$1:$Z$1,0),FALSE)</f>
        <v>yes</v>
      </c>
      <c r="F2002" s="10" t="str">
        <f>VLOOKUP($A2002,'Medical Examinations'!$A:$Z,MATCH(F$1,'Medical Examinations'!$A$1:$Z$1,0),FALSE)</f>
        <v>yes</v>
      </c>
      <c r="G2002" s="10" t="str">
        <f>VLOOKUP($A2002,'Medical Examinations'!$A:$Z,MATCH(G$1,'Medical Examinations'!$A$1:$Z$1,0),FALSE)</f>
        <v>No</v>
      </c>
      <c r="H2002" s="10">
        <f>VLOOKUP($A2002,'Medical Examinations'!$A:$Z,MATCH(H$1,'Medical Examinations'!$A$1:$Z$1,0),FALSE)</f>
        <v>2</v>
      </c>
      <c r="I2002" s="10" t="str">
        <f>VLOOKUP($A2002,'Medical Examinations'!$A:$Z,MATCH(I$1,'Medical Examinations'!$A$1:$Z$1,0),FALSE)</f>
        <v>No</v>
      </c>
      <c r="J2002" s="10" t="str">
        <f>VLOOKUP($A2002,'Medical Examinations'!$A:$Z,MATCH(J$1,'Medical Examinations'!$A$1:$Z$1,0),FALSE)</f>
        <v>Overweight</v>
      </c>
      <c r="K2002" s="10" t="str">
        <f>VLOOKUP($A2002,'Medical Examinations'!$A:$Z,MATCH(K$1,'Medical Examinations'!$A$1:$Z$1,0),FALSE)</f>
        <v>Prediabetes</v>
      </c>
      <c r="L2002" s="15">
        <v>29227.599999999999</v>
      </c>
      <c r="M2002" s="10" t="s">
        <v>4711</v>
      </c>
      <c r="N2002" s="10" t="s">
        <v>4708</v>
      </c>
      <c r="P2002" s="10"/>
    </row>
    <row r="2003" spans="1:16">
      <c r="A2003" s="21" t="s">
        <v>4007</v>
      </c>
      <c r="D2003" s="10">
        <f>VLOOKUP($A2003,'Medical Examinations'!$A:$Z,MATCH(D$1,'Medical Examinations'!$A$1:$Z$1,0),FALSE)</f>
        <v>4.25</v>
      </c>
      <c r="E2003" s="10" t="str">
        <f>VLOOKUP($A2003,'Medical Examinations'!$A:$Z,MATCH(E$1,'Medical Examinations'!$A$1:$Z$1,0),FALSE)</f>
        <v>yes</v>
      </c>
      <c r="F2003" s="10" t="str">
        <f>VLOOKUP($A2003,'Medical Examinations'!$A:$Z,MATCH(F$1,'Medical Examinations'!$A$1:$Z$1,0),FALSE)</f>
        <v>No</v>
      </c>
      <c r="G2003" s="10" t="str">
        <f>VLOOKUP($A2003,'Medical Examinations'!$A:$Z,MATCH(G$1,'Medical Examinations'!$A$1:$Z$1,0),FALSE)</f>
        <v>No</v>
      </c>
      <c r="H2003" s="10">
        <f>VLOOKUP($A2003,'Medical Examinations'!$A:$Z,MATCH(H$1,'Medical Examinations'!$A$1:$Z$1,0),FALSE)</f>
        <v>0</v>
      </c>
      <c r="I2003" s="10" t="str">
        <f>VLOOKUP($A2003,'Medical Examinations'!$A:$Z,MATCH(I$1,'Medical Examinations'!$A$1:$Z$1,0),FALSE)</f>
        <v>No</v>
      </c>
      <c r="J2003" s="10" t="str">
        <f>VLOOKUP($A2003,'Medical Examinations'!$A:$Z,MATCH(J$1,'Medical Examinations'!$A$1:$Z$1,0),FALSE)</f>
        <v>Normal Weight</v>
      </c>
      <c r="K2003" s="10" t="str">
        <f>VLOOKUP($A2003,'Medical Examinations'!$A:$Z,MATCH(K$1,'Medical Examinations'!$A$1:$Z$1,0),FALSE)</f>
        <v>Normal</v>
      </c>
      <c r="L2003" s="15">
        <v>29330.98</v>
      </c>
      <c r="M2003" s="10" t="s">
        <v>4711</v>
      </c>
      <c r="N2003" s="10" t="s">
        <v>4707</v>
      </c>
      <c r="P2003" s="10"/>
    </row>
    <row r="2004" spans="1:16">
      <c r="A2004" s="20" t="s">
        <v>4009</v>
      </c>
      <c r="D2004" s="10">
        <f>VLOOKUP($A2004,'Medical Examinations'!$A:$Z,MATCH(D$1,'Medical Examinations'!$A$1:$Z$1,0),FALSE)</f>
        <v>6.09</v>
      </c>
      <c r="E2004" s="10" t="str">
        <f>VLOOKUP($A2004,'Medical Examinations'!$A:$Z,MATCH(E$1,'Medical Examinations'!$A$1:$Z$1,0),FALSE)</f>
        <v>yes</v>
      </c>
      <c r="F2004" s="10" t="str">
        <f>VLOOKUP($A2004,'Medical Examinations'!$A:$Z,MATCH(F$1,'Medical Examinations'!$A$1:$Z$1,0),FALSE)</f>
        <v>No</v>
      </c>
      <c r="G2004" s="10" t="str">
        <f>VLOOKUP($A2004,'Medical Examinations'!$A:$Z,MATCH(G$1,'Medical Examinations'!$A$1:$Z$1,0),FALSE)</f>
        <v>No</v>
      </c>
      <c r="H2004" s="10">
        <f>VLOOKUP($A2004,'Medical Examinations'!$A:$Z,MATCH(H$1,'Medical Examinations'!$A$1:$Z$1,0),FALSE)</f>
        <v>0</v>
      </c>
      <c r="I2004" s="10" t="str">
        <f>VLOOKUP($A2004,'Medical Examinations'!$A:$Z,MATCH(I$1,'Medical Examinations'!$A$1:$Z$1,0),FALSE)</f>
        <v>No</v>
      </c>
      <c r="J2004" s="10" t="str">
        <f>VLOOKUP($A2004,'Medical Examinations'!$A:$Z,MATCH(J$1,'Medical Examinations'!$A$1:$Z$1,0),FALSE)</f>
        <v>Normal Weight</v>
      </c>
      <c r="K2004" s="10" t="str">
        <f>VLOOKUP($A2004,'Medical Examinations'!$A:$Z,MATCH(K$1,'Medical Examinations'!$A$1:$Z$1,0),FALSE)</f>
        <v>Prediabetes</v>
      </c>
      <c r="L2004" s="15">
        <v>29352.560000000001</v>
      </c>
      <c r="M2004" s="10" t="s">
        <v>4711</v>
      </c>
      <c r="N2004" s="10" t="s">
        <v>4711</v>
      </c>
      <c r="P2004" s="10"/>
    </row>
    <row r="2005" spans="1:16">
      <c r="A2005" s="21" t="s">
        <v>4011</v>
      </c>
      <c r="D2005" s="10">
        <f>VLOOKUP($A2005,'Medical Examinations'!$A:$Z,MATCH(D$1,'Medical Examinations'!$A$1:$Z$1,0),FALSE)</f>
        <v>5.51</v>
      </c>
      <c r="E2005" s="10" t="str">
        <f>VLOOKUP($A2005,'Medical Examinations'!$A:$Z,MATCH(E$1,'Medical Examinations'!$A$1:$Z$1,0),FALSE)</f>
        <v>No</v>
      </c>
      <c r="F2005" s="10" t="str">
        <f>VLOOKUP($A2005,'Medical Examinations'!$A:$Z,MATCH(F$1,'Medical Examinations'!$A$1:$Z$1,0),FALSE)</f>
        <v>No</v>
      </c>
      <c r="G2005" s="10" t="str">
        <f>VLOOKUP($A2005,'Medical Examinations'!$A:$Z,MATCH(G$1,'Medical Examinations'!$A$1:$Z$1,0),FALSE)</f>
        <v>No</v>
      </c>
      <c r="H2005" s="10">
        <f>VLOOKUP($A2005,'Medical Examinations'!$A:$Z,MATCH(H$1,'Medical Examinations'!$A$1:$Z$1,0),FALSE)</f>
        <v>0</v>
      </c>
      <c r="I2005" s="10" t="str">
        <f>VLOOKUP($A2005,'Medical Examinations'!$A:$Z,MATCH(I$1,'Medical Examinations'!$A$1:$Z$1,0),FALSE)</f>
        <v>No</v>
      </c>
      <c r="J2005" s="10" t="str">
        <f>VLOOKUP($A2005,'Medical Examinations'!$A:$Z,MATCH(J$1,'Medical Examinations'!$A$1:$Z$1,0),FALSE)</f>
        <v>Obesity</v>
      </c>
      <c r="K2005" s="10" t="str">
        <f>VLOOKUP($A2005,'Medical Examinations'!$A:$Z,MATCH(K$1,'Medical Examinations'!$A$1:$Z$1,0),FALSE)</f>
        <v>Normal</v>
      </c>
      <c r="L2005" s="15">
        <v>29443.59</v>
      </c>
      <c r="M2005" s="10" t="s">
        <v>4711</v>
      </c>
      <c r="N2005" s="10" t="s">
        <v>4711</v>
      </c>
      <c r="P2005" s="10"/>
    </row>
    <row r="2006" spans="1:16">
      <c r="A2006" s="20" t="s">
        <v>4013</v>
      </c>
      <c r="D2006" s="10">
        <f>VLOOKUP($A2006,'Medical Examinations'!$A:$Z,MATCH(D$1,'Medical Examinations'!$A$1:$Z$1,0),FALSE)</f>
        <v>5.63</v>
      </c>
      <c r="E2006" s="10" t="str">
        <f>VLOOKUP($A2006,'Medical Examinations'!$A:$Z,MATCH(E$1,'Medical Examinations'!$A$1:$Z$1,0),FALSE)</f>
        <v>No</v>
      </c>
      <c r="F2006" s="10" t="str">
        <f>VLOOKUP($A2006,'Medical Examinations'!$A:$Z,MATCH(F$1,'Medical Examinations'!$A$1:$Z$1,0),FALSE)</f>
        <v>No</v>
      </c>
      <c r="G2006" s="10" t="str">
        <f>VLOOKUP($A2006,'Medical Examinations'!$A:$Z,MATCH(G$1,'Medical Examinations'!$A$1:$Z$1,0),FALSE)</f>
        <v>No</v>
      </c>
      <c r="H2006" s="10">
        <f>VLOOKUP($A2006,'Medical Examinations'!$A:$Z,MATCH(H$1,'Medical Examinations'!$A$1:$Z$1,0),FALSE)</f>
        <v>0</v>
      </c>
      <c r="I2006" s="10" t="str">
        <f>VLOOKUP($A2006,'Medical Examinations'!$A:$Z,MATCH(I$1,'Medical Examinations'!$A$1:$Z$1,0),FALSE)</f>
        <v>No</v>
      </c>
      <c r="J2006" s="10" t="str">
        <f>VLOOKUP($A2006,'Medical Examinations'!$A:$Z,MATCH(J$1,'Medical Examinations'!$A$1:$Z$1,0),FALSE)</f>
        <v>Obesity</v>
      </c>
      <c r="K2006" s="10" t="str">
        <f>VLOOKUP($A2006,'Medical Examinations'!$A:$Z,MATCH(K$1,'Medical Examinations'!$A$1:$Z$1,0),FALSE)</f>
        <v>Normal</v>
      </c>
      <c r="L2006" s="15">
        <v>29523.17</v>
      </c>
      <c r="M2006" s="10" t="s">
        <v>4711</v>
      </c>
      <c r="N2006" s="10" t="s">
        <v>4707</v>
      </c>
      <c r="P2006" s="10"/>
    </row>
    <row r="2007" spans="1:16">
      <c r="A2007" s="21" t="s">
        <v>4015</v>
      </c>
      <c r="D2007" s="10">
        <f>VLOOKUP($A2007,'Medical Examinations'!$A:$Z,MATCH(D$1,'Medical Examinations'!$A$1:$Z$1,0),FALSE)</f>
        <v>5.29</v>
      </c>
      <c r="E2007" s="10" t="str">
        <f>VLOOKUP($A2007,'Medical Examinations'!$A:$Z,MATCH(E$1,'Medical Examinations'!$A$1:$Z$1,0),FALSE)</f>
        <v>yes</v>
      </c>
      <c r="F2007" s="10" t="str">
        <f>VLOOKUP($A2007,'Medical Examinations'!$A:$Z,MATCH(F$1,'Medical Examinations'!$A$1:$Z$1,0),FALSE)</f>
        <v>No</v>
      </c>
      <c r="G2007" s="10" t="str">
        <f>VLOOKUP($A2007,'Medical Examinations'!$A:$Z,MATCH(G$1,'Medical Examinations'!$A$1:$Z$1,0),FALSE)</f>
        <v>No</v>
      </c>
      <c r="H2007" s="10">
        <f>VLOOKUP($A2007,'Medical Examinations'!$A:$Z,MATCH(H$1,'Medical Examinations'!$A$1:$Z$1,0),FALSE)</f>
        <v>0</v>
      </c>
      <c r="I2007" s="10" t="str">
        <f>VLOOKUP($A2007,'Medical Examinations'!$A:$Z,MATCH(I$1,'Medical Examinations'!$A$1:$Z$1,0),FALSE)</f>
        <v>No</v>
      </c>
      <c r="J2007" s="10" t="str">
        <f>VLOOKUP($A2007,'Medical Examinations'!$A:$Z,MATCH(J$1,'Medical Examinations'!$A$1:$Z$1,0),FALSE)</f>
        <v>Underweight</v>
      </c>
      <c r="K2007" s="10" t="str">
        <f>VLOOKUP($A2007,'Medical Examinations'!$A:$Z,MATCH(K$1,'Medical Examinations'!$A$1:$Z$1,0),FALSE)</f>
        <v>Normal</v>
      </c>
      <c r="L2007" s="15">
        <v>29583.8</v>
      </c>
      <c r="M2007" s="10" t="s">
        <v>4711</v>
      </c>
      <c r="N2007" s="10" t="s">
        <v>4711</v>
      </c>
      <c r="P2007" s="10"/>
    </row>
    <row r="2008" spans="1:16">
      <c r="A2008" s="20" t="s">
        <v>4017</v>
      </c>
      <c r="D2008" s="10">
        <f>VLOOKUP($A2008,'Medical Examinations'!$A:$Z,MATCH(D$1,'Medical Examinations'!$A$1:$Z$1,0),FALSE)</f>
        <v>4</v>
      </c>
      <c r="E2008" s="10" t="str">
        <f>VLOOKUP($A2008,'Medical Examinations'!$A:$Z,MATCH(E$1,'Medical Examinations'!$A$1:$Z$1,0),FALSE)</f>
        <v>No</v>
      </c>
      <c r="F2008" s="10" t="str">
        <f>VLOOKUP($A2008,'Medical Examinations'!$A:$Z,MATCH(F$1,'Medical Examinations'!$A$1:$Z$1,0),FALSE)</f>
        <v>No</v>
      </c>
      <c r="G2008" s="10" t="str">
        <f>VLOOKUP($A2008,'Medical Examinations'!$A:$Z,MATCH(G$1,'Medical Examinations'!$A$1:$Z$1,0),FALSE)</f>
        <v>Yes</v>
      </c>
      <c r="H2008" s="10">
        <f>VLOOKUP($A2008,'Medical Examinations'!$A:$Z,MATCH(H$1,'Medical Examinations'!$A$1:$Z$1,0),FALSE)</f>
        <v>1</v>
      </c>
      <c r="I2008" s="10" t="str">
        <f>VLOOKUP($A2008,'Medical Examinations'!$A:$Z,MATCH(I$1,'Medical Examinations'!$A$1:$Z$1,0),FALSE)</f>
        <v>No</v>
      </c>
      <c r="J2008" s="10" t="str">
        <f>VLOOKUP($A2008,'Medical Examinations'!$A:$Z,MATCH(J$1,'Medical Examinations'!$A$1:$Z$1,0),FALSE)</f>
        <v>Overweight</v>
      </c>
      <c r="K2008" s="10" t="str">
        <f>VLOOKUP($A2008,'Medical Examinations'!$A:$Z,MATCH(K$1,'Medical Examinations'!$A$1:$Z$1,0),FALSE)</f>
        <v>Normal</v>
      </c>
      <c r="L2008" s="15">
        <v>29622.69</v>
      </c>
      <c r="M2008" s="10" t="s">
        <v>4711</v>
      </c>
      <c r="N2008" s="10" t="s">
        <v>4711</v>
      </c>
      <c r="P2008" s="10"/>
    </row>
    <row r="2009" spans="1:16">
      <c r="A2009" s="21" t="s">
        <v>4019</v>
      </c>
      <c r="D2009" s="10">
        <f>VLOOKUP($A2009,'Medical Examinations'!$A:$Z,MATCH(D$1,'Medical Examinations'!$A$1:$Z$1,0),FALSE)</f>
        <v>5.49</v>
      </c>
      <c r="E2009" s="10" t="str">
        <f>VLOOKUP($A2009,'Medical Examinations'!$A:$Z,MATCH(E$1,'Medical Examinations'!$A$1:$Z$1,0),FALSE)</f>
        <v>No</v>
      </c>
      <c r="F2009" s="10" t="str">
        <f>VLOOKUP($A2009,'Medical Examinations'!$A:$Z,MATCH(F$1,'Medical Examinations'!$A$1:$Z$1,0),FALSE)</f>
        <v>No</v>
      </c>
      <c r="G2009" s="10" t="str">
        <f>VLOOKUP($A2009,'Medical Examinations'!$A:$Z,MATCH(G$1,'Medical Examinations'!$A$1:$Z$1,0),FALSE)</f>
        <v>No</v>
      </c>
      <c r="H2009" s="10">
        <f>VLOOKUP($A2009,'Medical Examinations'!$A:$Z,MATCH(H$1,'Medical Examinations'!$A$1:$Z$1,0),FALSE)</f>
        <v>0</v>
      </c>
      <c r="I2009" s="10" t="str">
        <f>VLOOKUP($A2009,'Medical Examinations'!$A:$Z,MATCH(I$1,'Medical Examinations'!$A$1:$Z$1,0),FALSE)</f>
        <v>No</v>
      </c>
      <c r="J2009" s="10" t="str">
        <f>VLOOKUP($A2009,'Medical Examinations'!$A:$Z,MATCH(J$1,'Medical Examinations'!$A$1:$Z$1,0),FALSE)</f>
        <v>Overweight</v>
      </c>
      <c r="K2009" s="10" t="str">
        <f>VLOOKUP($A2009,'Medical Examinations'!$A:$Z,MATCH(K$1,'Medical Examinations'!$A$1:$Z$1,0),FALSE)</f>
        <v>Normal</v>
      </c>
      <c r="L2009" s="15">
        <v>29757.69</v>
      </c>
      <c r="M2009" s="10" t="s">
        <v>4711</v>
      </c>
      <c r="N2009" s="10" t="s">
        <v>4708</v>
      </c>
      <c r="P2009" s="10"/>
    </row>
    <row r="2010" spans="1:16">
      <c r="A2010" s="20" t="s">
        <v>4021</v>
      </c>
      <c r="D2010" s="10">
        <f>VLOOKUP($A2010,'Medical Examinations'!$A:$Z,MATCH(D$1,'Medical Examinations'!$A$1:$Z$1,0),FALSE)</f>
        <v>5.34</v>
      </c>
      <c r="E2010" s="10" t="str">
        <f>VLOOKUP($A2010,'Medical Examinations'!$A:$Z,MATCH(E$1,'Medical Examinations'!$A$1:$Z$1,0),FALSE)</f>
        <v>No</v>
      </c>
      <c r="F2010" s="10" t="str">
        <f>VLOOKUP($A2010,'Medical Examinations'!$A:$Z,MATCH(F$1,'Medical Examinations'!$A$1:$Z$1,0),FALSE)</f>
        <v>No</v>
      </c>
      <c r="G2010" s="10" t="str">
        <f>VLOOKUP($A2010,'Medical Examinations'!$A:$Z,MATCH(G$1,'Medical Examinations'!$A$1:$Z$1,0),FALSE)</f>
        <v>No</v>
      </c>
      <c r="H2010" s="10">
        <f>VLOOKUP($A2010,'Medical Examinations'!$A:$Z,MATCH(H$1,'Medical Examinations'!$A$1:$Z$1,0),FALSE)</f>
        <v>0</v>
      </c>
      <c r="I2010" s="10" t="str">
        <f>VLOOKUP($A2010,'Medical Examinations'!$A:$Z,MATCH(I$1,'Medical Examinations'!$A$1:$Z$1,0),FALSE)</f>
        <v>No</v>
      </c>
      <c r="J2010" s="10" t="str">
        <f>VLOOKUP($A2010,'Medical Examinations'!$A:$Z,MATCH(J$1,'Medical Examinations'!$A$1:$Z$1,0),FALSE)</f>
        <v>Overweight</v>
      </c>
      <c r="K2010" s="10" t="str">
        <f>VLOOKUP($A2010,'Medical Examinations'!$A:$Z,MATCH(K$1,'Medical Examinations'!$A$1:$Z$1,0),FALSE)</f>
        <v>Normal</v>
      </c>
      <c r="L2010" s="15">
        <v>29760.6</v>
      </c>
      <c r="M2010" s="10" t="s">
        <v>4711</v>
      </c>
      <c r="N2010" s="10" t="s">
        <v>4707</v>
      </c>
      <c r="P2010" s="10"/>
    </row>
    <row r="2011" spans="1:16">
      <c r="A2011" s="21" t="s">
        <v>4023</v>
      </c>
      <c r="D2011" s="10">
        <f>VLOOKUP($A2011,'Medical Examinations'!$A:$Z,MATCH(D$1,'Medical Examinations'!$A$1:$Z$1,0),FALSE)</f>
        <v>4.12</v>
      </c>
      <c r="E2011" s="10" t="str">
        <f>VLOOKUP($A2011,'Medical Examinations'!$A:$Z,MATCH(E$1,'Medical Examinations'!$A$1:$Z$1,0),FALSE)</f>
        <v>No</v>
      </c>
      <c r="F2011" s="10" t="str">
        <f>VLOOKUP($A2011,'Medical Examinations'!$A:$Z,MATCH(F$1,'Medical Examinations'!$A$1:$Z$1,0),FALSE)</f>
        <v>No</v>
      </c>
      <c r="G2011" s="10" t="str">
        <f>VLOOKUP($A2011,'Medical Examinations'!$A:$Z,MATCH(G$1,'Medical Examinations'!$A$1:$Z$1,0),FALSE)</f>
        <v>No</v>
      </c>
      <c r="H2011" s="10">
        <f>VLOOKUP($A2011,'Medical Examinations'!$A:$Z,MATCH(H$1,'Medical Examinations'!$A$1:$Z$1,0),FALSE)</f>
        <v>1</v>
      </c>
      <c r="I2011" s="10" t="str">
        <f>VLOOKUP($A2011,'Medical Examinations'!$A:$Z,MATCH(I$1,'Medical Examinations'!$A$1:$Z$1,0),FALSE)</f>
        <v>No</v>
      </c>
      <c r="J2011" s="10" t="str">
        <f>VLOOKUP($A2011,'Medical Examinations'!$A:$Z,MATCH(J$1,'Medical Examinations'!$A$1:$Z$1,0),FALSE)</f>
        <v>Underweight</v>
      </c>
      <c r="K2011" s="10" t="str">
        <f>VLOOKUP($A2011,'Medical Examinations'!$A:$Z,MATCH(K$1,'Medical Examinations'!$A$1:$Z$1,0),FALSE)</f>
        <v>Normal</v>
      </c>
      <c r="L2011" s="15">
        <v>29816.639999999999</v>
      </c>
      <c r="M2011" s="10" t="s">
        <v>4711</v>
      </c>
      <c r="N2011" s="10" t="s">
        <v>4707</v>
      </c>
      <c r="P2011" s="10"/>
    </row>
    <row r="2012" spans="1:16">
      <c r="A2012" s="20" t="s">
        <v>4025</v>
      </c>
      <c r="D2012" s="10">
        <f>VLOOKUP($A2012,'Medical Examinations'!$A:$Z,MATCH(D$1,'Medical Examinations'!$A$1:$Z$1,0),FALSE)</f>
        <v>5.49</v>
      </c>
      <c r="E2012" s="10" t="str">
        <f>VLOOKUP($A2012,'Medical Examinations'!$A:$Z,MATCH(E$1,'Medical Examinations'!$A$1:$Z$1,0),FALSE)</f>
        <v>yes</v>
      </c>
      <c r="F2012" s="10" t="str">
        <f>VLOOKUP($A2012,'Medical Examinations'!$A:$Z,MATCH(F$1,'Medical Examinations'!$A$1:$Z$1,0),FALSE)</f>
        <v>No</v>
      </c>
      <c r="G2012" s="10" t="str">
        <f>VLOOKUP($A2012,'Medical Examinations'!$A:$Z,MATCH(G$1,'Medical Examinations'!$A$1:$Z$1,0),FALSE)</f>
        <v>No</v>
      </c>
      <c r="H2012" s="10">
        <f>VLOOKUP($A2012,'Medical Examinations'!$A:$Z,MATCH(H$1,'Medical Examinations'!$A$1:$Z$1,0),FALSE)</f>
        <v>0</v>
      </c>
      <c r="I2012" s="10" t="str">
        <f>VLOOKUP($A2012,'Medical Examinations'!$A:$Z,MATCH(I$1,'Medical Examinations'!$A$1:$Z$1,0),FALSE)</f>
        <v>No</v>
      </c>
      <c r="J2012" s="10" t="str">
        <f>VLOOKUP($A2012,'Medical Examinations'!$A:$Z,MATCH(J$1,'Medical Examinations'!$A$1:$Z$1,0),FALSE)</f>
        <v>Normal Weight</v>
      </c>
      <c r="K2012" s="10" t="str">
        <f>VLOOKUP($A2012,'Medical Examinations'!$A:$Z,MATCH(K$1,'Medical Examinations'!$A$1:$Z$1,0),FALSE)</f>
        <v>Normal</v>
      </c>
      <c r="L2012" s="15">
        <v>29818.76</v>
      </c>
      <c r="M2012" s="10" t="s">
        <v>4711</v>
      </c>
      <c r="N2012" s="10" t="s">
        <v>4711</v>
      </c>
      <c r="P2012" s="10"/>
    </row>
    <row r="2013" spans="1:16">
      <c r="A2013" s="21" t="s">
        <v>4027</v>
      </c>
      <c r="D2013" s="10">
        <f>VLOOKUP($A2013,'Medical Examinations'!$A:$Z,MATCH(D$1,'Medical Examinations'!$A$1:$Z$1,0),FALSE)</f>
        <v>5.1100000000000003</v>
      </c>
      <c r="E2013" s="10" t="str">
        <f>VLOOKUP($A2013,'Medical Examinations'!$A:$Z,MATCH(E$1,'Medical Examinations'!$A$1:$Z$1,0),FALSE)</f>
        <v>yes</v>
      </c>
      <c r="F2013" s="10" t="str">
        <f>VLOOKUP($A2013,'Medical Examinations'!$A:$Z,MATCH(F$1,'Medical Examinations'!$A$1:$Z$1,0),FALSE)</f>
        <v>No</v>
      </c>
      <c r="G2013" s="10" t="str">
        <f>VLOOKUP($A2013,'Medical Examinations'!$A:$Z,MATCH(G$1,'Medical Examinations'!$A$1:$Z$1,0),FALSE)</f>
        <v>No</v>
      </c>
      <c r="H2013" s="10">
        <f>VLOOKUP($A2013,'Medical Examinations'!$A:$Z,MATCH(H$1,'Medical Examinations'!$A$1:$Z$1,0),FALSE)</f>
        <v>1</v>
      </c>
      <c r="I2013" s="10" t="str">
        <f>VLOOKUP($A2013,'Medical Examinations'!$A:$Z,MATCH(I$1,'Medical Examinations'!$A$1:$Z$1,0),FALSE)</f>
        <v>No</v>
      </c>
      <c r="J2013" s="10" t="str">
        <f>VLOOKUP($A2013,'Medical Examinations'!$A:$Z,MATCH(J$1,'Medical Examinations'!$A$1:$Z$1,0),FALSE)</f>
        <v>Overweight</v>
      </c>
      <c r="K2013" s="10" t="str">
        <f>VLOOKUP($A2013,'Medical Examinations'!$A:$Z,MATCH(K$1,'Medical Examinations'!$A$1:$Z$1,0),FALSE)</f>
        <v>Normal</v>
      </c>
      <c r="L2013" s="15">
        <v>29852.48</v>
      </c>
      <c r="M2013" s="10" t="s">
        <v>4711</v>
      </c>
      <c r="N2013" s="10" t="s">
        <v>4708</v>
      </c>
      <c r="P2013" s="10"/>
    </row>
    <row r="2014" spans="1:16">
      <c r="A2014" s="20" t="s">
        <v>4029</v>
      </c>
      <c r="D2014" s="10">
        <f>VLOOKUP($A2014,'Medical Examinations'!$A:$Z,MATCH(D$1,'Medical Examinations'!$A$1:$Z$1,0),FALSE)</f>
        <v>5.94</v>
      </c>
      <c r="E2014" s="10" t="str">
        <f>VLOOKUP($A2014,'Medical Examinations'!$A:$Z,MATCH(E$1,'Medical Examinations'!$A$1:$Z$1,0),FALSE)</f>
        <v>No</v>
      </c>
      <c r="F2014" s="10" t="str">
        <f>VLOOKUP($A2014,'Medical Examinations'!$A:$Z,MATCH(F$1,'Medical Examinations'!$A$1:$Z$1,0),FALSE)</f>
        <v>No</v>
      </c>
      <c r="G2014" s="10" t="str">
        <f>VLOOKUP($A2014,'Medical Examinations'!$A:$Z,MATCH(G$1,'Medical Examinations'!$A$1:$Z$1,0),FALSE)</f>
        <v>No</v>
      </c>
      <c r="H2014" s="10">
        <f>VLOOKUP($A2014,'Medical Examinations'!$A:$Z,MATCH(H$1,'Medical Examinations'!$A$1:$Z$1,0),FALSE)</f>
        <v>0</v>
      </c>
      <c r="I2014" s="10" t="str">
        <f>VLOOKUP($A2014,'Medical Examinations'!$A:$Z,MATCH(I$1,'Medical Examinations'!$A$1:$Z$1,0),FALSE)</f>
        <v>No</v>
      </c>
      <c r="J2014" s="10" t="str">
        <f>VLOOKUP($A2014,'Medical Examinations'!$A:$Z,MATCH(J$1,'Medical Examinations'!$A$1:$Z$1,0),FALSE)</f>
        <v>Underweight</v>
      </c>
      <c r="K2014" s="10" t="str">
        <f>VLOOKUP($A2014,'Medical Examinations'!$A:$Z,MATCH(K$1,'Medical Examinations'!$A$1:$Z$1,0),FALSE)</f>
        <v>Prediabetes</v>
      </c>
      <c r="L2014" s="15">
        <v>29899.25</v>
      </c>
      <c r="M2014" s="10" t="s">
        <v>4711</v>
      </c>
      <c r="N2014" s="10" t="s">
        <v>4708</v>
      </c>
      <c r="P2014" s="10"/>
    </row>
    <row r="2015" spans="1:16">
      <c r="A2015" s="21" t="s">
        <v>4031</v>
      </c>
      <c r="D2015" s="10">
        <f>VLOOKUP($A2015,'Medical Examinations'!$A:$Z,MATCH(D$1,'Medical Examinations'!$A$1:$Z$1,0),FALSE)</f>
        <v>5.54</v>
      </c>
      <c r="E2015" s="10" t="str">
        <f>VLOOKUP($A2015,'Medical Examinations'!$A:$Z,MATCH(E$1,'Medical Examinations'!$A$1:$Z$1,0),FALSE)</f>
        <v>No</v>
      </c>
      <c r="F2015" s="10" t="str">
        <f>VLOOKUP($A2015,'Medical Examinations'!$A:$Z,MATCH(F$1,'Medical Examinations'!$A$1:$Z$1,0),FALSE)</f>
        <v>No</v>
      </c>
      <c r="G2015" s="10" t="str">
        <f>VLOOKUP($A2015,'Medical Examinations'!$A:$Z,MATCH(G$1,'Medical Examinations'!$A$1:$Z$1,0),FALSE)</f>
        <v>No</v>
      </c>
      <c r="H2015" s="10">
        <f>VLOOKUP($A2015,'Medical Examinations'!$A:$Z,MATCH(H$1,'Medical Examinations'!$A$1:$Z$1,0),FALSE)</f>
        <v>0</v>
      </c>
      <c r="I2015" s="10" t="str">
        <f>VLOOKUP($A2015,'Medical Examinations'!$A:$Z,MATCH(I$1,'Medical Examinations'!$A$1:$Z$1,0),FALSE)</f>
        <v>No</v>
      </c>
      <c r="J2015" s="10" t="str">
        <f>VLOOKUP($A2015,'Medical Examinations'!$A:$Z,MATCH(J$1,'Medical Examinations'!$A$1:$Z$1,0),FALSE)</f>
        <v>Obesity</v>
      </c>
      <c r="K2015" s="10" t="str">
        <f>VLOOKUP($A2015,'Medical Examinations'!$A:$Z,MATCH(K$1,'Medical Examinations'!$A$1:$Z$1,0),FALSE)</f>
        <v>Normal</v>
      </c>
      <c r="L2015" s="15">
        <v>29929.56</v>
      </c>
      <c r="M2015" s="10" t="s">
        <v>4711</v>
      </c>
      <c r="N2015" s="10" t="s">
        <v>4711</v>
      </c>
      <c r="P2015" s="10"/>
    </row>
    <row r="2016" spans="1:16">
      <c r="A2016" s="20" t="s">
        <v>4033</v>
      </c>
      <c r="D2016" s="10">
        <f>VLOOKUP($A2016,'Medical Examinations'!$A:$Z,MATCH(D$1,'Medical Examinations'!$A$1:$Z$1,0),FALSE)</f>
        <v>7.09</v>
      </c>
      <c r="E2016" s="10" t="str">
        <f>VLOOKUP($A2016,'Medical Examinations'!$A:$Z,MATCH(E$1,'Medical Examinations'!$A$1:$Z$1,0),FALSE)</f>
        <v>No</v>
      </c>
      <c r="F2016" s="10" t="str">
        <f>VLOOKUP($A2016,'Medical Examinations'!$A:$Z,MATCH(F$1,'Medical Examinations'!$A$1:$Z$1,0),FALSE)</f>
        <v>No</v>
      </c>
      <c r="G2016" s="10" t="str">
        <f>VLOOKUP($A2016,'Medical Examinations'!$A:$Z,MATCH(G$1,'Medical Examinations'!$A$1:$Z$1,0),FALSE)</f>
        <v>No</v>
      </c>
      <c r="H2016" s="10">
        <f>VLOOKUP($A2016,'Medical Examinations'!$A:$Z,MATCH(H$1,'Medical Examinations'!$A$1:$Z$1,0),FALSE)</f>
        <v>0</v>
      </c>
      <c r="I2016" s="10" t="str">
        <f>VLOOKUP($A2016,'Medical Examinations'!$A:$Z,MATCH(I$1,'Medical Examinations'!$A$1:$Z$1,0),FALSE)</f>
        <v>No</v>
      </c>
      <c r="J2016" s="10" t="str">
        <f>VLOOKUP($A2016,'Medical Examinations'!$A:$Z,MATCH(J$1,'Medical Examinations'!$A$1:$Z$1,0),FALSE)</f>
        <v>Obesity</v>
      </c>
      <c r="K2016" s="10" t="str">
        <f>VLOOKUP($A2016,'Medical Examinations'!$A:$Z,MATCH(K$1,'Medical Examinations'!$A$1:$Z$1,0),FALSE)</f>
        <v>Diabetes</v>
      </c>
      <c r="L2016" s="15">
        <v>29933.75</v>
      </c>
      <c r="M2016" s="10" t="s">
        <v>4711</v>
      </c>
      <c r="N2016" s="10" t="s">
        <v>4711</v>
      </c>
      <c r="P2016" s="10"/>
    </row>
    <row r="2017" spans="1:16">
      <c r="A2017" s="21" t="s">
        <v>4035</v>
      </c>
      <c r="D2017" s="10">
        <f>VLOOKUP($A2017,'Medical Examinations'!$A:$Z,MATCH(D$1,'Medical Examinations'!$A$1:$Z$1,0),FALSE)</f>
        <v>6.22</v>
      </c>
      <c r="E2017" s="10" t="str">
        <f>VLOOKUP($A2017,'Medical Examinations'!$A:$Z,MATCH(E$1,'Medical Examinations'!$A$1:$Z$1,0),FALSE)</f>
        <v>yes</v>
      </c>
      <c r="F2017" s="10" t="str">
        <f>VLOOKUP($A2017,'Medical Examinations'!$A:$Z,MATCH(F$1,'Medical Examinations'!$A$1:$Z$1,0),FALSE)</f>
        <v>No</v>
      </c>
      <c r="G2017" s="10" t="str">
        <f>VLOOKUP($A2017,'Medical Examinations'!$A:$Z,MATCH(G$1,'Medical Examinations'!$A$1:$Z$1,0),FALSE)</f>
        <v>Yes</v>
      </c>
      <c r="H2017" s="10">
        <f>VLOOKUP($A2017,'Medical Examinations'!$A:$Z,MATCH(H$1,'Medical Examinations'!$A$1:$Z$1,0),FALSE)</f>
        <v>1</v>
      </c>
      <c r="I2017" s="10" t="str">
        <f>VLOOKUP($A2017,'Medical Examinations'!$A:$Z,MATCH(I$1,'Medical Examinations'!$A$1:$Z$1,0),FALSE)</f>
        <v>No</v>
      </c>
      <c r="J2017" s="10" t="str">
        <f>VLOOKUP($A2017,'Medical Examinations'!$A:$Z,MATCH(J$1,'Medical Examinations'!$A$1:$Z$1,0),FALSE)</f>
        <v>Overweight</v>
      </c>
      <c r="K2017" s="10" t="str">
        <f>VLOOKUP($A2017,'Medical Examinations'!$A:$Z,MATCH(K$1,'Medical Examinations'!$A$1:$Z$1,0),FALSE)</f>
        <v>Prediabetes</v>
      </c>
      <c r="L2017" s="15">
        <v>29969.67</v>
      </c>
      <c r="M2017" s="10" t="s">
        <v>4711</v>
      </c>
      <c r="N2017" s="10" t="s">
        <v>4711</v>
      </c>
      <c r="P2017" s="10"/>
    </row>
    <row r="2018" spans="1:16">
      <c r="A2018" s="20" t="s">
        <v>4037</v>
      </c>
      <c r="D2018" s="10">
        <f>VLOOKUP($A2018,'Medical Examinations'!$A:$Z,MATCH(D$1,'Medical Examinations'!$A$1:$Z$1,0),FALSE)</f>
        <v>4.33</v>
      </c>
      <c r="E2018" s="10" t="str">
        <f>VLOOKUP($A2018,'Medical Examinations'!$A:$Z,MATCH(E$1,'Medical Examinations'!$A$1:$Z$1,0),FALSE)</f>
        <v>No</v>
      </c>
      <c r="F2018" s="10" t="str">
        <f>VLOOKUP($A2018,'Medical Examinations'!$A:$Z,MATCH(F$1,'Medical Examinations'!$A$1:$Z$1,0),FALSE)</f>
        <v>No</v>
      </c>
      <c r="G2018" s="10" t="str">
        <f>VLOOKUP($A2018,'Medical Examinations'!$A:$Z,MATCH(G$1,'Medical Examinations'!$A$1:$Z$1,0),FALSE)</f>
        <v>No</v>
      </c>
      <c r="H2018" s="10">
        <f>VLOOKUP($A2018,'Medical Examinations'!$A:$Z,MATCH(H$1,'Medical Examinations'!$A$1:$Z$1,0),FALSE)</f>
        <v>1</v>
      </c>
      <c r="I2018" s="10" t="str">
        <f>VLOOKUP($A2018,'Medical Examinations'!$A:$Z,MATCH(I$1,'Medical Examinations'!$A$1:$Z$1,0),FALSE)</f>
        <v>No</v>
      </c>
      <c r="J2018" s="10" t="str">
        <f>VLOOKUP($A2018,'Medical Examinations'!$A:$Z,MATCH(J$1,'Medical Examinations'!$A$1:$Z$1,0),FALSE)</f>
        <v>Overweight</v>
      </c>
      <c r="K2018" s="10" t="str">
        <f>VLOOKUP($A2018,'Medical Examinations'!$A:$Z,MATCH(K$1,'Medical Examinations'!$A$1:$Z$1,0),FALSE)</f>
        <v>Normal</v>
      </c>
      <c r="L2018" s="15">
        <v>30026.87</v>
      </c>
      <c r="M2018" s="10" t="s">
        <v>4707</v>
      </c>
      <c r="N2018" s="10" t="s">
        <v>4708</v>
      </c>
      <c r="P2018" s="10"/>
    </row>
    <row r="2019" spans="1:16">
      <c r="A2019" s="21" t="s">
        <v>4039</v>
      </c>
      <c r="D2019" s="10">
        <f>VLOOKUP($A2019,'Medical Examinations'!$A:$Z,MATCH(D$1,'Medical Examinations'!$A$1:$Z$1,0),FALSE)</f>
        <v>5.83</v>
      </c>
      <c r="E2019" s="10" t="str">
        <f>VLOOKUP($A2019,'Medical Examinations'!$A:$Z,MATCH(E$1,'Medical Examinations'!$A$1:$Z$1,0),FALSE)</f>
        <v>No</v>
      </c>
      <c r="F2019" s="10" t="str">
        <f>VLOOKUP($A2019,'Medical Examinations'!$A:$Z,MATCH(F$1,'Medical Examinations'!$A$1:$Z$1,0),FALSE)</f>
        <v>No</v>
      </c>
      <c r="G2019" s="10" t="str">
        <f>VLOOKUP($A2019,'Medical Examinations'!$A:$Z,MATCH(G$1,'Medical Examinations'!$A$1:$Z$1,0),FALSE)</f>
        <v>No</v>
      </c>
      <c r="H2019" s="10">
        <f>VLOOKUP($A2019,'Medical Examinations'!$A:$Z,MATCH(H$1,'Medical Examinations'!$A$1:$Z$1,0),FALSE)</f>
        <v>1</v>
      </c>
      <c r="I2019" s="10" t="str">
        <f>VLOOKUP($A2019,'Medical Examinations'!$A:$Z,MATCH(I$1,'Medical Examinations'!$A$1:$Z$1,0),FALSE)</f>
        <v>No</v>
      </c>
      <c r="J2019" s="10" t="str">
        <f>VLOOKUP($A2019,'Medical Examinations'!$A:$Z,MATCH(J$1,'Medical Examinations'!$A$1:$Z$1,0),FALSE)</f>
        <v>Overweight</v>
      </c>
      <c r="K2019" s="10" t="str">
        <f>VLOOKUP($A2019,'Medical Examinations'!$A:$Z,MATCH(K$1,'Medical Examinations'!$A$1:$Z$1,0),FALSE)</f>
        <v>Prediabetes</v>
      </c>
      <c r="L2019" s="15">
        <v>30063.58</v>
      </c>
      <c r="M2019" s="10" t="s">
        <v>4711</v>
      </c>
      <c r="N2019" s="10" t="s">
        <v>4711</v>
      </c>
      <c r="P2019" s="10"/>
    </row>
    <row r="2020" spans="1:16">
      <c r="A2020" s="20" t="s">
        <v>4041</v>
      </c>
      <c r="D2020" s="10">
        <f>VLOOKUP($A2020,'Medical Examinations'!$A:$Z,MATCH(D$1,'Medical Examinations'!$A$1:$Z$1,0),FALSE)</f>
        <v>4.7</v>
      </c>
      <c r="E2020" s="10" t="str">
        <f>VLOOKUP($A2020,'Medical Examinations'!$A:$Z,MATCH(E$1,'Medical Examinations'!$A$1:$Z$1,0),FALSE)</f>
        <v>yes</v>
      </c>
      <c r="F2020" s="10" t="str">
        <f>VLOOKUP($A2020,'Medical Examinations'!$A:$Z,MATCH(F$1,'Medical Examinations'!$A$1:$Z$1,0),FALSE)</f>
        <v>No</v>
      </c>
      <c r="G2020" s="10" t="str">
        <f>VLOOKUP($A2020,'Medical Examinations'!$A:$Z,MATCH(G$1,'Medical Examinations'!$A$1:$Z$1,0),FALSE)</f>
        <v>Yes</v>
      </c>
      <c r="H2020" s="10">
        <f>VLOOKUP($A2020,'Medical Examinations'!$A:$Z,MATCH(H$1,'Medical Examinations'!$A$1:$Z$1,0),FALSE)</f>
        <v>1</v>
      </c>
      <c r="I2020" s="10" t="str">
        <f>VLOOKUP($A2020,'Medical Examinations'!$A:$Z,MATCH(I$1,'Medical Examinations'!$A$1:$Z$1,0),FALSE)</f>
        <v>No</v>
      </c>
      <c r="J2020" s="10" t="str">
        <f>VLOOKUP($A2020,'Medical Examinations'!$A:$Z,MATCH(J$1,'Medical Examinations'!$A$1:$Z$1,0),FALSE)</f>
        <v>Obesity</v>
      </c>
      <c r="K2020" s="10" t="str">
        <f>VLOOKUP($A2020,'Medical Examinations'!$A:$Z,MATCH(K$1,'Medical Examinations'!$A$1:$Z$1,0),FALSE)</f>
        <v>Normal</v>
      </c>
      <c r="L2020" s="15">
        <v>30095.97</v>
      </c>
      <c r="M2020" s="10" t="s">
        <v>4707</v>
      </c>
      <c r="N2020" s="10" t="s">
        <v>4708</v>
      </c>
      <c r="P2020" s="10"/>
    </row>
    <row r="2021" spans="1:16">
      <c r="A2021" s="21" t="s">
        <v>4043</v>
      </c>
      <c r="D2021" s="10">
        <f>VLOOKUP($A2021,'Medical Examinations'!$A:$Z,MATCH(D$1,'Medical Examinations'!$A$1:$Z$1,0),FALSE)</f>
        <v>4.07</v>
      </c>
      <c r="E2021" s="10" t="str">
        <f>VLOOKUP($A2021,'Medical Examinations'!$A:$Z,MATCH(E$1,'Medical Examinations'!$A$1:$Z$1,0),FALSE)</f>
        <v>yes</v>
      </c>
      <c r="F2021" s="10" t="str">
        <f>VLOOKUP($A2021,'Medical Examinations'!$A:$Z,MATCH(F$1,'Medical Examinations'!$A$1:$Z$1,0),FALSE)</f>
        <v>No</v>
      </c>
      <c r="G2021" s="10" t="str">
        <f>VLOOKUP($A2021,'Medical Examinations'!$A:$Z,MATCH(G$1,'Medical Examinations'!$A$1:$Z$1,0),FALSE)</f>
        <v>No</v>
      </c>
      <c r="H2021" s="10">
        <f>VLOOKUP($A2021,'Medical Examinations'!$A:$Z,MATCH(H$1,'Medical Examinations'!$A$1:$Z$1,0),FALSE)</f>
        <v>1</v>
      </c>
      <c r="I2021" s="10" t="str">
        <f>VLOOKUP($A2021,'Medical Examinations'!$A:$Z,MATCH(I$1,'Medical Examinations'!$A$1:$Z$1,0),FALSE)</f>
        <v>No</v>
      </c>
      <c r="J2021" s="10" t="str">
        <f>VLOOKUP($A2021,'Medical Examinations'!$A:$Z,MATCH(J$1,'Medical Examinations'!$A$1:$Z$1,0),FALSE)</f>
        <v>Underweight</v>
      </c>
      <c r="K2021" s="10" t="str">
        <f>VLOOKUP($A2021,'Medical Examinations'!$A:$Z,MATCH(K$1,'Medical Examinations'!$A$1:$Z$1,0),FALSE)</f>
        <v>Normal</v>
      </c>
      <c r="L2021" s="15">
        <v>30134.75</v>
      </c>
      <c r="M2021" s="10" t="s">
        <v>4707</v>
      </c>
      <c r="N2021" s="10" t="s">
        <v>4708</v>
      </c>
      <c r="P2021" s="10"/>
    </row>
    <row r="2022" spans="1:16">
      <c r="A2022" s="20" t="s">
        <v>4045</v>
      </c>
      <c r="D2022" s="10">
        <f>VLOOKUP($A2022,'Medical Examinations'!$A:$Z,MATCH(D$1,'Medical Examinations'!$A$1:$Z$1,0),FALSE)</f>
        <v>9.39</v>
      </c>
      <c r="E2022" s="10" t="str">
        <f>VLOOKUP($A2022,'Medical Examinations'!$A:$Z,MATCH(E$1,'Medical Examinations'!$A$1:$Z$1,0),FALSE)</f>
        <v>No</v>
      </c>
      <c r="F2022" s="10" t="str">
        <f>VLOOKUP($A2022,'Medical Examinations'!$A:$Z,MATCH(F$1,'Medical Examinations'!$A$1:$Z$1,0),FALSE)</f>
        <v>No</v>
      </c>
      <c r="G2022" s="10" t="str">
        <f>VLOOKUP($A2022,'Medical Examinations'!$A:$Z,MATCH(G$1,'Medical Examinations'!$A$1:$Z$1,0),FALSE)</f>
        <v>No</v>
      </c>
      <c r="H2022" s="10">
        <f>VLOOKUP($A2022,'Medical Examinations'!$A:$Z,MATCH(H$1,'Medical Examinations'!$A$1:$Z$1,0),FALSE)</f>
        <v>0</v>
      </c>
      <c r="I2022" s="10" t="str">
        <f>VLOOKUP($A2022,'Medical Examinations'!$A:$Z,MATCH(I$1,'Medical Examinations'!$A$1:$Z$1,0),FALSE)</f>
        <v>No</v>
      </c>
      <c r="J2022" s="10" t="str">
        <f>VLOOKUP($A2022,'Medical Examinations'!$A:$Z,MATCH(J$1,'Medical Examinations'!$A$1:$Z$1,0),FALSE)</f>
        <v>Obesity</v>
      </c>
      <c r="K2022" s="10" t="str">
        <f>VLOOKUP($A2022,'Medical Examinations'!$A:$Z,MATCH(K$1,'Medical Examinations'!$A$1:$Z$1,0),FALSE)</f>
        <v>Diabetes</v>
      </c>
      <c r="L2022" s="15">
        <v>30166.62</v>
      </c>
      <c r="M2022" s="10" t="s">
        <v>4711</v>
      </c>
      <c r="N2022" s="10" t="s">
        <v>4708</v>
      </c>
      <c r="P2022" s="10"/>
    </row>
    <row r="2023" spans="1:16">
      <c r="A2023" s="21" t="s">
        <v>4047</v>
      </c>
      <c r="D2023" s="10">
        <f>VLOOKUP($A2023,'Medical Examinations'!$A:$Z,MATCH(D$1,'Medical Examinations'!$A$1:$Z$1,0),FALSE)</f>
        <v>4.18</v>
      </c>
      <c r="E2023" s="10" t="str">
        <f>VLOOKUP($A2023,'Medical Examinations'!$A:$Z,MATCH(E$1,'Medical Examinations'!$A$1:$Z$1,0),FALSE)</f>
        <v>No</v>
      </c>
      <c r="F2023" s="10" t="str">
        <f>VLOOKUP($A2023,'Medical Examinations'!$A:$Z,MATCH(F$1,'Medical Examinations'!$A$1:$Z$1,0),FALSE)</f>
        <v>No</v>
      </c>
      <c r="G2023" s="10" t="str">
        <f>VLOOKUP($A2023,'Medical Examinations'!$A:$Z,MATCH(G$1,'Medical Examinations'!$A$1:$Z$1,0),FALSE)</f>
        <v>No</v>
      </c>
      <c r="H2023" s="10">
        <f>VLOOKUP($A2023,'Medical Examinations'!$A:$Z,MATCH(H$1,'Medical Examinations'!$A$1:$Z$1,0),FALSE)</f>
        <v>0</v>
      </c>
      <c r="I2023" s="10" t="str">
        <f>VLOOKUP($A2023,'Medical Examinations'!$A:$Z,MATCH(I$1,'Medical Examinations'!$A$1:$Z$1,0),FALSE)</f>
        <v>No</v>
      </c>
      <c r="J2023" s="10" t="str">
        <f>VLOOKUP($A2023,'Medical Examinations'!$A:$Z,MATCH(J$1,'Medical Examinations'!$A$1:$Z$1,0),FALSE)</f>
        <v>Normal Weight</v>
      </c>
      <c r="K2023" s="10" t="str">
        <f>VLOOKUP($A2023,'Medical Examinations'!$A:$Z,MATCH(K$1,'Medical Examinations'!$A$1:$Z$1,0),FALSE)</f>
        <v>Normal</v>
      </c>
      <c r="L2023" s="15">
        <v>30184.94</v>
      </c>
      <c r="M2023" s="10" t="s">
        <v>4711</v>
      </c>
      <c r="N2023" s="10" t="s">
        <v>4711</v>
      </c>
      <c r="P2023" s="10"/>
    </row>
    <row r="2024" spans="1:16">
      <c r="A2024" s="20" t="s">
        <v>4049</v>
      </c>
      <c r="D2024" s="10">
        <f>VLOOKUP($A2024,'Medical Examinations'!$A:$Z,MATCH(D$1,'Medical Examinations'!$A$1:$Z$1,0),FALSE)</f>
        <v>4.18</v>
      </c>
      <c r="E2024" s="10" t="str">
        <f>VLOOKUP($A2024,'Medical Examinations'!$A:$Z,MATCH(E$1,'Medical Examinations'!$A$1:$Z$1,0),FALSE)</f>
        <v>No</v>
      </c>
      <c r="F2024" s="10" t="str">
        <f>VLOOKUP($A2024,'Medical Examinations'!$A:$Z,MATCH(F$1,'Medical Examinations'!$A$1:$Z$1,0),FALSE)</f>
        <v>No</v>
      </c>
      <c r="G2024" s="10" t="str">
        <f>VLOOKUP($A2024,'Medical Examinations'!$A:$Z,MATCH(G$1,'Medical Examinations'!$A$1:$Z$1,0),FALSE)</f>
        <v>No</v>
      </c>
      <c r="H2024" s="10">
        <f>VLOOKUP($A2024,'Medical Examinations'!$A:$Z,MATCH(H$1,'Medical Examinations'!$A$1:$Z$1,0),FALSE)</f>
        <v>1</v>
      </c>
      <c r="I2024" s="10" t="str">
        <f>VLOOKUP($A2024,'Medical Examinations'!$A:$Z,MATCH(I$1,'Medical Examinations'!$A$1:$Z$1,0),FALSE)</f>
        <v>No</v>
      </c>
      <c r="J2024" s="10" t="str">
        <f>VLOOKUP($A2024,'Medical Examinations'!$A:$Z,MATCH(J$1,'Medical Examinations'!$A$1:$Z$1,0),FALSE)</f>
        <v>Underweight</v>
      </c>
      <c r="K2024" s="10" t="str">
        <f>VLOOKUP($A2024,'Medical Examinations'!$A:$Z,MATCH(K$1,'Medical Examinations'!$A$1:$Z$1,0),FALSE)</f>
        <v>Normal</v>
      </c>
      <c r="L2024" s="15">
        <v>30260</v>
      </c>
      <c r="M2024" s="10" t="s">
        <v>4711</v>
      </c>
      <c r="N2024" s="10" t="s">
        <v>4711</v>
      </c>
      <c r="P2024" s="10"/>
    </row>
    <row r="2025" spans="1:16">
      <c r="A2025" s="21" t="s">
        <v>4051</v>
      </c>
      <c r="D2025" s="10">
        <f>VLOOKUP($A2025,'Medical Examinations'!$A:$Z,MATCH(D$1,'Medical Examinations'!$A$1:$Z$1,0),FALSE)</f>
        <v>4.4000000000000004</v>
      </c>
      <c r="E2025" s="10" t="str">
        <f>VLOOKUP($A2025,'Medical Examinations'!$A:$Z,MATCH(E$1,'Medical Examinations'!$A$1:$Z$1,0),FALSE)</f>
        <v>yes</v>
      </c>
      <c r="F2025" s="10" t="str">
        <f>VLOOKUP($A2025,'Medical Examinations'!$A:$Z,MATCH(F$1,'Medical Examinations'!$A$1:$Z$1,0),FALSE)</f>
        <v>No</v>
      </c>
      <c r="G2025" s="10" t="str">
        <f>VLOOKUP($A2025,'Medical Examinations'!$A:$Z,MATCH(G$1,'Medical Examinations'!$A$1:$Z$1,0),FALSE)</f>
        <v>No</v>
      </c>
      <c r="H2025" s="10">
        <f>VLOOKUP($A2025,'Medical Examinations'!$A:$Z,MATCH(H$1,'Medical Examinations'!$A$1:$Z$1,0),FALSE)</f>
        <v>1</v>
      </c>
      <c r="I2025" s="10" t="str">
        <f>VLOOKUP($A2025,'Medical Examinations'!$A:$Z,MATCH(I$1,'Medical Examinations'!$A$1:$Z$1,0),FALSE)</f>
        <v>No</v>
      </c>
      <c r="J2025" s="10" t="str">
        <f>VLOOKUP($A2025,'Medical Examinations'!$A:$Z,MATCH(J$1,'Medical Examinations'!$A$1:$Z$1,0),FALSE)</f>
        <v>Normal Weight</v>
      </c>
      <c r="K2025" s="10" t="str">
        <f>VLOOKUP($A2025,'Medical Examinations'!$A:$Z,MATCH(K$1,'Medical Examinations'!$A$1:$Z$1,0),FALSE)</f>
        <v>Normal</v>
      </c>
      <c r="L2025" s="15">
        <v>30284.639999999999</v>
      </c>
      <c r="M2025" s="10" t="s">
        <v>4711</v>
      </c>
      <c r="N2025" s="10" t="s">
        <v>4711</v>
      </c>
      <c r="P2025" s="10"/>
    </row>
    <row r="2026" spans="1:16">
      <c r="A2026" s="20" t="s">
        <v>4053</v>
      </c>
      <c r="D2026" s="10">
        <f>VLOOKUP($A2026,'Medical Examinations'!$A:$Z,MATCH(D$1,'Medical Examinations'!$A$1:$Z$1,0),FALSE)</f>
        <v>9.9</v>
      </c>
      <c r="E2026" s="10" t="str">
        <f>VLOOKUP($A2026,'Medical Examinations'!$A:$Z,MATCH(E$1,'Medical Examinations'!$A$1:$Z$1,0),FALSE)</f>
        <v>No</v>
      </c>
      <c r="F2026" s="10" t="str">
        <f>VLOOKUP($A2026,'Medical Examinations'!$A:$Z,MATCH(F$1,'Medical Examinations'!$A$1:$Z$1,0),FALSE)</f>
        <v>No</v>
      </c>
      <c r="G2026" s="10" t="str">
        <f>VLOOKUP($A2026,'Medical Examinations'!$A:$Z,MATCH(G$1,'Medical Examinations'!$A$1:$Z$1,0),FALSE)</f>
        <v>No</v>
      </c>
      <c r="H2026" s="10">
        <f>VLOOKUP($A2026,'Medical Examinations'!$A:$Z,MATCH(H$1,'Medical Examinations'!$A$1:$Z$1,0),FALSE)</f>
        <v>0</v>
      </c>
      <c r="I2026" s="10" t="str">
        <f>VLOOKUP($A2026,'Medical Examinations'!$A:$Z,MATCH(I$1,'Medical Examinations'!$A$1:$Z$1,0),FALSE)</f>
        <v>No</v>
      </c>
      <c r="J2026" s="10" t="str">
        <f>VLOOKUP($A2026,'Medical Examinations'!$A:$Z,MATCH(J$1,'Medical Examinations'!$A$1:$Z$1,0),FALSE)</f>
        <v>Overweight</v>
      </c>
      <c r="K2026" s="10" t="str">
        <f>VLOOKUP($A2026,'Medical Examinations'!$A:$Z,MATCH(K$1,'Medical Examinations'!$A$1:$Z$1,0),FALSE)</f>
        <v>Diabetes</v>
      </c>
      <c r="L2026" s="15">
        <v>30328.27</v>
      </c>
      <c r="M2026" s="10" t="s">
        <v>4707</v>
      </c>
      <c r="N2026" s="10" t="s">
        <v>4707</v>
      </c>
      <c r="P2026" s="10"/>
    </row>
    <row r="2027" spans="1:16">
      <c r="A2027" s="21" t="s">
        <v>4055</v>
      </c>
      <c r="D2027" s="10">
        <f>VLOOKUP($A2027,'Medical Examinations'!$A:$Z,MATCH(D$1,'Medical Examinations'!$A$1:$Z$1,0),FALSE)</f>
        <v>4.84</v>
      </c>
      <c r="E2027" s="10" t="str">
        <f>VLOOKUP($A2027,'Medical Examinations'!$A:$Z,MATCH(E$1,'Medical Examinations'!$A$1:$Z$1,0),FALSE)</f>
        <v>yes</v>
      </c>
      <c r="F2027" s="10" t="str">
        <f>VLOOKUP($A2027,'Medical Examinations'!$A:$Z,MATCH(F$1,'Medical Examinations'!$A$1:$Z$1,0),FALSE)</f>
        <v>No</v>
      </c>
      <c r="G2027" s="10" t="str">
        <f>VLOOKUP($A2027,'Medical Examinations'!$A:$Z,MATCH(G$1,'Medical Examinations'!$A$1:$Z$1,0),FALSE)</f>
        <v>No</v>
      </c>
      <c r="H2027" s="10">
        <f>VLOOKUP($A2027,'Medical Examinations'!$A:$Z,MATCH(H$1,'Medical Examinations'!$A$1:$Z$1,0),FALSE)</f>
        <v>0</v>
      </c>
      <c r="I2027" s="10" t="str">
        <f>VLOOKUP($A2027,'Medical Examinations'!$A:$Z,MATCH(I$1,'Medical Examinations'!$A$1:$Z$1,0),FALSE)</f>
        <v>No</v>
      </c>
      <c r="J2027" s="10" t="str">
        <f>VLOOKUP($A2027,'Medical Examinations'!$A:$Z,MATCH(J$1,'Medical Examinations'!$A$1:$Z$1,0),FALSE)</f>
        <v>Obesity</v>
      </c>
      <c r="K2027" s="10" t="str">
        <f>VLOOKUP($A2027,'Medical Examinations'!$A:$Z,MATCH(K$1,'Medical Examinations'!$A$1:$Z$1,0),FALSE)</f>
        <v>Normal</v>
      </c>
      <c r="L2027" s="15">
        <v>30366.93</v>
      </c>
      <c r="M2027" s="10" t="s">
        <v>4707</v>
      </c>
      <c r="N2027" s="10" t="s">
        <v>4707</v>
      </c>
      <c r="P2027" s="10"/>
    </row>
    <row r="2028" spans="1:16">
      <c r="A2028" s="20" t="s">
        <v>4057</v>
      </c>
      <c r="D2028" s="10">
        <f>VLOOKUP($A2028,'Medical Examinations'!$A:$Z,MATCH(D$1,'Medical Examinations'!$A$1:$Z$1,0),FALSE)</f>
        <v>5.53</v>
      </c>
      <c r="E2028" s="10" t="str">
        <f>VLOOKUP($A2028,'Medical Examinations'!$A:$Z,MATCH(E$1,'Medical Examinations'!$A$1:$Z$1,0),FALSE)</f>
        <v>No</v>
      </c>
      <c r="F2028" s="10" t="str">
        <f>VLOOKUP($A2028,'Medical Examinations'!$A:$Z,MATCH(F$1,'Medical Examinations'!$A$1:$Z$1,0),FALSE)</f>
        <v>No</v>
      </c>
      <c r="G2028" s="10" t="str">
        <f>VLOOKUP($A2028,'Medical Examinations'!$A:$Z,MATCH(G$1,'Medical Examinations'!$A$1:$Z$1,0),FALSE)</f>
        <v>Yes</v>
      </c>
      <c r="H2028" s="10">
        <f>VLOOKUP($A2028,'Medical Examinations'!$A:$Z,MATCH(H$1,'Medical Examinations'!$A$1:$Z$1,0),FALSE)</f>
        <v>1</v>
      </c>
      <c r="I2028" s="10" t="str">
        <f>VLOOKUP($A2028,'Medical Examinations'!$A:$Z,MATCH(I$1,'Medical Examinations'!$A$1:$Z$1,0),FALSE)</f>
        <v>No</v>
      </c>
      <c r="J2028" s="10" t="str">
        <f>VLOOKUP($A2028,'Medical Examinations'!$A:$Z,MATCH(J$1,'Medical Examinations'!$A$1:$Z$1,0),FALSE)</f>
        <v>Normal Weight</v>
      </c>
      <c r="K2028" s="10" t="str">
        <f>VLOOKUP($A2028,'Medical Examinations'!$A:$Z,MATCH(K$1,'Medical Examinations'!$A$1:$Z$1,0),FALSE)</f>
        <v>Normal</v>
      </c>
      <c r="L2028" s="15">
        <v>30409.53</v>
      </c>
      <c r="M2028" s="10" t="s">
        <v>4707</v>
      </c>
      <c r="N2028" s="10" t="s">
        <v>4708</v>
      </c>
      <c r="P2028" s="10"/>
    </row>
    <row r="2029" spans="1:16">
      <c r="A2029" s="21" t="s">
        <v>4059</v>
      </c>
      <c r="D2029" s="10">
        <f>VLOOKUP($A2029,'Medical Examinations'!$A:$Z,MATCH(D$1,'Medical Examinations'!$A$1:$Z$1,0),FALSE)</f>
        <v>4.33</v>
      </c>
      <c r="E2029" s="10" t="str">
        <f>VLOOKUP($A2029,'Medical Examinations'!$A:$Z,MATCH(E$1,'Medical Examinations'!$A$1:$Z$1,0),FALSE)</f>
        <v>yes</v>
      </c>
      <c r="F2029" s="10" t="str">
        <f>VLOOKUP($A2029,'Medical Examinations'!$A:$Z,MATCH(F$1,'Medical Examinations'!$A$1:$Z$1,0),FALSE)</f>
        <v>No</v>
      </c>
      <c r="G2029" s="10" t="str">
        <f>VLOOKUP($A2029,'Medical Examinations'!$A:$Z,MATCH(G$1,'Medical Examinations'!$A$1:$Z$1,0),FALSE)</f>
        <v>No</v>
      </c>
      <c r="H2029" s="10">
        <f>VLOOKUP($A2029,'Medical Examinations'!$A:$Z,MATCH(H$1,'Medical Examinations'!$A$1:$Z$1,0),FALSE)</f>
        <v>0</v>
      </c>
      <c r="I2029" s="10" t="str">
        <f>VLOOKUP($A2029,'Medical Examinations'!$A:$Z,MATCH(I$1,'Medical Examinations'!$A$1:$Z$1,0),FALSE)</f>
        <v>No</v>
      </c>
      <c r="J2029" s="10" t="str">
        <f>VLOOKUP($A2029,'Medical Examinations'!$A:$Z,MATCH(J$1,'Medical Examinations'!$A$1:$Z$1,0),FALSE)</f>
        <v>Obesity</v>
      </c>
      <c r="K2029" s="10" t="str">
        <f>VLOOKUP($A2029,'Medical Examinations'!$A:$Z,MATCH(K$1,'Medical Examinations'!$A$1:$Z$1,0),FALSE)</f>
        <v>Normal</v>
      </c>
      <c r="L2029" s="15">
        <v>30422.03</v>
      </c>
      <c r="M2029" s="10" t="s">
        <v>4707</v>
      </c>
      <c r="N2029" s="10" t="s">
        <v>4708</v>
      </c>
      <c r="P2029" s="10"/>
    </row>
    <row r="2030" spans="1:16">
      <c r="A2030" s="20" t="s">
        <v>4061</v>
      </c>
      <c r="D2030" s="10">
        <f>VLOOKUP($A2030,'Medical Examinations'!$A:$Z,MATCH(D$1,'Medical Examinations'!$A$1:$Z$1,0),FALSE)</f>
        <v>4.91</v>
      </c>
      <c r="E2030" s="10" t="str">
        <f>VLOOKUP($A2030,'Medical Examinations'!$A:$Z,MATCH(E$1,'Medical Examinations'!$A$1:$Z$1,0),FALSE)</f>
        <v>yes</v>
      </c>
      <c r="F2030" s="10" t="str">
        <f>VLOOKUP($A2030,'Medical Examinations'!$A:$Z,MATCH(F$1,'Medical Examinations'!$A$1:$Z$1,0),FALSE)</f>
        <v>No</v>
      </c>
      <c r="G2030" s="10" t="str">
        <f>VLOOKUP($A2030,'Medical Examinations'!$A:$Z,MATCH(G$1,'Medical Examinations'!$A$1:$Z$1,0),FALSE)</f>
        <v>No</v>
      </c>
      <c r="H2030" s="10">
        <f>VLOOKUP($A2030,'Medical Examinations'!$A:$Z,MATCH(H$1,'Medical Examinations'!$A$1:$Z$1,0),FALSE)</f>
        <v>0</v>
      </c>
      <c r="I2030" s="10" t="str">
        <f>VLOOKUP($A2030,'Medical Examinations'!$A:$Z,MATCH(I$1,'Medical Examinations'!$A$1:$Z$1,0),FALSE)</f>
        <v>No</v>
      </c>
      <c r="J2030" s="10" t="str">
        <f>VLOOKUP($A2030,'Medical Examinations'!$A:$Z,MATCH(J$1,'Medical Examinations'!$A$1:$Z$1,0),FALSE)</f>
        <v>Overweight</v>
      </c>
      <c r="K2030" s="10" t="str">
        <f>VLOOKUP($A2030,'Medical Examinations'!$A:$Z,MATCH(K$1,'Medical Examinations'!$A$1:$Z$1,0),FALSE)</f>
        <v>Normal</v>
      </c>
      <c r="L2030" s="15">
        <v>30457.37</v>
      </c>
      <c r="M2030" s="10" t="s">
        <v>4707</v>
      </c>
      <c r="N2030" s="10" t="s">
        <v>4711</v>
      </c>
      <c r="P2030" s="10"/>
    </row>
    <row r="2031" spans="1:16">
      <c r="A2031" s="21" t="s">
        <v>4063</v>
      </c>
      <c r="D2031" s="10">
        <f>VLOOKUP($A2031,'Medical Examinations'!$A:$Z,MATCH(D$1,'Medical Examinations'!$A$1:$Z$1,0),FALSE)</f>
        <v>4.8</v>
      </c>
      <c r="E2031" s="10" t="str">
        <f>VLOOKUP($A2031,'Medical Examinations'!$A:$Z,MATCH(E$1,'Medical Examinations'!$A$1:$Z$1,0),FALSE)</f>
        <v>No</v>
      </c>
      <c r="F2031" s="10" t="str">
        <f>VLOOKUP($A2031,'Medical Examinations'!$A:$Z,MATCH(F$1,'Medical Examinations'!$A$1:$Z$1,0),FALSE)</f>
        <v>No</v>
      </c>
      <c r="G2031" s="10" t="str">
        <f>VLOOKUP($A2031,'Medical Examinations'!$A:$Z,MATCH(G$1,'Medical Examinations'!$A$1:$Z$1,0),FALSE)</f>
        <v>No</v>
      </c>
      <c r="H2031" s="10">
        <f>VLOOKUP($A2031,'Medical Examinations'!$A:$Z,MATCH(H$1,'Medical Examinations'!$A$1:$Z$1,0),FALSE)</f>
        <v>0</v>
      </c>
      <c r="I2031" s="10" t="str">
        <f>VLOOKUP($A2031,'Medical Examinations'!$A:$Z,MATCH(I$1,'Medical Examinations'!$A$1:$Z$1,0),FALSE)</f>
        <v>No</v>
      </c>
      <c r="J2031" s="10" t="str">
        <f>VLOOKUP($A2031,'Medical Examinations'!$A:$Z,MATCH(J$1,'Medical Examinations'!$A$1:$Z$1,0),FALSE)</f>
        <v>Obesity</v>
      </c>
      <c r="K2031" s="10" t="str">
        <f>VLOOKUP($A2031,'Medical Examinations'!$A:$Z,MATCH(K$1,'Medical Examinations'!$A$1:$Z$1,0),FALSE)</f>
        <v>Normal</v>
      </c>
      <c r="L2031" s="15">
        <v>30530.5</v>
      </c>
      <c r="M2031" s="10" t="s">
        <v>4707</v>
      </c>
      <c r="N2031" s="10" t="s">
        <v>4711</v>
      </c>
      <c r="P2031" s="10"/>
    </row>
    <row r="2032" spans="1:16">
      <c r="A2032" s="20" t="s">
        <v>4065</v>
      </c>
      <c r="D2032" s="10">
        <f>VLOOKUP($A2032,'Medical Examinations'!$A:$Z,MATCH(D$1,'Medical Examinations'!$A$1:$Z$1,0),FALSE)</f>
        <v>5.55</v>
      </c>
      <c r="E2032" s="10" t="str">
        <f>VLOOKUP($A2032,'Medical Examinations'!$A:$Z,MATCH(E$1,'Medical Examinations'!$A$1:$Z$1,0),FALSE)</f>
        <v>yes</v>
      </c>
      <c r="F2032" s="10" t="str">
        <f>VLOOKUP($A2032,'Medical Examinations'!$A:$Z,MATCH(F$1,'Medical Examinations'!$A$1:$Z$1,0),FALSE)</f>
        <v>yes</v>
      </c>
      <c r="G2032" s="10" t="str">
        <f>VLOOKUP($A2032,'Medical Examinations'!$A:$Z,MATCH(G$1,'Medical Examinations'!$A$1:$Z$1,0),FALSE)</f>
        <v>No</v>
      </c>
      <c r="H2032" s="10">
        <f>VLOOKUP($A2032,'Medical Examinations'!$A:$Z,MATCH(H$1,'Medical Examinations'!$A$1:$Z$1,0),FALSE)</f>
        <v>2</v>
      </c>
      <c r="I2032" s="10" t="str">
        <f>VLOOKUP($A2032,'Medical Examinations'!$A:$Z,MATCH(I$1,'Medical Examinations'!$A$1:$Z$1,0),FALSE)</f>
        <v>No</v>
      </c>
      <c r="J2032" s="10" t="str">
        <f>VLOOKUP($A2032,'Medical Examinations'!$A:$Z,MATCH(J$1,'Medical Examinations'!$A$1:$Z$1,0),FALSE)</f>
        <v>Overweight</v>
      </c>
      <c r="K2032" s="10" t="str">
        <f>VLOOKUP($A2032,'Medical Examinations'!$A:$Z,MATCH(K$1,'Medical Examinations'!$A$1:$Z$1,0),FALSE)</f>
        <v>Normal</v>
      </c>
      <c r="L2032" s="15">
        <v>30625.65</v>
      </c>
      <c r="M2032" s="10" t="s">
        <v>4707</v>
      </c>
      <c r="N2032" s="10" t="s">
        <v>4708</v>
      </c>
      <c r="P2032" s="10"/>
    </row>
    <row r="2033" spans="1:16">
      <c r="A2033" s="21" t="s">
        <v>4067</v>
      </c>
      <c r="D2033" s="10">
        <f>VLOOKUP($A2033,'Medical Examinations'!$A:$Z,MATCH(D$1,'Medical Examinations'!$A$1:$Z$1,0),FALSE)</f>
        <v>5.24</v>
      </c>
      <c r="E2033" s="10" t="str">
        <f>VLOOKUP($A2033,'Medical Examinations'!$A:$Z,MATCH(E$1,'Medical Examinations'!$A$1:$Z$1,0),FALSE)</f>
        <v>yes</v>
      </c>
      <c r="F2033" s="10" t="str">
        <f>VLOOKUP($A2033,'Medical Examinations'!$A:$Z,MATCH(F$1,'Medical Examinations'!$A$1:$Z$1,0),FALSE)</f>
        <v>No</v>
      </c>
      <c r="G2033" s="10" t="str">
        <f>VLOOKUP($A2033,'Medical Examinations'!$A:$Z,MATCH(G$1,'Medical Examinations'!$A$1:$Z$1,0),FALSE)</f>
        <v>No</v>
      </c>
      <c r="H2033" s="10">
        <f>VLOOKUP($A2033,'Medical Examinations'!$A:$Z,MATCH(H$1,'Medical Examinations'!$A$1:$Z$1,0),FALSE)</f>
        <v>0</v>
      </c>
      <c r="I2033" s="10" t="str">
        <f>VLOOKUP($A2033,'Medical Examinations'!$A:$Z,MATCH(I$1,'Medical Examinations'!$A$1:$Z$1,0),FALSE)</f>
        <v>No</v>
      </c>
      <c r="J2033" s="10" t="str">
        <f>VLOOKUP($A2033,'Medical Examinations'!$A:$Z,MATCH(J$1,'Medical Examinations'!$A$1:$Z$1,0),FALSE)</f>
        <v>Overweight</v>
      </c>
      <c r="K2033" s="10" t="str">
        <f>VLOOKUP($A2033,'Medical Examinations'!$A:$Z,MATCH(K$1,'Medical Examinations'!$A$1:$Z$1,0),FALSE)</f>
        <v>Normal</v>
      </c>
      <c r="L2033" s="15">
        <v>30697.71</v>
      </c>
      <c r="M2033" s="10" t="s">
        <v>4711</v>
      </c>
      <c r="N2033" s="10" t="s">
        <v>4707</v>
      </c>
      <c r="P2033" s="10"/>
    </row>
    <row r="2034" spans="1:16">
      <c r="A2034" s="20" t="s">
        <v>4069</v>
      </c>
      <c r="D2034" s="10">
        <f>VLOOKUP($A2034,'Medical Examinations'!$A:$Z,MATCH(D$1,'Medical Examinations'!$A$1:$Z$1,0),FALSE)</f>
        <v>6.08</v>
      </c>
      <c r="E2034" s="10" t="str">
        <f>VLOOKUP($A2034,'Medical Examinations'!$A:$Z,MATCH(E$1,'Medical Examinations'!$A$1:$Z$1,0),FALSE)</f>
        <v>No</v>
      </c>
      <c r="F2034" s="10" t="str">
        <f>VLOOKUP($A2034,'Medical Examinations'!$A:$Z,MATCH(F$1,'Medical Examinations'!$A$1:$Z$1,0),FALSE)</f>
        <v>No</v>
      </c>
      <c r="G2034" s="10" t="str">
        <f>VLOOKUP($A2034,'Medical Examinations'!$A:$Z,MATCH(G$1,'Medical Examinations'!$A$1:$Z$1,0),FALSE)</f>
        <v>Yes</v>
      </c>
      <c r="H2034" s="10">
        <f>VLOOKUP($A2034,'Medical Examinations'!$A:$Z,MATCH(H$1,'Medical Examinations'!$A$1:$Z$1,0),FALSE)</f>
        <v>1</v>
      </c>
      <c r="I2034" s="10" t="str">
        <f>VLOOKUP($A2034,'Medical Examinations'!$A:$Z,MATCH(I$1,'Medical Examinations'!$A$1:$Z$1,0),FALSE)</f>
        <v>No</v>
      </c>
      <c r="J2034" s="10" t="str">
        <f>VLOOKUP($A2034,'Medical Examinations'!$A:$Z,MATCH(J$1,'Medical Examinations'!$A$1:$Z$1,0),FALSE)</f>
        <v>Overweight</v>
      </c>
      <c r="K2034" s="10" t="str">
        <f>VLOOKUP($A2034,'Medical Examinations'!$A:$Z,MATCH(K$1,'Medical Examinations'!$A$1:$Z$1,0),FALSE)</f>
        <v>Prediabetes</v>
      </c>
      <c r="L2034" s="15">
        <v>30724.44</v>
      </c>
      <c r="M2034" s="10" t="s">
        <v>4707</v>
      </c>
      <c r="N2034" s="10" t="s">
        <v>4708</v>
      </c>
      <c r="P2034" s="10"/>
    </row>
    <row r="2035" spans="1:16">
      <c r="A2035" s="21" t="s">
        <v>4071</v>
      </c>
      <c r="D2035" s="10">
        <f>VLOOKUP($A2035,'Medical Examinations'!$A:$Z,MATCH(D$1,'Medical Examinations'!$A$1:$Z$1,0),FALSE)</f>
        <v>5.83</v>
      </c>
      <c r="E2035" s="10" t="str">
        <f>VLOOKUP($A2035,'Medical Examinations'!$A:$Z,MATCH(E$1,'Medical Examinations'!$A$1:$Z$1,0),FALSE)</f>
        <v>No</v>
      </c>
      <c r="F2035" s="10" t="str">
        <f>VLOOKUP($A2035,'Medical Examinations'!$A:$Z,MATCH(F$1,'Medical Examinations'!$A$1:$Z$1,0),FALSE)</f>
        <v>No</v>
      </c>
      <c r="G2035" s="10" t="str">
        <f>VLOOKUP($A2035,'Medical Examinations'!$A:$Z,MATCH(G$1,'Medical Examinations'!$A$1:$Z$1,0),FALSE)</f>
        <v>Yes</v>
      </c>
      <c r="H2035" s="10">
        <f>VLOOKUP($A2035,'Medical Examinations'!$A:$Z,MATCH(H$1,'Medical Examinations'!$A$1:$Z$1,0),FALSE)</f>
        <v>1</v>
      </c>
      <c r="I2035" s="10" t="str">
        <f>VLOOKUP($A2035,'Medical Examinations'!$A:$Z,MATCH(I$1,'Medical Examinations'!$A$1:$Z$1,0),FALSE)</f>
        <v>No</v>
      </c>
      <c r="J2035" s="10" t="str">
        <f>VLOOKUP($A2035,'Medical Examinations'!$A:$Z,MATCH(J$1,'Medical Examinations'!$A$1:$Z$1,0),FALSE)</f>
        <v>Overweight</v>
      </c>
      <c r="K2035" s="10" t="str">
        <f>VLOOKUP($A2035,'Medical Examinations'!$A:$Z,MATCH(K$1,'Medical Examinations'!$A$1:$Z$1,0),FALSE)</f>
        <v>Prediabetes</v>
      </c>
      <c r="L2035" s="15">
        <v>30763.01</v>
      </c>
      <c r="M2035" s="10" t="s">
        <v>4707</v>
      </c>
      <c r="N2035" s="10" t="s">
        <v>4711</v>
      </c>
      <c r="P2035" s="10"/>
    </row>
    <row r="2036" spans="1:16">
      <c r="A2036" s="20" t="s">
        <v>4073</v>
      </c>
      <c r="D2036" s="10">
        <f>VLOOKUP($A2036,'Medical Examinations'!$A:$Z,MATCH(D$1,'Medical Examinations'!$A$1:$Z$1,0),FALSE)</f>
        <v>4.29</v>
      </c>
      <c r="E2036" s="10" t="str">
        <f>VLOOKUP($A2036,'Medical Examinations'!$A:$Z,MATCH(E$1,'Medical Examinations'!$A$1:$Z$1,0),FALSE)</f>
        <v>No</v>
      </c>
      <c r="F2036" s="10" t="str">
        <f>VLOOKUP($A2036,'Medical Examinations'!$A:$Z,MATCH(F$1,'Medical Examinations'!$A$1:$Z$1,0),FALSE)</f>
        <v>No</v>
      </c>
      <c r="G2036" s="10" t="str">
        <f>VLOOKUP($A2036,'Medical Examinations'!$A:$Z,MATCH(G$1,'Medical Examinations'!$A$1:$Z$1,0),FALSE)</f>
        <v>No</v>
      </c>
      <c r="H2036" s="10">
        <f>VLOOKUP($A2036,'Medical Examinations'!$A:$Z,MATCH(H$1,'Medical Examinations'!$A$1:$Z$1,0),FALSE)</f>
        <v>1</v>
      </c>
      <c r="I2036" s="10" t="str">
        <f>VLOOKUP($A2036,'Medical Examinations'!$A:$Z,MATCH(I$1,'Medical Examinations'!$A$1:$Z$1,0),FALSE)</f>
        <v>No</v>
      </c>
      <c r="J2036" s="10" t="str">
        <f>VLOOKUP($A2036,'Medical Examinations'!$A:$Z,MATCH(J$1,'Medical Examinations'!$A$1:$Z$1,0),FALSE)</f>
        <v>Obesity</v>
      </c>
      <c r="K2036" s="10" t="str">
        <f>VLOOKUP($A2036,'Medical Examinations'!$A:$Z,MATCH(K$1,'Medical Examinations'!$A$1:$Z$1,0),FALSE)</f>
        <v>Normal</v>
      </c>
      <c r="L2036" s="15">
        <v>30942.19</v>
      </c>
      <c r="M2036" s="10" t="s">
        <v>4707</v>
      </c>
      <c r="N2036" s="10" t="s">
        <v>4707</v>
      </c>
      <c r="P2036" s="10"/>
    </row>
    <row r="2037" spans="1:16">
      <c r="A2037" s="21" t="s">
        <v>4075</v>
      </c>
      <c r="D2037" s="10">
        <f>VLOOKUP($A2037,'Medical Examinations'!$A:$Z,MATCH(D$1,'Medical Examinations'!$A$1:$Z$1,0),FALSE)</f>
        <v>5.3</v>
      </c>
      <c r="E2037" s="10" t="str">
        <f>VLOOKUP($A2037,'Medical Examinations'!$A:$Z,MATCH(E$1,'Medical Examinations'!$A$1:$Z$1,0),FALSE)</f>
        <v>No</v>
      </c>
      <c r="F2037" s="10" t="str">
        <f>VLOOKUP($A2037,'Medical Examinations'!$A:$Z,MATCH(F$1,'Medical Examinations'!$A$1:$Z$1,0),FALSE)</f>
        <v>No</v>
      </c>
      <c r="G2037" s="10" t="str">
        <f>VLOOKUP($A2037,'Medical Examinations'!$A:$Z,MATCH(G$1,'Medical Examinations'!$A$1:$Z$1,0),FALSE)</f>
        <v>No</v>
      </c>
      <c r="H2037" s="10">
        <f>VLOOKUP($A2037,'Medical Examinations'!$A:$Z,MATCH(H$1,'Medical Examinations'!$A$1:$Z$1,0),FALSE)</f>
        <v>1</v>
      </c>
      <c r="I2037" s="10" t="str">
        <f>VLOOKUP($A2037,'Medical Examinations'!$A:$Z,MATCH(I$1,'Medical Examinations'!$A$1:$Z$1,0),FALSE)</f>
        <v>No</v>
      </c>
      <c r="J2037" s="10" t="str">
        <f>VLOOKUP($A2037,'Medical Examinations'!$A:$Z,MATCH(J$1,'Medical Examinations'!$A$1:$Z$1,0),FALSE)</f>
        <v>Overweight</v>
      </c>
      <c r="K2037" s="10" t="str">
        <f>VLOOKUP($A2037,'Medical Examinations'!$A:$Z,MATCH(K$1,'Medical Examinations'!$A$1:$Z$1,0),FALSE)</f>
        <v>Normal</v>
      </c>
      <c r="L2037" s="15">
        <v>31196.61</v>
      </c>
      <c r="M2037" s="10" t="s">
        <v>4707</v>
      </c>
      <c r="N2037" s="10" t="s">
        <v>4711</v>
      </c>
      <c r="P2037" s="10"/>
    </row>
    <row r="2038" spans="1:16">
      <c r="A2038" s="20" t="s">
        <v>4077</v>
      </c>
      <c r="D2038" s="10">
        <f>VLOOKUP($A2038,'Medical Examinations'!$A:$Z,MATCH(D$1,'Medical Examinations'!$A$1:$Z$1,0),FALSE)</f>
        <v>4.42</v>
      </c>
      <c r="E2038" s="10" t="str">
        <f>VLOOKUP($A2038,'Medical Examinations'!$A:$Z,MATCH(E$1,'Medical Examinations'!$A$1:$Z$1,0),FALSE)</f>
        <v>No</v>
      </c>
      <c r="F2038" s="10" t="str">
        <f>VLOOKUP($A2038,'Medical Examinations'!$A:$Z,MATCH(F$1,'Medical Examinations'!$A$1:$Z$1,0),FALSE)</f>
        <v>No</v>
      </c>
      <c r="G2038" s="10" t="str">
        <f>VLOOKUP($A2038,'Medical Examinations'!$A:$Z,MATCH(G$1,'Medical Examinations'!$A$1:$Z$1,0),FALSE)</f>
        <v>No</v>
      </c>
      <c r="H2038" s="10">
        <f>VLOOKUP($A2038,'Medical Examinations'!$A:$Z,MATCH(H$1,'Medical Examinations'!$A$1:$Z$1,0),FALSE)</f>
        <v>1</v>
      </c>
      <c r="I2038" s="10" t="str">
        <f>VLOOKUP($A2038,'Medical Examinations'!$A:$Z,MATCH(I$1,'Medical Examinations'!$A$1:$Z$1,0),FALSE)</f>
        <v>No</v>
      </c>
      <c r="J2038" s="10" t="str">
        <f>VLOOKUP($A2038,'Medical Examinations'!$A:$Z,MATCH(J$1,'Medical Examinations'!$A$1:$Z$1,0),FALSE)</f>
        <v>Normal Weight</v>
      </c>
      <c r="K2038" s="10" t="str">
        <f>VLOOKUP($A2038,'Medical Examinations'!$A:$Z,MATCH(K$1,'Medical Examinations'!$A$1:$Z$1,0),FALSE)</f>
        <v>Normal</v>
      </c>
      <c r="L2038" s="15">
        <v>31234.560000000001</v>
      </c>
      <c r="M2038" s="10" t="s">
        <v>4711</v>
      </c>
      <c r="N2038" s="10" t="s">
        <v>4711</v>
      </c>
      <c r="P2038" s="10"/>
    </row>
    <row r="2039" spans="1:16">
      <c r="A2039" s="21" t="s">
        <v>4079</v>
      </c>
      <c r="D2039" s="10">
        <f>VLOOKUP($A2039,'Medical Examinations'!$A:$Z,MATCH(D$1,'Medical Examinations'!$A$1:$Z$1,0),FALSE)</f>
        <v>5.68</v>
      </c>
      <c r="E2039" s="10" t="str">
        <f>VLOOKUP($A2039,'Medical Examinations'!$A:$Z,MATCH(E$1,'Medical Examinations'!$A$1:$Z$1,0),FALSE)</f>
        <v>No</v>
      </c>
      <c r="F2039" s="10" t="str">
        <f>VLOOKUP($A2039,'Medical Examinations'!$A:$Z,MATCH(F$1,'Medical Examinations'!$A$1:$Z$1,0),FALSE)</f>
        <v>yes</v>
      </c>
      <c r="G2039" s="10" t="str">
        <f>VLOOKUP($A2039,'Medical Examinations'!$A:$Z,MATCH(G$1,'Medical Examinations'!$A$1:$Z$1,0),FALSE)</f>
        <v>No</v>
      </c>
      <c r="H2039" s="10">
        <f>VLOOKUP($A2039,'Medical Examinations'!$A:$Z,MATCH(H$1,'Medical Examinations'!$A$1:$Z$1,0),FALSE)</f>
        <v>1</v>
      </c>
      <c r="I2039" s="10" t="str">
        <f>VLOOKUP($A2039,'Medical Examinations'!$A:$Z,MATCH(I$1,'Medical Examinations'!$A$1:$Z$1,0),FALSE)</f>
        <v>No</v>
      </c>
      <c r="J2039" s="10" t="str">
        <f>VLOOKUP($A2039,'Medical Examinations'!$A:$Z,MATCH(J$1,'Medical Examinations'!$A$1:$Z$1,0),FALSE)</f>
        <v>Overweight</v>
      </c>
      <c r="K2039" s="10" t="str">
        <f>VLOOKUP($A2039,'Medical Examinations'!$A:$Z,MATCH(K$1,'Medical Examinations'!$A$1:$Z$1,0),FALSE)</f>
        <v>Normal</v>
      </c>
      <c r="L2039" s="15">
        <v>31322.53</v>
      </c>
      <c r="M2039" s="10" t="s">
        <v>4707</v>
      </c>
      <c r="N2039" s="10" t="s">
        <v>4711</v>
      </c>
      <c r="P2039" s="10"/>
    </row>
    <row r="2040" spans="1:16">
      <c r="A2040" s="20" t="s">
        <v>4081</v>
      </c>
      <c r="D2040" s="10">
        <f>VLOOKUP($A2040,'Medical Examinations'!$A:$Z,MATCH(D$1,'Medical Examinations'!$A$1:$Z$1,0),FALSE)</f>
        <v>6.05</v>
      </c>
      <c r="E2040" s="10" t="str">
        <f>VLOOKUP($A2040,'Medical Examinations'!$A:$Z,MATCH(E$1,'Medical Examinations'!$A$1:$Z$1,0),FALSE)</f>
        <v>No</v>
      </c>
      <c r="F2040" s="10" t="str">
        <f>VLOOKUP($A2040,'Medical Examinations'!$A:$Z,MATCH(F$1,'Medical Examinations'!$A$1:$Z$1,0),FALSE)</f>
        <v>No</v>
      </c>
      <c r="G2040" s="10" t="str">
        <f>VLOOKUP($A2040,'Medical Examinations'!$A:$Z,MATCH(G$1,'Medical Examinations'!$A$1:$Z$1,0),FALSE)</f>
        <v>Yes</v>
      </c>
      <c r="H2040" s="10">
        <f>VLOOKUP($A2040,'Medical Examinations'!$A:$Z,MATCH(H$1,'Medical Examinations'!$A$1:$Z$1,0),FALSE)</f>
        <v>1</v>
      </c>
      <c r="I2040" s="10" t="str">
        <f>VLOOKUP($A2040,'Medical Examinations'!$A:$Z,MATCH(I$1,'Medical Examinations'!$A$1:$Z$1,0),FALSE)</f>
        <v>No</v>
      </c>
      <c r="J2040" s="10" t="str">
        <f>VLOOKUP($A2040,'Medical Examinations'!$A:$Z,MATCH(J$1,'Medical Examinations'!$A$1:$Z$1,0),FALSE)</f>
        <v>Normal Weight</v>
      </c>
      <c r="K2040" s="10" t="str">
        <f>VLOOKUP($A2040,'Medical Examinations'!$A:$Z,MATCH(K$1,'Medical Examinations'!$A$1:$Z$1,0),FALSE)</f>
        <v>Prediabetes</v>
      </c>
      <c r="L2040" s="15">
        <v>31328.27</v>
      </c>
      <c r="M2040" s="10" t="s">
        <v>4707</v>
      </c>
      <c r="N2040" s="10" t="s">
        <v>4707</v>
      </c>
      <c r="P2040" s="10"/>
    </row>
    <row r="2041" spans="1:16">
      <c r="A2041" s="21" t="s">
        <v>4083</v>
      </c>
      <c r="D2041" s="10">
        <f>VLOOKUP($A2041,'Medical Examinations'!$A:$Z,MATCH(D$1,'Medical Examinations'!$A$1:$Z$1,0),FALSE)</f>
        <v>5.33</v>
      </c>
      <c r="E2041" s="10" t="str">
        <f>VLOOKUP($A2041,'Medical Examinations'!$A:$Z,MATCH(E$1,'Medical Examinations'!$A$1:$Z$1,0),FALSE)</f>
        <v>No</v>
      </c>
      <c r="F2041" s="10" t="str">
        <f>VLOOKUP($A2041,'Medical Examinations'!$A:$Z,MATCH(F$1,'Medical Examinations'!$A$1:$Z$1,0),FALSE)</f>
        <v>yes</v>
      </c>
      <c r="G2041" s="10" t="str">
        <f>VLOOKUP($A2041,'Medical Examinations'!$A:$Z,MATCH(G$1,'Medical Examinations'!$A$1:$Z$1,0),FALSE)</f>
        <v>No</v>
      </c>
      <c r="H2041" s="10">
        <f>VLOOKUP($A2041,'Medical Examinations'!$A:$Z,MATCH(H$1,'Medical Examinations'!$A$1:$Z$1,0),FALSE)</f>
        <v>1</v>
      </c>
      <c r="I2041" s="10" t="str">
        <f>VLOOKUP($A2041,'Medical Examinations'!$A:$Z,MATCH(I$1,'Medical Examinations'!$A$1:$Z$1,0),FALSE)</f>
        <v>No</v>
      </c>
      <c r="J2041" s="10" t="str">
        <f>VLOOKUP($A2041,'Medical Examinations'!$A:$Z,MATCH(J$1,'Medical Examinations'!$A$1:$Z$1,0),FALSE)</f>
        <v>Obesity</v>
      </c>
      <c r="K2041" s="10" t="str">
        <f>VLOOKUP($A2041,'Medical Examinations'!$A:$Z,MATCH(K$1,'Medical Examinations'!$A$1:$Z$1,0),FALSE)</f>
        <v>Normal</v>
      </c>
      <c r="L2041" s="15">
        <v>31368.81</v>
      </c>
      <c r="M2041" s="10" t="s">
        <v>4707</v>
      </c>
      <c r="N2041" s="10" t="s">
        <v>4708</v>
      </c>
      <c r="P2041" s="10"/>
    </row>
    <row r="2042" spans="1:16">
      <c r="A2042" s="20" t="s">
        <v>4085</v>
      </c>
      <c r="D2042" s="10">
        <f>VLOOKUP($A2042,'Medical Examinations'!$A:$Z,MATCH(D$1,'Medical Examinations'!$A$1:$Z$1,0),FALSE)</f>
        <v>6.22</v>
      </c>
      <c r="E2042" s="10" t="str">
        <f>VLOOKUP($A2042,'Medical Examinations'!$A:$Z,MATCH(E$1,'Medical Examinations'!$A$1:$Z$1,0),FALSE)</f>
        <v>No</v>
      </c>
      <c r="F2042" s="10" t="str">
        <f>VLOOKUP($A2042,'Medical Examinations'!$A:$Z,MATCH(F$1,'Medical Examinations'!$A$1:$Z$1,0),FALSE)</f>
        <v>No</v>
      </c>
      <c r="G2042" s="10" t="str">
        <f>VLOOKUP($A2042,'Medical Examinations'!$A:$Z,MATCH(G$1,'Medical Examinations'!$A$1:$Z$1,0),FALSE)</f>
        <v>No</v>
      </c>
      <c r="H2042" s="10">
        <f>VLOOKUP($A2042,'Medical Examinations'!$A:$Z,MATCH(H$1,'Medical Examinations'!$A$1:$Z$1,0),FALSE)</f>
        <v>0</v>
      </c>
      <c r="I2042" s="10" t="str">
        <f>VLOOKUP($A2042,'Medical Examinations'!$A:$Z,MATCH(I$1,'Medical Examinations'!$A$1:$Z$1,0),FALSE)</f>
        <v>No</v>
      </c>
      <c r="J2042" s="10" t="str">
        <f>VLOOKUP($A2042,'Medical Examinations'!$A:$Z,MATCH(J$1,'Medical Examinations'!$A$1:$Z$1,0),FALSE)</f>
        <v>Overweight</v>
      </c>
      <c r="K2042" s="10" t="str">
        <f>VLOOKUP($A2042,'Medical Examinations'!$A:$Z,MATCH(K$1,'Medical Examinations'!$A$1:$Z$1,0),FALSE)</f>
        <v>Prediabetes</v>
      </c>
      <c r="L2042" s="15">
        <v>31591.82</v>
      </c>
      <c r="M2042" s="10" t="s">
        <v>4707</v>
      </c>
      <c r="N2042" s="10" t="s">
        <v>4711</v>
      </c>
      <c r="P2042" s="10"/>
    </row>
    <row r="2043" spans="1:16">
      <c r="A2043" s="21" t="s">
        <v>4087</v>
      </c>
      <c r="D2043" s="10">
        <f>VLOOKUP($A2043,'Medical Examinations'!$A:$Z,MATCH(D$1,'Medical Examinations'!$A$1:$Z$1,0),FALSE)</f>
        <v>5.84</v>
      </c>
      <c r="E2043" s="10" t="str">
        <f>VLOOKUP($A2043,'Medical Examinations'!$A:$Z,MATCH(E$1,'Medical Examinations'!$A$1:$Z$1,0),FALSE)</f>
        <v>No</v>
      </c>
      <c r="F2043" s="10" t="str">
        <f>VLOOKUP($A2043,'Medical Examinations'!$A:$Z,MATCH(F$1,'Medical Examinations'!$A$1:$Z$1,0),FALSE)</f>
        <v>No</v>
      </c>
      <c r="G2043" s="10" t="str">
        <f>VLOOKUP($A2043,'Medical Examinations'!$A:$Z,MATCH(G$1,'Medical Examinations'!$A$1:$Z$1,0),FALSE)</f>
        <v>No</v>
      </c>
      <c r="H2043" s="10">
        <f>VLOOKUP($A2043,'Medical Examinations'!$A:$Z,MATCH(H$1,'Medical Examinations'!$A$1:$Z$1,0),FALSE)</f>
        <v>0</v>
      </c>
      <c r="I2043" s="10" t="str">
        <f>VLOOKUP($A2043,'Medical Examinations'!$A:$Z,MATCH(I$1,'Medical Examinations'!$A$1:$Z$1,0),FALSE)</f>
        <v>No</v>
      </c>
      <c r="J2043" s="10" t="str">
        <f>VLOOKUP($A2043,'Medical Examinations'!$A:$Z,MATCH(J$1,'Medical Examinations'!$A$1:$Z$1,0),FALSE)</f>
        <v>Underweight</v>
      </c>
      <c r="K2043" s="10" t="str">
        <f>VLOOKUP($A2043,'Medical Examinations'!$A:$Z,MATCH(K$1,'Medical Examinations'!$A$1:$Z$1,0),FALSE)</f>
        <v>Prediabetes</v>
      </c>
      <c r="L2043" s="15">
        <v>31620</v>
      </c>
      <c r="M2043" s="10" t="s">
        <v>4707</v>
      </c>
      <c r="N2043" s="10" t="s">
        <v>4711</v>
      </c>
      <c r="P2043" s="10"/>
    </row>
    <row r="2044" spans="1:16">
      <c r="A2044" s="20" t="s">
        <v>4089</v>
      </c>
      <c r="D2044" s="10">
        <f>VLOOKUP($A2044,'Medical Examinations'!$A:$Z,MATCH(D$1,'Medical Examinations'!$A$1:$Z$1,0),FALSE)</f>
        <v>5.71</v>
      </c>
      <c r="E2044" s="10" t="str">
        <f>VLOOKUP($A2044,'Medical Examinations'!$A:$Z,MATCH(E$1,'Medical Examinations'!$A$1:$Z$1,0),FALSE)</f>
        <v>No</v>
      </c>
      <c r="F2044" s="10" t="str">
        <f>VLOOKUP($A2044,'Medical Examinations'!$A:$Z,MATCH(F$1,'Medical Examinations'!$A$1:$Z$1,0),FALSE)</f>
        <v>yes</v>
      </c>
      <c r="G2044" s="10" t="str">
        <f>VLOOKUP($A2044,'Medical Examinations'!$A:$Z,MATCH(G$1,'Medical Examinations'!$A$1:$Z$1,0),FALSE)</f>
        <v>No</v>
      </c>
      <c r="H2044" s="10">
        <f>VLOOKUP($A2044,'Medical Examinations'!$A:$Z,MATCH(H$1,'Medical Examinations'!$A$1:$Z$1,0),FALSE)</f>
        <v>1</v>
      </c>
      <c r="I2044" s="10" t="str">
        <f>VLOOKUP($A2044,'Medical Examinations'!$A:$Z,MATCH(I$1,'Medical Examinations'!$A$1:$Z$1,0),FALSE)</f>
        <v>No</v>
      </c>
      <c r="J2044" s="10" t="str">
        <f>VLOOKUP($A2044,'Medical Examinations'!$A:$Z,MATCH(J$1,'Medical Examinations'!$A$1:$Z$1,0),FALSE)</f>
        <v>Obesity</v>
      </c>
      <c r="K2044" s="10" t="str">
        <f>VLOOKUP($A2044,'Medical Examinations'!$A:$Z,MATCH(K$1,'Medical Examinations'!$A$1:$Z$1,0),FALSE)</f>
        <v>Prediabetes</v>
      </c>
      <c r="L2044" s="15">
        <v>31736.7</v>
      </c>
      <c r="M2044" s="10" t="s">
        <v>4707</v>
      </c>
      <c r="N2044" s="10" t="s">
        <v>4707</v>
      </c>
      <c r="P2044" s="10"/>
    </row>
    <row r="2045" spans="1:16">
      <c r="A2045" s="21" t="s">
        <v>4091</v>
      </c>
      <c r="D2045" s="10">
        <f>VLOOKUP($A2045,'Medical Examinations'!$A:$Z,MATCH(D$1,'Medical Examinations'!$A$1:$Z$1,0),FALSE)</f>
        <v>6.04</v>
      </c>
      <c r="E2045" s="10" t="str">
        <f>VLOOKUP($A2045,'Medical Examinations'!$A:$Z,MATCH(E$1,'Medical Examinations'!$A$1:$Z$1,0),FALSE)</f>
        <v>yes</v>
      </c>
      <c r="F2045" s="10" t="str">
        <f>VLOOKUP($A2045,'Medical Examinations'!$A:$Z,MATCH(F$1,'Medical Examinations'!$A$1:$Z$1,0),FALSE)</f>
        <v>No</v>
      </c>
      <c r="G2045" s="10" t="str">
        <f>VLOOKUP($A2045,'Medical Examinations'!$A:$Z,MATCH(G$1,'Medical Examinations'!$A$1:$Z$1,0),FALSE)</f>
        <v>Yes</v>
      </c>
      <c r="H2045" s="10">
        <f>VLOOKUP($A2045,'Medical Examinations'!$A:$Z,MATCH(H$1,'Medical Examinations'!$A$1:$Z$1,0),FALSE)</f>
        <v>1</v>
      </c>
      <c r="I2045" s="10" t="str">
        <f>VLOOKUP($A2045,'Medical Examinations'!$A:$Z,MATCH(I$1,'Medical Examinations'!$A$1:$Z$1,0),FALSE)</f>
        <v>No</v>
      </c>
      <c r="J2045" s="10" t="str">
        <f>VLOOKUP($A2045,'Medical Examinations'!$A:$Z,MATCH(J$1,'Medical Examinations'!$A$1:$Z$1,0),FALSE)</f>
        <v>Overweight</v>
      </c>
      <c r="K2045" s="10" t="str">
        <f>VLOOKUP($A2045,'Medical Examinations'!$A:$Z,MATCH(K$1,'Medical Examinations'!$A$1:$Z$1,0),FALSE)</f>
        <v>Prediabetes</v>
      </c>
      <c r="L2045" s="15">
        <v>31743.919999999998</v>
      </c>
      <c r="M2045" s="10" t="s">
        <v>4707</v>
      </c>
      <c r="N2045" s="10" t="s">
        <v>4711</v>
      </c>
      <c r="P2045" s="10"/>
    </row>
    <row r="2046" spans="1:16">
      <c r="A2046" s="20" t="s">
        <v>4093</v>
      </c>
      <c r="D2046" s="10">
        <f>VLOOKUP($A2046,'Medical Examinations'!$A:$Z,MATCH(D$1,'Medical Examinations'!$A$1:$Z$1,0),FALSE)</f>
        <v>4.38</v>
      </c>
      <c r="E2046" s="10" t="str">
        <f>VLOOKUP($A2046,'Medical Examinations'!$A:$Z,MATCH(E$1,'Medical Examinations'!$A$1:$Z$1,0),FALSE)</f>
        <v>No</v>
      </c>
      <c r="F2046" s="10" t="str">
        <f>VLOOKUP($A2046,'Medical Examinations'!$A:$Z,MATCH(F$1,'Medical Examinations'!$A$1:$Z$1,0),FALSE)</f>
        <v>yes</v>
      </c>
      <c r="G2046" s="10" t="str">
        <f>VLOOKUP($A2046,'Medical Examinations'!$A:$Z,MATCH(G$1,'Medical Examinations'!$A$1:$Z$1,0),FALSE)</f>
        <v>No</v>
      </c>
      <c r="H2046" s="10">
        <f>VLOOKUP($A2046,'Medical Examinations'!$A:$Z,MATCH(H$1,'Medical Examinations'!$A$1:$Z$1,0),FALSE)</f>
        <v>1</v>
      </c>
      <c r="I2046" s="10" t="str">
        <f>VLOOKUP($A2046,'Medical Examinations'!$A:$Z,MATCH(I$1,'Medical Examinations'!$A$1:$Z$1,0),FALSE)</f>
        <v>No</v>
      </c>
      <c r="J2046" s="10" t="str">
        <f>VLOOKUP($A2046,'Medical Examinations'!$A:$Z,MATCH(J$1,'Medical Examinations'!$A$1:$Z$1,0),FALSE)</f>
        <v>Obesity</v>
      </c>
      <c r="K2046" s="10" t="str">
        <f>VLOOKUP($A2046,'Medical Examinations'!$A:$Z,MATCH(K$1,'Medical Examinations'!$A$1:$Z$1,0),FALSE)</f>
        <v>Normal</v>
      </c>
      <c r="L2046" s="15">
        <v>31897.1</v>
      </c>
      <c r="M2046" s="10" t="s">
        <v>4707</v>
      </c>
      <c r="N2046" s="10" t="s">
        <v>4708</v>
      </c>
      <c r="P2046" s="10"/>
    </row>
    <row r="2047" spans="1:16">
      <c r="A2047" s="21" t="s">
        <v>4095</v>
      </c>
      <c r="D2047" s="10">
        <f>VLOOKUP($A2047,'Medical Examinations'!$A:$Z,MATCH(D$1,'Medical Examinations'!$A$1:$Z$1,0),FALSE)</f>
        <v>5.56</v>
      </c>
      <c r="E2047" s="10" t="str">
        <f>VLOOKUP($A2047,'Medical Examinations'!$A:$Z,MATCH(E$1,'Medical Examinations'!$A$1:$Z$1,0),FALSE)</f>
        <v>yes</v>
      </c>
      <c r="F2047" s="10" t="str">
        <f>VLOOKUP($A2047,'Medical Examinations'!$A:$Z,MATCH(F$1,'Medical Examinations'!$A$1:$Z$1,0),FALSE)</f>
        <v>yes</v>
      </c>
      <c r="G2047" s="10" t="str">
        <f>VLOOKUP($A2047,'Medical Examinations'!$A:$Z,MATCH(G$1,'Medical Examinations'!$A$1:$Z$1,0),FALSE)</f>
        <v>No</v>
      </c>
      <c r="H2047" s="10">
        <f>VLOOKUP($A2047,'Medical Examinations'!$A:$Z,MATCH(H$1,'Medical Examinations'!$A$1:$Z$1,0),FALSE)</f>
        <v>1</v>
      </c>
      <c r="I2047" s="10" t="str">
        <f>VLOOKUP($A2047,'Medical Examinations'!$A:$Z,MATCH(I$1,'Medical Examinations'!$A$1:$Z$1,0),FALSE)</f>
        <v>No</v>
      </c>
      <c r="J2047" s="10" t="str">
        <f>VLOOKUP($A2047,'Medical Examinations'!$A:$Z,MATCH(J$1,'Medical Examinations'!$A$1:$Z$1,0),FALSE)</f>
        <v>Obesity</v>
      </c>
      <c r="K2047" s="10" t="str">
        <f>VLOOKUP($A2047,'Medical Examinations'!$A:$Z,MATCH(K$1,'Medical Examinations'!$A$1:$Z$1,0),FALSE)</f>
        <v>Normal</v>
      </c>
      <c r="L2047" s="15">
        <v>31980.89</v>
      </c>
      <c r="M2047" s="10" t="s">
        <v>4707</v>
      </c>
      <c r="N2047" s="10" t="s">
        <v>4711</v>
      </c>
      <c r="P2047" s="10"/>
    </row>
    <row r="2048" spans="1:16">
      <c r="A2048" s="20" t="s">
        <v>4097</v>
      </c>
      <c r="D2048" s="10">
        <f>VLOOKUP($A2048,'Medical Examinations'!$A:$Z,MATCH(D$1,'Medical Examinations'!$A$1:$Z$1,0),FALSE)</f>
        <v>4.24</v>
      </c>
      <c r="E2048" s="10" t="str">
        <f>VLOOKUP($A2048,'Medical Examinations'!$A:$Z,MATCH(E$1,'Medical Examinations'!$A$1:$Z$1,0),FALSE)</f>
        <v>No</v>
      </c>
      <c r="F2048" s="10" t="str">
        <f>VLOOKUP($A2048,'Medical Examinations'!$A:$Z,MATCH(F$1,'Medical Examinations'!$A$1:$Z$1,0),FALSE)</f>
        <v>yes</v>
      </c>
      <c r="G2048" s="10" t="str">
        <f>VLOOKUP($A2048,'Medical Examinations'!$A:$Z,MATCH(G$1,'Medical Examinations'!$A$1:$Z$1,0),FALSE)</f>
        <v>No</v>
      </c>
      <c r="H2048" s="10">
        <f>VLOOKUP($A2048,'Medical Examinations'!$A:$Z,MATCH(H$1,'Medical Examinations'!$A$1:$Z$1,0),FALSE)</f>
        <v>1</v>
      </c>
      <c r="I2048" s="10" t="str">
        <f>VLOOKUP($A2048,'Medical Examinations'!$A:$Z,MATCH(I$1,'Medical Examinations'!$A$1:$Z$1,0),FALSE)</f>
        <v>No</v>
      </c>
      <c r="J2048" s="10" t="str">
        <f>VLOOKUP($A2048,'Medical Examinations'!$A:$Z,MATCH(J$1,'Medical Examinations'!$A$1:$Z$1,0),FALSE)</f>
        <v>Normal Weight</v>
      </c>
      <c r="K2048" s="10" t="str">
        <f>VLOOKUP($A2048,'Medical Examinations'!$A:$Z,MATCH(K$1,'Medical Examinations'!$A$1:$Z$1,0),FALSE)</f>
        <v>Normal</v>
      </c>
      <c r="L2048" s="15">
        <v>32086.21</v>
      </c>
      <c r="M2048" s="10" t="s">
        <v>4711</v>
      </c>
      <c r="N2048" s="10" t="s">
        <v>4708</v>
      </c>
      <c r="P2048" s="10"/>
    </row>
    <row r="2049" spans="1:16">
      <c r="A2049" s="21" t="s">
        <v>4099</v>
      </c>
      <c r="D2049" s="10">
        <f>VLOOKUP($A2049,'Medical Examinations'!$A:$Z,MATCH(D$1,'Medical Examinations'!$A$1:$Z$1,0),FALSE)</f>
        <v>6.32</v>
      </c>
      <c r="E2049" s="10" t="str">
        <f>VLOOKUP($A2049,'Medical Examinations'!$A:$Z,MATCH(E$1,'Medical Examinations'!$A$1:$Z$1,0),FALSE)</f>
        <v>No</v>
      </c>
      <c r="F2049" s="10" t="str">
        <f>VLOOKUP($A2049,'Medical Examinations'!$A:$Z,MATCH(F$1,'Medical Examinations'!$A$1:$Z$1,0),FALSE)</f>
        <v>No</v>
      </c>
      <c r="G2049" s="10" t="str">
        <f>VLOOKUP($A2049,'Medical Examinations'!$A:$Z,MATCH(G$1,'Medical Examinations'!$A$1:$Z$1,0),FALSE)</f>
        <v>Yes</v>
      </c>
      <c r="H2049" s="10">
        <f>VLOOKUP($A2049,'Medical Examinations'!$A:$Z,MATCH(H$1,'Medical Examinations'!$A$1:$Z$1,0),FALSE)</f>
        <v>1</v>
      </c>
      <c r="I2049" s="10" t="str">
        <f>VLOOKUP($A2049,'Medical Examinations'!$A:$Z,MATCH(I$1,'Medical Examinations'!$A$1:$Z$1,0),FALSE)</f>
        <v>No</v>
      </c>
      <c r="J2049" s="10" t="str">
        <f>VLOOKUP($A2049,'Medical Examinations'!$A:$Z,MATCH(J$1,'Medical Examinations'!$A$1:$Z$1,0),FALSE)</f>
        <v>Obesity</v>
      </c>
      <c r="K2049" s="10" t="str">
        <f>VLOOKUP($A2049,'Medical Examinations'!$A:$Z,MATCH(K$1,'Medical Examinations'!$A$1:$Z$1,0),FALSE)</f>
        <v>Prediabetes</v>
      </c>
      <c r="L2049" s="15">
        <v>32108.66</v>
      </c>
      <c r="M2049" s="10" t="s">
        <v>4711</v>
      </c>
      <c r="N2049" s="10" t="s">
        <v>4708</v>
      </c>
      <c r="P2049" s="10"/>
    </row>
    <row r="2050" spans="1:16">
      <c r="A2050" s="20" t="s">
        <v>4101</v>
      </c>
      <c r="D2050" s="10">
        <f>VLOOKUP($A2050,'Medical Examinations'!$A:$Z,MATCH(D$1,'Medical Examinations'!$A$1:$Z$1,0),FALSE)</f>
        <v>6.3</v>
      </c>
      <c r="E2050" s="10" t="str">
        <f>VLOOKUP($A2050,'Medical Examinations'!$A:$Z,MATCH(E$1,'Medical Examinations'!$A$1:$Z$1,0),FALSE)</f>
        <v>yes</v>
      </c>
      <c r="F2050" s="10" t="str">
        <f>VLOOKUP($A2050,'Medical Examinations'!$A:$Z,MATCH(F$1,'Medical Examinations'!$A$1:$Z$1,0),FALSE)</f>
        <v>No</v>
      </c>
      <c r="G2050" s="10" t="str">
        <f>VLOOKUP($A2050,'Medical Examinations'!$A:$Z,MATCH(G$1,'Medical Examinations'!$A$1:$Z$1,0),FALSE)</f>
        <v>Yes</v>
      </c>
      <c r="H2050" s="10">
        <f>VLOOKUP($A2050,'Medical Examinations'!$A:$Z,MATCH(H$1,'Medical Examinations'!$A$1:$Z$1,0),FALSE)</f>
        <v>1</v>
      </c>
      <c r="I2050" s="10" t="str">
        <f>VLOOKUP($A2050,'Medical Examinations'!$A:$Z,MATCH(I$1,'Medical Examinations'!$A$1:$Z$1,0),FALSE)</f>
        <v>No</v>
      </c>
      <c r="J2050" s="10" t="str">
        <f>VLOOKUP($A2050,'Medical Examinations'!$A:$Z,MATCH(J$1,'Medical Examinations'!$A$1:$Z$1,0),FALSE)</f>
        <v>Obesity</v>
      </c>
      <c r="K2050" s="10" t="str">
        <f>VLOOKUP($A2050,'Medical Examinations'!$A:$Z,MATCH(K$1,'Medical Examinations'!$A$1:$Z$1,0),FALSE)</f>
        <v>Prediabetes</v>
      </c>
      <c r="L2050" s="15">
        <v>32192.76</v>
      </c>
      <c r="M2050" s="10" t="s">
        <v>4711</v>
      </c>
      <c r="N2050" s="10" t="s">
        <v>4707</v>
      </c>
      <c r="P2050" s="10"/>
    </row>
    <row r="2051" spans="1:16">
      <c r="A2051" s="21" t="s">
        <v>4103</v>
      </c>
      <c r="D2051" s="10">
        <f>VLOOKUP($A2051,'Medical Examinations'!$A:$Z,MATCH(D$1,'Medical Examinations'!$A$1:$Z$1,0),FALSE)</f>
        <v>4.38</v>
      </c>
      <c r="E2051" s="10" t="str">
        <f>VLOOKUP($A2051,'Medical Examinations'!$A:$Z,MATCH(E$1,'Medical Examinations'!$A$1:$Z$1,0),FALSE)</f>
        <v>yes</v>
      </c>
      <c r="F2051" s="10" t="str">
        <f>VLOOKUP($A2051,'Medical Examinations'!$A:$Z,MATCH(F$1,'Medical Examinations'!$A$1:$Z$1,0),FALSE)</f>
        <v>No</v>
      </c>
      <c r="G2051" s="10" t="str">
        <f>VLOOKUP($A2051,'Medical Examinations'!$A:$Z,MATCH(G$1,'Medical Examinations'!$A$1:$Z$1,0),FALSE)</f>
        <v>No</v>
      </c>
      <c r="H2051" s="10">
        <f>VLOOKUP($A2051,'Medical Examinations'!$A:$Z,MATCH(H$1,'Medical Examinations'!$A$1:$Z$1,0),FALSE)</f>
        <v>1</v>
      </c>
      <c r="I2051" s="10" t="str">
        <f>VLOOKUP($A2051,'Medical Examinations'!$A:$Z,MATCH(I$1,'Medical Examinations'!$A$1:$Z$1,0),FALSE)</f>
        <v>No</v>
      </c>
      <c r="J2051" s="10" t="str">
        <f>VLOOKUP($A2051,'Medical Examinations'!$A:$Z,MATCH(J$1,'Medical Examinations'!$A$1:$Z$1,0),FALSE)</f>
        <v>Underweight</v>
      </c>
      <c r="K2051" s="10" t="str">
        <f>VLOOKUP($A2051,'Medical Examinations'!$A:$Z,MATCH(K$1,'Medical Examinations'!$A$1:$Z$1,0),FALSE)</f>
        <v>Normal</v>
      </c>
      <c r="L2051" s="15">
        <v>32222.81</v>
      </c>
      <c r="M2051" s="10" t="s">
        <v>4707</v>
      </c>
      <c r="N2051" s="10" t="s">
        <v>4711</v>
      </c>
      <c r="P2051" s="10"/>
    </row>
    <row r="2052" spans="1:16">
      <c r="A2052" s="20" t="s">
        <v>4105</v>
      </c>
      <c r="D2052" s="10">
        <f>VLOOKUP($A2052,'Medical Examinations'!$A:$Z,MATCH(D$1,'Medical Examinations'!$A$1:$Z$1,0),FALSE)</f>
        <v>4.6500000000000004</v>
      </c>
      <c r="E2052" s="10" t="str">
        <f>VLOOKUP($A2052,'Medical Examinations'!$A:$Z,MATCH(E$1,'Medical Examinations'!$A$1:$Z$1,0),FALSE)</f>
        <v>yes</v>
      </c>
      <c r="F2052" s="10" t="str">
        <f>VLOOKUP($A2052,'Medical Examinations'!$A:$Z,MATCH(F$1,'Medical Examinations'!$A$1:$Z$1,0),FALSE)</f>
        <v>No</v>
      </c>
      <c r="G2052" s="10" t="str">
        <f>VLOOKUP($A2052,'Medical Examinations'!$A:$Z,MATCH(G$1,'Medical Examinations'!$A$1:$Z$1,0),FALSE)</f>
        <v>Yes</v>
      </c>
      <c r="H2052" s="10">
        <f>VLOOKUP($A2052,'Medical Examinations'!$A:$Z,MATCH(H$1,'Medical Examinations'!$A$1:$Z$1,0),FALSE)</f>
        <v>1</v>
      </c>
      <c r="I2052" s="10" t="str">
        <f>VLOOKUP($A2052,'Medical Examinations'!$A:$Z,MATCH(I$1,'Medical Examinations'!$A$1:$Z$1,0),FALSE)</f>
        <v>No</v>
      </c>
      <c r="J2052" s="10" t="str">
        <f>VLOOKUP($A2052,'Medical Examinations'!$A:$Z,MATCH(J$1,'Medical Examinations'!$A$1:$Z$1,0),FALSE)</f>
        <v>Overweight</v>
      </c>
      <c r="K2052" s="10" t="str">
        <f>VLOOKUP($A2052,'Medical Examinations'!$A:$Z,MATCH(K$1,'Medical Examinations'!$A$1:$Z$1,0),FALSE)</f>
        <v>Normal</v>
      </c>
      <c r="L2052" s="15">
        <v>32259.96</v>
      </c>
      <c r="M2052" s="10" t="s">
        <v>4707</v>
      </c>
      <c r="N2052" s="10" t="s">
        <v>4708</v>
      </c>
      <c r="P2052" s="10"/>
    </row>
    <row r="2053" spans="1:16">
      <c r="A2053" s="21" t="s">
        <v>4107</v>
      </c>
      <c r="D2053" s="10">
        <f>VLOOKUP($A2053,'Medical Examinations'!$A:$Z,MATCH(D$1,'Medical Examinations'!$A$1:$Z$1,0),FALSE)</f>
        <v>4.7</v>
      </c>
      <c r="E2053" s="10" t="str">
        <f>VLOOKUP($A2053,'Medical Examinations'!$A:$Z,MATCH(E$1,'Medical Examinations'!$A$1:$Z$1,0),FALSE)</f>
        <v>No</v>
      </c>
      <c r="F2053" s="10" t="str">
        <f>VLOOKUP($A2053,'Medical Examinations'!$A:$Z,MATCH(F$1,'Medical Examinations'!$A$1:$Z$1,0),FALSE)</f>
        <v>No</v>
      </c>
      <c r="G2053" s="10" t="str">
        <f>VLOOKUP($A2053,'Medical Examinations'!$A:$Z,MATCH(G$1,'Medical Examinations'!$A$1:$Z$1,0),FALSE)</f>
        <v>Yes</v>
      </c>
      <c r="H2053" s="10">
        <f>VLOOKUP($A2053,'Medical Examinations'!$A:$Z,MATCH(H$1,'Medical Examinations'!$A$1:$Z$1,0),FALSE)</f>
        <v>1</v>
      </c>
      <c r="I2053" s="10" t="str">
        <f>VLOOKUP($A2053,'Medical Examinations'!$A:$Z,MATCH(I$1,'Medical Examinations'!$A$1:$Z$1,0),FALSE)</f>
        <v>No</v>
      </c>
      <c r="J2053" s="10" t="str">
        <f>VLOOKUP($A2053,'Medical Examinations'!$A:$Z,MATCH(J$1,'Medical Examinations'!$A$1:$Z$1,0),FALSE)</f>
        <v>Obesity</v>
      </c>
      <c r="K2053" s="10" t="str">
        <f>VLOOKUP($A2053,'Medical Examinations'!$A:$Z,MATCH(K$1,'Medical Examinations'!$A$1:$Z$1,0),FALSE)</f>
        <v>Normal</v>
      </c>
      <c r="L2053" s="15">
        <v>32288.49</v>
      </c>
      <c r="M2053" s="10" t="s">
        <v>4707</v>
      </c>
      <c r="N2053" s="10" t="s">
        <v>4707</v>
      </c>
      <c r="P2053" s="10"/>
    </row>
    <row r="2054" spans="1:16">
      <c r="A2054" s="20" t="s">
        <v>4109</v>
      </c>
      <c r="D2054" s="10">
        <f>VLOOKUP($A2054,'Medical Examinations'!$A:$Z,MATCH(D$1,'Medical Examinations'!$A$1:$Z$1,0),FALSE)</f>
        <v>4.34</v>
      </c>
      <c r="E2054" s="10" t="str">
        <f>VLOOKUP($A2054,'Medical Examinations'!$A:$Z,MATCH(E$1,'Medical Examinations'!$A$1:$Z$1,0),FALSE)</f>
        <v>No</v>
      </c>
      <c r="F2054" s="10" t="str">
        <f>VLOOKUP($A2054,'Medical Examinations'!$A:$Z,MATCH(F$1,'Medical Examinations'!$A$1:$Z$1,0),FALSE)</f>
        <v>No</v>
      </c>
      <c r="G2054" s="10" t="str">
        <f>VLOOKUP($A2054,'Medical Examinations'!$A:$Z,MATCH(G$1,'Medical Examinations'!$A$1:$Z$1,0),FALSE)</f>
        <v>Yes</v>
      </c>
      <c r="H2054" s="10">
        <f>VLOOKUP($A2054,'Medical Examinations'!$A:$Z,MATCH(H$1,'Medical Examinations'!$A$1:$Z$1,0),FALSE)</f>
        <v>1</v>
      </c>
      <c r="I2054" s="10" t="str">
        <f>VLOOKUP($A2054,'Medical Examinations'!$A:$Z,MATCH(I$1,'Medical Examinations'!$A$1:$Z$1,0),FALSE)</f>
        <v>No</v>
      </c>
      <c r="J2054" s="10" t="str">
        <f>VLOOKUP($A2054,'Medical Examinations'!$A:$Z,MATCH(J$1,'Medical Examinations'!$A$1:$Z$1,0),FALSE)</f>
        <v>Overweight</v>
      </c>
      <c r="K2054" s="10" t="str">
        <f>VLOOKUP($A2054,'Medical Examinations'!$A:$Z,MATCH(K$1,'Medical Examinations'!$A$1:$Z$1,0),FALSE)</f>
        <v>Normal</v>
      </c>
      <c r="L2054" s="15">
        <v>32428.63</v>
      </c>
      <c r="M2054" s="10" t="s">
        <v>4707</v>
      </c>
      <c r="N2054" s="10" t="s">
        <v>4707</v>
      </c>
      <c r="P2054" s="10"/>
    </row>
    <row r="2055" spans="1:16">
      <c r="A2055" s="21" t="s">
        <v>4111</v>
      </c>
      <c r="D2055" s="10">
        <f>VLOOKUP($A2055,'Medical Examinations'!$A:$Z,MATCH(D$1,'Medical Examinations'!$A$1:$Z$1,0),FALSE)</f>
        <v>5.62</v>
      </c>
      <c r="E2055" s="10" t="str">
        <f>VLOOKUP($A2055,'Medical Examinations'!$A:$Z,MATCH(E$1,'Medical Examinations'!$A$1:$Z$1,0),FALSE)</f>
        <v>No</v>
      </c>
      <c r="F2055" s="10" t="str">
        <f>VLOOKUP($A2055,'Medical Examinations'!$A:$Z,MATCH(F$1,'Medical Examinations'!$A$1:$Z$1,0),FALSE)</f>
        <v>No</v>
      </c>
      <c r="G2055" s="10" t="str">
        <f>VLOOKUP($A2055,'Medical Examinations'!$A:$Z,MATCH(G$1,'Medical Examinations'!$A$1:$Z$1,0),FALSE)</f>
        <v>Yes</v>
      </c>
      <c r="H2055" s="10">
        <f>VLOOKUP($A2055,'Medical Examinations'!$A:$Z,MATCH(H$1,'Medical Examinations'!$A$1:$Z$1,0),FALSE)</f>
        <v>1</v>
      </c>
      <c r="I2055" s="10" t="str">
        <f>VLOOKUP($A2055,'Medical Examinations'!$A:$Z,MATCH(I$1,'Medical Examinations'!$A$1:$Z$1,0),FALSE)</f>
        <v>No</v>
      </c>
      <c r="J2055" s="10" t="str">
        <f>VLOOKUP($A2055,'Medical Examinations'!$A:$Z,MATCH(J$1,'Medical Examinations'!$A$1:$Z$1,0),FALSE)</f>
        <v>Normal Weight</v>
      </c>
      <c r="K2055" s="10" t="str">
        <f>VLOOKUP($A2055,'Medical Examinations'!$A:$Z,MATCH(K$1,'Medical Examinations'!$A$1:$Z$1,0),FALSE)</f>
        <v>Normal</v>
      </c>
      <c r="L2055" s="15">
        <v>32430.22</v>
      </c>
      <c r="M2055" s="10" t="s">
        <v>4707</v>
      </c>
      <c r="N2055" s="10" t="s">
        <v>4708</v>
      </c>
      <c r="P2055" s="10"/>
    </row>
    <row r="2056" spans="1:16">
      <c r="A2056" s="20" t="s">
        <v>4113</v>
      </c>
      <c r="D2056" s="10">
        <f>VLOOKUP($A2056,'Medical Examinations'!$A:$Z,MATCH(D$1,'Medical Examinations'!$A$1:$Z$1,0),FALSE)</f>
        <v>4.24</v>
      </c>
      <c r="E2056" s="10" t="str">
        <f>VLOOKUP($A2056,'Medical Examinations'!$A:$Z,MATCH(E$1,'Medical Examinations'!$A$1:$Z$1,0),FALSE)</f>
        <v>No</v>
      </c>
      <c r="F2056" s="10" t="str">
        <f>VLOOKUP($A2056,'Medical Examinations'!$A:$Z,MATCH(F$1,'Medical Examinations'!$A$1:$Z$1,0),FALSE)</f>
        <v>No</v>
      </c>
      <c r="G2056" s="10" t="str">
        <f>VLOOKUP($A2056,'Medical Examinations'!$A:$Z,MATCH(G$1,'Medical Examinations'!$A$1:$Z$1,0),FALSE)</f>
        <v>Yes</v>
      </c>
      <c r="H2056" s="10">
        <f>VLOOKUP($A2056,'Medical Examinations'!$A:$Z,MATCH(H$1,'Medical Examinations'!$A$1:$Z$1,0),FALSE)</f>
        <v>1</v>
      </c>
      <c r="I2056" s="10" t="str">
        <f>VLOOKUP($A2056,'Medical Examinations'!$A:$Z,MATCH(I$1,'Medical Examinations'!$A$1:$Z$1,0),FALSE)</f>
        <v>No</v>
      </c>
      <c r="J2056" s="10" t="str">
        <f>VLOOKUP($A2056,'Medical Examinations'!$A:$Z,MATCH(J$1,'Medical Examinations'!$A$1:$Z$1,0),FALSE)</f>
        <v>Normal Weight</v>
      </c>
      <c r="K2056" s="10" t="str">
        <f>VLOOKUP($A2056,'Medical Examinations'!$A:$Z,MATCH(K$1,'Medical Examinations'!$A$1:$Z$1,0),FALSE)</f>
        <v>Normal</v>
      </c>
      <c r="L2056" s="15">
        <v>32462.35</v>
      </c>
      <c r="M2056" s="10" t="s">
        <v>4707</v>
      </c>
      <c r="N2056" s="10" t="s">
        <v>4707</v>
      </c>
      <c r="P2056" s="10"/>
    </row>
    <row r="2057" spans="1:16">
      <c r="A2057" s="21" t="s">
        <v>4115</v>
      </c>
      <c r="D2057" s="10">
        <f>VLOOKUP($A2057,'Medical Examinations'!$A:$Z,MATCH(D$1,'Medical Examinations'!$A$1:$Z$1,0),FALSE)</f>
        <v>4.57</v>
      </c>
      <c r="E2057" s="10" t="str">
        <f>VLOOKUP($A2057,'Medical Examinations'!$A:$Z,MATCH(E$1,'Medical Examinations'!$A$1:$Z$1,0),FALSE)</f>
        <v>yes</v>
      </c>
      <c r="F2057" s="10" t="str">
        <f>VLOOKUP($A2057,'Medical Examinations'!$A:$Z,MATCH(F$1,'Medical Examinations'!$A$1:$Z$1,0),FALSE)</f>
        <v>No</v>
      </c>
      <c r="G2057" s="10" t="str">
        <f>VLOOKUP($A2057,'Medical Examinations'!$A:$Z,MATCH(G$1,'Medical Examinations'!$A$1:$Z$1,0),FALSE)</f>
        <v>No</v>
      </c>
      <c r="H2057" s="10">
        <f>VLOOKUP($A2057,'Medical Examinations'!$A:$Z,MATCH(H$1,'Medical Examinations'!$A$1:$Z$1,0),FALSE)</f>
        <v>0</v>
      </c>
      <c r="I2057" s="10" t="str">
        <f>VLOOKUP($A2057,'Medical Examinations'!$A:$Z,MATCH(I$1,'Medical Examinations'!$A$1:$Z$1,0),FALSE)</f>
        <v>No</v>
      </c>
      <c r="J2057" s="10" t="str">
        <f>VLOOKUP($A2057,'Medical Examinations'!$A:$Z,MATCH(J$1,'Medical Examinations'!$A$1:$Z$1,0),FALSE)</f>
        <v>Obesity</v>
      </c>
      <c r="K2057" s="10" t="str">
        <f>VLOOKUP($A2057,'Medical Examinations'!$A:$Z,MATCH(K$1,'Medical Examinations'!$A$1:$Z$1,0),FALSE)</f>
        <v>Normal</v>
      </c>
      <c r="L2057" s="15">
        <v>32485.46</v>
      </c>
      <c r="M2057" s="10" t="s">
        <v>4707</v>
      </c>
      <c r="N2057" s="10" t="s">
        <v>4711</v>
      </c>
      <c r="P2057" s="10"/>
    </row>
    <row r="2058" spans="1:16">
      <c r="A2058" s="20" t="s">
        <v>4117</v>
      </c>
      <c r="D2058" s="10">
        <f>VLOOKUP($A2058,'Medical Examinations'!$A:$Z,MATCH(D$1,'Medical Examinations'!$A$1:$Z$1,0),FALSE)</f>
        <v>5.05</v>
      </c>
      <c r="E2058" s="10" t="str">
        <f>VLOOKUP($A2058,'Medical Examinations'!$A:$Z,MATCH(E$1,'Medical Examinations'!$A$1:$Z$1,0),FALSE)</f>
        <v>No</v>
      </c>
      <c r="F2058" s="10" t="str">
        <f>VLOOKUP($A2058,'Medical Examinations'!$A:$Z,MATCH(F$1,'Medical Examinations'!$A$1:$Z$1,0),FALSE)</f>
        <v>No</v>
      </c>
      <c r="G2058" s="10" t="str">
        <f>VLOOKUP($A2058,'Medical Examinations'!$A:$Z,MATCH(G$1,'Medical Examinations'!$A$1:$Z$1,0),FALSE)</f>
        <v>No</v>
      </c>
      <c r="H2058" s="10">
        <f>VLOOKUP($A2058,'Medical Examinations'!$A:$Z,MATCH(H$1,'Medical Examinations'!$A$1:$Z$1,0),FALSE)</f>
        <v>0</v>
      </c>
      <c r="I2058" s="10" t="str">
        <f>VLOOKUP($A2058,'Medical Examinations'!$A:$Z,MATCH(I$1,'Medical Examinations'!$A$1:$Z$1,0),FALSE)</f>
        <v>No</v>
      </c>
      <c r="J2058" s="10" t="str">
        <f>VLOOKUP($A2058,'Medical Examinations'!$A:$Z,MATCH(J$1,'Medical Examinations'!$A$1:$Z$1,0),FALSE)</f>
        <v>Overweight</v>
      </c>
      <c r="K2058" s="10" t="str">
        <f>VLOOKUP($A2058,'Medical Examinations'!$A:$Z,MATCH(K$1,'Medical Examinations'!$A$1:$Z$1,0),FALSE)</f>
        <v>Normal</v>
      </c>
      <c r="L2058" s="15">
        <v>32548.34</v>
      </c>
      <c r="M2058" s="10" t="s">
        <v>4711</v>
      </c>
      <c r="N2058" s="10" t="s">
        <v>4707</v>
      </c>
      <c r="P2058" s="10"/>
    </row>
    <row r="2059" spans="1:16">
      <c r="A2059" s="21" t="s">
        <v>4119</v>
      </c>
      <c r="D2059" s="10">
        <f>VLOOKUP($A2059,'Medical Examinations'!$A:$Z,MATCH(D$1,'Medical Examinations'!$A$1:$Z$1,0),FALSE)</f>
        <v>6.16</v>
      </c>
      <c r="E2059" s="10" t="str">
        <f>VLOOKUP($A2059,'Medical Examinations'!$A:$Z,MATCH(E$1,'Medical Examinations'!$A$1:$Z$1,0),FALSE)</f>
        <v>No</v>
      </c>
      <c r="F2059" s="10" t="str">
        <f>VLOOKUP($A2059,'Medical Examinations'!$A:$Z,MATCH(F$1,'Medical Examinations'!$A$1:$Z$1,0),FALSE)</f>
        <v>No</v>
      </c>
      <c r="G2059" s="10" t="str">
        <f>VLOOKUP($A2059,'Medical Examinations'!$A:$Z,MATCH(G$1,'Medical Examinations'!$A$1:$Z$1,0),FALSE)</f>
        <v>No</v>
      </c>
      <c r="H2059" s="10">
        <f>VLOOKUP($A2059,'Medical Examinations'!$A:$Z,MATCH(H$1,'Medical Examinations'!$A$1:$Z$1,0),FALSE)</f>
        <v>0</v>
      </c>
      <c r="I2059" s="10" t="str">
        <f>VLOOKUP($A2059,'Medical Examinations'!$A:$Z,MATCH(I$1,'Medical Examinations'!$A$1:$Z$1,0),FALSE)</f>
        <v>No</v>
      </c>
      <c r="J2059" s="10" t="str">
        <f>VLOOKUP($A2059,'Medical Examinations'!$A:$Z,MATCH(J$1,'Medical Examinations'!$A$1:$Z$1,0),FALSE)</f>
        <v>Obesity</v>
      </c>
      <c r="K2059" s="10" t="str">
        <f>VLOOKUP($A2059,'Medical Examinations'!$A:$Z,MATCH(K$1,'Medical Examinations'!$A$1:$Z$1,0),FALSE)</f>
        <v>Prediabetes</v>
      </c>
      <c r="L2059" s="15">
        <v>32672.11</v>
      </c>
      <c r="M2059" s="10" t="s">
        <v>4711</v>
      </c>
      <c r="N2059" s="10" t="s">
        <v>4711</v>
      </c>
      <c r="P2059" s="10"/>
    </row>
    <row r="2060" spans="1:16">
      <c r="A2060" s="20" t="s">
        <v>4121</v>
      </c>
      <c r="D2060" s="10">
        <f>VLOOKUP($A2060,'Medical Examinations'!$A:$Z,MATCH(D$1,'Medical Examinations'!$A$1:$Z$1,0),FALSE)</f>
        <v>4.57</v>
      </c>
      <c r="E2060" s="10" t="str">
        <f>VLOOKUP($A2060,'Medical Examinations'!$A:$Z,MATCH(E$1,'Medical Examinations'!$A$1:$Z$1,0),FALSE)</f>
        <v>No</v>
      </c>
      <c r="F2060" s="10" t="str">
        <f>VLOOKUP($A2060,'Medical Examinations'!$A:$Z,MATCH(F$1,'Medical Examinations'!$A$1:$Z$1,0),FALSE)</f>
        <v>No</v>
      </c>
      <c r="G2060" s="10" t="str">
        <f>VLOOKUP($A2060,'Medical Examinations'!$A:$Z,MATCH(G$1,'Medical Examinations'!$A$1:$Z$1,0),FALSE)</f>
        <v>No</v>
      </c>
      <c r="H2060" s="10">
        <f>VLOOKUP($A2060,'Medical Examinations'!$A:$Z,MATCH(H$1,'Medical Examinations'!$A$1:$Z$1,0),FALSE)</f>
        <v>0</v>
      </c>
      <c r="I2060" s="10" t="str">
        <f>VLOOKUP($A2060,'Medical Examinations'!$A:$Z,MATCH(I$1,'Medical Examinations'!$A$1:$Z$1,0),FALSE)</f>
        <v>No</v>
      </c>
      <c r="J2060" s="10" t="str">
        <f>VLOOKUP($A2060,'Medical Examinations'!$A:$Z,MATCH(J$1,'Medical Examinations'!$A$1:$Z$1,0),FALSE)</f>
        <v>Normal Weight</v>
      </c>
      <c r="K2060" s="10" t="str">
        <f>VLOOKUP($A2060,'Medical Examinations'!$A:$Z,MATCH(K$1,'Medical Examinations'!$A$1:$Z$1,0),FALSE)</f>
        <v>Normal</v>
      </c>
      <c r="L2060" s="15">
        <v>32686.080000000002</v>
      </c>
      <c r="M2060" s="10" t="s">
        <v>4707</v>
      </c>
      <c r="N2060" s="10" t="s">
        <v>4708</v>
      </c>
      <c r="P2060" s="10"/>
    </row>
    <row r="2061" spans="1:16">
      <c r="A2061" s="21" t="s">
        <v>4123</v>
      </c>
      <c r="D2061" s="10">
        <f>VLOOKUP($A2061,'Medical Examinations'!$A:$Z,MATCH(D$1,'Medical Examinations'!$A$1:$Z$1,0),FALSE)</f>
        <v>5.53</v>
      </c>
      <c r="E2061" s="10" t="str">
        <f>VLOOKUP($A2061,'Medical Examinations'!$A:$Z,MATCH(E$1,'Medical Examinations'!$A$1:$Z$1,0),FALSE)</f>
        <v>yes</v>
      </c>
      <c r="F2061" s="10" t="str">
        <f>VLOOKUP($A2061,'Medical Examinations'!$A:$Z,MATCH(F$1,'Medical Examinations'!$A$1:$Z$1,0),FALSE)</f>
        <v>No</v>
      </c>
      <c r="G2061" s="10" t="str">
        <f>VLOOKUP($A2061,'Medical Examinations'!$A:$Z,MATCH(G$1,'Medical Examinations'!$A$1:$Z$1,0),FALSE)</f>
        <v>No</v>
      </c>
      <c r="H2061" s="10">
        <f>VLOOKUP($A2061,'Medical Examinations'!$A:$Z,MATCH(H$1,'Medical Examinations'!$A$1:$Z$1,0),FALSE)</f>
        <v>0</v>
      </c>
      <c r="I2061" s="10" t="str">
        <f>VLOOKUP($A2061,'Medical Examinations'!$A:$Z,MATCH(I$1,'Medical Examinations'!$A$1:$Z$1,0),FALSE)</f>
        <v>No</v>
      </c>
      <c r="J2061" s="10" t="str">
        <f>VLOOKUP($A2061,'Medical Examinations'!$A:$Z,MATCH(J$1,'Medical Examinations'!$A$1:$Z$1,0),FALSE)</f>
        <v>Underweight</v>
      </c>
      <c r="K2061" s="10" t="str">
        <f>VLOOKUP($A2061,'Medical Examinations'!$A:$Z,MATCH(K$1,'Medical Examinations'!$A$1:$Z$1,0),FALSE)</f>
        <v>Normal</v>
      </c>
      <c r="L2061" s="15">
        <v>32716.2</v>
      </c>
      <c r="M2061" s="10" t="s">
        <v>4711</v>
      </c>
      <c r="N2061" s="10" t="s">
        <v>4707</v>
      </c>
      <c r="P2061" s="10"/>
    </row>
    <row r="2062" spans="1:16">
      <c r="A2062" s="20" t="s">
        <v>4125</v>
      </c>
      <c r="D2062" s="10">
        <f>VLOOKUP($A2062,'Medical Examinations'!$A:$Z,MATCH(D$1,'Medical Examinations'!$A$1:$Z$1,0),FALSE)</f>
        <v>5.84</v>
      </c>
      <c r="E2062" s="10" t="str">
        <f>VLOOKUP($A2062,'Medical Examinations'!$A:$Z,MATCH(E$1,'Medical Examinations'!$A$1:$Z$1,0),FALSE)</f>
        <v>No</v>
      </c>
      <c r="F2062" s="10" t="str">
        <f>VLOOKUP($A2062,'Medical Examinations'!$A:$Z,MATCH(F$1,'Medical Examinations'!$A$1:$Z$1,0),FALSE)</f>
        <v>yes</v>
      </c>
      <c r="G2062" s="10" t="str">
        <f>VLOOKUP($A2062,'Medical Examinations'!$A:$Z,MATCH(G$1,'Medical Examinations'!$A$1:$Z$1,0),FALSE)</f>
        <v>No</v>
      </c>
      <c r="H2062" s="10">
        <f>VLOOKUP($A2062,'Medical Examinations'!$A:$Z,MATCH(H$1,'Medical Examinations'!$A$1:$Z$1,0),FALSE)</f>
        <v>1</v>
      </c>
      <c r="I2062" s="10" t="str">
        <f>VLOOKUP($A2062,'Medical Examinations'!$A:$Z,MATCH(I$1,'Medical Examinations'!$A$1:$Z$1,0),FALSE)</f>
        <v>No</v>
      </c>
      <c r="J2062" s="10" t="str">
        <f>VLOOKUP($A2062,'Medical Examinations'!$A:$Z,MATCH(J$1,'Medical Examinations'!$A$1:$Z$1,0),FALSE)</f>
        <v>Obesity</v>
      </c>
      <c r="K2062" s="10" t="str">
        <f>VLOOKUP($A2062,'Medical Examinations'!$A:$Z,MATCH(K$1,'Medical Examinations'!$A$1:$Z$1,0),FALSE)</f>
        <v>Prediabetes</v>
      </c>
      <c r="L2062" s="15">
        <v>32734.19</v>
      </c>
      <c r="M2062" s="10" t="s">
        <v>4707</v>
      </c>
      <c r="N2062" s="10" t="s">
        <v>4711</v>
      </c>
      <c r="P2062" s="10"/>
    </row>
    <row r="2063" spans="1:16">
      <c r="A2063" s="21" t="s">
        <v>4127</v>
      </c>
      <c r="D2063" s="10">
        <f>VLOOKUP($A2063,'Medical Examinations'!$A:$Z,MATCH(D$1,'Medical Examinations'!$A$1:$Z$1,0),FALSE)</f>
        <v>6.41</v>
      </c>
      <c r="E2063" s="10" t="str">
        <f>VLOOKUP($A2063,'Medical Examinations'!$A:$Z,MATCH(E$1,'Medical Examinations'!$A$1:$Z$1,0),FALSE)</f>
        <v>No</v>
      </c>
      <c r="F2063" s="10" t="str">
        <f>VLOOKUP($A2063,'Medical Examinations'!$A:$Z,MATCH(F$1,'Medical Examinations'!$A$1:$Z$1,0),FALSE)</f>
        <v>yes</v>
      </c>
      <c r="G2063" s="10" t="str">
        <f>VLOOKUP($A2063,'Medical Examinations'!$A:$Z,MATCH(G$1,'Medical Examinations'!$A$1:$Z$1,0),FALSE)</f>
        <v>No</v>
      </c>
      <c r="H2063" s="10">
        <f>VLOOKUP($A2063,'Medical Examinations'!$A:$Z,MATCH(H$1,'Medical Examinations'!$A$1:$Z$1,0),FALSE)</f>
        <v>1</v>
      </c>
      <c r="I2063" s="10" t="str">
        <f>VLOOKUP($A2063,'Medical Examinations'!$A:$Z,MATCH(I$1,'Medical Examinations'!$A$1:$Z$1,0),FALSE)</f>
        <v>No</v>
      </c>
      <c r="J2063" s="10" t="str">
        <f>VLOOKUP($A2063,'Medical Examinations'!$A:$Z,MATCH(J$1,'Medical Examinations'!$A$1:$Z$1,0),FALSE)</f>
        <v>Overweight</v>
      </c>
      <c r="K2063" s="10" t="str">
        <f>VLOOKUP($A2063,'Medical Examinations'!$A:$Z,MATCH(K$1,'Medical Examinations'!$A$1:$Z$1,0),FALSE)</f>
        <v>Prediabetes</v>
      </c>
      <c r="L2063" s="15">
        <v>32760.48</v>
      </c>
      <c r="M2063" s="10" t="s">
        <v>4711</v>
      </c>
      <c r="N2063" s="10" t="s">
        <v>4711</v>
      </c>
      <c r="P2063" s="10"/>
    </row>
    <row r="2064" spans="1:16">
      <c r="A2064" s="20" t="s">
        <v>4129</v>
      </c>
      <c r="D2064" s="10">
        <f>VLOOKUP($A2064,'Medical Examinations'!$A:$Z,MATCH(D$1,'Medical Examinations'!$A$1:$Z$1,0),FALSE)</f>
        <v>4.7300000000000004</v>
      </c>
      <c r="E2064" s="10" t="str">
        <f>VLOOKUP($A2064,'Medical Examinations'!$A:$Z,MATCH(E$1,'Medical Examinations'!$A$1:$Z$1,0),FALSE)</f>
        <v>yes</v>
      </c>
      <c r="F2064" s="10" t="str">
        <f>VLOOKUP($A2064,'Medical Examinations'!$A:$Z,MATCH(F$1,'Medical Examinations'!$A$1:$Z$1,0),FALSE)</f>
        <v>No</v>
      </c>
      <c r="G2064" s="10" t="str">
        <f>VLOOKUP($A2064,'Medical Examinations'!$A:$Z,MATCH(G$1,'Medical Examinations'!$A$1:$Z$1,0),FALSE)</f>
        <v>Yes</v>
      </c>
      <c r="H2064" s="10">
        <f>VLOOKUP($A2064,'Medical Examinations'!$A:$Z,MATCH(H$1,'Medical Examinations'!$A$1:$Z$1,0),FALSE)</f>
        <v>1</v>
      </c>
      <c r="I2064" s="10" t="str">
        <f>VLOOKUP($A2064,'Medical Examinations'!$A:$Z,MATCH(I$1,'Medical Examinations'!$A$1:$Z$1,0),FALSE)</f>
        <v>No</v>
      </c>
      <c r="J2064" s="10" t="str">
        <f>VLOOKUP($A2064,'Medical Examinations'!$A:$Z,MATCH(J$1,'Medical Examinations'!$A$1:$Z$1,0),FALSE)</f>
        <v>Obesity</v>
      </c>
      <c r="K2064" s="10" t="str">
        <f>VLOOKUP($A2064,'Medical Examinations'!$A:$Z,MATCH(K$1,'Medical Examinations'!$A$1:$Z$1,0),FALSE)</f>
        <v>Normal</v>
      </c>
      <c r="L2064" s="15">
        <v>32765.33</v>
      </c>
      <c r="M2064" s="10" t="s">
        <v>4707</v>
      </c>
      <c r="N2064" s="10" t="s">
        <v>4707</v>
      </c>
      <c r="P2064" s="10"/>
    </row>
    <row r="2065" spans="1:16">
      <c r="A2065" s="21" t="s">
        <v>4131</v>
      </c>
      <c r="D2065" s="10">
        <f>VLOOKUP($A2065,'Medical Examinations'!$A:$Z,MATCH(D$1,'Medical Examinations'!$A$1:$Z$1,0),FALSE)</f>
        <v>6.22</v>
      </c>
      <c r="E2065" s="10" t="str">
        <f>VLOOKUP($A2065,'Medical Examinations'!$A:$Z,MATCH(E$1,'Medical Examinations'!$A$1:$Z$1,0),FALSE)</f>
        <v>yes</v>
      </c>
      <c r="F2065" s="10" t="str">
        <f>VLOOKUP($A2065,'Medical Examinations'!$A:$Z,MATCH(F$1,'Medical Examinations'!$A$1:$Z$1,0),FALSE)</f>
        <v>No</v>
      </c>
      <c r="G2065" s="10" t="str">
        <f>VLOOKUP($A2065,'Medical Examinations'!$A:$Z,MATCH(G$1,'Medical Examinations'!$A$1:$Z$1,0),FALSE)</f>
        <v>No</v>
      </c>
      <c r="H2065" s="10">
        <f>VLOOKUP($A2065,'Medical Examinations'!$A:$Z,MATCH(H$1,'Medical Examinations'!$A$1:$Z$1,0),FALSE)</f>
        <v>0</v>
      </c>
      <c r="I2065" s="10" t="str">
        <f>VLOOKUP($A2065,'Medical Examinations'!$A:$Z,MATCH(I$1,'Medical Examinations'!$A$1:$Z$1,0),FALSE)</f>
        <v>No</v>
      </c>
      <c r="J2065" s="10" t="str">
        <f>VLOOKUP($A2065,'Medical Examinations'!$A:$Z,MATCH(J$1,'Medical Examinations'!$A$1:$Z$1,0),FALSE)</f>
        <v>Overweight</v>
      </c>
      <c r="K2065" s="10" t="str">
        <f>VLOOKUP($A2065,'Medical Examinations'!$A:$Z,MATCH(K$1,'Medical Examinations'!$A$1:$Z$1,0),FALSE)</f>
        <v>Prediabetes</v>
      </c>
      <c r="L2065" s="15">
        <v>32787.46</v>
      </c>
      <c r="M2065" s="10" t="s">
        <v>4711</v>
      </c>
      <c r="N2065" s="10" t="s">
        <v>4708</v>
      </c>
      <c r="P2065" s="10"/>
    </row>
    <row r="2066" spans="1:16">
      <c r="A2066" s="20" t="s">
        <v>4133</v>
      </c>
      <c r="D2066" s="10">
        <f>VLOOKUP($A2066,'Medical Examinations'!$A:$Z,MATCH(D$1,'Medical Examinations'!$A$1:$Z$1,0),FALSE)</f>
        <v>4.46</v>
      </c>
      <c r="E2066" s="10" t="str">
        <f>VLOOKUP($A2066,'Medical Examinations'!$A:$Z,MATCH(E$1,'Medical Examinations'!$A$1:$Z$1,0),FALSE)</f>
        <v>yes</v>
      </c>
      <c r="F2066" s="10" t="str">
        <f>VLOOKUP($A2066,'Medical Examinations'!$A:$Z,MATCH(F$1,'Medical Examinations'!$A$1:$Z$1,0),FALSE)</f>
        <v>No</v>
      </c>
      <c r="G2066" s="10" t="str">
        <f>VLOOKUP($A2066,'Medical Examinations'!$A:$Z,MATCH(G$1,'Medical Examinations'!$A$1:$Z$1,0),FALSE)</f>
        <v>No</v>
      </c>
      <c r="H2066" s="10">
        <f>VLOOKUP($A2066,'Medical Examinations'!$A:$Z,MATCH(H$1,'Medical Examinations'!$A$1:$Z$1,0),FALSE)</f>
        <v>0</v>
      </c>
      <c r="I2066" s="10" t="str">
        <f>VLOOKUP($A2066,'Medical Examinations'!$A:$Z,MATCH(I$1,'Medical Examinations'!$A$1:$Z$1,0),FALSE)</f>
        <v>No</v>
      </c>
      <c r="J2066" s="10" t="str">
        <f>VLOOKUP($A2066,'Medical Examinations'!$A:$Z,MATCH(J$1,'Medical Examinations'!$A$1:$Z$1,0),FALSE)</f>
        <v>Normal Weight</v>
      </c>
      <c r="K2066" s="10" t="str">
        <f>VLOOKUP($A2066,'Medical Examinations'!$A:$Z,MATCH(K$1,'Medical Examinations'!$A$1:$Z$1,0),FALSE)</f>
        <v>Normal</v>
      </c>
      <c r="L2066" s="15">
        <v>32827.51</v>
      </c>
      <c r="M2066" s="10" t="s">
        <v>4711</v>
      </c>
      <c r="N2066" s="10" t="s">
        <v>4707</v>
      </c>
      <c r="P2066" s="10"/>
    </row>
    <row r="2067" spans="1:16">
      <c r="A2067" s="21" t="s">
        <v>4135</v>
      </c>
      <c r="D2067" s="10">
        <f>VLOOKUP($A2067,'Medical Examinations'!$A:$Z,MATCH(D$1,'Medical Examinations'!$A$1:$Z$1,0),FALSE)</f>
        <v>4.5</v>
      </c>
      <c r="E2067" s="10" t="str">
        <f>VLOOKUP($A2067,'Medical Examinations'!$A:$Z,MATCH(E$1,'Medical Examinations'!$A$1:$Z$1,0),FALSE)</f>
        <v>yes</v>
      </c>
      <c r="F2067" s="10" t="str">
        <f>VLOOKUP($A2067,'Medical Examinations'!$A:$Z,MATCH(F$1,'Medical Examinations'!$A$1:$Z$1,0),FALSE)</f>
        <v>No</v>
      </c>
      <c r="G2067" s="10" t="str">
        <f>VLOOKUP($A2067,'Medical Examinations'!$A:$Z,MATCH(G$1,'Medical Examinations'!$A$1:$Z$1,0),FALSE)</f>
        <v>No</v>
      </c>
      <c r="H2067" s="10">
        <f>VLOOKUP($A2067,'Medical Examinations'!$A:$Z,MATCH(H$1,'Medical Examinations'!$A$1:$Z$1,0),FALSE)</f>
        <v>0</v>
      </c>
      <c r="I2067" s="10" t="str">
        <f>VLOOKUP($A2067,'Medical Examinations'!$A:$Z,MATCH(I$1,'Medical Examinations'!$A$1:$Z$1,0),FALSE)</f>
        <v>No</v>
      </c>
      <c r="J2067" s="10" t="str">
        <f>VLOOKUP($A2067,'Medical Examinations'!$A:$Z,MATCH(J$1,'Medical Examinations'!$A$1:$Z$1,0),FALSE)</f>
        <v>Underweight</v>
      </c>
      <c r="K2067" s="10" t="str">
        <f>VLOOKUP($A2067,'Medical Examinations'!$A:$Z,MATCH(K$1,'Medical Examinations'!$A$1:$Z$1,0),FALSE)</f>
        <v>Normal</v>
      </c>
      <c r="L2067" s="15">
        <v>32906.69</v>
      </c>
      <c r="M2067" s="10" t="s">
        <v>4707</v>
      </c>
      <c r="N2067" s="10" t="s">
        <v>4708</v>
      </c>
      <c r="P2067" s="10"/>
    </row>
    <row r="2068" spans="1:16">
      <c r="A2068" s="20" t="s">
        <v>4137</v>
      </c>
      <c r="D2068" s="10">
        <f>VLOOKUP($A2068,'Medical Examinations'!$A:$Z,MATCH(D$1,'Medical Examinations'!$A$1:$Z$1,0),FALSE)</f>
        <v>8.93</v>
      </c>
      <c r="E2068" s="10" t="str">
        <f>VLOOKUP($A2068,'Medical Examinations'!$A:$Z,MATCH(E$1,'Medical Examinations'!$A$1:$Z$1,0),FALSE)</f>
        <v>No</v>
      </c>
      <c r="F2068" s="10" t="str">
        <f>VLOOKUP($A2068,'Medical Examinations'!$A:$Z,MATCH(F$1,'Medical Examinations'!$A$1:$Z$1,0),FALSE)</f>
        <v>No</v>
      </c>
      <c r="G2068" s="10" t="str">
        <f>VLOOKUP($A2068,'Medical Examinations'!$A:$Z,MATCH(G$1,'Medical Examinations'!$A$1:$Z$1,0),FALSE)</f>
        <v>No</v>
      </c>
      <c r="H2068" s="10">
        <f>VLOOKUP($A2068,'Medical Examinations'!$A:$Z,MATCH(H$1,'Medical Examinations'!$A$1:$Z$1,0),FALSE)</f>
        <v>0</v>
      </c>
      <c r="I2068" s="10" t="str">
        <f>VLOOKUP($A2068,'Medical Examinations'!$A:$Z,MATCH(I$1,'Medical Examinations'!$A$1:$Z$1,0),FALSE)</f>
        <v>No</v>
      </c>
      <c r="J2068" s="10" t="str">
        <f>VLOOKUP($A2068,'Medical Examinations'!$A:$Z,MATCH(J$1,'Medical Examinations'!$A$1:$Z$1,0),FALSE)</f>
        <v>Overweight</v>
      </c>
      <c r="K2068" s="10" t="str">
        <f>VLOOKUP($A2068,'Medical Examinations'!$A:$Z,MATCH(K$1,'Medical Examinations'!$A$1:$Z$1,0),FALSE)</f>
        <v>Diabetes</v>
      </c>
      <c r="L2068" s="15">
        <v>32947.629999999997</v>
      </c>
      <c r="M2068" s="10" t="s">
        <v>4707</v>
      </c>
      <c r="N2068" s="10" t="s">
        <v>4711</v>
      </c>
      <c r="P2068" s="10"/>
    </row>
    <row r="2069" spans="1:16">
      <c r="A2069" s="21" t="s">
        <v>4139</v>
      </c>
      <c r="D2069" s="10">
        <f>VLOOKUP($A2069,'Medical Examinations'!$A:$Z,MATCH(D$1,'Medical Examinations'!$A$1:$Z$1,0),FALSE)</f>
        <v>11.02</v>
      </c>
      <c r="E2069" s="10" t="str">
        <f>VLOOKUP($A2069,'Medical Examinations'!$A:$Z,MATCH(E$1,'Medical Examinations'!$A$1:$Z$1,0),FALSE)</f>
        <v>No</v>
      </c>
      <c r="F2069" s="10" t="str">
        <f>VLOOKUP($A2069,'Medical Examinations'!$A:$Z,MATCH(F$1,'Medical Examinations'!$A$1:$Z$1,0),FALSE)</f>
        <v>No</v>
      </c>
      <c r="G2069" s="10" t="str">
        <f>VLOOKUP($A2069,'Medical Examinations'!$A:$Z,MATCH(G$1,'Medical Examinations'!$A$1:$Z$1,0),FALSE)</f>
        <v>No</v>
      </c>
      <c r="H2069" s="10">
        <f>VLOOKUP($A2069,'Medical Examinations'!$A:$Z,MATCH(H$1,'Medical Examinations'!$A$1:$Z$1,0),FALSE)</f>
        <v>0</v>
      </c>
      <c r="I2069" s="10" t="str">
        <f>VLOOKUP($A2069,'Medical Examinations'!$A:$Z,MATCH(I$1,'Medical Examinations'!$A$1:$Z$1,0),FALSE)</f>
        <v>No</v>
      </c>
      <c r="J2069" s="10" t="str">
        <f>VLOOKUP($A2069,'Medical Examinations'!$A:$Z,MATCH(J$1,'Medical Examinations'!$A$1:$Z$1,0),FALSE)</f>
        <v>Obesity</v>
      </c>
      <c r="K2069" s="10" t="str">
        <f>VLOOKUP($A2069,'Medical Examinations'!$A:$Z,MATCH(K$1,'Medical Examinations'!$A$1:$Z$1,0),FALSE)</f>
        <v>Diabetes</v>
      </c>
      <c r="L2069" s="15">
        <v>33017.46</v>
      </c>
      <c r="M2069" s="10" t="s">
        <v>4711</v>
      </c>
      <c r="N2069" s="10" t="s">
        <v>4711</v>
      </c>
      <c r="P2069" s="10"/>
    </row>
    <row r="2070" spans="1:16">
      <c r="A2070" s="20" t="s">
        <v>4141</v>
      </c>
      <c r="D2070" s="10">
        <f>VLOOKUP($A2070,'Medical Examinations'!$A:$Z,MATCH(D$1,'Medical Examinations'!$A$1:$Z$1,0),FALSE)</f>
        <v>5.25</v>
      </c>
      <c r="E2070" s="10" t="str">
        <f>VLOOKUP($A2070,'Medical Examinations'!$A:$Z,MATCH(E$1,'Medical Examinations'!$A$1:$Z$1,0),FALSE)</f>
        <v>No</v>
      </c>
      <c r="F2070" s="10" t="str">
        <f>VLOOKUP($A2070,'Medical Examinations'!$A:$Z,MATCH(F$1,'Medical Examinations'!$A$1:$Z$1,0),FALSE)</f>
        <v>No</v>
      </c>
      <c r="G2070" s="10" t="str">
        <f>VLOOKUP($A2070,'Medical Examinations'!$A:$Z,MATCH(G$1,'Medical Examinations'!$A$1:$Z$1,0),FALSE)</f>
        <v>No</v>
      </c>
      <c r="H2070" s="10">
        <f>VLOOKUP($A2070,'Medical Examinations'!$A:$Z,MATCH(H$1,'Medical Examinations'!$A$1:$Z$1,0),FALSE)</f>
        <v>0</v>
      </c>
      <c r="I2070" s="10" t="str">
        <f>VLOOKUP($A2070,'Medical Examinations'!$A:$Z,MATCH(I$1,'Medical Examinations'!$A$1:$Z$1,0),FALSE)</f>
        <v>No</v>
      </c>
      <c r="J2070" s="10" t="str">
        <f>VLOOKUP($A2070,'Medical Examinations'!$A:$Z,MATCH(J$1,'Medical Examinations'!$A$1:$Z$1,0),FALSE)</f>
        <v>Underweight</v>
      </c>
      <c r="K2070" s="10" t="str">
        <f>VLOOKUP($A2070,'Medical Examinations'!$A:$Z,MATCH(K$1,'Medical Examinations'!$A$1:$Z$1,0),FALSE)</f>
        <v>Normal</v>
      </c>
      <c r="L2070" s="15">
        <v>33025.32</v>
      </c>
      <c r="M2070" s="10" t="s">
        <v>4707</v>
      </c>
      <c r="N2070" s="10" t="s">
        <v>4708</v>
      </c>
      <c r="P2070" s="10"/>
    </row>
    <row r="2071" spans="1:16">
      <c r="A2071" s="21" t="s">
        <v>4143</v>
      </c>
      <c r="D2071" s="10">
        <f>VLOOKUP($A2071,'Medical Examinations'!$A:$Z,MATCH(D$1,'Medical Examinations'!$A$1:$Z$1,0),FALSE)</f>
        <v>4.75</v>
      </c>
      <c r="E2071" s="10" t="str">
        <f>VLOOKUP($A2071,'Medical Examinations'!$A:$Z,MATCH(E$1,'Medical Examinations'!$A$1:$Z$1,0),FALSE)</f>
        <v>No</v>
      </c>
      <c r="F2071" s="10" t="str">
        <f>VLOOKUP($A2071,'Medical Examinations'!$A:$Z,MATCH(F$1,'Medical Examinations'!$A$1:$Z$1,0),FALSE)</f>
        <v>No</v>
      </c>
      <c r="G2071" s="10" t="str">
        <f>VLOOKUP($A2071,'Medical Examinations'!$A:$Z,MATCH(G$1,'Medical Examinations'!$A$1:$Z$1,0),FALSE)</f>
        <v>No</v>
      </c>
      <c r="H2071" s="10">
        <f>VLOOKUP($A2071,'Medical Examinations'!$A:$Z,MATCH(H$1,'Medical Examinations'!$A$1:$Z$1,0),FALSE)</f>
        <v>0</v>
      </c>
      <c r="I2071" s="10" t="str">
        <f>VLOOKUP($A2071,'Medical Examinations'!$A:$Z,MATCH(I$1,'Medical Examinations'!$A$1:$Z$1,0),FALSE)</f>
        <v>No</v>
      </c>
      <c r="J2071" s="10" t="str">
        <f>VLOOKUP($A2071,'Medical Examinations'!$A:$Z,MATCH(J$1,'Medical Examinations'!$A$1:$Z$1,0),FALSE)</f>
        <v>Underweight</v>
      </c>
      <c r="K2071" s="10" t="str">
        <f>VLOOKUP($A2071,'Medical Examinations'!$A:$Z,MATCH(K$1,'Medical Examinations'!$A$1:$Z$1,0),FALSE)</f>
        <v>Normal</v>
      </c>
      <c r="L2071" s="15">
        <v>33057.230000000003</v>
      </c>
      <c r="M2071" s="10" t="s">
        <v>4711</v>
      </c>
      <c r="N2071" s="10" t="s">
        <v>4707</v>
      </c>
      <c r="P2071" s="10"/>
    </row>
    <row r="2072" spans="1:16">
      <c r="A2072" s="20" t="s">
        <v>4145</v>
      </c>
      <c r="D2072" s="10">
        <f>VLOOKUP($A2072,'Medical Examinations'!$A:$Z,MATCH(D$1,'Medical Examinations'!$A$1:$Z$1,0),FALSE)</f>
        <v>4.68</v>
      </c>
      <c r="E2072" s="10" t="str">
        <f>VLOOKUP($A2072,'Medical Examinations'!$A:$Z,MATCH(E$1,'Medical Examinations'!$A$1:$Z$1,0),FALSE)</f>
        <v>yes</v>
      </c>
      <c r="F2072" s="10" t="str">
        <f>VLOOKUP($A2072,'Medical Examinations'!$A:$Z,MATCH(F$1,'Medical Examinations'!$A$1:$Z$1,0),FALSE)</f>
        <v>No</v>
      </c>
      <c r="G2072" s="10" t="str">
        <f>VLOOKUP($A2072,'Medical Examinations'!$A:$Z,MATCH(G$1,'Medical Examinations'!$A$1:$Z$1,0),FALSE)</f>
        <v>Yes</v>
      </c>
      <c r="H2072" s="10">
        <f>VLOOKUP($A2072,'Medical Examinations'!$A:$Z,MATCH(H$1,'Medical Examinations'!$A$1:$Z$1,0),FALSE)</f>
        <v>1</v>
      </c>
      <c r="I2072" s="10" t="str">
        <f>VLOOKUP($A2072,'Medical Examinations'!$A:$Z,MATCH(I$1,'Medical Examinations'!$A$1:$Z$1,0),FALSE)</f>
        <v>No</v>
      </c>
      <c r="J2072" s="10" t="str">
        <f>VLOOKUP($A2072,'Medical Examinations'!$A:$Z,MATCH(J$1,'Medical Examinations'!$A$1:$Z$1,0),FALSE)</f>
        <v>Obesity</v>
      </c>
      <c r="K2072" s="10" t="str">
        <f>VLOOKUP($A2072,'Medical Examinations'!$A:$Z,MATCH(K$1,'Medical Examinations'!$A$1:$Z$1,0),FALSE)</f>
        <v>Normal</v>
      </c>
      <c r="L2072" s="15">
        <v>33074.94</v>
      </c>
      <c r="M2072" s="10" t="s">
        <v>4711</v>
      </c>
      <c r="N2072" s="10" t="s">
        <v>4707</v>
      </c>
      <c r="P2072" s="10"/>
    </row>
    <row r="2073" spans="1:16">
      <c r="A2073" s="21" t="s">
        <v>4147</v>
      </c>
      <c r="D2073" s="10">
        <f>VLOOKUP($A2073,'Medical Examinations'!$A:$Z,MATCH(D$1,'Medical Examinations'!$A$1:$Z$1,0),FALSE)</f>
        <v>6.17</v>
      </c>
      <c r="E2073" s="10" t="str">
        <f>VLOOKUP($A2073,'Medical Examinations'!$A:$Z,MATCH(E$1,'Medical Examinations'!$A$1:$Z$1,0),FALSE)</f>
        <v>yes</v>
      </c>
      <c r="F2073" s="10" t="str">
        <f>VLOOKUP($A2073,'Medical Examinations'!$A:$Z,MATCH(F$1,'Medical Examinations'!$A$1:$Z$1,0),FALSE)</f>
        <v>yes</v>
      </c>
      <c r="G2073" s="10" t="str">
        <f>VLOOKUP($A2073,'Medical Examinations'!$A:$Z,MATCH(G$1,'Medical Examinations'!$A$1:$Z$1,0),FALSE)</f>
        <v>No</v>
      </c>
      <c r="H2073" s="10">
        <f>VLOOKUP($A2073,'Medical Examinations'!$A:$Z,MATCH(H$1,'Medical Examinations'!$A$1:$Z$1,0),FALSE)</f>
        <v>2</v>
      </c>
      <c r="I2073" s="10" t="str">
        <f>VLOOKUP($A2073,'Medical Examinations'!$A:$Z,MATCH(I$1,'Medical Examinations'!$A$1:$Z$1,0),FALSE)</f>
        <v>No</v>
      </c>
      <c r="J2073" s="10" t="str">
        <f>VLOOKUP($A2073,'Medical Examinations'!$A:$Z,MATCH(J$1,'Medical Examinations'!$A$1:$Z$1,0),FALSE)</f>
        <v>Normal Weight</v>
      </c>
      <c r="K2073" s="10" t="str">
        <f>VLOOKUP($A2073,'Medical Examinations'!$A:$Z,MATCH(K$1,'Medical Examinations'!$A$1:$Z$1,0),FALSE)</f>
        <v>Prediabetes</v>
      </c>
      <c r="L2073" s="15">
        <v>33090.660000000003</v>
      </c>
      <c r="M2073" s="10" t="s">
        <v>4707</v>
      </c>
      <c r="N2073" s="10" t="s">
        <v>4707</v>
      </c>
      <c r="P2073" s="10"/>
    </row>
    <row r="2074" spans="1:16">
      <c r="A2074" s="20" t="s">
        <v>4149</v>
      </c>
      <c r="D2074" s="10">
        <f>VLOOKUP($A2074,'Medical Examinations'!$A:$Z,MATCH(D$1,'Medical Examinations'!$A$1:$Z$1,0),FALSE)</f>
        <v>4.5599999999999996</v>
      </c>
      <c r="E2074" s="10" t="str">
        <f>VLOOKUP($A2074,'Medical Examinations'!$A:$Z,MATCH(E$1,'Medical Examinations'!$A$1:$Z$1,0),FALSE)</f>
        <v>yes</v>
      </c>
      <c r="F2074" s="10" t="str">
        <f>VLOOKUP($A2074,'Medical Examinations'!$A:$Z,MATCH(F$1,'Medical Examinations'!$A$1:$Z$1,0),FALSE)</f>
        <v>No</v>
      </c>
      <c r="G2074" s="10" t="str">
        <f>VLOOKUP($A2074,'Medical Examinations'!$A:$Z,MATCH(G$1,'Medical Examinations'!$A$1:$Z$1,0),FALSE)</f>
        <v>Yes</v>
      </c>
      <c r="H2074" s="10">
        <f>VLOOKUP($A2074,'Medical Examinations'!$A:$Z,MATCH(H$1,'Medical Examinations'!$A$1:$Z$1,0),FALSE)</f>
        <v>1</v>
      </c>
      <c r="I2074" s="10" t="str">
        <f>VLOOKUP($A2074,'Medical Examinations'!$A:$Z,MATCH(I$1,'Medical Examinations'!$A$1:$Z$1,0),FALSE)</f>
        <v>No</v>
      </c>
      <c r="J2074" s="10" t="str">
        <f>VLOOKUP($A2074,'Medical Examinations'!$A:$Z,MATCH(J$1,'Medical Examinations'!$A$1:$Z$1,0),FALSE)</f>
        <v>Overweight</v>
      </c>
      <c r="K2074" s="10" t="str">
        <f>VLOOKUP($A2074,'Medical Examinations'!$A:$Z,MATCH(K$1,'Medical Examinations'!$A$1:$Z$1,0),FALSE)</f>
        <v>Normal</v>
      </c>
      <c r="L2074" s="15">
        <v>33121</v>
      </c>
      <c r="M2074" s="10" t="s">
        <v>4707</v>
      </c>
      <c r="N2074" s="10" t="s">
        <v>4711</v>
      </c>
      <c r="P2074" s="10"/>
    </row>
    <row r="2075" spans="1:16">
      <c r="A2075" s="21" t="s">
        <v>4151</v>
      </c>
      <c r="D2075" s="10">
        <f>VLOOKUP($A2075,'Medical Examinations'!$A:$Z,MATCH(D$1,'Medical Examinations'!$A$1:$Z$1,0),FALSE)</f>
        <v>6.3</v>
      </c>
      <c r="E2075" s="10" t="str">
        <f>VLOOKUP($A2075,'Medical Examinations'!$A:$Z,MATCH(E$1,'Medical Examinations'!$A$1:$Z$1,0),FALSE)</f>
        <v>No</v>
      </c>
      <c r="F2075" s="10" t="str">
        <f>VLOOKUP($A2075,'Medical Examinations'!$A:$Z,MATCH(F$1,'Medical Examinations'!$A$1:$Z$1,0),FALSE)</f>
        <v>No</v>
      </c>
      <c r="G2075" s="10" t="str">
        <f>VLOOKUP($A2075,'Medical Examinations'!$A:$Z,MATCH(G$1,'Medical Examinations'!$A$1:$Z$1,0),FALSE)</f>
        <v>No</v>
      </c>
      <c r="H2075" s="10">
        <f>VLOOKUP($A2075,'Medical Examinations'!$A:$Z,MATCH(H$1,'Medical Examinations'!$A$1:$Z$1,0),FALSE)</f>
        <v>0</v>
      </c>
      <c r="I2075" s="10" t="str">
        <f>VLOOKUP($A2075,'Medical Examinations'!$A:$Z,MATCH(I$1,'Medical Examinations'!$A$1:$Z$1,0),FALSE)</f>
        <v>No</v>
      </c>
      <c r="J2075" s="10" t="str">
        <f>VLOOKUP($A2075,'Medical Examinations'!$A:$Z,MATCH(J$1,'Medical Examinations'!$A$1:$Z$1,0),FALSE)</f>
        <v>Underweight</v>
      </c>
      <c r="K2075" s="10" t="str">
        <f>VLOOKUP($A2075,'Medical Examinations'!$A:$Z,MATCH(K$1,'Medical Examinations'!$A$1:$Z$1,0),FALSE)</f>
        <v>Prediabetes</v>
      </c>
      <c r="L2075" s="15">
        <v>33292.83</v>
      </c>
      <c r="M2075" s="10" t="s">
        <v>4707</v>
      </c>
      <c r="N2075" s="10" t="s">
        <v>4711</v>
      </c>
      <c r="P2075" s="10"/>
    </row>
    <row r="2076" spans="1:16">
      <c r="A2076" s="20" t="s">
        <v>4153</v>
      </c>
      <c r="D2076" s="10">
        <f>VLOOKUP($A2076,'Medical Examinations'!$A:$Z,MATCH(D$1,'Medical Examinations'!$A$1:$Z$1,0),FALSE)</f>
        <v>6.03</v>
      </c>
      <c r="E2076" s="10" t="str">
        <f>VLOOKUP($A2076,'Medical Examinations'!$A:$Z,MATCH(E$1,'Medical Examinations'!$A$1:$Z$1,0),FALSE)</f>
        <v>No</v>
      </c>
      <c r="F2076" s="10" t="str">
        <f>VLOOKUP($A2076,'Medical Examinations'!$A:$Z,MATCH(F$1,'Medical Examinations'!$A$1:$Z$1,0),FALSE)</f>
        <v>yes</v>
      </c>
      <c r="G2076" s="10" t="str">
        <f>VLOOKUP($A2076,'Medical Examinations'!$A:$Z,MATCH(G$1,'Medical Examinations'!$A$1:$Z$1,0),FALSE)</f>
        <v>No</v>
      </c>
      <c r="H2076" s="10">
        <f>VLOOKUP($A2076,'Medical Examinations'!$A:$Z,MATCH(H$1,'Medical Examinations'!$A$1:$Z$1,0),FALSE)</f>
        <v>1</v>
      </c>
      <c r="I2076" s="10" t="str">
        <f>VLOOKUP($A2076,'Medical Examinations'!$A:$Z,MATCH(I$1,'Medical Examinations'!$A$1:$Z$1,0),FALSE)</f>
        <v>No</v>
      </c>
      <c r="J2076" s="10" t="str">
        <f>VLOOKUP($A2076,'Medical Examinations'!$A:$Z,MATCH(J$1,'Medical Examinations'!$A$1:$Z$1,0),FALSE)</f>
        <v>Overweight</v>
      </c>
      <c r="K2076" s="10" t="str">
        <f>VLOOKUP($A2076,'Medical Examinations'!$A:$Z,MATCH(K$1,'Medical Examinations'!$A$1:$Z$1,0),FALSE)</f>
        <v>Prediabetes</v>
      </c>
      <c r="L2076" s="15">
        <v>33307.550000000003</v>
      </c>
      <c r="M2076" s="10" t="s">
        <v>4707</v>
      </c>
      <c r="N2076" s="10" t="s">
        <v>4708</v>
      </c>
      <c r="P2076" s="10"/>
    </row>
    <row r="2077" spans="1:16">
      <c r="A2077" s="21" t="s">
        <v>4155</v>
      </c>
      <c r="D2077" s="10">
        <f>VLOOKUP($A2077,'Medical Examinations'!$A:$Z,MATCH(D$1,'Medical Examinations'!$A$1:$Z$1,0),FALSE)</f>
        <v>4.2</v>
      </c>
      <c r="E2077" s="10" t="str">
        <f>VLOOKUP($A2077,'Medical Examinations'!$A:$Z,MATCH(E$1,'Medical Examinations'!$A$1:$Z$1,0),FALSE)</f>
        <v>yes</v>
      </c>
      <c r="F2077" s="10" t="str">
        <f>VLOOKUP($A2077,'Medical Examinations'!$A:$Z,MATCH(F$1,'Medical Examinations'!$A$1:$Z$1,0),FALSE)</f>
        <v>No</v>
      </c>
      <c r="G2077" s="10" t="str">
        <f>VLOOKUP($A2077,'Medical Examinations'!$A:$Z,MATCH(G$1,'Medical Examinations'!$A$1:$Z$1,0),FALSE)</f>
        <v>No</v>
      </c>
      <c r="H2077" s="10">
        <f>VLOOKUP($A2077,'Medical Examinations'!$A:$Z,MATCH(H$1,'Medical Examinations'!$A$1:$Z$1,0),FALSE)</f>
        <v>1</v>
      </c>
      <c r="I2077" s="10" t="str">
        <f>VLOOKUP($A2077,'Medical Examinations'!$A:$Z,MATCH(I$1,'Medical Examinations'!$A$1:$Z$1,0),FALSE)</f>
        <v>No</v>
      </c>
      <c r="J2077" s="10" t="str">
        <f>VLOOKUP($A2077,'Medical Examinations'!$A:$Z,MATCH(J$1,'Medical Examinations'!$A$1:$Z$1,0),FALSE)</f>
        <v>Obesity</v>
      </c>
      <c r="K2077" s="10" t="str">
        <f>VLOOKUP($A2077,'Medical Examinations'!$A:$Z,MATCH(K$1,'Medical Examinations'!$A$1:$Z$1,0),FALSE)</f>
        <v>Normal</v>
      </c>
      <c r="L2077" s="15">
        <v>33344.449999999997</v>
      </c>
      <c r="M2077" s="10" t="s">
        <v>4707</v>
      </c>
      <c r="N2077" s="10" t="s">
        <v>4708</v>
      </c>
      <c r="P2077" s="10"/>
    </row>
    <row r="2078" spans="1:16">
      <c r="A2078" s="20" t="s">
        <v>4157</v>
      </c>
      <c r="D2078" s="10">
        <f>VLOOKUP($A2078,'Medical Examinations'!$A:$Z,MATCH(D$1,'Medical Examinations'!$A$1:$Z$1,0),FALSE)</f>
        <v>5.61</v>
      </c>
      <c r="E2078" s="10" t="str">
        <f>VLOOKUP($A2078,'Medical Examinations'!$A:$Z,MATCH(E$1,'Medical Examinations'!$A$1:$Z$1,0),FALSE)</f>
        <v>yes</v>
      </c>
      <c r="F2078" s="10" t="str">
        <f>VLOOKUP($A2078,'Medical Examinations'!$A:$Z,MATCH(F$1,'Medical Examinations'!$A$1:$Z$1,0),FALSE)</f>
        <v>No</v>
      </c>
      <c r="G2078" s="10" t="str">
        <f>VLOOKUP($A2078,'Medical Examinations'!$A:$Z,MATCH(G$1,'Medical Examinations'!$A$1:$Z$1,0),FALSE)</f>
        <v>No</v>
      </c>
      <c r="H2078" s="10">
        <f>VLOOKUP($A2078,'Medical Examinations'!$A:$Z,MATCH(H$1,'Medical Examinations'!$A$1:$Z$1,0),FALSE)</f>
        <v>1</v>
      </c>
      <c r="I2078" s="10" t="str">
        <f>VLOOKUP($A2078,'Medical Examinations'!$A:$Z,MATCH(I$1,'Medical Examinations'!$A$1:$Z$1,0),FALSE)</f>
        <v>No</v>
      </c>
      <c r="J2078" s="10" t="str">
        <f>VLOOKUP($A2078,'Medical Examinations'!$A:$Z,MATCH(J$1,'Medical Examinations'!$A$1:$Z$1,0),FALSE)</f>
        <v>Obesity</v>
      </c>
      <c r="K2078" s="10" t="str">
        <f>VLOOKUP($A2078,'Medical Examinations'!$A:$Z,MATCH(K$1,'Medical Examinations'!$A$1:$Z$1,0),FALSE)</f>
        <v>Normal</v>
      </c>
      <c r="L2078" s="15">
        <v>33450.99</v>
      </c>
      <c r="M2078" s="10" t="s">
        <v>4707</v>
      </c>
      <c r="N2078" s="10" t="s">
        <v>4707</v>
      </c>
      <c r="P2078" s="10"/>
    </row>
    <row r="2079" spans="1:16">
      <c r="A2079" s="21" t="s">
        <v>4159</v>
      </c>
      <c r="D2079" s="10">
        <f>VLOOKUP($A2079,'Medical Examinations'!$A:$Z,MATCH(D$1,'Medical Examinations'!$A$1:$Z$1,0),FALSE)</f>
        <v>5.88</v>
      </c>
      <c r="E2079" s="10" t="str">
        <f>VLOOKUP($A2079,'Medical Examinations'!$A:$Z,MATCH(E$1,'Medical Examinations'!$A$1:$Z$1,0),FALSE)</f>
        <v>yes</v>
      </c>
      <c r="F2079" s="10" t="str">
        <f>VLOOKUP($A2079,'Medical Examinations'!$A:$Z,MATCH(F$1,'Medical Examinations'!$A$1:$Z$1,0),FALSE)</f>
        <v>No</v>
      </c>
      <c r="G2079" s="10" t="str">
        <f>VLOOKUP($A2079,'Medical Examinations'!$A:$Z,MATCH(G$1,'Medical Examinations'!$A$1:$Z$1,0),FALSE)</f>
        <v>No</v>
      </c>
      <c r="H2079" s="10">
        <f>VLOOKUP($A2079,'Medical Examinations'!$A:$Z,MATCH(H$1,'Medical Examinations'!$A$1:$Z$1,0),FALSE)</f>
        <v>1</v>
      </c>
      <c r="I2079" s="10" t="str">
        <f>VLOOKUP($A2079,'Medical Examinations'!$A:$Z,MATCH(I$1,'Medical Examinations'!$A$1:$Z$1,0),FALSE)</f>
        <v>No</v>
      </c>
      <c r="J2079" s="10" t="str">
        <f>VLOOKUP($A2079,'Medical Examinations'!$A:$Z,MATCH(J$1,'Medical Examinations'!$A$1:$Z$1,0),FALSE)</f>
        <v>Obesity</v>
      </c>
      <c r="K2079" s="10" t="str">
        <f>VLOOKUP($A2079,'Medical Examinations'!$A:$Z,MATCH(K$1,'Medical Examinations'!$A$1:$Z$1,0),FALSE)</f>
        <v>Prediabetes</v>
      </c>
      <c r="L2079" s="15">
        <v>33471.97</v>
      </c>
      <c r="M2079" s="10" t="s">
        <v>4707</v>
      </c>
      <c r="N2079" s="10" t="s">
        <v>4707</v>
      </c>
      <c r="P2079" s="10"/>
    </row>
    <row r="2080" spans="1:16">
      <c r="A2080" s="20" t="s">
        <v>4161</v>
      </c>
      <c r="D2080" s="10">
        <f>VLOOKUP($A2080,'Medical Examinations'!$A:$Z,MATCH(D$1,'Medical Examinations'!$A$1:$Z$1,0),FALSE)</f>
        <v>5.92</v>
      </c>
      <c r="E2080" s="10" t="str">
        <f>VLOOKUP($A2080,'Medical Examinations'!$A:$Z,MATCH(E$1,'Medical Examinations'!$A$1:$Z$1,0),FALSE)</f>
        <v>yes</v>
      </c>
      <c r="F2080" s="10" t="str">
        <f>VLOOKUP($A2080,'Medical Examinations'!$A:$Z,MATCH(F$1,'Medical Examinations'!$A$1:$Z$1,0),FALSE)</f>
        <v>No</v>
      </c>
      <c r="G2080" s="10" t="str">
        <f>VLOOKUP($A2080,'Medical Examinations'!$A:$Z,MATCH(G$1,'Medical Examinations'!$A$1:$Z$1,0),FALSE)</f>
        <v>No</v>
      </c>
      <c r="H2080" s="10">
        <f>VLOOKUP($A2080,'Medical Examinations'!$A:$Z,MATCH(H$1,'Medical Examinations'!$A$1:$Z$1,0),FALSE)</f>
        <v>1</v>
      </c>
      <c r="I2080" s="10" t="str">
        <f>VLOOKUP($A2080,'Medical Examinations'!$A:$Z,MATCH(I$1,'Medical Examinations'!$A$1:$Z$1,0),FALSE)</f>
        <v>No</v>
      </c>
      <c r="J2080" s="10" t="str">
        <f>VLOOKUP($A2080,'Medical Examinations'!$A:$Z,MATCH(J$1,'Medical Examinations'!$A$1:$Z$1,0),FALSE)</f>
        <v>Normal Weight</v>
      </c>
      <c r="K2080" s="10" t="str">
        <f>VLOOKUP($A2080,'Medical Examinations'!$A:$Z,MATCH(K$1,'Medical Examinations'!$A$1:$Z$1,0),FALSE)</f>
        <v>Prediabetes</v>
      </c>
      <c r="L2080" s="15">
        <v>33475.82</v>
      </c>
      <c r="M2080" s="10" t="s">
        <v>4711</v>
      </c>
      <c r="N2080" s="10" t="s">
        <v>4711</v>
      </c>
      <c r="P2080" s="10"/>
    </row>
    <row r="2081" spans="1:16">
      <c r="A2081" s="21" t="s">
        <v>4163</v>
      </c>
      <c r="D2081" s="10">
        <f>VLOOKUP($A2081,'Medical Examinations'!$A:$Z,MATCH(D$1,'Medical Examinations'!$A$1:$Z$1,0),FALSE)</f>
        <v>4.8099999999999996</v>
      </c>
      <c r="E2081" s="10" t="str">
        <f>VLOOKUP($A2081,'Medical Examinations'!$A:$Z,MATCH(E$1,'Medical Examinations'!$A$1:$Z$1,0),FALSE)</f>
        <v>No</v>
      </c>
      <c r="F2081" s="10" t="str">
        <f>VLOOKUP($A2081,'Medical Examinations'!$A:$Z,MATCH(F$1,'Medical Examinations'!$A$1:$Z$1,0),FALSE)</f>
        <v>No</v>
      </c>
      <c r="G2081" s="10" t="str">
        <f>VLOOKUP($A2081,'Medical Examinations'!$A:$Z,MATCH(G$1,'Medical Examinations'!$A$1:$Z$1,0),FALSE)</f>
        <v>No</v>
      </c>
      <c r="H2081" s="10">
        <f>VLOOKUP($A2081,'Medical Examinations'!$A:$Z,MATCH(H$1,'Medical Examinations'!$A$1:$Z$1,0),FALSE)</f>
        <v>1</v>
      </c>
      <c r="I2081" s="10" t="str">
        <f>VLOOKUP($A2081,'Medical Examinations'!$A:$Z,MATCH(I$1,'Medical Examinations'!$A$1:$Z$1,0),FALSE)</f>
        <v>No</v>
      </c>
      <c r="J2081" s="10" t="str">
        <f>VLOOKUP($A2081,'Medical Examinations'!$A:$Z,MATCH(J$1,'Medical Examinations'!$A$1:$Z$1,0),FALSE)</f>
        <v>Obesity</v>
      </c>
      <c r="K2081" s="10" t="str">
        <f>VLOOKUP($A2081,'Medical Examinations'!$A:$Z,MATCH(K$1,'Medical Examinations'!$A$1:$Z$1,0),FALSE)</f>
        <v>Normal</v>
      </c>
      <c r="L2081" s="15">
        <v>33527.1</v>
      </c>
      <c r="M2081" s="10" t="s">
        <v>4707</v>
      </c>
      <c r="N2081" s="10" t="s">
        <v>4708</v>
      </c>
      <c r="P2081" s="10"/>
    </row>
    <row r="2082" spans="1:16">
      <c r="A2082" s="20" t="s">
        <v>4165</v>
      </c>
      <c r="D2082" s="10">
        <f>VLOOKUP($A2082,'Medical Examinations'!$A:$Z,MATCH(D$1,'Medical Examinations'!$A$1:$Z$1,0),FALSE)</f>
        <v>4.55</v>
      </c>
      <c r="E2082" s="10" t="str">
        <f>VLOOKUP($A2082,'Medical Examinations'!$A:$Z,MATCH(E$1,'Medical Examinations'!$A$1:$Z$1,0),FALSE)</f>
        <v>No</v>
      </c>
      <c r="F2082" s="10" t="str">
        <f>VLOOKUP($A2082,'Medical Examinations'!$A:$Z,MATCH(F$1,'Medical Examinations'!$A$1:$Z$1,0),FALSE)</f>
        <v>No</v>
      </c>
      <c r="G2082" s="10" t="str">
        <f>VLOOKUP($A2082,'Medical Examinations'!$A:$Z,MATCH(G$1,'Medical Examinations'!$A$1:$Z$1,0),FALSE)</f>
        <v>No</v>
      </c>
      <c r="H2082" s="10">
        <f>VLOOKUP($A2082,'Medical Examinations'!$A:$Z,MATCH(H$1,'Medical Examinations'!$A$1:$Z$1,0),FALSE)</f>
        <v>1</v>
      </c>
      <c r="I2082" s="10" t="str">
        <f>VLOOKUP($A2082,'Medical Examinations'!$A:$Z,MATCH(I$1,'Medical Examinations'!$A$1:$Z$1,0),FALSE)</f>
        <v>No</v>
      </c>
      <c r="J2082" s="10" t="str">
        <f>VLOOKUP($A2082,'Medical Examinations'!$A:$Z,MATCH(J$1,'Medical Examinations'!$A$1:$Z$1,0),FALSE)</f>
        <v>Obesity</v>
      </c>
      <c r="K2082" s="10" t="str">
        <f>VLOOKUP($A2082,'Medical Examinations'!$A:$Z,MATCH(K$1,'Medical Examinations'!$A$1:$Z$1,0),FALSE)</f>
        <v>Normal</v>
      </c>
      <c r="L2082" s="15">
        <v>33611.71</v>
      </c>
      <c r="M2082" s="10" t="s">
        <v>4711</v>
      </c>
      <c r="N2082" s="10" t="s">
        <v>4707</v>
      </c>
      <c r="P2082" s="10"/>
    </row>
    <row r="2083" spans="1:16">
      <c r="A2083" s="21" t="s">
        <v>4167</v>
      </c>
      <c r="D2083" s="10">
        <f>VLOOKUP($A2083,'Medical Examinations'!$A:$Z,MATCH(D$1,'Medical Examinations'!$A$1:$Z$1,0),FALSE)</f>
        <v>6.43</v>
      </c>
      <c r="E2083" s="10" t="str">
        <f>VLOOKUP($A2083,'Medical Examinations'!$A:$Z,MATCH(E$1,'Medical Examinations'!$A$1:$Z$1,0),FALSE)</f>
        <v>No</v>
      </c>
      <c r="F2083" s="10" t="str">
        <f>VLOOKUP($A2083,'Medical Examinations'!$A:$Z,MATCH(F$1,'Medical Examinations'!$A$1:$Z$1,0),FALSE)</f>
        <v>No</v>
      </c>
      <c r="G2083" s="10" t="str">
        <f>VLOOKUP($A2083,'Medical Examinations'!$A:$Z,MATCH(G$1,'Medical Examinations'!$A$1:$Z$1,0),FALSE)</f>
        <v>No</v>
      </c>
      <c r="H2083" s="10">
        <f>VLOOKUP($A2083,'Medical Examinations'!$A:$Z,MATCH(H$1,'Medical Examinations'!$A$1:$Z$1,0),FALSE)</f>
        <v>1</v>
      </c>
      <c r="I2083" s="10" t="str">
        <f>VLOOKUP($A2083,'Medical Examinations'!$A:$Z,MATCH(I$1,'Medical Examinations'!$A$1:$Z$1,0),FALSE)</f>
        <v>No</v>
      </c>
      <c r="J2083" s="10" t="str">
        <f>VLOOKUP($A2083,'Medical Examinations'!$A:$Z,MATCH(J$1,'Medical Examinations'!$A$1:$Z$1,0),FALSE)</f>
        <v>Overweight</v>
      </c>
      <c r="K2083" s="10" t="str">
        <f>VLOOKUP($A2083,'Medical Examinations'!$A:$Z,MATCH(K$1,'Medical Examinations'!$A$1:$Z$1,0),FALSE)</f>
        <v>Prediabetes</v>
      </c>
      <c r="L2083" s="15">
        <v>33707.550000000003</v>
      </c>
      <c r="M2083" s="10" t="s">
        <v>4707</v>
      </c>
      <c r="N2083" s="10" t="s">
        <v>4707</v>
      </c>
      <c r="P2083" s="10"/>
    </row>
    <row r="2084" spans="1:16">
      <c r="A2084" s="20" t="s">
        <v>4169</v>
      </c>
      <c r="D2084" s="10">
        <f>VLOOKUP($A2084,'Medical Examinations'!$A:$Z,MATCH(D$1,'Medical Examinations'!$A$1:$Z$1,0),FALSE)</f>
        <v>11.62</v>
      </c>
      <c r="E2084" s="10" t="str">
        <f>VLOOKUP($A2084,'Medical Examinations'!$A:$Z,MATCH(E$1,'Medical Examinations'!$A$1:$Z$1,0),FALSE)</f>
        <v>No</v>
      </c>
      <c r="F2084" s="10" t="str">
        <f>VLOOKUP($A2084,'Medical Examinations'!$A:$Z,MATCH(F$1,'Medical Examinations'!$A$1:$Z$1,0),FALSE)</f>
        <v>No</v>
      </c>
      <c r="G2084" s="10" t="str">
        <f>VLOOKUP($A2084,'Medical Examinations'!$A:$Z,MATCH(G$1,'Medical Examinations'!$A$1:$Z$1,0),FALSE)</f>
        <v>No</v>
      </c>
      <c r="H2084" s="10">
        <f>VLOOKUP($A2084,'Medical Examinations'!$A:$Z,MATCH(H$1,'Medical Examinations'!$A$1:$Z$1,0),FALSE)</f>
        <v>0</v>
      </c>
      <c r="I2084" s="10" t="str">
        <f>VLOOKUP($A2084,'Medical Examinations'!$A:$Z,MATCH(I$1,'Medical Examinations'!$A$1:$Z$1,0),FALSE)</f>
        <v>No</v>
      </c>
      <c r="J2084" s="10" t="str">
        <f>VLOOKUP($A2084,'Medical Examinations'!$A:$Z,MATCH(J$1,'Medical Examinations'!$A$1:$Z$1,0),FALSE)</f>
        <v>Obesity</v>
      </c>
      <c r="K2084" s="10" t="str">
        <f>VLOOKUP($A2084,'Medical Examinations'!$A:$Z,MATCH(K$1,'Medical Examinations'!$A$1:$Z$1,0),FALSE)</f>
        <v>Diabetes</v>
      </c>
      <c r="L2084" s="15">
        <v>33732.69</v>
      </c>
      <c r="M2084" s="10" t="s">
        <v>4711</v>
      </c>
      <c r="N2084" s="10" t="s">
        <v>4711</v>
      </c>
      <c r="P2084" s="10"/>
    </row>
    <row r="2085" spans="1:16">
      <c r="A2085" s="21" t="s">
        <v>4171</v>
      </c>
      <c r="D2085" s="10">
        <f>VLOOKUP($A2085,'Medical Examinations'!$A:$Z,MATCH(D$1,'Medical Examinations'!$A$1:$Z$1,0),FALSE)</f>
        <v>6.04</v>
      </c>
      <c r="E2085" s="10" t="str">
        <f>VLOOKUP($A2085,'Medical Examinations'!$A:$Z,MATCH(E$1,'Medical Examinations'!$A$1:$Z$1,0),FALSE)</f>
        <v>No</v>
      </c>
      <c r="F2085" s="10" t="str">
        <f>VLOOKUP($A2085,'Medical Examinations'!$A:$Z,MATCH(F$1,'Medical Examinations'!$A$1:$Z$1,0),FALSE)</f>
        <v>No</v>
      </c>
      <c r="G2085" s="10" t="str">
        <f>VLOOKUP($A2085,'Medical Examinations'!$A:$Z,MATCH(G$1,'Medical Examinations'!$A$1:$Z$1,0),FALSE)</f>
        <v>No</v>
      </c>
      <c r="H2085" s="10">
        <f>VLOOKUP($A2085,'Medical Examinations'!$A:$Z,MATCH(H$1,'Medical Examinations'!$A$1:$Z$1,0),FALSE)</f>
        <v>1</v>
      </c>
      <c r="I2085" s="10" t="str">
        <f>VLOOKUP($A2085,'Medical Examinations'!$A:$Z,MATCH(I$1,'Medical Examinations'!$A$1:$Z$1,0),FALSE)</f>
        <v>No</v>
      </c>
      <c r="J2085" s="10" t="str">
        <f>VLOOKUP($A2085,'Medical Examinations'!$A:$Z,MATCH(J$1,'Medical Examinations'!$A$1:$Z$1,0),FALSE)</f>
        <v>Normal Weight</v>
      </c>
      <c r="K2085" s="10" t="str">
        <f>VLOOKUP($A2085,'Medical Examinations'!$A:$Z,MATCH(K$1,'Medical Examinations'!$A$1:$Z$1,0),FALSE)</f>
        <v>Prediabetes</v>
      </c>
      <c r="L2085" s="15">
        <v>33750.29</v>
      </c>
      <c r="M2085" s="10" t="s">
        <v>4711</v>
      </c>
      <c r="N2085" s="10" t="s">
        <v>4708</v>
      </c>
      <c r="P2085" s="10"/>
    </row>
    <row r="2086" spans="1:16">
      <c r="A2086" s="20" t="s">
        <v>4173</v>
      </c>
      <c r="D2086" s="10">
        <f>VLOOKUP($A2086,'Medical Examinations'!$A:$Z,MATCH(D$1,'Medical Examinations'!$A$1:$Z$1,0),FALSE)</f>
        <v>8.82</v>
      </c>
      <c r="E2086" s="10" t="str">
        <f>VLOOKUP($A2086,'Medical Examinations'!$A:$Z,MATCH(E$1,'Medical Examinations'!$A$1:$Z$1,0),FALSE)</f>
        <v>No</v>
      </c>
      <c r="F2086" s="10" t="str">
        <f>VLOOKUP($A2086,'Medical Examinations'!$A:$Z,MATCH(F$1,'Medical Examinations'!$A$1:$Z$1,0),FALSE)</f>
        <v>No</v>
      </c>
      <c r="G2086" s="10" t="str">
        <f>VLOOKUP($A2086,'Medical Examinations'!$A:$Z,MATCH(G$1,'Medical Examinations'!$A$1:$Z$1,0),FALSE)</f>
        <v>No</v>
      </c>
      <c r="H2086" s="10">
        <f>VLOOKUP($A2086,'Medical Examinations'!$A:$Z,MATCH(H$1,'Medical Examinations'!$A$1:$Z$1,0),FALSE)</f>
        <v>0</v>
      </c>
      <c r="I2086" s="10" t="str">
        <f>VLOOKUP($A2086,'Medical Examinations'!$A:$Z,MATCH(I$1,'Medical Examinations'!$A$1:$Z$1,0),FALSE)</f>
        <v>No</v>
      </c>
      <c r="J2086" s="10" t="str">
        <f>VLOOKUP($A2086,'Medical Examinations'!$A:$Z,MATCH(J$1,'Medical Examinations'!$A$1:$Z$1,0),FALSE)</f>
        <v>Overweight</v>
      </c>
      <c r="K2086" s="10" t="str">
        <f>VLOOKUP($A2086,'Medical Examinations'!$A:$Z,MATCH(K$1,'Medical Examinations'!$A$1:$Z$1,0),FALSE)</f>
        <v>Diabetes</v>
      </c>
      <c r="L2086" s="15">
        <v>33753.32</v>
      </c>
      <c r="M2086" s="10" t="s">
        <v>4711</v>
      </c>
      <c r="N2086" s="10" t="s">
        <v>4708</v>
      </c>
      <c r="P2086" s="10"/>
    </row>
    <row r="2087" spans="1:16">
      <c r="A2087" s="21" t="s">
        <v>4175</v>
      </c>
      <c r="D2087" s="10">
        <f>VLOOKUP($A2087,'Medical Examinations'!$A:$Z,MATCH(D$1,'Medical Examinations'!$A$1:$Z$1,0),FALSE)</f>
        <v>5.8</v>
      </c>
      <c r="E2087" s="10" t="str">
        <f>VLOOKUP($A2087,'Medical Examinations'!$A:$Z,MATCH(E$1,'Medical Examinations'!$A$1:$Z$1,0),FALSE)</f>
        <v>No</v>
      </c>
      <c r="F2087" s="10" t="str">
        <f>VLOOKUP($A2087,'Medical Examinations'!$A:$Z,MATCH(F$1,'Medical Examinations'!$A$1:$Z$1,0),FALSE)</f>
        <v>No</v>
      </c>
      <c r="G2087" s="10" t="str">
        <f>VLOOKUP($A2087,'Medical Examinations'!$A:$Z,MATCH(G$1,'Medical Examinations'!$A$1:$Z$1,0),FALSE)</f>
        <v>No</v>
      </c>
      <c r="H2087" s="10">
        <f>VLOOKUP($A2087,'Medical Examinations'!$A:$Z,MATCH(H$1,'Medical Examinations'!$A$1:$Z$1,0),FALSE)</f>
        <v>0</v>
      </c>
      <c r="I2087" s="10" t="str">
        <f>VLOOKUP($A2087,'Medical Examinations'!$A:$Z,MATCH(I$1,'Medical Examinations'!$A$1:$Z$1,0),FALSE)</f>
        <v>No</v>
      </c>
      <c r="J2087" s="10" t="str">
        <f>VLOOKUP($A2087,'Medical Examinations'!$A:$Z,MATCH(J$1,'Medical Examinations'!$A$1:$Z$1,0),FALSE)</f>
        <v>Obesity</v>
      </c>
      <c r="K2087" s="10" t="str">
        <f>VLOOKUP($A2087,'Medical Examinations'!$A:$Z,MATCH(K$1,'Medical Examinations'!$A$1:$Z$1,0),FALSE)</f>
        <v>Prediabetes</v>
      </c>
      <c r="L2087" s="15">
        <v>33829.39</v>
      </c>
      <c r="M2087" s="10" t="s">
        <v>4707</v>
      </c>
      <c r="N2087" s="10" t="s">
        <v>4708</v>
      </c>
      <c r="P2087" s="10"/>
    </row>
    <row r="2088" spans="1:16">
      <c r="A2088" s="20" t="s">
        <v>4177</v>
      </c>
      <c r="D2088" s="10">
        <f>VLOOKUP($A2088,'Medical Examinations'!$A:$Z,MATCH(D$1,'Medical Examinations'!$A$1:$Z$1,0),FALSE)</f>
        <v>4.28</v>
      </c>
      <c r="E2088" s="10" t="str">
        <f>VLOOKUP($A2088,'Medical Examinations'!$A:$Z,MATCH(E$1,'Medical Examinations'!$A$1:$Z$1,0),FALSE)</f>
        <v>No</v>
      </c>
      <c r="F2088" s="10" t="str">
        <f>VLOOKUP($A2088,'Medical Examinations'!$A:$Z,MATCH(F$1,'Medical Examinations'!$A$1:$Z$1,0),FALSE)</f>
        <v>No</v>
      </c>
      <c r="G2088" s="10" t="str">
        <f>VLOOKUP($A2088,'Medical Examinations'!$A:$Z,MATCH(G$1,'Medical Examinations'!$A$1:$Z$1,0),FALSE)</f>
        <v>No</v>
      </c>
      <c r="H2088" s="10">
        <f>VLOOKUP($A2088,'Medical Examinations'!$A:$Z,MATCH(H$1,'Medical Examinations'!$A$1:$Z$1,0),FALSE)</f>
        <v>0</v>
      </c>
      <c r="I2088" s="10" t="str">
        <f>VLOOKUP($A2088,'Medical Examinations'!$A:$Z,MATCH(I$1,'Medical Examinations'!$A$1:$Z$1,0),FALSE)</f>
        <v>No</v>
      </c>
      <c r="J2088" s="10" t="str">
        <f>VLOOKUP($A2088,'Medical Examinations'!$A:$Z,MATCH(J$1,'Medical Examinations'!$A$1:$Z$1,0),FALSE)</f>
        <v>Obesity</v>
      </c>
      <c r="K2088" s="10" t="str">
        <f>VLOOKUP($A2088,'Medical Examinations'!$A:$Z,MATCH(K$1,'Medical Examinations'!$A$1:$Z$1,0),FALSE)</f>
        <v>Normal</v>
      </c>
      <c r="L2088" s="15">
        <v>33900.65</v>
      </c>
      <c r="M2088" s="10" t="s">
        <v>4707</v>
      </c>
      <c r="N2088" s="10" t="s">
        <v>4708</v>
      </c>
      <c r="P2088" s="10"/>
    </row>
    <row r="2089" spans="1:16">
      <c r="A2089" s="21" t="s">
        <v>4179</v>
      </c>
      <c r="D2089" s="10">
        <f>VLOOKUP($A2089,'Medical Examinations'!$A:$Z,MATCH(D$1,'Medical Examinations'!$A$1:$Z$1,0),FALSE)</f>
        <v>5.5</v>
      </c>
      <c r="E2089" s="10" t="str">
        <f>VLOOKUP($A2089,'Medical Examinations'!$A:$Z,MATCH(E$1,'Medical Examinations'!$A$1:$Z$1,0),FALSE)</f>
        <v>yes</v>
      </c>
      <c r="F2089" s="10" t="str">
        <f>VLOOKUP($A2089,'Medical Examinations'!$A:$Z,MATCH(F$1,'Medical Examinations'!$A$1:$Z$1,0),FALSE)</f>
        <v>No</v>
      </c>
      <c r="G2089" s="10" t="str">
        <f>VLOOKUP($A2089,'Medical Examinations'!$A:$Z,MATCH(G$1,'Medical Examinations'!$A$1:$Z$1,0),FALSE)</f>
        <v>No</v>
      </c>
      <c r="H2089" s="10">
        <f>VLOOKUP($A2089,'Medical Examinations'!$A:$Z,MATCH(H$1,'Medical Examinations'!$A$1:$Z$1,0),FALSE)</f>
        <v>0</v>
      </c>
      <c r="I2089" s="10" t="str">
        <f>VLOOKUP($A2089,'Medical Examinations'!$A:$Z,MATCH(I$1,'Medical Examinations'!$A$1:$Z$1,0),FALSE)</f>
        <v>No</v>
      </c>
      <c r="J2089" s="10" t="str">
        <f>VLOOKUP($A2089,'Medical Examinations'!$A:$Z,MATCH(J$1,'Medical Examinations'!$A$1:$Z$1,0),FALSE)</f>
        <v>Obesity</v>
      </c>
      <c r="K2089" s="10" t="str">
        <f>VLOOKUP($A2089,'Medical Examinations'!$A:$Z,MATCH(K$1,'Medical Examinations'!$A$1:$Z$1,0),FALSE)</f>
        <v>Normal</v>
      </c>
      <c r="L2089" s="15">
        <v>33907.550000000003</v>
      </c>
      <c r="M2089" s="10" t="s">
        <v>4707</v>
      </c>
      <c r="N2089" s="10" t="s">
        <v>4707</v>
      </c>
      <c r="P2089" s="10"/>
    </row>
    <row r="2090" spans="1:16">
      <c r="A2090" s="20" t="s">
        <v>4181</v>
      </c>
      <c r="D2090" s="10">
        <f>VLOOKUP($A2090,'Medical Examinations'!$A:$Z,MATCH(D$1,'Medical Examinations'!$A$1:$Z$1,0),FALSE)</f>
        <v>4.6900000000000004</v>
      </c>
      <c r="E2090" s="10" t="str">
        <f>VLOOKUP($A2090,'Medical Examinations'!$A:$Z,MATCH(E$1,'Medical Examinations'!$A$1:$Z$1,0),FALSE)</f>
        <v>No</v>
      </c>
      <c r="F2090" s="10" t="str">
        <f>VLOOKUP($A2090,'Medical Examinations'!$A:$Z,MATCH(F$1,'Medical Examinations'!$A$1:$Z$1,0),FALSE)</f>
        <v>No</v>
      </c>
      <c r="G2090" s="10" t="str">
        <f>VLOOKUP($A2090,'Medical Examinations'!$A:$Z,MATCH(G$1,'Medical Examinations'!$A$1:$Z$1,0),FALSE)</f>
        <v>No</v>
      </c>
      <c r="H2090" s="10">
        <f>VLOOKUP($A2090,'Medical Examinations'!$A:$Z,MATCH(H$1,'Medical Examinations'!$A$1:$Z$1,0),FALSE)</f>
        <v>0</v>
      </c>
      <c r="I2090" s="10" t="str">
        <f>VLOOKUP($A2090,'Medical Examinations'!$A:$Z,MATCH(I$1,'Medical Examinations'!$A$1:$Z$1,0),FALSE)</f>
        <v>No</v>
      </c>
      <c r="J2090" s="10" t="str">
        <f>VLOOKUP($A2090,'Medical Examinations'!$A:$Z,MATCH(J$1,'Medical Examinations'!$A$1:$Z$1,0),FALSE)</f>
        <v>Normal Weight</v>
      </c>
      <c r="K2090" s="10" t="str">
        <f>VLOOKUP($A2090,'Medical Examinations'!$A:$Z,MATCH(K$1,'Medical Examinations'!$A$1:$Z$1,0),FALSE)</f>
        <v>Normal</v>
      </c>
      <c r="L2090" s="15">
        <v>33975.47</v>
      </c>
      <c r="M2090" s="10" t="s">
        <v>4707</v>
      </c>
      <c r="N2090" s="10" t="s">
        <v>4707</v>
      </c>
      <c r="P2090" s="10"/>
    </row>
    <row r="2091" spans="1:16">
      <c r="A2091" s="21" t="s">
        <v>4183</v>
      </c>
      <c r="D2091" s="10">
        <f>VLOOKUP($A2091,'Medical Examinations'!$A:$Z,MATCH(D$1,'Medical Examinations'!$A$1:$Z$1,0),FALSE)</f>
        <v>4.43</v>
      </c>
      <c r="E2091" s="10" t="str">
        <f>VLOOKUP($A2091,'Medical Examinations'!$A:$Z,MATCH(E$1,'Medical Examinations'!$A$1:$Z$1,0),FALSE)</f>
        <v>No</v>
      </c>
      <c r="F2091" s="10" t="str">
        <f>VLOOKUP($A2091,'Medical Examinations'!$A:$Z,MATCH(F$1,'Medical Examinations'!$A$1:$Z$1,0),FALSE)</f>
        <v>No</v>
      </c>
      <c r="G2091" s="10" t="str">
        <f>VLOOKUP($A2091,'Medical Examinations'!$A:$Z,MATCH(G$1,'Medical Examinations'!$A$1:$Z$1,0),FALSE)</f>
        <v>No</v>
      </c>
      <c r="H2091" s="10">
        <f>VLOOKUP($A2091,'Medical Examinations'!$A:$Z,MATCH(H$1,'Medical Examinations'!$A$1:$Z$1,0),FALSE)</f>
        <v>0</v>
      </c>
      <c r="I2091" s="10" t="str">
        <f>VLOOKUP($A2091,'Medical Examinations'!$A:$Z,MATCH(I$1,'Medical Examinations'!$A$1:$Z$1,0),FALSE)</f>
        <v>No</v>
      </c>
      <c r="J2091" s="10" t="str">
        <f>VLOOKUP($A2091,'Medical Examinations'!$A:$Z,MATCH(J$1,'Medical Examinations'!$A$1:$Z$1,0),FALSE)</f>
        <v>Normal Weight</v>
      </c>
      <c r="K2091" s="10" t="str">
        <f>VLOOKUP($A2091,'Medical Examinations'!$A:$Z,MATCH(K$1,'Medical Examinations'!$A$1:$Z$1,0),FALSE)</f>
        <v>Normal</v>
      </c>
      <c r="L2091" s="15">
        <v>34053.360000000001</v>
      </c>
      <c r="M2091" s="10" t="s">
        <v>4707</v>
      </c>
      <c r="N2091" s="10" t="s">
        <v>4707</v>
      </c>
      <c r="P2091" s="10"/>
    </row>
    <row r="2092" spans="1:16">
      <c r="A2092" s="20" t="s">
        <v>4185</v>
      </c>
      <c r="D2092" s="10">
        <f>VLOOKUP($A2092,'Medical Examinations'!$A:$Z,MATCH(D$1,'Medical Examinations'!$A$1:$Z$1,0),FALSE)</f>
        <v>6.16</v>
      </c>
      <c r="E2092" s="10" t="str">
        <f>VLOOKUP($A2092,'Medical Examinations'!$A:$Z,MATCH(E$1,'Medical Examinations'!$A$1:$Z$1,0),FALSE)</f>
        <v>yes</v>
      </c>
      <c r="F2092" s="10" t="str">
        <f>VLOOKUP($A2092,'Medical Examinations'!$A:$Z,MATCH(F$1,'Medical Examinations'!$A$1:$Z$1,0),FALSE)</f>
        <v>No</v>
      </c>
      <c r="G2092" s="10" t="str">
        <f>VLOOKUP($A2092,'Medical Examinations'!$A:$Z,MATCH(G$1,'Medical Examinations'!$A$1:$Z$1,0),FALSE)</f>
        <v>No</v>
      </c>
      <c r="H2092" s="10">
        <f>VLOOKUP($A2092,'Medical Examinations'!$A:$Z,MATCH(H$1,'Medical Examinations'!$A$1:$Z$1,0),FALSE)</f>
        <v>1</v>
      </c>
      <c r="I2092" s="10" t="str">
        <f>VLOOKUP($A2092,'Medical Examinations'!$A:$Z,MATCH(I$1,'Medical Examinations'!$A$1:$Z$1,0),FALSE)</f>
        <v>No</v>
      </c>
      <c r="J2092" s="10" t="str">
        <f>VLOOKUP($A2092,'Medical Examinations'!$A:$Z,MATCH(J$1,'Medical Examinations'!$A$1:$Z$1,0),FALSE)</f>
        <v>Underweight</v>
      </c>
      <c r="K2092" s="10" t="str">
        <f>VLOOKUP($A2092,'Medical Examinations'!$A:$Z,MATCH(K$1,'Medical Examinations'!$A$1:$Z$1,0),FALSE)</f>
        <v>Prediabetes</v>
      </c>
      <c r="L2092" s="15">
        <v>34084.68</v>
      </c>
      <c r="M2092" s="10" t="s">
        <v>4707</v>
      </c>
      <c r="N2092" s="10" t="s">
        <v>4708</v>
      </c>
      <c r="P2092" s="10"/>
    </row>
    <row r="2093" spans="1:16">
      <c r="A2093" s="21" t="s">
        <v>4187</v>
      </c>
      <c r="D2093" s="10">
        <f>VLOOKUP($A2093,'Medical Examinations'!$A:$Z,MATCH(D$1,'Medical Examinations'!$A$1:$Z$1,0),FALSE)</f>
        <v>6.66</v>
      </c>
      <c r="E2093" s="10" t="str">
        <f>VLOOKUP($A2093,'Medical Examinations'!$A:$Z,MATCH(E$1,'Medical Examinations'!$A$1:$Z$1,0),FALSE)</f>
        <v>No</v>
      </c>
      <c r="F2093" s="10" t="str">
        <f>VLOOKUP($A2093,'Medical Examinations'!$A:$Z,MATCH(F$1,'Medical Examinations'!$A$1:$Z$1,0),FALSE)</f>
        <v>No</v>
      </c>
      <c r="G2093" s="10" t="str">
        <f>VLOOKUP($A2093,'Medical Examinations'!$A:$Z,MATCH(G$1,'Medical Examinations'!$A$1:$Z$1,0),FALSE)</f>
        <v>No</v>
      </c>
      <c r="H2093" s="10">
        <f>VLOOKUP($A2093,'Medical Examinations'!$A:$Z,MATCH(H$1,'Medical Examinations'!$A$1:$Z$1,0),FALSE)</f>
        <v>0</v>
      </c>
      <c r="I2093" s="10" t="str">
        <f>VLOOKUP($A2093,'Medical Examinations'!$A:$Z,MATCH(I$1,'Medical Examinations'!$A$1:$Z$1,0),FALSE)</f>
        <v>No</v>
      </c>
      <c r="J2093" s="10" t="str">
        <f>VLOOKUP($A2093,'Medical Examinations'!$A:$Z,MATCH(J$1,'Medical Examinations'!$A$1:$Z$1,0),FALSE)</f>
        <v>Obesity</v>
      </c>
      <c r="K2093" s="10" t="str">
        <f>VLOOKUP($A2093,'Medical Examinations'!$A:$Z,MATCH(K$1,'Medical Examinations'!$A$1:$Z$1,0),FALSE)</f>
        <v>Diabetes</v>
      </c>
      <c r="L2093" s="15">
        <v>34166.269999999997</v>
      </c>
      <c r="M2093" s="10" t="s">
        <v>4707</v>
      </c>
      <c r="N2093" s="10" t="s">
        <v>4708</v>
      </c>
      <c r="P2093" s="10"/>
    </row>
    <row r="2094" spans="1:16">
      <c r="A2094" s="20" t="s">
        <v>4189</v>
      </c>
      <c r="D2094" s="10">
        <f>VLOOKUP($A2094,'Medical Examinations'!$A:$Z,MATCH(D$1,'Medical Examinations'!$A$1:$Z$1,0),FALSE)</f>
        <v>5.92</v>
      </c>
      <c r="E2094" s="10" t="str">
        <f>VLOOKUP($A2094,'Medical Examinations'!$A:$Z,MATCH(E$1,'Medical Examinations'!$A$1:$Z$1,0),FALSE)</f>
        <v>No</v>
      </c>
      <c r="F2094" s="10" t="str">
        <f>VLOOKUP($A2094,'Medical Examinations'!$A:$Z,MATCH(F$1,'Medical Examinations'!$A$1:$Z$1,0),FALSE)</f>
        <v>No</v>
      </c>
      <c r="G2094" s="10" t="str">
        <f>VLOOKUP($A2094,'Medical Examinations'!$A:$Z,MATCH(G$1,'Medical Examinations'!$A$1:$Z$1,0),FALSE)</f>
        <v>No</v>
      </c>
      <c r="H2094" s="10">
        <f>VLOOKUP($A2094,'Medical Examinations'!$A:$Z,MATCH(H$1,'Medical Examinations'!$A$1:$Z$1,0),FALSE)</f>
        <v>1</v>
      </c>
      <c r="I2094" s="10" t="str">
        <f>VLOOKUP($A2094,'Medical Examinations'!$A:$Z,MATCH(I$1,'Medical Examinations'!$A$1:$Z$1,0),FALSE)</f>
        <v>No</v>
      </c>
      <c r="J2094" s="10" t="str">
        <f>VLOOKUP($A2094,'Medical Examinations'!$A:$Z,MATCH(J$1,'Medical Examinations'!$A$1:$Z$1,0),FALSE)</f>
        <v>Normal Weight</v>
      </c>
      <c r="K2094" s="10" t="str">
        <f>VLOOKUP($A2094,'Medical Examinations'!$A:$Z,MATCH(K$1,'Medical Examinations'!$A$1:$Z$1,0),FALSE)</f>
        <v>Prediabetes</v>
      </c>
      <c r="L2094" s="15">
        <v>34205.07</v>
      </c>
      <c r="M2094" s="10" t="s">
        <v>4707</v>
      </c>
      <c r="N2094" s="10" t="s">
        <v>4707</v>
      </c>
      <c r="P2094" s="10"/>
    </row>
    <row r="2095" spans="1:16">
      <c r="A2095" s="21" t="s">
        <v>4191</v>
      </c>
      <c r="D2095" s="10">
        <f>VLOOKUP($A2095,'Medical Examinations'!$A:$Z,MATCH(D$1,'Medical Examinations'!$A$1:$Z$1,0),FALSE)</f>
        <v>5.97</v>
      </c>
      <c r="E2095" s="10" t="str">
        <f>VLOOKUP($A2095,'Medical Examinations'!$A:$Z,MATCH(E$1,'Medical Examinations'!$A$1:$Z$1,0),FALSE)</f>
        <v>No</v>
      </c>
      <c r="F2095" s="10" t="str">
        <f>VLOOKUP($A2095,'Medical Examinations'!$A:$Z,MATCH(F$1,'Medical Examinations'!$A$1:$Z$1,0),FALSE)</f>
        <v>No</v>
      </c>
      <c r="G2095" s="10" t="str">
        <f>VLOOKUP($A2095,'Medical Examinations'!$A:$Z,MATCH(G$1,'Medical Examinations'!$A$1:$Z$1,0),FALSE)</f>
        <v>Yes</v>
      </c>
      <c r="H2095" s="10">
        <f>VLOOKUP($A2095,'Medical Examinations'!$A:$Z,MATCH(H$1,'Medical Examinations'!$A$1:$Z$1,0),FALSE)</f>
        <v>1</v>
      </c>
      <c r="I2095" s="10" t="str">
        <f>VLOOKUP($A2095,'Medical Examinations'!$A:$Z,MATCH(I$1,'Medical Examinations'!$A$1:$Z$1,0),FALSE)</f>
        <v>No</v>
      </c>
      <c r="J2095" s="10" t="str">
        <f>VLOOKUP($A2095,'Medical Examinations'!$A:$Z,MATCH(J$1,'Medical Examinations'!$A$1:$Z$1,0),FALSE)</f>
        <v>Overweight</v>
      </c>
      <c r="K2095" s="10" t="str">
        <f>VLOOKUP($A2095,'Medical Examinations'!$A:$Z,MATCH(K$1,'Medical Examinations'!$A$1:$Z$1,0),FALSE)</f>
        <v>Prediabetes</v>
      </c>
      <c r="L2095" s="15">
        <v>34210.33</v>
      </c>
      <c r="M2095" s="10" t="s">
        <v>4707</v>
      </c>
      <c r="N2095" s="10" t="s">
        <v>4711</v>
      </c>
      <c r="P2095" s="10"/>
    </row>
    <row r="2096" spans="1:16">
      <c r="A2096" s="20" t="s">
        <v>4193</v>
      </c>
      <c r="D2096" s="10">
        <f>VLOOKUP($A2096,'Medical Examinations'!$A:$Z,MATCH(D$1,'Medical Examinations'!$A$1:$Z$1,0),FALSE)</f>
        <v>4.6399999999999997</v>
      </c>
      <c r="E2096" s="10" t="str">
        <f>VLOOKUP($A2096,'Medical Examinations'!$A:$Z,MATCH(E$1,'Medical Examinations'!$A$1:$Z$1,0),FALSE)</f>
        <v>yes</v>
      </c>
      <c r="F2096" s="10" t="str">
        <f>VLOOKUP($A2096,'Medical Examinations'!$A:$Z,MATCH(F$1,'Medical Examinations'!$A$1:$Z$1,0),FALSE)</f>
        <v>No</v>
      </c>
      <c r="G2096" s="10" t="str">
        <f>VLOOKUP($A2096,'Medical Examinations'!$A:$Z,MATCH(G$1,'Medical Examinations'!$A$1:$Z$1,0),FALSE)</f>
        <v>No</v>
      </c>
      <c r="H2096" s="10">
        <f>VLOOKUP($A2096,'Medical Examinations'!$A:$Z,MATCH(H$1,'Medical Examinations'!$A$1:$Z$1,0),FALSE)</f>
        <v>0</v>
      </c>
      <c r="I2096" s="10" t="str">
        <f>VLOOKUP($A2096,'Medical Examinations'!$A:$Z,MATCH(I$1,'Medical Examinations'!$A$1:$Z$1,0),FALSE)</f>
        <v>No</v>
      </c>
      <c r="J2096" s="10" t="str">
        <f>VLOOKUP($A2096,'Medical Examinations'!$A:$Z,MATCH(J$1,'Medical Examinations'!$A$1:$Z$1,0),FALSE)</f>
        <v>Obesity</v>
      </c>
      <c r="K2096" s="10" t="str">
        <f>VLOOKUP($A2096,'Medical Examinations'!$A:$Z,MATCH(K$1,'Medical Examinations'!$A$1:$Z$1,0),FALSE)</f>
        <v>Normal</v>
      </c>
      <c r="L2096" s="15">
        <v>34218.019999999997</v>
      </c>
      <c r="M2096" s="10" t="s">
        <v>4711</v>
      </c>
      <c r="N2096" s="10" t="s">
        <v>4711</v>
      </c>
      <c r="P2096" s="10"/>
    </row>
    <row r="2097" spans="1:16">
      <c r="A2097" s="21" t="s">
        <v>4195</v>
      </c>
      <c r="D2097" s="10">
        <f>VLOOKUP($A2097,'Medical Examinations'!$A:$Z,MATCH(D$1,'Medical Examinations'!$A$1:$Z$1,0),FALSE)</f>
        <v>6.12</v>
      </c>
      <c r="E2097" s="10" t="str">
        <f>VLOOKUP($A2097,'Medical Examinations'!$A:$Z,MATCH(E$1,'Medical Examinations'!$A$1:$Z$1,0),FALSE)</f>
        <v>No</v>
      </c>
      <c r="F2097" s="10" t="str">
        <f>VLOOKUP($A2097,'Medical Examinations'!$A:$Z,MATCH(F$1,'Medical Examinations'!$A$1:$Z$1,0),FALSE)</f>
        <v>yes</v>
      </c>
      <c r="G2097" s="10" t="str">
        <f>VLOOKUP($A2097,'Medical Examinations'!$A:$Z,MATCH(G$1,'Medical Examinations'!$A$1:$Z$1,0),FALSE)</f>
        <v>No</v>
      </c>
      <c r="H2097" s="10">
        <f>VLOOKUP($A2097,'Medical Examinations'!$A:$Z,MATCH(H$1,'Medical Examinations'!$A$1:$Z$1,0),FALSE)</f>
        <v>1</v>
      </c>
      <c r="I2097" s="10" t="str">
        <f>VLOOKUP($A2097,'Medical Examinations'!$A:$Z,MATCH(I$1,'Medical Examinations'!$A$1:$Z$1,0),FALSE)</f>
        <v>No</v>
      </c>
      <c r="J2097" s="10" t="str">
        <f>VLOOKUP($A2097,'Medical Examinations'!$A:$Z,MATCH(J$1,'Medical Examinations'!$A$1:$Z$1,0),FALSE)</f>
        <v>Overweight</v>
      </c>
      <c r="K2097" s="10" t="str">
        <f>VLOOKUP($A2097,'Medical Examinations'!$A:$Z,MATCH(K$1,'Medical Examinations'!$A$1:$Z$1,0),FALSE)</f>
        <v>Prediabetes</v>
      </c>
      <c r="L2097" s="15">
        <v>34254.050000000003</v>
      </c>
      <c r="M2097" s="10" t="s">
        <v>4711</v>
      </c>
      <c r="N2097" s="10" t="s">
        <v>4708</v>
      </c>
      <c r="P2097" s="10"/>
    </row>
    <row r="2098" spans="1:16">
      <c r="A2098" s="20" t="s">
        <v>4197</v>
      </c>
      <c r="D2098" s="10">
        <f>VLOOKUP($A2098,'Medical Examinations'!$A:$Z,MATCH(D$1,'Medical Examinations'!$A$1:$Z$1,0),FALSE)</f>
        <v>4.87</v>
      </c>
      <c r="E2098" s="10" t="str">
        <f>VLOOKUP($A2098,'Medical Examinations'!$A:$Z,MATCH(E$1,'Medical Examinations'!$A$1:$Z$1,0),FALSE)</f>
        <v>yes</v>
      </c>
      <c r="F2098" s="10" t="str">
        <f>VLOOKUP($A2098,'Medical Examinations'!$A:$Z,MATCH(F$1,'Medical Examinations'!$A$1:$Z$1,0),FALSE)</f>
        <v>No</v>
      </c>
      <c r="G2098" s="10" t="str">
        <f>VLOOKUP($A2098,'Medical Examinations'!$A:$Z,MATCH(G$1,'Medical Examinations'!$A$1:$Z$1,0),FALSE)</f>
        <v>No</v>
      </c>
      <c r="H2098" s="10">
        <f>VLOOKUP($A2098,'Medical Examinations'!$A:$Z,MATCH(H$1,'Medical Examinations'!$A$1:$Z$1,0),FALSE)</f>
        <v>0</v>
      </c>
      <c r="I2098" s="10" t="str">
        <f>VLOOKUP($A2098,'Medical Examinations'!$A:$Z,MATCH(I$1,'Medical Examinations'!$A$1:$Z$1,0),FALSE)</f>
        <v>No</v>
      </c>
      <c r="J2098" s="10" t="str">
        <f>VLOOKUP($A2098,'Medical Examinations'!$A:$Z,MATCH(J$1,'Medical Examinations'!$A$1:$Z$1,0),FALSE)</f>
        <v>Normal Weight</v>
      </c>
      <c r="K2098" s="10" t="str">
        <f>VLOOKUP($A2098,'Medical Examinations'!$A:$Z,MATCH(K$1,'Medical Examinations'!$A$1:$Z$1,0),FALSE)</f>
        <v>Normal</v>
      </c>
      <c r="L2098" s="15">
        <v>34289.43</v>
      </c>
      <c r="M2098" s="10" t="s">
        <v>4711</v>
      </c>
      <c r="N2098" s="10" t="s">
        <v>4711</v>
      </c>
      <c r="P2098" s="10"/>
    </row>
    <row r="2099" spans="1:16">
      <c r="A2099" s="21" t="s">
        <v>4199</v>
      </c>
      <c r="D2099" s="10">
        <f>VLOOKUP($A2099,'Medical Examinations'!$A:$Z,MATCH(D$1,'Medical Examinations'!$A$1:$Z$1,0),FALSE)</f>
        <v>4.5999999999999996</v>
      </c>
      <c r="E2099" s="10" t="str">
        <f>VLOOKUP($A2099,'Medical Examinations'!$A:$Z,MATCH(E$1,'Medical Examinations'!$A$1:$Z$1,0),FALSE)</f>
        <v>No</v>
      </c>
      <c r="F2099" s="10" t="str">
        <f>VLOOKUP($A2099,'Medical Examinations'!$A:$Z,MATCH(F$1,'Medical Examinations'!$A$1:$Z$1,0),FALSE)</f>
        <v>No</v>
      </c>
      <c r="G2099" s="10" t="str">
        <f>VLOOKUP($A2099,'Medical Examinations'!$A:$Z,MATCH(G$1,'Medical Examinations'!$A$1:$Z$1,0),FALSE)</f>
        <v>No</v>
      </c>
      <c r="H2099" s="10">
        <f>VLOOKUP($A2099,'Medical Examinations'!$A:$Z,MATCH(H$1,'Medical Examinations'!$A$1:$Z$1,0),FALSE)</f>
        <v>0</v>
      </c>
      <c r="I2099" s="10" t="str">
        <f>VLOOKUP($A2099,'Medical Examinations'!$A:$Z,MATCH(I$1,'Medical Examinations'!$A$1:$Z$1,0),FALSE)</f>
        <v>No</v>
      </c>
      <c r="J2099" s="10" t="str">
        <f>VLOOKUP($A2099,'Medical Examinations'!$A:$Z,MATCH(J$1,'Medical Examinations'!$A$1:$Z$1,0),FALSE)</f>
        <v>Underweight</v>
      </c>
      <c r="K2099" s="10" t="str">
        <f>VLOOKUP($A2099,'Medical Examinations'!$A:$Z,MATCH(K$1,'Medical Examinations'!$A$1:$Z$1,0),FALSE)</f>
        <v>Normal</v>
      </c>
      <c r="L2099" s="15">
        <v>34293.120000000003</v>
      </c>
      <c r="M2099" s="10" t="s">
        <v>4711</v>
      </c>
      <c r="N2099" s="10" t="s">
        <v>4707</v>
      </c>
      <c r="P2099" s="10"/>
    </row>
    <row r="2100" spans="1:16">
      <c r="A2100" s="20" t="s">
        <v>4201</v>
      </c>
      <c r="D2100" s="10">
        <f>VLOOKUP($A2100,'Medical Examinations'!$A:$Z,MATCH(D$1,'Medical Examinations'!$A$1:$Z$1,0),FALSE)</f>
        <v>4.78</v>
      </c>
      <c r="E2100" s="10" t="str">
        <f>VLOOKUP($A2100,'Medical Examinations'!$A:$Z,MATCH(E$1,'Medical Examinations'!$A$1:$Z$1,0),FALSE)</f>
        <v>No</v>
      </c>
      <c r="F2100" s="10" t="str">
        <f>VLOOKUP($A2100,'Medical Examinations'!$A:$Z,MATCH(F$1,'Medical Examinations'!$A$1:$Z$1,0),FALSE)</f>
        <v>No</v>
      </c>
      <c r="G2100" s="10" t="str">
        <f>VLOOKUP($A2100,'Medical Examinations'!$A:$Z,MATCH(G$1,'Medical Examinations'!$A$1:$Z$1,0),FALSE)</f>
        <v>No</v>
      </c>
      <c r="H2100" s="10">
        <f>VLOOKUP($A2100,'Medical Examinations'!$A:$Z,MATCH(H$1,'Medical Examinations'!$A$1:$Z$1,0),FALSE)</f>
        <v>0</v>
      </c>
      <c r="I2100" s="10" t="str">
        <f>VLOOKUP($A2100,'Medical Examinations'!$A:$Z,MATCH(I$1,'Medical Examinations'!$A$1:$Z$1,0),FALSE)</f>
        <v>No</v>
      </c>
      <c r="J2100" s="10" t="str">
        <f>VLOOKUP($A2100,'Medical Examinations'!$A:$Z,MATCH(J$1,'Medical Examinations'!$A$1:$Z$1,0),FALSE)</f>
        <v>Underweight</v>
      </c>
      <c r="K2100" s="10" t="str">
        <f>VLOOKUP($A2100,'Medical Examinations'!$A:$Z,MATCH(K$1,'Medical Examinations'!$A$1:$Z$1,0),FALSE)</f>
        <v>Normal</v>
      </c>
      <c r="L2100" s="15">
        <v>34303.17</v>
      </c>
      <c r="M2100" s="10" t="s">
        <v>4711</v>
      </c>
      <c r="N2100" s="10" t="s">
        <v>4708</v>
      </c>
      <c r="P2100" s="10"/>
    </row>
    <row r="2101" spans="1:16">
      <c r="A2101" s="21" t="s">
        <v>4203</v>
      </c>
      <c r="D2101" s="10">
        <f>VLOOKUP($A2101,'Medical Examinations'!$A:$Z,MATCH(D$1,'Medical Examinations'!$A$1:$Z$1,0),FALSE)</f>
        <v>11.05</v>
      </c>
      <c r="E2101" s="10" t="str">
        <f>VLOOKUP($A2101,'Medical Examinations'!$A:$Z,MATCH(E$1,'Medical Examinations'!$A$1:$Z$1,0),FALSE)</f>
        <v>No</v>
      </c>
      <c r="F2101" s="10" t="str">
        <f>VLOOKUP($A2101,'Medical Examinations'!$A:$Z,MATCH(F$1,'Medical Examinations'!$A$1:$Z$1,0),FALSE)</f>
        <v>No</v>
      </c>
      <c r="G2101" s="10" t="str">
        <f>VLOOKUP($A2101,'Medical Examinations'!$A:$Z,MATCH(G$1,'Medical Examinations'!$A$1:$Z$1,0),FALSE)</f>
        <v>No</v>
      </c>
      <c r="H2101" s="10">
        <f>VLOOKUP($A2101,'Medical Examinations'!$A:$Z,MATCH(H$1,'Medical Examinations'!$A$1:$Z$1,0),FALSE)</f>
        <v>0</v>
      </c>
      <c r="I2101" s="10" t="str">
        <f>VLOOKUP($A2101,'Medical Examinations'!$A:$Z,MATCH(I$1,'Medical Examinations'!$A$1:$Z$1,0),FALSE)</f>
        <v>No</v>
      </c>
      <c r="J2101" s="10" t="str">
        <f>VLOOKUP($A2101,'Medical Examinations'!$A:$Z,MATCH(J$1,'Medical Examinations'!$A$1:$Z$1,0),FALSE)</f>
        <v>Obesity</v>
      </c>
      <c r="K2101" s="10" t="str">
        <f>VLOOKUP($A2101,'Medical Examinations'!$A:$Z,MATCH(K$1,'Medical Examinations'!$A$1:$Z$1,0),FALSE)</f>
        <v>Diabetes</v>
      </c>
      <c r="L2101" s="15">
        <v>34307.22</v>
      </c>
      <c r="M2101" s="10" t="s">
        <v>4707</v>
      </c>
      <c r="N2101" s="10" t="s">
        <v>4707</v>
      </c>
      <c r="P2101" s="10"/>
    </row>
    <row r="2102" spans="1:16">
      <c r="A2102" s="20" t="s">
        <v>4205</v>
      </c>
      <c r="D2102" s="10">
        <f>VLOOKUP($A2102,'Medical Examinations'!$A:$Z,MATCH(D$1,'Medical Examinations'!$A$1:$Z$1,0),FALSE)</f>
        <v>7.62</v>
      </c>
      <c r="E2102" s="10" t="str">
        <f>VLOOKUP($A2102,'Medical Examinations'!$A:$Z,MATCH(E$1,'Medical Examinations'!$A$1:$Z$1,0),FALSE)</f>
        <v>No</v>
      </c>
      <c r="F2102" s="10" t="str">
        <f>VLOOKUP($A2102,'Medical Examinations'!$A:$Z,MATCH(F$1,'Medical Examinations'!$A$1:$Z$1,0),FALSE)</f>
        <v>No</v>
      </c>
      <c r="G2102" s="10" t="str">
        <f>VLOOKUP($A2102,'Medical Examinations'!$A:$Z,MATCH(G$1,'Medical Examinations'!$A$1:$Z$1,0),FALSE)</f>
        <v>No</v>
      </c>
      <c r="H2102" s="10">
        <f>VLOOKUP($A2102,'Medical Examinations'!$A:$Z,MATCH(H$1,'Medical Examinations'!$A$1:$Z$1,0),FALSE)</f>
        <v>0</v>
      </c>
      <c r="I2102" s="10" t="str">
        <f>VLOOKUP($A2102,'Medical Examinations'!$A:$Z,MATCH(I$1,'Medical Examinations'!$A$1:$Z$1,0),FALSE)</f>
        <v>No</v>
      </c>
      <c r="J2102" s="10" t="str">
        <f>VLOOKUP($A2102,'Medical Examinations'!$A:$Z,MATCH(J$1,'Medical Examinations'!$A$1:$Z$1,0),FALSE)</f>
        <v>Overweight</v>
      </c>
      <c r="K2102" s="10" t="str">
        <f>VLOOKUP($A2102,'Medical Examinations'!$A:$Z,MATCH(K$1,'Medical Examinations'!$A$1:$Z$1,0),FALSE)</f>
        <v>Diabetes</v>
      </c>
      <c r="L2102" s="15">
        <v>34402.22</v>
      </c>
      <c r="M2102" s="10" t="s">
        <v>4707</v>
      </c>
      <c r="N2102" s="10" t="s">
        <v>4708</v>
      </c>
      <c r="P2102" s="10"/>
    </row>
    <row r="2103" spans="1:16">
      <c r="A2103" s="21" t="s">
        <v>4207</v>
      </c>
      <c r="D2103" s="10">
        <f>VLOOKUP($A2103,'Medical Examinations'!$A:$Z,MATCH(D$1,'Medical Examinations'!$A$1:$Z$1,0),FALSE)</f>
        <v>4.78</v>
      </c>
      <c r="E2103" s="10" t="str">
        <f>VLOOKUP($A2103,'Medical Examinations'!$A:$Z,MATCH(E$1,'Medical Examinations'!$A$1:$Z$1,0),FALSE)</f>
        <v>yes</v>
      </c>
      <c r="F2103" s="10" t="str">
        <f>VLOOKUP($A2103,'Medical Examinations'!$A:$Z,MATCH(F$1,'Medical Examinations'!$A$1:$Z$1,0),FALSE)</f>
        <v>yes</v>
      </c>
      <c r="G2103" s="10" t="str">
        <f>VLOOKUP($A2103,'Medical Examinations'!$A:$Z,MATCH(G$1,'Medical Examinations'!$A$1:$Z$1,0),FALSE)</f>
        <v>No</v>
      </c>
      <c r="H2103" s="10">
        <f>VLOOKUP($A2103,'Medical Examinations'!$A:$Z,MATCH(H$1,'Medical Examinations'!$A$1:$Z$1,0),FALSE)</f>
        <v>2</v>
      </c>
      <c r="I2103" s="10" t="str">
        <f>VLOOKUP($A2103,'Medical Examinations'!$A:$Z,MATCH(I$1,'Medical Examinations'!$A$1:$Z$1,0),FALSE)</f>
        <v>No</v>
      </c>
      <c r="J2103" s="10" t="str">
        <f>VLOOKUP($A2103,'Medical Examinations'!$A:$Z,MATCH(J$1,'Medical Examinations'!$A$1:$Z$1,0),FALSE)</f>
        <v>Obesity</v>
      </c>
      <c r="K2103" s="10" t="str">
        <f>VLOOKUP($A2103,'Medical Examinations'!$A:$Z,MATCH(K$1,'Medical Examinations'!$A$1:$Z$1,0),FALSE)</f>
        <v>Normal</v>
      </c>
      <c r="L2103" s="15">
        <v>34439.86</v>
      </c>
      <c r="M2103" s="10" t="s">
        <v>4707</v>
      </c>
      <c r="N2103" s="10" t="s">
        <v>4711</v>
      </c>
      <c r="P2103" s="10"/>
    </row>
    <row r="2104" spans="1:16">
      <c r="A2104" s="20" t="s">
        <v>4209</v>
      </c>
      <c r="D2104" s="10">
        <f>VLOOKUP($A2104,'Medical Examinations'!$A:$Z,MATCH(D$1,'Medical Examinations'!$A$1:$Z$1,0),FALSE)</f>
        <v>6.09</v>
      </c>
      <c r="E2104" s="10" t="str">
        <f>VLOOKUP($A2104,'Medical Examinations'!$A:$Z,MATCH(E$1,'Medical Examinations'!$A$1:$Z$1,0),FALSE)</f>
        <v>yes</v>
      </c>
      <c r="F2104" s="10" t="str">
        <f>VLOOKUP($A2104,'Medical Examinations'!$A:$Z,MATCH(F$1,'Medical Examinations'!$A$1:$Z$1,0),FALSE)</f>
        <v>yes</v>
      </c>
      <c r="G2104" s="10" t="str">
        <f>VLOOKUP($A2104,'Medical Examinations'!$A:$Z,MATCH(G$1,'Medical Examinations'!$A$1:$Z$1,0),FALSE)</f>
        <v>No</v>
      </c>
      <c r="H2104" s="10">
        <f>VLOOKUP($A2104,'Medical Examinations'!$A:$Z,MATCH(H$1,'Medical Examinations'!$A$1:$Z$1,0),FALSE)</f>
        <v>2</v>
      </c>
      <c r="I2104" s="10" t="str">
        <f>VLOOKUP($A2104,'Medical Examinations'!$A:$Z,MATCH(I$1,'Medical Examinations'!$A$1:$Z$1,0),FALSE)</f>
        <v>No</v>
      </c>
      <c r="J2104" s="10" t="str">
        <f>VLOOKUP($A2104,'Medical Examinations'!$A:$Z,MATCH(J$1,'Medical Examinations'!$A$1:$Z$1,0),FALSE)</f>
        <v>Overweight</v>
      </c>
      <c r="K2104" s="10" t="str">
        <f>VLOOKUP($A2104,'Medical Examinations'!$A:$Z,MATCH(K$1,'Medical Examinations'!$A$1:$Z$1,0),FALSE)</f>
        <v>Prediabetes</v>
      </c>
      <c r="L2104" s="15">
        <v>34456.269999999997</v>
      </c>
      <c r="M2104" s="10" t="s">
        <v>4711</v>
      </c>
      <c r="N2104" s="10" t="s">
        <v>4707</v>
      </c>
      <c r="P2104" s="10"/>
    </row>
    <row r="2105" spans="1:16">
      <c r="A2105" s="21" t="s">
        <v>4211</v>
      </c>
      <c r="D2105" s="10">
        <f>VLOOKUP($A2105,'Medical Examinations'!$A:$Z,MATCH(D$1,'Medical Examinations'!$A$1:$Z$1,0),FALSE)</f>
        <v>5.1100000000000003</v>
      </c>
      <c r="E2105" s="10" t="str">
        <f>VLOOKUP($A2105,'Medical Examinations'!$A:$Z,MATCH(E$1,'Medical Examinations'!$A$1:$Z$1,0),FALSE)</f>
        <v>No</v>
      </c>
      <c r="F2105" s="10" t="str">
        <f>VLOOKUP($A2105,'Medical Examinations'!$A:$Z,MATCH(F$1,'Medical Examinations'!$A$1:$Z$1,0),FALSE)</f>
        <v>No</v>
      </c>
      <c r="G2105" s="10" t="str">
        <f>VLOOKUP($A2105,'Medical Examinations'!$A:$Z,MATCH(G$1,'Medical Examinations'!$A$1:$Z$1,0),FALSE)</f>
        <v>Yes</v>
      </c>
      <c r="H2105" s="10">
        <f>VLOOKUP($A2105,'Medical Examinations'!$A:$Z,MATCH(H$1,'Medical Examinations'!$A$1:$Z$1,0),FALSE)</f>
        <v>1</v>
      </c>
      <c r="I2105" s="10" t="str">
        <f>VLOOKUP($A2105,'Medical Examinations'!$A:$Z,MATCH(I$1,'Medical Examinations'!$A$1:$Z$1,0),FALSE)</f>
        <v>No</v>
      </c>
      <c r="J2105" s="10" t="str">
        <f>VLOOKUP($A2105,'Medical Examinations'!$A:$Z,MATCH(J$1,'Medical Examinations'!$A$1:$Z$1,0),FALSE)</f>
        <v>Overweight</v>
      </c>
      <c r="K2105" s="10" t="str">
        <f>VLOOKUP($A2105,'Medical Examinations'!$A:$Z,MATCH(K$1,'Medical Examinations'!$A$1:$Z$1,0),FALSE)</f>
        <v>Normal</v>
      </c>
      <c r="L2105" s="15">
        <v>34472.839999999997</v>
      </c>
      <c r="M2105" s="10" t="s">
        <v>4711</v>
      </c>
      <c r="N2105" s="10" t="s">
        <v>4708</v>
      </c>
      <c r="P2105" s="10"/>
    </row>
    <row r="2106" spans="1:16">
      <c r="A2106" s="20" t="s">
        <v>4213</v>
      </c>
      <c r="D2106" s="10">
        <f>VLOOKUP($A2106,'Medical Examinations'!$A:$Z,MATCH(D$1,'Medical Examinations'!$A$1:$Z$1,0),FALSE)</f>
        <v>4.46</v>
      </c>
      <c r="E2106" s="10" t="str">
        <f>VLOOKUP($A2106,'Medical Examinations'!$A:$Z,MATCH(E$1,'Medical Examinations'!$A$1:$Z$1,0),FALSE)</f>
        <v>No</v>
      </c>
      <c r="F2106" s="10" t="str">
        <f>VLOOKUP($A2106,'Medical Examinations'!$A:$Z,MATCH(F$1,'Medical Examinations'!$A$1:$Z$1,0),FALSE)</f>
        <v>yes</v>
      </c>
      <c r="G2106" s="10" t="str">
        <f>VLOOKUP($A2106,'Medical Examinations'!$A:$Z,MATCH(G$1,'Medical Examinations'!$A$1:$Z$1,0),FALSE)</f>
        <v>No</v>
      </c>
      <c r="H2106" s="10">
        <f>VLOOKUP($A2106,'Medical Examinations'!$A:$Z,MATCH(H$1,'Medical Examinations'!$A$1:$Z$1,0),FALSE)</f>
        <v>1</v>
      </c>
      <c r="I2106" s="10" t="str">
        <f>VLOOKUP($A2106,'Medical Examinations'!$A:$Z,MATCH(I$1,'Medical Examinations'!$A$1:$Z$1,0),FALSE)</f>
        <v>No</v>
      </c>
      <c r="J2106" s="10" t="str">
        <f>VLOOKUP($A2106,'Medical Examinations'!$A:$Z,MATCH(J$1,'Medical Examinations'!$A$1:$Z$1,0),FALSE)</f>
        <v>Obesity</v>
      </c>
      <c r="K2106" s="10" t="str">
        <f>VLOOKUP($A2106,'Medical Examinations'!$A:$Z,MATCH(K$1,'Medical Examinations'!$A$1:$Z$1,0),FALSE)</f>
        <v>Normal</v>
      </c>
      <c r="L2106" s="15">
        <v>34543.39</v>
      </c>
      <c r="M2106" s="10" t="s">
        <v>4707</v>
      </c>
      <c r="N2106" s="10" t="s">
        <v>4708</v>
      </c>
      <c r="P2106" s="10"/>
    </row>
    <row r="2107" spans="1:16">
      <c r="A2107" s="21" t="s">
        <v>4215</v>
      </c>
      <c r="D2107" s="10">
        <f>VLOOKUP($A2107,'Medical Examinations'!$A:$Z,MATCH(D$1,'Medical Examinations'!$A$1:$Z$1,0),FALSE)</f>
        <v>6.11</v>
      </c>
      <c r="E2107" s="10" t="str">
        <f>VLOOKUP($A2107,'Medical Examinations'!$A:$Z,MATCH(E$1,'Medical Examinations'!$A$1:$Z$1,0),FALSE)</f>
        <v>No</v>
      </c>
      <c r="F2107" s="10" t="str">
        <f>VLOOKUP($A2107,'Medical Examinations'!$A:$Z,MATCH(F$1,'Medical Examinations'!$A$1:$Z$1,0),FALSE)</f>
        <v>yes</v>
      </c>
      <c r="G2107" s="10" t="str">
        <f>VLOOKUP($A2107,'Medical Examinations'!$A:$Z,MATCH(G$1,'Medical Examinations'!$A$1:$Z$1,0),FALSE)</f>
        <v>No</v>
      </c>
      <c r="H2107" s="10">
        <f>VLOOKUP($A2107,'Medical Examinations'!$A:$Z,MATCH(H$1,'Medical Examinations'!$A$1:$Z$1,0),FALSE)</f>
        <v>1</v>
      </c>
      <c r="I2107" s="10" t="str">
        <f>VLOOKUP($A2107,'Medical Examinations'!$A:$Z,MATCH(I$1,'Medical Examinations'!$A$1:$Z$1,0),FALSE)</f>
        <v>No</v>
      </c>
      <c r="J2107" s="10" t="str">
        <f>VLOOKUP($A2107,'Medical Examinations'!$A:$Z,MATCH(J$1,'Medical Examinations'!$A$1:$Z$1,0),FALSE)</f>
        <v>Obesity</v>
      </c>
      <c r="K2107" s="10" t="str">
        <f>VLOOKUP($A2107,'Medical Examinations'!$A:$Z,MATCH(K$1,'Medical Examinations'!$A$1:$Z$1,0),FALSE)</f>
        <v>Prediabetes</v>
      </c>
      <c r="L2107" s="15">
        <v>34617.839999999997</v>
      </c>
      <c r="M2107" s="10" t="s">
        <v>4711</v>
      </c>
      <c r="N2107" s="10" t="s">
        <v>4708</v>
      </c>
      <c r="P2107" s="10"/>
    </row>
    <row r="2108" spans="1:16">
      <c r="A2108" s="20" t="s">
        <v>4217</v>
      </c>
      <c r="D2108" s="10">
        <f>VLOOKUP($A2108,'Medical Examinations'!$A:$Z,MATCH(D$1,'Medical Examinations'!$A$1:$Z$1,0),FALSE)</f>
        <v>4.66</v>
      </c>
      <c r="E2108" s="10" t="str">
        <f>VLOOKUP($A2108,'Medical Examinations'!$A:$Z,MATCH(E$1,'Medical Examinations'!$A$1:$Z$1,0),FALSE)</f>
        <v>No</v>
      </c>
      <c r="F2108" s="10" t="str">
        <f>VLOOKUP($A2108,'Medical Examinations'!$A:$Z,MATCH(F$1,'Medical Examinations'!$A$1:$Z$1,0),FALSE)</f>
        <v>yes</v>
      </c>
      <c r="G2108" s="10" t="str">
        <f>VLOOKUP($A2108,'Medical Examinations'!$A:$Z,MATCH(G$1,'Medical Examinations'!$A$1:$Z$1,0),FALSE)</f>
        <v>No</v>
      </c>
      <c r="H2108" s="10">
        <f>VLOOKUP($A2108,'Medical Examinations'!$A:$Z,MATCH(H$1,'Medical Examinations'!$A$1:$Z$1,0),FALSE)</f>
        <v>1</v>
      </c>
      <c r="I2108" s="10" t="str">
        <f>VLOOKUP($A2108,'Medical Examinations'!$A:$Z,MATCH(I$1,'Medical Examinations'!$A$1:$Z$1,0),FALSE)</f>
        <v>No</v>
      </c>
      <c r="J2108" s="10" t="str">
        <f>VLOOKUP($A2108,'Medical Examinations'!$A:$Z,MATCH(J$1,'Medical Examinations'!$A$1:$Z$1,0),FALSE)</f>
        <v>Obesity</v>
      </c>
      <c r="K2108" s="10" t="str">
        <f>VLOOKUP($A2108,'Medical Examinations'!$A:$Z,MATCH(K$1,'Medical Examinations'!$A$1:$Z$1,0),FALSE)</f>
        <v>Normal</v>
      </c>
      <c r="L2108" s="15">
        <v>34672.15</v>
      </c>
      <c r="M2108" s="10" t="s">
        <v>4711</v>
      </c>
      <c r="N2108" s="10" t="s">
        <v>4708</v>
      </c>
      <c r="P2108" s="10"/>
    </row>
    <row r="2109" spans="1:16">
      <c r="A2109" s="21" t="s">
        <v>4219</v>
      </c>
      <c r="D2109" s="10">
        <f>VLOOKUP($A2109,'Medical Examinations'!$A:$Z,MATCH(D$1,'Medical Examinations'!$A$1:$Z$1,0),FALSE)</f>
        <v>6.14</v>
      </c>
      <c r="E2109" s="10" t="str">
        <f>VLOOKUP($A2109,'Medical Examinations'!$A:$Z,MATCH(E$1,'Medical Examinations'!$A$1:$Z$1,0),FALSE)</f>
        <v>No</v>
      </c>
      <c r="F2109" s="10" t="str">
        <f>VLOOKUP($A2109,'Medical Examinations'!$A:$Z,MATCH(F$1,'Medical Examinations'!$A$1:$Z$1,0),FALSE)</f>
        <v>No</v>
      </c>
      <c r="G2109" s="10" t="str">
        <f>VLOOKUP($A2109,'Medical Examinations'!$A:$Z,MATCH(G$1,'Medical Examinations'!$A$1:$Z$1,0),FALSE)</f>
        <v>No</v>
      </c>
      <c r="H2109" s="10">
        <f>VLOOKUP($A2109,'Medical Examinations'!$A:$Z,MATCH(H$1,'Medical Examinations'!$A$1:$Z$1,0),FALSE)</f>
        <v>0</v>
      </c>
      <c r="I2109" s="10" t="str">
        <f>VLOOKUP($A2109,'Medical Examinations'!$A:$Z,MATCH(I$1,'Medical Examinations'!$A$1:$Z$1,0),FALSE)</f>
        <v>No</v>
      </c>
      <c r="J2109" s="10" t="str">
        <f>VLOOKUP($A2109,'Medical Examinations'!$A:$Z,MATCH(J$1,'Medical Examinations'!$A$1:$Z$1,0),FALSE)</f>
        <v>Normal Weight</v>
      </c>
      <c r="K2109" s="10" t="str">
        <f>VLOOKUP($A2109,'Medical Examinations'!$A:$Z,MATCH(K$1,'Medical Examinations'!$A$1:$Z$1,0),FALSE)</f>
        <v>Prediabetes</v>
      </c>
      <c r="L2109" s="15">
        <v>34779.620000000003</v>
      </c>
      <c r="M2109" s="10" t="s">
        <v>4711</v>
      </c>
      <c r="N2109" s="10" t="s">
        <v>4707</v>
      </c>
      <c r="P2109" s="10"/>
    </row>
    <row r="2110" spans="1:16">
      <c r="A2110" s="20" t="s">
        <v>4221</v>
      </c>
      <c r="D2110" s="10">
        <f>VLOOKUP($A2110,'Medical Examinations'!$A:$Z,MATCH(D$1,'Medical Examinations'!$A$1:$Z$1,0),FALSE)</f>
        <v>6.21</v>
      </c>
      <c r="E2110" s="10" t="str">
        <f>VLOOKUP($A2110,'Medical Examinations'!$A:$Z,MATCH(E$1,'Medical Examinations'!$A$1:$Z$1,0),FALSE)</f>
        <v>No</v>
      </c>
      <c r="F2110" s="10" t="str">
        <f>VLOOKUP($A2110,'Medical Examinations'!$A:$Z,MATCH(F$1,'Medical Examinations'!$A$1:$Z$1,0),FALSE)</f>
        <v>yes</v>
      </c>
      <c r="G2110" s="10" t="str">
        <f>VLOOKUP($A2110,'Medical Examinations'!$A:$Z,MATCH(G$1,'Medical Examinations'!$A$1:$Z$1,0),FALSE)</f>
        <v>No</v>
      </c>
      <c r="H2110" s="10">
        <f>VLOOKUP($A2110,'Medical Examinations'!$A:$Z,MATCH(H$1,'Medical Examinations'!$A$1:$Z$1,0),FALSE)</f>
        <v>1</v>
      </c>
      <c r="I2110" s="10" t="str">
        <f>VLOOKUP($A2110,'Medical Examinations'!$A:$Z,MATCH(I$1,'Medical Examinations'!$A$1:$Z$1,0),FALSE)</f>
        <v>No</v>
      </c>
      <c r="J2110" s="10" t="str">
        <f>VLOOKUP($A2110,'Medical Examinations'!$A:$Z,MATCH(J$1,'Medical Examinations'!$A$1:$Z$1,0),FALSE)</f>
        <v>Obesity</v>
      </c>
      <c r="K2110" s="10" t="str">
        <f>VLOOKUP($A2110,'Medical Examinations'!$A:$Z,MATCH(K$1,'Medical Examinations'!$A$1:$Z$1,0),FALSE)</f>
        <v>Prediabetes</v>
      </c>
      <c r="L2110" s="15">
        <v>34806.47</v>
      </c>
      <c r="M2110" s="10" t="s">
        <v>4711</v>
      </c>
      <c r="N2110" s="10" t="s">
        <v>4707</v>
      </c>
      <c r="P2110" s="10"/>
    </row>
    <row r="2111" spans="1:16">
      <c r="A2111" s="21" t="s">
        <v>4223</v>
      </c>
      <c r="D2111" s="10">
        <f>VLOOKUP($A2111,'Medical Examinations'!$A:$Z,MATCH(D$1,'Medical Examinations'!$A$1:$Z$1,0),FALSE)</f>
        <v>4.5999999999999996</v>
      </c>
      <c r="E2111" s="10" t="str">
        <f>VLOOKUP($A2111,'Medical Examinations'!$A:$Z,MATCH(E$1,'Medical Examinations'!$A$1:$Z$1,0),FALSE)</f>
        <v>No</v>
      </c>
      <c r="F2111" s="10" t="str">
        <f>VLOOKUP($A2111,'Medical Examinations'!$A:$Z,MATCH(F$1,'Medical Examinations'!$A$1:$Z$1,0),FALSE)</f>
        <v>yes</v>
      </c>
      <c r="G2111" s="10" t="str">
        <f>VLOOKUP($A2111,'Medical Examinations'!$A:$Z,MATCH(G$1,'Medical Examinations'!$A$1:$Z$1,0),FALSE)</f>
        <v>No</v>
      </c>
      <c r="H2111" s="10">
        <f>VLOOKUP($A2111,'Medical Examinations'!$A:$Z,MATCH(H$1,'Medical Examinations'!$A$1:$Z$1,0),FALSE)</f>
        <v>1</v>
      </c>
      <c r="I2111" s="10" t="str">
        <f>VLOOKUP($A2111,'Medical Examinations'!$A:$Z,MATCH(I$1,'Medical Examinations'!$A$1:$Z$1,0),FALSE)</f>
        <v>No</v>
      </c>
      <c r="J2111" s="10" t="str">
        <f>VLOOKUP($A2111,'Medical Examinations'!$A:$Z,MATCH(J$1,'Medical Examinations'!$A$1:$Z$1,0),FALSE)</f>
        <v>Obesity</v>
      </c>
      <c r="K2111" s="10" t="str">
        <f>VLOOKUP($A2111,'Medical Examinations'!$A:$Z,MATCH(K$1,'Medical Examinations'!$A$1:$Z$1,0),FALSE)</f>
        <v>Normal</v>
      </c>
      <c r="L2111" s="15">
        <v>34828.65</v>
      </c>
      <c r="M2111" s="10" t="s">
        <v>4711</v>
      </c>
      <c r="N2111" s="10" t="s">
        <v>4708</v>
      </c>
      <c r="P2111" s="10"/>
    </row>
    <row r="2112" spans="1:16">
      <c r="A2112" s="20" t="s">
        <v>4225</v>
      </c>
      <c r="D2112" s="10">
        <f>VLOOKUP($A2112,'Medical Examinations'!$A:$Z,MATCH(D$1,'Medical Examinations'!$A$1:$Z$1,0),FALSE)</f>
        <v>5.04</v>
      </c>
      <c r="E2112" s="10" t="str">
        <f>VLOOKUP($A2112,'Medical Examinations'!$A:$Z,MATCH(E$1,'Medical Examinations'!$A$1:$Z$1,0),FALSE)</f>
        <v>No</v>
      </c>
      <c r="F2112" s="10" t="str">
        <f>VLOOKUP($A2112,'Medical Examinations'!$A:$Z,MATCH(F$1,'Medical Examinations'!$A$1:$Z$1,0),FALSE)</f>
        <v>yes</v>
      </c>
      <c r="G2112" s="10" t="str">
        <f>VLOOKUP($A2112,'Medical Examinations'!$A:$Z,MATCH(G$1,'Medical Examinations'!$A$1:$Z$1,0),FALSE)</f>
        <v>No</v>
      </c>
      <c r="H2112" s="10">
        <f>VLOOKUP($A2112,'Medical Examinations'!$A:$Z,MATCH(H$1,'Medical Examinations'!$A$1:$Z$1,0),FALSE)</f>
        <v>1</v>
      </c>
      <c r="I2112" s="10" t="str">
        <f>VLOOKUP($A2112,'Medical Examinations'!$A:$Z,MATCH(I$1,'Medical Examinations'!$A$1:$Z$1,0),FALSE)</f>
        <v>No</v>
      </c>
      <c r="J2112" s="10" t="str">
        <f>VLOOKUP($A2112,'Medical Examinations'!$A:$Z,MATCH(J$1,'Medical Examinations'!$A$1:$Z$1,0),FALSE)</f>
        <v>Obesity</v>
      </c>
      <c r="K2112" s="10" t="str">
        <f>VLOOKUP($A2112,'Medical Examinations'!$A:$Z,MATCH(K$1,'Medical Examinations'!$A$1:$Z$1,0),FALSE)</f>
        <v>Normal</v>
      </c>
      <c r="L2112" s="15">
        <v>34838.870000000003</v>
      </c>
      <c r="M2112" s="10" t="s">
        <v>4707</v>
      </c>
      <c r="N2112" s="10" t="s">
        <v>4708</v>
      </c>
      <c r="P2112" s="10"/>
    </row>
    <row r="2113" spans="1:16">
      <c r="A2113" s="21" t="s">
        <v>4227</v>
      </c>
      <c r="D2113" s="10">
        <f>VLOOKUP($A2113,'Medical Examinations'!$A:$Z,MATCH(D$1,'Medical Examinations'!$A$1:$Z$1,0),FALSE)</f>
        <v>5.08</v>
      </c>
      <c r="E2113" s="10" t="str">
        <f>VLOOKUP($A2113,'Medical Examinations'!$A:$Z,MATCH(E$1,'Medical Examinations'!$A$1:$Z$1,0),FALSE)</f>
        <v>No</v>
      </c>
      <c r="F2113" s="10" t="str">
        <f>VLOOKUP($A2113,'Medical Examinations'!$A:$Z,MATCH(F$1,'Medical Examinations'!$A$1:$Z$1,0),FALSE)</f>
        <v>yes</v>
      </c>
      <c r="G2113" s="10" t="str">
        <f>VLOOKUP($A2113,'Medical Examinations'!$A:$Z,MATCH(G$1,'Medical Examinations'!$A$1:$Z$1,0),FALSE)</f>
        <v>No</v>
      </c>
      <c r="H2113" s="10">
        <f>VLOOKUP($A2113,'Medical Examinations'!$A:$Z,MATCH(H$1,'Medical Examinations'!$A$1:$Z$1,0),FALSE)</f>
        <v>1</v>
      </c>
      <c r="I2113" s="10" t="str">
        <f>VLOOKUP($A2113,'Medical Examinations'!$A:$Z,MATCH(I$1,'Medical Examinations'!$A$1:$Z$1,0),FALSE)</f>
        <v>No</v>
      </c>
      <c r="J2113" s="10" t="str">
        <f>VLOOKUP($A2113,'Medical Examinations'!$A:$Z,MATCH(J$1,'Medical Examinations'!$A$1:$Z$1,0),FALSE)</f>
        <v>Obesity</v>
      </c>
      <c r="K2113" s="10" t="str">
        <f>VLOOKUP($A2113,'Medical Examinations'!$A:$Z,MATCH(K$1,'Medical Examinations'!$A$1:$Z$1,0),FALSE)</f>
        <v>Normal</v>
      </c>
      <c r="L2113" s="15">
        <v>34940.61</v>
      </c>
      <c r="M2113" s="10" t="s">
        <v>4707</v>
      </c>
      <c r="N2113" s="10" t="s">
        <v>4708</v>
      </c>
      <c r="P2113" s="10"/>
    </row>
    <row r="2114" spans="1:16">
      <c r="A2114" s="20" t="s">
        <v>4229</v>
      </c>
      <c r="D2114" s="10">
        <f>VLOOKUP($A2114,'Medical Examinations'!$A:$Z,MATCH(D$1,'Medical Examinations'!$A$1:$Z$1,0),FALSE)</f>
        <v>4.38</v>
      </c>
      <c r="E2114" s="10" t="str">
        <f>VLOOKUP($A2114,'Medical Examinations'!$A:$Z,MATCH(E$1,'Medical Examinations'!$A$1:$Z$1,0),FALSE)</f>
        <v>No</v>
      </c>
      <c r="F2114" s="10" t="str">
        <f>VLOOKUP($A2114,'Medical Examinations'!$A:$Z,MATCH(F$1,'Medical Examinations'!$A$1:$Z$1,0),FALSE)</f>
        <v>yes</v>
      </c>
      <c r="G2114" s="10" t="str">
        <f>VLOOKUP($A2114,'Medical Examinations'!$A:$Z,MATCH(G$1,'Medical Examinations'!$A$1:$Z$1,0),FALSE)</f>
        <v>No</v>
      </c>
      <c r="H2114" s="10">
        <f>VLOOKUP($A2114,'Medical Examinations'!$A:$Z,MATCH(H$1,'Medical Examinations'!$A$1:$Z$1,0),FALSE)</f>
        <v>1</v>
      </c>
      <c r="I2114" s="10" t="str">
        <f>VLOOKUP($A2114,'Medical Examinations'!$A:$Z,MATCH(I$1,'Medical Examinations'!$A$1:$Z$1,0),FALSE)</f>
        <v>No</v>
      </c>
      <c r="J2114" s="10" t="str">
        <f>VLOOKUP($A2114,'Medical Examinations'!$A:$Z,MATCH(J$1,'Medical Examinations'!$A$1:$Z$1,0),FALSE)</f>
        <v>Obesity</v>
      </c>
      <c r="K2114" s="10" t="str">
        <f>VLOOKUP($A2114,'Medical Examinations'!$A:$Z,MATCH(K$1,'Medical Examinations'!$A$1:$Z$1,0),FALSE)</f>
        <v>Normal</v>
      </c>
      <c r="L2114" s="15">
        <v>34975.68</v>
      </c>
      <c r="M2114" s="10" t="s">
        <v>4707</v>
      </c>
      <c r="N2114" s="10" t="s">
        <v>4707</v>
      </c>
      <c r="P2114" s="10"/>
    </row>
    <row r="2115" spans="1:16">
      <c r="A2115" s="21" t="s">
        <v>4231</v>
      </c>
      <c r="D2115" s="10">
        <f>VLOOKUP($A2115,'Medical Examinations'!$A:$Z,MATCH(D$1,'Medical Examinations'!$A$1:$Z$1,0),FALSE)</f>
        <v>4.79</v>
      </c>
      <c r="E2115" s="10" t="str">
        <f>VLOOKUP($A2115,'Medical Examinations'!$A:$Z,MATCH(E$1,'Medical Examinations'!$A$1:$Z$1,0),FALSE)</f>
        <v>No</v>
      </c>
      <c r="F2115" s="10" t="str">
        <f>VLOOKUP($A2115,'Medical Examinations'!$A:$Z,MATCH(F$1,'Medical Examinations'!$A$1:$Z$1,0),FALSE)</f>
        <v>yes</v>
      </c>
      <c r="G2115" s="10" t="str">
        <f>VLOOKUP($A2115,'Medical Examinations'!$A:$Z,MATCH(G$1,'Medical Examinations'!$A$1:$Z$1,0),FALSE)</f>
        <v>No</v>
      </c>
      <c r="H2115" s="10">
        <f>VLOOKUP($A2115,'Medical Examinations'!$A:$Z,MATCH(H$1,'Medical Examinations'!$A$1:$Z$1,0),FALSE)</f>
        <v>1</v>
      </c>
      <c r="I2115" s="10" t="str">
        <f>VLOOKUP($A2115,'Medical Examinations'!$A:$Z,MATCH(I$1,'Medical Examinations'!$A$1:$Z$1,0),FALSE)</f>
        <v>No</v>
      </c>
      <c r="J2115" s="10" t="str">
        <f>VLOOKUP($A2115,'Medical Examinations'!$A:$Z,MATCH(J$1,'Medical Examinations'!$A$1:$Z$1,0),FALSE)</f>
        <v>Normal Weight</v>
      </c>
      <c r="K2115" s="10" t="str">
        <f>VLOOKUP($A2115,'Medical Examinations'!$A:$Z,MATCH(K$1,'Medical Examinations'!$A$1:$Z$1,0),FALSE)</f>
        <v>Normal</v>
      </c>
      <c r="L2115" s="15">
        <v>34976.42</v>
      </c>
      <c r="M2115" s="10" t="s">
        <v>4707</v>
      </c>
      <c r="N2115" s="10" t="s">
        <v>4711</v>
      </c>
      <c r="P2115" s="10"/>
    </row>
    <row r="2116" spans="1:16">
      <c r="A2116" s="20" t="s">
        <v>4233</v>
      </c>
      <c r="D2116" s="10">
        <f>VLOOKUP($A2116,'Medical Examinations'!$A:$Z,MATCH(D$1,'Medical Examinations'!$A$1:$Z$1,0),FALSE)</f>
        <v>4.21</v>
      </c>
      <c r="E2116" s="10" t="str">
        <f>VLOOKUP($A2116,'Medical Examinations'!$A:$Z,MATCH(E$1,'Medical Examinations'!$A$1:$Z$1,0),FALSE)</f>
        <v>No</v>
      </c>
      <c r="F2116" s="10" t="str">
        <f>VLOOKUP($A2116,'Medical Examinations'!$A:$Z,MATCH(F$1,'Medical Examinations'!$A$1:$Z$1,0),FALSE)</f>
        <v>yes</v>
      </c>
      <c r="G2116" s="10" t="str">
        <f>VLOOKUP($A2116,'Medical Examinations'!$A:$Z,MATCH(G$1,'Medical Examinations'!$A$1:$Z$1,0),FALSE)</f>
        <v>No</v>
      </c>
      <c r="H2116" s="10">
        <f>VLOOKUP($A2116,'Medical Examinations'!$A:$Z,MATCH(H$1,'Medical Examinations'!$A$1:$Z$1,0),FALSE)</f>
        <v>1</v>
      </c>
      <c r="I2116" s="10" t="str">
        <f>VLOOKUP($A2116,'Medical Examinations'!$A:$Z,MATCH(I$1,'Medical Examinations'!$A$1:$Z$1,0),FALSE)</f>
        <v>No</v>
      </c>
      <c r="J2116" s="10" t="str">
        <f>VLOOKUP($A2116,'Medical Examinations'!$A:$Z,MATCH(J$1,'Medical Examinations'!$A$1:$Z$1,0),FALSE)</f>
        <v>Overweight</v>
      </c>
      <c r="K2116" s="10" t="str">
        <f>VLOOKUP($A2116,'Medical Examinations'!$A:$Z,MATCH(K$1,'Medical Examinations'!$A$1:$Z$1,0),FALSE)</f>
        <v>Normal</v>
      </c>
      <c r="L2116" s="15">
        <v>34979.86</v>
      </c>
      <c r="M2116" s="10" t="s">
        <v>4707</v>
      </c>
      <c r="N2116" s="10" t="s">
        <v>4707</v>
      </c>
      <c r="P2116" s="10"/>
    </row>
    <row r="2117" spans="1:16">
      <c r="A2117" s="21" t="s">
        <v>4235</v>
      </c>
      <c r="D2117" s="10">
        <f>VLOOKUP($A2117,'Medical Examinations'!$A:$Z,MATCH(D$1,'Medical Examinations'!$A$1:$Z$1,0),FALSE)</f>
        <v>5.47</v>
      </c>
      <c r="E2117" s="10" t="str">
        <f>VLOOKUP($A2117,'Medical Examinations'!$A:$Z,MATCH(E$1,'Medical Examinations'!$A$1:$Z$1,0),FALSE)</f>
        <v>No</v>
      </c>
      <c r="F2117" s="10" t="str">
        <f>VLOOKUP($A2117,'Medical Examinations'!$A:$Z,MATCH(F$1,'Medical Examinations'!$A$1:$Z$1,0),FALSE)</f>
        <v>yes</v>
      </c>
      <c r="G2117" s="10" t="str">
        <f>VLOOKUP($A2117,'Medical Examinations'!$A:$Z,MATCH(G$1,'Medical Examinations'!$A$1:$Z$1,0),FALSE)</f>
        <v>No</v>
      </c>
      <c r="H2117" s="10">
        <f>VLOOKUP($A2117,'Medical Examinations'!$A:$Z,MATCH(H$1,'Medical Examinations'!$A$1:$Z$1,0),FALSE)</f>
        <v>1</v>
      </c>
      <c r="I2117" s="10" t="str">
        <f>VLOOKUP($A2117,'Medical Examinations'!$A:$Z,MATCH(I$1,'Medical Examinations'!$A$1:$Z$1,0),FALSE)</f>
        <v>No</v>
      </c>
      <c r="J2117" s="10" t="str">
        <f>VLOOKUP($A2117,'Medical Examinations'!$A:$Z,MATCH(J$1,'Medical Examinations'!$A$1:$Z$1,0),FALSE)</f>
        <v>Overweight</v>
      </c>
      <c r="K2117" s="10" t="str">
        <f>VLOOKUP($A2117,'Medical Examinations'!$A:$Z,MATCH(K$1,'Medical Examinations'!$A$1:$Z$1,0),FALSE)</f>
        <v>Normal</v>
      </c>
      <c r="L2117" s="15">
        <v>35000.730000000003</v>
      </c>
      <c r="M2117" s="10" t="s">
        <v>4707</v>
      </c>
      <c r="N2117" s="10" t="s">
        <v>4708</v>
      </c>
      <c r="P2117" s="10"/>
    </row>
    <row r="2118" spans="1:16">
      <c r="A2118" s="20" t="s">
        <v>4237</v>
      </c>
      <c r="D2118" s="10">
        <f>VLOOKUP($A2118,'Medical Examinations'!$A:$Z,MATCH(D$1,'Medical Examinations'!$A$1:$Z$1,0),FALSE)</f>
        <v>5.09</v>
      </c>
      <c r="E2118" s="10" t="str">
        <f>VLOOKUP($A2118,'Medical Examinations'!$A:$Z,MATCH(E$1,'Medical Examinations'!$A$1:$Z$1,0),FALSE)</f>
        <v>No</v>
      </c>
      <c r="F2118" s="10" t="str">
        <f>VLOOKUP($A2118,'Medical Examinations'!$A:$Z,MATCH(F$1,'Medical Examinations'!$A$1:$Z$1,0),FALSE)</f>
        <v>yes</v>
      </c>
      <c r="G2118" s="10" t="str">
        <f>VLOOKUP($A2118,'Medical Examinations'!$A:$Z,MATCH(G$1,'Medical Examinations'!$A$1:$Z$1,0),FALSE)</f>
        <v>No</v>
      </c>
      <c r="H2118" s="10">
        <f>VLOOKUP($A2118,'Medical Examinations'!$A:$Z,MATCH(H$1,'Medical Examinations'!$A$1:$Z$1,0),FALSE)</f>
        <v>1</v>
      </c>
      <c r="I2118" s="10" t="str">
        <f>VLOOKUP($A2118,'Medical Examinations'!$A:$Z,MATCH(I$1,'Medical Examinations'!$A$1:$Z$1,0),FALSE)</f>
        <v>No</v>
      </c>
      <c r="J2118" s="10" t="str">
        <f>VLOOKUP($A2118,'Medical Examinations'!$A:$Z,MATCH(J$1,'Medical Examinations'!$A$1:$Z$1,0),FALSE)</f>
        <v>Overweight</v>
      </c>
      <c r="K2118" s="10" t="str">
        <f>VLOOKUP($A2118,'Medical Examinations'!$A:$Z,MATCH(K$1,'Medical Examinations'!$A$1:$Z$1,0),FALSE)</f>
        <v>Normal</v>
      </c>
      <c r="L2118" s="15">
        <v>35050.620000000003</v>
      </c>
      <c r="M2118" s="10" t="s">
        <v>4707</v>
      </c>
      <c r="N2118" s="10" t="s">
        <v>4711</v>
      </c>
      <c r="P2118" s="10"/>
    </row>
    <row r="2119" spans="1:16">
      <c r="A2119" s="21" t="s">
        <v>4239</v>
      </c>
      <c r="D2119" s="10">
        <f>VLOOKUP($A2119,'Medical Examinations'!$A:$Z,MATCH(D$1,'Medical Examinations'!$A$1:$Z$1,0),FALSE)</f>
        <v>5.08</v>
      </c>
      <c r="E2119" s="10" t="str">
        <f>VLOOKUP($A2119,'Medical Examinations'!$A:$Z,MATCH(E$1,'Medical Examinations'!$A$1:$Z$1,0),FALSE)</f>
        <v>No</v>
      </c>
      <c r="F2119" s="10" t="str">
        <f>VLOOKUP($A2119,'Medical Examinations'!$A:$Z,MATCH(F$1,'Medical Examinations'!$A$1:$Z$1,0),FALSE)</f>
        <v>No</v>
      </c>
      <c r="G2119" s="10" t="str">
        <f>VLOOKUP($A2119,'Medical Examinations'!$A:$Z,MATCH(G$1,'Medical Examinations'!$A$1:$Z$1,0),FALSE)</f>
        <v>No</v>
      </c>
      <c r="H2119" s="10">
        <f>VLOOKUP($A2119,'Medical Examinations'!$A:$Z,MATCH(H$1,'Medical Examinations'!$A$1:$Z$1,0),FALSE)</f>
        <v>0</v>
      </c>
      <c r="I2119" s="10" t="str">
        <f>VLOOKUP($A2119,'Medical Examinations'!$A:$Z,MATCH(I$1,'Medical Examinations'!$A$1:$Z$1,0),FALSE)</f>
        <v>No</v>
      </c>
      <c r="J2119" s="10" t="str">
        <f>VLOOKUP($A2119,'Medical Examinations'!$A:$Z,MATCH(J$1,'Medical Examinations'!$A$1:$Z$1,0),FALSE)</f>
        <v>Underweight</v>
      </c>
      <c r="K2119" s="10" t="str">
        <f>VLOOKUP($A2119,'Medical Examinations'!$A:$Z,MATCH(K$1,'Medical Examinations'!$A$1:$Z$1,0),FALSE)</f>
        <v>Normal</v>
      </c>
      <c r="L2119" s="15">
        <v>35069.370000000003</v>
      </c>
      <c r="M2119" s="10" t="s">
        <v>4711</v>
      </c>
      <c r="N2119" s="10" t="s">
        <v>4711</v>
      </c>
      <c r="P2119" s="10"/>
    </row>
    <row r="2120" spans="1:16">
      <c r="A2120" s="20" t="s">
        <v>4241</v>
      </c>
      <c r="D2120" s="10">
        <f>VLOOKUP($A2120,'Medical Examinations'!$A:$Z,MATCH(D$1,'Medical Examinations'!$A$1:$Z$1,0),FALSE)</f>
        <v>5.68</v>
      </c>
      <c r="E2120" s="10" t="str">
        <f>VLOOKUP($A2120,'Medical Examinations'!$A:$Z,MATCH(E$1,'Medical Examinations'!$A$1:$Z$1,0),FALSE)</f>
        <v>No</v>
      </c>
      <c r="F2120" s="10" t="str">
        <f>VLOOKUP($A2120,'Medical Examinations'!$A:$Z,MATCH(F$1,'Medical Examinations'!$A$1:$Z$1,0),FALSE)</f>
        <v>No</v>
      </c>
      <c r="G2120" s="10" t="str">
        <f>VLOOKUP($A2120,'Medical Examinations'!$A:$Z,MATCH(G$1,'Medical Examinations'!$A$1:$Z$1,0),FALSE)</f>
        <v>No</v>
      </c>
      <c r="H2120" s="10">
        <f>VLOOKUP($A2120,'Medical Examinations'!$A:$Z,MATCH(H$1,'Medical Examinations'!$A$1:$Z$1,0),FALSE)</f>
        <v>0</v>
      </c>
      <c r="I2120" s="10" t="str">
        <f>VLOOKUP($A2120,'Medical Examinations'!$A:$Z,MATCH(I$1,'Medical Examinations'!$A$1:$Z$1,0),FALSE)</f>
        <v>No</v>
      </c>
      <c r="J2120" s="10" t="str">
        <f>VLOOKUP($A2120,'Medical Examinations'!$A:$Z,MATCH(J$1,'Medical Examinations'!$A$1:$Z$1,0),FALSE)</f>
        <v>Normal Weight</v>
      </c>
      <c r="K2120" s="10" t="str">
        <f>VLOOKUP($A2120,'Medical Examinations'!$A:$Z,MATCH(K$1,'Medical Examinations'!$A$1:$Z$1,0),FALSE)</f>
        <v>Normal</v>
      </c>
      <c r="L2120" s="15">
        <v>35147.53</v>
      </c>
      <c r="M2120" s="10" t="s">
        <v>4711</v>
      </c>
      <c r="N2120" s="10" t="s">
        <v>4711</v>
      </c>
      <c r="P2120" s="10"/>
    </row>
    <row r="2121" spans="1:16">
      <c r="A2121" s="21" t="s">
        <v>4243</v>
      </c>
      <c r="D2121" s="10">
        <f>VLOOKUP($A2121,'Medical Examinations'!$A:$Z,MATCH(D$1,'Medical Examinations'!$A$1:$Z$1,0),FALSE)</f>
        <v>4.66</v>
      </c>
      <c r="E2121" s="10" t="str">
        <f>VLOOKUP($A2121,'Medical Examinations'!$A:$Z,MATCH(E$1,'Medical Examinations'!$A$1:$Z$1,0),FALSE)</f>
        <v>No</v>
      </c>
      <c r="F2121" s="10" t="str">
        <f>VLOOKUP($A2121,'Medical Examinations'!$A:$Z,MATCH(F$1,'Medical Examinations'!$A$1:$Z$1,0),FALSE)</f>
        <v>yes</v>
      </c>
      <c r="G2121" s="10" t="str">
        <f>VLOOKUP($A2121,'Medical Examinations'!$A:$Z,MATCH(G$1,'Medical Examinations'!$A$1:$Z$1,0),FALSE)</f>
        <v>No</v>
      </c>
      <c r="H2121" s="10">
        <f>VLOOKUP($A2121,'Medical Examinations'!$A:$Z,MATCH(H$1,'Medical Examinations'!$A$1:$Z$1,0),FALSE)</f>
        <v>1</v>
      </c>
      <c r="I2121" s="10" t="str">
        <f>VLOOKUP($A2121,'Medical Examinations'!$A:$Z,MATCH(I$1,'Medical Examinations'!$A$1:$Z$1,0),FALSE)</f>
        <v>No</v>
      </c>
      <c r="J2121" s="10" t="str">
        <f>VLOOKUP($A2121,'Medical Examinations'!$A:$Z,MATCH(J$1,'Medical Examinations'!$A$1:$Z$1,0),FALSE)</f>
        <v>Obesity</v>
      </c>
      <c r="K2121" s="10" t="str">
        <f>VLOOKUP($A2121,'Medical Examinations'!$A:$Z,MATCH(K$1,'Medical Examinations'!$A$1:$Z$1,0),FALSE)</f>
        <v>Normal</v>
      </c>
      <c r="L2121" s="15">
        <v>35160.129999999997</v>
      </c>
      <c r="M2121" s="10" t="s">
        <v>4707</v>
      </c>
      <c r="N2121" s="10" t="s">
        <v>4707</v>
      </c>
      <c r="P2121" s="10"/>
    </row>
    <row r="2122" spans="1:16">
      <c r="A2122" s="20" t="s">
        <v>4245</v>
      </c>
      <c r="D2122" s="10">
        <f>VLOOKUP($A2122,'Medical Examinations'!$A:$Z,MATCH(D$1,'Medical Examinations'!$A$1:$Z$1,0),FALSE)</f>
        <v>5.59</v>
      </c>
      <c r="E2122" s="10" t="str">
        <f>VLOOKUP($A2122,'Medical Examinations'!$A:$Z,MATCH(E$1,'Medical Examinations'!$A$1:$Z$1,0),FALSE)</f>
        <v>No</v>
      </c>
      <c r="F2122" s="10" t="str">
        <f>VLOOKUP($A2122,'Medical Examinations'!$A:$Z,MATCH(F$1,'Medical Examinations'!$A$1:$Z$1,0),FALSE)</f>
        <v>yes</v>
      </c>
      <c r="G2122" s="10" t="str">
        <f>VLOOKUP($A2122,'Medical Examinations'!$A:$Z,MATCH(G$1,'Medical Examinations'!$A$1:$Z$1,0),FALSE)</f>
        <v>No</v>
      </c>
      <c r="H2122" s="10">
        <f>VLOOKUP($A2122,'Medical Examinations'!$A:$Z,MATCH(H$1,'Medical Examinations'!$A$1:$Z$1,0),FALSE)</f>
        <v>1</v>
      </c>
      <c r="I2122" s="10" t="str">
        <f>VLOOKUP($A2122,'Medical Examinations'!$A:$Z,MATCH(I$1,'Medical Examinations'!$A$1:$Z$1,0),FALSE)</f>
        <v>No</v>
      </c>
      <c r="J2122" s="10" t="str">
        <f>VLOOKUP($A2122,'Medical Examinations'!$A:$Z,MATCH(J$1,'Medical Examinations'!$A$1:$Z$1,0),FALSE)</f>
        <v>Overweight</v>
      </c>
      <c r="K2122" s="10" t="str">
        <f>VLOOKUP($A2122,'Medical Examinations'!$A:$Z,MATCH(K$1,'Medical Examinations'!$A$1:$Z$1,0),FALSE)</f>
        <v>Normal</v>
      </c>
      <c r="L2122" s="15">
        <v>35302.089999999997</v>
      </c>
      <c r="M2122" s="10" t="s">
        <v>4711</v>
      </c>
      <c r="N2122" s="10" t="s">
        <v>4707</v>
      </c>
      <c r="P2122" s="10"/>
    </row>
    <row r="2123" spans="1:16">
      <c r="A2123" s="21" t="s">
        <v>4247</v>
      </c>
      <c r="D2123" s="10">
        <f>VLOOKUP($A2123,'Medical Examinations'!$A:$Z,MATCH(D$1,'Medical Examinations'!$A$1:$Z$1,0),FALSE)</f>
        <v>6.2</v>
      </c>
      <c r="E2123" s="10" t="str">
        <f>VLOOKUP($A2123,'Medical Examinations'!$A:$Z,MATCH(E$1,'Medical Examinations'!$A$1:$Z$1,0),FALSE)</f>
        <v>No</v>
      </c>
      <c r="F2123" s="10" t="str">
        <f>VLOOKUP($A2123,'Medical Examinations'!$A:$Z,MATCH(F$1,'Medical Examinations'!$A$1:$Z$1,0),FALSE)</f>
        <v>yes</v>
      </c>
      <c r="G2123" s="10" t="str">
        <f>VLOOKUP($A2123,'Medical Examinations'!$A:$Z,MATCH(G$1,'Medical Examinations'!$A$1:$Z$1,0),FALSE)</f>
        <v>No</v>
      </c>
      <c r="H2123" s="10">
        <f>VLOOKUP($A2123,'Medical Examinations'!$A:$Z,MATCH(H$1,'Medical Examinations'!$A$1:$Z$1,0),FALSE)</f>
        <v>1</v>
      </c>
      <c r="I2123" s="10" t="str">
        <f>VLOOKUP($A2123,'Medical Examinations'!$A:$Z,MATCH(I$1,'Medical Examinations'!$A$1:$Z$1,0),FALSE)</f>
        <v>No</v>
      </c>
      <c r="J2123" s="10" t="str">
        <f>VLOOKUP($A2123,'Medical Examinations'!$A:$Z,MATCH(J$1,'Medical Examinations'!$A$1:$Z$1,0),FALSE)</f>
        <v>Overweight</v>
      </c>
      <c r="K2123" s="10" t="str">
        <f>VLOOKUP($A2123,'Medical Examinations'!$A:$Z,MATCH(K$1,'Medical Examinations'!$A$1:$Z$1,0),FALSE)</f>
        <v>Prediabetes</v>
      </c>
      <c r="L2123" s="15">
        <v>35315.96</v>
      </c>
      <c r="M2123" s="10" t="s">
        <v>4707</v>
      </c>
      <c r="N2123" s="10" t="s">
        <v>4711</v>
      </c>
      <c r="P2123" s="10"/>
    </row>
    <row r="2124" spans="1:16">
      <c r="A2124" s="20" t="s">
        <v>4249</v>
      </c>
      <c r="D2124" s="10">
        <f>VLOOKUP($A2124,'Medical Examinations'!$A:$Z,MATCH(D$1,'Medical Examinations'!$A$1:$Z$1,0),FALSE)</f>
        <v>4.45</v>
      </c>
      <c r="E2124" s="10" t="str">
        <f>VLOOKUP($A2124,'Medical Examinations'!$A:$Z,MATCH(E$1,'Medical Examinations'!$A$1:$Z$1,0),FALSE)</f>
        <v>No</v>
      </c>
      <c r="F2124" s="10" t="str">
        <f>VLOOKUP($A2124,'Medical Examinations'!$A:$Z,MATCH(F$1,'Medical Examinations'!$A$1:$Z$1,0),FALSE)</f>
        <v>yes</v>
      </c>
      <c r="G2124" s="10" t="str">
        <f>VLOOKUP($A2124,'Medical Examinations'!$A:$Z,MATCH(G$1,'Medical Examinations'!$A$1:$Z$1,0),FALSE)</f>
        <v>No</v>
      </c>
      <c r="H2124" s="10">
        <f>VLOOKUP($A2124,'Medical Examinations'!$A:$Z,MATCH(H$1,'Medical Examinations'!$A$1:$Z$1,0),FALSE)</f>
        <v>1</v>
      </c>
      <c r="I2124" s="10" t="str">
        <f>VLOOKUP($A2124,'Medical Examinations'!$A:$Z,MATCH(I$1,'Medical Examinations'!$A$1:$Z$1,0),FALSE)</f>
        <v>No</v>
      </c>
      <c r="J2124" s="10" t="str">
        <f>VLOOKUP($A2124,'Medical Examinations'!$A:$Z,MATCH(J$1,'Medical Examinations'!$A$1:$Z$1,0),FALSE)</f>
        <v>Overweight</v>
      </c>
      <c r="K2124" s="10" t="str">
        <f>VLOOKUP($A2124,'Medical Examinations'!$A:$Z,MATCH(K$1,'Medical Examinations'!$A$1:$Z$1,0),FALSE)</f>
        <v>Normal</v>
      </c>
      <c r="L2124" s="15">
        <v>35345.730000000003</v>
      </c>
      <c r="M2124" s="10" t="s">
        <v>4707</v>
      </c>
      <c r="N2124" s="10" t="s">
        <v>4708</v>
      </c>
      <c r="P2124" s="10"/>
    </row>
    <row r="2125" spans="1:16">
      <c r="A2125" s="21" t="s">
        <v>4251</v>
      </c>
      <c r="D2125" s="10">
        <f>VLOOKUP($A2125,'Medical Examinations'!$A:$Z,MATCH(D$1,'Medical Examinations'!$A$1:$Z$1,0),FALSE)</f>
        <v>6.1</v>
      </c>
      <c r="E2125" s="10" t="str">
        <f>VLOOKUP($A2125,'Medical Examinations'!$A:$Z,MATCH(E$1,'Medical Examinations'!$A$1:$Z$1,0),FALSE)</f>
        <v>yes</v>
      </c>
      <c r="F2125" s="10" t="str">
        <f>VLOOKUP($A2125,'Medical Examinations'!$A:$Z,MATCH(F$1,'Medical Examinations'!$A$1:$Z$1,0),FALSE)</f>
        <v>yes</v>
      </c>
      <c r="G2125" s="10" t="str">
        <f>VLOOKUP($A2125,'Medical Examinations'!$A:$Z,MATCH(G$1,'Medical Examinations'!$A$1:$Z$1,0),FALSE)</f>
        <v>No</v>
      </c>
      <c r="H2125" s="10">
        <f>VLOOKUP($A2125,'Medical Examinations'!$A:$Z,MATCH(H$1,'Medical Examinations'!$A$1:$Z$1,0),FALSE)</f>
        <v>1</v>
      </c>
      <c r="I2125" s="10" t="str">
        <f>VLOOKUP($A2125,'Medical Examinations'!$A:$Z,MATCH(I$1,'Medical Examinations'!$A$1:$Z$1,0),FALSE)</f>
        <v>No</v>
      </c>
      <c r="J2125" s="10" t="str">
        <f>VLOOKUP($A2125,'Medical Examinations'!$A:$Z,MATCH(J$1,'Medical Examinations'!$A$1:$Z$1,0),FALSE)</f>
        <v>Normal Weight</v>
      </c>
      <c r="K2125" s="10" t="str">
        <f>VLOOKUP($A2125,'Medical Examinations'!$A:$Z,MATCH(K$1,'Medical Examinations'!$A$1:$Z$1,0),FALSE)</f>
        <v>Prediabetes</v>
      </c>
      <c r="L2125" s="15">
        <v>35491.64</v>
      </c>
      <c r="M2125" s="10" t="s">
        <v>4711</v>
      </c>
      <c r="N2125" s="10" t="s">
        <v>4707</v>
      </c>
      <c r="P2125" s="10"/>
    </row>
    <row r="2126" spans="1:16">
      <c r="A2126" s="20" t="s">
        <v>4253</v>
      </c>
      <c r="D2126" s="10">
        <f>VLOOKUP($A2126,'Medical Examinations'!$A:$Z,MATCH(D$1,'Medical Examinations'!$A$1:$Z$1,0),FALSE)</f>
        <v>6.06</v>
      </c>
      <c r="E2126" s="10" t="str">
        <f>VLOOKUP($A2126,'Medical Examinations'!$A:$Z,MATCH(E$1,'Medical Examinations'!$A$1:$Z$1,0),FALSE)</f>
        <v>No</v>
      </c>
      <c r="F2126" s="10" t="str">
        <f>VLOOKUP($A2126,'Medical Examinations'!$A:$Z,MATCH(F$1,'Medical Examinations'!$A$1:$Z$1,0),FALSE)</f>
        <v>yes</v>
      </c>
      <c r="G2126" s="10" t="str">
        <f>VLOOKUP($A2126,'Medical Examinations'!$A:$Z,MATCH(G$1,'Medical Examinations'!$A$1:$Z$1,0),FALSE)</f>
        <v>No</v>
      </c>
      <c r="H2126" s="10">
        <f>VLOOKUP($A2126,'Medical Examinations'!$A:$Z,MATCH(H$1,'Medical Examinations'!$A$1:$Z$1,0),FALSE)</f>
        <v>1</v>
      </c>
      <c r="I2126" s="10" t="str">
        <f>VLOOKUP($A2126,'Medical Examinations'!$A:$Z,MATCH(I$1,'Medical Examinations'!$A$1:$Z$1,0),FALSE)</f>
        <v>No</v>
      </c>
      <c r="J2126" s="10" t="str">
        <f>VLOOKUP($A2126,'Medical Examinations'!$A:$Z,MATCH(J$1,'Medical Examinations'!$A$1:$Z$1,0),FALSE)</f>
        <v>Obesity</v>
      </c>
      <c r="K2126" s="10" t="str">
        <f>VLOOKUP($A2126,'Medical Examinations'!$A:$Z,MATCH(K$1,'Medical Examinations'!$A$1:$Z$1,0),FALSE)</f>
        <v>Prediabetes</v>
      </c>
      <c r="L2126" s="15">
        <v>35517.19</v>
      </c>
      <c r="M2126" s="10" t="s">
        <v>4707</v>
      </c>
      <c r="N2126" s="10" t="s">
        <v>4707</v>
      </c>
      <c r="P2126" s="10"/>
    </row>
    <row r="2127" spans="1:16">
      <c r="A2127" s="21" t="s">
        <v>4255</v>
      </c>
      <c r="D2127" s="10">
        <f>VLOOKUP($A2127,'Medical Examinations'!$A:$Z,MATCH(D$1,'Medical Examinations'!$A$1:$Z$1,0),FALSE)</f>
        <v>4.5599999999999996</v>
      </c>
      <c r="E2127" s="10" t="str">
        <f>VLOOKUP($A2127,'Medical Examinations'!$A:$Z,MATCH(E$1,'Medical Examinations'!$A$1:$Z$1,0),FALSE)</f>
        <v>No</v>
      </c>
      <c r="F2127" s="10" t="str">
        <f>VLOOKUP($A2127,'Medical Examinations'!$A:$Z,MATCH(F$1,'Medical Examinations'!$A$1:$Z$1,0),FALSE)</f>
        <v>No</v>
      </c>
      <c r="G2127" s="10" t="str">
        <f>VLOOKUP($A2127,'Medical Examinations'!$A:$Z,MATCH(G$1,'Medical Examinations'!$A$1:$Z$1,0),FALSE)</f>
        <v>Yes</v>
      </c>
      <c r="H2127" s="10">
        <f>VLOOKUP($A2127,'Medical Examinations'!$A:$Z,MATCH(H$1,'Medical Examinations'!$A$1:$Z$1,0),FALSE)</f>
        <v>1</v>
      </c>
      <c r="I2127" s="10" t="str">
        <f>VLOOKUP($A2127,'Medical Examinations'!$A:$Z,MATCH(I$1,'Medical Examinations'!$A$1:$Z$1,0),FALSE)</f>
        <v>No</v>
      </c>
      <c r="J2127" s="10" t="str">
        <f>VLOOKUP($A2127,'Medical Examinations'!$A:$Z,MATCH(J$1,'Medical Examinations'!$A$1:$Z$1,0),FALSE)</f>
        <v>Obesity</v>
      </c>
      <c r="K2127" s="10" t="str">
        <f>VLOOKUP($A2127,'Medical Examinations'!$A:$Z,MATCH(K$1,'Medical Examinations'!$A$1:$Z$1,0),FALSE)</f>
        <v>Normal</v>
      </c>
      <c r="L2127" s="15">
        <v>35547.47</v>
      </c>
      <c r="M2127" s="10" t="s">
        <v>4707</v>
      </c>
      <c r="N2127" s="10" t="s">
        <v>4708</v>
      </c>
      <c r="P2127" s="10"/>
    </row>
    <row r="2128" spans="1:16">
      <c r="A2128" s="20" t="s">
        <v>4257</v>
      </c>
      <c r="D2128" s="10">
        <f>VLOOKUP($A2128,'Medical Examinations'!$A:$Z,MATCH(D$1,'Medical Examinations'!$A$1:$Z$1,0),FALSE)</f>
        <v>6.41</v>
      </c>
      <c r="E2128" s="10" t="str">
        <f>VLOOKUP($A2128,'Medical Examinations'!$A:$Z,MATCH(E$1,'Medical Examinations'!$A$1:$Z$1,0),FALSE)</f>
        <v>yes</v>
      </c>
      <c r="F2128" s="10" t="str">
        <f>VLOOKUP($A2128,'Medical Examinations'!$A:$Z,MATCH(F$1,'Medical Examinations'!$A$1:$Z$1,0),FALSE)</f>
        <v>No</v>
      </c>
      <c r="G2128" s="10" t="str">
        <f>VLOOKUP($A2128,'Medical Examinations'!$A:$Z,MATCH(G$1,'Medical Examinations'!$A$1:$Z$1,0),FALSE)</f>
        <v>Yes</v>
      </c>
      <c r="H2128" s="10">
        <f>VLOOKUP($A2128,'Medical Examinations'!$A:$Z,MATCH(H$1,'Medical Examinations'!$A$1:$Z$1,0),FALSE)</f>
        <v>1</v>
      </c>
      <c r="I2128" s="10" t="str">
        <f>VLOOKUP($A2128,'Medical Examinations'!$A:$Z,MATCH(I$1,'Medical Examinations'!$A$1:$Z$1,0),FALSE)</f>
        <v>No</v>
      </c>
      <c r="J2128" s="10" t="str">
        <f>VLOOKUP($A2128,'Medical Examinations'!$A:$Z,MATCH(J$1,'Medical Examinations'!$A$1:$Z$1,0),FALSE)</f>
        <v>Overweight</v>
      </c>
      <c r="K2128" s="10" t="str">
        <f>VLOOKUP($A2128,'Medical Examinations'!$A:$Z,MATCH(K$1,'Medical Examinations'!$A$1:$Z$1,0),FALSE)</f>
        <v>Prediabetes</v>
      </c>
      <c r="L2128" s="15">
        <v>35547.72</v>
      </c>
      <c r="M2128" s="10" t="s">
        <v>4711</v>
      </c>
      <c r="N2128" s="10" t="s">
        <v>4711</v>
      </c>
      <c r="P2128" s="10"/>
    </row>
    <row r="2129" spans="1:16">
      <c r="A2129" s="21" t="s">
        <v>4259</v>
      </c>
      <c r="D2129" s="10">
        <f>VLOOKUP($A2129,'Medical Examinations'!$A:$Z,MATCH(D$1,'Medical Examinations'!$A$1:$Z$1,0),FALSE)</f>
        <v>5.57</v>
      </c>
      <c r="E2129" s="10" t="str">
        <f>VLOOKUP($A2129,'Medical Examinations'!$A:$Z,MATCH(E$1,'Medical Examinations'!$A$1:$Z$1,0),FALSE)</f>
        <v>No</v>
      </c>
      <c r="F2129" s="10" t="str">
        <f>VLOOKUP($A2129,'Medical Examinations'!$A:$Z,MATCH(F$1,'Medical Examinations'!$A$1:$Z$1,0),FALSE)</f>
        <v>No</v>
      </c>
      <c r="G2129" s="10" t="str">
        <f>VLOOKUP($A2129,'Medical Examinations'!$A:$Z,MATCH(G$1,'Medical Examinations'!$A$1:$Z$1,0),FALSE)</f>
        <v>Yes</v>
      </c>
      <c r="H2129" s="10">
        <f>VLOOKUP($A2129,'Medical Examinations'!$A:$Z,MATCH(H$1,'Medical Examinations'!$A$1:$Z$1,0),FALSE)</f>
        <v>1</v>
      </c>
      <c r="I2129" s="10" t="str">
        <f>VLOOKUP($A2129,'Medical Examinations'!$A:$Z,MATCH(I$1,'Medical Examinations'!$A$1:$Z$1,0),FALSE)</f>
        <v>No</v>
      </c>
      <c r="J2129" s="10" t="str">
        <f>VLOOKUP($A2129,'Medical Examinations'!$A:$Z,MATCH(J$1,'Medical Examinations'!$A$1:$Z$1,0),FALSE)</f>
        <v>Obesity</v>
      </c>
      <c r="K2129" s="10" t="str">
        <f>VLOOKUP($A2129,'Medical Examinations'!$A:$Z,MATCH(K$1,'Medical Examinations'!$A$1:$Z$1,0),FALSE)</f>
        <v>Normal</v>
      </c>
      <c r="L2129" s="15">
        <v>35573.26</v>
      </c>
      <c r="M2129" s="10" t="s">
        <v>4707</v>
      </c>
      <c r="N2129" s="10" t="s">
        <v>4711</v>
      </c>
      <c r="P2129" s="10"/>
    </row>
    <row r="2130" spans="1:16">
      <c r="A2130" s="20" t="s">
        <v>4261</v>
      </c>
      <c r="D2130" s="10">
        <f>VLOOKUP($A2130,'Medical Examinations'!$A:$Z,MATCH(D$1,'Medical Examinations'!$A$1:$Z$1,0),FALSE)</f>
        <v>5.47</v>
      </c>
      <c r="E2130" s="10" t="str">
        <f>VLOOKUP($A2130,'Medical Examinations'!$A:$Z,MATCH(E$1,'Medical Examinations'!$A$1:$Z$1,0),FALSE)</f>
        <v>No</v>
      </c>
      <c r="F2130" s="10" t="str">
        <f>VLOOKUP($A2130,'Medical Examinations'!$A:$Z,MATCH(F$1,'Medical Examinations'!$A$1:$Z$1,0),FALSE)</f>
        <v>No</v>
      </c>
      <c r="G2130" s="10" t="str">
        <f>VLOOKUP($A2130,'Medical Examinations'!$A:$Z,MATCH(G$1,'Medical Examinations'!$A$1:$Z$1,0),FALSE)</f>
        <v>Yes</v>
      </c>
      <c r="H2130" s="10">
        <f>VLOOKUP($A2130,'Medical Examinations'!$A:$Z,MATCH(H$1,'Medical Examinations'!$A$1:$Z$1,0),FALSE)</f>
        <v>1</v>
      </c>
      <c r="I2130" s="10" t="str">
        <f>VLOOKUP($A2130,'Medical Examinations'!$A:$Z,MATCH(I$1,'Medical Examinations'!$A$1:$Z$1,0),FALSE)</f>
        <v>No</v>
      </c>
      <c r="J2130" s="10" t="str">
        <f>VLOOKUP($A2130,'Medical Examinations'!$A:$Z,MATCH(J$1,'Medical Examinations'!$A$1:$Z$1,0),FALSE)</f>
        <v>Obesity</v>
      </c>
      <c r="K2130" s="10" t="str">
        <f>VLOOKUP($A2130,'Medical Examinations'!$A:$Z,MATCH(K$1,'Medical Examinations'!$A$1:$Z$1,0),FALSE)</f>
        <v>Normal</v>
      </c>
      <c r="L2130" s="15">
        <v>35583.17</v>
      </c>
      <c r="M2130" s="10" t="s">
        <v>4711</v>
      </c>
      <c r="N2130" s="10" t="s">
        <v>4708</v>
      </c>
      <c r="P2130" s="10"/>
    </row>
    <row r="2131" spans="1:16">
      <c r="A2131" s="21" t="s">
        <v>4263</v>
      </c>
      <c r="D2131" s="10">
        <f>VLOOKUP($A2131,'Medical Examinations'!$A:$Z,MATCH(D$1,'Medical Examinations'!$A$1:$Z$1,0),FALSE)</f>
        <v>4.43</v>
      </c>
      <c r="E2131" s="10" t="str">
        <f>VLOOKUP($A2131,'Medical Examinations'!$A:$Z,MATCH(E$1,'Medical Examinations'!$A$1:$Z$1,0),FALSE)</f>
        <v>No</v>
      </c>
      <c r="F2131" s="10" t="str">
        <f>VLOOKUP($A2131,'Medical Examinations'!$A:$Z,MATCH(F$1,'Medical Examinations'!$A$1:$Z$1,0),FALSE)</f>
        <v>No</v>
      </c>
      <c r="G2131" s="10" t="str">
        <f>VLOOKUP($A2131,'Medical Examinations'!$A:$Z,MATCH(G$1,'Medical Examinations'!$A$1:$Z$1,0),FALSE)</f>
        <v>Yes</v>
      </c>
      <c r="H2131" s="10">
        <f>VLOOKUP($A2131,'Medical Examinations'!$A:$Z,MATCH(H$1,'Medical Examinations'!$A$1:$Z$1,0),FALSE)</f>
        <v>1</v>
      </c>
      <c r="I2131" s="10" t="str">
        <f>VLOOKUP($A2131,'Medical Examinations'!$A:$Z,MATCH(I$1,'Medical Examinations'!$A$1:$Z$1,0),FALSE)</f>
        <v>No</v>
      </c>
      <c r="J2131" s="10" t="str">
        <f>VLOOKUP($A2131,'Medical Examinations'!$A:$Z,MATCH(J$1,'Medical Examinations'!$A$1:$Z$1,0),FALSE)</f>
        <v>Obesity</v>
      </c>
      <c r="K2131" s="10" t="str">
        <f>VLOOKUP($A2131,'Medical Examinations'!$A:$Z,MATCH(K$1,'Medical Examinations'!$A$1:$Z$1,0),FALSE)</f>
        <v>Normal</v>
      </c>
      <c r="L2131" s="15">
        <v>35585.58</v>
      </c>
      <c r="M2131" s="10" t="s">
        <v>4711</v>
      </c>
      <c r="N2131" s="10" t="s">
        <v>4707</v>
      </c>
      <c r="P2131" s="10"/>
    </row>
    <row r="2132" spans="1:16">
      <c r="A2132" s="20" t="s">
        <v>4265</v>
      </c>
      <c r="D2132" s="10">
        <f>VLOOKUP($A2132,'Medical Examinations'!$A:$Z,MATCH(D$1,'Medical Examinations'!$A$1:$Z$1,0),FALSE)</f>
        <v>4.95</v>
      </c>
      <c r="E2132" s="10" t="str">
        <f>VLOOKUP($A2132,'Medical Examinations'!$A:$Z,MATCH(E$1,'Medical Examinations'!$A$1:$Z$1,0),FALSE)</f>
        <v>No</v>
      </c>
      <c r="F2132" s="10" t="str">
        <f>VLOOKUP($A2132,'Medical Examinations'!$A:$Z,MATCH(F$1,'Medical Examinations'!$A$1:$Z$1,0),FALSE)</f>
        <v>No</v>
      </c>
      <c r="G2132" s="10" t="str">
        <f>VLOOKUP($A2132,'Medical Examinations'!$A:$Z,MATCH(G$1,'Medical Examinations'!$A$1:$Z$1,0),FALSE)</f>
        <v>Yes</v>
      </c>
      <c r="H2132" s="10">
        <f>VLOOKUP($A2132,'Medical Examinations'!$A:$Z,MATCH(H$1,'Medical Examinations'!$A$1:$Z$1,0),FALSE)</f>
        <v>1</v>
      </c>
      <c r="I2132" s="10" t="str">
        <f>VLOOKUP($A2132,'Medical Examinations'!$A:$Z,MATCH(I$1,'Medical Examinations'!$A$1:$Z$1,0),FALSE)</f>
        <v>No</v>
      </c>
      <c r="J2132" s="10" t="str">
        <f>VLOOKUP($A2132,'Medical Examinations'!$A:$Z,MATCH(J$1,'Medical Examinations'!$A$1:$Z$1,0),FALSE)</f>
        <v>Obesity</v>
      </c>
      <c r="K2132" s="10" t="str">
        <f>VLOOKUP($A2132,'Medical Examinations'!$A:$Z,MATCH(K$1,'Medical Examinations'!$A$1:$Z$1,0),FALSE)</f>
        <v>Normal</v>
      </c>
      <c r="L2132" s="15">
        <v>35585.58</v>
      </c>
      <c r="M2132" s="10" t="s">
        <v>4707</v>
      </c>
      <c r="N2132" s="10" t="s">
        <v>4708</v>
      </c>
      <c r="P2132" s="10"/>
    </row>
    <row r="2133" spans="1:16">
      <c r="A2133" s="21" t="s">
        <v>4267</v>
      </c>
      <c r="D2133" s="10">
        <f>VLOOKUP($A2133,'Medical Examinations'!$A:$Z,MATCH(D$1,'Medical Examinations'!$A$1:$Z$1,0),FALSE)</f>
        <v>4.04</v>
      </c>
      <c r="E2133" s="10" t="str">
        <f>VLOOKUP($A2133,'Medical Examinations'!$A:$Z,MATCH(E$1,'Medical Examinations'!$A$1:$Z$1,0),FALSE)</f>
        <v>No</v>
      </c>
      <c r="F2133" s="10" t="str">
        <f>VLOOKUP($A2133,'Medical Examinations'!$A:$Z,MATCH(F$1,'Medical Examinations'!$A$1:$Z$1,0),FALSE)</f>
        <v>yes</v>
      </c>
      <c r="G2133" s="10" t="str">
        <f>VLOOKUP($A2133,'Medical Examinations'!$A:$Z,MATCH(G$1,'Medical Examinations'!$A$1:$Z$1,0),FALSE)</f>
        <v>No</v>
      </c>
      <c r="H2133" s="10">
        <f>VLOOKUP($A2133,'Medical Examinations'!$A:$Z,MATCH(H$1,'Medical Examinations'!$A$1:$Z$1,0),FALSE)</f>
        <v>1</v>
      </c>
      <c r="I2133" s="10" t="str">
        <f>VLOOKUP($A2133,'Medical Examinations'!$A:$Z,MATCH(I$1,'Medical Examinations'!$A$1:$Z$1,0),FALSE)</f>
        <v>No</v>
      </c>
      <c r="J2133" s="10" t="str">
        <f>VLOOKUP($A2133,'Medical Examinations'!$A:$Z,MATCH(J$1,'Medical Examinations'!$A$1:$Z$1,0),FALSE)</f>
        <v>Overweight</v>
      </c>
      <c r="K2133" s="10" t="str">
        <f>VLOOKUP($A2133,'Medical Examinations'!$A:$Z,MATCH(K$1,'Medical Examinations'!$A$1:$Z$1,0),FALSE)</f>
        <v>Normal</v>
      </c>
      <c r="L2133" s="15">
        <v>35595.589999999997</v>
      </c>
      <c r="M2133" s="10" t="s">
        <v>4707</v>
      </c>
      <c r="N2133" s="10" t="s">
        <v>4708</v>
      </c>
      <c r="P2133" s="10"/>
    </row>
    <row r="2134" spans="1:16">
      <c r="A2134" s="20" t="s">
        <v>4269</v>
      </c>
      <c r="D2134" s="10">
        <f>VLOOKUP($A2134,'Medical Examinations'!$A:$Z,MATCH(D$1,'Medical Examinations'!$A$1:$Z$1,0),FALSE)</f>
        <v>5.93</v>
      </c>
      <c r="E2134" s="10" t="str">
        <f>VLOOKUP($A2134,'Medical Examinations'!$A:$Z,MATCH(E$1,'Medical Examinations'!$A$1:$Z$1,0),FALSE)</f>
        <v>No</v>
      </c>
      <c r="F2134" s="10" t="str">
        <f>VLOOKUP($A2134,'Medical Examinations'!$A:$Z,MATCH(F$1,'Medical Examinations'!$A$1:$Z$1,0),FALSE)</f>
        <v>No</v>
      </c>
      <c r="G2134" s="10" t="str">
        <f>VLOOKUP($A2134,'Medical Examinations'!$A:$Z,MATCH(G$1,'Medical Examinations'!$A$1:$Z$1,0),FALSE)</f>
        <v>Yes</v>
      </c>
      <c r="H2134" s="10">
        <f>VLOOKUP($A2134,'Medical Examinations'!$A:$Z,MATCH(H$1,'Medical Examinations'!$A$1:$Z$1,0),FALSE)</f>
        <v>1</v>
      </c>
      <c r="I2134" s="10" t="str">
        <f>VLOOKUP($A2134,'Medical Examinations'!$A:$Z,MATCH(I$1,'Medical Examinations'!$A$1:$Z$1,0),FALSE)</f>
        <v>No</v>
      </c>
      <c r="J2134" s="10" t="str">
        <f>VLOOKUP($A2134,'Medical Examinations'!$A:$Z,MATCH(J$1,'Medical Examinations'!$A$1:$Z$1,0),FALSE)</f>
        <v>Normal Weight</v>
      </c>
      <c r="K2134" s="10" t="str">
        <f>VLOOKUP($A2134,'Medical Examinations'!$A:$Z,MATCH(K$1,'Medical Examinations'!$A$1:$Z$1,0),FALSE)</f>
        <v>Prediabetes</v>
      </c>
      <c r="L2134" s="15">
        <v>35701.9</v>
      </c>
      <c r="M2134" s="10" t="s">
        <v>4707</v>
      </c>
      <c r="N2134" s="10" t="s">
        <v>4711</v>
      </c>
      <c r="P2134" s="10"/>
    </row>
    <row r="2135" spans="1:16">
      <c r="A2135" s="21" t="s">
        <v>4271</v>
      </c>
      <c r="D2135" s="10">
        <f>VLOOKUP($A2135,'Medical Examinations'!$A:$Z,MATCH(D$1,'Medical Examinations'!$A$1:$Z$1,0),FALSE)</f>
        <v>4.2300000000000004</v>
      </c>
      <c r="E2135" s="10" t="str">
        <f>VLOOKUP($A2135,'Medical Examinations'!$A:$Z,MATCH(E$1,'Medical Examinations'!$A$1:$Z$1,0),FALSE)</f>
        <v>No</v>
      </c>
      <c r="F2135" s="10" t="str">
        <f>VLOOKUP($A2135,'Medical Examinations'!$A:$Z,MATCH(F$1,'Medical Examinations'!$A$1:$Z$1,0),FALSE)</f>
        <v>No</v>
      </c>
      <c r="G2135" s="10" t="str">
        <f>VLOOKUP($A2135,'Medical Examinations'!$A:$Z,MATCH(G$1,'Medical Examinations'!$A$1:$Z$1,0),FALSE)</f>
        <v>No</v>
      </c>
      <c r="H2135" s="10">
        <f>VLOOKUP($A2135,'Medical Examinations'!$A:$Z,MATCH(H$1,'Medical Examinations'!$A$1:$Z$1,0),FALSE)</f>
        <v>0</v>
      </c>
      <c r="I2135" s="10" t="str">
        <f>VLOOKUP($A2135,'Medical Examinations'!$A:$Z,MATCH(I$1,'Medical Examinations'!$A$1:$Z$1,0),FALSE)</f>
        <v>No</v>
      </c>
      <c r="J2135" s="10" t="str">
        <f>VLOOKUP($A2135,'Medical Examinations'!$A:$Z,MATCH(J$1,'Medical Examinations'!$A$1:$Z$1,0),FALSE)</f>
        <v>Underweight</v>
      </c>
      <c r="K2135" s="10" t="str">
        <f>VLOOKUP($A2135,'Medical Examinations'!$A:$Z,MATCH(K$1,'Medical Examinations'!$A$1:$Z$1,0),FALSE)</f>
        <v>Normal</v>
      </c>
      <c r="L2135" s="15">
        <v>35711.39</v>
      </c>
      <c r="M2135" s="10" t="s">
        <v>4707</v>
      </c>
      <c r="N2135" s="10" t="s">
        <v>4708</v>
      </c>
      <c r="P2135" s="10"/>
    </row>
    <row r="2136" spans="1:16">
      <c r="A2136" s="20" t="s">
        <v>4273</v>
      </c>
      <c r="D2136" s="10">
        <f>VLOOKUP($A2136,'Medical Examinations'!$A:$Z,MATCH(D$1,'Medical Examinations'!$A$1:$Z$1,0),FALSE)</f>
        <v>5.59</v>
      </c>
      <c r="E2136" s="10" t="str">
        <f>VLOOKUP($A2136,'Medical Examinations'!$A:$Z,MATCH(E$1,'Medical Examinations'!$A$1:$Z$1,0),FALSE)</f>
        <v>yes</v>
      </c>
      <c r="F2136" s="10" t="str">
        <f>VLOOKUP($A2136,'Medical Examinations'!$A:$Z,MATCH(F$1,'Medical Examinations'!$A$1:$Z$1,0),FALSE)</f>
        <v>No</v>
      </c>
      <c r="G2136" s="10" t="str">
        <f>VLOOKUP($A2136,'Medical Examinations'!$A:$Z,MATCH(G$1,'Medical Examinations'!$A$1:$Z$1,0),FALSE)</f>
        <v>No</v>
      </c>
      <c r="H2136" s="10">
        <f>VLOOKUP($A2136,'Medical Examinations'!$A:$Z,MATCH(H$1,'Medical Examinations'!$A$1:$Z$1,0),FALSE)</f>
        <v>0</v>
      </c>
      <c r="I2136" s="10" t="str">
        <f>VLOOKUP($A2136,'Medical Examinations'!$A:$Z,MATCH(I$1,'Medical Examinations'!$A$1:$Z$1,0),FALSE)</f>
        <v>No</v>
      </c>
      <c r="J2136" s="10" t="str">
        <f>VLOOKUP($A2136,'Medical Examinations'!$A:$Z,MATCH(J$1,'Medical Examinations'!$A$1:$Z$1,0),FALSE)</f>
        <v>Overweight</v>
      </c>
      <c r="K2136" s="10" t="str">
        <f>VLOOKUP($A2136,'Medical Examinations'!$A:$Z,MATCH(K$1,'Medical Examinations'!$A$1:$Z$1,0),FALSE)</f>
        <v>Normal</v>
      </c>
      <c r="L2136" s="15">
        <v>35733.96</v>
      </c>
      <c r="M2136" s="10" t="s">
        <v>4707</v>
      </c>
      <c r="N2136" s="10" t="s">
        <v>4707</v>
      </c>
      <c r="P2136" s="10"/>
    </row>
    <row r="2137" spans="1:16">
      <c r="A2137" s="21" t="s">
        <v>4275</v>
      </c>
      <c r="D2137" s="10">
        <f>VLOOKUP($A2137,'Medical Examinations'!$A:$Z,MATCH(D$1,'Medical Examinations'!$A$1:$Z$1,0),FALSE)</f>
        <v>4.8899999999999997</v>
      </c>
      <c r="E2137" s="10" t="str">
        <f>VLOOKUP($A2137,'Medical Examinations'!$A:$Z,MATCH(E$1,'Medical Examinations'!$A$1:$Z$1,0),FALSE)</f>
        <v>yes</v>
      </c>
      <c r="F2137" s="10" t="str">
        <f>VLOOKUP($A2137,'Medical Examinations'!$A:$Z,MATCH(F$1,'Medical Examinations'!$A$1:$Z$1,0),FALSE)</f>
        <v>No</v>
      </c>
      <c r="G2137" s="10" t="str">
        <f>VLOOKUP($A2137,'Medical Examinations'!$A:$Z,MATCH(G$1,'Medical Examinations'!$A$1:$Z$1,0),FALSE)</f>
        <v>No</v>
      </c>
      <c r="H2137" s="10">
        <f>VLOOKUP($A2137,'Medical Examinations'!$A:$Z,MATCH(H$1,'Medical Examinations'!$A$1:$Z$1,0),FALSE)</f>
        <v>0</v>
      </c>
      <c r="I2137" s="10" t="str">
        <f>VLOOKUP($A2137,'Medical Examinations'!$A:$Z,MATCH(I$1,'Medical Examinations'!$A$1:$Z$1,0),FALSE)</f>
        <v>No</v>
      </c>
      <c r="J2137" s="10" t="str">
        <f>VLOOKUP($A2137,'Medical Examinations'!$A:$Z,MATCH(J$1,'Medical Examinations'!$A$1:$Z$1,0),FALSE)</f>
        <v>Normal Weight</v>
      </c>
      <c r="K2137" s="10" t="str">
        <f>VLOOKUP($A2137,'Medical Examinations'!$A:$Z,MATCH(K$1,'Medical Examinations'!$A$1:$Z$1,0),FALSE)</f>
        <v>Normal</v>
      </c>
      <c r="L2137" s="15">
        <v>35883.269999999997</v>
      </c>
      <c r="M2137" s="10" t="s">
        <v>4707</v>
      </c>
      <c r="N2137" s="10" t="s">
        <v>4711</v>
      </c>
      <c r="P2137" s="10"/>
    </row>
    <row r="2138" spans="1:16">
      <c r="A2138" s="20" t="s">
        <v>4277</v>
      </c>
      <c r="D2138" s="10">
        <f>VLOOKUP($A2138,'Medical Examinations'!$A:$Z,MATCH(D$1,'Medical Examinations'!$A$1:$Z$1,0),FALSE)</f>
        <v>5.81</v>
      </c>
      <c r="E2138" s="10" t="str">
        <f>VLOOKUP($A2138,'Medical Examinations'!$A:$Z,MATCH(E$1,'Medical Examinations'!$A$1:$Z$1,0),FALSE)</f>
        <v>yes</v>
      </c>
      <c r="F2138" s="10" t="str">
        <f>VLOOKUP($A2138,'Medical Examinations'!$A:$Z,MATCH(F$1,'Medical Examinations'!$A$1:$Z$1,0),FALSE)</f>
        <v>No</v>
      </c>
      <c r="G2138" s="10" t="str">
        <f>VLOOKUP($A2138,'Medical Examinations'!$A:$Z,MATCH(G$1,'Medical Examinations'!$A$1:$Z$1,0),FALSE)</f>
        <v>No</v>
      </c>
      <c r="H2138" s="10">
        <f>VLOOKUP($A2138,'Medical Examinations'!$A:$Z,MATCH(H$1,'Medical Examinations'!$A$1:$Z$1,0),FALSE)</f>
        <v>0</v>
      </c>
      <c r="I2138" s="10" t="str">
        <f>VLOOKUP($A2138,'Medical Examinations'!$A:$Z,MATCH(I$1,'Medical Examinations'!$A$1:$Z$1,0),FALSE)</f>
        <v>No</v>
      </c>
      <c r="J2138" s="10" t="str">
        <f>VLOOKUP($A2138,'Medical Examinations'!$A:$Z,MATCH(J$1,'Medical Examinations'!$A$1:$Z$1,0),FALSE)</f>
        <v>Overweight</v>
      </c>
      <c r="K2138" s="10" t="str">
        <f>VLOOKUP($A2138,'Medical Examinations'!$A:$Z,MATCH(K$1,'Medical Examinations'!$A$1:$Z$1,0),FALSE)</f>
        <v>Prediabetes</v>
      </c>
      <c r="L2138" s="15">
        <v>35952.65</v>
      </c>
      <c r="M2138" s="10" t="s">
        <v>4711</v>
      </c>
      <c r="N2138" s="10" t="s">
        <v>4708</v>
      </c>
      <c r="P2138" s="10"/>
    </row>
    <row r="2139" spans="1:16">
      <c r="A2139" s="21" t="s">
        <v>4279</v>
      </c>
      <c r="D2139" s="10">
        <f>VLOOKUP($A2139,'Medical Examinations'!$A:$Z,MATCH(D$1,'Medical Examinations'!$A$1:$Z$1,0),FALSE)</f>
        <v>4.29</v>
      </c>
      <c r="E2139" s="10" t="str">
        <f>VLOOKUP($A2139,'Medical Examinations'!$A:$Z,MATCH(E$1,'Medical Examinations'!$A$1:$Z$1,0),FALSE)</f>
        <v>No</v>
      </c>
      <c r="F2139" s="10" t="str">
        <f>VLOOKUP($A2139,'Medical Examinations'!$A:$Z,MATCH(F$1,'Medical Examinations'!$A$1:$Z$1,0),FALSE)</f>
        <v>yes</v>
      </c>
      <c r="G2139" s="10" t="str">
        <f>VLOOKUP($A2139,'Medical Examinations'!$A:$Z,MATCH(G$1,'Medical Examinations'!$A$1:$Z$1,0),FALSE)</f>
        <v>No</v>
      </c>
      <c r="H2139" s="10">
        <f>VLOOKUP($A2139,'Medical Examinations'!$A:$Z,MATCH(H$1,'Medical Examinations'!$A$1:$Z$1,0),FALSE)</f>
        <v>1</v>
      </c>
      <c r="I2139" s="10" t="str">
        <f>VLOOKUP($A2139,'Medical Examinations'!$A:$Z,MATCH(I$1,'Medical Examinations'!$A$1:$Z$1,0),FALSE)</f>
        <v>No</v>
      </c>
      <c r="J2139" s="10" t="str">
        <f>VLOOKUP($A2139,'Medical Examinations'!$A:$Z,MATCH(J$1,'Medical Examinations'!$A$1:$Z$1,0),FALSE)</f>
        <v>Overweight</v>
      </c>
      <c r="K2139" s="10" t="str">
        <f>VLOOKUP($A2139,'Medical Examinations'!$A:$Z,MATCH(K$1,'Medical Examinations'!$A$1:$Z$1,0),FALSE)</f>
        <v>Normal</v>
      </c>
      <c r="L2139" s="15">
        <v>36021.01</v>
      </c>
      <c r="M2139" s="10" t="s">
        <v>4707</v>
      </c>
      <c r="N2139" s="10" t="s">
        <v>4708</v>
      </c>
      <c r="P2139" s="10"/>
    </row>
    <row r="2140" spans="1:16">
      <c r="A2140" s="20" t="s">
        <v>4281</v>
      </c>
      <c r="D2140" s="10">
        <f>VLOOKUP($A2140,'Medical Examinations'!$A:$Z,MATCH(D$1,'Medical Examinations'!$A$1:$Z$1,0),FALSE)</f>
        <v>4.03</v>
      </c>
      <c r="E2140" s="10" t="str">
        <f>VLOOKUP($A2140,'Medical Examinations'!$A:$Z,MATCH(E$1,'Medical Examinations'!$A$1:$Z$1,0),FALSE)</f>
        <v>yes</v>
      </c>
      <c r="F2140" s="10" t="str">
        <f>VLOOKUP($A2140,'Medical Examinations'!$A:$Z,MATCH(F$1,'Medical Examinations'!$A$1:$Z$1,0),FALSE)</f>
        <v>yes</v>
      </c>
      <c r="G2140" s="10" t="str">
        <f>VLOOKUP($A2140,'Medical Examinations'!$A:$Z,MATCH(G$1,'Medical Examinations'!$A$1:$Z$1,0),FALSE)</f>
        <v>No</v>
      </c>
      <c r="H2140" s="10">
        <f>VLOOKUP($A2140,'Medical Examinations'!$A:$Z,MATCH(H$1,'Medical Examinations'!$A$1:$Z$1,0),FALSE)</f>
        <v>2</v>
      </c>
      <c r="I2140" s="10" t="str">
        <f>VLOOKUP($A2140,'Medical Examinations'!$A:$Z,MATCH(I$1,'Medical Examinations'!$A$1:$Z$1,0),FALSE)</f>
        <v>No</v>
      </c>
      <c r="J2140" s="10" t="str">
        <f>VLOOKUP($A2140,'Medical Examinations'!$A:$Z,MATCH(J$1,'Medical Examinations'!$A$1:$Z$1,0),FALSE)</f>
        <v>Obesity</v>
      </c>
      <c r="K2140" s="10" t="str">
        <f>VLOOKUP($A2140,'Medical Examinations'!$A:$Z,MATCH(K$1,'Medical Examinations'!$A$1:$Z$1,0),FALSE)</f>
        <v>Normal</v>
      </c>
      <c r="L2140" s="15">
        <v>36074.339999999997</v>
      </c>
      <c r="M2140" s="10" t="s">
        <v>4707</v>
      </c>
      <c r="N2140" s="10" t="s">
        <v>4711</v>
      </c>
      <c r="P2140" s="10"/>
    </row>
    <row r="2141" spans="1:16">
      <c r="A2141" s="21" t="s">
        <v>4283</v>
      </c>
      <c r="D2141" s="10">
        <f>VLOOKUP($A2141,'Medical Examinations'!$A:$Z,MATCH(D$1,'Medical Examinations'!$A$1:$Z$1,0),FALSE)</f>
        <v>6.29</v>
      </c>
      <c r="E2141" s="10" t="str">
        <f>VLOOKUP($A2141,'Medical Examinations'!$A:$Z,MATCH(E$1,'Medical Examinations'!$A$1:$Z$1,0),FALSE)</f>
        <v>yes</v>
      </c>
      <c r="F2141" s="10" t="str">
        <f>VLOOKUP($A2141,'Medical Examinations'!$A:$Z,MATCH(F$1,'Medical Examinations'!$A$1:$Z$1,0),FALSE)</f>
        <v>yes</v>
      </c>
      <c r="G2141" s="10" t="str">
        <f>VLOOKUP($A2141,'Medical Examinations'!$A:$Z,MATCH(G$1,'Medical Examinations'!$A$1:$Z$1,0),FALSE)</f>
        <v>No</v>
      </c>
      <c r="H2141" s="10">
        <f>VLOOKUP($A2141,'Medical Examinations'!$A:$Z,MATCH(H$1,'Medical Examinations'!$A$1:$Z$1,0),FALSE)</f>
        <v>2</v>
      </c>
      <c r="I2141" s="10" t="str">
        <f>VLOOKUP($A2141,'Medical Examinations'!$A:$Z,MATCH(I$1,'Medical Examinations'!$A$1:$Z$1,0),FALSE)</f>
        <v>No</v>
      </c>
      <c r="J2141" s="10" t="str">
        <f>VLOOKUP($A2141,'Medical Examinations'!$A:$Z,MATCH(J$1,'Medical Examinations'!$A$1:$Z$1,0),FALSE)</f>
        <v>Overweight</v>
      </c>
      <c r="K2141" s="10" t="str">
        <f>VLOOKUP($A2141,'Medical Examinations'!$A:$Z,MATCH(K$1,'Medical Examinations'!$A$1:$Z$1,0),FALSE)</f>
        <v>Prediabetes</v>
      </c>
      <c r="L2141" s="15">
        <v>36085.22</v>
      </c>
      <c r="M2141" s="10" t="s">
        <v>4711</v>
      </c>
      <c r="N2141" s="10" t="s">
        <v>4711</v>
      </c>
      <c r="P2141" s="10"/>
    </row>
    <row r="2142" spans="1:16">
      <c r="A2142" s="20" t="s">
        <v>4285</v>
      </c>
      <c r="D2142" s="10">
        <f>VLOOKUP($A2142,'Medical Examinations'!$A:$Z,MATCH(D$1,'Medical Examinations'!$A$1:$Z$1,0),FALSE)</f>
        <v>4.4800000000000004</v>
      </c>
      <c r="E2142" s="10" t="str">
        <f>VLOOKUP($A2142,'Medical Examinations'!$A:$Z,MATCH(E$1,'Medical Examinations'!$A$1:$Z$1,0),FALSE)</f>
        <v>yes</v>
      </c>
      <c r="F2142" s="10" t="str">
        <f>VLOOKUP($A2142,'Medical Examinations'!$A:$Z,MATCH(F$1,'Medical Examinations'!$A$1:$Z$1,0),FALSE)</f>
        <v>No</v>
      </c>
      <c r="G2142" s="10" t="str">
        <f>VLOOKUP($A2142,'Medical Examinations'!$A:$Z,MATCH(G$1,'Medical Examinations'!$A$1:$Z$1,0),FALSE)</f>
        <v>No</v>
      </c>
      <c r="H2142" s="10">
        <f>VLOOKUP($A2142,'Medical Examinations'!$A:$Z,MATCH(H$1,'Medical Examinations'!$A$1:$Z$1,0),FALSE)</f>
        <v>0</v>
      </c>
      <c r="I2142" s="10" t="str">
        <f>VLOOKUP($A2142,'Medical Examinations'!$A:$Z,MATCH(I$1,'Medical Examinations'!$A$1:$Z$1,0),FALSE)</f>
        <v>No</v>
      </c>
      <c r="J2142" s="10" t="str">
        <f>VLOOKUP($A2142,'Medical Examinations'!$A:$Z,MATCH(J$1,'Medical Examinations'!$A$1:$Z$1,0),FALSE)</f>
        <v>Obesity</v>
      </c>
      <c r="K2142" s="10" t="str">
        <f>VLOOKUP($A2142,'Medical Examinations'!$A:$Z,MATCH(K$1,'Medical Examinations'!$A$1:$Z$1,0),FALSE)</f>
        <v>Normal</v>
      </c>
      <c r="L2142" s="15">
        <v>36090.49</v>
      </c>
      <c r="M2142" s="10" t="s">
        <v>4707</v>
      </c>
      <c r="N2142" s="10" t="s">
        <v>4707</v>
      </c>
      <c r="P2142" s="10"/>
    </row>
    <row r="2143" spans="1:16">
      <c r="A2143" s="21" t="s">
        <v>4287</v>
      </c>
      <c r="D2143" s="10">
        <f>VLOOKUP($A2143,'Medical Examinations'!$A:$Z,MATCH(D$1,'Medical Examinations'!$A$1:$Z$1,0),FALSE)</f>
        <v>5.51</v>
      </c>
      <c r="E2143" s="10" t="str">
        <f>VLOOKUP($A2143,'Medical Examinations'!$A:$Z,MATCH(E$1,'Medical Examinations'!$A$1:$Z$1,0),FALSE)</f>
        <v>yes</v>
      </c>
      <c r="F2143" s="10" t="str">
        <f>VLOOKUP($A2143,'Medical Examinations'!$A:$Z,MATCH(F$1,'Medical Examinations'!$A$1:$Z$1,0),FALSE)</f>
        <v>No</v>
      </c>
      <c r="G2143" s="10" t="str">
        <f>VLOOKUP($A2143,'Medical Examinations'!$A:$Z,MATCH(G$1,'Medical Examinations'!$A$1:$Z$1,0),FALSE)</f>
        <v>No</v>
      </c>
      <c r="H2143" s="10">
        <f>VLOOKUP($A2143,'Medical Examinations'!$A:$Z,MATCH(H$1,'Medical Examinations'!$A$1:$Z$1,0),FALSE)</f>
        <v>0</v>
      </c>
      <c r="I2143" s="10" t="str">
        <f>VLOOKUP($A2143,'Medical Examinations'!$A:$Z,MATCH(I$1,'Medical Examinations'!$A$1:$Z$1,0),FALSE)</f>
        <v>No</v>
      </c>
      <c r="J2143" s="10" t="str">
        <f>VLOOKUP($A2143,'Medical Examinations'!$A:$Z,MATCH(J$1,'Medical Examinations'!$A$1:$Z$1,0),FALSE)</f>
        <v>Obesity</v>
      </c>
      <c r="K2143" s="10" t="str">
        <f>VLOOKUP($A2143,'Medical Examinations'!$A:$Z,MATCH(K$1,'Medical Examinations'!$A$1:$Z$1,0),FALSE)</f>
        <v>Normal</v>
      </c>
      <c r="L2143" s="15">
        <v>36124.57</v>
      </c>
      <c r="M2143" s="10" t="s">
        <v>4711</v>
      </c>
      <c r="N2143" s="10" t="s">
        <v>4708</v>
      </c>
      <c r="P2143" s="10"/>
    </row>
    <row r="2144" spans="1:16">
      <c r="A2144" s="20" t="s">
        <v>4289</v>
      </c>
      <c r="D2144" s="10">
        <f>VLOOKUP($A2144,'Medical Examinations'!$A:$Z,MATCH(D$1,'Medical Examinations'!$A$1:$Z$1,0),FALSE)</f>
        <v>4.5</v>
      </c>
      <c r="E2144" s="10" t="str">
        <f>VLOOKUP($A2144,'Medical Examinations'!$A:$Z,MATCH(E$1,'Medical Examinations'!$A$1:$Z$1,0),FALSE)</f>
        <v>yes</v>
      </c>
      <c r="F2144" s="10" t="str">
        <f>VLOOKUP($A2144,'Medical Examinations'!$A:$Z,MATCH(F$1,'Medical Examinations'!$A$1:$Z$1,0),FALSE)</f>
        <v>No</v>
      </c>
      <c r="G2144" s="10" t="str">
        <f>VLOOKUP($A2144,'Medical Examinations'!$A:$Z,MATCH(G$1,'Medical Examinations'!$A$1:$Z$1,0),FALSE)</f>
        <v>No</v>
      </c>
      <c r="H2144" s="10">
        <f>VLOOKUP($A2144,'Medical Examinations'!$A:$Z,MATCH(H$1,'Medical Examinations'!$A$1:$Z$1,0),FALSE)</f>
        <v>0</v>
      </c>
      <c r="I2144" s="10" t="str">
        <f>VLOOKUP($A2144,'Medical Examinations'!$A:$Z,MATCH(I$1,'Medical Examinations'!$A$1:$Z$1,0),FALSE)</f>
        <v>No</v>
      </c>
      <c r="J2144" s="10" t="str">
        <f>VLOOKUP($A2144,'Medical Examinations'!$A:$Z,MATCH(J$1,'Medical Examinations'!$A$1:$Z$1,0),FALSE)</f>
        <v>Obesity</v>
      </c>
      <c r="K2144" s="10" t="str">
        <f>VLOOKUP($A2144,'Medical Examinations'!$A:$Z,MATCH(K$1,'Medical Examinations'!$A$1:$Z$1,0),FALSE)</f>
        <v>Normal</v>
      </c>
      <c r="L2144" s="15">
        <v>36149.480000000003</v>
      </c>
      <c r="M2144" s="10" t="s">
        <v>4707</v>
      </c>
      <c r="N2144" s="10" t="s">
        <v>4707</v>
      </c>
      <c r="P2144" s="10"/>
    </row>
    <row r="2145" spans="1:16">
      <c r="A2145" s="21" t="s">
        <v>4291</v>
      </c>
      <c r="D2145" s="10">
        <f>VLOOKUP($A2145,'Medical Examinations'!$A:$Z,MATCH(D$1,'Medical Examinations'!$A$1:$Z$1,0),FALSE)</f>
        <v>6.29</v>
      </c>
      <c r="E2145" s="10" t="str">
        <f>VLOOKUP($A2145,'Medical Examinations'!$A:$Z,MATCH(E$1,'Medical Examinations'!$A$1:$Z$1,0),FALSE)</f>
        <v>yes</v>
      </c>
      <c r="F2145" s="10" t="str">
        <f>VLOOKUP($A2145,'Medical Examinations'!$A:$Z,MATCH(F$1,'Medical Examinations'!$A$1:$Z$1,0),FALSE)</f>
        <v>No</v>
      </c>
      <c r="G2145" s="10" t="str">
        <f>VLOOKUP($A2145,'Medical Examinations'!$A:$Z,MATCH(G$1,'Medical Examinations'!$A$1:$Z$1,0),FALSE)</f>
        <v>No</v>
      </c>
      <c r="H2145" s="10">
        <f>VLOOKUP($A2145,'Medical Examinations'!$A:$Z,MATCH(H$1,'Medical Examinations'!$A$1:$Z$1,0),FALSE)</f>
        <v>0</v>
      </c>
      <c r="I2145" s="10" t="str">
        <f>VLOOKUP($A2145,'Medical Examinations'!$A:$Z,MATCH(I$1,'Medical Examinations'!$A$1:$Z$1,0),FALSE)</f>
        <v>No</v>
      </c>
      <c r="J2145" s="10" t="str">
        <f>VLOOKUP($A2145,'Medical Examinations'!$A:$Z,MATCH(J$1,'Medical Examinations'!$A$1:$Z$1,0),FALSE)</f>
        <v>Overweight</v>
      </c>
      <c r="K2145" s="10" t="str">
        <f>VLOOKUP($A2145,'Medical Examinations'!$A:$Z,MATCH(K$1,'Medical Examinations'!$A$1:$Z$1,0),FALSE)</f>
        <v>Prediabetes</v>
      </c>
      <c r="L2145" s="15">
        <v>36182.870000000003</v>
      </c>
      <c r="M2145" s="10" t="s">
        <v>4707</v>
      </c>
      <c r="N2145" s="10" t="s">
        <v>4708</v>
      </c>
      <c r="P2145" s="10"/>
    </row>
    <row r="2146" spans="1:16">
      <c r="A2146" s="20" t="s">
        <v>4293</v>
      </c>
      <c r="D2146" s="10">
        <f>VLOOKUP($A2146,'Medical Examinations'!$A:$Z,MATCH(D$1,'Medical Examinations'!$A$1:$Z$1,0),FALSE)</f>
        <v>4.33</v>
      </c>
      <c r="E2146" s="10" t="str">
        <f>VLOOKUP($A2146,'Medical Examinations'!$A:$Z,MATCH(E$1,'Medical Examinations'!$A$1:$Z$1,0),FALSE)</f>
        <v>No</v>
      </c>
      <c r="F2146" s="10" t="str">
        <f>VLOOKUP($A2146,'Medical Examinations'!$A:$Z,MATCH(F$1,'Medical Examinations'!$A$1:$Z$1,0),FALSE)</f>
        <v>No</v>
      </c>
      <c r="G2146" s="10" t="str">
        <f>VLOOKUP($A2146,'Medical Examinations'!$A:$Z,MATCH(G$1,'Medical Examinations'!$A$1:$Z$1,0),FALSE)</f>
        <v>No</v>
      </c>
      <c r="H2146" s="10">
        <f>VLOOKUP($A2146,'Medical Examinations'!$A:$Z,MATCH(H$1,'Medical Examinations'!$A$1:$Z$1,0),FALSE)</f>
        <v>1</v>
      </c>
      <c r="I2146" s="10" t="str">
        <f>VLOOKUP($A2146,'Medical Examinations'!$A:$Z,MATCH(I$1,'Medical Examinations'!$A$1:$Z$1,0),FALSE)</f>
        <v>No</v>
      </c>
      <c r="J2146" s="10" t="str">
        <f>VLOOKUP($A2146,'Medical Examinations'!$A:$Z,MATCH(J$1,'Medical Examinations'!$A$1:$Z$1,0),FALSE)</f>
        <v>Obesity</v>
      </c>
      <c r="K2146" s="10" t="str">
        <f>VLOOKUP($A2146,'Medical Examinations'!$A:$Z,MATCH(K$1,'Medical Examinations'!$A$1:$Z$1,0),FALSE)</f>
        <v>Normal</v>
      </c>
      <c r="L2146" s="15">
        <v>36189.1</v>
      </c>
      <c r="M2146" s="10" t="s">
        <v>4711</v>
      </c>
      <c r="N2146" s="10" t="s">
        <v>4708</v>
      </c>
      <c r="P2146" s="10"/>
    </row>
    <row r="2147" spans="1:16">
      <c r="A2147" s="21" t="s">
        <v>4295</v>
      </c>
      <c r="D2147" s="10">
        <f>VLOOKUP($A2147,'Medical Examinations'!$A:$Z,MATCH(D$1,'Medical Examinations'!$A$1:$Z$1,0),FALSE)</f>
        <v>11.15</v>
      </c>
      <c r="E2147" s="10" t="str">
        <f>VLOOKUP($A2147,'Medical Examinations'!$A:$Z,MATCH(E$1,'Medical Examinations'!$A$1:$Z$1,0),FALSE)</f>
        <v>No</v>
      </c>
      <c r="F2147" s="10" t="str">
        <f>VLOOKUP($A2147,'Medical Examinations'!$A:$Z,MATCH(F$1,'Medical Examinations'!$A$1:$Z$1,0),FALSE)</f>
        <v>No</v>
      </c>
      <c r="G2147" s="10" t="str">
        <f>VLOOKUP($A2147,'Medical Examinations'!$A:$Z,MATCH(G$1,'Medical Examinations'!$A$1:$Z$1,0),FALSE)</f>
        <v>No</v>
      </c>
      <c r="H2147" s="10">
        <f>VLOOKUP($A2147,'Medical Examinations'!$A:$Z,MATCH(H$1,'Medical Examinations'!$A$1:$Z$1,0),FALSE)</f>
        <v>0</v>
      </c>
      <c r="I2147" s="10" t="str">
        <f>VLOOKUP($A2147,'Medical Examinations'!$A:$Z,MATCH(I$1,'Medical Examinations'!$A$1:$Z$1,0),FALSE)</f>
        <v>No</v>
      </c>
      <c r="J2147" s="10" t="str">
        <f>VLOOKUP($A2147,'Medical Examinations'!$A:$Z,MATCH(J$1,'Medical Examinations'!$A$1:$Z$1,0),FALSE)</f>
        <v>Obesity</v>
      </c>
      <c r="K2147" s="10" t="str">
        <f>VLOOKUP($A2147,'Medical Examinations'!$A:$Z,MATCH(K$1,'Medical Examinations'!$A$1:$Z$1,0),FALSE)</f>
        <v>Diabetes</v>
      </c>
      <c r="L2147" s="15">
        <v>36197.699999999997</v>
      </c>
      <c r="M2147" s="10" t="s">
        <v>4711</v>
      </c>
      <c r="N2147" s="10" t="s">
        <v>4708</v>
      </c>
      <c r="P2147" s="10"/>
    </row>
    <row r="2148" spans="1:16">
      <c r="A2148" s="20" t="s">
        <v>4297</v>
      </c>
      <c r="D2148" s="10">
        <f>VLOOKUP($A2148,'Medical Examinations'!$A:$Z,MATCH(D$1,'Medical Examinations'!$A$1:$Z$1,0),FALSE)</f>
        <v>6.45</v>
      </c>
      <c r="E2148" s="10" t="str">
        <f>VLOOKUP($A2148,'Medical Examinations'!$A:$Z,MATCH(E$1,'Medical Examinations'!$A$1:$Z$1,0),FALSE)</f>
        <v>No</v>
      </c>
      <c r="F2148" s="10" t="str">
        <f>VLOOKUP($A2148,'Medical Examinations'!$A:$Z,MATCH(F$1,'Medical Examinations'!$A$1:$Z$1,0),FALSE)</f>
        <v>No</v>
      </c>
      <c r="G2148" s="10" t="str">
        <f>VLOOKUP($A2148,'Medical Examinations'!$A:$Z,MATCH(G$1,'Medical Examinations'!$A$1:$Z$1,0),FALSE)</f>
        <v>No</v>
      </c>
      <c r="H2148" s="10">
        <f>VLOOKUP($A2148,'Medical Examinations'!$A:$Z,MATCH(H$1,'Medical Examinations'!$A$1:$Z$1,0),FALSE)</f>
        <v>1</v>
      </c>
      <c r="I2148" s="10" t="str">
        <f>VLOOKUP($A2148,'Medical Examinations'!$A:$Z,MATCH(I$1,'Medical Examinations'!$A$1:$Z$1,0),FALSE)</f>
        <v>No</v>
      </c>
      <c r="J2148" s="10" t="str">
        <f>VLOOKUP($A2148,'Medical Examinations'!$A:$Z,MATCH(J$1,'Medical Examinations'!$A$1:$Z$1,0),FALSE)</f>
        <v>Obesity</v>
      </c>
      <c r="K2148" s="10" t="str">
        <f>VLOOKUP($A2148,'Medical Examinations'!$A:$Z,MATCH(K$1,'Medical Examinations'!$A$1:$Z$1,0),FALSE)</f>
        <v>Prediabetes</v>
      </c>
      <c r="L2148" s="15">
        <v>36219.410000000003</v>
      </c>
      <c r="M2148" s="10" t="s">
        <v>4711</v>
      </c>
      <c r="N2148" s="10" t="s">
        <v>4711</v>
      </c>
      <c r="P2148" s="10"/>
    </row>
    <row r="2149" spans="1:16">
      <c r="A2149" s="21" t="s">
        <v>4299</v>
      </c>
      <c r="D2149" s="10">
        <f>VLOOKUP($A2149,'Medical Examinations'!$A:$Z,MATCH(D$1,'Medical Examinations'!$A$1:$Z$1,0),FALSE)</f>
        <v>9.27</v>
      </c>
      <c r="E2149" s="10" t="str">
        <f>VLOOKUP($A2149,'Medical Examinations'!$A:$Z,MATCH(E$1,'Medical Examinations'!$A$1:$Z$1,0),FALSE)</f>
        <v>No</v>
      </c>
      <c r="F2149" s="10" t="str">
        <f>VLOOKUP($A2149,'Medical Examinations'!$A:$Z,MATCH(F$1,'Medical Examinations'!$A$1:$Z$1,0),FALSE)</f>
        <v>No</v>
      </c>
      <c r="G2149" s="10" t="str">
        <f>VLOOKUP($A2149,'Medical Examinations'!$A:$Z,MATCH(G$1,'Medical Examinations'!$A$1:$Z$1,0),FALSE)</f>
        <v>No</v>
      </c>
      <c r="H2149" s="10">
        <f>VLOOKUP($A2149,'Medical Examinations'!$A:$Z,MATCH(H$1,'Medical Examinations'!$A$1:$Z$1,0),FALSE)</f>
        <v>0</v>
      </c>
      <c r="I2149" s="10" t="str">
        <f>VLOOKUP($A2149,'Medical Examinations'!$A:$Z,MATCH(I$1,'Medical Examinations'!$A$1:$Z$1,0),FALSE)</f>
        <v>No</v>
      </c>
      <c r="J2149" s="10" t="str">
        <f>VLOOKUP($A2149,'Medical Examinations'!$A:$Z,MATCH(J$1,'Medical Examinations'!$A$1:$Z$1,0),FALSE)</f>
        <v>Obesity</v>
      </c>
      <c r="K2149" s="10" t="str">
        <f>VLOOKUP($A2149,'Medical Examinations'!$A:$Z,MATCH(K$1,'Medical Examinations'!$A$1:$Z$1,0),FALSE)</f>
        <v>Diabetes</v>
      </c>
      <c r="L2149" s="15">
        <v>36307.800000000003</v>
      </c>
      <c r="M2149" s="10" t="s">
        <v>4711</v>
      </c>
      <c r="N2149" s="10" t="s">
        <v>4707</v>
      </c>
      <c r="P2149" s="10"/>
    </row>
    <row r="2150" spans="1:16">
      <c r="A2150" s="20" t="s">
        <v>4301</v>
      </c>
      <c r="D2150" s="10">
        <f>VLOOKUP($A2150,'Medical Examinations'!$A:$Z,MATCH(D$1,'Medical Examinations'!$A$1:$Z$1,0),FALSE)</f>
        <v>6.15</v>
      </c>
      <c r="E2150" s="10" t="str">
        <f>VLOOKUP($A2150,'Medical Examinations'!$A:$Z,MATCH(E$1,'Medical Examinations'!$A$1:$Z$1,0),FALSE)</f>
        <v>No</v>
      </c>
      <c r="F2150" s="10" t="str">
        <f>VLOOKUP($A2150,'Medical Examinations'!$A:$Z,MATCH(F$1,'Medical Examinations'!$A$1:$Z$1,0),FALSE)</f>
        <v>No</v>
      </c>
      <c r="G2150" s="10" t="str">
        <f>VLOOKUP($A2150,'Medical Examinations'!$A:$Z,MATCH(G$1,'Medical Examinations'!$A$1:$Z$1,0),FALSE)</f>
        <v>No</v>
      </c>
      <c r="H2150" s="10">
        <f>VLOOKUP($A2150,'Medical Examinations'!$A:$Z,MATCH(H$1,'Medical Examinations'!$A$1:$Z$1,0),FALSE)</f>
        <v>1</v>
      </c>
      <c r="I2150" s="10" t="str">
        <f>VLOOKUP($A2150,'Medical Examinations'!$A:$Z,MATCH(I$1,'Medical Examinations'!$A$1:$Z$1,0),FALSE)</f>
        <v>No</v>
      </c>
      <c r="J2150" s="10" t="str">
        <f>VLOOKUP($A2150,'Medical Examinations'!$A:$Z,MATCH(J$1,'Medical Examinations'!$A$1:$Z$1,0),FALSE)</f>
        <v>Overweight</v>
      </c>
      <c r="K2150" s="10" t="str">
        <f>VLOOKUP($A2150,'Medical Examinations'!$A:$Z,MATCH(K$1,'Medical Examinations'!$A$1:$Z$1,0),FALSE)</f>
        <v>Prediabetes</v>
      </c>
      <c r="L2150" s="15">
        <v>36314.050000000003</v>
      </c>
      <c r="M2150" s="10" t="s">
        <v>4707</v>
      </c>
      <c r="N2150" s="10" t="s">
        <v>4707</v>
      </c>
      <c r="P2150" s="10"/>
    </row>
    <row r="2151" spans="1:16">
      <c r="A2151" s="21" t="s">
        <v>4303</v>
      </c>
      <c r="D2151" s="10">
        <f>VLOOKUP($A2151,'Medical Examinations'!$A:$Z,MATCH(D$1,'Medical Examinations'!$A$1:$Z$1,0),FALSE)</f>
        <v>4.13</v>
      </c>
      <c r="E2151" s="10" t="str">
        <f>VLOOKUP($A2151,'Medical Examinations'!$A:$Z,MATCH(E$1,'Medical Examinations'!$A$1:$Z$1,0),FALSE)</f>
        <v>No</v>
      </c>
      <c r="F2151" s="10" t="str">
        <f>VLOOKUP($A2151,'Medical Examinations'!$A:$Z,MATCH(F$1,'Medical Examinations'!$A$1:$Z$1,0),FALSE)</f>
        <v>No</v>
      </c>
      <c r="G2151" s="10" t="str">
        <f>VLOOKUP($A2151,'Medical Examinations'!$A:$Z,MATCH(G$1,'Medical Examinations'!$A$1:$Z$1,0),FALSE)</f>
        <v>No</v>
      </c>
      <c r="H2151" s="10">
        <f>VLOOKUP($A2151,'Medical Examinations'!$A:$Z,MATCH(H$1,'Medical Examinations'!$A$1:$Z$1,0),FALSE)</f>
        <v>1</v>
      </c>
      <c r="I2151" s="10" t="str">
        <f>VLOOKUP($A2151,'Medical Examinations'!$A:$Z,MATCH(I$1,'Medical Examinations'!$A$1:$Z$1,0),FALSE)</f>
        <v>No</v>
      </c>
      <c r="J2151" s="10" t="str">
        <f>VLOOKUP($A2151,'Medical Examinations'!$A:$Z,MATCH(J$1,'Medical Examinations'!$A$1:$Z$1,0),FALSE)</f>
        <v>Overweight</v>
      </c>
      <c r="K2151" s="10" t="str">
        <f>VLOOKUP($A2151,'Medical Examinations'!$A:$Z,MATCH(K$1,'Medical Examinations'!$A$1:$Z$1,0),FALSE)</f>
        <v>Normal</v>
      </c>
      <c r="L2151" s="15">
        <v>36332.449999999997</v>
      </c>
      <c r="M2151" s="10" t="s">
        <v>4711</v>
      </c>
      <c r="N2151" s="10" t="s">
        <v>4708</v>
      </c>
      <c r="P2151" s="10"/>
    </row>
    <row r="2152" spans="1:16">
      <c r="A2152" s="20" t="s">
        <v>4305</v>
      </c>
      <c r="D2152" s="10">
        <f>VLOOKUP($A2152,'Medical Examinations'!$A:$Z,MATCH(D$1,'Medical Examinations'!$A$1:$Z$1,0),FALSE)</f>
        <v>4.24</v>
      </c>
      <c r="E2152" s="10" t="str">
        <f>VLOOKUP($A2152,'Medical Examinations'!$A:$Z,MATCH(E$1,'Medical Examinations'!$A$1:$Z$1,0),FALSE)</f>
        <v>No</v>
      </c>
      <c r="F2152" s="10" t="str">
        <f>VLOOKUP($A2152,'Medical Examinations'!$A:$Z,MATCH(F$1,'Medical Examinations'!$A$1:$Z$1,0),FALSE)</f>
        <v>No</v>
      </c>
      <c r="G2152" s="10" t="str">
        <f>VLOOKUP($A2152,'Medical Examinations'!$A:$Z,MATCH(G$1,'Medical Examinations'!$A$1:$Z$1,0),FALSE)</f>
        <v>No</v>
      </c>
      <c r="H2152" s="10">
        <f>VLOOKUP($A2152,'Medical Examinations'!$A:$Z,MATCH(H$1,'Medical Examinations'!$A$1:$Z$1,0),FALSE)</f>
        <v>1</v>
      </c>
      <c r="I2152" s="10" t="str">
        <f>VLOOKUP($A2152,'Medical Examinations'!$A:$Z,MATCH(I$1,'Medical Examinations'!$A$1:$Z$1,0),FALSE)</f>
        <v>No</v>
      </c>
      <c r="J2152" s="10" t="str">
        <f>VLOOKUP($A2152,'Medical Examinations'!$A:$Z,MATCH(J$1,'Medical Examinations'!$A$1:$Z$1,0),FALSE)</f>
        <v>Normal Weight</v>
      </c>
      <c r="K2152" s="10" t="str">
        <f>VLOOKUP($A2152,'Medical Examinations'!$A:$Z,MATCH(K$1,'Medical Examinations'!$A$1:$Z$1,0),FALSE)</f>
        <v>Normal</v>
      </c>
      <c r="L2152" s="15">
        <v>36350.71</v>
      </c>
      <c r="M2152" s="10" t="s">
        <v>4711</v>
      </c>
      <c r="N2152" s="10" t="s">
        <v>4707</v>
      </c>
      <c r="P2152" s="10"/>
    </row>
    <row r="2153" spans="1:16">
      <c r="A2153" s="21" t="s">
        <v>4307</v>
      </c>
      <c r="D2153" s="10">
        <f>VLOOKUP($A2153,'Medical Examinations'!$A:$Z,MATCH(D$1,'Medical Examinations'!$A$1:$Z$1,0),FALSE)</f>
        <v>9.8800000000000008</v>
      </c>
      <c r="E2153" s="10" t="str">
        <f>VLOOKUP($A2153,'Medical Examinations'!$A:$Z,MATCH(E$1,'Medical Examinations'!$A$1:$Z$1,0),FALSE)</f>
        <v>No</v>
      </c>
      <c r="F2153" s="10" t="str">
        <f>VLOOKUP($A2153,'Medical Examinations'!$A:$Z,MATCH(F$1,'Medical Examinations'!$A$1:$Z$1,0),FALSE)</f>
        <v>No</v>
      </c>
      <c r="G2153" s="10" t="str">
        <f>VLOOKUP($A2153,'Medical Examinations'!$A:$Z,MATCH(G$1,'Medical Examinations'!$A$1:$Z$1,0),FALSE)</f>
        <v>No</v>
      </c>
      <c r="H2153" s="10">
        <f>VLOOKUP($A2153,'Medical Examinations'!$A:$Z,MATCH(H$1,'Medical Examinations'!$A$1:$Z$1,0),FALSE)</f>
        <v>0</v>
      </c>
      <c r="I2153" s="10" t="str">
        <f>VLOOKUP($A2153,'Medical Examinations'!$A:$Z,MATCH(I$1,'Medical Examinations'!$A$1:$Z$1,0),FALSE)</f>
        <v>No</v>
      </c>
      <c r="J2153" s="10" t="str">
        <f>VLOOKUP($A2153,'Medical Examinations'!$A:$Z,MATCH(J$1,'Medical Examinations'!$A$1:$Z$1,0),FALSE)</f>
        <v>Overweight</v>
      </c>
      <c r="K2153" s="10" t="str">
        <f>VLOOKUP($A2153,'Medical Examinations'!$A:$Z,MATCH(K$1,'Medical Examinations'!$A$1:$Z$1,0),FALSE)</f>
        <v>Diabetes</v>
      </c>
      <c r="L2153" s="15">
        <v>36397.58</v>
      </c>
      <c r="M2153" s="10" t="s">
        <v>4707</v>
      </c>
      <c r="N2153" s="10" t="s">
        <v>4708</v>
      </c>
      <c r="P2153" s="10"/>
    </row>
    <row r="2154" spans="1:16">
      <c r="A2154" s="20" t="s">
        <v>4309</v>
      </c>
      <c r="D2154" s="10">
        <f>VLOOKUP($A2154,'Medical Examinations'!$A:$Z,MATCH(D$1,'Medical Examinations'!$A$1:$Z$1,0),FALSE)</f>
        <v>9.5</v>
      </c>
      <c r="E2154" s="10" t="str">
        <f>VLOOKUP($A2154,'Medical Examinations'!$A:$Z,MATCH(E$1,'Medical Examinations'!$A$1:$Z$1,0),FALSE)</f>
        <v>No</v>
      </c>
      <c r="F2154" s="10" t="str">
        <f>VLOOKUP($A2154,'Medical Examinations'!$A:$Z,MATCH(F$1,'Medical Examinations'!$A$1:$Z$1,0),FALSE)</f>
        <v>No</v>
      </c>
      <c r="G2154" s="10" t="str">
        <f>VLOOKUP($A2154,'Medical Examinations'!$A:$Z,MATCH(G$1,'Medical Examinations'!$A$1:$Z$1,0),FALSE)</f>
        <v>No</v>
      </c>
      <c r="H2154" s="10">
        <f>VLOOKUP($A2154,'Medical Examinations'!$A:$Z,MATCH(H$1,'Medical Examinations'!$A$1:$Z$1,0),FALSE)</f>
        <v>0</v>
      </c>
      <c r="I2154" s="10" t="str">
        <f>VLOOKUP($A2154,'Medical Examinations'!$A:$Z,MATCH(I$1,'Medical Examinations'!$A$1:$Z$1,0),FALSE)</f>
        <v>No</v>
      </c>
      <c r="J2154" s="10" t="str">
        <f>VLOOKUP($A2154,'Medical Examinations'!$A:$Z,MATCH(J$1,'Medical Examinations'!$A$1:$Z$1,0),FALSE)</f>
        <v>Normal Weight</v>
      </c>
      <c r="K2154" s="10" t="str">
        <f>VLOOKUP($A2154,'Medical Examinations'!$A:$Z,MATCH(K$1,'Medical Examinations'!$A$1:$Z$1,0),FALSE)</f>
        <v>Diabetes</v>
      </c>
      <c r="L2154" s="15">
        <v>36445.550000000003</v>
      </c>
      <c r="M2154" s="10" t="s">
        <v>4707</v>
      </c>
      <c r="N2154" s="10" t="s">
        <v>4707</v>
      </c>
      <c r="P2154" s="10"/>
    </row>
    <row r="2155" spans="1:16">
      <c r="A2155" s="21" t="s">
        <v>4311</v>
      </c>
      <c r="D2155" s="10">
        <f>VLOOKUP($A2155,'Medical Examinations'!$A:$Z,MATCH(D$1,'Medical Examinations'!$A$1:$Z$1,0),FALSE)</f>
        <v>4.97</v>
      </c>
      <c r="E2155" s="10" t="str">
        <f>VLOOKUP($A2155,'Medical Examinations'!$A:$Z,MATCH(E$1,'Medical Examinations'!$A$1:$Z$1,0),FALSE)</f>
        <v>yes</v>
      </c>
      <c r="F2155" s="10" t="str">
        <f>VLOOKUP($A2155,'Medical Examinations'!$A:$Z,MATCH(F$1,'Medical Examinations'!$A$1:$Z$1,0),FALSE)</f>
        <v>No</v>
      </c>
      <c r="G2155" s="10" t="str">
        <f>VLOOKUP($A2155,'Medical Examinations'!$A:$Z,MATCH(G$1,'Medical Examinations'!$A$1:$Z$1,0),FALSE)</f>
        <v>No</v>
      </c>
      <c r="H2155" s="10">
        <f>VLOOKUP($A2155,'Medical Examinations'!$A:$Z,MATCH(H$1,'Medical Examinations'!$A$1:$Z$1,0),FALSE)</f>
        <v>0</v>
      </c>
      <c r="I2155" s="10" t="str">
        <f>VLOOKUP($A2155,'Medical Examinations'!$A:$Z,MATCH(I$1,'Medical Examinations'!$A$1:$Z$1,0),FALSE)</f>
        <v>No</v>
      </c>
      <c r="J2155" s="10" t="str">
        <f>VLOOKUP($A2155,'Medical Examinations'!$A:$Z,MATCH(J$1,'Medical Examinations'!$A$1:$Z$1,0),FALSE)</f>
        <v>Obesity</v>
      </c>
      <c r="K2155" s="10" t="str">
        <f>VLOOKUP($A2155,'Medical Examinations'!$A:$Z,MATCH(K$1,'Medical Examinations'!$A$1:$Z$1,0),FALSE)</f>
        <v>Normal</v>
      </c>
      <c r="L2155" s="15">
        <v>36541.550000000003</v>
      </c>
      <c r="M2155" s="10" t="s">
        <v>4707</v>
      </c>
      <c r="N2155" s="10" t="s">
        <v>4708</v>
      </c>
      <c r="P2155" s="10"/>
    </row>
    <row r="2156" spans="1:16">
      <c r="A2156" s="20" t="s">
        <v>4313</v>
      </c>
      <c r="D2156" s="10">
        <f>VLOOKUP($A2156,'Medical Examinations'!$A:$Z,MATCH(D$1,'Medical Examinations'!$A$1:$Z$1,0),FALSE)</f>
        <v>5.49</v>
      </c>
      <c r="E2156" s="10" t="str">
        <f>VLOOKUP($A2156,'Medical Examinations'!$A:$Z,MATCH(E$1,'Medical Examinations'!$A$1:$Z$1,0),FALSE)</f>
        <v>yes</v>
      </c>
      <c r="F2156" s="10" t="str">
        <f>VLOOKUP($A2156,'Medical Examinations'!$A:$Z,MATCH(F$1,'Medical Examinations'!$A$1:$Z$1,0),FALSE)</f>
        <v>No</v>
      </c>
      <c r="G2156" s="10" t="str">
        <f>VLOOKUP($A2156,'Medical Examinations'!$A:$Z,MATCH(G$1,'Medical Examinations'!$A$1:$Z$1,0),FALSE)</f>
        <v>No</v>
      </c>
      <c r="H2156" s="10">
        <f>VLOOKUP($A2156,'Medical Examinations'!$A:$Z,MATCH(H$1,'Medical Examinations'!$A$1:$Z$1,0),FALSE)</f>
        <v>0</v>
      </c>
      <c r="I2156" s="10" t="str">
        <f>VLOOKUP($A2156,'Medical Examinations'!$A:$Z,MATCH(I$1,'Medical Examinations'!$A$1:$Z$1,0),FALSE)</f>
        <v>No</v>
      </c>
      <c r="J2156" s="10" t="str">
        <f>VLOOKUP($A2156,'Medical Examinations'!$A:$Z,MATCH(J$1,'Medical Examinations'!$A$1:$Z$1,0),FALSE)</f>
        <v>Obesity</v>
      </c>
      <c r="K2156" s="10" t="str">
        <f>VLOOKUP($A2156,'Medical Examinations'!$A:$Z,MATCH(K$1,'Medical Examinations'!$A$1:$Z$1,0),FALSE)</f>
        <v>Normal</v>
      </c>
      <c r="L2156" s="15">
        <v>36572.800000000003</v>
      </c>
      <c r="M2156" s="10" t="s">
        <v>4711</v>
      </c>
      <c r="N2156" s="10" t="s">
        <v>4707</v>
      </c>
      <c r="P2156" s="10"/>
    </row>
    <row r="2157" spans="1:16">
      <c r="A2157" s="21" t="s">
        <v>4315</v>
      </c>
      <c r="D2157" s="10">
        <f>VLOOKUP($A2157,'Medical Examinations'!$A:$Z,MATCH(D$1,'Medical Examinations'!$A$1:$Z$1,0),FALSE)</f>
        <v>4.47</v>
      </c>
      <c r="E2157" s="10" t="str">
        <f>VLOOKUP($A2157,'Medical Examinations'!$A:$Z,MATCH(E$1,'Medical Examinations'!$A$1:$Z$1,0),FALSE)</f>
        <v>No</v>
      </c>
      <c r="F2157" s="10" t="str">
        <f>VLOOKUP($A2157,'Medical Examinations'!$A:$Z,MATCH(F$1,'Medical Examinations'!$A$1:$Z$1,0),FALSE)</f>
        <v>No</v>
      </c>
      <c r="G2157" s="10" t="str">
        <f>VLOOKUP($A2157,'Medical Examinations'!$A:$Z,MATCH(G$1,'Medical Examinations'!$A$1:$Z$1,0),FALSE)</f>
        <v>No</v>
      </c>
      <c r="H2157" s="10">
        <f>VLOOKUP($A2157,'Medical Examinations'!$A:$Z,MATCH(H$1,'Medical Examinations'!$A$1:$Z$1,0),FALSE)</f>
        <v>0</v>
      </c>
      <c r="I2157" s="10" t="str">
        <f>VLOOKUP($A2157,'Medical Examinations'!$A:$Z,MATCH(I$1,'Medical Examinations'!$A$1:$Z$1,0),FALSE)</f>
        <v>No</v>
      </c>
      <c r="J2157" s="10" t="str">
        <f>VLOOKUP($A2157,'Medical Examinations'!$A:$Z,MATCH(J$1,'Medical Examinations'!$A$1:$Z$1,0),FALSE)</f>
        <v>Normal Weight</v>
      </c>
      <c r="K2157" s="10" t="str">
        <f>VLOOKUP($A2157,'Medical Examinations'!$A:$Z,MATCH(K$1,'Medical Examinations'!$A$1:$Z$1,0),FALSE)</f>
        <v>Normal</v>
      </c>
      <c r="L2157" s="15">
        <v>36580.28</v>
      </c>
      <c r="M2157" s="10" t="s">
        <v>4707</v>
      </c>
      <c r="N2157" s="10" t="s">
        <v>4707</v>
      </c>
      <c r="P2157" s="10"/>
    </row>
    <row r="2158" spans="1:16">
      <c r="A2158" s="20" t="s">
        <v>4317</v>
      </c>
      <c r="D2158" s="10">
        <f>VLOOKUP($A2158,'Medical Examinations'!$A:$Z,MATCH(D$1,'Medical Examinations'!$A$1:$Z$1,0),FALSE)</f>
        <v>4.34</v>
      </c>
      <c r="E2158" s="10" t="str">
        <f>VLOOKUP($A2158,'Medical Examinations'!$A:$Z,MATCH(E$1,'Medical Examinations'!$A$1:$Z$1,0),FALSE)</f>
        <v>yes</v>
      </c>
      <c r="F2158" s="10" t="str">
        <f>VLOOKUP($A2158,'Medical Examinations'!$A:$Z,MATCH(F$1,'Medical Examinations'!$A$1:$Z$1,0),FALSE)</f>
        <v>No</v>
      </c>
      <c r="G2158" s="10" t="str">
        <f>VLOOKUP($A2158,'Medical Examinations'!$A:$Z,MATCH(G$1,'Medical Examinations'!$A$1:$Z$1,0),FALSE)</f>
        <v>No</v>
      </c>
      <c r="H2158" s="10">
        <f>VLOOKUP($A2158,'Medical Examinations'!$A:$Z,MATCH(H$1,'Medical Examinations'!$A$1:$Z$1,0),FALSE)</f>
        <v>0</v>
      </c>
      <c r="I2158" s="10" t="str">
        <f>VLOOKUP($A2158,'Medical Examinations'!$A:$Z,MATCH(I$1,'Medical Examinations'!$A$1:$Z$1,0),FALSE)</f>
        <v>No</v>
      </c>
      <c r="J2158" s="10" t="str">
        <f>VLOOKUP($A2158,'Medical Examinations'!$A:$Z,MATCH(J$1,'Medical Examinations'!$A$1:$Z$1,0),FALSE)</f>
        <v>Overweight</v>
      </c>
      <c r="K2158" s="10" t="str">
        <f>VLOOKUP($A2158,'Medical Examinations'!$A:$Z,MATCH(K$1,'Medical Examinations'!$A$1:$Z$1,0),FALSE)</f>
        <v>Normal</v>
      </c>
      <c r="L2158" s="15">
        <v>36786.370000000003</v>
      </c>
      <c r="M2158" s="10" t="s">
        <v>4711</v>
      </c>
      <c r="N2158" s="10" t="s">
        <v>4711</v>
      </c>
      <c r="P2158" s="10"/>
    </row>
    <row r="2159" spans="1:16">
      <c r="A2159" s="21" t="s">
        <v>4319</v>
      </c>
      <c r="D2159" s="10">
        <f>VLOOKUP($A2159,'Medical Examinations'!$A:$Z,MATCH(D$1,'Medical Examinations'!$A$1:$Z$1,0),FALSE)</f>
        <v>9.49</v>
      </c>
      <c r="E2159" s="10" t="str">
        <f>VLOOKUP($A2159,'Medical Examinations'!$A:$Z,MATCH(E$1,'Medical Examinations'!$A$1:$Z$1,0),FALSE)</f>
        <v>No</v>
      </c>
      <c r="F2159" s="10" t="str">
        <f>VLOOKUP($A2159,'Medical Examinations'!$A:$Z,MATCH(F$1,'Medical Examinations'!$A$1:$Z$1,0),FALSE)</f>
        <v>No</v>
      </c>
      <c r="G2159" s="10" t="str">
        <f>VLOOKUP($A2159,'Medical Examinations'!$A:$Z,MATCH(G$1,'Medical Examinations'!$A$1:$Z$1,0),FALSE)</f>
        <v>No</v>
      </c>
      <c r="H2159" s="10">
        <f>VLOOKUP($A2159,'Medical Examinations'!$A:$Z,MATCH(H$1,'Medical Examinations'!$A$1:$Z$1,0),FALSE)</f>
        <v>0</v>
      </c>
      <c r="I2159" s="10" t="str">
        <f>VLOOKUP($A2159,'Medical Examinations'!$A:$Z,MATCH(I$1,'Medical Examinations'!$A$1:$Z$1,0),FALSE)</f>
        <v>No</v>
      </c>
      <c r="J2159" s="10" t="str">
        <f>VLOOKUP($A2159,'Medical Examinations'!$A:$Z,MATCH(J$1,'Medical Examinations'!$A$1:$Z$1,0),FALSE)</f>
        <v>Obesity</v>
      </c>
      <c r="K2159" s="10" t="str">
        <f>VLOOKUP($A2159,'Medical Examinations'!$A:$Z,MATCH(K$1,'Medical Examinations'!$A$1:$Z$1,0),FALSE)</f>
        <v>Diabetes</v>
      </c>
      <c r="L2159" s="15">
        <v>36795.29</v>
      </c>
      <c r="M2159" s="10" t="s">
        <v>4707</v>
      </c>
      <c r="N2159" s="10" t="s">
        <v>4711</v>
      </c>
      <c r="P2159" s="10"/>
    </row>
    <row r="2160" spans="1:16">
      <c r="A2160" s="20" t="s">
        <v>4321</v>
      </c>
      <c r="D2160" s="10">
        <f>VLOOKUP($A2160,'Medical Examinations'!$A:$Z,MATCH(D$1,'Medical Examinations'!$A$1:$Z$1,0),FALSE)</f>
        <v>10.16</v>
      </c>
      <c r="E2160" s="10" t="str">
        <f>VLOOKUP($A2160,'Medical Examinations'!$A:$Z,MATCH(E$1,'Medical Examinations'!$A$1:$Z$1,0),FALSE)</f>
        <v>No</v>
      </c>
      <c r="F2160" s="10" t="str">
        <f>VLOOKUP($A2160,'Medical Examinations'!$A:$Z,MATCH(F$1,'Medical Examinations'!$A$1:$Z$1,0),FALSE)</f>
        <v>No</v>
      </c>
      <c r="G2160" s="10" t="str">
        <f>VLOOKUP($A2160,'Medical Examinations'!$A:$Z,MATCH(G$1,'Medical Examinations'!$A$1:$Z$1,0),FALSE)</f>
        <v>No</v>
      </c>
      <c r="H2160" s="10">
        <f>VLOOKUP($A2160,'Medical Examinations'!$A:$Z,MATCH(H$1,'Medical Examinations'!$A$1:$Z$1,0),FALSE)</f>
        <v>0</v>
      </c>
      <c r="I2160" s="10" t="str">
        <f>VLOOKUP($A2160,'Medical Examinations'!$A:$Z,MATCH(I$1,'Medical Examinations'!$A$1:$Z$1,0),FALSE)</f>
        <v>No</v>
      </c>
      <c r="J2160" s="10" t="str">
        <f>VLOOKUP($A2160,'Medical Examinations'!$A:$Z,MATCH(J$1,'Medical Examinations'!$A$1:$Z$1,0),FALSE)</f>
        <v>Obesity</v>
      </c>
      <c r="K2160" s="10" t="str">
        <f>VLOOKUP($A2160,'Medical Examinations'!$A:$Z,MATCH(K$1,'Medical Examinations'!$A$1:$Z$1,0),FALSE)</f>
        <v>Diabetes</v>
      </c>
      <c r="L2160" s="15">
        <v>36837.47</v>
      </c>
      <c r="M2160" s="10" t="s">
        <v>4711</v>
      </c>
      <c r="N2160" s="10" t="s">
        <v>4707</v>
      </c>
      <c r="P2160" s="10"/>
    </row>
    <row r="2161" spans="1:16">
      <c r="A2161" s="21" t="s">
        <v>4323</v>
      </c>
      <c r="D2161" s="10">
        <f>VLOOKUP($A2161,'Medical Examinations'!$A:$Z,MATCH(D$1,'Medical Examinations'!$A$1:$Z$1,0),FALSE)</f>
        <v>11.19</v>
      </c>
      <c r="E2161" s="10" t="str">
        <f>VLOOKUP($A2161,'Medical Examinations'!$A:$Z,MATCH(E$1,'Medical Examinations'!$A$1:$Z$1,0),FALSE)</f>
        <v>No</v>
      </c>
      <c r="F2161" s="10" t="str">
        <f>VLOOKUP($A2161,'Medical Examinations'!$A:$Z,MATCH(F$1,'Medical Examinations'!$A$1:$Z$1,0),FALSE)</f>
        <v>No</v>
      </c>
      <c r="G2161" s="10" t="str">
        <f>VLOOKUP($A2161,'Medical Examinations'!$A:$Z,MATCH(G$1,'Medical Examinations'!$A$1:$Z$1,0),FALSE)</f>
        <v>No</v>
      </c>
      <c r="H2161" s="10">
        <f>VLOOKUP($A2161,'Medical Examinations'!$A:$Z,MATCH(H$1,'Medical Examinations'!$A$1:$Z$1,0),FALSE)</f>
        <v>0</v>
      </c>
      <c r="I2161" s="10" t="str">
        <f>VLOOKUP($A2161,'Medical Examinations'!$A:$Z,MATCH(I$1,'Medical Examinations'!$A$1:$Z$1,0),FALSE)</f>
        <v>No</v>
      </c>
      <c r="J2161" s="10" t="str">
        <f>VLOOKUP($A2161,'Medical Examinations'!$A:$Z,MATCH(J$1,'Medical Examinations'!$A$1:$Z$1,0),FALSE)</f>
        <v>Obesity</v>
      </c>
      <c r="K2161" s="10" t="str">
        <f>VLOOKUP($A2161,'Medical Examinations'!$A:$Z,MATCH(K$1,'Medical Examinations'!$A$1:$Z$1,0),FALSE)</f>
        <v>Diabetes</v>
      </c>
      <c r="L2161" s="15">
        <v>36837.47</v>
      </c>
      <c r="M2161" s="10" t="s">
        <v>4707</v>
      </c>
      <c r="N2161" s="10" t="s">
        <v>4708</v>
      </c>
      <c r="P2161" s="10"/>
    </row>
    <row r="2162" spans="1:16">
      <c r="A2162" s="20" t="s">
        <v>4325</v>
      </c>
      <c r="D2162" s="10">
        <f>VLOOKUP($A2162,'Medical Examinations'!$A:$Z,MATCH(D$1,'Medical Examinations'!$A$1:$Z$1,0),FALSE)</f>
        <v>11.03</v>
      </c>
      <c r="E2162" s="10" t="str">
        <f>VLOOKUP($A2162,'Medical Examinations'!$A:$Z,MATCH(E$1,'Medical Examinations'!$A$1:$Z$1,0),FALSE)</f>
        <v>No</v>
      </c>
      <c r="F2162" s="10" t="str">
        <f>VLOOKUP($A2162,'Medical Examinations'!$A:$Z,MATCH(F$1,'Medical Examinations'!$A$1:$Z$1,0),FALSE)</f>
        <v>No</v>
      </c>
      <c r="G2162" s="10" t="str">
        <f>VLOOKUP($A2162,'Medical Examinations'!$A:$Z,MATCH(G$1,'Medical Examinations'!$A$1:$Z$1,0),FALSE)</f>
        <v>No</v>
      </c>
      <c r="H2162" s="10">
        <f>VLOOKUP($A2162,'Medical Examinations'!$A:$Z,MATCH(H$1,'Medical Examinations'!$A$1:$Z$1,0),FALSE)</f>
        <v>0</v>
      </c>
      <c r="I2162" s="10" t="str">
        <f>VLOOKUP($A2162,'Medical Examinations'!$A:$Z,MATCH(I$1,'Medical Examinations'!$A$1:$Z$1,0),FALSE)</f>
        <v>No</v>
      </c>
      <c r="J2162" s="10" t="str">
        <f>VLOOKUP($A2162,'Medical Examinations'!$A:$Z,MATCH(J$1,'Medical Examinations'!$A$1:$Z$1,0),FALSE)</f>
        <v>Overweight</v>
      </c>
      <c r="K2162" s="10" t="str">
        <f>VLOOKUP($A2162,'Medical Examinations'!$A:$Z,MATCH(K$1,'Medical Examinations'!$A$1:$Z$1,0),FALSE)</f>
        <v>Diabetes</v>
      </c>
      <c r="L2162" s="15">
        <v>36889.99</v>
      </c>
      <c r="M2162" s="10" t="s">
        <v>4711</v>
      </c>
      <c r="N2162" s="10" t="s">
        <v>4708</v>
      </c>
      <c r="P2162" s="10"/>
    </row>
    <row r="2163" spans="1:16">
      <c r="A2163" s="21" t="s">
        <v>4327</v>
      </c>
      <c r="D2163" s="10">
        <f>VLOOKUP($A2163,'Medical Examinations'!$A:$Z,MATCH(D$1,'Medical Examinations'!$A$1:$Z$1,0),FALSE)</f>
        <v>4.43</v>
      </c>
      <c r="E2163" s="10" t="str">
        <f>VLOOKUP($A2163,'Medical Examinations'!$A:$Z,MATCH(E$1,'Medical Examinations'!$A$1:$Z$1,0),FALSE)</f>
        <v>yes</v>
      </c>
      <c r="F2163" s="10" t="str">
        <f>VLOOKUP($A2163,'Medical Examinations'!$A:$Z,MATCH(F$1,'Medical Examinations'!$A$1:$Z$1,0),FALSE)</f>
        <v>No</v>
      </c>
      <c r="G2163" s="10" t="str">
        <f>VLOOKUP($A2163,'Medical Examinations'!$A:$Z,MATCH(G$1,'Medical Examinations'!$A$1:$Z$1,0),FALSE)</f>
        <v>No</v>
      </c>
      <c r="H2163" s="10">
        <f>VLOOKUP($A2163,'Medical Examinations'!$A:$Z,MATCH(H$1,'Medical Examinations'!$A$1:$Z$1,0),FALSE)</f>
        <v>0</v>
      </c>
      <c r="I2163" s="10" t="str">
        <f>VLOOKUP($A2163,'Medical Examinations'!$A:$Z,MATCH(I$1,'Medical Examinations'!$A$1:$Z$1,0),FALSE)</f>
        <v>No</v>
      </c>
      <c r="J2163" s="10" t="str">
        <f>VLOOKUP($A2163,'Medical Examinations'!$A:$Z,MATCH(J$1,'Medical Examinations'!$A$1:$Z$1,0),FALSE)</f>
        <v>Normal Weight</v>
      </c>
      <c r="K2163" s="10" t="str">
        <f>VLOOKUP($A2163,'Medical Examinations'!$A:$Z,MATCH(K$1,'Medical Examinations'!$A$1:$Z$1,0),FALSE)</f>
        <v>Normal</v>
      </c>
      <c r="L2163" s="15">
        <v>36898.730000000003</v>
      </c>
      <c r="M2163" s="10" t="s">
        <v>4707</v>
      </c>
      <c r="N2163" s="10" t="s">
        <v>4711</v>
      </c>
      <c r="P2163" s="10"/>
    </row>
    <row r="2164" spans="1:16">
      <c r="A2164" s="20" t="s">
        <v>4329</v>
      </c>
      <c r="D2164" s="10">
        <f>VLOOKUP($A2164,'Medical Examinations'!$A:$Z,MATCH(D$1,'Medical Examinations'!$A$1:$Z$1,0),FALSE)</f>
        <v>6.14</v>
      </c>
      <c r="E2164" s="10" t="str">
        <f>VLOOKUP($A2164,'Medical Examinations'!$A:$Z,MATCH(E$1,'Medical Examinations'!$A$1:$Z$1,0),FALSE)</f>
        <v>No</v>
      </c>
      <c r="F2164" s="10" t="str">
        <f>VLOOKUP($A2164,'Medical Examinations'!$A:$Z,MATCH(F$1,'Medical Examinations'!$A$1:$Z$1,0),FALSE)</f>
        <v>yes</v>
      </c>
      <c r="G2164" s="10" t="str">
        <f>VLOOKUP($A2164,'Medical Examinations'!$A:$Z,MATCH(G$1,'Medical Examinations'!$A$1:$Z$1,0),FALSE)</f>
        <v>No</v>
      </c>
      <c r="H2164" s="10">
        <f>VLOOKUP($A2164,'Medical Examinations'!$A:$Z,MATCH(H$1,'Medical Examinations'!$A$1:$Z$1,0),FALSE)</f>
        <v>1</v>
      </c>
      <c r="I2164" s="10" t="str">
        <f>VLOOKUP($A2164,'Medical Examinations'!$A:$Z,MATCH(I$1,'Medical Examinations'!$A$1:$Z$1,0),FALSE)</f>
        <v>No</v>
      </c>
      <c r="J2164" s="10" t="str">
        <f>VLOOKUP($A2164,'Medical Examinations'!$A:$Z,MATCH(J$1,'Medical Examinations'!$A$1:$Z$1,0),FALSE)</f>
        <v>Overweight</v>
      </c>
      <c r="K2164" s="10" t="str">
        <f>VLOOKUP($A2164,'Medical Examinations'!$A:$Z,MATCH(K$1,'Medical Examinations'!$A$1:$Z$1,0),FALSE)</f>
        <v>Prediabetes</v>
      </c>
      <c r="L2164" s="15">
        <v>36910.61</v>
      </c>
      <c r="M2164" s="10" t="s">
        <v>4707</v>
      </c>
      <c r="N2164" s="10" t="s">
        <v>4707</v>
      </c>
      <c r="P2164" s="10"/>
    </row>
    <row r="2165" spans="1:16">
      <c r="A2165" s="21" t="s">
        <v>4331</v>
      </c>
      <c r="D2165" s="10">
        <f>VLOOKUP($A2165,'Medical Examinations'!$A:$Z,MATCH(D$1,'Medical Examinations'!$A$1:$Z$1,0),FALSE)</f>
        <v>4.87</v>
      </c>
      <c r="E2165" s="10" t="str">
        <f>VLOOKUP($A2165,'Medical Examinations'!$A:$Z,MATCH(E$1,'Medical Examinations'!$A$1:$Z$1,0),FALSE)</f>
        <v>No</v>
      </c>
      <c r="F2165" s="10" t="str">
        <f>VLOOKUP($A2165,'Medical Examinations'!$A:$Z,MATCH(F$1,'Medical Examinations'!$A$1:$Z$1,0),FALSE)</f>
        <v>No</v>
      </c>
      <c r="G2165" s="10" t="str">
        <f>VLOOKUP($A2165,'Medical Examinations'!$A:$Z,MATCH(G$1,'Medical Examinations'!$A$1:$Z$1,0),FALSE)</f>
        <v>No</v>
      </c>
      <c r="H2165" s="10">
        <f>VLOOKUP($A2165,'Medical Examinations'!$A:$Z,MATCH(H$1,'Medical Examinations'!$A$1:$Z$1,0),FALSE)</f>
        <v>0</v>
      </c>
      <c r="I2165" s="10" t="str">
        <f>VLOOKUP($A2165,'Medical Examinations'!$A:$Z,MATCH(I$1,'Medical Examinations'!$A$1:$Z$1,0),FALSE)</f>
        <v>No</v>
      </c>
      <c r="J2165" s="10" t="str">
        <f>VLOOKUP($A2165,'Medical Examinations'!$A:$Z,MATCH(J$1,'Medical Examinations'!$A$1:$Z$1,0),FALSE)</f>
        <v>Normal Weight</v>
      </c>
      <c r="K2165" s="10" t="str">
        <f>VLOOKUP($A2165,'Medical Examinations'!$A:$Z,MATCH(K$1,'Medical Examinations'!$A$1:$Z$1,0),FALSE)</f>
        <v>Normal</v>
      </c>
      <c r="L2165" s="15">
        <v>36911.99</v>
      </c>
      <c r="M2165" s="10" t="s">
        <v>4707</v>
      </c>
      <c r="N2165" s="10" t="s">
        <v>4707</v>
      </c>
      <c r="P2165" s="10"/>
    </row>
    <row r="2166" spans="1:16">
      <c r="A2166" s="20" t="s">
        <v>4333</v>
      </c>
      <c r="D2166" s="10">
        <f>VLOOKUP($A2166,'Medical Examinations'!$A:$Z,MATCH(D$1,'Medical Examinations'!$A$1:$Z$1,0),FALSE)</f>
        <v>4.3</v>
      </c>
      <c r="E2166" s="10" t="str">
        <f>VLOOKUP($A2166,'Medical Examinations'!$A:$Z,MATCH(E$1,'Medical Examinations'!$A$1:$Z$1,0),FALSE)</f>
        <v>No</v>
      </c>
      <c r="F2166" s="10" t="str">
        <f>VLOOKUP($A2166,'Medical Examinations'!$A:$Z,MATCH(F$1,'Medical Examinations'!$A$1:$Z$1,0),FALSE)</f>
        <v>No</v>
      </c>
      <c r="G2166" s="10" t="str">
        <f>VLOOKUP($A2166,'Medical Examinations'!$A:$Z,MATCH(G$1,'Medical Examinations'!$A$1:$Z$1,0),FALSE)</f>
        <v>Yes</v>
      </c>
      <c r="H2166" s="10">
        <f>VLOOKUP($A2166,'Medical Examinations'!$A:$Z,MATCH(H$1,'Medical Examinations'!$A$1:$Z$1,0),FALSE)</f>
        <v>1</v>
      </c>
      <c r="I2166" s="10" t="str">
        <f>VLOOKUP($A2166,'Medical Examinations'!$A:$Z,MATCH(I$1,'Medical Examinations'!$A$1:$Z$1,0),FALSE)</f>
        <v>No</v>
      </c>
      <c r="J2166" s="10" t="str">
        <f>VLOOKUP($A2166,'Medical Examinations'!$A:$Z,MATCH(J$1,'Medical Examinations'!$A$1:$Z$1,0),FALSE)</f>
        <v>Overweight</v>
      </c>
      <c r="K2166" s="10" t="str">
        <f>VLOOKUP($A2166,'Medical Examinations'!$A:$Z,MATCH(K$1,'Medical Examinations'!$A$1:$Z$1,0),FALSE)</f>
        <v>Normal</v>
      </c>
      <c r="L2166" s="15">
        <v>36922.61</v>
      </c>
      <c r="M2166" s="10" t="s">
        <v>4707</v>
      </c>
      <c r="N2166" s="10" t="s">
        <v>4711</v>
      </c>
      <c r="P2166" s="10"/>
    </row>
    <row r="2167" spans="1:16">
      <c r="A2167" s="21" t="s">
        <v>4335</v>
      </c>
      <c r="D2167" s="10">
        <f>VLOOKUP($A2167,'Medical Examinations'!$A:$Z,MATCH(D$1,'Medical Examinations'!$A$1:$Z$1,0),FALSE)</f>
        <v>6.19</v>
      </c>
      <c r="E2167" s="10" t="str">
        <f>VLOOKUP($A2167,'Medical Examinations'!$A:$Z,MATCH(E$1,'Medical Examinations'!$A$1:$Z$1,0),FALSE)</f>
        <v>No</v>
      </c>
      <c r="F2167" s="10" t="str">
        <f>VLOOKUP($A2167,'Medical Examinations'!$A:$Z,MATCH(F$1,'Medical Examinations'!$A$1:$Z$1,0),FALSE)</f>
        <v>No</v>
      </c>
      <c r="G2167" s="10" t="str">
        <f>VLOOKUP($A2167,'Medical Examinations'!$A:$Z,MATCH(G$1,'Medical Examinations'!$A$1:$Z$1,0),FALSE)</f>
        <v>No</v>
      </c>
      <c r="H2167" s="10">
        <f>VLOOKUP($A2167,'Medical Examinations'!$A:$Z,MATCH(H$1,'Medical Examinations'!$A$1:$Z$1,0),FALSE)</f>
        <v>0</v>
      </c>
      <c r="I2167" s="10" t="str">
        <f>VLOOKUP($A2167,'Medical Examinations'!$A:$Z,MATCH(I$1,'Medical Examinations'!$A$1:$Z$1,0),FALSE)</f>
        <v>No</v>
      </c>
      <c r="J2167" s="10" t="str">
        <f>VLOOKUP($A2167,'Medical Examinations'!$A:$Z,MATCH(J$1,'Medical Examinations'!$A$1:$Z$1,0),FALSE)</f>
        <v>Obesity</v>
      </c>
      <c r="K2167" s="10" t="str">
        <f>VLOOKUP($A2167,'Medical Examinations'!$A:$Z,MATCH(K$1,'Medical Examinations'!$A$1:$Z$1,0),FALSE)</f>
        <v>Prediabetes</v>
      </c>
      <c r="L2167" s="15">
        <v>36935.64</v>
      </c>
      <c r="M2167" s="10" t="s">
        <v>4707</v>
      </c>
      <c r="N2167" s="10" t="s">
        <v>4711</v>
      </c>
      <c r="P2167" s="10"/>
    </row>
    <row r="2168" spans="1:16">
      <c r="A2168" s="20" t="s">
        <v>4337</v>
      </c>
      <c r="D2168" s="10">
        <f>VLOOKUP($A2168,'Medical Examinations'!$A:$Z,MATCH(D$1,'Medical Examinations'!$A$1:$Z$1,0),FALSE)</f>
        <v>6.19</v>
      </c>
      <c r="E2168" s="10" t="str">
        <f>VLOOKUP($A2168,'Medical Examinations'!$A:$Z,MATCH(E$1,'Medical Examinations'!$A$1:$Z$1,0),FALSE)</f>
        <v>No</v>
      </c>
      <c r="F2168" s="10" t="str">
        <f>VLOOKUP($A2168,'Medical Examinations'!$A:$Z,MATCH(F$1,'Medical Examinations'!$A$1:$Z$1,0),FALSE)</f>
        <v>No</v>
      </c>
      <c r="G2168" s="10" t="str">
        <f>VLOOKUP($A2168,'Medical Examinations'!$A:$Z,MATCH(G$1,'Medical Examinations'!$A$1:$Z$1,0),FALSE)</f>
        <v>Yes</v>
      </c>
      <c r="H2168" s="10">
        <f>VLOOKUP($A2168,'Medical Examinations'!$A:$Z,MATCH(H$1,'Medical Examinations'!$A$1:$Z$1,0),FALSE)</f>
        <v>1</v>
      </c>
      <c r="I2168" s="10" t="str">
        <f>VLOOKUP($A2168,'Medical Examinations'!$A:$Z,MATCH(I$1,'Medical Examinations'!$A$1:$Z$1,0),FALSE)</f>
        <v>No</v>
      </c>
      <c r="J2168" s="10" t="str">
        <f>VLOOKUP($A2168,'Medical Examinations'!$A:$Z,MATCH(J$1,'Medical Examinations'!$A$1:$Z$1,0),FALSE)</f>
        <v>Normal Weight</v>
      </c>
      <c r="K2168" s="10" t="str">
        <f>VLOOKUP($A2168,'Medical Examinations'!$A:$Z,MATCH(K$1,'Medical Examinations'!$A$1:$Z$1,0),FALSE)</f>
        <v>Prediabetes</v>
      </c>
      <c r="L2168" s="15">
        <v>36950.26</v>
      </c>
      <c r="M2168" s="10" t="s">
        <v>4711</v>
      </c>
      <c r="N2168" s="10" t="s">
        <v>4711</v>
      </c>
      <c r="P2168" s="10"/>
    </row>
    <row r="2169" spans="1:16">
      <c r="A2169" s="21" t="s">
        <v>4339</v>
      </c>
      <c r="D2169" s="10">
        <f>VLOOKUP($A2169,'Medical Examinations'!$A:$Z,MATCH(D$1,'Medical Examinations'!$A$1:$Z$1,0),FALSE)</f>
        <v>5.12</v>
      </c>
      <c r="E2169" s="10" t="str">
        <f>VLOOKUP($A2169,'Medical Examinations'!$A:$Z,MATCH(E$1,'Medical Examinations'!$A$1:$Z$1,0),FALSE)</f>
        <v>No</v>
      </c>
      <c r="F2169" s="10" t="str">
        <f>VLOOKUP($A2169,'Medical Examinations'!$A:$Z,MATCH(F$1,'Medical Examinations'!$A$1:$Z$1,0),FALSE)</f>
        <v>No</v>
      </c>
      <c r="G2169" s="10" t="str">
        <f>VLOOKUP($A2169,'Medical Examinations'!$A:$Z,MATCH(G$1,'Medical Examinations'!$A$1:$Z$1,0),FALSE)</f>
        <v>Yes</v>
      </c>
      <c r="H2169" s="10">
        <f>VLOOKUP($A2169,'Medical Examinations'!$A:$Z,MATCH(H$1,'Medical Examinations'!$A$1:$Z$1,0),FALSE)</f>
        <v>1</v>
      </c>
      <c r="I2169" s="10" t="str">
        <f>VLOOKUP($A2169,'Medical Examinations'!$A:$Z,MATCH(I$1,'Medical Examinations'!$A$1:$Z$1,0),FALSE)</f>
        <v>No</v>
      </c>
      <c r="J2169" s="10" t="str">
        <f>VLOOKUP($A2169,'Medical Examinations'!$A:$Z,MATCH(J$1,'Medical Examinations'!$A$1:$Z$1,0),FALSE)</f>
        <v>Normal Weight</v>
      </c>
      <c r="K2169" s="10" t="str">
        <f>VLOOKUP($A2169,'Medical Examinations'!$A:$Z,MATCH(K$1,'Medical Examinations'!$A$1:$Z$1,0),FALSE)</f>
        <v>Normal</v>
      </c>
      <c r="L2169" s="15">
        <v>36976.449999999997</v>
      </c>
      <c r="M2169" s="10" t="s">
        <v>4707</v>
      </c>
      <c r="N2169" s="10" t="s">
        <v>4708</v>
      </c>
      <c r="P2169" s="10"/>
    </row>
    <row r="2170" spans="1:16">
      <c r="A2170" s="20" t="s">
        <v>4341</v>
      </c>
      <c r="D2170" s="10">
        <f>VLOOKUP($A2170,'Medical Examinations'!$A:$Z,MATCH(D$1,'Medical Examinations'!$A$1:$Z$1,0),FALSE)</f>
        <v>4.04</v>
      </c>
      <c r="E2170" s="10" t="str">
        <f>VLOOKUP($A2170,'Medical Examinations'!$A:$Z,MATCH(E$1,'Medical Examinations'!$A$1:$Z$1,0),FALSE)</f>
        <v>No</v>
      </c>
      <c r="F2170" s="10" t="str">
        <f>VLOOKUP($A2170,'Medical Examinations'!$A:$Z,MATCH(F$1,'Medical Examinations'!$A$1:$Z$1,0),FALSE)</f>
        <v>No</v>
      </c>
      <c r="G2170" s="10" t="str">
        <f>VLOOKUP($A2170,'Medical Examinations'!$A:$Z,MATCH(G$1,'Medical Examinations'!$A$1:$Z$1,0),FALSE)</f>
        <v>No</v>
      </c>
      <c r="H2170" s="10">
        <f>VLOOKUP($A2170,'Medical Examinations'!$A:$Z,MATCH(H$1,'Medical Examinations'!$A$1:$Z$1,0),FALSE)</f>
        <v>0</v>
      </c>
      <c r="I2170" s="10" t="str">
        <f>VLOOKUP($A2170,'Medical Examinations'!$A:$Z,MATCH(I$1,'Medical Examinations'!$A$1:$Z$1,0),FALSE)</f>
        <v>No</v>
      </c>
      <c r="J2170" s="10" t="str">
        <f>VLOOKUP($A2170,'Medical Examinations'!$A:$Z,MATCH(J$1,'Medical Examinations'!$A$1:$Z$1,0),FALSE)</f>
        <v>Obesity</v>
      </c>
      <c r="K2170" s="10" t="str">
        <f>VLOOKUP($A2170,'Medical Examinations'!$A:$Z,MATCH(K$1,'Medical Examinations'!$A$1:$Z$1,0),FALSE)</f>
        <v>Normal</v>
      </c>
      <c r="L2170" s="15">
        <v>37040.879999999997</v>
      </c>
      <c r="M2170" s="10" t="s">
        <v>4707</v>
      </c>
      <c r="N2170" s="10" t="s">
        <v>4707</v>
      </c>
      <c r="P2170" s="10"/>
    </row>
    <row r="2171" spans="1:16">
      <c r="A2171" s="21" t="s">
        <v>4343</v>
      </c>
      <c r="D2171" s="10">
        <f>VLOOKUP($A2171,'Medical Examinations'!$A:$Z,MATCH(D$1,'Medical Examinations'!$A$1:$Z$1,0),FALSE)</f>
        <v>5.36</v>
      </c>
      <c r="E2171" s="10" t="str">
        <f>VLOOKUP($A2171,'Medical Examinations'!$A:$Z,MATCH(E$1,'Medical Examinations'!$A$1:$Z$1,0),FALSE)</f>
        <v>No</v>
      </c>
      <c r="F2171" s="10" t="str">
        <f>VLOOKUP($A2171,'Medical Examinations'!$A:$Z,MATCH(F$1,'Medical Examinations'!$A$1:$Z$1,0),FALSE)</f>
        <v>No</v>
      </c>
      <c r="G2171" s="10" t="str">
        <f>VLOOKUP($A2171,'Medical Examinations'!$A:$Z,MATCH(G$1,'Medical Examinations'!$A$1:$Z$1,0),FALSE)</f>
        <v>No</v>
      </c>
      <c r="H2171" s="10">
        <f>VLOOKUP($A2171,'Medical Examinations'!$A:$Z,MATCH(H$1,'Medical Examinations'!$A$1:$Z$1,0),FALSE)</f>
        <v>0</v>
      </c>
      <c r="I2171" s="10" t="str">
        <f>VLOOKUP($A2171,'Medical Examinations'!$A:$Z,MATCH(I$1,'Medical Examinations'!$A$1:$Z$1,0),FALSE)</f>
        <v>No</v>
      </c>
      <c r="J2171" s="10" t="str">
        <f>VLOOKUP($A2171,'Medical Examinations'!$A:$Z,MATCH(J$1,'Medical Examinations'!$A$1:$Z$1,0),FALSE)</f>
        <v>Obesity</v>
      </c>
      <c r="K2171" s="10" t="str">
        <f>VLOOKUP($A2171,'Medical Examinations'!$A:$Z,MATCH(K$1,'Medical Examinations'!$A$1:$Z$1,0),FALSE)</f>
        <v>Normal</v>
      </c>
      <c r="L2171" s="15">
        <v>37076.370000000003</v>
      </c>
      <c r="M2171" s="10" t="s">
        <v>4707</v>
      </c>
      <c r="N2171" s="10" t="s">
        <v>4711</v>
      </c>
      <c r="P2171" s="10"/>
    </row>
    <row r="2172" spans="1:16">
      <c r="A2172" s="20" t="s">
        <v>4345</v>
      </c>
      <c r="D2172" s="10">
        <f>VLOOKUP($A2172,'Medical Examinations'!$A:$Z,MATCH(D$1,'Medical Examinations'!$A$1:$Z$1,0),FALSE)</f>
        <v>4.38</v>
      </c>
      <c r="E2172" s="10" t="str">
        <f>VLOOKUP($A2172,'Medical Examinations'!$A:$Z,MATCH(E$1,'Medical Examinations'!$A$1:$Z$1,0),FALSE)</f>
        <v>No</v>
      </c>
      <c r="F2172" s="10" t="str">
        <f>VLOOKUP($A2172,'Medical Examinations'!$A:$Z,MATCH(F$1,'Medical Examinations'!$A$1:$Z$1,0),FALSE)</f>
        <v>yes</v>
      </c>
      <c r="G2172" s="10" t="str">
        <f>VLOOKUP($A2172,'Medical Examinations'!$A:$Z,MATCH(G$1,'Medical Examinations'!$A$1:$Z$1,0),FALSE)</f>
        <v>No</v>
      </c>
      <c r="H2172" s="10">
        <f>VLOOKUP($A2172,'Medical Examinations'!$A:$Z,MATCH(H$1,'Medical Examinations'!$A$1:$Z$1,0),FALSE)</f>
        <v>1</v>
      </c>
      <c r="I2172" s="10" t="str">
        <f>VLOOKUP($A2172,'Medical Examinations'!$A:$Z,MATCH(I$1,'Medical Examinations'!$A$1:$Z$1,0),FALSE)</f>
        <v>No</v>
      </c>
      <c r="J2172" s="10" t="str">
        <f>VLOOKUP($A2172,'Medical Examinations'!$A:$Z,MATCH(J$1,'Medical Examinations'!$A$1:$Z$1,0),FALSE)</f>
        <v>Overweight</v>
      </c>
      <c r="K2172" s="10" t="str">
        <f>VLOOKUP($A2172,'Medical Examinations'!$A:$Z,MATCH(K$1,'Medical Examinations'!$A$1:$Z$1,0),FALSE)</f>
        <v>Normal</v>
      </c>
      <c r="L2172" s="15">
        <v>37079.370000000003</v>
      </c>
      <c r="M2172" s="10" t="s">
        <v>4707</v>
      </c>
      <c r="N2172" s="10" t="s">
        <v>4708</v>
      </c>
      <c r="P2172" s="10"/>
    </row>
    <row r="2173" spans="1:16">
      <c r="A2173" s="21" t="s">
        <v>4347</v>
      </c>
      <c r="D2173" s="10">
        <f>VLOOKUP($A2173,'Medical Examinations'!$A:$Z,MATCH(D$1,'Medical Examinations'!$A$1:$Z$1,0),FALSE)</f>
        <v>4.58</v>
      </c>
      <c r="E2173" s="10" t="str">
        <f>VLOOKUP($A2173,'Medical Examinations'!$A:$Z,MATCH(E$1,'Medical Examinations'!$A$1:$Z$1,0),FALSE)</f>
        <v>No</v>
      </c>
      <c r="F2173" s="10" t="str">
        <f>VLOOKUP($A2173,'Medical Examinations'!$A:$Z,MATCH(F$1,'Medical Examinations'!$A$1:$Z$1,0),FALSE)</f>
        <v>No</v>
      </c>
      <c r="G2173" s="10" t="str">
        <f>VLOOKUP($A2173,'Medical Examinations'!$A:$Z,MATCH(G$1,'Medical Examinations'!$A$1:$Z$1,0),FALSE)</f>
        <v>No</v>
      </c>
      <c r="H2173" s="10">
        <f>VLOOKUP($A2173,'Medical Examinations'!$A:$Z,MATCH(H$1,'Medical Examinations'!$A$1:$Z$1,0),FALSE)</f>
        <v>0</v>
      </c>
      <c r="I2173" s="10" t="str">
        <f>VLOOKUP($A2173,'Medical Examinations'!$A:$Z,MATCH(I$1,'Medical Examinations'!$A$1:$Z$1,0),FALSE)</f>
        <v>No</v>
      </c>
      <c r="J2173" s="10" t="str">
        <f>VLOOKUP($A2173,'Medical Examinations'!$A:$Z,MATCH(J$1,'Medical Examinations'!$A$1:$Z$1,0),FALSE)</f>
        <v>Overweight</v>
      </c>
      <c r="K2173" s="10" t="str">
        <f>VLOOKUP($A2173,'Medical Examinations'!$A:$Z,MATCH(K$1,'Medical Examinations'!$A$1:$Z$1,0),FALSE)</f>
        <v>Normal</v>
      </c>
      <c r="L2173" s="15">
        <v>37133.9</v>
      </c>
      <c r="M2173" s="10" t="s">
        <v>4707</v>
      </c>
      <c r="N2173" s="10" t="s">
        <v>4707</v>
      </c>
      <c r="P2173" s="10"/>
    </row>
    <row r="2174" spans="1:16">
      <c r="A2174" s="20" t="s">
        <v>4349</v>
      </c>
      <c r="D2174" s="10">
        <f>VLOOKUP($A2174,'Medical Examinations'!$A:$Z,MATCH(D$1,'Medical Examinations'!$A$1:$Z$1,0),FALSE)</f>
        <v>11.92</v>
      </c>
      <c r="E2174" s="10" t="str">
        <f>VLOOKUP($A2174,'Medical Examinations'!$A:$Z,MATCH(E$1,'Medical Examinations'!$A$1:$Z$1,0),FALSE)</f>
        <v>No</v>
      </c>
      <c r="F2174" s="10" t="str">
        <f>VLOOKUP($A2174,'Medical Examinations'!$A:$Z,MATCH(F$1,'Medical Examinations'!$A$1:$Z$1,0),FALSE)</f>
        <v>No</v>
      </c>
      <c r="G2174" s="10" t="str">
        <f>VLOOKUP($A2174,'Medical Examinations'!$A:$Z,MATCH(G$1,'Medical Examinations'!$A$1:$Z$1,0),FALSE)</f>
        <v>No</v>
      </c>
      <c r="H2174" s="10">
        <f>VLOOKUP($A2174,'Medical Examinations'!$A:$Z,MATCH(H$1,'Medical Examinations'!$A$1:$Z$1,0),FALSE)</f>
        <v>0</v>
      </c>
      <c r="I2174" s="10" t="str">
        <f>VLOOKUP($A2174,'Medical Examinations'!$A:$Z,MATCH(I$1,'Medical Examinations'!$A$1:$Z$1,0),FALSE)</f>
        <v>No</v>
      </c>
      <c r="J2174" s="10" t="str">
        <f>VLOOKUP($A2174,'Medical Examinations'!$A:$Z,MATCH(J$1,'Medical Examinations'!$A$1:$Z$1,0),FALSE)</f>
        <v>Overweight</v>
      </c>
      <c r="K2174" s="10" t="str">
        <f>VLOOKUP($A2174,'Medical Examinations'!$A:$Z,MATCH(K$1,'Medical Examinations'!$A$1:$Z$1,0),FALSE)</f>
        <v>Diabetes</v>
      </c>
      <c r="L2174" s="15">
        <v>37165.160000000003</v>
      </c>
      <c r="M2174" s="10" t="s">
        <v>4711</v>
      </c>
      <c r="N2174" s="10" t="s">
        <v>4708</v>
      </c>
      <c r="P2174" s="10"/>
    </row>
    <row r="2175" spans="1:16">
      <c r="A2175" s="21" t="s">
        <v>4351</v>
      </c>
      <c r="D2175" s="10">
        <f>VLOOKUP($A2175,'Medical Examinations'!$A:$Z,MATCH(D$1,'Medical Examinations'!$A$1:$Z$1,0),FALSE)</f>
        <v>5.4</v>
      </c>
      <c r="E2175" s="10" t="str">
        <f>VLOOKUP($A2175,'Medical Examinations'!$A:$Z,MATCH(E$1,'Medical Examinations'!$A$1:$Z$1,0),FALSE)</f>
        <v>No</v>
      </c>
      <c r="F2175" s="10" t="str">
        <f>VLOOKUP($A2175,'Medical Examinations'!$A:$Z,MATCH(F$1,'Medical Examinations'!$A$1:$Z$1,0),FALSE)</f>
        <v>No</v>
      </c>
      <c r="G2175" s="10" t="str">
        <f>VLOOKUP($A2175,'Medical Examinations'!$A:$Z,MATCH(G$1,'Medical Examinations'!$A$1:$Z$1,0),FALSE)</f>
        <v>Yes</v>
      </c>
      <c r="H2175" s="10">
        <f>VLOOKUP($A2175,'Medical Examinations'!$A:$Z,MATCH(H$1,'Medical Examinations'!$A$1:$Z$1,0),FALSE)</f>
        <v>1</v>
      </c>
      <c r="I2175" s="10" t="str">
        <f>VLOOKUP($A2175,'Medical Examinations'!$A:$Z,MATCH(I$1,'Medical Examinations'!$A$1:$Z$1,0),FALSE)</f>
        <v>No</v>
      </c>
      <c r="J2175" s="10" t="str">
        <f>VLOOKUP($A2175,'Medical Examinations'!$A:$Z,MATCH(J$1,'Medical Examinations'!$A$1:$Z$1,0),FALSE)</f>
        <v>Obesity</v>
      </c>
      <c r="K2175" s="10" t="str">
        <f>VLOOKUP($A2175,'Medical Examinations'!$A:$Z,MATCH(K$1,'Medical Examinations'!$A$1:$Z$1,0),FALSE)</f>
        <v>Normal</v>
      </c>
      <c r="L2175" s="15">
        <v>37251.22</v>
      </c>
      <c r="M2175" s="10" t="s">
        <v>4707</v>
      </c>
      <c r="N2175" s="10" t="s">
        <v>4707</v>
      </c>
      <c r="P2175" s="10"/>
    </row>
    <row r="2176" spans="1:16">
      <c r="A2176" s="20" t="s">
        <v>4353</v>
      </c>
      <c r="D2176" s="10">
        <f>VLOOKUP($A2176,'Medical Examinations'!$A:$Z,MATCH(D$1,'Medical Examinations'!$A$1:$Z$1,0),FALSE)</f>
        <v>4.76</v>
      </c>
      <c r="E2176" s="10" t="str">
        <f>VLOOKUP($A2176,'Medical Examinations'!$A:$Z,MATCH(E$1,'Medical Examinations'!$A$1:$Z$1,0),FALSE)</f>
        <v>No</v>
      </c>
      <c r="F2176" s="10" t="str">
        <f>VLOOKUP($A2176,'Medical Examinations'!$A:$Z,MATCH(F$1,'Medical Examinations'!$A$1:$Z$1,0),FALSE)</f>
        <v>No</v>
      </c>
      <c r="G2176" s="10" t="str">
        <f>VLOOKUP($A2176,'Medical Examinations'!$A:$Z,MATCH(G$1,'Medical Examinations'!$A$1:$Z$1,0),FALSE)</f>
        <v>No</v>
      </c>
      <c r="H2176" s="10">
        <f>VLOOKUP($A2176,'Medical Examinations'!$A:$Z,MATCH(H$1,'Medical Examinations'!$A$1:$Z$1,0),FALSE)</f>
        <v>1</v>
      </c>
      <c r="I2176" s="10" t="str">
        <f>VLOOKUP($A2176,'Medical Examinations'!$A:$Z,MATCH(I$1,'Medical Examinations'!$A$1:$Z$1,0),FALSE)</f>
        <v>No</v>
      </c>
      <c r="J2176" s="10" t="str">
        <f>VLOOKUP($A2176,'Medical Examinations'!$A:$Z,MATCH(J$1,'Medical Examinations'!$A$1:$Z$1,0),FALSE)</f>
        <v>Overweight</v>
      </c>
      <c r="K2176" s="10" t="str">
        <f>VLOOKUP($A2176,'Medical Examinations'!$A:$Z,MATCH(K$1,'Medical Examinations'!$A$1:$Z$1,0),FALSE)</f>
        <v>Normal</v>
      </c>
      <c r="L2176" s="15">
        <v>37270.15</v>
      </c>
      <c r="M2176" s="10" t="s">
        <v>4707</v>
      </c>
      <c r="N2176" s="10" t="s">
        <v>4711</v>
      </c>
      <c r="P2176" s="10"/>
    </row>
    <row r="2177" spans="1:16">
      <c r="A2177" s="21" t="s">
        <v>4355</v>
      </c>
      <c r="D2177" s="10">
        <f>VLOOKUP($A2177,'Medical Examinations'!$A:$Z,MATCH(D$1,'Medical Examinations'!$A$1:$Z$1,0),FALSE)</f>
        <v>4.78</v>
      </c>
      <c r="E2177" s="10" t="str">
        <f>VLOOKUP($A2177,'Medical Examinations'!$A:$Z,MATCH(E$1,'Medical Examinations'!$A$1:$Z$1,0),FALSE)</f>
        <v>No</v>
      </c>
      <c r="F2177" s="10" t="str">
        <f>VLOOKUP($A2177,'Medical Examinations'!$A:$Z,MATCH(F$1,'Medical Examinations'!$A$1:$Z$1,0),FALSE)</f>
        <v>No</v>
      </c>
      <c r="G2177" s="10" t="str">
        <f>VLOOKUP($A2177,'Medical Examinations'!$A:$Z,MATCH(G$1,'Medical Examinations'!$A$1:$Z$1,0),FALSE)</f>
        <v>Yes</v>
      </c>
      <c r="H2177" s="10">
        <f>VLOOKUP($A2177,'Medical Examinations'!$A:$Z,MATCH(H$1,'Medical Examinations'!$A$1:$Z$1,0),FALSE)</f>
        <v>1</v>
      </c>
      <c r="I2177" s="10" t="str">
        <f>VLOOKUP($A2177,'Medical Examinations'!$A:$Z,MATCH(I$1,'Medical Examinations'!$A$1:$Z$1,0),FALSE)</f>
        <v>No</v>
      </c>
      <c r="J2177" s="10" t="str">
        <f>VLOOKUP($A2177,'Medical Examinations'!$A:$Z,MATCH(J$1,'Medical Examinations'!$A$1:$Z$1,0),FALSE)</f>
        <v>Obesity</v>
      </c>
      <c r="K2177" s="10" t="str">
        <f>VLOOKUP($A2177,'Medical Examinations'!$A:$Z,MATCH(K$1,'Medical Examinations'!$A$1:$Z$1,0),FALSE)</f>
        <v>Normal</v>
      </c>
      <c r="L2177" s="15">
        <v>37272.339999999997</v>
      </c>
      <c r="M2177" s="10" t="s">
        <v>4707</v>
      </c>
      <c r="N2177" s="10" t="s">
        <v>4708</v>
      </c>
      <c r="P2177" s="10"/>
    </row>
    <row r="2178" spans="1:16">
      <c r="A2178" s="20" t="s">
        <v>4357</v>
      </c>
      <c r="D2178" s="10">
        <f>VLOOKUP($A2178,'Medical Examinations'!$A:$Z,MATCH(D$1,'Medical Examinations'!$A$1:$Z$1,0),FALSE)</f>
        <v>4.26</v>
      </c>
      <c r="E2178" s="10" t="str">
        <f>VLOOKUP($A2178,'Medical Examinations'!$A:$Z,MATCH(E$1,'Medical Examinations'!$A$1:$Z$1,0),FALSE)</f>
        <v>No</v>
      </c>
      <c r="F2178" s="10" t="str">
        <f>VLOOKUP($A2178,'Medical Examinations'!$A:$Z,MATCH(F$1,'Medical Examinations'!$A$1:$Z$1,0),FALSE)</f>
        <v>No</v>
      </c>
      <c r="G2178" s="10" t="str">
        <f>VLOOKUP($A2178,'Medical Examinations'!$A:$Z,MATCH(G$1,'Medical Examinations'!$A$1:$Z$1,0),FALSE)</f>
        <v>Yes</v>
      </c>
      <c r="H2178" s="10">
        <f>VLOOKUP($A2178,'Medical Examinations'!$A:$Z,MATCH(H$1,'Medical Examinations'!$A$1:$Z$1,0),FALSE)</f>
        <v>1</v>
      </c>
      <c r="I2178" s="10" t="str">
        <f>VLOOKUP($A2178,'Medical Examinations'!$A:$Z,MATCH(I$1,'Medical Examinations'!$A$1:$Z$1,0),FALSE)</f>
        <v>No</v>
      </c>
      <c r="J2178" s="10" t="str">
        <f>VLOOKUP($A2178,'Medical Examinations'!$A:$Z,MATCH(J$1,'Medical Examinations'!$A$1:$Z$1,0),FALSE)</f>
        <v>Overweight</v>
      </c>
      <c r="K2178" s="10" t="str">
        <f>VLOOKUP($A2178,'Medical Examinations'!$A:$Z,MATCH(K$1,'Medical Examinations'!$A$1:$Z$1,0),FALSE)</f>
        <v>Normal</v>
      </c>
      <c r="L2178" s="15">
        <v>37277.269999999997</v>
      </c>
      <c r="M2178" s="10" t="s">
        <v>4711</v>
      </c>
      <c r="N2178" s="10" t="s">
        <v>4708</v>
      </c>
      <c r="P2178" s="10"/>
    </row>
    <row r="2179" spans="1:16">
      <c r="A2179" s="21" t="s">
        <v>4359</v>
      </c>
      <c r="D2179" s="10">
        <f>VLOOKUP($A2179,'Medical Examinations'!$A:$Z,MATCH(D$1,'Medical Examinations'!$A$1:$Z$1,0),FALSE)</f>
        <v>5.85</v>
      </c>
      <c r="E2179" s="10" t="str">
        <f>VLOOKUP($A2179,'Medical Examinations'!$A:$Z,MATCH(E$1,'Medical Examinations'!$A$1:$Z$1,0),FALSE)</f>
        <v>No</v>
      </c>
      <c r="F2179" s="10" t="str">
        <f>VLOOKUP($A2179,'Medical Examinations'!$A:$Z,MATCH(F$1,'Medical Examinations'!$A$1:$Z$1,0),FALSE)</f>
        <v>No</v>
      </c>
      <c r="G2179" s="10" t="str">
        <f>VLOOKUP($A2179,'Medical Examinations'!$A:$Z,MATCH(G$1,'Medical Examinations'!$A$1:$Z$1,0),FALSE)</f>
        <v>Yes</v>
      </c>
      <c r="H2179" s="10">
        <f>VLOOKUP($A2179,'Medical Examinations'!$A:$Z,MATCH(H$1,'Medical Examinations'!$A$1:$Z$1,0),FALSE)</f>
        <v>1</v>
      </c>
      <c r="I2179" s="10" t="str">
        <f>VLOOKUP($A2179,'Medical Examinations'!$A:$Z,MATCH(I$1,'Medical Examinations'!$A$1:$Z$1,0),FALSE)</f>
        <v>No</v>
      </c>
      <c r="J2179" s="10" t="str">
        <f>VLOOKUP($A2179,'Medical Examinations'!$A:$Z,MATCH(J$1,'Medical Examinations'!$A$1:$Z$1,0),FALSE)</f>
        <v>Overweight</v>
      </c>
      <c r="K2179" s="10" t="str">
        <f>VLOOKUP($A2179,'Medical Examinations'!$A:$Z,MATCH(K$1,'Medical Examinations'!$A$1:$Z$1,0),FALSE)</f>
        <v>Prediabetes</v>
      </c>
      <c r="L2179" s="15">
        <v>37425.94</v>
      </c>
      <c r="M2179" s="10" t="s">
        <v>4707</v>
      </c>
      <c r="N2179" s="10" t="s">
        <v>4711</v>
      </c>
      <c r="P2179" s="10"/>
    </row>
    <row r="2180" spans="1:16">
      <c r="A2180" s="20" t="s">
        <v>4361</v>
      </c>
      <c r="D2180" s="10">
        <f>VLOOKUP($A2180,'Medical Examinations'!$A:$Z,MATCH(D$1,'Medical Examinations'!$A$1:$Z$1,0),FALSE)</f>
        <v>5.32</v>
      </c>
      <c r="E2180" s="10" t="str">
        <f>VLOOKUP($A2180,'Medical Examinations'!$A:$Z,MATCH(E$1,'Medical Examinations'!$A$1:$Z$1,0),FALSE)</f>
        <v>No</v>
      </c>
      <c r="F2180" s="10" t="str">
        <f>VLOOKUP($A2180,'Medical Examinations'!$A:$Z,MATCH(F$1,'Medical Examinations'!$A$1:$Z$1,0),FALSE)</f>
        <v>No</v>
      </c>
      <c r="G2180" s="10" t="str">
        <f>VLOOKUP($A2180,'Medical Examinations'!$A:$Z,MATCH(G$1,'Medical Examinations'!$A$1:$Z$1,0),FALSE)</f>
        <v>Yes</v>
      </c>
      <c r="H2180" s="10">
        <f>VLOOKUP($A2180,'Medical Examinations'!$A:$Z,MATCH(H$1,'Medical Examinations'!$A$1:$Z$1,0),FALSE)</f>
        <v>1</v>
      </c>
      <c r="I2180" s="10" t="str">
        <f>VLOOKUP($A2180,'Medical Examinations'!$A:$Z,MATCH(I$1,'Medical Examinations'!$A$1:$Z$1,0),FALSE)</f>
        <v>No</v>
      </c>
      <c r="J2180" s="10" t="str">
        <f>VLOOKUP($A2180,'Medical Examinations'!$A:$Z,MATCH(J$1,'Medical Examinations'!$A$1:$Z$1,0),FALSE)</f>
        <v>Normal Weight</v>
      </c>
      <c r="K2180" s="10" t="str">
        <f>VLOOKUP($A2180,'Medical Examinations'!$A:$Z,MATCH(K$1,'Medical Examinations'!$A$1:$Z$1,0),FALSE)</f>
        <v>Normal</v>
      </c>
      <c r="L2180" s="15">
        <v>37465.339999999997</v>
      </c>
      <c r="M2180" s="10" t="s">
        <v>4711</v>
      </c>
      <c r="N2180" s="10" t="s">
        <v>4707</v>
      </c>
      <c r="P2180" s="10"/>
    </row>
    <row r="2181" spans="1:16">
      <c r="A2181" s="21" t="s">
        <v>4363</v>
      </c>
      <c r="D2181" s="10">
        <f>VLOOKUP($A2181,'Medical Examinations'!$A:$Z,MATCH(D$1,'Medical Examinations'!$A$1:$Z$1,0),FALSE)</f>
        <v>5.14</v>
      </c>
      <c r="E2181" s="10" t="str">
        <f>VLOOKUP($A2181,'Medical Examinations'!$A:$Z,MATCH(E$1,'Medical Examinations'!$A$1:$Z$1,0),FALSE)</f>
        <v>No</v>
      </c>
      <c r="F2181" s="10" t="str">
        <f>VLOOKUP($A2181,'Medical Examinations'!$A:$Z,MATCH(F$1,'Medical Examinations'!$A$1:$Z$1,0),FALSE)</f>
        <v>No</v>
      </c>
      <c r="G2181" s="10" t="str">
        <f>VLOOKUP($A2181,'Medical Examinations'!$A:$Z,MATCH(G$1,'Medical Examinations'!$A$1:$Z$1,0),FALSE)</f>
        <v>Yes</v>
      </c>
      <c r="H2181" s="10">
        <f>VLOOKUP($A2181,'Medical Examinations'!$A:$Z,MATCH(H$1,'Medical Examinations'!$A$1:$Z$1,0),FALSE)</f>
        <v>1</v>
      </c>
      <c r="I2181" s="10" t="str">
        <f>VLOOKUP($A2181,'Medical Examinations'!$A:$Z,MATCH(I$1,'Medical Examinations'!$A$1:$Z$1,0),FALSE)</f>
        <v>No</v>
      </c>
      <c r="J2181" s="10" t="str">
        <f>VLOOKUP($A2181,'Medical Examinations'!$A:$Z,MATCH(J$1,'Medical Examinations'!$A$1:$Z$1,0),FALSE)</f>
        <v>Normal Weight</v>
      </c>
      <c r="K2181" s="10" t="str">
        <f>VLOOKUP($A2181,'Medical Examinations'!$A:$Z,MATCH(K$1,'Medical Examinations'!$A$1:$Z$1,0),FALSE)</f>
        <v>Normal</v>
      </c>
      <c r="L2181" s="15">
        <v>37484.449999999997</v>
      </c>
      <c r="M2181" s="10" t="s">
        <v>4711</v>
      </c>
      <c r="N2181" s="10" t="s">
        <v>4711</v>
      </c>
      <c r="P2181" s="10"/>
    </row>
    <row r="2182" spans="1:16">
      <c r="A2182" s="20" t="s">
        <v>4365</v>
      </c>
      <c r="D2182" s="10">
        <f>VLOOKUP($A2182,'Medical Examinations'!$A:$Z,MATCH(D$1,'Medical Examinations'!$A$1:$Z$1,0),FALSE)</f>
        <v>5</v>
      </c>
      <c r="E2182" s="10" t="str">
        <f>VLOOKUP($A2182,'Medical Examinations'!$A:$Z,MATCH(E$1,'Medical Examinations'!$A$1:$Z$1,0),FALSE)</f>
        <v>No</v>
      </c>
      <c r="F2182" s="10" t="str">
        <f>VLOOKUP($A2182,'Medical Examinations'!$A:$Z,MATCH(F$1,'Medical Examinations'!$A$1:$Z$1,0),FALSE)</f>
        <v>No</v>
      </c>
      <c r="G2182" s="10" t="str">
        <f>VLOOKUP($A2182,'Medical Examinations'!$A:$Z,MATCH(G$1,'Medical Examinations'!$A$1:$Z$1,0),FALSE)</f>
        <v>Yes</v>
      </c>
      <c r="H2182" s="10">
        <f>VLOOKUP($A2182,'Medical Examinations'!$A:$Z,MATCH(H$1,'Medical Examinations'!$A$1:$Z$1,0),FALSE)</f>
        <v>1</v>
      </c>
      <c r="I2182" s="10" t="str">
        <f>VLOOKUP($A2182,'Medical Examinations'!$A:$Z,MATCH(I$1,'Medical Examinations'!$A$1:$Z$1,0),FALSE)</f>
        <v>No</v>
      </c>
      <c r="J2182" s="10" t="str">
        <f>VLOOKUP($A2182,'Medical Examinations'!$A:$Z,MATCH(J$1,'Medical Examinations'!$A$1:$Z$1,0),FALSE)</f>
        <v>Normal Weight</v>
      </c>
      <c r="K2182" s="10" t="str">
        <f>VLOOKUP($A2182,'Medical Examinations'!$A:$Z,MATCH(K$1,'Medical Examinations'!$A$1:$Z$1,0),FALSE)</f>
        <v>Normal</v>
      </c>
      <c r="L2182" s="15">
        <v>37607.53</v>
      </c>
      <c r="M2182" s="10" t="s">
        <v>4711</v>
      </c>
      <c r="N2182" s="10" t="s">
        <v>4707</v>
      </c>
      <c r="P2182" s="10"/>
    </row>
    <row r="2183" spans="1:16">
      <c r="A2183" s="21" t="s">
        <v>4367</v>
      </c>
      <c r="D2183" s="10">
        <f>VLOOKUP($A2183,'Medical Examinations'!$A:$Z,MATCH(D$1,'Medical Examinations'!$A$1:$Z$1,0),FALSE)</f>
        <v>4.55</v>
      </c>
      <c r="E2183" s="10" t="str">
        <f>VLOOKUP($A2183,'Medical Examinations'!$A:$Z,MATCH(E$1,'Medical Examinations'!$A$1:$Z$1,0),FALSE)</f>
        <v>No</v>
      </c>
      <c r="F2183" s="10" t="str">
        <f>VLOOKUP($A2183,'Medical Examinations'!$A:$Z,MATCH(F$1,'Medical Examinations'!$A$1:$Z$1,0),FALSE)</f>
        <v>No</v>
      </c>
      <c r="G2183" s="10" t="str">
        <f>VLOOKUP($A2183,'Medical Examinations'!$A:$Z,MATCH(G$1,'Medical Examinations'!$A$1:$Z$1,0),FALSE)</f>
        <v>Yes</v>
      </c>
      <c r="H2183" s="10">
        <f>VLOOKUP($A2183,'Medical Examinations'!$A:$Z,MATCH(H$1,'Medical Examinations'!$A$1:$Z$1,0),FALSE)</f>
        <v>1</v>
      </c>
      <c r="I2183" s="10" t="str">
        <f>VLOOKUP($A2183,'Medical Examinations'!$A:$Z,MATCH(I$1,'Medical Examinations'!$A$1:$Z$1,0),FALSE)</f>
        <v>No</v>
      </c>
      <c r="J2183" s="10" t="str">
        <f>VLOOKUP($A2183,'Medical Examinations'!$A:$Z,MATCH(J$1,'Medical Examinations'!$A$1:$Z$1,0),FALSE)</f>
        <v>Underweight</v>
      </c>
      <c r="K2183" s="10" t="str">
        <f>VLOOKUP($A2183,'Medical Examinations'!$A:$Z,MATCH(K$1,'Medical Examinations'!$A$1:$Z$1,0),FALSE)</f>
        <v>Normal</v>
      </c>
      <c r="L2183" s="15">
        <v>37650.74</v>
      </c>
      <c r="M2183" s="10" t="s">
        <v>4707</v>
      </c>
      <c r="N2183" s="10" t="s">
        <v>4707</v>
      </c>
      <c r="P2183" s="10"/>
    </row>
    <row r="2184" spans="1:16">
      <c r="A2184" s="20" t="s">
        <v>4369</v>
      </c>
      <c r="D2184" s="10">
        <f>VLOOKUP($A2184,'Medical Examinations'!$A:$Z,MATCH(D$1,'Medical Examinations'!$A$1:$Z$1,0),FALSE)</f>
        <v>5.97</v>
      </c>
      <c r="E2184" s="10" t="str">
        <f>VLOOKUP($A2184,'Medical Examinations'!$A:$Z,MATCH(E$1,'Medical Examinations'!$A$1:$Z$1,0),FALSE)</f>
        <v>No</v>
      </c>
      <c r="F2184" s="10" t="str">
        <f>VLOOKUP($A2184,'Medical Examinations'!$A:$Z,MATCH(F$1,'Medical Examinations'!$A$1:$Z$1,0),FALSE)</f>
        <v>yes</v>
      </c>
      <c r="G2184" s="10" t="str">
        <f>VLOOKUP($A2184,'Medical Examinations'!$A:$Z,MATCH(G$1,'Medical Examinations'!$A$1:$Z$1,0),FALSE)</f>
        <v>No</v>
      </c>
      <c r="H2184" s="10">
        <f>VLOOKUP($A2184,'Medical Examinations'!$A:$Z,MATCH(H$1,'Medical Examinations'!$A$1:$Z$1,0),FALSE)</f>
        <v>1</v>
      </c>
      <c r="I2184" s="10" t="str">
        <f>VLOOKUP($A2184,'Medical Examinations'!$A:$Z,MATCH(I$1,'Medical Examinations'!$A$1:$Z$1,0),FALSE)</f>
        <v>No</v>
      </c>
      <c r="J2184" s="10" t="str">
        <f>VLOOKUP($A2184,'Medical Examinations'!$A:$Z,MATCH(J$1,'Medical Examinations'!$A$1:$Z$1,0),FALSE)</f>
        <v>Obesity</v>
      </c>
      <c r="K2184" s="10" t="str">
        <f>VLOOKUP($A2184,'Medical Examinations'!$A:$Z,MATCH(K$1,'Medical Examinations'!$A$1:$Z$1,0),FALSE)</f>
        <v>Prediabetes</v>
      </c>
      <c r="L2184" s="15">
        <v>37675.06</v>
      </c>
      <c r="M2184" s="10" t="s">
        <v>4707</v>
      </c>
      <c r="N2184" s="10" t="s">
        <v>4708</v>
      </c>
      <c r="P2184" s="10"/>
    </row>
    <row r="2185" spans="1:16">
      <c r="A2185" s="21" t="s">
        <v>4371</v>
      </c>
      <c r="D2185" s="10">
        <f>VLOOKUP($A2185,'Medical Examinations'!$A:$Z,MATCH(D$1,'Medical Examinations'!$A$1:$Z$1,0),FALSE)</f>
        <v>4.0199999999999996</v>
      </c>
      <c r="E2185" s="10" t="str">
        <f>VLOOKUP($A2185,'Medical Examinations'!$A:$Z,MATCH(E$1,'Medical Examinations'!$A$1:$Z$1,0),FALSE)</f>
        <v>No</v>
      </c>
      <c r="F2185" s="10" t="str">
        <f>VLOOKUP($A2185,'Medical Examinations'!$A:$Z,MATCH(F$1,'Medical Examinations'!$A$1:$Z$1,0),FALSE)</f>
        <v>yes</v>
      </c>
      <c r="G2185" s="10" t="str">
        <f>VLOOKUP($A2185,'Medical Examinations'!$A:$Z,MATCH(G$1,'Medical Examinations'!$A$1:$Z$1,0),FALSE)</f>
        <v>No</v>
      </c>
      <c r="H2185" s="10">
        <f>VLOOKUP($A2185,'Medical Examinations'!$A:$Z,MATCH(H$1,'Medical Examinations'!$A$1:$Z$1,0),FALSE)</f>
        <v>1</v>
      </c>
      <c r="I2185" s="10" t="str">
        <f>VLOOKUP($A2185,'Medical Examinations'!$A:$Z,MATCH(I$1,'Medical Examinations'!$A$1:$Z$1,0),FALSE)</f>
        <v>No</v>
      </c>
      <c r="J2185" s="10" t="str">
        <f>VLOOKUP($A2185,'Medical Examinations'!$A:$Z,MATCH(J$1,'Medical Examinations'!$A$1:$Z$1,0),FALSE)</f>
        <v>Obesity</v>
      </c>
      <c r="K2185" s="10" t="str">
        <f>VLOOKUP($A2185,'Medical Examinations'!$A:$Z,MATCH(K$1,'Medical Examinations'!$A$1:$Z$1,0),FALSE)</f>
        <v>Normal</v>
      </c>
      <c r="L2185" s="15">
        <v>37701.879999999997</v>
      </c>
      <c r="M2185" s="10" t="s">
        <v>4707</v>
      </c>
      <c r="N2185" s="10" t="s">
        <v>4708</v>
      </c>
      <c r="P2185" s="10"/>
    </row>
    <row r="2186" spans="1:16">
      <c r="A2186" s="20" t="s">
        <v>4373</v>
      </c>
      <c r="D2186" s="10">
        <f>VLOOKUP($A2186,'Medical Examinations'!$A:$Z,MATCH(D$1,'Medical Examinations'!$A$1:$Z$1,0),FALSE)</f>
        <v>4.04</v>
      </c>
      <c r="E2186" s="10" t="str">
        <f>VLOOKUP($A2186,'Medical Examinations'!$A:$Z,MATCH(E$1,'Medical Examinations'!$A$1:$Z$1,0),FALSE)</f>
        <v>No</v>
      </c>
      <c r="F2186" s="10" t="str">
        <f>VLOOKUP($A2186,'Medical Examinations'!$A:$Z,MATCH(F$1,'Medical Examinations'!$A$1:$Z$1,0),FALSE)</f>
        <v>yes</v>
      </c>
      <c r="G2186" s="10" t="str">
        <f>VLOOKUP($A2186,'Medical Examinations'!$A:$Z,MATCH(G$1,'Medical Examinations'!$A$1:$Z$1,0),FALSE)</f>
        <v>No</v>
      </c>
      <c r="H2186" s="10">
        <f>VLOOKUP($A2186,'Medical Examinations'!$A:$Z,MATCH(H$1,'Medical Examinations'!$A$1:$Z$1,0),FALSE)</f>
        <v>1</v>
      </c>
      <c r="I2186" s="10" t="str">
        <f>VLOOKUP($A2186,'Medical Examinations'!$A:$Z,MATCH(I$1,'Medical Examinations'!$A$1:$Z$1,0),FALSE)</f>
        <v>No</v>
      </c>
      <c r="J2186" s="10" t="str">
        <f>VLOOKUP($A2186,'Medical Examinations'!$A:$Z,MATCH(J$1,'Medical Examinations'!$A$1:$Z$1,0),FALSE)</f>
        <v>Obesity</v>
      </c>
      <c r="K2186" s="10" t="str">
        <f>VLOOKUP($A2186,'Medical Examinations'!$A:$Z,MATCH(K$1,'Medical Examinations'!$A$1:$Z$1,0),FALSE)</f>
        <v>Normal</v>
      </c>
      <c r="L2186" s="15">
        <v>37735.199999999997</v>
      </c>
      <c r="M2186" s="10" t="s">
        <v>4707</v>
      </c>
      <c r="N2186" s="10" t="s">
        <v>4707</v>
      </c>
      <c r="P2186" s="10"/>
    </row>
    <row r="2187" spans="1:16">
      <c r="A2187" s="21" t="s">
        <v>4375</v>
      </c>
      <c r="D2187" s="10">
        <f>VLOOKUP($A2187,'Medical Examinations'!$A:$Z,MATCH(D$1,'Medical Examinations'!$A$1:$Z$1,0),FALSE)</f>
        <v>5.54</v>
      </c>
      <c r="E2187" s="10" t="str">
        <f>VLOOKUP($A2187,'Medical Examinations'!$A:$Z,MATCH(E$1,'Medical Examinations'!$A$1:$Z$1,0),FALSE)</f>
        <v>No</v>
      </c>
      <c r="F2187" s="10" t="str">
        <f>VLOOKUP($A2187,'Medical Examinations'!$A:$Z,MATCH(F$1,'Medical Examinations'!$A$1:$Z$1,0),FALSE)</f>
        <v>yes</v>
      </c>
      <c r="G2187" s="10" t="str">
        <f>VLOOKUP($A2187,'Medical Examinations'!$A:$Z,MATCH(G$1,'Medical Examinations'!$A$1:$Z$1,0),FALSE)</f>
        <v>No</v>
      </c>
      <c r="H2187" s="10">
        <f>VLOOKUP($A2187,'Medical Examinations'!$A:$Z,MATCH(H$1,'Medical Examinations'!$A$1:$Z$1,0),FALSE)</f>
        <v>1</v>
      </c>
      <c r="I2187" s="10" t="str">
        <f>VLOOKUP($A2187,'Medical Examinations'!$A:$Z,MATCH(I$1,'Medical Examinations'!$A$1:$Z$1,0),FALSE)</f>
        <v>No</v>
      </c>
      <c r="J2187" s="10" t="str">
        <f>VLOOKUP($A2187,'Medical Examinations'!$A:$Z,MATCH(J$1,'Medical Examinations'!$A$1:$Z$1,0),FALSE)</f>
        <v>Overweight</v>
      </c>
      <c r="K2187" s="10" t="str">
        <f>VLOOKUP($A2187,'Medical Examinations'!$A:$Z,MATCH(K$1,'Medical Examinations'!$A$1:$Z$1,0),FALSE)</f>
        <v>Normal</v>
      </c>
      <c r="L2187" s="15">
        <v>37742.58</v>
      </c>
      <c r="M2187" s="10" t="s">
        <v>4711</v>
      </c>
      <c r="N2187" s="10" t="s">
        <v>4711</v>
      </c>
      <c r="P2187" s="10"/>
    </row>
    <row r="2188" spans="1:16">
      <c r="A2188" s="20" t="s">
        <v>4377</v>
      </c>
      <c r="D2188" s="10">
        <f>VLOOKUP($A2188,'Medical Examinations'!$A:$Z,MATCH(D$1,'Medical Examinations'!$A$1:$Z$1,0),FALSE)</f>
        <v>4.03</v>
      </c>
      <c r="E2188" s="10" t="str">
        <f>VLOOKUP($A2188,'Medical Examinations'!$A:$Z,MATCH(E$1,'Medical Examinations'!$A$1:$Z$1,0),FALSE)</f>
        <v>No</v>
      </c>
      <c r="F2188" s="10" t="str">
        <f>VLOOKUP($A2188,'Medical Examinations'!$A:$Z,MATCH(F$1,'Medical Examinations'!$A$1:$Z$1,0),FALSE)</f>
        <v>yes</v>
      </c>
      <c r="G2188" s="10" t="str">
        <f>VLOOKUP($A2188,'Medical Examinations'!$A:$Z,MATCH(G$1,'Medical Examinations'!$A$1:$Z$1,0),FALSE)</f>
        <v>No</v>
      </c>
      <c r="H2188" s="10">
        <f>VLOOKUP($A2188,'Medical Examinations'!$A:$Z,MATCH(H$1,'Medical Examinations'!$A$1:$Z$1,0),FALSE)</f>
        <v>1</v>
      </c>
      <c r="I2188" s="10" t="str">
        <f>VLOOKUP($A2188,'Medical Examinations'!$A:$Z,MATCH(I$1,'Medical Examinations'!$A$1:$Z$1,0),FALSE)</f>
        <v>No</v>
      </c>
      <c r="J2188" s="10" t="str">
        <f>VLOOKUP($A2188,'Medical Examinations'!$A:$Z,MATCH(J$1,'Medical Examinations'!$A$1:$Z$1,0),FALSE)</f>
        <v>Overweight</v>
      </c>
      <c r="K2188" s="10" t="str">
        <f>VLOOKUP($A2188,'Medical Examinations'!$A:$Z,MATCH(K$1,'Medical Examinations'!$A$1:$Z$1,0),FALSE)</f>
        <v>Normal</v>
      </c>
      <c r="L2188" s="15">
        <v>37800.980000000003</v>
      </c>
      <c r="M2188" s="10" t="s">
        <v>4707</v>
      </c>
      <c r="N2188" s="10" t="s">
        <v>4707</v>
      </c>
      <c r="P2188" s="10"/>
    </row>
    <row r="2189" spans="1:16">
      <c r="A2189" s="21" t="s">
        <v>4379</v>
      </c>
      <c r="D2189" s="10">
        <f>VLOOKUP($A2189,'Medical Examinations'!$A:$Z,MATCH(D$1,'Medical Examinations'!$A$1:$Z$1,0),FALSE)</f>
        <v>5.62</v>
      </c>
      <c r="E2189" s="10" t="str">
        <f>VLOOKUP($A2189,'Medical Examinations'!$A:$Z,MATCH(E$1,'Medical Examinations'!$A$1:$Z$1,0),FALSE)</f>
        <v>No</v>
      </c>
      <c r="F2189" s="10" t="str">
        <f>VLOOKUP($A2189,'Medical Examinations'!$A:$Z,MATCH(F$1,'Medical Examinations'!$A$1:$Z$1,0),FALSE)</f>
        <v>yes</v>
      </c>
      <c r="G2189" s="10" t="str">
        <f>VLOOKUP($A2189,'Medical Examinations'!$A:$Z,MATCH(G$1,'Medical Examinations'!$A$1:$Z$1,0),FALSE)</f>
        <v>No</v>
      </c>
      <c r="H2189" s="10">
        <f>VLOOKUP($A2189,'Medical Examinations'!$A:$Z,MATCH(H$1,'Medical Examinations'!$A$1:$Z$1,0),FALSE)</f>
        <v>1</v>
      </c>
      <c r="I2189" s="10" t="str">
        <f>VLOOKUP($A2189,'Medical Examinations'!$A:$Z,MATCH(I$1,'Medical Examinations'!$A$1:$Z$1,0),FALSE)</f>
        <v>No</v>
      </c>
      <c r="J2189" s="10" t="str">
        <f>VLOOKUP($A2189,'Medical Examinations'!$A:$Z,MATCH(J$1,'Medical Examinations'!$A$1:$Z$1,0),FALSE)</f>
        <v>Normal Weight</v>
      </c>
      <c r="K2189" s="10" t="str">
        <f>VLOOKUP($A2189,'Medical Examinations'!$A:$Z,MATCH(K$1,'Medical Examinations'!$A$1:$Z$1,0),FALSE)</f>
        <v>Normal</v>
      </c>
      <c r="L2189" s="15">
        <v>37829.72</v>
      </c>
      <c r="M2189" s="10" t="s">
        <v>4711</v>
      </c>
      <c r="N2189" s="10" t="s">
        <v>4707</v>
      </c>
      <c r="P2189" s="10"/>
    </row>
    <row r="2190" spans="1:16">
      <c r="A2190" s="20" t="s">
        <v>4381</v>
      </c>
      <c r="D2190" s="10">
        <f>VLOOKUP($A2190,'Medical Examinations'!$A:$Z,MATCH(D$1,'Medical Examinations'!$A$1:$Z$1,0),FALSE)</f>
        <v>5.27</v>
      </c>
      <c r="E2190" s="10" t="str">
        <f>VLOOKUP($A2190,'Medical Examinations'!$A:$Z,MATCH(E$1,'Medical Examinations'!$A$1:$Z$1,0),FALSE)</f>
        <v>No</v>
      </c>
      <c r="F2190" s="10" t="str">
        <f>VLOOKUP($A2190,'Medical Examinations'!$A:$Z,MATCH(F$1,'Medical Examinations'!$A$1:$Z$1,0),FALSE)</f>
        <v>yes</v>
      </c>
      <c r="G2190" s="10" t="str">
        <f>VLOOKUP($A2190,'Medical Examinations'!$A:$Z,MATCH(G$1,'Medical Examinations'!$A$1:$Z$1,0),FALSE)</f>
        <v>No</v>
      </c>
      <c r="H2190" s="10">
        <f>VLOOKUP($A2190,'Medical Examinations'!$A:$Z,MATCH(H$1,'Medical Examinations'!$A$1:$Z$1,0),FALSE)</f>
        <v>1</v>
      </c>
      <c r="I2190" s="10" t="str">
        <f>VLOOKUP($A2190,'Medical Examinations'!$A:$Z,MATCH(I$1,'Medical Examinations'!$A$1:$Z$1,0),FALSE)</f>
        <v>No</v>
      </c>
      <c r="J2190" s="10" t="str">
        <f>VLOOKUP($A2190,'Medical Examinations'!$A:$Z,MATCH(J$1,'Medical Examinations'!$A$1:$Z$1,0),FALSE)</f>
        <v>Overweight</v>
      </c>
      <c r="K2190" s="10" t="str">
        <f>VLOOKUP($A2190,'Medical Examinations'!$A:$Z,MATCH(K$1,'Medical Examinations'!$A$1:$Z$1,0),FALSE)</f>
        <v>Normal</v>
      </c>
      <c r="L2190" s="15">
        <v>38126.25</v>
      </c>
      <c r="M2190" s="10" t="s">
        <v>4711</v>
      </c>
      <c r="N2190" s="10" t="s">
        <v>4708</v>
      </c>
      <c r="P2190" s="10"/>
    </row>
    <row r="2191" spans="1:16">
      <c r="A2191" s="21" t="s">
        <v>4383</v>
      </c>
      <c r="D2191" s="10">
        <f>VLOOKUP($A2191,'Medical Examinations'!$A:$Z,MATCH(D$1,'Medical Examinations'!$A$1:$Z$1,0),FALSE)</f>
        <v>5.18</v>
      </c>
      <c r="E2191" s="10" t="str">
        <f>VLOOKUP($A2191,'Medical Examinations'!$A:$Z,MATCH(E$1,'Medical Examinations'!$A$1:$Z$1,0),FALSE)</f>
        <v>No</v>
      </c>
      <c r="F2191" s="10" t="str">
        <f>VLOOKUP($A2191,'Medical Examinations'!$A:$Z,MATCH(F$1,'Medical Examinations'!$A$1:$Z$1,0),FALSE)</f>
        <v>yes</v>
      </c>
      <c r="G2191" s="10" t="str">
        <f>VLOOKUP($A2191,'Medical Examinations'!$A:$Z,MATCH(G$1,'Medical Examinations'!$A$1:$Z$1,0),FALSE)</f>
        <v>No</v>
      </c>
      <c r="H2191" s="10">
        <f>VLOOKUP($A2191,'Medical Examinations'!$A:$Z,MATCH(H$1,'Medical Examinations'!$A$1:$Z$1,0),FALSE)</f>
        <v>1</v>
      </c>
      <c r="I2191" s="10" t="str">
        <f>VLOOKUP($A2191,'Medical Examinations'!$A:$Z,MATCH(I$1,'Medical Examinations'!$A$1:$Z$1,0),FALSE)</f>
        <v>No</v>
      </c>
      <c r="J2191" s="10" t="str">
        <f>VLOOKUP($A2191,'Medical Examinations'!$A:$Z,MATCH(J$1,'Medical Examinations'!$A$1:$Z$1,0),FALSE)</f>
        <v>Overweight</v>
      </c>
      <c r="K2191" s="10" t="str">
        <f>VLOOKUP($A2191,'Medical Examinations'!$A:$Z,MATCH(K$1,'Medical Examinations'!$A$1:$Z$1,0),FALSE)</f>
        <v>Normal</v>
      </c>
      <c r="L2191" s="15">
        <v>38189.1</v>
      </c>
      <c r="M2191" s="10" t="s">
        <v>4707</v>
      </c>
      <c r="N2191" s="10" t="s">
        <v>4707</v>
      </c>
      <c r="P2191" s="10"/>
    </row>
    <row r="2192" spans="1:16">
      <c r="A2192" s="20" t="s">
        <v>4385</v>
      </c>
      <c r="D2192" s="10">
        <f>VLOOKUP($A2192,'Medical Examinations'!$A:$Z,MATCH(D$1,'Medical Examinations'!$A$1:$Z$1,0),FALSE)</f>
        <v>5.27</v>
      </c>
      <c r="E2192" s="10" t="str">
        <f>VLOOKUP($A2192,'Medical Examinations'!$A:$Z,MATCH(E$1,'Medical Examinations'!$A$1:$Z$1,0),FALSE)</f>
        <v>No</v>
      </c>
      <c r="F2192" s="10" t="str">
        <f>VLOOKUP($A2192,'Medical Examinations'!$A:$Z,MATCH(F$1,'Medical Examinations'!$A$1:$Z$1,0),FALSE)</f>
        <v>yes</v>
      </c>
      <c r="G2192" s="10" t="str">
        <f>VLOOKUP($A2192,'Medical Examinations'!$A:$Z,MATCH(G$1,'Medical Examinations'!$A$1:$Z$1,0),FALSE)</f>
        <v>No</v>
      </c>
      <c r="H2192" s="10">
        <f>VLOOKUP($A2192,'Medical Examinations'!$A:$Z,MATCH(H$1,'Medical Examinations'!$A$1:$Z$1,0),FALSE)</f>
        <v>1</v>
      </c>
      <c r="I2192" s="10" t="str">
        <f>VLOOKUP($A2192,'Medical Examinations'!$A:$Z,MATCH(I$1,'Medical Examinations'!$A$1:$Z$1,0),FALSE)</f>
        <v>No</v>
      </c>
      <c r="J2192" s="10" t="str">
        <f>VLOOKUP($A2192,'Medical Examinations'!$A:$Z,MATCH(J$1,'Medical Examinations'!$A$1:$Z$1,0),FALSE)</f>
        <v>Normal Weight</v>
      </c>
      <c r="K2192" s="10" t="str">
        <f>VLOOKUP($A2192,'Medical Examinations'!$A:$Z,MATCH(K$1,'Medical Examinations'!$A$1:$Z$1,0),FALSE)</f>
        <v>Normal</v>
      </c>
      <c r="L2192" s="15">
        <v>38237.339999999997</v>
      </c>
      <c r="M2192" s="10" t="s">
        <v>4707</v>
      </c>
      <c r="N2192" s="10" t="s">
        <v>4708</v>
      </c>
      <c r="P2192" s="10"/>
    </row>
    <row r="2193" spans="1:16">
      <c r="A2193" s="21" t="s">
        <v>4387</v>
      </c>
      <c r="D2193" s="10">
        <f>VLOOKUP($A2193,'Medical Examinations'!$A:$Z,MATCH(D$1,'Medical Examinations'!$A$1:$Z$1,0),FALSE)</f>
        <v>5.62</v>
      </c>
      <c r="E2193" s="10" t="str">
        <f>VLOOKUP($A2193,'Medical Examinations'!$A:$Z,MATCH(E$1,'Medical Examinations'!$A$1:$Z$1,0),FALSE)</f>
        <v>No</v>
      </c>
      <c r="F2193" s="10" t="str">
        <f>VLOOKUP($A2193,'Medical Examinations'!$A:$Z,MATCH(F$1,'Medical Examinations'!$A$1:$Z$1,0),FALSE)</f>
        <v>yes</v>
      </c>
      <c r="G2193" s="10" t="str">
        <f>VLOOKUP($A2193,'Medical Examinations'!$A:$Z,MATCH(G$1,'Medical Examinations'!$A$1:$Z$1,0),FALSE)</f>
        <v>No</v>
      </c>
      <c r="H2193" s="10">
        <f>VLOOKUP($A2193,'Medical Examinations'!$A:$Z,MATCH(H$1,'Medical Examinations'!$A$1:$Z$1,0),FALSE)</f>
        <v>1</v>
      </c>
      <c r="I2193" s="10" t="str">
        <f>VLOOKUP($A2193,'Medical Examinations'!$A:$Z,MATCH(I$1,'Medical Examinations'!$A$1:$Z$1,0),FALSE)</f>
        <v>No</v>
      </c>
      <c r="J2193" s="10" t="str">
        <f>VLOOKUP($A2193,'Medical Examinations'!$A:$Z,MATCH(J$1,'Medical Examinations'!$A$1:$Z$1,0),FALSE)</f>
        <v>Normal Weight</v>
      </c>
      <c r="K2193" s="10" t="str">
        <f>VLOOKUP($A2193,'Medical Examinations'!$A:$Z,MATCH(K$1,'Medical Examinations'!$A$1:$Z$1,0),FALSE)</f>
        <v>Normal</v>
      </c>
      <c r="L2193" s="15">
        <v>38241.74</v>
      </c>
      <c r="M2193" s="10" t="s">
        <v>4707</v>
      </c>
      <c r="N2193" s="10" t="s">
        <v>4708</v>
      </c>
      <c r="P2193" s="10"/>
    </row>
    <row r="2194" spans="1:16">
      <c r="A2194" s="20" t="s">
        <v>4389</v>
      </c>
      <c r="D2194" s="10">
        <f>VLOOKUP($A2194,'Medical Examinations'!$A:$Z,MATCH(D$1,'Medical Examinations'!$A$1:$Z$1,0),FALSE)</f>
        <v>5.0599999999999996</v>
      </c>
      <c r="E2194" s="10" t="str">
        <f>VLOOKUP($A2194,'Medical Examinations'!$A:$Z,MATCH(E$1,'Medical Examinations'!$A$1:$Z$1,0),FALSE)</f>
        <v>No</v>
      </c>
      <c r="F2194" s="10" t="str">
        <f>VLOOKUP($A2194,'Medical Examinations'!$A:$Z,MATCH(F$1,'Medical Examinations'!$A$1:$Z$1,0),FALSE)</f>
        <v>yes</v>
      </c>
      <c r="G2194" s="10" t="str">
        <f>VLOOKUP($A2194,'Medical Examinations'!$A:$Z,MATCH(G$1,'Medical Examinations'!$A$1:$Z$1,0),FALSE)</f>
        <v>No</v>
      </c>
      <c r="H2194" s="10">
        <f>VLOOKUP($A2194,'Medical Examinations'!$A:$Z,MATCH(H$1,'Medical Examinations'!$A$1:$Z$1,0),FALSE)</f>
        <v>1</v>
      </c>
      <c r="I2194" s="10" t="str">
        <f>VLOOKUP($A2194,'Medical Examinations'!$A:$Z,MATCH(I$1,'Medical Examinations'!$A$1:$Z$1,0),FALSE)</f>
        <v>No</v>
      </c>
      <c r="J2194" s="10" t="str">
        <f>VLOOKUP($A2194,'Medical Examinations'!$A:$Z,MATCH(J$1,'Medical Examinations'!$A$1:$Z$1,0),FALSE)</f>
        <v>Normal Weight</v>
      </c>
      <c r="K2194" s="10" t="str">
        <f>VLOOKUP($A2194,'Medical Examinations'!$A:$Z,MATCH(K$1,'Medical Examinations'!$A$1:$Z$1,0),FALSE)</f>
        <v>Normal</v>
      </c>
      <c r="L2194" s="15">
        <v>38245.589999999997</v>
      </c>
      <c r="M2194" s="10" t="s">
        <v>4711</v>
      </c>
      <c r="N2194" s="10" t="s">
        <v>4707</v>
      </c>
      <c r="P2194" s="10"/>
    </row>
    <row r="2195" spans="1:16">
      <c r="A2195" s="21" t="s">
        <v>4391</v>
      </c>
      <c r="D2195" s="10">
        <f>VLOOKUP($A2195,'Medical Examinations'!$A:$Z,MATCH(D$1,'Medical Examinations'!$A$1:$Z$1,0),FALSE)</f>
        <v>4.6900000000000004</v>
      </c>
      <c r="E2195" s="10" t="str">
        <f>VLOOKUP($A2195,'Medical Examinations'!$A:$Z,MATCH(E$1,'Medical Examinations'!$A$1:$Z$1,0),FALSE)</f>
        <v>No</v>
      </c>
      <c r="F2195" s="10" t="str">
        <f>VLOOKUP($A2195,'Medical Examinations'!$A:$Z,MATCH(F$1,'Medical Examinations'!$A$1:$Z$1,0),FALSE)</f>
        <v>yes</v>
      </c>
      <c r="G2195" s="10" t="str">
        <f>VLOOKUP($A2195,'Medical Examinations'!$A:$Z,MATCH(G$1,'Medical Examinations'!$A$1:$Z$1,0),FALSE)</f>
        <v>No</v>
      </c>
      <c r="H2195" s="10">
        <f>VLOOKUP($A2195,'Medical Examinations'!$A:$Z,MATCH(H$1,'Medical Examinations'!$A$1:$Z$1,0),FALSE)</f>
        <v>1</v>
      </c>
      <c r="I2195" s="10" t="str">
        <f>VLOOKUP($A2195,'Medical Examinations'!$A:$Z,MATCH(I$1,'Medical Examinations'!$A$1:$Z$1,0),FALSE)</f>
        <v>No</v>
      </c>
      <c r="J2195" s="10" t="str">
        <f>VLOOKUP($A2195,'Medical Examinations'!$A:$Z,MATCH(J$1,'Medical Examinations'!$A$1:$Z$1,0),FALSE)</f>
        <v>Normal Weight</v>
      </c>
      <c r="K2195" s="10" t="str">
        <f>VLOOKUP($A2195,'Medical Examinations'!$A:$Z,MATCH(K$1,'Medical Examinations'!$A$1:$Z$1,0),FALSE)</f>
        <v>Normal</v>
      </c>
      <c r="L2195" s="15">
        <v>38282.75</v>
      </c>
      <c r="M2195" s="10" t="s">
        <v>4711</v>
      </c>
      <c r="N2195" s="10" t="s">
        <v>4707</v>
      </c>
      <c r="P2195" s="10"/>
    </row>
    <row r="2196" spans="1:16">
      <c r="A2196" s="20" t="s">
        <v>4393</v>
      </c>
      <c r="D2196" s="10">
        <f>VLOOKUP($A2196,'Medical Examinations'!$A:$Z,MATCH(D$1,'Medical Examinations'!$A$1:$Z$1,0),FALSE)</f>
        <v>5.44</v>
      </c>
      <c r="E2196" s="10" t="str">
        <f>VLOOKUP($A2196,'Medical Examinations'!$A:$Z,MATCH(E$1,'Medical Examinations'!$A$1:$Z$1,0),FALSE)</f>
        <v>No</v>
      </c>
      <c r="F2196" s="10" t="str">
        <f>VLOOKUP($A2196,'Medical Examinations'!$A:$Z,MATCH(F$1,'Medical Examinations'!$A$1:$Z$1,0),FALSE)</f>
        <v>yes</v>
      </c>
      <c r="G2196" s="10" t="str">
        <f>VLOOKUP($A2196,'Medical Examinations'!$A:$Z,MATCH(G$1,'Medical Examinations'!$A$1:$Z$1,0),FALSE)</f>
        <v>No</v>
      </c>
      <c r="H2196" s="10">
        <f>VLOOKUP($A2196,'Medical Examinations'!$A:$Z,MATCH(H$1,'Medical Examinations'!$A$1:$Z$1,0),FALSE)</f>
        <v>1</v>
      </c>
      <c r="I2196" s="10" t="str">
        <f>VLOOKUP($A2196,'Medical Examinations'!$A:$Z,MATCH(I$1,'Medical Examinations'!$A$1:$Z$1,0),FALSE)</f>
        <v>No</v>
      </c>
      <c r="J2196" s="10" t="str">
        <f>VLOOKUP($A2196,'Medical Examinations'!$A:$Z,MATCH(J$1,'Medical Examinations'!$A$1:$Z$1,0),FALSE)</f>
        <v>Underweight</v>
      </c>
      <c r="K2196" s="10" t="str">
        <f>VLOOKUP($A2196,'Medical Examinations'!$A:$Z,MATCH(K$1,'Medical Examinations'!$A$1:$Z$1,0),FALSE)</f>
        <v>Normal</v>
      </c>
      <c r="L2196" s="15">
        <v>38313.129999999997</v>
      </c>
      <c r="M2196" s="10" t="s">
        <v>4711</v>
      </c>
      <c r="N2196" s="10" t="s">
        <v>4708</v>
      </c>
      <c r="P2196" s="10"/>
    </row>
    <row r="2197" spans="1:16">
      <c r="A2197" s="21" t="s">
        <v>4395</v>
      </c>
      <c r="D2197" s="10">
        <f>VLOOKUP($A2197,'Medical Examinations'!$A:$Z,MATCH(D$1,'Medical Examinations'!$A$1:$Z$1,0),FALSE)</f>
        <v>5.05</v>
      </c>
      <c r="E2197" s="10" t="str">
        <f>VLOOKUP($A2197,'Medical Examinations'!$A:$Z,MATCH(E$1,'Medical Examinations'!$A$1:$Z$1,0),FALSE)</f>
        <v>No</v>
      </c>
      <c r="F2197" s="10" t="str">
        <f>VLOOKUP($A2197,'Medical Examinations'!$A:$Z,MATCH(F$1,'Medical Examinations'!$A$1:$Z$1,0),FALSE)</f>
        <v>yes</v>
      </c>
      <c r="G2197" s="10" t="str">
        <f>VLOOKUP($A2197,'Medical Examinations'!$A:$Z,MATCH(G$1,'Medical Examinations'!$A$1:$Z$1,0),FALSE)</f>
        <v>No</v>
      </c>
      <c r="H2197" s="10">
        <f>VLOOKUP($A2197,'Medical Examinations'!$A:$Z,MATCH(H$1,'Medical Examinations'!$A$1:$Z$1,0),FALSE)</f>
        <v>1</v>
      </c>
      <c r="I2197" s="10" t="str">
        <f>VLOOKUP($A2197,'Medical Examinations'!$A:$Z,MATCH(I$1,'Medical Examinations'!$A$1:$Z$1,0),FALSE)</f>
        <v>No</v>
      </c>
      <c r="J2197" s="10" t="str">
        <f>VLOOKUP($A2197,'Medical Examinations'!$A:$Z,MATCH(J$1,'Medical Examinations'!$A$1:$Z$1,0),FALSE)</f>
        <v>Obesity</v>
      </c>
      <c r="K2197" s="10" t="str">
        <f>VLOOKUP($A2197,'Medical Examinations'!$A:$Z,MATCH(K$1,'Medical Examinations'!$A$1:$Z$1,0),FALSE)</f>
        <v>Normal</v>
      </c>
      <c r="L2197" s="15">
        <v>38344.57</v>
      </c>
      <c r="M2197" s="10" t="s">
        <v>4711</v>
      </c>
      <c r="N2197" s="10" t="s">
        <v>4708</v>
      </c>
      <c r="P2197" s="10"/>
    </row>
    <row r="2198" spans="1:16">
      <c r="A2198" s="20" t="s">
        <v>4397</v>
      </c>
      <c r="D2198" s="10">
        <f>VLOOKUP($A2198,'Medical Examinations'!$A:$Z,MATCH(D$1,'Medical Examinations'!$A$1:$Z$1,0),FALSE)</f>
        <v>6</v>
      </c>
      <c r="E2198" s="10" t="str">
        <f>VLOOKUP($A2198,'Medical Examinations'!$A:$Z,MATCH(E$1,'Medical Examinations'!$A$1:$Z$1,0),FALSE)</f>
        <v>No</v>
      </c>
      <c r="F2198" s="10" t="str">
        <f>VLOOKUP($A2198,'Medical Examinations'!$A:$Z,MATCH(F$1,'Medical Examinations'!$A$1:$Z$1,0),FALSE)</f>
        <v>yes</v>
      </c>
      <c r="G2198" s="10" t="str">
        <f>VLOOKUP($A2198,'Medical Examinations'!$A:$Z,MATCH(G$1,'Medical Examinations'!$A$1:$Z$1,0),FALSE)</f>
        <v>No</v>
      </c>
      <c r="H2198" s="10">
        <f>VLOOKUP($A2198,'Medical Examinations'!$A:$Z,MATCH(H$1,'Medical Examinations'!$A$1:$Z$1,0),FALSE)</f>
        <v>1</v>
      </c>
      <c r="I2198" s="10" t="str">
        <f>VLOOKUP($A2198,'Medical Examinations'!$A:$Z,MATCH(I$1,'Medical Examinations'!$A$1:$Z$1,0),FALSE)</f>
        <v>No</v>
      </c>
      <c r="J2198" s="10" t="str">
        <f>VLOOKUP($A2198,'Medical Examinations'!$A:$Z,MATCH(J$1,'Medical Examinations'!$A$1:$Z$1,0),FALSE)</f>
        <v>Obesity</v>
      </c>
      <c r="K2198" s="10" t="str">
        <f>VLOOKUP($A2198,'Medical Examinations'!$A:$Z,MATCH(K$1,'Medical Examinations'!$A$1:$Z$1,0),FALSE)</f>
        <v>Prediabetes</v>
      </c>
      <c r="L2198" s="15">
        <v>38389.79</v>
      </c>
      <c r="M2198" s="10" t="s">
        <v>4707</v>
      </c>
      <c r="N2198" s="10" t="s">
        <v>4708</v>
      </c>
      <c r="P2198" s="10"/>
    </row>
    <row r="2199" spans="1:16">
      <c r="A2199" s="21" t="s">
        <v>4399</v>
      </c>
      <c r="D2199" s="10">
        <f>VLOOKUP($A2199,'Medical Examinations'!$A:$Z,MATCH(D$1,'Medical Examinations'!$A$1:$Z$1,0),FALSE)</f>
        <v>5.99</v>
      </c>
      <c r="E2199" s="10" t="str">
        <f>VLOOKUP($A2199,'Medical Examinations'!$A:$Z,MATCH(E$1,'Medical Examinations'!$A$1:$Z$1,0),FALSE)</f>
        <v>yes</v>
      </c>
      <c r="F2199" s="10" t="str">
        <f>VLOOKUP($A2199,'Medical Examinations'!$A:$Z,MATCH(F$1,'Medical Examinations'!$A$1:$Z$1,0),FALSE)</f>
        <v>yes</v>
      </c>
      <c r="G2199" s="10" t="str">
        <f>VLOOKUP($A2199,'Medical Examinations'!$A:$Z,MATCH(G$1,'Medical Examinations'!$A$1:$Z$1,0),FALSE)</f>
        <v>No</v>
      </c>
      <c r="H2199" s="10">
        <f>VLOOKUP($A2199,'Medical Examinations'!$A:$Z,MATCH(H$1,'Medical Examinations'!$A$1:$Z$1,0),FALSE)</f>
        <v>1</v>
      </c>
      <c r="I2199" s="10" t="str">
        <f>VLOOKUP($A2199,'Medical Examinations'!$A:$Z,MATCH(I$1,'Medical Examinations'!$A$1:$Z$1,0),FALSE)</f>
        <v>No</v>
      </c>
      <c r="J2199" s="10" t="str">
        <f>VLOOKUP($A2199,'Medical Examinations'!$A:$Z,MATCH(J$1,'Medical Examinations'!$A$1:$Z$1,0),FALSE)</f>
        <v>Overweight</v>
      </c>
      <c r="K2199" s="10" t="str">
        <f>VLOOKUP($A2199,'Medical Examinations'!$A:$Z,MATCH(K$1,'Medical Examinations'!$A$1:$Z$1,0),FALSE)</f>
        <v>Prediabetes</v>
      </c>
      <c r="L2199" s="15">
        <v>38405.26</v>
      </c>
      <c r="M2199" s="10" t="s">
        <v>4707</v>
      </c>
      <c r="N2199" s="10" t="s">
        <v>4711</v>
      </c>
      <c r="P2199" s="10"/>
    </row>
    <row r="2200" spans="1:16">
      <c r="A2200" s="20" t="s">
        <v>4401</v>
      </c>
      <c r="D2200" s="10">
        <f>VLOOKUP($A2200,'Medical Examinations'!$A:$Z,MATCH(D$1,'Medical Examinations'!$A$1:$Z$1,0),FALSE)</f>
        <v>4.3600000000000003</v>
      </c>
      <c r="E2200" s="10" t="str">
        <f>VLOOKUP($A2200,'Medical Examinations'!$A:$Z,MATCH(E$1,'Medical Examinations'!$A$1:$Z$1,0),FALSE)</f>
        <v>No</v>
      </c>
      <c r="F2200" s="10" t="str">
        <f>VLOOKUP($A2200,'Medical Examinations'!$A:$Z,MATCH(F$1,'Medical Examinations'!$A$1:$Z$1,0),FALSE)</f>
        <v>No</v>
      </c>
      <c r="G2200" s="10" t="str">
        <f>VLOOKUP($A2200,'Medical Examinations'!$A:$Z,MATCH(G$1,'Medical Examinations'!$A$1:$Z$1,0),FALSE)</f>
        <v>Yes</v>
      </c>
      <c r="H2200" s="10">
        <f>VLOOKUP($A2200,'Medical Examinations'!$A:$Z,MATCH(H$1,'Medical Examinations'!$A$1:$Z$1,0),FALSE)</f>
        <v>1</v>
      </c>
      <c r="I2200" s="10" t="str">
        <f>VLOOKUP($A2200,'Medical Examinations'!$A:$Z,MATCH(I$1,'Medical Examinations'!$A$1:$Z$1,0),FALSE)</f>
        <v>No</v>
      </c>
      <c r="J2200" s="10" t="str">
        <f>VLOOKUP($A2200,'Medical Examinations'!$A:$Z,MATCH(J$1,'Medical Examinations'!$A$1:$Z$1,0),FALSE)</f>
        <v>Obesity</v>
      </c>
      <c r="K2200" s="10" t="str">
        <f>VLOOKUP($A2200,'Medical Examinations'!$A:$Z,MATCH(K$1,'Medical Examinations'!$A$1:$Z$1,0),FALSE)</f>
        <v>Normal</v>
      </c>
      <c r="L2200" s="15">
        <v>38415.47</v>
      </c>
      <c r="M2200" s="10" t="s">
        <v>4711</v>
      </c>
      <c r="N2200" s="10" t="s">
        <v>4707</v>
      </c>
      <c r="P2200" s="10"/>
    </row>
    <row r="2201" spans="1:16">
      <c r="A2201" s="21" t="s">
        <v>4403</v>
      </c>
      <c r="D2201" s="10">
        <f>VLOOKUP($A2201,'Medical Examinations'!$A:$Z,MATCH(D$1,'Medical Examinations'!$A$1:$Z$1,0),FALSE)</f>
        <v>4.41</v>
      </c>
      <c r="E2201" s="10" t="str">
        <f>VLOOKUP($A2201,'Medical Examinations'!$A:$Z,MATCH(E$1,'Medical Examinations'!$A$1:$Z$1,0),FALSE)</f>
        <v>No</v>
      </c>
      <c r="F2201" s="10" t="str">
        <f>VLOOKUP($A2201,'Medical Examinations'!$A:$Z,MATCH(F$1,'Medical Examinations'!$A$1:$Z$1,0),FALSE)</f>
        <v>No</v>
      </c>
      <c r="G2201" s="10" t="str">
        <f>VLOOKUP($A2201,'Medical Examinations'!$A:$Z,MATCH(G$1,'Medical Examinations'!$A$1:$Z$1,0),FALSE)</f>
        <v>Yes</v>
      </c>
      <c r="H2201" s="10">
        <f>VLOOKUP($A2201,'Medical Examinations'!$A:$Z,MATCH(H$1,'Medical Examinations'!$A$1:$Z$1,0),FALSE)</f>
        <v>1</v>
      </c>
      <c r="I2201" s="10" t="str">
        <f>VLOOKUP($A2201,'Medical Examinations'!$A:$Z,MATCH(I$1,'Medical Examinations'!$A$1:$Z$1,0),FALSE)</f>
        <v>No</v>
      </c>
      <c r="J2201" s="10" t="str">
        <f>VLOOKUP($A2201,'Medical Examinations'!$A:$Z,MATCH(J$1,'Medical Examinations'!$A$1:$Z$1,0),FALSE)</f>
        <v>Obesity</v>
      </c>
      <c r="K2201" s="10" t="str">
        <f>VLOOKUP($A2201,'Medical Examinations'!$A:$Z,MATCH(K$1,'Medical Examinations'!$A$1:$Z$1,0),FALSE)</f>
        <v>Normal</v>
      </c>
      <c r="L2201" s="15">
        <v>38511.629999999997</v>
      </c>
      <c r="M2201" s="10" t="s">
        <v>4707</v>
      </c>
      <c r="N2201" s="10" t="s">
        <v>4707</v>
      </c>
      <c r="P2201" s="10"/>
    </row>
    <row r="2202" spans="1:16">
      <c r="A2202" s="20" t="s">
        <v>4405</v>
      </c>
      <c r="D2202" s="10">
        <f>VLOOKUP($A2202,'Medical Examinations'!$A:$Z,MATCH(D$1,'Medical Examinations'!$A$1:$Z$1,0),FALSE)</f>
        <v>4.17</v>
      </c>
      <c r="E2202" s="10" t="str">
        <f>VLOOKUP($A2202,'Medical Examinations'!$A:$Z,MATCH(E$1,'Medical Examinations'!$A$1:$Z$1,0),FALSE)</f>
        <v>No</v>
      </c>
      <c r="F2202" s="10" t="str">
        <f>VLOOKUP($A2202,'Medical Examinations'!$A:$Z,MATCH(F$1,'Medical Examinations'!$A$1:$Z$1,0),FALSE)</f>
        <v>No</v>
      </c>
      <c r="G2202" s="10" t="str">
        <f>VLOOKUP($A2202,'Medical Examinations'!$A:$Z,MATCH(G$1,'Medical Examinations'!$A$1:$Z$1,0),FALSE)</f>
        <v>Yes</v>
      </c>
      <c r="H2202" s="10">
        <f>VLOOKUP($A2202,'Medical Examinations'!$A:$Z,MATCH(H$1,'Medical Examinations'!$A$1:$Z$1,0),FALSE)</f>
        <v>1</v>
      </c>
      <c r="I2202" s="10" t="str">
        <f>VLOOKUP($A2202,'Medical Examinations'!$A:$Z,MATCH(I$1,'Medical Examinations'!$A$1:$Z$1,0),FALSE)</f>
        <v>No</v>
      </c>
      <c r="J2202" s="10" t="str">
        <f>VLOOKUP($A2202,'Medical Examinations'!$A:$Z,MATCH(J$1,'Medical Examinations'!$A$1:$Z$1,0),FALSE)</f>
        <v>Obesity</v>
      </c>
      <c r="K2202" s="10" t="str">
        <f>VLOOKUP($A2202,'Medical Examinations'!$A:$Z,MATCH(K$1,'Medical Examinations'!$A$1:$Z$1,0),FALSE)</f>
        <v>Normal</v>
      </c>
      <c r="L2202" s="15">
        <v>38652.089999999997</v>
      </c>
      <c r="M2202" s="10" t="s">
        <v>4707</v>
      </c>
      <c r="N2202" s="10" t="s">
        <v>4707</v>
      </c>
      <c r="P2202" s="10"/>
    </row>
    <row r="2203" spans="1:16">
      <c r="A2203" s="21" t="s">
        <v>4407</v>
      </c>
      <c r="D2203" s="10">
        <f>VLOOKUP($A2203,'Medical Examinations'!$A:$Z,MATCH(D$1,'Medical Examinations'!$A$1:$Z$1,0),FALSE)</f>
        <v>4.4400000000000004</v>
      </c>
      <c r="E2203" s="10" t="str">
        <f>VLOOKUP($A2203,'Medical Examinations'!$A:$Z,MATCH(E$1,'Medical Examinations'!$A$1:$Z$1,0),FALSE)</f>
        <v>No</v>
      </c>
      <c r="F2203" s="10" t="str">
        <f>VLOOKUP($A2203,'Medical Examinations'!$A:$Z,MATCH(F$1,'Medical Examinations'!$A$1:$Z$1,0),FALSE)</f>
        <v>No</v>
      </c>
      <c r="G2203" s="10" t="str">
        <f>VLOOKUP($A2203,'Medical Examinations'!$A:$Z,MATCH(G$1,'Medical Examinations'!$A$1:$Z$1,0),FALSE)</f>
        <v>Yes</v>
      </c>
      <c r="H2203" s="10">
        <f>VLOOKUP($A2203,'Medical Examinations'!$A:$Z,MATCH(H$1,'Medical Examinations'!$A$1:$Z$1,0),FALSE)</f>
        <v>1</v>
      </c>
      <c r="I2203" s="10" t="str">
        <f>VLOOKUP($A2203,'Medical Examinations'!$A:$Z,MATCH(I$1,'Medical Examinations'!$A$1:$Z$1,0),FALSE)</f>
        <v>No</v>
      </c>
      <c r="J2203" s="10" t="str">
        <f>VLOOKUP($A2203,'Medical Examinations'!$A:$Z,MATCH(J$1,'Medical Examinations'!$A$1:$Z$1,0),FALSE)</f>
        <v>Overweight</v>
      </c>
      <c r="K2203" s="10" t="str">
        <f>VLOOKUP($A2203,'Medical Examinations'!$A:$Z,MATCH(K$1,'Medical Examinations'!$A$1:$Z$1,0),FALSE)</f>
        <v>Normal</v>
      </c>
      <c r="L2203" s="15">
        <v>38709.18</v>
      </c>
      <c r="M2203" s="10" t="s">
        <v>4711</v>
      </c>
      <c r="N2203" s="10" t="s">
        <v>4708</v>
      </c>
      <c r="P2203" s="10"/>
    </row>
    <row r="2204" spans="1:16">
      <c r="A2204" s="20" t="s">
        <v>4409</v>
      </c>
      <c r="D2204" s="10">
        <f>VLOOKUP($A2204,'Medical Examinations'!$A:$Z,MATCH(D$1,'Medical Examinations'!$A$1:$Z$1,0),FALSE)</f>
        <v>5.52</v>
      </c>
      <c r="E2204" s="10" t="str">
        <f>VLOOKUP($A2204,'Medical Examinations'!$A:$Z,MATCH(E$1,'Medical Examinations'!$A$1:$Z$1,0),FALSE)</f>
        <v>No</v>
      </c>
      <c r="F2204" s="10" t="str">
        <f>VLOOKUP($A2204,'Medical Examinations'!$A:$Z,MATCH(F$1,'Medical Examinations'!$A$1:$Z$1,0),FALSE)</f>
        <v>yes</v>
      </c>
      <c r="G2204" s="10" t="str">
        <f>VLOOKUP($A2204,'Medical Examinations'!$A:$Z,MATCH(G$1,'Medical Examinations'!$A$1:$Z$1,0),FALSE)</f>
        <v>No</v>
      </c>
      <c r="H2204" s="10">
        <f>VLOOKUP($A2204,'Medical Examinations'!$A:$Z,MATCH(H$1,'Medical Examinations'!$A$1:$Z$1,0),FALSE)</f>
        <v>1</v>
      </c>
      <c r="I2204" s="10" t="str">
        <f>VLOOKUP($A2204,'Medical Examinations'!$A:$Z,MATCH(I$1,'Medical Examinations'!$A$1:$Z$1,0),FALSE)</f>
        <v>No</v>
      </c>
      <c r="J2204" s="10" t="str">
        <f>VLOOKUP($A2204,'Medical Examinations'!$A:$Z,MATCH(J$1,'Medical Examinations'!$A$1:$Z$1,0),FALSE)</f>
        <v>Obesity</v>
      </c>
      <c r="K2204" s="10" t="str">
        <f>VLOOKUP($A2204,'Medical Examinations'!$A:$Z,MATCH(K$1,'Medical Examinations'!$A$1:$Z$1,0),FALSE)</f>
        <v>Normal</v>
      </c>
      <c r="L2204" s="15">
        <v>38711</v>
      </c>
      <c r="M2204" s="10" t="s">
        <v>4711</v>
      </c>
      <c r="N2204" s="10" t="s">
        <v>4708</v>
      </c>
      <c r="P2204" s="10"/>
    </row>
    <row r="2205" spans="1:16">
      <c r="A2205" s="21" t="s">
        <v>4411</v>
      </c>
      <c r="D2205" s="10">
        <f>VLOOKUP($A2205,'Medical Examinations'!$A:$Z,MATCH(D$1,'Medical Examinations'!$A$1:$Z$1,0),FALSE)</f>
        <v>6.01</v>
      </c>
      <c r="E2205" s="10" t="str">
        <f>VLOOKUP($A2205,'Medical Examinations'!$A:$Z,MATCH(E$1,'Medical Examinations'!$A$1:$Z$1,0),FALSE)</f>
        <v>No</v>
      </c>
      <c r="F2205" s="10" t="str">
        <f>VLOOKUP($A2205,'Medical Examinations'!$A:$Z,MATCH(F$1,'Medical Examinations'!$A$1:$Z$1,0),FALSE)</f>
        <v>yes</v>
      </c>
      <c r="G2205" s="10" t="str">
        <f>VLOOKUP($A2205,'Medical Examinations'!$A:$Z,MATCH(G$1,'Medical Examinations'!$A$1:$Z$1,0),FALSE)</f>
        <v>No</v>
      </c>
      <c r="H2205" s="10">
        <f>VLOOKUP($A2205,'Medical Examinations'!$A:$Z,MATCH(H$1,'Medical Examinations'!$A$1:$Z$1,0),FALSE)</f>
        <v>1</v>
      </c>
      <c r="I2205" s="10" t="str">
        <f>VLOOKUP($A2205,'Medical Examinations'!$A:$Z,MATCH(I$1,'Medical Examinations'!$A$1:$Z$1,0),FALSE)</f>
        <v>No</v>
      </c>
      <c r="J2205" s="10" t="str">
        <f>VLOOKUP($A2205,'Medical Examinations'!$A:$Z,MATCH(J$1,'Medical Examinations'!$A$1:$Z$1,0),FALSE)</f>
        <v>Obesity</v>
      </c>
      <c r="K2205" s="10" t="str">
        <f>VLOOKUP($A2205,'Medical Examinations'!$A:$Z,MATCH(K$1,'Medical Examinations'!$A$1:$Z$1,0),FALSE)</f>
        <v>Prediabetes</v>
      </c>
      <c r="L2205" s="15">
        <v>38711</v>
      </c>
      <c r="M2205" s="10" t="s">
        <v>4707</v>
      </c>
      <c r="N2205" s="10" t="s">
        <v>4707</v>
      </c>
      <c r="P2205" s="10"/>
    </row>
    <row r="2206" spans="1:16">
      <c r="A2206" s="20" t="s">
        <v>4413</v>
      </c>
      <c r="D2206" s="10">
        <f>VLOOKUP($A2206,'Medical Examinations'!$A:$Z,MATCH(D$1,'Medical Examinations'!$A$1:$Z$1,0),FALSE)</f>
        <v>5.81</v>
      </c>
      <c r="E2206" s="10" t="str">
        <f>VLOOKUP($A2206,'Medical Examinations'!$A:$Z,MATCH(E$1,'Medical Examinations'!$A$1:$Z$1,0),FALSE)</f>
        <v>No</v>
      </c>
      <c r="F2206" s="10" t="str">
        <f>VLOOKUP($A2206,'Medical Examinations'!$A:$Z,MATCH(F$1,'Medical Examinations'!$A$1:$Z$1,0),FALSE)</f>
        <v>yes</v>
      </c>
      <c r="G2206" s="10" t="str">
        <f>VLOOKUP($A2206,'Medical Examinations'!$A:$Z,MATCH(G$1,'Medical Examinations'!$A$1:$Z$1,0),FALSE)</f>
        <v>No</v>
      </c>
      <c r="H2206" s="10">
        <f>VLOOKUP($A2206,'Medical Examinations'!$A:$Z,MATCH(H$1,'Medical Examinations'!$A$1:$Z$1,0),FALSE)</f>
        <v>1</v>
      </c>
      <c r="I2206" s="10" t="str">
        <f>VLOOKUP($A2206,'Medical Examinations'!$A:$Z,MATCH(I$1,'Medical Examinations'!$A$1:$Z$1,0),FALSE)</f>
        <v>No</v>
      </c>
      <c r="J2206" s="10" t="str">
        <f>VLOOKUP($A2206,'Medical Examinations'!$A:$Z,MATCH(J$1,'Medical Examinations'!$A$1:$Z$1,0),FALSE)</f>
        <v>Obesity</v>
      </c>
      <c r="K2206" s="10" t="str">
        <f>VLOOKUP($A2206,'Medical Examinations'!$A:$Z,MATCH(K$1,'Medical Examinations'!$A$1:$Z$1,0),FALSE)</f>
        <v>Prediabetes</v>
      </c>
      <c r="L2206" s="15">
        <v>38740.120000000003</v>
      </c>
      <c r="M2206" s="10" t="s">
        <v>4707</v>
      </c>
      <c r="N2206" s="10" t="s">
        <v>4707</v>
      </c>
      <c r="P2206" s="10"/>
    </row>
    <row r="2207" spans="1:16">
      <c r="A2207" s="21" t="s">
        <v>4415</v>
      </c>
      <c r="D2207" s="10">
        <f>VLOOKUP($A2207,'Medical Examinations'!$A:$Z,MATCH(D$1,'Medical Examinations'!$A$1:$Z$1,0),FALSE)</f>
        <v>4.37</v>
      </c>
      <c r="E2207" s="10" t="str">
        <f>VLOOKUP($A2207,'Medical Examinations'!$A:$Z,MATCH(E$1,'Medical Examinations'!$A$1:$Z$1,0),FALSE)</f>
        <v>No</v>
      </c>
      <c r="F2207" s="10" t="str">
        <f>VLOOKUP($A2207,'Medical Examinations'!$A:$Z,MATCH(F$1,'Medical Examinations'!$A$1:$Z$1,0),FALSE)</f>
        <v>No</v>
      </c>
      <c r="G2207" s="10" t="str">
        <f>VLOOKUP($A2207,'Medical Examinations'!$A:$Z,MATCH(G$1,'Medical Examinations'!$A$1:$Z$1,0),FALSE)</f>
        <v>Yes</v>
      </c>
      <c r="H2207" s="10">
        <f>VLOOKUP($A2207,'Medical Examinations'!$A:$Z,MATCH(H$1,'Medical Examinations'!$A$1:$Z$1,0),FALSE)</f>
        <v>1</v>
      </c>
      <c r="I2207" s="10" t="str">
        <f>VLOOKUP($A2207,'Medical Examinations'!$A:$Z,MATCH(I$1,'Medical Examinations'!$A$1:$Z$1,0),FALSE)</f>
        <v>No</v>
      </c>
      <c r="J2207" s="10" t="str">
        <f>VLOOKUP($A2207,'Medical Examinations'!$A:$Z,MATCH(J$1,'Medical Examinations'!$A$1:$Z$1,0),FALSE)</f>
        <v>Overweight</v>
      </c>
      <c r="K2207" s="10" t="str">
        <f>VLOOKUP($A2207,'Medical Examinations'!$A:$Z,MATCH(K$1,'Medical Examinations'!$A$1:$Z$1,0),FALSE)</f>
        <v>Normal</v>
      </c>
      <c r="L2207" s="15">
        <v>38746.36</v>
      </c>
      <c r="M2207" s="10" t="s">
        <v>4711</v>
      </c>
      <c r="N2207" s="10" t="s">
        <v>4707</v>
      </c>
      <c r="P2207" s="10"/>
    </row>
    <row r="2208" spans="1:16">
      <c r="A2208" s="20" t="s">
        <v>4417</v>
      </c>
      <c r="D2208" s="10">
        <f>VLOOKUP($A2208,'Medical Examinations'!$A:$Z,MATCH(D$1,'Medical Examinations'!$A$1:$Z$1,0),FALSE)</f>
        <v>5.74</v>
      </c>
      <c r="E2208" s="10" t="str">
        <f>VLOOKUP($A2208,'Medical Examinations'!$A:$Z,MATCH(E$1,'Medical Examinations'!$A$1:$Z$1,0),FALSE)</f>
        <v>No</v>
      </c>
      <c r="F2208" s="10" t="str">
        <f>VLOOKUP($A2208,'Medical Examinations'!$A:$Z,MATCH(F$1,'Medical Examinations'!$A$1:$Z$1,0),FALSE)</f>
        <v>No</v>
      </c>
      <c r="G2208" s="10" t="str">
        <f>VLOOKUP($A2208,'Medical Examinations'!$A:$Z,MATCH(G$1,'Medical Examinations'!$A$1:$Z$1,0),FALSE)</f>
        <v>Yes</v>
      </c>
      <c r="H2208" s="10">
        <f>VLOOKUP($A2208,'Medical Examinations'!$A:$Z,MATCH(H$1,'Medical Examinations'!$A$1:$Z$1,0),FALSE)</f>
        <v>1</v>
      </c>
      <c r="I2208" s="10" t="str">
        <f>VLOOKUP($A2208,'Medical Examinations'!$A:$Z,MATCH(I$1,'Medical Examinations'!$A$1:$Z$1,0),FALSE)</f>
        <v>No</v>
      </c>
      <c r="J2208" s="10" t="str">
        <f>VLOOKUP($A2208,'Medical Examinations'!$A:$Z,MATCH(J$1,'Medical Examinations'!$A$1:$Z$1,0),FALSE)</f>
        <v>Overweight</v>
      </c>
      <c r="K2208" s="10" t="str">
        <f>VLOOKUP($A2208,'Medical Examinations'!$A:$Z,MATCH(K$1,'Medical Examinations'!$A$1:$Z$1,0),FALSE)</f>
        <v>Prediabetes</v>
      </c>
      <c r="L2208" s="15">
        <v>38792.69</v>
      </c>
      <c r="M2208" s="10" t="s">
        <v>4707</v>
      </c>
      <c r="N2208" s="10" t="s">
        <v>4707</v>
      </c>
      <c r="P2208" s="10"/>
    </row>
    <row r="2209" spans="1:16">
      <c r="A2209" s="21" t="s">
        <v>4419</v>
      </c>
      <c r="D2209" s="10">
        <f>VLOOKUP($A2209,'Medical Examinations'!$A:$Z,MATCH(D$1,'Medical Examinations'!$A$1:$Z$1,0),FALSE)</f>
        <v>5.39</v>
      </c>
      <c r="E2209" s="10" t="str">
        <f>VLOOKUP($A2209,'Medical Examinations'!$A:$Z,MATCH(E$1,'Medical Examinations'!$A$1:$Z$1,0),FALSE)</f>
        <v>No</v>
      </c>
      <c r="F2209" s="10" t="str">
        <f>VLOOKUP($A2209,'Medical Examinations'!$A:$Z,MATCH(F$1,'Medical Examinations'!$A$1:$Z$1,0),FALSE)</f>
        <v>yes</v>
      </c>
      <c r="G2209" s="10" t="str">
        <f>VLOOKUP($A2209,'Medical Examinations'!$A:$Z,MATCH(G$1,'Medical Examinations'!$A$1:$Z$1,0),FALSE)</f>
        <v>No</v>
      </c>
      <c r="H2209" s="10">
        <f>VLOOKUP($A2209,'Medical Examinations'!$A:$Z,MATCH(H$1,'Medical Examinations'!$A$1:$Z$1,0),FALSE)</f>
        <v>1</v>
      </c>
      <c r="I2209" s="10" t="str">
        <f>VLOOKUP($A2209,'Medical Examinations'!$A:$Z,MATCH(I$1,'Medical Examinations'!$A$1:$Z$1,0),FALSE)</f>
        <v>No</v>
      </c>
      <c r="J2209" s="10" t="str">
        <f>VLOOKUP($A2209,'Medical Examinations'!$A:$Z,MATCH(J$1,'Medical Examinations'!$A$1:$Z$1,0),FALSE)</f>
        <v>Obesity</v>
      </c>
      <c r="K2209" s="10" t="str">
        <f>VLOOKUP($A2209,'Medical Examinations'!$A:$Z,MATCH(K$1,'Medical Examinations'!$A$1:$Z$1,0),FALSE)</f>
        <v>Normal</v>
      </c>
      <c r="L2209" s="15">
        <v>38836.980000000003</v>
      </c>
      <c r="M2209" s="10" t="s">
        <v>4707</v>
      </c>
      <c r="N2209" s="10" t="s">
        <v>4711</v>
      </c>
      <c r="P2209" s="10"/>
    </row>
    <row r="2210" spans="1:16">
      <c r="A2210" s="20" t="s">
        <v>4421</v>
      </c>
      <c r="D2210" s="10">
        <f>VLOOKUP($A2210,'Medical Examinations'!$A:$Z,MATCH(D$1,'Medical Examinations'!$A$1:$Z$1,0),FALSE)</f>
        <v>4.07</v>
      </c>
      <c r="E2210" s="10" t="str">
        <f>VLOOKUP($A2210,'Medical Examinations'!$A:$Z,MATCH(E$1,'Medical Examinations'!$A$1:$Z$1,0),FALSE)</f>
        <v>No</v>
      </c>
      <c r="F2210" s="10" t="str">
        <f>VLOOKUP($A2210,'Medical Examinations'!$A:$Z,MATCH(F$1,'Medical Examinations'!$A$1:$Z$1,0),FALSE)</f>
        <v>yes</v>
      </c>
      <c r="G2210" s="10" t="str">
        <f>VLOOKUP($A2210,'Medical Examinations'!$A:$Z,MATCH(G$1,'Medical Examinations'!$A$1:$Z$1,0),FALSE)</f>
        <v>No</v>
      </c>
      <c r="H2210" s="10">
        <f>VLOOKUP($A2210,'Medical Examinations'!$A:$Z,MATCH(H$1,'Medical Examinations'!$A$1:$Z$1,0),FALSE)</f>
        <v>1</v>
      </c>
      <c r="I2210" s="10" t="str">
        <f>VLOOKUP($A2210,'Medical Examinations'!$A:$Z,MATCH(I$1,'Medical Examinations'!$A$1:$Z$1,0),FALSE)</f>
        <v>No</v>
      </c>
      <c r="J2210" s="10" t="str">
        <f>VLOOKUP($A2210,'Medical Examinations'!$A:$Z,MATCH(J$1,'Medical Examinations'!$A$1:$Z$1,0),FALSE)</f>
        <v>Obesity</v>
      </c>
      <c r="K2210" s="10" t="str">
        <f>VLOOKUP($A2210,'Medical Examinations'!$A:$Z,MATCH(K$1,'Medical Examinations'!$A$1:$Z$1,0),FALSE)</f>
        <v>Normal</v>
      </c>
      <c r="L2210" s="15">
        <v>38869.25</v>
      </c>
      <c r="M2210" s="10" t="s">
        <v>4707</v>
      </c>
      <c r="N2210" s="10" t="s">
        <v>4707</v>
      </c>
      <c r="P2210" s="10"/>
    </row>
    <row r="2211" spans="1:16">
      <c r="A2211" s="21" t="s">
        <v>4423</v>
      </c>
      <c r="D2211" s="10">
        <f>VLOOKUP($A2211,'Medical Examinations'!$A:$Z,MATCH(D$1,'Medical Examinations'!$A$1:$Z$1,0),FALSE)</f>
        <v>5.49</v>
      </c>
      <c r="E2211" s="10" t="str">
        <f>VLOOKUP($A2211,'Medical Examinations'!$A:$Z,MATCH(E$1,'Medical Examinations'!$A$1:$Z$1,0),FALSE)</f>
        <v>No</v>
      </c>
      <c r="F2211" s="10" t="str">
        <f>VLOOKUP($A2211,'Medical Examinations'!$A:$Z,MATCH(F$1,'Medical Examinations'!$A$1:$Z$1,0),FALSE)</f>
        <v>yes</v>
      </c>
      <c r="G2211" s="10" t="str">
        <f>VLOOKUP($A2211,'Medical Examinations'!$A:$Z,MATCH(G$1,'Medical Examinations'!$A$1:$Z$1,0),FALSE)</f>
        <v>No</v>
      </c>
      <c r="H2211" s="10">
        <f>VLOOKUP($A2211,'Medical Examinations'!$A:$Z,MATCH(H$1,'Medical Examinations'!$A$1:$Z$1,0),FALSE)</f>
        <v>1</v>
      </c>
      <c r="I2211" s="10" t="str">
        <f>VLOOKUP($A2211,'Medical Examinations'!$A:$Z,MATCH(I$1,'Medical Examinations'!$A$1:$Z$1,0),FALSE)</f>
        <v>No</v>
      </c>
      <c r="J2211" s="10" t="str">
        <f>VLOOKUP($A2211,'Medical Examinations'!$A:$Z,MATCH(J$1,'Medical Examinations'!$A$1:$Z$1,0),FALSE)</f>
        <v>Obesity</v>
      </c>
      <c r="K2211" s="10" t="str">
        <f>VLOOKUP($A2211,'Medical Examinations'!$A:$Z,MATCH(K$1,'Medical Examinations'!$A$1:$Z$1,0),FALSE)</f>
        <v>Normal</v>
      </c>
      <c r="L2211" s="15">
        <v>38893.360000000001</v>
      </c>
      <c r="M2211" s="10" t="s">
        <v>4711</v>
      </c>
      <c r="N2211" s="10" t="s">
        <v>4707</v>
      </c>
      <c r="P2211" s="10"/>
    </row>
    <row r="2212" spans="1:16">
      <c r="A2212" s="20" t="s">
        <v>4425</v>
      </c>
      <c r="D2212" s="10">
        <f>VLOOKUP($A2212,'Medical Examinations'!$A:$Z,MATCH(D$1,'Medical Examinations'!$A$1:$Z$1,0),FALSE)</f>
        <v>5.68</v>
      </c>
      <c r="E2212" s="10" t="str">
        <f>VLOOKUP($A2212,'Medical Examinations'!$A:$Z,MATCH(E$1,'Medical Examinations'!$A$1:$Z$1,0),FALSE)</f>
        <v>No</v>
      </c>
      <c r="F2212" s="10" t="str">
        <f>VLOOKUP($A2212,'Medical Examinations'!$A:$Z,MATCH(F$1,'Medical Examinations'!$A$1:$Z$1,0),FALSE)</f>
        <v>No</v>
      </c>
      <c r="G2212" s="10" t="str">
        <f>VLOOKUP($A2212,'Medical Examinations'!$A:$Z,MATCH(G$1,'Medical Examinations'!$A$1:$Z$1,0),FALSE)</f>
        <v>Yes</v>
      </c>
      <c r="H2212" s="10">
        <f>VLOOKUP($A2212,'Medical Examinations'!$A:$Z,MATCH(H$1,'Medical Examinations'!$A$1:$Z$1,0),FALSE)</f>
        <v>1</v>
      </c>
      <c r="I2212" s="10" t="str">
        <f>VLOOKUP($A2212,'Medical Examinations'!$A:$Z,MATCH(I$1,'Medical Examinations'!$A$1:$Z$1,0),FALSE)</f>
        <v>No</v>
      </c>
      <c r="J2212" s="10" t="str">
        <f>VLOOKUP($A2212,'Medical Examinations'!$A:$Z,MATCH(J$1,'Medical Examinations'!$A$1:$Z$1,0),FALSE)</f>
        <v>Normal Weight</v>
      </c>
      <c r="K2212" s="10" t="str">
        <f>VLOOKUP($A2212,'Medical Examinations'!$A:$Z,MATCH(K$1,'Medical Examinations'!$A$1:$Z$1,0),FALSE)</f>
        <v>Normal</v>
      </c>
      <c r="L2212" s="15">
        <v>38924.04</v>
      </c>
      <c r="M2212" s="10" t="s">
        <v>4707</v>
      </c>
      <c r="N2212" s="10" t="s">
        <v>4707</v>
      </c>
      <c r="P2212" s="10"/>
    </row>
    <row r="2213" spans="1:16">
      <c r="A2213" s="21" t="s">
        <v>4427</v>
      </c>
      <c r="D2213" s="10">
        <f>VLOOKUP($A2213,'Medical Examinations'!$A:$Z,MATCH(D$1,'Medical Examinations'!$A$1:$Z$1,0),FALSE)</f>
        <v>6.09</v>
      </c>
      <c r="E2213" s="10" t="str">
        <f>VLOOKUP($A2213,'Medical Examinations'!$A:$Z,MATCH(E$1,'Medical Examinations'!$A$1:$Z$1,0),FALSE)</f>
        <v>No</v>
      </c>
      <c r="F2213" s="10" t="str">
        <f>VLOOKUP($A2213,'Medical Examinations'!$A:$Z,MATCH(F$1,'Medical Examinations'!$A$1:$Z$1,0),FALSE)</f>
        <v>No</v>
      </c>
      <c r="G2213" s="10" t="str">
        <f>VLOOKUP($A2213,'Medical Examinations'!$A:$Z,MATCH(G$1,'Medical Examinations'!$A$1:$Z$1,0),FALSE)</f>
        <v>Yes</v>
      </c>
      <c r="H2213" s="10">
        <f>VLOOKUP($A2213,'Medical Examinations'!$A:$Z,MATCH(H$1,'Medical Examinations'!$A$1:$Z$1,0),FALSE)</f>
        <v>1</v>
      </c>
      <c r="I2213" s="10" t="str">
        <f>VLOOKUP($A2213,'Medical Examinations'!$A:$Z,MATCH(I$1,'Medical Examinations'!$A$1:$Z$1,0),FALSE)</f>
        <v>No</v>
      </c>
      <c r="J2213" s="10" t="str">
        <f>VLOOKUP($A2213,'Medical Examinations'!$A:$Z,MATCH(J$1,'Medical Examinations'!$A$1:$Z$1,0),FALSE)</f>
        <v>Normal Weight</v>
      </c>
      <c r="K2213" s="10" t="str">
        <f>VLOOKUP($A2213,'Medical Examinations'!$A:$Z,MATCH(K$1,'Medical Examinations'!$A$1:$Z$1,0),FALSE)</f>
        <v>Prediabetes</v>
      </c>
      <c r="L2213" s="15">
        <v>38932.559999999998</v>
      </c>
      <c r="M2213" s="10" t="s">
        <v>4707</v>
      </c>
      <c r="N2213" s="10" t="s">
        <v>4708</v>
      </c>
      <c r="P2213" s="10"/>
    </row>
    <row r="2214" spans="1:16">
      <c r="A2214" s="20" t="s">
        <v>4429</v>
      </c>
      <c r="D2214" s="10">
        <f>VLOOKUP($A2214,'Medical Examinations'!$A:$Z,MATCH(D$1,'Medical Examinations'!$A$1:$Z$1,0),FALSE)</f>
        <v>5.53</v>
      </c>
      <c r="E2214" s="10" t="str">
        <f>VLOOKUP($A2214,'Medical Examinations'!$A:$Z,MATCH(E$1,'Medical Examinations'!$A$1:$Z$1,0),FALSE)</f>
        <v>No</v>
      </c>
      <c r="F2214" s="10" t="str">
        <f>VLOOKUP($A2214,'Medical Examinations'!$A:$Z,MATCH(F$1,'Medical Examinations'!$A$1:$Z$1,0),FALSE)</f>
        <v>No</v>
      </c>
      <c r="G2214" s="10" t="str">
        <f>VLOOKUP($A2214,'Medical Examinations'!$A:$Z,MATCH(G$1,'Medical Examinations'!$A$1:$Z$1,0),FALSE)</f>
        <v>Yes</v>
      </c>
      <c r="H2214" s="10">
        <f>VLOOKUP($A2214,'Medical Examinations'!$A:$Z,MATCH(H$1,'Medical Examinations'!$A$1:$Z$1,0),FALSE)</f>
        <v>1</v>
      </c>
      <c r="I2214" s="10" t="str">
        <f>VLOOKUP($A2214,'Medical Examinations'!$A:$Z,MATCH(I$1,'Medical Examinations'!$A$1:$Z$1,0),FALSE)</f>
        <v>No</v>
      </c>
      <c r="J2214" s="10" t="str">
        <f>VLOOKUP($A2214,'Medical Examinations'!$A:$Z,MATCH(J$1,'Medical Examinations'!$A$1:$Z$1,0),FALSE)</f>
        <v>Normal Weight</v>
      </c>
      <c r="K2214" s="10" t="str">
        <f>VLOOKUP($A2214,'Medical Examinations'!$A:$Z,MATCH(K$1,'Medical Examinations'!$A$1:$Z$1,0),FALSE)</f>
        <v>Normal</v>
      </c>
      <c r="L2214" s="15">
        <v>38947.43</v>
      </c>
      <c r="M2214" s="10" t="s">
        <v>4707</v>
      </c>
      <c r="N2214" s="10" t="s">
        <v>4708</v>
      </c>
      <c r="P2214" s="10"/>
    </row>
    <row r="2215" spans="1:16">
      <c r="A2215" s="21" t="s">
        <v>4431</v>
      </c>
      <c r="D2215" s="10">
        <f>VLOOKUP($A2215,'Medical Examinations'!$A:$Z,MATCH(D$1,'Medical Examinations'!$A$1:$Z$1,0),FALSE)</f>
        <v>4.28</v>
      </c>
      <c r="E2215" s="10" t="str">
        <f>VLOOKUP($A2215,'Medical Examinations'!$A:$Z,MATCH(E$1,'Medical Examinations'!$A$1:$Z$1,0),FALSE)</f>
        <v>No</v>
      </c>
      <c r="F2215" s="10" t="str">
        <f>VLOOKUP($A2215,'Medical Examinations'!$A:$Z,MATCH(F$1,'Medical Examinations'!$A$1:$Z$1,0),FALSE)</f>
        <v>yes</v>
      </c>
      <c r="G2215" s="10" t="str">
        <f>VLOOKUP($A2215,'Medical Examinations'!$A:$Z,MATCH(G$1,'Medical Examinations'!$A$1:$Z$1,0),FALSE)</f>
        <v>No</v>
      </c>
      <c r="H2215" s="10">
        <f>VLOOKUP($A2215,'Medical Examinations'!$A:$Z,MATCH(H$1,'Medical Examinations'!$A$1:$Z$1,0),FALSE)</f>
        <v>1</v>
      </c>
      <c r="I2215" s="10" t="str">
        <f>VLOOKUP($A2215,'Medical Examinations'!$A:$Z,MATCH(I$1,'Medical Examinations'!$A$1:$Z$1,0),FALSE)</f>
        <v>No</v>
      </c>
      <c r="J2215" s="10" t="str">
        <f>VLOOKUP($A2215,'Medical Examinations'!$A:$Z,MATCH(J$1,'Medical Examinations'!$A$1:$Z$1,0),FALSE)</f>
        <v>Obesity</v>
      </c>
      <c r="K2215" s="10" t="str">
        <f>VLOOKUP($A2215,'Medical Examinations'!$A:$Z,MATCH(K$1,'Medical Examinations'!$A$1:$Z$1,0),FALSE)</f>
        <v>Normal</v>
      </c>
      <c r="L2215" s="15">
        <v>38998.550000000003</v>
      </c>
      <c r="M2215" s="10" t="s">
        <v>4711</v>
      </c>
      <c r="N2215" s="10" t="s">
        <v>4711</v>
      </c>
      <c r="P2215" s="10"/>
    </row>
    <row r="2216" spans="1:16">
      <c r="A2216" s="20" t="s">
        <v>4433</v>
      </c>
      <c r="D2216" s="10">
        <f>VLOOKUP($A2216,'Medical Examinations'!$A:$Z,MATCH(D$1,'Medical Examinations'!$A$1:$Z$1,0),FALSE)</f>
        <v>6.01</v>
      </c>
      <c r="E2216" s="10" t="str">
        <f>VLOOKUP($A2216,'Medical Examinations'!$A:$Z,MATCH(E$1,'Medical Examinations'!$A$1:$Z$1,0),FALSE)</f>
        <v>No</v>
      </c>
      <c r="F2216" s="10" t="str">
        <f>VLOOKUP($A2216,'Medical Examinations'!$A:$Z,MATCH(F$1,'Medical Examinations'!$A$1:$Z$1,0),FALSE)</f>
        <v>yes</v>
      </c>
      <c r="G2216" s="10" t="str">
        <f>VLOOKUP($A2216,'Medical Examinations'!$A:$Z,MATCH(G$1,'Medical Examinations'!$A$1:$Z$1,0),FALSE)</f>
        <v>No</v>
      </c>
      <c r="H2216" s="10">
        <f>VLOOKUP($A2216,'Medical Examinations'!$A:$Z,MATCH(H$1,'Medical Examinations'!$A$1:$Z$1,0),FALSE)</f>
        <v>1</v>
      </c>
      <c r="I2216" s="10" t="str">
        <f>VLOOKUP($A2216,'Medical Examinations'!$A:$Z,MATCH(I$1,'Medical Examinations'!$A$1:$Z$1,0),FALSE)</f>
        <v>No</v>
      </c>
      <c r="J2216" s="10" t="str">
        <f>VLOOKUP($A2216,'Medical Examinations'!$A:$Z,MATCH(J$1,'Medical Examinations'!$A$1:$Z$1,0),FALSE)</f>
        <v>Obesity</v>
      </c>
      <c r="K2216" s="10" t="str">
        <f>VLOOKUP($A2216,'Medical Examinations'!$A:$Z,MATCH(K$1,'Medical Examinations'!$A$1:$Z$1,0),FALSE)</f>
        <v>Prediabetes</v>
      </c>
      <c r="L2216" s="15">
        <v>39047.29</v>
      </c>
      <c r="M2216" s="10" t="s">
        <v>4711</v>
      </c>
      <c r="N2216" s="10" t="s">
        <v>4708</v>
      </c>
      <c r="P2216" s="10"/>
    </row>
    <row r="2217" spans="1:16">
      <c r="A2217" s="21" t="s">
        <v>4435</v>
      </c>
      <c r="D2217" s="10">
        <f>VLOOKUP($A2217,'Medical Examinations'!$A:$Z,MATCH(D$1,'Medical Examinations'!$A$1:$Z$1,0),FALSE)</f>
        <v>4.59</v>
      </c>
      <c r="E2217" s="10" t="str">
        <f>VLOOKUP($A2217,'Medical Examinations'!$A:$Z,MATCH(E$1,'Medical Examinations'!$A$1:$Z$1,0),FALSE)</f>
        <v>No</v>
      </c>
      <c r="F2217" s="10" t="str">
        <f>VLOOKUP($A2217,'Medical Examinations'!$A:$Z,MATCH(F$1,'Medical Examinations'!$A$1:$Z$1,0),FALSE)</f>
        <v>No</v>
      </c>
      <c r="G2217" s="10" t="str">
        <f>VLOOKUP($A2217,'Medical Examinations'!$A:$Z,MATCH(G$1,'Medical Examinations'!$A$1:$Z$1,0),FALSE)</f>
        <v>Yes</v>
      </c>
      <c r="H2217" s="10">
        <f>VLOOKUP($A2217,'Medical Examinations'!$A:$Z,MATCH(H$1,'Medical Examinations'!$A$1:$Z$1,0),FALSE)</f>
        <v>1</v>
      </c>
      <c r="I2217" s="10" t="str">
        <f>VLOOKUP($A2217,'Medical Examinations'!$A:$Z,MATCH(I$1,'Medical Examinations'!$A$1:$Z$1,0),FALSE)</f>
        <v>No</v>
      </c>
      <c r="J2217" s="10" t="str">
        <f>VLOOKUP($A2217,'Medical Examinations'!$A:$Z,MATCH(J$1,'Medical Examinations'!$A$1:$Z$1,0),FALSE)</f>
        <v>Underweight</v>
      </c>
      <c r="K2217" s="10" t="str">
        <f>VLOOKUP($A2217,'Medical Examinations'!$A:$Z,MATCH(K$1,'Medical Examinations'!$A$1:$Z$1,0),FALSE)</f>
        <v>Normal</v>
      </c>
      <c r="L2217" s="15">
        <v>39125.33</v>
      </c>
      <c r="M2217" s="10" t="s">
        <v>4711</v>
      </c>
      <c r="N2217" s="10" t="s">
        <v>4711</v>
      </c>
      <c r="P2217" s="10"/>
    </row>
    <row r="2218" spans="1:16">
      <c r="A2218" s="20" t="s">
        <v>4437</v>
      </c>
      <c r="D2218" s="10">
        <f>VLOOKUP($A2218,'Medical Examinations'!$A:$Z,MATCH(D$1,'Medical Examinations'!$A$1:$Z$1,0),FALSE)</f>
        <v>5.8</v>
      </c>
      <c r="E2218" s="10" t="str">
        <f>VLOOKUP($A2218,'Medical Examinations'!$A:$Z,MATCH(E$1,'Medical Examinations'!$A$1:$Z$1,0),FALSE)</f>
        <v>yes</v>
      </c>
      <c r="F2218" s="10" t="str">
        <f>VLOOKUP($A2218,'Medical Examinations'!$A:$Z,MATCH(F$1,'Medical Examinations'!$A$1:$Z$1,0),FALSE)</f>
        <v>No</v>
      </c>
      <c r="G2218" s="10" t="str">
        <f>VLOOKUP($A2218,'Medical Examinations'!$A:$Z,MATCH(G$1,'Medical Examinations'!$A$1:$Z$1,0),FALSE)</f>
        <v>No</v>
      </c>
      <c r="H2218" s="10">
        <f>VLOOKUP($A2218,'Medical Examinations'!$A:$Z,MATCH(H$1,'Medical Examinations'!$A$1:$Z$1,0),FALSE)</f>
        <v>1</v>
      </c>
      <c r="I2218" s="10" t="str">
        <f>VLOOKUP($A2218,'Medical Examinations'!$A:$Z,MATCH(I$1,'Medical Examinations'!$A$1:$Z$1,0),FALSE)</f>
        <v>No</v>
      </c>
      <c r="J2218" s="10" t="str">
        <f>VLOOKUP($A2218,'Medical Examinations'!$A:$Z,MATCH(J$1,'Medical Examinations'!$A$1:$Z$1,0),FALSE)</f>
        <v>Normal Weight</v>
      </c>
      <c r="K2218" s="10" t="str">
        <f>VLOOKUP($A2218,'Medical Examinations'!$A:$Z,MATCH(K$1,'Medical Examinations'!$A$1:$Z$1,0),FALSE)</f>
        <v>Prediabetes</v>
      </c>
      <c r="L2218" s="15">
        <v>39221.120000000003</v>
      </c>
      <c r="M2218" s="10" t="s">
        <v>4707</v>
      </c>
      <c r="N2218" s="10" t="s">
        <v>4711</v>
      </c>
      <c r="P2218" s="10"/>
    </row>
    <row r="2219" spans="1:16">
      <c r="A2219" s="21" t="s">
        <v>4439</v>
      </c>
      <c r="D2219" s="10">
        <f>VLOOKUP($A2219,'Medical Examinations'!$A:$Z,MATCH(D$1,'Medical Examinations'!$A$1:$Z$1,0),FALSE)</f>
        <v>5.08</v>
      </c>
      <c r="E2219" s="10" t="str">
        <f>VLOOKUP($A2219,'Medical Examinations'!$A:$Z,MATCH(E$1,'Medical Examinations'!$A$1:$Z$1,0),FALSE)</f>
        <v>No</v>
      </c>
      <c r="F2219" s="10" t="str">
        <f>VLOOKUP($A2219,'Medical Examinations'!$A:$Z,MATCH(F$1,'Medical Examinations'!$A$1:$Z$1,0),FALSE)</f>
        <v>yes</v>
      </c>
      <c r="G2219" s="10" t="str">
        <f>VLOOKUP($A2219,'Medical Examinations'!$A:$Z,MATCH(G$1,'Medical Examinations'!$A$1:$Z$1,0),FALSE)</f>
        <v>No</v>
      </c>
      <c r="H2219" s="10">
        <f>VLOOKUP($A2219,'Medical Examinations'!$A:$Z,MATCH(H$1,'Medical Examinations'!$A$1:$Z$1,0),FALSE)</f>
        <v>1</v>
      </c>
      <c r="I2219" s="10" t="str">
        <f>VLOOKUP($A2219,'Medical Examinations'!$A:$Z,MATCH(I$1,'Medical Examinations'!$A$1:$Z$1,0),FALSE)</f>
        <v>No</v>
      </c>
      <c r="J2219" s="10" t="str">
        <f>VLOOKUP($A2219,'Medical Examinations'!$A:$Z,MATCH(J$1,'Medical Examinations'!$A$1:$Z$1,0),FALSE)</f>
        <v>Overweight</v>
      </c>
      <c r="K2219" s="10" t="str">
        <f>VLOOKUP($A2219,'Medical Examinations'!$A:$Z,MATCH(K$1,'Medical Examinations'!$A$1:$Z$1,0),FALSE)</f>
        <v>Normal</v>
      </c>
      <c r="L2219" s="15">
        <v>39241.440000000002</v>
      </c>
      <c r="M2219" s="10" t="s">
        <v>4711</v>
      </c>
      <c r="N2219" s="10" t="s">
        <v>4708</v>
      </c>
      <c r="P2219" s="10"/>
    </row>
    <row r="2220" spans="1:16">
      <c r="A2220" s="20" t="s">
        <v>4441</v>
      </c>
      <c r="D2220" s="10">
        <f>VLOOKUP($A2220,'Medical Examinations'!$A:$Z,MATCH(D$1,'Medical Examinations'!$A$1:$Z$1,0),FALSE)</f>
        <v>5.84</v>
      </c>
      <c r="E2220" s="10" t="str">
        <f>VLOOKUP($A2220,'Medical Examinations'!$A:$Z,MATCH(E$1,'Medical Examinations'!$A$1:$Z$1,0),FALSE)</f>
        <v>No</v>
      </c>
      <c r="F2220" s="10" t="str">
        <f>VLOOKUP($A2220,'Medical Examinations'!$A:$Z,MATCH(F$1,'Medical Examinations'!$A$1:$Z$1,0),FALSE)</f>
        <v>yes</v>
      </c>
      <c r="G2220" s="10" t="str">
        <f>VLOOKUP($A2220,'Medical Examinations'!$A:$Z,MATCH(G$1,'Medical Examinations'!$A$1:$Z$1,0),FALSE)</f>
        <v>No</v>
      </c>
      <c r="H2220" s="10">
        <f>VLOOKUP($A2220,'Medical Examinations'!$A:$Z,MATCH(H$1,'Medical Examinations'!$A$1:$Z$1,0),FALSE)</f>
        <v>1</v>
      </c>
      <c r="I2220" s="10" t="str">
        <f>VLOOKUP($A2220,'Medical Examinations'!$A:$Z,MATCH(I$1,'Medical Examinations'!$A$1:$Z$1,0),FALSE)</f>
        <v>No</v>
      </c>
      <c r="J2220" s="10" t="str">
        <f>VLOOKUP($A2220,'Medical Examinations'!$A:$Z,MATCH(J$1,'Medical Examinations'!$A$1:$Z$1,0),FALSE)</f>
        <v>Normal Weight</v>
      </c>
      <c r="K2220" s="10" t="str">
        <f>VLOOKUP($A2220,'Medical Examinations'!$A:$Z,MATCH(K$1,'Medical Examinations'!$A$1:$Z$1,0),FALSE)</f>
        <v>Prediabetes</v>
      </c>
      <c r="L2220" s="15">
        <v>39315.279999999999</v>
      </c>
      <c r="M2220" s="10" t="s">
        <v>4707</v>
      </c>
      <c r="N2220" s="10" t="s">
        <v>4708</v>
      </c>
      <c r="P2220" s="10"/>
    </row>
    <row r="2221" spans="1:16">
      <c r="A2221" s="21" t="s">
        <v>4443</v>
      </c>
      <c r="D2221" s="10">
        <f>VLOOKUP($A2221,'Medical Examinations'!$A:$Z,MATCH(D$1,'Medical Examinations'!$A$1:$Z$1,0),FALSE)</f>
        <v>4.1500000000000004</v>
      </c>
      <c r="E2221" s="10" t="str">
        <f>VLOOKUP($A2221,'Medical Examinations'!$A:$Z,MATCH(E$1,'Medical Examinations'!$A$1:$Z$1,0),FALSE)</f>
        <v>No</v>
      </c>
      <c r="F2221" s="10" t="str">
        <f>VLOOKUP($A2221,'Medical Examinations'!$A:$Z,MATCH(F$1,'Medical Examinations'!$A$1:$Z$1,0),FALSE)</f>
        <v>No</v>
      </c>
      <c r="G2221" s="10" t="str">
        <f>VLOOKUP($A2221,'Medical Examinations'!$A:$Z,MATCH(G$1,'Medical Examinations'!$A$1:$Z$1,0),FALSE)</f>
        <v>No</v>
      </c>
      <c r="H2221" s="10">
        <f>VLOOKUP($A2221,'Medical Examinations'!$A:$Z,MATCH(H$1,'Medical Examinations'!$A$1:$Z$1,0),FALSE)</f>
        <v>1</v>
      </c>
      <c r="I2221" s="10" t="str">
        <f>VLOOKUP($A2221,'Medical Examinations'!$A:$Z,MATCH(I$1,'Medical Examinations'!$A$1:$Z$1,0),FALSE)</f>
        <v>No</v>
      </c>
      <c r="J2221" s="10" t="str">
        <f>VLOOKUP($A2221,'Medical Examinations'!$A:$Z,MATCH(J$1,'Medical Examinations'!$A$1:$Z$1,0),FALSE)</f>
        <v>Normal Weight</v>
      </c>
      <c r="K2221" s="10" t="str">
        <f>VLOOKUP($A2221,'Medical Examinations'!$A:$Z,MATCH(K$1,'Medical Examinations'!$A$1:$Z$1,0),FALSE)</f>
        <v>Normal</v>
      </c>
      <c r="L2221" s="15">
        <v>39352.6</v>
      </c>
      <c r="M2221" s="10" t="s">
        <v>4707</v>
      </c>
      <c r="N2221" s="10" t="s">
        <v>4708</v>
      </c>
      <c r="P2221" s="10"/>
    </row>
    <row r="2222" spans="1:16">
      <c r="A2222" s="20" t="s">
        <v>4445</v>
      </c>
      <c r="D2222" s="10">
        <f>VLOOKUP($A2222,'Medical Examinations'!$A:$Z,MATCH(D$1,'Medical Examinations'!$A$1:$Z$1,0),FALSE)</f>
        <v>4.3600000000000003</v>
      </c>
      <c r="E2222" s="10" t="str">
        <f>VLOOKUP($A2222,'Medical Examinations'!$A:$Z,MATCH(E$1,'Medical Examinations'!$A$1:$Z$1,0),FALSE)</f>
        <v>yes</v>
      </c>
      <c r="F2222" s="10" t="str">
        <f>VLOOKUP($A2222,'Medical Examinations'!$A:$Z,MATCH(F$1,'Medical Examinations'!$A$1:$Z$1,0),FALSE)</f>
        <v>No</v>
      </c>
      <c r="G2222" s="10" t="str">
        <f>VLOOKUP($A2222,'Medical Examinations'!$A:$Z,MATCH(G$1,'Medical Examinations'!$A$1:$Z$1,0),FALSE)</f>
        <v>No</v>
      </c>
      <c r="H2222" s="10">
        <f>VLOOKUP($A2222,'Medical Examinations'!$A:$Z,MATCH(H$1,'Medical Examinations'!$A$1:$Z$1,0),FALSE)</f>
        <v>0</v>
      </c>
      <c r="I2222" s="10" t="str">
        <f>VLOOKUP($A2222,'Medical Examinations'!$A:$Z,MATCH(I$1,'Medical Examinations'!$A$1:$Z$1,0),FALSE)</f>
        <v>No</v>
      </c>
      <c r="J2222" s="10" t="str">
        <f>VLOOKUP($A2222,'Medical Examinations'!$A:$Z,MATCH(J$1,'Medical Examinations'!$A$1:$Z$1,0),FALSE)</f>
        <v>Obesity</v>
      </c>
      <c r="K2222" s="10" t="str">
        <f>VLOOKUP($A2222,'Medical Examinations'!$A:$Z,MATCH(K$1,'Medical Examinations'!$A$1:$Z$1,0),FALSE)</f>
        <v>Normal</v>
      </c>
      <c r="L2222" s="15">
        <v>39396.86</v>
      </c>
      <c r="M2222" s="10" t="s">
        <v>4707</v>
      </c>
      <c r="N2222" s="10" t="s">
        <v>4707</v>
      </c>
      <c r="P2222" s="10"/>
    </row>
    <row r="2223" spans="1:16">
      <c r="A2223" s="21" t="s">
        <v>4447</v>
      </c>
      <c r="D2223" s="10">
        <f>VLOOKUP($A2223,'Medical Examinations'!$A:$Z,MATCH(D$1,'Medical Examinations'!$A$1:$Z$1,0),FALSE)</f>
        <v>4.55</v>
      </c>
      <c r="E2223" s="10" t="str">
        <f>VLOOKUP($A2223,'Medical Examinations'!$A:$Z,MATCH(E$1,'Medical Examinations'!$A$1:$Z$1,0),FALSE)</f>
        <v>yes</v>
      </c>
      <c r="F2223" s="10" t="str">
        <f>VLOOKUP($A2223,'Medical Examinations'!$A:$Z,MATCH(F$1,'Medical Examinations'!$A$1:$Z$1,0),FALSE)</f>
        <v>No</v>
      </c>
      <c r="G2223" s="10" t="str">
        <f>VLOOKUP($A2223,'Medical Examinations'!$A:$Z,MATCH(G$1,'Medical Examinations'!$A$1:$Z$1,0),FALSE)</f>
        <v>No</v>
      </c>
      <c r="H2223" s="10">
        <f>VLOOKUP($A2223,'Medical Examinations'!$A:$Z,MATCH(H$1,'Medical Examinations'!$A$1:$Z$1,0),FALSE)</f>
        <v>0</v>
      </c>
      <c r="I2223" s="10" t="str">
        <f>VLOOKUP($A2223,'Medical Examinations'!$A:$Z,MATCH(I$1,'Medical Examinations'!$A$1:$Z$1,0),FALSE)</f>
        <v>No</v>
      </c>
      <c r="J2223" s="10" t="str">
        <f>VLOOKUP($A2223,'Medical Examinations'!$A:$Z,MATCH(J$1,'Medical Examinations'!$A$1:$Z$1,0),FALSE)</f>
        <v>Obesity</v>
      </c>
      <c r="K2223" s="10" t="str">
        <f>VLOOKUP($A2223,'Medical Examinations'!$A:$Z,MATCH(K$1,'Medical Examinations'!$A$1:$Z$1,0),FALSE)</f>
        <v>Normal</v>
      </c>
      <c r="L2223" s="15">
        <v>39556.49</v>
      </c>
      <c r="M2223" s="10" t="s">
        <v>4711</v>
      </c>
      <c r="N2223" s="10" t="s">
        <v>4707</v>
      </c>
      <c r="P2223" s="10"/>
    </row>
    <row r="2224" spans="1:16">
      <c r="A2224" s="20" t="s">
        <v>4449</v>
      </c>
      <c r="D2224" s="10">
        <f>VLOOKUP($A2224,'Medical Examinations'!$A:$Z,MATCH(D$1,'Medical Examinations'!$A$1:$Z$1,0),FALSE)</f>
        <v>4.37</v>
      </c>
      <c r="E2224" s="10" t="str">
        <f>VLOOKUP($A2224,'Medical Examinations'!$A:$Z,MATCH(E$1,'Medical Examinations'!$A$1:$Z$1,0),FALSE)</f>
        <v>yes</v>
      </c>
      <c r="F2224" s="10" t="str">
        <f>VLOOKUP($A2224,'Medical Examinations'!$A:$Z,MATCH(F$1,'Medical Examinations'!$A$1:$Z$1,0),FALSE)</f>
        <v>No</v>
      </c>
      <c r="G2224" s="10" t="str">
        <f>VLOOKUP($A2224,'Medical Examinations'!$A:$Z,MATCH(G$1,'Medical Examinations'!$A$1:$Z$1,0),FALSE)</f>
        <v>No</v>
      </c>
      <c r="H2224" s="10">
        <f>VLOOKUP($A2224,'Medical Examinations'!$A:$Z,MATCH(H$1,'Medical Examinations'!$A$1:$Z$1,0),FALSE)</f>
        <v>0</v>
      </c>
      <c r="I2224" s="10" t="str">
        <f>VLOOKUP($A2224,'Medical Examinations'!$A:$Z,MATCH(I$1,'Medical Examinations'!$A$1:$Z$1,0),FALSE)</f>
        <v>No</v>
      </c>
      <c r="J2224" s="10" t="str">
        <f>VLOOKUP($A2224,'Medical Examinations'!$A:$Z,MATCH(J$1,'Medical Examinations'!$A$1:$Z$1,0),FALSE)</f>
        <v>Obesity</v>
      </c>
      <c r="K2224" s="10" t="str">
        <f>VLOOKUP($A2224,'Medical Examinations'!$A:$Z,MATCH(K$1,'Medical Examinations'!$A$1:$Z$1,0),FALSE)</f>
        <v>Normal</v>
      </c>
      <c r="L2224" s="15">
        <v>39597.410000000003</v>
      </c>
      <c r="M2224" s="10" t="s">
        <v>4711</v>
      </c>
      <c r="N2224" s="10" t="s">
        <v>4707</v>
      </c>
      <c r="P2224" s="10"/>
    </row>
    <row r="2225" spans="1:16">
      <c r="A2225" s="21" t="s">
        <v>4451</v>
      </c>
      <c r="D2225" s="10">
        <f>VLOOKUP($A2225,'Medical Examinations'!$A:$Z,MATCH(D$1,'Medical Examinations'!$A$1:$Z$1,0),FALSE)</f>
        <v>5.24</v>
      </c>
      <c r="E2225" s="10" t="str">
        <f>VLOOKUP($A2225,'Medical Examinations'!$A:$Z,MATCH(E$1,'Medical Examinations'!$A$1:$Z$1,0),FALSE)</f>
        <v>yes</v>
      </c>
      <c r="F2225" s="10" t="str">
        <f>VLOOKUP($A2225,'Medical Examinations'!$A:$Z,MATCH(F$1,'Medical Examinations'!$A$1:$Z$1,0),FALSE)</f>
        <v>No</v>
      </c>
      <c r="G2225" s="10" t="str">
        <f>VLOOKUP($A2225,'Medical Examinations'!$A:$Z,MATCH(G$1,'Medical Examinations'!$A$1:$Z$1,0),FALSE)</f>
        <v>No</v>
      </c>
      <c r="H2225" s="10">
        <f>VLOOKUP($A2225,'Medical Examinations'!$A:$Z,MATCH(H$1,'Medical Examinations'!$A$1:$Z$1,0),FALSE)</f>
        <v>0</v>
      </c>
      <c r="I2225" s="10" t="str">
        <f>VLOOKUP($A2225,'Medical Examinations'!$A:$Z,MATCH(I$1,'Medical Examinations'!$A$1:$Z$1,0),FALSE)</f>
        <v>No</v>
      </c>
      <c r="J2225" s="10" t="str">
        <f>VLOOKUP($A2225,'Medical Examinations'!$A:$Z,MATCH(J$1,'Medical Examinations'!$A$1:$Z$1,0),FALSE)</f>
        <v>Normal Weight</v>
      </c>
      <c r="K2225" s="10" t="str">
        <f>VLOOKUP($A2225,'Medical Examinations'!$A:$Z,MATCH(K$1,'Medical Examinations'!$A$1:$Z$1,0),FALSE)</f>
        <v>Normal</v>
      </c>
      <c r="L2225" s="15">
        <v>39611.760000000002</v>
      </c>
      <c r="M2225" s="10" t="s">
        <v>4711</v>
      </c>
      <c r="N2225" s="10" t="s">
        <v>4708</v>
      </c>
      <c r="P2225" s="10"/>
    </row>
    <row r="2226" spans="1:16">
      <c r="A2226" s="20" t="s">
        <v>4453</v>
      </c>
      <c r="D2226" s="10">
        <f>VLOOKUP($A2226,'Medical Examinations'!$A:$Z,MATCH(D$1,'Medical Examinations'!$A$1:$Z$1,0),FALSE)</f>
        <v>5.96</v>
      </c>
      <c r="E2226" s="10" t="str">
        <f>VLOOKUP($A2226,'Medical Examinations'!$A:$Z,MATCH(E$1,'Medical Examinations'!$A$1:$Z$1,0),FALSE)</f>
        <v>No</v>
      </c>
      <c r="F2226" s="10" t="str">
        <f>VLOOKUP($A2226,'Medical Examinations'!$A:$Z,MATCH(F$1,'Medical Examinations'!$A$1:$Z$1,0),FALSE)</f>
        <v>No</v>
      </c>
      <c r="G2226" s="10" t="str">
        <f>VLOOKUP($A2226,'Medical Examinations'!$A:$Z,MATCH(G$1,'Medical Examinations'!$A$1:$Z$1,0),FALSE)</f>
        <v>No</v>
      </c>
      <c r="H2226" s="10">
        <f>VLOOKUP($A2226,'Medical Examinations'!$A:$Z,MATCH(H$1,'Medical Examinations'!$A$1:$Z$1,0),FALSE)</f>
        <v>1</v>
      </c>
      <c r="I2226" s="10" t="str">
        <f>VLOOKUP($A2226,'Medical Examinations'!$A:$Z,MATCH(I$1,'Medical Examinations'!$A$1:$Z$1,0),FALSE)</f>
        <v>No</v>
      </c>
      <c r="J2226" s="10" t="str">
        <f>VLOOKUP($A2226,'Medical Examinations'!$A:$Z,MATCH(J$1,'Medical Examinations'!$A$1:$Z$1,0),FALSE)</f>
        <v>Underweight</v>
      </c>
      <c r="K2226" s="10" t="str">
        <f>VLOOKUP($A2226,'Medical Examinations'!$A:$Z,MATCH(K$1,'Medical Examinations'!$A$1:$Z$1,0),FALSE)</f>
        <v>Prediabetes</v>
      </c>
      <c r="L2226" s="15">
        <v>39670.44</v>
      </c>
      <c r="M2226" s="10" t="s">
        <v>4707</v>
      </c>
      <c r="N2226" s="10" t="s">
        <v>4711</v>
      </c>
      <c r="P2226" s="10"/>
    </row>
    <row r="2227" spans="1:16">
      <c r="A2227" s="21" t="s">
        <v>4455</v>
      </c>
      <c r="D2227" s="10">
        <f>VLOOKUP($A2227,'Medical Examinations'!$A:$Z,MATCH(D$1,'Medical Examinations'!$A$1:$Z$1,0),FALSE)</f>
        <v>4.76</v>
      </c>
      <c r="E2227" s="10" t="str">
        <f>VLOOKUP($A2227,'Medical Examinations'!$A:$Z,MATCH(E$1,'Medical Examinations'!$A$1:$Z$1,0),FALSE)</f>
        <v>yes</v>
      </c>
      <c r="F2227" s="10" t="str">
        <f>VLOOKUP($A2227,'Medical Examinations'!$A:$Z,MATCH(F$1,'Medical Examinations'!$A$1:$Z$1,0),FALSE)</f>
        <v>No</v>
      </c>
      <c r="G2227" s="10" t="str">
        <f>VLOOKUP($A2227,'Medical Examinations'!$A:$Z,MATCH(G$1,'Medical Examinations'!$A$1:$Z$1,0),FALSE)</f>
        <v>No</v>
      </c>
      <c r="H2227" s="10">
        <f>VLOOKUP($A2227,'Medical Examinations'!$A:$Z,MATCH(H$1,'Medical Examinations'!$A$1:$Z$1,0),FALSE)</f>
        <v>1</v>
      </c>
      <c r="I2227" s="10" t="str">
        <f>VLOOKUP($A2227,'Medical Examinations'!$A:$Z,MATCH(I$1,'Medical Examinations'!$A$1:$Z$1,0),FALSE)</f>
        <v>No</v>
      </c>
      <c r="J2227" s="10" t="str">
        <f>VLOOKUP($A2227,'Medical Examinations'!$A:$Z,MATCH(J$1,'Medical Examinations'!$A$1:$Z$1,0),FALSE)</f>
        <v>Underweight</v>
      </c>
      <c r="K2227" s="10" t="str">
        <f>VLOOKUP($A2227,'Medical Examinations'!$A:$Z,MATCH(K$1,'Medical Examinations'!$A$1:$Z$1,0),FALSE)</f>
        <v>Normal</v>
      </c>
      <c r="L2227" s="15">
        <v>39721.93</v>
      </c>
      <c r="M2227" s="10" t="s">
        <v>4707</v>
      </c>
      <c r="N2227" s="10" t="s">
        <v>4707</v>
      </c>
      <c r="P2227" s="10"/>
    </row>
    <row r="2228" spans="1:16">
      <c r="A2228" s="20" t="s">
        <v>4457</v>
      </c>
      <c r="D2228" s="10">
        <f>VLOOKUP($A2228,'Medical Examinations'!$A:$Z,MATCH(D$1,'Medical Examinations'!$A$1:$Z$1,0),FALSE)</f>
        <v>4.3</v>
      </c>
      <c r="E2228" s="10" t="str">
        <f>VLOOKUP($A2228,'Medical Examinations'!$A:$Z,MATCH(E$1,'Medical Examinations'!$A$1:$Z$1,0),FALSE)</f>
        <v>yes</v>
      </c>
      <c r="F2228" s="10" t="str">
        <f>VLOOKUP($A2228,'Medical Examinations'!$A:$Z,MATCH(F$1,'Medical Examinations'!$A$1:$Z$1,0),FALSE)</f>
        <v>No</v>
      </c>
      <c r="G2228" s="10" t="str">
        <f>VLOOKUP($A2228,'Medical Examinations'!$A:$Z,MATCH(G$1,'Medical Examinations'!$A$1:$Z$1,0),FALSE)</f>
        <v>Yes</v>
      </c>
      <c r="H2228" s="10">
        <f>VLOOKUP($A2228,'Medical Examinations'!$A:$Z,MATCH(H$1,'Medical Examinations'!$A$1:$Z$1,0),FALSE)</f>
        <v>1</v>
      </c>
      <c r="I2228" s="10" t="str">
        <f>VLOOKUP($A2228,'Medical Examinations'!$A:$Z,MATCH(I$1,'Medical Examinations'!$A$1:$Z$1,0),FALSE)</f>
        <v>No</v>
      </c>
      <c r="J2228" s="10" t="str">
        <f>VLOOKUP($A2228,'Medical Examinations'!$A:$Z,MATCH(J$1,'Medical Examinations'!$A$1:$Z$1,0),FALSE)</f>
        <v>Underweight</v>
      </c>
      <c r="K2228" s="10" t="str">
        <f>VLOOKUP($A2228,'Medical Examinations'!$A:$Z,MATCH(K$1,'Medical Examinations'!$A$1:$Z$1,0),FALSE)</f>
        <v>Normal</v>
      </c>
      <c r="L2228" s="15">
        <v>39722.75</v>
      </c>
      <c r="M2228" s="10" t="s">
        <v>4711</v>
      </c>
      <c r="N2228" s="10" t="s">
        <v>4711</v>
      </c>
      <c r="P2228" s="10"/>
    </row>
    <row r="2229" spans="1:16">
      <c r="A2229" s="21" t="s">
        <v>4459</v>
      </c>
      <c r="D2229" s="10">
        <f>VLOOKUP($A2229,'Medical Examinations'!$A:$Z,MATCH(D$1,'Medical Examinations'!$A$1:$Z$1,0),FALSE)</f>
        <v>4.5</v>
      </c>
      <c r="E2229" s="10" t="str">
        <f>VLOOKUP($A2229,'Medical Examinations'!$A:$Z,MATCH(E$1,'Medical Examinations'!$A$1:$Z$1,0),FALSE)</f>
        <v>No</v>
      </c>
      <c r="F2229" s="10" t="str">
        <f>VLOOKUP($A2229,'Medical Examinations'!$A:$Z,MATCH(F$1,'Medical Examinations'!$A$1:$Z$1,0),FALSE)</f>
        <v>No</v>
      </c>
      <c r="G2229" s="10" t="str">
        <f>VLOOKUP($A2229,'Medical Examinations'!$A:$Z,MATCH(G$1,'Medical Examinations'!$A$1:$Z$1,0),FALSE)</f>
        <v>No</v>
      </c>
      <c r="H2229" s="10">
        <f>VLOOKUP($A2229,'Medical Examinations'!$A:$Z,MATCH(H$1,'Medical Examinations'!$A$1:$Z$1,0),FALSE)</f>
        <v>1</v>
      </c>
      <c r="I2229" s="10" t="str">
        <f>VLOOKUP($A2229,'Medical Examinations'!$A:$Z,MATCH(I$1,'Medical Examinations'!$A$1:$Z$1,0),FALSE)</f>
        <v>No</v>
      </c>
      <c r="J2229" s="10" t="str">
        <f>VLOOKUP($A2229,'Medical Examinations'!$A:$Z,MATCH(J$1,'Medical Examinations'!$A$1:$Z$1,0),FALSE)</f>
        <v>Underweight</v>
      </c>
      <c r="K2229" s="10" t="str">
        <f>VLOOKUP($A2229,'Medical Examinations'!$A:$Z,MATCH(K$1,'Medical Examinations'!$A$1:$Z$1,0),FALSE)</f>
        <v>Normal</v>
      </c>
      <c r="L2229" s="15">
        <v>39725.519999999997</v>
      </c>
      <c r="M2229" s="10" t="s">
        <v>4707</v>
      </c>
      <c r="N2229" s="10" t="s">
        <v>4711</v>
      </c>
      <c r="P2229" s="10"/>
    </row>
    <row r="2230" spans="1:16">
      <c r="A2230" s="20" t="s">
        <v>4461</v>
      </c>
      <c r="D2230" s="10">
        <f>VLOOKUP($A2230,'Medical Examinations'!$A:$Z,MATCH(D$1,'Medical Examinations'!$A$1:$Z$1,0),FALSE)</f>
        <v>5.59</v>
      </c>
      <c r="E2230" s="10" t="str">
        <f>VLOOKUP($A2230,'Medical Examinations'!$A:$Z,MATCH(E$1,'Medical Examinations'!$A$1:$Z$1,0),FALSE)</f>
        <v>No</v>
      </c>
      <c r="F2230" s="10" t="str">
        <f>VLOOKUP($A2230,'Medical Examinations'!$A:$Z,MATCH(F$1,'Medical Examinations'!$A$1:$Z$1,0),FALSE)</f>
        <v>No</v>
      </c>
      <c r="G2230" s="10" t="str">
        <f>VLOOKUP($A2230,'Medical Examinations'!$A:$Z,MATCH(G$1,'Medical Examinations'!$A$1:$Z$1,0),FALSE)</f>
        <v>Yes</v>
      </c>
      <c r="H2230" s="10">
        <f>VLOOKUP($A2230,'Medical Examinations'!$A:$Z,MATCH(H$1,'Medical Examinations'!$A$1:$Z$1,0),FALSE)</f>
        <v>1</v>
      </c>
      <c r="I2230" s="10" t="str">
        <f>VLOOKUP($A2230,'Medical Examinations'!$A:$Z,MATCH(I$1,'Medical Examinations'!$A$1:$Z$1,0),FALSE)</f>
        <v>No</v>
      </c>
      <c r="J2230" s="10" t="str">
        <f>VLOOKUP($A2230,'Medical Examinations'!$A:$Z,MATCH(J$1,'Medical Examinations'!$A$1:$Z$1,0),FALSE)</f>
        <v>Normal Weight</v>
      </c>
      <c r="K2230" s="10" t="str">
        <f>VLOOKUP($A2230,'Medical Examinations'!$A:$Z,MATCH(K$1,'Medical Examinations'!$A$1:$Z$1,0),FALSE)</f>
        <v>Normal</v>
      </c>
      <c r="L2230" s="15">
        <v>39727.61</v>
      </c>
      <c r="M2230" s="10" t="s">
        <v>4711</v>
      </c>
      <c r="N2230" s="10" t="s">
        <v>4707</v>
      </c>
      <c r="P2230" s="10"/>
    </row>
    <row r="2231" spans="1:16">
      <c r="A2231" s="21" t="s">
        <v>4463</v>
      </c>
      <c r="D2231" s="10">
        <f>VLOOKUP($A2231,'Medical Examinations'!$A:$Z,MATCH(D$1,'Medical Examinations'!$A$1:$Z$1,0),FALSE)</f>
        <v>6.29</v>
      </c>
      <c r="E2231" s="10" t="str">
        <f>VLOOKUP($A2231,'Medical Examinations'!$A:$Z,MATCH(E$1,'Medical Examinations'!$A$1:$Z$1,0),FALSE)</f>
        <v>yes</v>
      </c>
      <c r="F2231" s="10" t="str">
        <f>VLOOKUP($A2231,'Medical Examinations'!$A:$Z,MATCH(F$1,'Medical Examinations'!$A$1:$Z$1,0),FALSE)</f>
        <v>No</v>
      </c>
      <c r="G2231" s="10" t="str">
        <f>VLOOKUP($A2231,'Medical Examinations'!$A:$Z,MATCH(G$1,'Medical Examinations'!$A$1:$Z$1,0),FALSE)</f>
        <v>Yes</v>
      </c>
      <c r="H2231" s="10">
        <f>VLOOKUP($A2231,'Medical Examinations'!$A:$Z,MATCH(H$1,'Medical Examinations'!$A$1:$Z$1,0),FALSE)</f>
        <v>1</v>
      </c>
      <c r="I2231" s="10" t="str">
        <f>VLOOKUP($A2231,'Medical Examinations'!$A:$Z,MATCH(I$1,'Medical Examinations'!$A$1:$Z$1,0),FALSE)</f>
        <v>No</v>
      </c>
      <c r="J2231" s="10" t="str">
        <f>VLOOKUP($A2231,'Medical Examinations'!$A:$Z,MATCH(J$1,'Medical Examinations'!$A$1:$Z$1,0),FALSE)</f>
        <v>Underweight</v>
      </c>
      <c r="K2231" s="10" t="str">
        <f>VLOOKUP($A2231,'Medical Examinations'!$A:$Z,MATCH(K$1,'Medical Examinations'!$A$1:$Z$1,0),FALSE)</f>
        <v>Prediabetes</v>
      </c>
      <c r="L2231" s="15">
        <v>39774.28</v>
      </c>
      <c r="M2231" s="10" t="s">
        <v>4711</v>
      </c>
      <c r="N2231" s="10" t="s">
        <v>4711</v>
      </c>
      <c r="P2231" s="10"/>
    </row>
    <row r="2232" spans="1:16">
      <c r="A2232" s="20" t="s">
        <v>4465</v>
      </c>
      <c r="D2232" s="10">
        <f>VLOOKUP($A2232,'Medical Examinations'!$A:$Z,MATCH(D$1,'Medical Examinations'!$A$1:$Z$1,0),FALSE)</f>
        <v>4.1900000000000004</v>
      </c>
      <c r="E2232" s="10" t="str">
        <f>VLOOKUP($A2232,'Medical Examinations'!$A:$Z,MATCH(E$1,'Medical Examinations'!$A$1:$Z$1,0),FALSE)</f>
        <v>No</v>
      </c>
      <c r="F2232" s="10" t="str">
        <f>VLOOKUP($A2232,'Medical Examinations'!$A:$Z,MATCH(F$1,'Medical Examinations'!$A$1:$Z$1,0),FALSE)</f>
        <v>yes</v>
      </c>
      <c r="G2232" s="10" t="str">
        <f>VLOOKUP($A2232,'Medical Examinations'!$A:$Z,MATCH(G$1,'Medical Examinations'!$A$1:$Z$1,0),FALSE)</f>
        <v>No</v>
      </c>
      <c r="H2232" s="10">
        <f>VLOOKUP($A2232,'Medical Examinations'!$A:$Z,MATCH(H$1,'Medical Examinations'!$A$1:$Z$1,0),FALSE)</f>
        <v>1</v>
      </c>
      <c r="I2232" s="10" t="str">
        <f>VLOOKUP($A2232,'Medical Examinations'!$A:$Z,MATCH(I$1,'Medical Examinations'!$A$1:$Z$1,0),FALSE)</f>
        <v>No</v>
      </c>
      <c r="J2232" s="10" t="str">
        <f>VLOOKUP($A2232,'Medical Examinations'!$A:$Z,MATCH(J$1,'Medical Examinations'!$A$1:$Z$1,0),FALSE)</f>
        <v>Underweight</v>
      </c>
      <c r="K2232" s="10" t="str">
        <f>VLOOKUP($A2232,'Medical Examinations'!$A:$Z,MATCH(K$1,'Medical Examinations'!$A$1:$Z$1,0),FALSE)</f>
        <v>Normal</v>
      </c>
      <c r="L2232" s="15">
        <v>39836.519999999997</v>
      </c>
      <c r="M2232" s="10" t="s">
        <v>4707</v>
      </c>
      <c r="N2232" s="10" t="s">
        <v>4711</v>
      </c>
      <c r="P2232" s="10"/>
    </row>
    <row r="2233" spans="1:16">
      <c r="A2233" s="21" t="s">
        <v>4467</v>
      </c>
      <c r="D2233" s="10">
        <f>VLOOKUP($A2233,'Medical Examinations'!$A:$Z,MATCH(D$1,'Medical Examinations'!$A$1:$Z$1,0),FALSE)</f>
        <v>4.7</v>
      </c>
      <c r="E2233" s="10" t="str">
        <f>VLOOKUP($A2233,'Medical Examinations'!$A:$Z,MATCH(E$1,'Medical Examinations'!$A$1:$Z$1,0),FALSE)</f>
        <v>yes</v>
      </c>
      <c r="F2233" s="10" t="str">
        <f>VLOOKUP($A2233,'Medical Examinations'!$A:$Z,MATCH(F$1,'Medical Examinations'!$A$1:$Z$1,0),FALSE)</f>
        <v>No</v>
      </c>
      <c r="G2233" s="10" t="str">
        <f>VLOOKUP($A2233,'Medical Examinations'!$A:$Z,MATCH(G$1,'Medical Examinations'!$A$1:$Z$1,0),FALSE)</f>
        <v>Yes</v>
      </c>
      <c r="H2233" s="10">
        <f>VLOOKUP($A2233,'Medical Examinations'!$A:$Z,MATCH(H$1,'Medical Examinations'!$A$1:$Z$1,0),FALSE)</f>
        <v>1</v>
      </c>
      <c r="I2233" s="10" t="str">
        <f>VLOOKUP($A2233,'Medical Examinations'!$A:$Z,MATCH(I$1,'Medical Examinations'!$A$1:$Z$1,0),FALSE)</f>
        <v>No</v>
      </c>
      <c r="J2233" s="10" t="str">
        <f>VLOOKUP($A2233,'Medical Examinations'!$A:$Z,MATCH(J$1,'Medical Examinations'!$A$1:$Z$1,0),FALSE)</f>
        <v>Underweight</v>
      </c>
      <c r="K2233" s="10" t="str">
        <f>VLOOKUP($A2233,'Medical Examinations'!$A:$Z,MATCH(K$1,'Medical Examinations'!$A$1:$Z$1,0),FALSE)</f>
        <v>Normal</v>
      </c>
      <c r="L2233" s="15">
        <v>39865.699999999997</v>
      </c>
      <c r="M2233" s="10" t="s">
        <v>4707</v>
      </c>
      <c r="N2233" s="10" t="s">
        <v>4707</v>
      </c>
      <c r="P2233" s="10"/>
    </row>
    <row r="2234" spans="1:16">
      <c r="A2234" s="20" t="s">
        <v>4469</v>
      </c>
      <c r="D2234" s="10">
        <f>VLOOKUP($A2234,'Medical Examinations'!$A:$Z,MATCH(D$1,'Medical Examinations'!$A$1:$Z$1,0),FALSE)</f>
        <v>5.64</v>
      </c>
      <c r="E2234" s="10" t="str">
        <f>VLOOKUP($A2234,'Medical Examinations'!$A:$Z,MATCH(E$1,'Medical Examinations'!$A$1:$Z$1,0),FALSE)</f>
        <v>yes</v>
      </c>
      <c r="F2234" s="10" t="str">
        <f>VLOOKUP($A2234,'Medical Examinations'!$A:$Z,MATCH(F$1,'Medical Examinations'!$A$1:$Z$1,0),FALSE)</f>
        <v>No</v>
      </c>
      <c r="G2234" s="10" t="str">
        <f>VLOOKUP($A2234,'Medical Examinations'!$A:$Z,MATCH(G$1,'Medical Examinations'!$A$1:$Z$1,0),FALSE)</f>
        <v>No</v>
      </c>
      <c r="H2234" s="10">
        <f>VLOOKUP($A2234,'Medical Examinations'!$A:$Z,MATCH(H$1,'Medical Examinations'!$A$1:$Z$1,0),FALSE)</f>
        <v>0</v>
      </c>
      <c r="I2234" s="10" t="str">
        <f>VLOOKUP($A2234,'Medical Examinations'!$A:$Z,MATCH(I$1,'Medical Examinations'!$A$1:$Z$1,0),FALSE)</f>
        <v>No</v>
      </c>
      <c r="J2234" s="10" t="str">
        <f>VLOOKUP($A2234,'Medical Examinations'!$A:$Z,MATCH(J$1,'Medical Examinations'!$A$1:$Z$1,0),FALSE)</f>
        <v>Normal Weight</v>
      </c>
      <c r="K2234" s="10" t="str">
        <f>VLOOKUP($A2234,'Medical Examinations'!$A:$Z,MATCH(K$1,'Medical Examinations'!$A$1:$Z$1,0),FALSE)</f>
        <v>Normal</v>
      </c>
      <c r="L2234" s="15">
        <v>39871.699999999997</v>
      </c>
      <c r="M2234" s="10" t="s">
        <v>4711</v>
      </c>
      <c r="N2234" s="10" t="s">
        <v>4707</v>
      </c>
      <c r="P2234" s="10"/>
    </row>
    <row r="2235" spans="1:16">
      <c r="A2235" s="21" t="s">
        <v>4471</v>
      </c>
      <c r="D2235" s="10">
        <f>VLOOKUP($A2235,'Medical Examinations'!$A:$Z,MATCH(D$1,'Medical Examinations'!$A$1:$Z$1,0),FALSE)</f>
        <v>4.1100000000000003</v>
      </c>
      <c r="E2235" s="10" t="str">
        <f>VLOOKUP($A2235,'Medical Examinations'!$A:$Z,MATCH(E$1,'Medical Examinations'!$A$1:$Z$1,0),FALSE)</f>
        <v>yes</v>
      </c>
      <c r="F2235" s="10" t="str">
        <f>VLOOKUP($A2235,'Medical Examinations'!$A:$Z,MATCH(F$1,'Medical Examinations'!$A$1:$Z$1,0),FALSE)</f>
        <v>No</v>
      </c>
      <c r="G2235" s="10" t="str">
        <f>VLOOKUP($A2235,'Medical Examinations'!$A:$Z,MATCH(G$1,'Medical Examinations'!$A$1:$Z$1,0),FALSE)</f>
        <v>No</v>
      </c>
      <c r="H2235" s="10">
        <f>VLOOKUP($A2235,'Medical Examinations'!$A:$Z,MATCH(H$1,'Medical Examinations'!$A$1:$Z$1,0),FALSE)</f>
        <v>0</v>
      </c>
      <c r="I2235" s="10" t="str">
        <f>VLOOKUP($A2235,'Medical Examinations'!$A:$Z,MATCH(I$1,'Medical Examinations'!$A$1:$Z$1,0),FALSE)</f>
        <v>No</v>
      </c>
      <c r="J2235" s="10" t="str">
        <f>VLOOKUP($A2235,'Medical Examinations'!$A:$Z,MATCH(J$1,'Medical Examinations'!$A$1:$Z$1,0),FALSE)</f>
        <v>Underweight</v>
      </c>
      <c r="K2235" s="10" t="str">
        <f>VLOOKUP($A2235,'Medical Examinations'!$A:$Z,MATCH(K$1,'Medical Examinations'!$A$1:$Z$1,0),FALSE)</f>
        <v>Normal</v>
      </c>
      <c r="L2235" s="15">
        <v>39963.120000000003</v>
      </c>
      <c r="M2235" s="10" t="s">
        <v>4707</v>
      </c>
      <c r="N2235" s="10" t="s">
        <v>4707</v>
      </c>
      <c r="P2235" s="10"/>
    </row>
    <row r="2236" spans="1:16">
      <c r="A2236" s="20" t="s">
        <v>4473</v>
      </c>
      <c r="D2236" s="10">
        <f>VLOOKUP($A2236,'Medical Examinations'!$A:$Z,MATCH(D$1,'Medical Examinations'!$A$1:$Z$1,0),FALSE)</f>
        <v>5.43</v>
      </c>
      <c r="E2236" s="10" t="str">
        <f>VLOOKUP($A2236,'Medical Examinations'!$A:$Z,MATCH(E$1,'Medical Examinations'!$A$1:$Z$1,0),FALSE)</f>
        <v>yes</v>
      </c>
      <c r="F2236" s="10" t="str">
        <f>VLOOKUP($A2236,'Medical Examinations'!$A:$Z,MATCH(F$1,'Medical Examinations'!$A$1:$Z$1,0),FALSE)</f>
        <v>No</v>
      </c>
      <c r="G2236" s="10" t="str">
        <f>VLOOKUP($A2236,'Medical Examinations'!$A:$Z,MATCH(G$1,'Medical Examinations'!$A$1:$Z$1,0),FALSE)</f>
        <v>Yes</v>
      </c>
      <c r="H2236" s="10">
        <f>VLOOKUP($A2236,'Medical Examinations'!$A:$Z,MATCH(H$1,'Medical Examinations'!$A$1:$Z$1,0),FALSE)</f>
        <v>1</v>
      </c>
      <c r="I2236" s="10" t="str">
        <f>VLOOKUP($A2236,'Medical Examinations'!$A:$Z,MATCH(I$1,'Medical Examinations'!$A$1:$Z$1,0),FALSE)</f>
        <v>No</v>
      </c>
      <c r="J2236" s="10" t="str">
        <f>VLOOKUP($A2236,'Medical Examinations'!$A:$Z,MATCH(J$1,'Medical Examinations'!$A$1:$Z$1,0),FALSE)</f>
        <v>Underweight</v>
      </c>
      <c r="K2236" s="10" t="str">
        <f>VLOOKUP($A2236,'Medical Examinations'!$A:$Z,MATCH(K$1,'Medical Examinations'!$A$1:$Z$1,0),FALSE)</f>
        <v>Normal</v>
      </c>
      <c r="L2236" s="15">
        <v>39983.43</v>
      </c>
      <c r="M2236" s="10" t="s">
        <v>4707</v>
      </c>
      <c r="N2236" s="10" t="s">
        <v>4708</v>
      </c>
      <c r="P2236" s="10"/>
    </row>
    <row r="2237" spans="1:16">
      <c r="A2237" s="21" t="s">
        <v>4475</v>
      </c>
      <c r="D2237" s="10">
        <f>VLOOKUP($A2237,'Medical Examinations'!$A:$Z,MATCH(D$1,'Medical Examinations'!$A$1:$Z$1,0),FALSE)</f>
        <v>4.38</v>
      </c>
      <c r="E2237" s="10" t="str">
        <f>VLOOKUP($A2237,'Medical Examinations'!$A:$Z,MATCH(E$1,'Medical Examinations'!$A$1:$Z$1,0),FALSE)</f>
        <v>No</v>
      </c>
      <c r="F2237" s="10" t="str">
        <f>VLOOKUP($A2237,'Medical Examinations'!$A:$Z,MATCH(F$1,'Medical Examinations'!$A$1:$Z$1,0),FALSE)</f>
        <v>No</v>
      </c>
      <c r="G2237" s="10" t="str">
        <f>VLOOKUP($A2237,'Medical Examinations'!$A:$Z,MATCH(G$1,'Medical Examinations'!$A$1:$Z$1,0),FALSE)</f>
        <v>No</v>
      </c>
      <c r="H2237" s="10">
        <f>VLOOKUP($A2237,'Medical Examinations'!$A:$Z,MATCH(H$1,'Medical Examinations'!$A$1:$Z$1,0),FALSE)</f>
        <v>1</v>
      </c>
      <c r="I2237" s="10" t="str">
        <f>VLOOKUP($A2237,'Medical Examinations'!$A:$Z,MATCH(I$1,'Medical Examinations'!$A$1:$Z$1,0),FALSE)</f>
        <v>No</v>
      </c>
      <c r="J2237" s="10" t="str">
        <f>VLOOKUP($A2237,'Medical Examinations'!$A:$Z,MATCH(J$1,'Medical Examinations'!$A$1:$Z$1,0),FALSE)</f>
        <v>Normal Weight</v>
      </c>
      <c r="K2237" s="10" t="str">
        <f>VLOOKUP($A2237,'Medical Examinations'!$A:$Z,MATCH(K$1,'Medical Examinations'!$A$1:$Z$1,0),FALSE)</f>
        <v>Normal</v>
      </c>
      <c r="L2237" s="15">
        <v>40003.33</v>
      </c>
      <c r="M2237" s="10" t="s">
        <v>4711</v>
      </c>
      <c r="N2237" s="10" t="s">
        <v>4711</v>
      </c>
      <c r="P2237" s="10"/>
    </row>
    <row r="2238" spans="1:16">
      <c r="A2238" s="20" t="s">
        <v>4477</v>
      </c>
      <c r="D2238" s="10">
        <f>VLOOKUP($A2238,'Medical Examinations'!$A:$Z,MATCH(D$1,'Medical Examinations'!$A$1:$Z$1,0),FALSE)</f>
        <v>9.7899999999999991</v>
      </c>
      <c r="E2238" s="10" t="str">
        <f>VLOOKUP($A2238,'Medical Examinations'!$A:$Z,MATCH(E$1,'Medical Examinations'!$A$1:$Z$1,0),FALSE)</f>
        <v>No</v>
      </c>
      <c r="F2238" s="10" t="str">
        <f>VLOOKUP($A2238,'Medical Examinations'!$A:$Z,MATCH(F$1,'Medical Examinations'!$A$1:$Z$1,0),FALSE)</f>
        <v>No</v>
      </c>
      <c r="G2238" s="10" t="str">
        <f>VLOOKUP($A2238,'Medical Examinations'!$A:$Z,MATCH(G$1,'Medical Examinations'!$A$1:$Z$1,0),FALSE)</f>
        <v>No</v>
      </c>
      <c r="H2238" s="10">
        <f>VLOOKUP($A2238,'Medical Examinations'!$A:$Z,MATCH(H$1,'Medical Examinations'!$A$1:$Z$1,0),FALSE)</f>
        <v>0</v>
      </c>
      <c r="I2238" s="10" t="str">
        <f>VLOOKUP($A2238,'Medical Examinations'!$A:$Z,MATCH(I$1,'Medical Examinations'!$A$1:$Z$1,0),FALSE)</f>
        <v>No</v>
      </c>
      <c r="J2238" s="10" t="str">
        <f>VLOOKUP($A2238,'Medical Examinations'!$A:$Z,MATCH(J$1,'Medical Examinations'!$A$1:$Z$1,0),FALSE)</f>
        <v>Obesity</v>
      </c>
      <c r="K2238" s="10" t="str">
        <f>VLOOKUP($A2238,'Medical Examinations'!$A:$Z,MATCH(K$1,'Medical Examinations'!$A$1:$Z$1,0),FALSE)</f>
        <v>Diabetes</v>
      </c>
      <c r="L2238" s="15">
        <v>40054.730000000003</v>
      </c>
      <c r="M2238" s="10" t="s">
        <v>4711</v>
      </c>
      <c r="N2238" s="10" t="s">
        <v>4708</v>
      </c>
      <c r="P2238" s="10"/>
    </row>
    <row r="2239" spans="1:16">
      <c r="A2239" s="21" t="s">
        <v>4479</v>
      </c>
      <c r="D2239" s="10">
        <f>VLOOKUP($A2239,'Medical Examinations'!$A:$Z,MATCH(D$1,'Medical Examinations'!$A$1:$Z$1,0),FALSE)</f>
        <v>11.84</v>
      </c>
      <c r="E2239" s="10" t="str">
        <f>VLOOKUP($A2239,'Medical Examinations'!$A:$Z,MATCH(E$1,'Medical Examinations'!$A$1:$Z$1,0),FALSE)</f>
        <v>No</v>
      </c>
      <c r="F2239" s="10" t="str">
        <f>VLOOKUP($A2239,'Medical Examinations'!$A:$Z,MATCH(F$1,'Medical Examinations'!$A$1:$Z$1,0),FALSE)</f>
        <v>No</v>
      </c>
      <c r="G2239" s="10" t="str">
        <f>VLOOKUP($A2239,'Medical Examinations'!$A:$Z,MATCH(G$1,'Medical Examinations'!$A$1:$Z$1,0),FALSE)</f>
        <v>No</v>
      </c>
      <c r="H2239" s="10">
        <f>VLOOKUP($A2239,'Medical Examinations'!$A:$Z,MATCH(H$1,'Medical Examinations'!$A$1:$Z$1,0),FALSE)</f>
        <v>0</v>
      </c>
      <c r="I2239" s="10" t="str">
        <f>VLOOKUP($A2239,'Medical Examinations'!$A:$Z,MATCH(I$1,'Medical Examinations'!$A$1:$Z$1,0),FALSE)</f>
        <v>No</v>
      </c>
      <c r="J2239" s="10" t="str">
        <f>VLOOKUP($A2239,'Medical Examinations'!$A:$Z,MATCH(J$1,'Medical Examinations'!$A$1:$Z$1,0),FALSE)</f>
        <v>Normal Weight</v>
      </c>
      <c r="K2239" s="10" t="str">
        <f>VLOOKUP($A2239,'Medical Examinations'!$A:$Z,MATCH(K$1,'Medical Examinations'!$A$1:$Z$1,0),FALSE)</f>
        <v>Diabetes</v>
      </c>
      <c r="L2239" s="15">
        <v>40069.440000000002</v>
      </c>
      <c r="M2239" s="10" t="s">
        <v>4711</v>
      </c>
      <c r="N2239" s="10" t="s">
        <v>4708</v>
      </c>
      <c r="P2239" s="10"/>
    </row>
    <row r="2240" spans="1:16">
      <c r="A2240" s="20" t="s">
        <v>4481</v>
      </c>
      <c r="D2240" s="10">
        <f>VLOOKUP($A2240,'Medical Examinations'!$A:$Z,MATCH(D$1,'Medical Examinations'!$A$1:$Z$1,0),FALSE)</f>
        <v>6.22</v>
      </c>
      <c r="E2240" s="10" t="str">
        <f>VLOOKUP($A2240,'Medical Examinations'!$A:$Z,MATCH(E$1,'Medical Examinations'!$A$1:$Z$1,0),FALSE)</f>
        <v>No</v>
      </c>
      <c r="F2240" s="10" t="str">
        <f>VLOOKUP($A2240,'Medical Examinations'!$A:$Z,MATCH(F$1,'Medical Examinations'!$A$1:$Z$1,0),FALSE)</f>
        <v>No</v>
      </c>
      <c r="G2240" s="10" t="str">
        <f>VLOOKUP($A2240,'Medical Examinations'!$A:$Z,MATCH(G$1,'Medical Examinations'!$A$1:$Z$1,0),FALSE)</f>
        <v>No</v>
      </c>
      <c r="H2240" s="10">
        <f>VLOOKUP($A2240,'Medical Examinations'!$A:$Z,MATCH(H$1,'Medical Examinations'!$A$1:$Z$1,0),FALSE)</f>
        <v>0</v>
      </c>
      <c r="I2240" s="10" t="str">
        <f>VLOOKUP($A2240,'Medical Examinations'!$A:$Z,MATCH(I$1,'Medical Examinations'!$A$1:$Z$1,0),FALSE)</f>
        <v>No</v>
      </c>
      <c r="J2240" s="10" t="str">
        <f>VLOOKUP($A2240,'Medical Examinations'!$A:$Z,MATCH(J$1,'Medical Examinations'!$A$1:$Z$1,0),FALSE)</f>
        <v>Normal Weight</v>
      </c>
      <c r="K2240" s="10" t="str">
        <f>VLOOKUP($A2240,'Medical Examinations'!$A:$Z,MATCH(K$1,'Medical Examinations'!$A$1:$Z$1,0),FALSE)</f>
        <v>Prediabetes</v>
      </c>
      <c r="L2240" s="15">
        <v>40103.89</v>
      </c>
      <c r="M2240" s="10" t="s">
        <v>4711</v>
      </c>
      <c r="N2240" s="10" t="s">
        <v>4707</v>
      </c>
      <c r="P2240" s="10"/>
    </row>
    <row r="2241" spans="1:16">
      <c r="A2241" s="21" t="s">
        <v>4483</v>
      </c>
      <c r="D2241" s="10">
        <f>VLOOKUP($A2241,'Medical Examinations'!$A:$Z,MATCH(D$1,'Medical Examinations'!$A$1:$Z$1,0),FALSE)</f>
        <v>10.01</v>
      </c>
      <c r="E2241" s="10" t="str">
        <f>VLOOKUP($A2241,'Medical Examinations'!$A:$Z,MATCH(E$1,'Medical Examinations'!$A$1:$Z$1,0),FALSE)</f>
        <v>No</v>
      </c>
      <c r="F2241" s="10" t="str">
        <f>VLOOKUP($A2241,'Medical Examinations'!$A:$Z,MATCH(F$1,'Medical Examinations'!$A$1:$Z$1,0),FALSE)</f>
        <v>No</v>
      </c>
      <c r="G2241" s="10" t="str">
        <f>VLOOKUP($A2241,'Medical Examinations'!$A:$Z,MATCH(G$1,'Medical Examinations'!$A$1:$Z$1,0),FALSE)</f>
        <v>No</v>
      </c>
      <c r="H2241" s="10">
        <f>VLOOKUP($A2241,'Medical Examinations'!$A:$Z,MATCH(H$1,'Medical Examinations'!$A$1:$Z$1,0),FALSE)</f>
        <v>0</v>
      </c>
      <c r="I2241" s="10" t="str">
        <f>VLOOKUP($A2241,'Medical Examinations'!$A:$Z,MATCH(I$1,'Medical Examinations'!$A$1:$Z$1,0),FALSE)</f>
        <v>No</v>
      </c>
      <c r="J2241" s="10" t="str">
        <f>VLOOKUP($A2241,'Medical Examinations'!$A:$Z,MATCH(J$1,'Medical Examinations'!$A$1:$Z$1,0),FALSE)</f>
        <v>Underweight</v>
      </c>
      <c r="K2241" s="10" t="str">
        <f>VLOOKUP($A2241,'Medical Examinations'!$A:$Z,MATCH(K$1,'Medical Examinations'!$A$1:$Z$1,0),FALSE)</f>
        <v>Diabetes</v>
      </c>
      <c r="L2241" s="15">
        <v>40182.25</v>
      </c>
      <c r="M2241" s="10" t="s">
        <v>4711</v>
      </c>
      <c r="N2241" s="10" t="s">
        <v>4707</v>
      </c>
      <c r="P2241" s="10"/>
    </row>
    <row r="2242" spans="1:16">
      <c r="A2242" s="20" t="s">
        <v>4485</v>
      </c>
      <c r="D2242" s="10">
        <f>VLOOKUP($A2242,'Medical Examinations'!$A:$Z,MATCH(D$1,'Medical Examinations'!$A$1:$Z$1,0),FALSE)</f>
        <v>4.32</v>
      </c>
      <c r="E2242" s="10" t="str">
        <f>VLOOKUP($A2242,'Medical Examinations'!$A:$Z,MATCH(E$1,'Medical Examinations'!$A$1:$Z$1,0),FALSE)</f>
        <v>No</v>
      </c>
      <c r="F2242" s="10" t="str">
        <f>VLOOKUP($A2242,'Medical Examinations'!$A:$Z,MATCH(F$1,'Medical Examinations'!$A$1:$Z$1,0),FALSE)</f>
        <v>No</v>
      </c>
      <c r="G2242" s="10" t="str">
        <f>VLOOKUP($A2242,'Medical Examinations'!$A:$Z,MATCH(G$1,'Medical Examinations'!$A$1:$Z$1,0),FALSE)</f>
        <v>No</v>
      </c>
      <c r="H2242" s="10">
        <f>VLOOKUP($A2242,'Medical Examinations'!$A:$Z,MATCH(H$1,'Medical Examinations'!$A$1:$Z$1,0),FALSE)</f>
        <v>1</v>
      </c>
      <c r="I2242" s="10" t="str">
        <f>VLOOKUP($A2242,'Medical Examinations'!$A:$Z,MATCH(I$1,'Medical Examinations'!$A$1:$Z$1,0),FALSE)</f>
        <v>No</v>
      </c>
      <c r="J2242" s="10" t="str">
        <f>VLOOKUP($A2242,'Medical Examinations'!$A:$Z,MATCH(J$1,'Medical Examinations'!$A$1:$Z$1,0),FALSE)</f>
        <v>Normal Weight</v>
      </c>
      <c r="K2242" s="10" t="str">
        <f>VLOOKUP($A2242,'Medical Examinations'!$A:$Z,MATCH(K$1,'Medical Examinations'!$A$1:$Z$1,0),FALSE)</f>
        <v>Normal</v>
      </c>
      <c r="L2242" s="15">
        <v>40204.83</v>
      </c>
      <c r="M2242" s="10" t="s">
        <v>4711</v>
      </c>
      <c r="N2242" s="10" t="s">
        <v>4708</v>
      </c>
      <c r="P2242" s="10"/>
    </row>
    <row r="2243" spans="1:16">
      <c r="A2243" s="21" t="s">
        <v>4487</v>
      </c>
      <c r="D2243" s="10">
        <f>VLOOKUP($A2243,'Medical Examinations'!$A:$Z,MATCH(D$1,'Medical Examinations'!$A$1:$Z$1,0),FALSE)</f>
        <v>5.65</v>
      </c>
      <c r="E2243" s="10" t="str">
        <f>VLOOKUP($A2243,'Medical Examinations'!$A:$Z,MATCH(E$1,'Medical Examinations'!$A$1:$Z$1,0),FALSE)</f>
        <v>yes</v>
      </c>
      <c r="F2243" s="10" t="str">
        <f>VLOOKUP($A2243,'Medical Examinations'!$A:$Z,MATCH(F$1,'Medical Examinations'!$A$1:$Z$1,0),FALSE)</f>
        <v>No</v>
      </c>
      <c r="G2243" s="10" t="str">
        <f>VLOOKUP($A2243,'Medical Examinations'!$A:$Z,MATCH(G$1,'Medical Examinations'!$A$1:$Z$1,0),FALSE)</f>
        <v>Yes</v>
      </c>
      <c r="H2243" s="10">
        <f>VLOOKUP($A2243,'Medical Examinations'!$A:$Z,MATCH(H$1,'Medical Examinations'!$A$1:$Z$1,0),FALSE)</f>
        <v>1</v>
      </c>
      <c r="I2243" s="10" t="str">
        <f>VLOOKUP($A2243,'Medical Examinations'!$A:$Z,MATCH(I$1,'Medical Examinations'!$A$1:$Z$1,0),FALSE)</f>
        <v>No</v>
      </c>
      <c r="J2243" s="10" t="str">
        <f>VLOOKUP($A2243,'Medical Examinations'!$A:$Z,MATCH(J$1,'Medical Examinations'!$A$1:$Z$1,0),FALSE)</f>
        <v>Normal Weight</v>
      </c>
      <c r="K2243" s="10" t="str">
        <f>VLOOKUP($A2243,'Medical Examinations'!$A:$Z,MATCH(K$1,'Medical Examinations'!$A$1:$Z$1,0),FALSE)</f>
        <v>Normal</v>
      </c>
      <c r="L2243" s="15">
        <v>40208.559999999998</v>
      </c>
      <c r="M2243" s="10" t="s">
        <v>4711</v>
      </c>
      <c r="N2243" s="10" t="s">
        <v>4707</v>
      </c>
      <c r="P2243" s="10"/>
    </row>
    <row r="2244" spans="1:16">
      <c r="A2244" s="20" t="s">
        <v>4489</v>
      </c>
      <c r="D2244" s="10">
        <f>VLOOKUP($A2244,'Medical Examinations'!$A:$Z,MATCH(D$1,'Medical Examinations'!$A$1:$Z$1,0),FALSE)</f>
        <v>4.12</v>
      </c>
      <c r="E2244" s="10" t="str">
        <f>VLOOKUP($A2244,'Medical Examinations'!$A:$Z,MATCH(E$1,'Medical Examinations'!$A$1:$Z$1,0),FALSE)</f>
        <v>yes</v>
      </c>
      <c r="F2244" s="10" t="str">
        <f>VLOOKUP($A2244,'Medical Examinations'!$A:$Z,MATCH(F$1,'Medical Examinations'!$A$1:$Z$1,0),FALSE)</f>
        <v>No</v>
      </c>
      <c r="G2244" s="10" t="str">
        <f>VLOOKUP($A2244,'Medical Examinations'!$A:$Z,MATCH(G$1,'Medical Examinations'!$A$1:$Z$1,0),FALSE)</f>
        <v>No</v>
      </c>
      <c r="H2244" s="10">
        <f>VLOOKUP($A2244,'Medical Examinations'!$A:$Z,MATCH(H$1,'Medical Examinations'!$A$1:$Z$1,0),FALSE)</f>
        <v>1</v>
      </c>
      <c r="I2244" s="10" t="str">
        <f>VLOOKUP($A2244,'Medical Examinations'!$A:$Z,MATCH(I$1,'Medical Examinations'!$A$1:$Z$1,0),FALSE)</f>
        <v>No</v>
      </c>
      <c r="J2244" s="10" t="str">
        <f>VLOOKUP($A2244,'Medical Examinations'!$A:$Z,MATCH(J$1,'Medical Examinations'!$A$1:$Z$1,0),FALSE)</f>
        <v>Underweight</v>
      </c>
      <c r="K2244" s="10" t="str">
        <f>VLOOKUP($A2244,'Medical Examinations'!$A:$Z,MATCH(K$1,'Medical Examinations'!$A$1:$Z$1,0),FALSE)</f>
        <v>Normal</v>
      </c>
      <c r="L2244" s="15">
        <v>40273.65</v>
      </c>
      <c r="M2244" s="10" t="s">
        <v>4711</v>
      </c>
      <c r="N2244" s="10" t="s">
        <v>4708</v>
      </c>
      <c r="P2244" s="10"/>
    </row>
    <row r="2245" spans="1:16">
      <c r="A2245" s="21" t="s">
        <v>4491</v>
      </c>
      <c r="D2245" s="10">
        <f>VLOOKUP($A2245,'Medical Examinations'!$A:$Z,MATCH(D$1,'Medical Examinations'!$A$1:$Z$1,0),FALSE)</f>
        <v>6.24</v>
      </c>
      <c r="E2245" s="10" t="str">
        <f>VLOOKUP($A2245,'Medical Examinations'!$A:$Z,MATCH(E$1,'Medical Examinations'!$A$1:$Z$1,0),FALSE)</f>
        <v>No</v>
      </c>
      <c r="F2245" s="10" t="str">
        <f>VLOOKUP($A2245,'Medical Examinations'!$A:$Z,MATCH(F$1,'Medical Examinations'!$A$1:$Z$1,0),FALSE)</f>
        <v>No</v>
      </c>
      <c r="G2245" s="10" t="str">
        <f>VLOOKUP($A2245,'Medical Examinations'!$A:$Z,MATCH(G$1,'Medical Examinations'!$A$1:$Z$1,0),FALSE)</f>
        <v>No</v>
      </c>
      <c r="H2245" s="10">
        <f>VLOOKUP($A2245,'Medical Examinations'!$A:$Z,MATCH(H$1,'Medical Examinations'!$A$1:$Z$1,0),FALSE)</f>
        <v>1</v>
      </c>
      <c r="I2245" s="10" t="str">
        <f>VLOOKUP($A2245,'Medical Examinations'!$A:$Z,MATCH(I$1,'Medical Examinations'!$A$1:$Z$1,0),FALSE)</f>
        <v>No</v>
      </c>
      <c r="J2245" s="10" t="str">
        <f>VLOOKUP($A2245,'Medical Examinations'!$A:$Z,MATCH(J$1,'Medical Examinations'!$A$1:$Z$1,0),FALSE)</f>
        <v>Normal Weight</v>
      </c>
      <c r="K2245" s="10" t="str">
        <f>VLOOKUP($A2245,'Medical Examinations'!$A:$Z,MATCH(K$1,'Medical Examinations'!$A$1:$Z$1,0),FALSE)</f>
        <v>Prediabetes</v>
      </c>
      <c r="L2245" s="15">
        <v>40284.379999999997</v>
      </c>
      <c r="M2245" s="10" t="s">
        <v>4711</v>
      </c>
      <c r="N2245" s="10" t="s">
        <v>4708</v>
      </c>
      <c r="P2245" s="10"/>
    </row>
    <row r="2246" spans="1:16">
      <c r="A2246" s="20" t="s">
        <v>4493</v>
      </c>
      <c r="D2246" s="10">
        <f>VLOOKUP($A2246,'Medical Examinations'!$A:$Z,MATCH(D$1,'Medical Examinations'!$A$1:$Z$1,0),FALSE)</f>
        <v>4.83</v>
      </c>
      <c r="E2246" s="10" t="str">
        <f>VLOOKUP($A2246,'Medical Examinations'!$A:$Z,MATCH(E$1,'Medical Examinations'!$A$1:$Z$1,0),FALSE)</f>
        <v>No</v>
      </c>
      <c r="F2246" s="10" t="str">
        <f>VLOOKUP($A2246,'Medical Examinations'!$A:$Z,MATCH(F$1,'Medical Examinations'!$A$1:$Z$1,0),FALSE)</f>
        <v>No</v>
      </c>
      <c r="G2246" s="10" t="str">
        <f>VLOOKUP($A2246,'Medical Examinations'!$A:$Z,MATCH(G$1,'Medical Examinations'!$A$1:$Z$1,0),FALSE)</f>
        <v>No</v>
      </c>
      <c r="H2246" s="10">
        <f>VLOOKUP($A2246,'Medical Examinations'!$A:$Z,MATCH(H$1,'Medical Examinations'!$A$1:$Z$1,0),FALSE)</f>
        <v>0</v>
      </c>
      <c r="I2246" s="10" t="str">
        <f>VLOOKUP($A2246,'Medical Examinations'!$A:$Z,MATCH(I$1,'Medical Examinations'!$A$1:$Z$1,0),FALSE)</f>
        <v>No</v>
      </c>
      <c r="J2246" s="10" t="str">
        <f>VLOOKUP($A2246,'Medical Examinations'!$A:$Z,MATCH(J$1,'Medical Examinations'!$A$1:$Z$1,0),FALSE)</f>
        <v>Normal Weight</v>
      </c>
      <c r="K2246" s="10" t="str">
        <f>VLOOKUP($A2246,'Medical Examinations'!$A:$Z,MATCH(K$1,'Medical Examinations'!$A$1:$Z$1,0),FALSE)</f>
        <v>Normal</v>
      </c>
      <c r="L2246" s="15">
        <v>40309.93</v>
      </c>
      <c r="M2246" s="10" t="s">
        <v>4711</v>
      </c>
      <c r="N2246" s="10" t="s">
        <v>4708</v>
      </c>
      <c r="P2246" s="10"/>
    </row>
    <row r="2247" spans="1:16">
      <c r="A2247" s="21" t="s">
        <v>4495</v>
      </c>
      <c r="D2247" s="10">
        <f>VLOOKUP($A2247,'Medical Examinations'!$A:$Z,MATCH(D$1,'Medical Examinations'!$A$1:$Z$1,0),FALSE)</f>
        <v>7.4</v>
      </c>
      <c r="E2247" s="10" t="str">
        <f>VLOOKUP($A2247,'Medical Examinations'!$A:$Z,MATCH(E$1,'Medical Examinations'!$A$1:$Z$1,0),FALSE)</f>
        <v>No</v>
      </c>
      <c r="F2247" s="10" t="str">
        <f>VLOOKUP($A2247,'Medical Examinations'!$A:$Z,MATCH(F$1,'Medical Examinations'!$A$1:$Z$1,0),FALSE)</f>
        <v>No</v>
      </c>
      <c r="G2247" s="10" t="str">
        <f>VLOOKUP($A2247,'Medical Examinations'!$A:$Z,MATCH(G$1,'Medical Examinations'!$A$1:$Z$1,0),FALSE)</f>
        <v>No</v>
      </c>
      <c r="H2247" s="10">
        <f>VLOOKUP($A2247,'Medical Examinations'!$A:$Z,MATCH(H$1,'Medical Examinations'!$A$1:$Z$1,0),FALSE)</f>
        <v>0</v>
      </c>
      <c r="I2247" s="10" t="str">
        <f>VLOOKUP($A2247,'Medical Examinations'!$A:$Z,MATCH(I$1,'Medical Examinations'!$A$1:$Z$1,0),FALSE)</f>
        <v>No</v>
      </c>
      <c r="J2247" s="10" t="str">
        <f>VLOOKUP($A2247,'Medical Examinations'!$A:$Z,MATCH(J$1,'Medical Examinations'!$A$1:$Z$1,0),FALSE)</f>
        <v>Normal Weight</v>
      </c>
      <c r="K2247" s="10" t="str">
        <f>VLOOKUP($A2247,'Medical Examinations'!$A:$Z,MATCH(K$1,'Medical Examinations'!$A$1:$Z$1,0),FALSE)</f>
        <v>Diabetes</v>
      </c>
      <c r="L2247" s="15">
        <v>40373.74</v>
      </c>
      <c r="M2247" s="10" t="s">
        <v>4711</v>
      </c>
      <c r="N2247" s="10" t="s">
        <v>4708</v>
      </c>
      <c r="P2247" s="10"/>
    </row>
    <row r="2248" spans="1:16">
      <c r="A2248" s="20" t="s">
        <v>4497</v>
      </c>
      <c r="D2248" s="10">
        <f>VLOOKUP($A2248,'Medical Examinations'!$A:$Z,MATCH(D$1,'Medical Examinations'!$A$1:$Z$1,0),FALSE)</f>
        <v>4.54</v>
      </c>
      <c r="E2248" s="10" t="str">
        <f>VLOOKUP($A2248,'Medical Examinations'!$A:$Z,MATCH(E$1,'Medical Examinations'!$A$1:$Z$1,0),FALSE)</f>
        <v>No</v>
      </c>
      <c r="F2248" s="10" t="str">
        <f>VLOOKUP($A2248,'Medical Examinations'!$A:$Z,MATCH(F$1,'Medical Examinations'!$A$1:$Z$1,0),FALSE)</f>
        <v>No</v>
      </c>
      <c r="G2248" s="10" t="str">
        <f>VLOOKUP($A2248,'Medical Examinations'!$A:$Z,MATCH(G$1,'Medical Examinations'!$A$1:$Z$1,0),FALSE)</f>
        <v>No</v>
      </c>
      <c r="H2248" s="10">
        <f>VLOOKUP($A2248,'Medical Examinations'!$A:$Z,MATCH(H$1,'Medical Examinations'!$A$1:$Z$1,0),FALSE)</f>
        <v>0</v>
      </c>
      <c r="I2248" s="10" t="str">
        <f>VLOOKUP($A2248,'Medical Examinations'!$A:$Z,MATCH(I$1,'Medical Examinations'!$A$1:$Z$1,0),FALSE)</f>
        <v>No</v>
      </c>
      <c r="J2248" s="10" t="str">
        <f>VLOOKUP($A2248,'Medical Examinations'!$A:$Z,MATCH(J$1,'Medical Examinations'!$A$1:$Z$1,0),FALSE)</f>
        <v>Normal Weight</v>
      </c>
      <c r="K2248" s="10" t="str">
        <f>VLOOKUP($A2248,'Medical Examinations'!$A:$Z,MATCH(K$1,'Medical Examinations'!$A$1:$Z$1,0),FALSE)</f>
        <v>Normal</v>
      </c>
      <c r="L2248" s="15">
        <v>40419.019999999997</v>
      </c>
      <c r="M2248" s="10" t="s">
        <v>4711</v>
      </c>
      <c r="N2248" s="10" t="s">
        <v>4707</v>
      </c>
      <c r="P2248" s="10"/>
    </row>
    <row r="2249" spans="1:16">
      <c r="A2249" s="21" t="s">
        <v>4499</v>
      </c>
      <c r="D2249" s="10">
        <f>VLOOKUP($A2249,'Medical Examinations'!$A:$Z,MATCH(D$1,'Medical Examinations'!$A$1:$Z$1,0),FALSE)</f>
        <v>11.11</v>
      </c>
      <c r="E2249" s="10" t="str">
        <f>VLOOKUP($A2249,'Medical Examinations'!$A:$Z,MATCH(E$1,'Medical Examinations'!$A$1:$Z$1,0),FALSE)</f>
        <v>No</v>
      </c>
      <c r="F2249" s="10" t="str">
        <f>VLOOKUP($A2249,'Medical Examinations'!$A:$Z,MATCH(F$1,'Medical Examinations'!$A$1:$Z$1,0),FALSE)</f>
        <v>No</v>
      </c>
      <c r="G2249" s="10" t="str">
        <f>VLOOKUP($A2249,'Medical Examinations'!$A:$Z,MATCH(G$1,'Medical Examinations'!$A$1:$Z$1,0),FALSE)</f>
        <v>No</v>
      </c>
      <c r="H2249" s="10">
        <f>VLOOKUP($A2249,'Medical Examinations'!$A:$Z,MATCH(H$1,'Medical Examinations'!$A$1:$Z$1,0),FALSE)</f>
        <v>0</v>
      </c>
      <c r="I2249" s="10" t="str">
        <f>VLOOKUP($A2249,'Medical Examinations'!$A:$Z,MATCH(I$1,'Medical Examinations'!$A$1:$Z$1,0),FALSE)</f>
        <v>No</v>
      </c>
      <c r="J2249" s="10" t="str">
        <f>VLOOKUP($A2249,'Medical Examinations'!$A:$Z,MATCH(J$1,'Medical Examinations'!$A$1:$Z$1,0),FALSE)</f>
        <v>Underweight</v>
      </c>
      <c r="K2249" s="10" t="str">
        <f>VLOOKUP($A2249,'Medical Examinations'!$A:$Z,MATCH(K$1,'Medical Examinations'!$A$1:$Z$1,0),FALSE)</f>
        <v>Diabetes</v>
      </c>
      <c r="L2249" s="15">
        <v>40590.550000000003</v>
      </c>
      <c r="M2249" s="10" t="s">
        <v>4711</v>
      </c>
      <c r="N2249" s="10" t="s">
        <v>4708</v>
      </c>
      <c r="P2249" s="10"/>
    </row>
    <row r="2250" spans="1:16">
      <c r="A2250" s="20" t="s">
        <v>4501</v>
      </c>
      <c r="D2250" s="10">
        <f>VLOOKUP($A2250,'Medical Examinations'!$A:$Z,MATCH(D$1,'Medical Examinations'!$A$1:$Z$1,0),FALSE)</f>
        <v>4.03</v>
      </c>
      <c r="E2250" s="10" t="str">
        <f>VLOOKUP($A2250,'Medical Examinations'!$A:$Z,MATCH(E$1,'Medical Examinations'!$A$1:$Z$1,0),FALSE)</f>
        <v>yes</v>
      </c>
      <c r="F2250" s="10" t="str">
        <f>VLOOKUP($A2250,'Medical Examinations'!$A:$Z,MATCH(F$1,'Medical Examinations'!$A$1:$Z$1,0),FALSE)</f>
        <v>No</v>
      </c>
      <c r="G2250" s="10" t="str">
        <f>VLOOKUP($A2250,'Medical Examinations'!$A:$Z,MATCH(G$1,'Medical Examinations'!$A$1:$Z$1,0),FALSE)</f>
        <v>No</v>
      </c>
      <c r="H2250" s="10">
        <f>VLOOKUP($A2250,'Medical Examinations'!$A:$Z,MATCH(H$1,'Medical Examinations'!$A$1:$Z$1,0),FALSE)</f>
        <v>0</v>
      </c>
      <c r="I2250" s="10" t="str">
        <f>VLOOKUP($A2250,'Medical Examinations'!$A:$Z,MATCH(I$1,'Medical Examinations'!$A$1:$Z$1,0),FALSE)</f>
        <v>No</v>
      </c>
      <c r="J2250" s="10" t="str">
        <f>VLOOKUP($A2250,'Medical Examinations'!$A:$Z,MATCH(J$1,'Medical Examinations'!$A$1:$Z$1,0),FALSE)</f>
        <v>Underweight</v>
      </c>
      <c r="K2250" s="10" t="str">
        <f>VLOOKUP($A2250,'Medical Examinations'!$A:$Z,MATCH(K$1,'Medical Examinations'!$A$1:$Z$1,0),FALSE)</f>
        <v>Normal</v>
      </c>
      <c r="L2250" s="15">
        <v>40692.910000000003</v>
      </c>
      <c r="M2250" s="10" t="s">
        <v>4711</v>
      </c>
      <c r="N2250" s="10" t="s">
        <v>4711</v>
      </c>
      <c r="P2250" s="10"/>
    </row>
    <row r="2251" spans="1:16">
      <c r="A2251" s="21" t="s">
        <v>4503</v>
      </c>
      <c r="D2251" s="10">
        <f>VLOOKUP($A2251,'Medical Examinations'!$A:$Z,MATCH(D$1,'Medical Examinations'!$A$1:$Z$1,0),FALSE)</f>
        <v>4.51</v>
      </c>
      <c r="E2251" s="10" t="str">
        <f>VLOOKUP($A2251,'Medical Examinations'!$A:$Z,MATCH(E$1,'Medical Examinations'!$A$1:$Z$1,0),FALSE)</f>
        <v>No</v>
      </c>
      <c r="F2251" s="10" t="str">
        <f>VLOOKUP($A2251,'Medical Examinations'!$A:$Z,MATCH(F$1,'Medical Examinations'!$A$1:$Z$1,0),FALSE)</f>
        <v>No</v>
      </c>
      <c r="G2251" s="10" t="str">
        <f>VLOOKUP($A2251,'Medical Examinations'!$A:$Z,MATCH(G$1,'Medical Examinations'!$A$1:$Z$1,0),FALSE)</f>
        <v>No</v>
      </c>
      <c r="H2251" s="10">
        <f>VLOOKUP($A2251,'Medical Examinations'!$A:$Z,MATCH(H$1,'Medical Examinations'!$A$1:$Z$1,0),FALSE)</f>
        <v>1</v>
      </c>
      <c r="I2251" s="10" t="str">
        <f>VLOOKUP($A2251,'Medical Examinations'!$A:$Z,MATCH(I$1,'Medical Examinations'!$A$1:$Z$1,0),FALSE)</f>
        <v>No</v>
      </c>
      <c r="J2251" s="10" t="str">
        <f>VLOOKUP($A2251,'Medical Examinations'!$A:$Z,MATCH(J$1,'Medical Examinations'!$A$1:$Z$1,0),FALSE)</f>
        <v>Normal Weight</v>
      </c>
      <c r="K2251" s="10" t="str">
        <f>VLOOKUP($A2251,'Medical Examinations'!$A:$Z,MATCH(K$1,'Medical Examinations'!$A$1:$Z$1,0),FALSE)</f>
        <v>Normal</v>
      </c>
      <c r="L2251" s="15">
        <v>40720.550000000003</v>
      </c>
      <c r="M2251" s="10" t="s">
        <v>4711</v>
      </c>
      <c r="N2251" s="10" t="s">
        <v>4708</v>
      </c>
      <c r="P2251" s="10"/>
    </row>
    <row r="2252" spans="1:16">
      <c r="A2252" s="20" t="s">
        <v>4505</v>
      </c>
      <c r="D2252" s="10">
        <f>VLOOKUP($A2252,'Medical Examinations'!$A:$Z,MATCH(D$1,'Medical Examinations'!$A$1:$Z$1,0),FALSE)</f>
        <v>5.56</v>
      </c>
      <c r="E2252" s="10" t="str">
        <f>VLOOKUP($A2252,'Medical Examinations'!$A:$Z,MATCH(E$1,'Medical Examinations'!$A$1:$Z$1,0),FALSE)</f>
        <v>No</v>
      </c>
      <c r="F2252" s="10" t="str">
        <f>VLOOKUP($A2252,'Medical Examinations'!$A:$Z,MATCH(F$1,'Medical Examinations'!$A$1:$Z$1,0),FALSE)</f>
        <v>yes</v>
      </c>
      <c r="G2252" s="10" t="str">
        <f>VLOOKUP($A2252,'Medical Examinations'!$A:$Z,MATCH(G$1,'Medical Examinations'!$A$1:$Z$1,0),FALSE)</f>
        <v>No</v>
      </c>
      <c r="H2252" s="10">
        <f>VLOOKUP($A2252,'Medical Examinations'!$A:$Z,MATCH(H$1,'Medical Examinations'!$A$1:$Z$1,0),FALSE)</f>
        <v>1</v>
      </c>
      <c r="I2252" s="10" t="str">
        <f>VLOOKUP($A2252,'Medical Examinations'!$A:$Z,MATCH(I$1,'Medical Examinations'!$A$1:$Z$1,0),FALSE)</f>
        <v>No</v>
      </c>
      <c r="J2252" s="10" t="str">
        <f>VLOOKUP($A2252,'Medical Examinations'!$A:$Z,MATCH(J$1,'Medical Examinations'!$A$1:$Z$1,0),FALSE)</f>
        <v>Underweight</v>
      </c>
      <c r="K2252" s="10" t="str">
        <f>VLOOKUP($A2252,'Medical Examinations'!$A:$Z,MATCH(K$1,'Medical Examinations'!$A$1:$Z$1,0),FALSE)</f>
        <v>Normal</v>
      </c>
      <c r="L2252" s="15">
        <v>40817.85</v>
      </c>
      <c r="M2252" s="10" t="s">
        <v>4711</v>
      </c>
      <c r="N2252" s="10" t="s">
        <v>4708</v>
      </c>
      <c r="P2252" s="10"/>
    </row>
    <row r="2253" spans="1:16">
      <c r="A2253" s="21" t="s">
        <v>4507</v>
      </c>
      <c r="D2253" s="10">
        <f>VLOOKUP($A2253,'Medical Examinations'!$A:$Z,MATCH(D$1,'Medical Examinations'!$A$1:$Z$1,0),FALSE)</f>
        <v>4.0999999999999996</v>
      </c>
      <c r="E2253" s="10" t="str">
        <f>VLOOKUP($A2253,'Medical Examinations'!$A:$Z,MATCH(E$1,'Medical Examinations'!$A$1:$Z$1,0),FALSE)</f>
        <v>No</v>
      </c>
      <c r="F2253" s="10" t="str">
        <f>VLOOKUP($A2253,'Medical Examinations'!$A:$Z,MATCH(F$1,'Medical Examinations'!$A$1:$Z$1,0),FALSE)</f>
        <v>yes</v>
      </c>
      <c r="G2253" s="10" t="str">
        <f>VLOOKUP($A2253,'Medical Examinations'!$A:$Z,MATCH(G$1,'Medical Examinations'!$A$1:$Z$1,0),FALSE)</f>
        <v>No</v>
      </c>
      <c r="H2253" s="10">
        <f>VLOOKUP($A2253,'Medical Examinations'!$A:$Z,MATCH(H$1,'Medical Examinations'!$A$1:$Z$1,0),FALSE)</f>
        <v>1</v>
      </c>
      <c r="I2253" s="10" t="str">
        <f>VLOOKUP($A2253,'Medical Examinations'!$A:$Z,MATCH(I$1,'Medical Examinations'!$A$1:$Z$1,0),FALSE)</f>
        <v>No</v>
      </c>
      <c r="J2253" s="10" t="str">
        <f>VLOOKUP($A2253,'Medical Examinations'!$A:$Z,MATCH(J$1,'Medical Examinations'!$A$1:$Z$1,0),FALSE)</f>
        <v>Normal Weight</v>
      </c>
      <c r="K2253" s="10" t="str">
        <f>VLOOKUP($A2253,'Medical Examinations'!$A:$Z,MATCH(K$1,'Medical Examinations'!$A$1:$Z$1,0),FALSE)</f>
        <v>Normal</v>
      </c>
      <c r="L2253" s="15">
        <v>40904.199999999997</v>
      </c>
      <c r="M2253" s="10" t="s">
        <v>4711</v>
      </c>
      <c r="N2253" s="10" t="s">
        <v>4711</v>
      </c>
      <c r="P2253" s="10"/>
    </row>
    <row r="2254" spans="1:16">
      <c r="A2254" s="20" t="s">
        <v>4509</v>
      </c>
      <c r="D2254" s="10">
        <f>VLOOKUP($A2254,'Medical Examinations'!$A:$Z,MATCH(D$1,'Medical Examinations'!$A$1:$Z$1,0),FALSE)</f>
        <v>5.85</v>
      </c>
      <c r="E2254" s="10" t="str">
        <f>VLOOKUP($A2254,'Medical Examinations'!$A:$Z,MATCH(E$1,'Medical Examinations'!$A$1:$Z$1,0),FALSE)</f>
        <v>No</v>
      </c>
      <c r="F2254" s="10" t="str">
        <f>VLOOKUP($A2254,'Medical Examinations'!$A:$Z,MATCH(F$1,'Medical Examinations'!$A$1:$Z$1,0),FALSE)</f>
        <v>yes</v>
      </c>
      <c r="G2254" s="10" t="str">
        <f>VLOOKUP($A2254,'Medical Examinations'!$A:$Z,MATCH(G$1,'Medical Examinations'!$A$1:$Z$1,0),FALSE)</f>
        <v>No</v>
      </c>
      <c r="H2254" s="10">
        <f>VLOOKUP($A2254,'Medical Examinations'!$A:$Z,MATCH(H$1,'Medical Examinations'!$A$1:$Z$1,0),FALSE)</f>
        <v>1</v>
      </c>
      <c r="I2254" s="10" t="str">
        <f>VLOOKUP($A2254,'Medical Examinations'!$A:$Z,MATCH(I$1,'Medical Examinations'!$A$1:$Z$1,0),FALSE)</f>
        <v>No</v>
      </c>
      <c r="J2254" s="10" t="str">
        <f>VLOOKUP($A2254,'Medical Examinations'!$A:$Z,MATCH(J$1,'Medical Examinations'!$A$1:$Z$1,0),FALSE)</f>
        <v>Normal Weight</v>
      </c>
      <c r="K2254" s="10" t="str">
        <f>VLOOKUP($A2254,'Medical Examinations'!$A:$Z,MATCH(K$1,'Medical Examinations'!$A$1:$Z$1,0),FALSE)</f>
        <v>Prediabetes</v>
      </c>
      <c r="L2254" s="15">
        <v>40932.43</v>
      </c>
      <c r="M2254" s="10" t="s">
        <v>4711</v>
      </c>
      <c r="N2254" s="10" t="s">
        <v>4707</v>
      </c>
      <c r="P2254" s="10"/>
    </row>
    <row r="2255" spans="1:16">
      <c r="A2255" s="21" t="s">
        <v>4511</v>
      </c>
      <c r="D2255" s="10">
        <f>VLOOKUP($A2255,'Medical Examinations'!$A:$Z,MATCH(D$1,'Medical Examinations'!$A$1:$Z$1,0),FALSE)</f>
        <v>4.92</v>
      </c>
      <c r="E2255" s="10" t="str">
        <f>VLOOKUP($A2255,'Medical Examinations'!$A:$Z,MATCH(E$1,'Medical Examinations'!$A$1:$Z$1,0),FALSE)</f>
        <v>yes</v>
      </c>
      <c r="F2255" s="10" t="str">
        <f>VLOOKUP($A2255,'Medical Examinations'!$A:$Z,MATCH(F$1,'Medical Examinations'!$A$1:$Z$1,0),FALSE)</f>
        <v>No</v>
      </c>
      <c r="G2255" s="10" t="str">
        <f>VLOOKUP($A2255,'Medical Examinations'!$A:$Z,MATCH(G$1,'Medical Examinations'!$A$1:$Z$1,0),FALSE)</f>
        <v>Yes</v>
      </c>
      <c r="H2255" s="10">
        <f>VLOOKUP($A2255,'Medical Examinations'!$A:$Z,MATCH(H$1,'Medical Examinations'!$A$1:$Z$1,0),FALSE)</f>
        <v>1</v>
      </c>
      <c r="I2255" s="10" t="str">
        <f>VLOOKUP($A2255,'Medical Examinations'!$A:$Z,MATCH(I$1,'Medical Examinations'!$A$1:$Z$1,0),FALSE)</f>
        <v>No</v>
      </c>
      <c r="J2255" s="10" t="str">
        <f>VLOOKUP($A2255,'Medical Examinations'!$A:$Z,MATCH(J$1,'Medical Examinations'!$A$1:$Z$1,0),FALSE)</f>
        <v>Underweight</v>
      </c>
      <c r="K2255" s="10" t="str">
        <f>VLOOKUP($A2255,'Medical Examinations'!$A:$Z,MATCH(K$1,'Medical Examinations'!$A$1:$Z$1,0),FALSE)</f>
        <v>Normal</v>
      </c>
      <c r="L2255" s="15">
        <v>40941.29</v>
      </c>
      <c r="M2255" s="10" t="s">
        <v>4711</v>
      </c>
      <c r="N2255" s="10" t="s">
        <v>4707</v>
      </c>
      <c r="P2255" s="10"/>
    </row>
    <row r="2256" spans="1:16">
      <c r="A2256" s="20" t="s">
        <v>4513</v>
      </c>
      <c r="D2256" s="10">
        <f>VLOOKUP($A2256,'Medical Examinations'!$A:$Z,MATCH(D$1,'Medical Examinations'!$A$1:$Z$1,0),FALSE)</f>
        <v>9.4600000000000009</v>
      </c>
      <c r="E2256" s="10" t="str">
        <f>VLOOKUP($A2256,'Medical Examinations'!$A:$Z,MATCH(E$1,'Medical Examinations'!$A$1:$Z$1,0),FALSE)</f>
        <v>No</v>
      </c>
      <c r="F2256" s="10" t="str">
        <f>VLOOKUP($A2256,'Medical Examinations'!$A:$Z,MATCH(F$1,'Medical Examinations'!$A$1:$Z$1,0),FALSE)</f>
        <v>No</v>
      </c>
      <c r="G2256" s="10" t="str">
        <f>VLOOKUP($A2256,'Medical Examinations'!$A:$Z,MATCH(G$1,'Medical Examinations'!$A$1:$Z$1,0),FALSE)</f>
        <v>No</v>
      </c>
      <c r="H2256" s="10">
        <f>VLOOKUP($A2256,'Medical Examinations'!$A:$Z,MATCH(H$1,'Medical Examinations'!$A$1:$Z$1,0),FALSE)</f>
        <v>0</v>
      </c>
      <c r="I2256" s="10" t="str">
        <f>VLOOKUP($A2256,'Medical Examinations'!$A:$Z,MATCH(I$1,'Medical Examinations'!$A$1:$Z$1,0),FALSE)</f>
        <v>No</v>
      </c>
      <c r="J2256" s="10" t="str">
        <f>VLOOKUP($A2256,'Medical Examinations'!$A:$Z,MATCH(J$1,'Medical Examinations'!$A$1:$Z$1,0),FALSE)</f>
        <v>Normal Weight</v>
      </c>
      <c r="K2256" s="10" t="str">
        <f>VLOOKUP($A2256,'Medical Examinations'!$A:$Z,MATCH(K$1,'Medical Examinations'!$A$1:$Z$1,0),FALSE)</f>
        <v>Diabetes</v>
      </c>
      <c r="L2256" s="15">
        <v>40961.29</v>
      </c>
      <c r="M2256" s="10" t="s">
        <v>4711</v>
      </c>
      <c r="N2256" s="10" t="s">
        <v>4707</v>
      </c>
      <c r="P2256" s="10"/>
    </row>
    <row r="2257" spans="1:16">
      <c r="A2257" s="21" t="s">
        <v>4515</v>
      </c>
      <c r="D2257" s="10">
        <f>VLOOKUP($A2257,'Medical Examinations'!$A:$Z,MATCH(D$1,'Medical Examinations'!$A$1:$Z$1,0),FALSE)</f>
        <v>5.94</v>
      </c>
      <c r="E2257" s="10" t="str">
        <f>VLOOKUP($A2257,'Medical Examinations'!$A:$Z,MATCH(E$1,'Medical Examinations'!$A$1:$Z$1,0),FALSE)</f>
        <v>No</v>
      </c>
      <c r="F2257" s="10" t="str">
        <f>VLOOKUP($A2257,'Medical Examinations'!$A:$Z,MATCH(F$1,'Medical Examinations'!$A$1:$Z$1,0),FALSE)</f>
        <v>No</v>
      </c>
      <c r="G2257" s="10" t="str">
        <f>VLOOKUP($A2257,'Medical Examinations'!$A:$Z,MATCH(G$1,'Medical Examinations'!$A$1:$Z$1,0),FALSE)</f>
        <v>Yes</v>
      </c>
      <c r="H2257" s="10">
        <f>VLOOKUP($A2257,'Medical Examinations'!$A:$Z,MATCH(H$1,'Medical Examinations'!$A$1:$Z$1,0),FALSE)</f>
        <v>1</v>
      </c>
      <c r="I2257" s="10" t="str">
        <f>VLOOKUP($A2257,'Medical Examinations'!$A:$Z,MATCH(I$1,'Medical Examinations'!$A$1:$Z$1,0),FALSE)</f>
        <v>No</v>
      </c>
      <c r="J2257" s="10" t="str">
        <f>VLOOKUP($A2257,'Medical Examinations'!$A:$Z,MATCH(J$1,'Medical Examinations'!$A$1:$Z$1,0),FALSE)</f>
        <v>Obesity</v>
      </c>
      <c r="K2257" s="10" t="str">
        <f>VLOOKUP($A2257,'Medical Examinations'!$A:$Z,MATCH(K$1,'Medical Examinations'!$A$1:$Z$1,0),FALSE)</f>
        <v>Prediabetes</v>
      </c>
      <c r="L2257" s="15">
        <v>40974.160000000003</v>
      </c>
      <c r="M2257" s="10" t="s">
        <v>4711</v>
      </c>
      <c r="N2257" s="10" t="s">
        <v>4707</v>
      </c>
      <c r="P2257" s="10"/>
    </row>
    <row r="2258" spans="1:16">
      <c r="A2258" s="20" t="s">
        <v>4517</v>
      </c>
      <c r="D2258" s="10">
        <f>VLOOKUP($A2258,'Medical Examinations'!$A:$Z,MATCH(D$1,'Medical Examinations'!$A$1:$Z$1,0),FALSE)</f>
        <v>5.7</v>
      </c>
      <c r="E2258" s="10" t="str">
        <f>VLOOKUP($A2258,'Medical Examinations'!$A:$Z,MATCH(E$1,'Medical Examinations'!$A$1:$Z$1,0),FALSE)</f>
        <v>No</v>
      </c>
      <c r="F2258" s="10" t="str">
        <f>VLOOKUP($A2258,'Medical Examinations'!$A:$Z,MATCH(F$1,'Medical Examinations'!$A$1:$Z$1,0),FALSE)</f>
        <v>No</v>
      </c>
      <c r="G2258" s="10" t="str">
        <f>VLOOKUP($A2258,'Medical Examinations'!$A:$Z,MATCH(G$1,'Medical Examinations'!$A$1:$Z$1,0),FALSE)</f>
        <v>Yes</v>
      </c>
      <c r="H2258" s="10">
        <f>VLOOKUP($A2258,'Medical Examinations'!$A:$Z,MATCH(H$1,'Medical Examinations'!$A$1:$Z$1,0),FALSE)</f>
        <v>1</v>
      </c>
      <c r="I2258" s="10" t="str">
        <f>VLOOKUP($A2258,'Medical Examinations'!$A:$Z,MATCH(I$1,'Medical Examinations'!$A$1:$Z$1,0),FALSE)</f>
        <v>No</v>
      </c>
      <c r="J2258" s="10" t="str">
        <f>VLOOKUP($A2258,'Medical Examinations'!$A:$Z,MATCH(J$1,'Medical Examinations'!$A$1:$Z$1,0),FALSE)</f>
        <v>Obesity</v>
      </c>
      <c r="K2258" s="10" t="str">
        <f>VLOOKUP($A2258,'Medical Examinations'!$A:$Z,MATCH(K$1,'Medical Examinations'!$A$1:$Z$1,0),FALSE)</f>
        <v>Prediabetes</v>
      </c>
      <c r="L2258" s="15">
        <v>41034.22</v>
      </c>
      <c r="M2258" s="10" t="s">
        <v>4711</v>
      </c>
      <c r="N2258" s="10" t="s">
        <v>4708</v>
      </c>
      <c r="P2258" s="10"/>
    </row>
    <row r="2259" spans="1:16">
      <c r="A2259" s="21" t="s">
        <v>4519</v>
      </c>
      <c r="D2259" s="10">
        <f>VLOOKUP($A2259,'Medical Examinations'!$A:$Z,MATCH(D$1,'Medical Examinations'!$A$1:$Z$1,0),FALSE)</f>
        <v>4.13</v>
      </c>
      <c r="E2259" s="10" t="str">
        <f>VLOOKUP($A2259,'Medical Examinations'!$A:$Z,MATCH(E$1,'Medical Examinations'!$A$1:$Z$1,0),FALSE)</f>
        <v>No</v>
      </c>
      <c r="F2259" s="10" t="str">
        <f>VLOOKUP($A2259,'Medical Examinations'!$A:$Z,MATCH(F$1,'Medical Examinations'!$A$1:$Z$1,0),FALSE)</f>
        <v>No</v>
      </c>
      <c r="G2259" s="10" t="str">
        <f>VLOOKUP($A2259,'Medical Examinations'!$A:$Z,MATCH(G$1,'Medical Examinations'!$A$1:$Z$1,0),FALSE)</f>
        <v>Yes</v>
      </c>
      <c r="H2259" s="10">
        <f>VLOOKUP($A2259,'Medical Examinations'!$A:$Z,MATCH(H$1,'Medical Examinations'!$A$1:$Z$1,0),FALSE)</f>
        <v>1</v>
      </c>
      <c r="I2259" s="10" t="str">
        <f>VLOOKUP($A2259,'Medical Examinations'!$A:$Z,MATCH(I$1,'Medical Examinations'!$A$1:$Z$1,0),FALSE)</f>
        <v>No</v>
      </c>
      <c r="J2259" s="10" t="str">
        <f>VLOOKUP($A2259,'Medical Examinations'!$A:$Z,MATCH(J$1,'Medical Examinations'!$A$1:$Z$1,0),FALSE)</f>
        <v>Obesity</v>
      </c>
      <c r="K2259" s="10" t="str">
        <f>VLOOKUP($A2259,'Medical Examinations'!$A:$Z,MATCH(K$1,'Medical Examinations'!$A$1:$Z$1,0),FALSE)</f>
        <v>Normal</v>
      </c>
      <c r="L2259" s="15">
        <v>41055.29</v>
      </c>
      <c r="M2259" s="10" t="s">
        <v>4711</v>
      </c>
      <c r="N2259" s="10" t="s">
        <v>4707</v>
      </c>
      <c r="P2259" s="10"/>
    </row>
    <row r="2260" spans="1:16">
      <c r="A2260" s="20" t="s">
        <v>4521</v>
      </c>
      <c r="D2260" s="10">
        <f>VLOOKUP($A2260,'Medical Examinations'!$A:$Z,MATCH(D$1,'Medical Examinations'!$A$1:$Z$1,0),FALSE)</f>
        <v>4.7699999999999996</v>
      </c>
      <c r="E2260" s="10" t="str">
        <f>VLOOKUP($A2260,'Medical Examinations'!$A:$Z,MATCH(E$1,'Medical Examinations'!$A$1:$Z$1,0),FALSE)</f>
        <v>No</v>
      </c>
      <c r="F2260" s="10" t="str">
        <f>VLOOKUP($A2260,'Medical Examinations'!$A:$Z,MATCH(F$1,'Medical Examinations'!$A$1:$Z$1,0),FALSE)</f>
        <v>No</v>
      </c>
      <c r="G2260" s="10" t="str">
        <f>VLOOKUP($A2260,'Medical Examinations'!$A:$Z,MATCH(G$1,'Medical Examinations'!$A$1:$Z$1,0),FALSE)</f>
        <v>Yes</v>
      </c>
      <c r="H2260" s="10">
        <f>VLOOKUP($A2260,'Medical Examinations'!$A:$Z,MATCH(H$1,'Medical Examinations'!$A$1:$Z$1,0),FALSE)</f>
        <v>1</v>
      </c>
      <c r="I2260" s="10" t="str">
        <f>VLOOKUP($A2260,'Medical Examinations'!$A:$Z,MATCH(I$1,'Medical Examinations'!$A$1:$Z$1,0),FALSE)</f>
        <v>No</v>
      </c>
      <c r="J2260" s="10" t="str">
        <f>VLOOKUP($A2260,'Medical Examinations'!$A:$Z,MATCH(J$1,'Medical Examinations'!$A$1:$Z$1,0),FALSE)</f>
        <v>Obesity</v>
      </c>
      <c r="K2260" s="10" t="str">
        <f>VLOOKUP($A2260,'Medical Examinations'!$A:$Z,MATCH(K$1,'Medical Examinations'!$A$1:$Z$1,0),FALSE)</f>
        <v>Normal</v>
      </c>
      <c r="L2260" s="15">
        <v>41097.160000000003</v>
      </c>
      <c r="M2260" s="10" t="s">
        <v>4711</v>
      </c>
      <c r="N2260" s="10" t="s">
        <v>4708</v>
      </c>
      <c r="P2260" s="10"/>
    </row>
    <row r="2261" spans="1:16">
      <c r="A2261" s="21" t="s">
        <v>4523</v>
      </c>
      <c r="D2261" s="10">
        <f>VLOOKUP($A2261,'Medical Examinations'!$A:$Z,MATCH(D$1,'Medical Examinations'!$A$1:$Z$1,0),FALSE)</f>
        <v>4.99</v>
      </c>
      <c r="E2261" s="10" t="str">
        <f>VLOOKUP($A2261,'Medical Examinations'!$A:$Z,MATCH(E$1,'Medical Examinations'!$A$1:$Z$1,0),FALSE)</f>
        <v>No</v>
      </c>
      <c r="F2261" s="10" t="str">
        <f>VLOOKUP($A2261,'Medical Examinations'!$A:$Z,MATCH(F$1,'Medical Examinations'!$A$1:$Z$1,0),FALSE)</f>
        <v>No</v>
      </c>
      <c r="G2261" s="10" t="str">
        <f>VLOOKUP($A2261,'Medical Examinations'!$A:$Z,MATCH(G$1,'Medical Examinations'!$A$1:$Z$1,0),FALSE)</f>
        <v>Yes</v>
      </c>
      <c r="H2261" s="10">
        <f>VLOOKUP($A2261,'Medical Examinations'!$A:$Z,MATCH(H$1,'Medical Examinations'!$A$1:$Z$1,0),FALSE)</f>
        <v>1</v>
      </c>
      <c r="I2261" s="10" t="str">
        <f>VLOOKUP($A2261,'Medical Examinations'!$A:$Z,MATCH(I$1,'Medical Examinations'!$A$1:$Z$1,0),FALSE)</f>
        <v>No</v>
      </c>
      <c r="J2261" s="10" t="str">
        <f>VLOOKUP($A2261,'Medical Examinations'!$A:$Z,MATCH(J$1,'Medical Examinations'!$A$1:$Z$1,0),FALSE)</f>
        <v>Overweight</v>
      </c>
      <c r="K2261" s="10" t="str">
        <f>VLOOKUP($A2261,'Medical Examinations'!$A:$Z,MATCH(K$1,'Medical Examinations'!$A$1:$Z$1,0),FALSE)</f>
        <v>Normal</v>
      </c>
      <c r="L2261" s="15">
        <v>41191.57</v>
      </c>
      <c r="M2261" s="10" t="s">
        <v>4711</v>
      </c>
      <c r="N2261" s="10" t="s">
        <v>4707</v>
      </c>
      <c r="P2261" s="10"/>
    </row>
    <row r="2262" spans="1:16">
      <c r="A2262" s="20" t="s">
        <v>4525</v>
      </c>
      <c r="D2262" s="10">
        <f>VLOOKUP($A2262,'Medical Examinations'!$A:$Z,MATCH(D$1,'Medical Examinations'!$A$1:$Z$1,0),FALSE)</f>
        <v>4.42</v>
      </c>
      <c r="E2262" s="10" t="str">
        <f>VLOOKUP($A2262,'Medical Examinations'!$A:$Z,MATCH(E$1,'Medical Examinations'!$A$1:$Z$1,0),FALSE)</f>
        <v>yes</v>
      </c>
      <c r="F2262" s="10" t="str">
        <f>VLOOKUP($A2262,'Medical Examinations'!$A:$Z,MATCH(F$1,'Medical Examinations'!$A$1:$Z$1,0),FALSE)</f>
        <v>No</v>
      </c>
      <c r="G2262" s="10" t="str">
        <f>VLOOKUP($A2262,'Medical Examinations'!$A:$Z,MATCH(G$1,'Medical Examinations'!$A$1:$Z$1,0),FALSE)</f>
        <v>Yes</v>
      </c>
      <c r="H2262" s="10">
        <f>VLOOKUP($A2262,'Medical Examinations'!$A:$Z,MATCH(H$1,'Medical Examinations'!$A$1:$Z$1,0),FALSE)</f>
        <v>1</v>
      </c>
      <c r="I2262" s="10" t="str">
        <f>VLOOKUP($A2262,'Medical Examinations'!$A:$Z,MATCH(I$1,'Medical Examinations'!$A$1:$Z$1,0),FALSE)</f>
        <v>No</v>
      </c>
      <c r="J2262" s="10" t="str">
        <f>VLOOKUP($A2262,'Medical Examinations'!$A:$Z,MATCH(J$1,'Medical Examinations'!$A$1:$Z$1,0),FALSE)</f>
        <v>Underweight</v>
      </c>
      <c r="K2262" s="10" t="str">
        <f>VLOOKUP($A2262,'Medical Examinations'!$A:$Z,MATCH(K$1,'Medical Examinations'!$A$1:$Z$1,0),FALSE)</f>
        <v>Normal</v>
      </c>
      <c r="L2262" s="15">
        <v>41250.39</v>
      </c>
      <c r="M2262" s="10" t="s">
        <v>4711</v>
      </c>
      <c r="N2262" s="10" t="s">
        <v>4708</v>
      </c>
      <c r="P2262" s="10"/>
    </row>
    <row r="2263" spans="1:16">
      <c r="A2263" s="21" t="s">
        <v>4527</v>
      </c>
      <c r="D2263" s="10">
        <f>VLOOKUP($A2263,'Medical Examinations'!$A:$Z,MATCH(D$1,'Medical Examinations'!$A$1:$Z$1,0),FALSE)</f>
        <v>4.01</v>
      </c>
      <c r="E2263" s="10" t="str">
        <f>VLOOKUP($A2263,'Medical Examinations'!$A:$Z,MATCH(E$1,'Medical Examinations'!$A$1:$Z$1,0),FALSE)</f>
        <v>No</v>
      </c>
      <c r="F2263" s="10" t="str">
        <f>VLOOKUP($A2263,'Medical Examinations'!$A:$Z,MATCH(F$1,'Medical Examinations'!$A$1:$Z$1,0),FALSE)</f>
        <v>No</v>
      </c>
      <c r="G2263" s="10" t="str">
        <f>VLOOKUP($A2263,'Medical Examinations'!$A:$Z,MATCH(G$1,'Medical Examinations'!$A$1:$Z$1,0),FALSE)</f>
        <v>Yes</v>
      </c>
      <c r="H2263" s="10">
        <f>VLOOKUP($A2263,'Medical Examinations'!$A:$Z,MATCH(H$1,'Medical Examinations'!$A$1:$Z$1,0),FALSE)</f>
        <v>1</v>
      </c>
      <c r="I2263" s="10" t="str">
        <f>VLOOKUP($A2263,'Medical Examinations'!$A:$Z,MATCH(I$1,'Medical Examinations'!$A$1:$Z$1,0),FALSE)</f>
        <v>No</v>
      </c>
      <c r="J2263" s="10" t="str">
        <f>VLOOKUP($A2263,'Medical Examinations'!$A:$Z,MATCH(J$1,'Medical Examinations'!$A$1:$Z$1,0),FALSE)</f>
        <v>Overweight</v>
      </c>
      <c r="K2263" s="10" t="str">
        <f>VLOOKUP($A2263,'Medical Examinations'!$A:$Z,MATCH(K$1,'Medical Examinations'!$A$1:$Z$1,0),FALSE)</f>
        <v>Normal</v>
      </c>
      <c r="L2263" s="15">
        <v>41271.5</v>
      </c>
      <c r="M2263" s="10" t="s">
        <v>4711</v>
      </c>
      <c r="N2263" s="10" t="s">
        <v>4707</v>
      </c>
      <c r="P2263" s="10"/>
    </row>
    <row r="2264" spans="1:16">
      <c r="A2264" s="20" t="s">
        <v>4529</v>
      </c>
      <c r="D2264" s="10">
        <f>VLOOKUP($A2264,'Medical Examinations'!$A:$Z,MATCH(D$1,'Medical Examinations'!$A$1:$Z$1,0),FALSE)</f>
        <v>4.49</v>
      </c>
      <c r="E2264" s="10" t="str">
        <f>VLOOKUP($A2264,'Medical Examinations'!$A:$Z,MATCH(E$1,'Medical Examinations'!$A$1:$Z$1,0),FALSE)</f>
        <v>No</v>
      </c>
      <c r="F2264" s="10" t="str">
        <f>VLOOKUP($A2264,'Medical Examinations'!$A:$Z,MATCH(F$1,'Medical Examinations'!$A$1:$Z$1,0),FALSE)</f>
        <v>No</v>
      </c>
      <c r="G2264" s="10" t="str">
        <f>VLOOKUP($A2264,'Medical Examinations'!$A:$Z,MATCH(G$1,'Medical Examinations'!$A$1:$Z$1,0),FALSE)</f>
        <v>Yes</v>
      </c>
      <c r="H2264" s="10">
        <f>VLOOKUP($A2264,'Medical Examinations'!$A:$Z,MATCH(H$1,'Medical Examinations'!$A$1:$Z$1,0),FALSE)</f>
        <v>1</v>
      </c>
      <c r="I2264" s="10" t="str">
        <f>VLOOKUP($A2264,'Medical Examinations'!$A:$Z,MATCH(I$1,'Medical Examinations'!$A$1:$Z$1,0),FALSE)</f>
        <v>No</v>
      </c>
      <c r="J2264" s="10" t="str">
        <f>VLOOKUP($A2264,'Medical Examinations'!$A:$Z,MATCH(J$1,'Medical Examinations'!$A$1:$Z$1,0),FALSE)</f>
        <v>Normal Weight</v>
      </c>
      <c r="K2264" s="10" t="str">
        <f>VLOOKUP($A2264,'Medical Examinations'!$A:$Z,MATCH(K$1,'Medical Examinations'!$A$1:$Z$1,0),FALSE)</f>
        <v>Normal</v>
      </c>
      <c r="L2264" s="15">
        <v>41331.79</v>
      </c>
      <c r="M2264" s="10" t="s">
        <v>4711</v>
      </c>
      <c r="N2264" s="10" t="s">
        <v>4707</v>
      </c>
      <c r="P2264" s="10"/>
    </row>
    <row r="2265" spans="1:16">
      <c r="A2265" s="21" t="s">
        <v>4531</v>
      </c>
      <c r="D2265" s="10">
        <f>VLOOKUP($A2265,'Medical Examinations'!$A:$Z,MATCH(D$1,'Medical Examinations'!$A$1:$Z$1,0),FALSE)</f>
        <v>6.37</v>
      </c>
      <c r="E2265" s="10" t="str">
        <f>VLOOKUP($A2265,'Medical Examinations'!$A:$Z,MATCH(E$1,'Medical Examinations'!$A$1:$Z$1,0),FALSE)</f>
        <v>No</v>
      </c>
      <c r="F2265" s="10" t="str">
        <f>VLOOKUP($A2265,'Medical Examinations'!$A:$Z,MATCH(F$1,'Medical Examinations'!$A$1:$Z$1,0),FALSE)</f>
        <v>No</v>
      </c>
      <c r="G2265" s="10" t="str">
        <f>VLOOKUP($A2265,'Medical Examinations'!$A:$Z,MATCH(G$1,'Medical Examinations'!$A$1:$Z$1,0),FALSE)</f>
        <v>Yes</v>
      </c>
      <c r="H2265" s="10">
        <f>VLOOKUP($A2265,'Medical Examinations'!$A:$Z,MATCH(H$1,'Medical Examinations'!$A$1:$Z$1,0),FALSE)</f>
        <v>1</v>
      </c>
      <c r="I2265" s="10" t="str">
        <f>VLOOKUP($A2265,'Medical Examinations'!$A:$Z,MATCH(I$1,'Medical Examinations'!$A$1:$Z$1,0),FALSE)</f>
        <v>No</v>
      </c>
      <c r="J2265" s="10" t="str">
        <f>VLOOKUP($A2265,'Medical Examinations'!$A:$Z,MATCH(J$1,'Medical Examinations'!$A$1:$Z$1,0),FALSE)</f>
        <v>Normal Weight</v>
      </c>
      <c r="K2265" s="10" t="str">
        <f>VLOOKUP($A2265,'Medical Examinations'!$A:$Z,MATCH(K$1,'Medical Examinations'!$A$1:$Z$1,0),FALSE)</f>
        <v>Prediabetes</v>
      </c>
      <c r="L2265" s="15">
        <v>41351.879999999997</v>
      </c>
      <c r="M2265" s="10" t="s">
        <v>4711</v>
      </c>
      <c r="N2265" s="10" t="s">
        <v>4707</v>
      </c>
      <c r="P2265" s="10"/>
    </row>
    <row r="2266" spans="1:16">
      <c r="A2266" s="20" t="s">
        <v>4533</v>
      </c>
      <c r="D2266" s="10">
        <f>VLOOKUP($A2266,'Medical Examinations'!$A:$Z,MATCH(D$1,'Medical Examinations'!$A$1:$Z$1,0),FALSE)</f>
        <v>5.12</v>
      </c>
      <c r="E2266" s="10" t="str">
        <f>VLOOKUP($A2266,'Medical Examinations'!$A:$Z,MATCH(E$1,'Medical Examinations'!$A$1:$Z$1,0),FALSE)</f>
        <v>No</v>
      </c>
      <c r="F2266" s="10" t="str">
        <f>VLOOKUP($A2266,'Medical Examinations'!$A:$Z,MATCH(F$1,'Medical Examinations'!$A$1:$Z$1,0),FALSE)</f>
        <v>No</v>
      </c>
      <c r="G2266" s="10" t="str">
        <f>VLOOKUP($A2266,'Medical Examinations'!$A:$Z,MATCH(G$1,'Medical Examinations'!$A$1:$Z$1,0),FALSE)</f>
        <v>Yes</v>
      </c>
      <c r="H2266" s="10">
        <f>VLOOKUP($A2266,'Medical Examinations'!$A:$Z,MATCH(H$1,'Medical Examinations'!$A$1:$Z$1,0),FALSE)</f>
        <v>1</v>
      </c>
      <c r="I2266" s="10" t="str">
        <f>VLOOKUP($A2266,'Medical Examinations'!$A:$Z,MATCH(I$1,'Medical Examinations'!$A$1:$Z$1,0),FALSE)</f>
        <v>No</v>
      </c>
      <c r="J2266" s="10" t="str">
        <f>VLOOKUP($A2266,'Medical Examinations'!$A:$Z,MATCH(J$1,'Medical Examinations'!$A$1:$Z$1,0),FALSE)</f>
        <v>Normal Weight</v>
      </c>
      <c r="K2266" s="10" t="str">
        <f>VLOOKUP($A2266,'Medical Examinations'!$A:$Z,MATCH(K$1,'Medical Examinations'!$A$1:$Z$1,0),FALSE)</f>
        <v>Normal</v>
      </c>
      <c r="L2266" s="15">
        <v>41505.15</v>
      </c>
      <c r="M2266" s="10" t="s">
        <v>4711</v>
      </c>
      <c r="N2266" s="10" t="s">
        <v>4707</v>
      </c>
      <c r="P2266" s="10"/>
    </row>
    <row r="2267" spans="1:16">
      <c r="A2267" s="21" t="s">
        <v>4535</v>
      </c>
      <c r="D2267" s="10">
        <f>VLOOKUP($A2267,'Medical Examinations'!$A:$Z,MATCH(D$1,'Medical Examinations'!$A$1:$Z$1,0),FALSE)</f>
        <v>8.59</v>
      </c>
      <c r="E2267" s="10" t="str">
        <f>VLOOKUP($A2267,'Medical Examinations'!$A:$Z,MATCH(E$1,'Medical Examinations'!$A$1:$Z$1,0),FALSE)</f>
        <v>No</v>
      </c>
      <c r="F2267" s="10" t="str">
        <f>VLOOKUP($A2267,'Medical Examinations'!$A:$Z,MATCH(F$1,'Medical Examinations'!$A$1:$Z$1,0),FALSE)</f>
        <v>No</v>
      </c>
      <c r="G2267" s="10" t="str">
        <f>VLOOKUP($A2267,'Medical Examinations'!$A:$Z,MATCH(G$1,'Medical Examinations'!$A$1:$Z$1,0),FALSE)</f>
        <v>No</v>
      </c>
      <c r="H2267" s="10">
        <f>VLOOKUP($A2267,'Medical Examinations'!$A:$Z,MATCH(H$1,'Medical Examinations'!$A$1:$Z$1,0),FALSE)</f>
        <v>0</v>
      </c>
      <c r="I2267" s="10" t="str">
        <f>VLOOKUP($A2267,'Medical Examinations'!$A:$Z,MATCH(I$1,'Medical Examinations'!$A$1:$Z$1,0),FALSE)</f>
        <v>No</v>
      </c>
      <c r="J2267" s="10" t="str">
        <f>VLOOKUP($A2267,'Medical Examinations'!$A:$Z,MATCH(J$1,'Medical Examinations'!$A$1:$Z$1,0),FALSE)</f>
        <v>Normal Weight</v>
      </c>
      <c r="K2267" s="10" t="str">
        <f>VLOOKUP($A2267,'Medical Examinations'!$A:$Z,MATCH(K$1,'Medical Examinations'!$A$1:$Z$1,0),FALSE)</f>
        <v>Diabetes</v>
      </c>
      <c r="L2267" s="15">
        <v>41636.199999999997</v>
      </c>
      <c r="M2267" s="10" t="s">
        <v>4711</v>
      </c>
      <c r="N2267" s="10" t="s">
        <v>4711</v>
      </c>
      <c r="P2267" s="10"/>
    </row>
    <row r="2268" spans="1:16">
      <c r="A2268" s="20" t="s">
        <v>4537</v>
      </c>
      <c r="D2268" s="10">
        <f>VLOOKUP($A2268,'Medical Examinations'!$A:$Z,MATCH(D$1,'Medical Examinations'!$A$1:$Z$1,0),FALSE)</f>
        <v>5.87</v>
      </c>
      <c r="E2268" s="10" t="str">
        <f>VLOOKUP($A2268,'Medical Examinations'!$A:$Z,MATCH(E$1,'Medical Examinations'!$A$1:$Z$1,0),FALSE)</f>
        <v>No</v>
      </c>
      <c r="F2268" s="10" t="str">
        <f>VLOOKUP($A2268,'Medical Examinations'!$A:$Z,MATCH(F$1,'Medical Examinations'!$A$1:$Z$1,0),FALSE)</f>
        <v>No</v>
      </c>
      <c r="G2268" s="10" t="str">
        <f>VLOOKUP($A2268,'Medical Examinations'!$A:$Z,MATCH(G$1,'Medical Examinations'!$A$1:$Z$1,0),FALSE)</f>
        <v>No</v>
      </c>
      <c r="H2268" s="10">
        <f>VLOOKUP($A2268,'Medical Examinations'!$A:$Z,MATCH(H$1,'Medical Examinations'!$A$1:$Z$1,0),FALSE)</f>
        <v>1</v>
      </c>
      <c r="I2268" s="10" t="str">
        <f>VLOOKUP($A2268,'Medical Examinations'!$A:$Z,MATCH(I$1,'Medical Examinations'!$A$1:$Z$1,0),FALSE)</f>
        <v>No</v>
      </c>
      <c r="J2268" s="10" t="str">
        <f>VLOOKUP($A2268,'Medical Examinations'!$A:$Z,MATCH(J$1,'Medical Examinations'!$A$1:$Z$1,0),FALSE)</f>
        <v>Underweight</v>
      </c>
      <c r="K2268" s="10" t="str">
        <f>VLOOKUP($A2268,'Medical Examinations'!$A:$Z,MATCH(K$1,'Medical Examinations'!$A$1:$Z$1,0),FALSE)</f>
        <v>Prediabetes</v>
      </c>
      <c r="L2268" s="15">
        <v>41661.599999999999</v>
      </c>
      <c r="M2268" s="10" t="s">
        <v>4711</v>
      </c>
      <c r="N2268" s="10" t="s">
        <v>4708</v>
      </c>
      <c r="P2268" s="10"/>
    </row>
    <row r="2269" spans="1:16">
      <c r="A2269" s="21" t="s">
        <v>4539</v>
      </c>
      <c r="D2269" s="10">
        <f>VLOOKUP($A2269,'Medical Examinations'!$A:$Z,MATCH(D$1,'Medical Examinations'!$A$1:$Z$1,0),FALSE)</f>
        <v>7.03</v>
      </c>
      <c r="E2269" s="10" t="str">
        <f>VLOOKUP($A2269,'Medical Examinations'!$A:$Z,MATCH(E$1,'Medical Examinations'!$A$1:$Z$1,0),FALSE)</f>
        <v>No</v>
      </c>
      <c r="F2269" s="10" t="str">
        <f>VLOOKUP($A2269,'Medical Examinations'!$A:$Z,MATCH(F$1,'Medical Examinations'!$A$1:$Z$1,0),FALSE)</f>
        <v>No</v>
      </c>
      <c r="G2269" s="10" t="str">
        <f>VLOOKUP($A2269,'Medical Examinations'!$A:$Z,MATCH(G$1,'Medical Examinations'!$A$1:$Z$1,0),FALSE)</f>
        <v>No</v>
      </c>
      <c r="H2269" s="10">
        <f>VLOOKUP($A2269,'Medical Examinations'!$A:$Z,MATCH(H$1,'Medical Examinations'!$A$1:$Z$1,0),FALSE)</f>
        <v>0</v>
      </c>
      <c r="I2269" s="10" t="str">
        <f>VLOOKUP($A2269,'Medical Examinations'!$A:$Z,MATCH(I$1,'Medical Examinations'!$A$1:$Z$1,0),FALSE)</f>
        <v>No</v>
      </c>
      <c r="J2269" s="10" t="str">
        <f>VLOOKUP($A2269,'Medical Examinations'!$A:$Z,MATCH(J$1,'Medical Examinations'!$A$1:$Z$1,0),FALSE)</f>
        <v>Normal Weight</v>
      </c>
      <c r="K2269" s="10" t="str">
        <f>VLOOKUP($A2269,'Medical Examinations'!$A:$Z,MATCH(K$1,'Medical Examinations'!$A$1:$Z$1,0),FALSE)</f>
        <v>Diabetes</v>
      </c>
      <c r="L2269" s="15">
        <v>41676.080000000002</v>
      </c>
      <c r="M2269" s="10" t="s">
        <v>4711</v>
      </c>
      <c r="N2269" s="10" t="s">
        <v>4707</v>
      </c>
      <c r="P2269" s="10"/>
    </row>
    <row r="2270" spans="1:16">
      <c r="A2270" s="20" t="s">
        <v>4541</v>
      </c>
      <c r="D2270" s="10">
        <f>VLOOKUP($A2270,'Medical Examinations'!$A:$Z,MATCH(D$1,'Medical Examinations'!$A$1:$Z$1,0),FALSE)</f>
        <v>5.51</v>
      </c>
      <c r="E2270" s="10" t="str">
        <f>VLOOKUP($A2270,'Medical Examinations'!$A:$Z,MATCH(E$1,'Medical Examinations'!$A$1:$Z$1,0),FALSE)</f>
        <v>No</v>
      </c>
      <c r="F2270" s="10" t="str">
        <f>VLOOKUP($A2270,'Medical Examinations'!$A:$Z,MATCH(F$1,'Medical Examinations'!$A$1:$Z$1,0),FALSE)</f>
        <v>No</v>
      </c>
      <c r="G2270" s="10" t="str">
        <f>VLOOKUP($A2270,'Medical Examinations'!$A:$Z,MATCH(G$1,'Medical Examinations'!$A$1:$Z$1,0),FALSE)</f>
        <v>No</v>
      </c>
      <c r="H2270" s="10">
        <f>VLOOKUP($A2270,'Medical Examinations'!$A:$Z,MATCH(H$1,'Medical Examinations'!$A$1:$Z$1,0),FALSE)</f>
        <v>1</v>
      </c>
      <c r="I2270" s="10" t="str">
        <f>VLOOKUP($A2270,'Medical Examinations'!$A:$Z,MATCH(I$1,'Medical Examinations'!$A$1:$Z$1,0),FALSE)</f>
        <v>No</v>
      </c>
      <c r="J2270" s="10" t="str">
        <f>VLOOKUP($A2270,'Medical Examinations'!$A:$Z,MATCH(J$1,'Medical Examinations'!$A$1:$Z$1,0),FALSE)</f>
        <v>Normal Weight</v>
      </c>
      <c r="K2270" s="10" t="str">
        <f>VLOOKUP($A2270,'Medical Examinations'!$A:$Z,MATCH(K$1,'Medical Examinations'!$A$1:$Z$1,0),FALSE)</f>
        <v>Normal</v>
      </c>
      <c r="L2270" s="15">
        <v>41681.86</v>
      </c>
      <c r="M2270" s="10" t="s">
        <v>4711</v>
      </c>
      <c r="N2270" s="10" t="s">
        <v>4711</v>
      </c>
      <c r="P2270" s="10"/>
    </row>
    <row r="2271" spans="1:16">
      <c r="A2271" s="21" t="s">
        <v>4543</v>
      </c>
      <c r="D2271" s="10">
        <f>VLOOKUP($A2271,'Medical Examinations'!$A:$Z,MATCH(D$1,'Medical Examinations'!$A$1:$Z$1,0),FALSE)</f>
        <v>4.76</v>
      </c>
      <c r="E2271" s="10" t="str">
        <f>VLOOKUP($A2271,'Medical Examinations'!$A:$Z,MATCH(E$1,'Medical Examinations'!$A$1:$Z$1,0),FALSE)</f>
        <v>No</v>
      </c>
      <c r="F2271" s="10" t="str">
        <f>VLOOKUP($A2271,'Medical Examinations'!$A:$Z,MATCH(F$1,'Medical Examinations'!$A$1:$Z$1,0),FALSE)</f>
        <v>yes</v>
      </c>
      <c r="G2271" s="10" t="str">
        <f>VLOOKUP($A2271,'Medical Examinations'!$A:$Z,MATCH(G$1,'Medical Examinations'!$A$1:$Z$1,0),FALSE)</f>
        <v>No</v>
      </c>
      <c r="H2271" s="10">
        <f>VLOOKUP($A2271,'Medical Examinations'!$A:$Z,MATCH(H$1,'Medical Examinations'!$A$1:$Z$1,0),FALSE)</f>
        <v>1</v>
      </c>
      <c r="I2271" s="10" t="str">
        <f>VLOOKUP($A2271,'Medical Examinations'!$A:$Z,MATCH(I$1,'Medical Examinations'!$A$1:$Z$1,0),FALSE)</f>
        <v>No</v>
      </c>
      <c r="J2271" s="10" t="str">
        <f>VLOOKUP($A2271,'Medical Examinations'!$A:$Z,MATCH(J$1,'Medical Examinations'!$A$1:$Z$1,0),FALSE)</f>
        <v>Normal Weight</v>
      </c>
      <c r="K2271" s="10" t="str">
        <f>VLOOKUP($A2271,'Medical Examinations'!$A:$Z,MATCH(K$1,'Medical Examinations'!$A$1:$Z$1,0),FALSE)</f>
        <v>Normal</v>
      </c>
      <c r="L2271" s="15">
        <v>41794.629999999997</v>
      </c>
      <c r="M2271" s="10" t="s">
        <v>4711</v>
      </c>
      <c r="N2271" s="10" t="s">
        <v>4708</v>
      </c>
      <c r="P2271" s="10"/>
    </row>
    <row r="2272" spans="1:16">
      <c r="A2272" s="20" t="s">
        <v>4545</v>
      </c>
      <c r="D2272" s="10">
        <f>VLOOKUP($A2272,'Medical Examinations'!$A:$Z,MATCH(D$1,'Medical Examinations'!$A$1:$Z$1,0),FALSE)</f>
        <v>4.7</v>
      </c>
      <c r="E2272" s="10" t="str">
        <f>VLOOKUP($A2272,'Medical Examinations'!$A:$Z,MATCH(E$1,'Medical Examinations'!$A$1:$Z$1,0),FALSE)</f>
        <v>No</v>
      </c>
      <c r="F2272" s="10" t="str">
        <f>VLOOKUP($A2272,'Medical Examinations'!$A:$Z,MATCH(F$1,'Medical Examinations'!$A$1:$Z$1,0),FALSE)</f>
        <v>yes</v>
      </c>
      <c r="G2272" s="10" t="str">
        <f>VLOOKUP($A2272,'Medical Examinations'!$A:$Z,MATCH(G$1,'Medical Examinations'!$A$1:$Z$1,0),FALSE)</f>
        <v>No</v>
      </c>
      <c r="H2272" s="10">
        <f>VLOOKUP($A2272,'Medical Examinations'!$A:$Z,MATCH(H$1,'Medical Examinations'!$A$1:$Z$1,0),FALSE)</f>
        <v>1</v>
      </c>
      <c r="I2272" s="10" t="str">
        <f>VLOOKUP($A2272,'Medical Examinations'!$A:$Z,MATCH(I$1,'Medical Examinations'!$A$1:$Z$1,0),FALSE)</f>
        <v>No</v>
      </c>
      <c r="J2272" s="10" t="str">
        <f>VLOOKUP($A2272,'Medical Examinations'!$A:$Z,MATCH(J$1,'Medical Examinations'!$A$1:$Z$1,0),FALSE)</f>
        <v>Normal Weight</v>
      </c>
      <c r="K2272" s="10" t="str">
        <f>VLOOKUP($A2272,'Medical Examinations'!$A:$Z,MATCH(K$1,'Medical Examinations'!$A$1:$Z$1,0),FALSE)</f>
        <v>Normal</v>
      </c>
      <c r="L2272" s="15">
        <v>41886.54</v>
      </c>
      <c r="M2272" s="10" t="s">
        <v>4711</v>
      </c>
      <c r="N2272" s="10" t="s">
        <v>4708</v>
      </c>
      <c r="P2272" s="10"/>
    </row>
    <row r="2273" spans="1:16">
      <c r="A2273" s="21" t="s">
        <v>4547</v>
      </c>
      <c r="D2273" s="10">
        <f>VLOOKUP($A2273,'Medical Examinations'!$A:$Z,MATCH(D$1,'Medical Examinations'!$A$1:$Z$1,0),FALSE)</f>
        <v>6.21</v>
      </c>
      <c r="E2273" s="10" t="str">
        <f>VLOOKUP($A2273,'Medical Examinations'!$A:$Z,MATCH(E$1,'Medical Examinations'!$A$1:$Z$1,0),FALSE)</f>
        <v>yes</v>
      </c>
      <c r="F2273" s="10" t="str">
        <f>VLOOKUP($A2273,'Medical Examinations'!$A:$Z,MATCH(F$1,'Medical Examinations'!$A$1:$Z$1,0),FALSE)</f>
        <v>No</v>
      </c>
      <c r="G2273" s="10" t="str">
        <f>VLOOKUP($A2273,'Medical Examinations'!$A:$Z,MATCH(G$1,'Medical Examinations'!$A$1:$Z$1,0),FALSE)</f>
        <v>No</v>
      </c>
      <c r="H2273" s="10">
        <f>VLOOKUP($A2273,'Medical Examinations'!$A:$Z,MATCH(H$1,'Medical Examinations'!$A$1:$Z$1,0),FALSE)</f>
        <v>0</v>
      </c>
      <c r="I2273" s="10" t="str">
        <f>VLOOKUP($A2273,'Medical Examinations'!$A:$Z,MATCH(I$1,'Medical Examinations'!$A$1:$Z$1,0),FALSE)</f>
        <v>No</v>
      </c>
      <c r="J2273" s="10" t="str">
        <f>VLOOKUP($A2273,'Medical Examinations'!$A:$Z,MATCH(J$1,'Medical Examinations'!$A$1:$Z$1,0),FALSE)</f>
        <v>Underweight</v>
      </c>
      <c r="K2273" s="10" t="str">
        <f>VLOOKUP($A2273,'Medical Examinations'!$A:$Z,MATCH(K$1,'Medical Examinations'!$A$1:$Z$1,0),FALSE)</f>
        <v>Prediabetes</v>
      </c>
      <c r="L2273" s="15">
        <v>41919.1</v>
      </c>
      <c r="M2273" s="10" t="s">
        <v>4711</v>
      </c>
      <c r="N2273" s="10" t="s">
        <v>4711</v>
      </c>
      <c r="P2273" s="10"/>
    </row>
    <row r="2274" spans="1:16">
      <c r="A2274" s="20" t="s">
        <v>4549</v>
      </c>
      <c r="D2274" s="10">
        <f>VLOOKUP($A2274,'Medical Examinations'!$A:$Z,MATCH(D$1,'Medical Examinations'!$A$1:$Z$1,0),FALSE)</f>
        <v>4.5199999999999996</v>
      </c>
      <c r="E2274" s="10" t="str">
        <f>VLOOKUP($A2274,'Medical Examinations'!$A:$Z,MATCH(E$1,'Medical Examinations'!$A$1:$Z$1,0),FALSE)</f>
        <v>No</v>
      </c>
      <c r="F2274" s="10" t="str">
        <f>VLOOKUP($A2274,'Medical Examinations'!$A:$Z,MATCH(F$1,'Medical Examinations'!$A$1:$Z$1,0),FALSE)</f>
        <v>yes</v>
      </c>
      <c r="G2274" s="10" t="str">
        <f>VLOOKUP($A2274,'Medical Examinations'!$A:$Z,MATCH(G$1,'Medical Examinations'!$A$1:$Z$1,0),FALSE)</f>
        <v>No</v>
      </c>
      <c r="H2274" s="10">
        <f>VLOOKUP($A2274,'Medical Examinations'!$A:$Z,MATCH(H$1,'Medical Examinations'!$A$1:$Z$1,0),FALSE)</f>
        <v>1</v>
      </c>
      <c r="I2274" s="10" t="str">
        <f>VLOOKUP($A2274,'Medical Examinations'!$A:$Z,MATCH(I$1,'Medical Examinations'!$A$1:$Z$1,0),FALSE)</f>
        <v>No</v>
      </c>
      <c r="J2274" s="10" t="str">
        <f>VLOOKUP($A2274,'Medical Examinations'!$A:$Z,MATCH(J$1,'Medical Examinations'!$A$1:$Z$1,0),FALSE)</f>
        <v>Underweight</v>
      </c>
      <c r="K2274" s="10" t="str">
        <f>VLOOKUP($A2274,'Medical Examinations'!$A:$Z,MATCH(K$1,'Medical Examinations'!$A$1:$Z$1,0),FALSE)</f>
        <v>Normal</v>
      </c>
      <c r="L2274" s="15">
        <v>41949.24</v>
      </c>
      <c r="M2274" s="10" t="s">
        <v>4711</v>
      </c>
      <c r="N2274" s="10" t="s">
        <v>4711</v>
      </c>
      <c r="P2274" s="10"/>
    </row>
    <row r="2275" spans="1:16">
      <c r="A2275" s="21" t="s">
        <v>4551</v>
      </c>
      <c r="D2275" s="10">
        <f>VLOOKUP($A2275,'Medical Examinations'!$A:$Z,MATCH(D$1,'Medical Examinations'!$A$1:$Z$1,0),FALSE)</f>
        <v>5.45</v>
      </c>
      <c r="E2275" s="10" t="str">
        <f>VLOOKUP($A2275,'Medical Examinations'!$A:$Z,MATCH(E$1,'Medical Examinations'!$A$1:$Z$1,0),FALSE)</f>
        <v>No</v>
      </c>
      <c r="F2275" s="10" t="str">
        <f>VLOOKUP($A2275,'Medical Examinations'!$A:$Z,MATCH(F$1,'Medical Examinations'!$A$1:$Z$1,0),FALSE)</f>
        <v>No</v>
      </c>
      <c r="G2275" s="10" t="str">
        <f>VLOOKUP($A2275,'Medical Examinations'!$A:$Z,MATCH(G$1,'Medical Examinations'!$A$1:$Z$1,0),FALSE)</f>
        <v>No</v>
      </c>
      <c r="H2275" s="10">
        <f>VLOOKUP($A2275,'Medical Examinations'!$A:$Z,MATCH(H$1,'Medical Examinations'!$A$1:$Z$1,0),FALSE)</f>
        <v>1</v>
      </c>
      <c r="I2275" s="10" t="str">
        <f>VLOOKUP($A2275,'Medical Examinations'!$A:$Z,MATCH(I$1,'Medical Examinations'!$A$1:$Z$1,0),FALSE)</f>
        <v>No</v>
      </c>
      <c r="J2275" s="10" t="str">
        <f>VLOOKUP($A2275,'Medical Examinations'!$A:$Z,MATCH(J$1,'Medical Examinations'!$A$1:$Z$1,0),FALSE)</f>
        <v>Normal Weight</v>
      </c>
      <c r="K2275" s="10" t="str">
        <f>VLOOKUP($A2275,'Medical Examinations'!$A:$Z,MATCH(K$1,'Medical Examinations'!$A$1:$Z$1,0),FALSE)</f>
        <v>Normal</v>
      </c>
      <c r="L2275" s="15">
        <v>41999.519999999997</v>
      </c>
      <c r="M2275" s="10" t="s">
        <v>4711</v>
      </c>
      <c r="N2275" s="10" t="s">
        <v>4708</v>
      </c>
      <c r="P2275" s="10"/>
    </row>
    <row r="2276" spans="1:16">
      <c r="A2276" s="20" t="s">
        <v>4553</v>
      </c>
      <c r="D2276" s="10">
        <f>VLOOKUP($A2276,'Medical Examinations'!$A:$Z,MATCH(D$1,'Medical Examinations'!$A$1:$Z$1,0),FALSE)</f>
        <v>4.42</v>
      </c>
      <c r="E2276" s="10" t="str">
        <f>VLOOKUP($A2276,'Medical Examinations'!$A:$Z,MATCH(E$1,'Medical Examinations'!$A$1:$Z$1,0),FALSE)</f>
        <v>No</v>
      </c>
      <c r="F2276" s="10" t="str">
        <f>VLOOKUP($A2276,'Medical Examinations'!$A:$Z,MATCH(F$1,'Medical Examinations'!$A$1:$Z$1,0),FALSE)</f>
        <v>No</v>
      </c>
      <c r="G2276" s="10" t="str">
        <f>VLOOKUP($A2276,'Medical Examinations'!$A:$Z,MATCH(G$1,'Medical Examinations'!$A$1:$Z$1,0),FALSE)</f>
        <v>No</v>
      </c>
      <c r="H2276" s="10">
        <f>VLOOKUP($A2276,'Medical Examinations'!$A:$Z,MATCH(H$1,'Medical Examinations'!$A$1:$Z$1,0),FALSE)</f>
        <v>0</v>
      </c>
      <c r="I2276" s="10" t="str">
        <f>VLOOKUP($A2276,'Medical Examinations'!$A:$Z,MATCH(I$1,'Medical Examinations'!$A$1:$Z$1,0),FALSE)</f>
        <v>No</v>
      </c>
      <c r="J2276" s="10" t="str">
        <f>VLOOKUP($A2276,'Medical Examinations'!$A:$Z,MATCH(J$1,'Medical Examinations'!$A$1:$Z$1,0),FALSE)</f>
        <v>Underweight</v>
      </c>
      <c r="K2276" s="10" t="str">
        <f>VLOOKUP($A2276,'Medical Examinations'!$A:$Z,MATCH(K$1,'Medical Examinations'!$A$1:$Z$1,0),FALSE)</f>
        <v>Normal</v>
      </c>
      <c r="L2276" s="15">
        <v>42111.66</v>
      </c>
      <c r="M2276" s="10" t="s">
        <v>4711</v>
      </c>
      <c r="N2276" s="10" t="s">
        <v>4711</v>
      </c>
      <c r="P2276" s="10"/>
    </row>
    <row r="2277" spans="1:16">
      <c r="A2277" s="21" t="s">
        <v>4555</v>
      </c>
      <c r="D2277" s="10">
        <f>VLOOKUP($A2277,'Medical Examinations'!$A:$Z,MATCH(D$1,'Medical Examinations'!$A$1:$Z$1,0),FALSE)</f>
        <v>9.44</v>
      </c>
      <c r="E2277" s="10" t="str">
        <f>VLOOKUP($A2277,'Medical Examinations'!$A:$Z,MATCH(E$1,'Medical Examinations'!$A$1:$Z$1,0),FALSE)</f>
        <v>No</v>
      </c>
      <c r="F2277" s="10" t="str">
        <f>VLOOKUP($A2277,'Medical Examinations'!$A:$Z,MATCH(F$1,'Medical Examinations'!$A$1:$Z$1,0),FALSE)</f>
        <v>No</v>
      </c>
      <c r="G2277" s="10" t="str">
        <f>VLOOKUP($A2277,'Medical Examinations'!$A:$Z,MATCH(G$1,'Medical Examinations'!$A$1:$Z$1,0),FALSE)</f>
        <v>No</v>
      </c>
      <c r="H2277" s="10">
        <f>VLOOKUP($A2277,'Medical Examinations'!$A:$Z,MATCH(H$1,'Medical Examinations'!$A$1:$Z$1,0),FALSE)</f>
        <v>0</v>
      </c>
      <c r="I2277" s="10" t="str">
        <f>VLOOKUP($A2277,'Medical Examinations'!$A:$Z,MATCH(I$1,'Medical Examinations'!$A$1:$Z$1,0),FALSE)</f>
        <v>No</v>
      </c>
      <c r="J2277" s="10" t="str">
        <f>VLOOKUP($A2277,'Medical Examinations'!$A:$Z,MATCH(J$1,'Medical Examinations'!$A$1:$Z$1,0),FALSE)</f>
        <v>Normal Weight</v>
      </c>
      <c r="K2277" s="10" t="str">
        <f>VLOOKUP($A2277,'Medical Examinations'!$A:$Z,MATCH(K$1,'Medical Examinations'!$A$1:$Z$1,0),FALSE)</f>
        <v>Diabetes</v>
      </c>
      <c r="L2277" s="15">
        <v>42112.24</v>
      </c>
      <c r="M2277" s="10" t="s">
        <v>4711</v>
      </c>
      <c r="N2277" s="10" t="s">
        <v>4708</v>
      </c>
      <c r="P2277" s="10"/>
    </row>
    <row r="2278" spans="1:16">
      <c r="A2278" s="20" t="s">
        <v>4557</v>
      </c>
      <c r="D2278" s="10">
        <f>VLOOKUP($A2278,'Medical Examinations'!$A:$Z,MATCH(D$1,'Medical Examinations'!$A$1:$Z$1,0),FALSE)</f>
        <v>6.15</v>
      </c>
      <c r="E2278" s="10" t="str">
        <f>VLOOKUP($A2278,'Medical Examinations'!$A:$Z,MATCH(E$1,'Medical Examinations'!$A$1:$Z$1,0),FALSE)</f>
        <v>yes</v>
      </c>
      <c r="F2278" s="10" t="str">
        <f>VLOOKUP($A2278,'Medical Examinations'!$A:$Z,MATCH(F$1,'Medical Examinations'!$A$1:$Z$1,0),FALSE)</f>
        <v>No</v>
      </c>
      <c r="G2278" s="10" t="str">
        <f>VLOOKUP($A2278,'Medical Examinations'!$A:$Z,MATCH(G$1,'Medical Examinations'!$A$1:$Z$1,0),FALSE)</f>
        <v>Yes</v>
      </c>
      <c r="H2278" s="10">
        <f>VLOOKUP($A2278,'Medical Examinations'!$A:$Z,MATCH(H$1,'Medical Examinations'!$A$1:$Z$1,0),FALSE)</f>
        <v>1</v>
      </c>
      <c r="I2278" s="10" t="str">
        <f>VLOOKUP($A2278,'Medical Examinations'!$A:$Z,MATCH(I$1,'Medical Examinations'!$A$1:$Z$1,0),FALSE)</f>
        <v>No</v>
      </c>
      <c r="J2278" s="10" t="str">
        <f>VLOOKUP($A2278,'Medical Examinations'!$A:$Z,MATCH(J$1,'Medical Examinations'!$A$1:$Z$1,0),FALSE)</f>
        <v>Normal Weight</v>
      </c>
      <c r="K2278" s="10" t="str">
        <f>VLOOKUP($A2278,'Medical Examinations'!$A:$Z,MATCH(K$1,'Medical Examinations'!$A$1:$Z$1,0),FALSE)</f>
        <v>Prediabetes</v>
      </c>
      <c r="L2278" s="15">
        <v>42124.52</v>
      </c>
      <c r="M2278" s="10" t="s">
        <v>4711</v>
      </c>
      <c r="N2278" s="10" t="s">
        <v>4711</v>
      </c>
      <c r="P2278" s="10"/>
    </row>
    <row r="2279" spans="1:16">
      <c r="A2279" s="21" t="s">
        <v>4559</v>
      </c>
      <c r="D2279" s="10">
        <f>VLOOKUP($A2279,'Medical Examinations'!$A:$Z,MATCH(D$1,'Medical Examinations'!$A$1:$Z$1,0),FALSE)</f>
        <v>5.13</v>
      </c>
      <c r="E2279" s="10" t="str">
        <f>VLOOKUP($A2279,'Medical Examinations'!$A:$Z,MATCH(E$1,'Medical Examinations'!$A$1:$Z$1,0),FALSE)</f>
        <v>yes</v>
      </c>
      <c r="F2279" s="10" t="str">
        <f>VLOOKUP($A2279,'Medical Examinations'!$A:$Z,MATCH(F$1,'Medical Examinations'!$A$1:$Z$1,0),FALSE)</f>
        <v>No</v>
      </c>
      <c r="G2279" s="10" t="str">
        <f>VLOOKUP($A2279,'Medical Examinations'!$A:$Z,MATCH(G$1,'Medical Examinations'!$A$1:$Z$1,0),FALSE)</f>
        <v>No</v>
      </c>
      <c r="H2279" s="10">
        <f>VLOOKUP($A2279,'Medical Examinations'!$A:$Z,MATCH(H$1,'Medical Examinations'!$A$1:$Z$1,0),FALSE)</f>
        <v>0</v>
      </c>
      <c r="I2279" s="10" t="str">
        <f>VLOOKUP($A2279,'Medical Examinations'!$A:$Z,MATCH(I$1,'Medical Examinations'!$A$1:$Z$1,0),FALSE)</f>
        <v>No</v>
      </c>
      <c r="J2279" s="10" t="str">
        <f>VLOOKUP($A2279,'Medical Examinations'!$A:$Z,MATCH(J$1,'Medical Examinations'!$A$1:$Z$1,0),FALSE)</f>
        <v>Underweight</v>
      </c>
      <c r="K2279" s="10" t="str">
        <f>VLOOKUP($A2279,'Medical Examinations'!$A:$Z,MATCH(K$1,'Medical Examinations'!$A$1:$Z$1,0),FALSE)</f>
        <v>Normal</v>
      </c>
      <c r="L2279" s="15">
        <v>42188.15</v>
      </c>
      <c r="M2279" s="10" t="s">
        <v>4711</v>
      </c>
      <c r="N2279" s="10" t="s">
        <v>4711</v>
      </c>
      <c r="P2279" s="10"/>
    </row>
    <row r="2280" spans="1:16">
      <c r="A2280" s="20" t="s">
        <v>4561</v>
      </c>
      <c r="D2280" s="10">
        <f>VLOOKUP($A2280,'Medical Examinations'!$A:$Z,MATCH(D$1,'Medical Examinations'!$A$1:$Z$1,0),FALSE)</f>
        <v>4.96</v>
      </c>
      <c r="E2280" s="10" t="str">
        <f>VLOOKUP($A2280,'Medical Examinations'!$A:$Z,MATCH(E$1,'Medical Examinations'!$A$1:$Z$1,0),FALSE)</f>
        <v>yes</v>
      </c>
      <c r="F2280" s="10" t="str">
        <f>VLOOKUP($A2280,'Medical Examinations'!$A:$Z,MATCH(F$1,'Medical Examinations'!$A$1:$Z$1,0),FALSE)</f>
        <v>No</v>
      </c>
      <c r="G2280" s="10" t="str">
        <f>VLOOKUP($A2280,'Medical Examinations'!$A:$Z,MATCH(G$1,'Medical Examinations'!$A$1:$Z$1,0),FALSE)</f>
        <v>No</v>
      </c>
      <c r="H2280" s="10">
        <f>VLOOKUP($A2280,'Medical Examinations'!$A:$Z,MATCH(H$1,'Medical Examinations'!$A$1:$Z$1,0),FALSE)</f>
        <v>0</v>
      </c>
      <c r="I2280" s="10" t="str">
        <f>VLOOKUP($A2280,'Medical Examinations'!$A:$Z,MATCH(I$1,'Medical Examinations'!$A$1:$Z$1,0),FALSE)</f>
        <v>No</v>
      </c>
      <c r="J2280" s="10" t="str">
        <f>VLOOKUP($A2280,'Medical Examinations'!$A:$Z,MATCH(J$1,'Medical Examinations'!$A$1:$Z$1,0),FALSE)</f>
        <v>Normal Weight</v>
      </c>
      <c r="K2280" s="10" t="str">
        <f>VLOOKUP($A2280,'Medical Examinations'!$A:$Z,MATCH(K$1,'Medical Examinations'!$A$1:$Z$1,0),FALSE)</f>
        <v>Normal</v>
      </c>
      <c r="L2280" s="15">
        <v>42211.14</v>
      </c>
      <c r="M2280" s="10" t="s">
        <v>4711</v>
      </c>
      <c r="N2280" s="10" t="s">
        <v>4708</v>
      </c>
      <c r="P2280" s="10"/>
    </row>
    <row r="2281" spans="1:16">
      <c r="A2281" s="21" t="s">
        <v>4563</v>
      </c>
      <c r="D2281" s="10">
        <f>VLOOKUP($A2281,'Medical Examinations'!$A:$Z,MATCH(D$1,'Medical Examinations'!$A$1:$Z$1,0),FALSE)</f>
        <v>10.95</v>
      </c>
      <c r="E2281" s="10" t="str">
        <f>VLOOKUP($A2281,'Medical Examinations'!$A:$Z,MATCH(E$1,'Medical Examinations'!$A$1:$Z$1,0),FALSE)</f>
        <v>No</v>
      </c>
      <c r="F2281" s="10" t="str">
        <f>VLOOKUP($A2281,'Medical Examinations'!$A:$Z,MATCH(F$1,'Medical Examinations'!$A$1:$Z$1,0),FALSE)</f>
        <v>No</v>
      </c>
      <c r="G2281" s="10" t="str">
        <f>VLOOKUP($A2281,'Medical Examinations'!$A:$Z,MATCH(G$1,'Medical Examinations'!$A$1:$Z$1,0),FALSE)</f>
        <v>No</v>
      </c>
      <c r="H2281" s="10">
        <f>VLOOKUP($A2281,'Medical Examinations'!$A:$Z,MATCH(H$1,'Medical Examinations'!$A$1:$Z$1,0),FALSE)</f>
        <v>0</v>
      </c>
      <c r="I2281" s="10" t="str">
        <f>VLOOKUP($A2281,'Medical Examinations'!$A:$Z,MATCH(I$1,'Medical Examinations'!$A$1:$Z$1,0),FALSE)</f>
        <v>No</v>
      </c>
      <c r="J2281" s="10" t="str">
        <f>VLOOKUP($A2281,'Medical Examinations'!$A:$Z,MATCH(J$1,'Medical Examinations'!$A$1:$Z$1,0),FALSE)</f>
        <v>Underweight</v>
      </c>
      <c r="K2281" s="10" t="str">
        <f>VLOOKUP($A2281,'Medical Examinations'!$A:$Z,MATCH(K$1,'Medical Examinations'!$A$1:$Z$1,0),FALSE)</f>
        <v>Diabetes</v>
      </c>
      <c r="L2281" s="15">
        <v>42303.69</v>
      </c>
      <c r="M2281" s="10" t="s">
        <v>4711</v>
      </c>
      <c r="N2281" s="10" t="s">
        <v>4707</v>
      </c>
      <c r="P2281" s="10"/>
    </row>
    <row r="2282" spans="1:16">
      <c r="A2282" s="20" t="s">
        <v>4565</v>
      </c>
      <c r="D2282" s="10">
        <f>VLOOKUP($A2282,'Medical Examinations'!$A:$Z,MATCH(D$1,'Medical Examinations'!$A$1:$Z$1,0),FALSE)</f>
        <v>4.4400000000000004</v>
      </c>
      <c r="E2282" s="10" t="str">
        <f>VLOOKUP($A2282,'Medical Examinations'!$A:$Z,MATCH(E$1,'Medical Examinations'!$A$1:$Z$1,0),FALSE)</f>
        <v>No</v>
      </c>
      <c r="F2282" s="10" t="str">
        <f>VLOOKUP($A2282,'Medical Examinations'!$A:$Z,MATCH(F$1,'Medical Examinations'!$A$1:$Z$1,0),FALSE)</f>
        <v>yes</v>
      </c>
      <c r="G2282" s="10" t="str">
        <f>VLOOKUP($A2282,'Medical Examinations'!$A:$Z,MATCH(G$1,'Medical Examinations'!$A$1:$Z$1,0),FALSE)</f>
        <v>No</v>
      </c>
      <c r="H2282" s="10">
        <f>VLOOKUP($A2282,'Medical Examinations'!$A:$Z,MATCH(H$1,'Medical Examinations'!$A$1:$Z$1,0),FALSE)</f>
        <v>1</v>
      </c>
      <c r="I2282" s="10" t="str">
        <f>VLOOKUP($A2282,'Medical Examinations'!$A:$Z,MATCH(I$1,'Medical Examinations'!$A$1:$Z$1,0),FALSE)</f>
        <v>No</v>
      </c>
      <c r="J2282" s="10" t="str">
        <f>VLOOKUP($A2282,'Medical Examinations'!$A:$Z,MATCH(J$1,'Medical Examinations'!$A$1:$Z$1,0),FALSE)</f>
        <v>Obesity</v>
      </c>
      <c r="K2282" s="10" t="str">
        <f>VLOOKUP($A2282,'Medical Examinations'!$A:$Z,MATCH(K$1,'Medical Examinations'!$A$1:$Z$1,0),FALSE)</f>
        <v>Normal</v>
      </c>
      <c r="L2282" s="15">
        <v>42478.6</v>
      </c>
      <c r="M2282" s="10" t="s">
        <v>4711</v>
      </c>
      <c r="N2282" s="10" t="s">
        <v>4707</v>
      </c>
      <c r="P2282" s="10"/>
    </row>
    <row r="2283" spans="1:16">
      <c r="A2283" s="21" t="s">
        <v>4567</v>
      </c>
      <c r="D2283" s="10">
        <f>VLOOKUP($A2283,'Medical Examinations'!$A:$Z,MATCH(D$1,'Medical Examinations'!$A$1:$Z$1,0),FALSE)</f>
        <v>4.0199999999999996</v>
      </c>
      <c r="E2283" s="10" t="str">
        <f>VLOOKUP($A2283,'Medical Examinations'!$A:$Z,MATCH(E$1,'Medical Examinations'!$A$1:$Z$1,0),FALSE)</f>
        <v>No</v>
      </c>
      <c r="F2283" s="10" t="str">
        <f>VLOOKUP($A2283,'Medical Examinations'!$A:$Z,MATCH(F$1,'Medical Examinations'!$A$1:$Z$1,0),FALSE)</f>
        <v>No</v>
      </c>
      <c r="G2283" s="10" t="str">
        <f>VLOOKUP($A2283,'Medical Examinations'!$A:$Z,MATCH(G$1,'Medical Examinations'!$A$1:$Z$1,0),FALSE)</f>
        <v>No</v>
      </c>
      <c r="H2283" s="10">
        <f>VLOOKUP($A2283,'Medical Examinations'!$A:$Z,MATCH(H$1,'Medical Examinations'!$A$1:$Z$1,0),FALSE)</f>
        <v>0</v>
      </c>
      <c r="I2283" s="10" t="str">
        <f>VLOOKUP($A2283,'Medical Examinations'!$A:$Z,MATCH(I$1,'Medical Examinations'!$A$1:$Z$1,0),FALSE)</f>
        <v>No</v>
      </c>
      <c r="J2283" s="10" t="str">
        <f>VLOOKUP($A2283,'Medical Examinations'!$A:$Z,MATCH(J$1,'Medical Examinations'!$A$1:$Z$1,0),FALSE)</f>
        <v>Normal Weight</v>
      </c>
      <c r="K2283" s="10" t="str">
        <f>VLOOKUP($A2283,'Medical Examinations'!$A:$Z,MATCH(K$1,'Medical Examinations'!$A$1:$Z$1,0),FALSE)</f>
        <v>Normal</v>
      </c>
      <c r="L2283" s="15">
        <v>42538.720000000001</v>
      </c>
      <c r="M2283" s="10" t="s">
        <v>4711</v>
      </c>
      <c r="N2283" s="10" t="s">
        <v>4708</v>
      </c>
      <c r="P2283" s="10"/>
    </row>
    <row r="2284" spans="1:16">
      <c r="A2284" s="20" t="s">
        <v>4569</v>
      </c>
      <c r="D2284" s="10">
        <f>VLOOKUP($A2284,'Medical Examinations'!$A:$Z,MATCH(D$1,'Medical Examinations'!$A$1:$Z$1,0),FALSE)</f>
        <v>5.44</v>
      </c>
      <c r="E2284" s="10" t="str">
        <f>VLOOKUP($A2284,'Medical Examinations'!$A:$Z,MATCH(E$1,'Medical Examinations'!$A$1:$Z$1,0),FALSE)</f>
        <v>No</v>
      </c>
      <c r="F2284" s="10" t="str">
        <f>VLOOKUP($A2284,'Medical Examinations'!$A:$Z,MATCH(F$1,'Medical Examinations'!$A$1:$Z$1,0),FALSE)</f>
        <v>yes</v>
      </c>
      <c r="G2284" s="10" t="str">
        <f>VLOOKUP($A2284,'Medical Examinations'!$A:$Z,MATCH(G$1,'Medical Examinations'!$A$1:$Z$1,0),FALSE)</f>
        <v>No</v>
      </c>
      <c r="H2284" s="10">
        <f>VLOOKUP($A2284,'Medical Examinations'!$A:$Z,MATCH(H$1,'Medical Examinations'!$A$1:$Z$1,0),FALSE)</f>
        <v>1</v>
      </c>
      <c r="I2284" s="10" t="str">
        <f>VLOOKUP($A2284,'Medical Examinations'!$A:$Z,MATCH(I$1,'Medical Examinations'!$A$1:$Z$1,0),FALSE)</f>
        <v>No</v>
      </c>
      <c r="J2284" s="10" t="str">
        <f>VLOOKUP($A2284,'Medical Examinations'!$A:$Z,MATCH(J$1,'Medical Examinations'!$A$1:$Z$1,0),FALSE)</f>
        <v>Obesity</v>
      </c>
      <c r="K2284" s="10" t="str">
        <f>VLOOKUP($A2284,'Medical Examinations'!$A:$Z,MATCH(K$1,'Medical Examinations'!$A$1:$Z$1,0),FALSE)</f>
        <v>Normal</v>
      </c>
      <c r="L2284" s="15">
        <v>42560.43</v>
      </c>
      <c r="M2284" s="10" t="s">
        <v>4711</v>
      </c>
      <c r="N2284" s="10" t="s">
        <v>4708</v>
      </c>
      <c r="P2284" s="10"/>
    </row>
    <row r="2285" spans="1:16">
      <c r="A2285" s="21" t="s">
        <v>4571</v>
      </c>
      <c r="D2285" s="10">
        <f>VLOOKUP($A2285,'Medical Examinations'!$A:$Z,MATCH(D$1,'Medical Examinations'!$A$1:$Z$1,0),FALSE)</f>
        <v>4.1500000000000004</v>
      </c>
      <c r="E2285" s="10" t="str">
        <f>VLOOKUP($A2285,'Medical Examinations'!$A:$Z,MATCH(E$1,'Medical Examinations'!$A$1:$Z$1,0),FALSE)</f>
        <v>No</v>
      </c>
      <c r="F2285" s="10" t="str">
        <f>VLOOKUP($A2285,'Medical Examinations'!$A:$Z,MATCH(F$1,'Medical Examinations'!$A$1:$Z$1,0),FALSE)</f>
        <v>No</v>
      </c>
      <c r="G2285" s="10" t="str">
        <f>VLOOKUP($A2285,'Medical Examinations'!$A:$Z,MATCH(G$1,'Medical Examinations'!$A$1:$Z$1,0),FALSE)</f>
        <v>Yes</v>
      </c>
      <c r="H2285" s="10">
        <f>VLOOKUP($A2285,'Medical Examinations'!$A:$Z,MATCH(H$1,'Medical Examinations'!$A$1:$Z$1,0),FALSE)</f>
        <v>1</v>
      </c>
      <c r="I2285" s="10" t="str">
        <f>VLOOKUP($A2285,'Medical Examinations'!$A:$Z,MATCH(I$1,'Medical Examinations'!$A$1:$Z$1,0),FALSE)</f>
        <v>No</v>
      </c>
      <c r="J2285" s="10" t="str">
        <f>VLOOKUP($A2285,'Medical Examinations'!$A:$Z,MATCH(J$1,'Medical Examinations'!$A$1:$Z$1,0),FALSE)</f>
        <v>Underweight</v>
      </c>
      <c r="K2285" s="10" t="str">
        <f>VLOOKUP($A2285,'Medical Examinations'!$A:$Z,MATCH(K$1,'Medical Examinations'!$A$1:$Z$1,0),FALSE)</f>
        <v>Normal</v>
      </c>
      <c r="L2285" s="15">
        <v>42644.2</v>
      </c>
      <c r="M2285" s="10" t="s">
        <v>4711</v>
      </c>
      <c r="N2285" s="10" t="s">
        <v>4708</v>
      </c>
      <c r="P2285" s="10"/>
    </row>
    <row r="2286" spans="1:16">
      <c r="A2286" s="20" t="s">
        <v>4573</v>
      </c>
      <c r="D2286" s="10">
        <f>VLOOKUP($A2286,'Medical Examinations'!$A:$Z,MATCH(D$1,'Medical Examinations'!$A$1:$Z$1,0),FALSE)</f>
        <v>6.02</v>
      </c>
      <c r="E2286" s="10" t="str">
        <f>VLOOKUP($A2286,'Medical Examinations'!$A:$Z,MATCH(E$1,'Medical Examinations'!$A$1:$Z$1,0),FALSE)</f>
        <v>No</v>
      </c>
      <c r="F2286" s="10" t="str">
        <f>VLOOKUP($A2286,'Medical Examinations'!$A:$Z,MATCH(F$1,'Medical Examinations'!$A$1:$Z$1,0),FALSE)</f>
        <v>yes</v>
      </c>
      <c r="G2286" s="10" t="str">
        <f>VLOOKUP($A2286,'Medical Examinations'!$A:$Z,MATCH(G$1,'Medical Examinations'!$A$1:$Z$1,0),FALSE)</f>
        <v>No</v>
      </c>
      <c r="H2286" s="10">
        <f>VLOOKUP($A2286,'Medical Examinations'!$A:$Z,MATCH(H$1,'Medical Examinations'!$A$1:$Z$1,0),FALSE)</f>
        <v>1</v>
      </c>
      <c r="I2286" s="10" t="str">
        <f>VLOOKUP($A2286,'Medical Examinations'!$A:$Z,MATCH(I$1,'Medical Examinations'!$A$1:$Z$1,0),FALSE)</f>
        <v>No</v>
      </c>
      <c r="J2286" s="10" t="str">
        <f>VLOOKUP($A2286,'Medical Examinations'!$A:$Z,MATCH(J$1,'Medical Examinations'!$A$1:$Z$1,0),FALSE)</f>
        <v>Obesity</v>
      </c>
      <c r="K2286" s="10" t="str">
        <f>VLOOKUP($A2286,'Medical Examinations'!$A:$Z,MATCH(K$1,'Medical Examinations'!$A$1:$Z$1,0),FALSE)</f>
        <v>Prediabetes</v>
      </c>
      <c r="L2286" s="15">
        <v>42760.5</v>
      </c>
      <c r="M2286" s="10" t="s">
        <v>4711</v>
      </c>
      <c r="N2286" s="10" t="s">
        <v>4707</v>
      </c>
      <c r="P2286" s="10"/>
    </row>
    <row r="2287" spans="1:16">
      <c r="A2287" s="21" t="s">
        <v>4575</v>
      </c>
      <c r="D2287" s="10">
        <f>VLOOKUP($A2287,'Medical Examinations'!$A:$Z,MATCH(D$1,'Medical Examinations'!$A$1:$Z$1,0),FALSE)</f>
        <v>7.73</v>
      </c>
      <c r="E2287" s="10" t="str">
        <f>VLOOKUP($A2287,'Medical Examinations'!$A:$Z,MATCH(E$1,'Medical Examinations'!$A$1:$Z$1,0),FALSE)</f>
        <v>No</v>
      </c>
      <c r="F2287" s="10" t="str">
        <f>VLOOKUP($A2287,'Medical Examinations'!$A:$Z,MATCH(F$1,'Medical Examinations'!$A$1:$Z$1,0),FALSE)</f>
        <v>No</v>
      </c>
      <c r="G2287" s="10" t="str">
        <f>VLOOKUP($A2287,'Medical Examinations'!$A:$Z,MATCH(G$1,'Medical Examinations'!$A$1:$Z$1,0),FALSE)</f>
        <v>No</v>
      </c>
      <c r="H2287" s="10">
        <f>VLOOKUP($A2287,'Medical Examinations'!$A:$Z,MATCH(H$1,'Medical Examinations'!$A$1:$Z$1,0),FALSE)</f>
        <v>0</v>
      </c>
      <c r="I2287" s="10" t="str">
        <f>VLOOKUP($A2287,'Medical Examinations'!$A:$Z,MATCH(I$1,'Medical Examinations'!$A$1:$Z$1,0),FALSE)</f>
        <v>No</v>
      </c>
      <c r="J2287" s="10" t="str">
        <f>VLOOKUP($A2287,'Medical Examinations'!$A:$Z,MATCH(J$1,'Medical Examinations'!$A$1:$Z$1,0),FALSE)</f>
        <v>Underweight</v>
      </c>
      <c r="K2287" s="10" t="str">
        <f>VLOOKUP($A2287,'Medical Examinations'!$A:$Z,MATCH(K$1,'Medical Examinations'!$A$1:$Z$1,0),FALSE)</f>
        <v>Diabetes</v>
      </c>
      <c r="L2287" s="15">
        <v>42764.12</v>
      </c>
      <c r="M2287" s="10" t="s">
        <v>4711</v>
      </c>
      <c r="N2287" s="10" t="s">
        <v>4707</v>
      </c>
      <c r="P2287" s="10"/>
    </row>
    <row r="2288" spans="1:16">
      <c r="A2288" s="20" t="s">
        <v>4577</v>
      </c>
      <c r="D2288" s="10">
        <f>VLOOKUP($A2288,'Medical Examinations'!$A:$Z,MATCH(D$1,'Medical Examinations'!$A$1:$Z$1,0),FALSE)</f>
        <v>5.03</v>
      </c>
      <c r="E2288" s="10" t="str">
        <f>VLOOKUP($A2288,'Medical Examinations'!$A:$Z,MATCH(E$1,'Medical Examinations'!$A$1:$Z$1,0),FALSE)</f>
        <v>No</v>
      </c>
      <c r="F2288" s="10" t="str">
        <f>VLOOKUP($A2288,'Medical Examinations'!$A:$Z,MATCH(F$1,'Medical Examinations'!$A$1:$Z$1,0),FALSE)</f>
        <v>yes</v>
      </c>
      <c r="G2288" s="10" t="str">
        <f>VLOOKUP($A2288,'Medical Examinations'!$A:$Z,MATCH(G$1,'Medical Examinations'!$A$1:$Z$1,0),FALSE)</f>
        <v>No</v>
      </c>
      <c r="H2288" s="10">
        <f>VLOOKUP($A2288,'Medical Examinations'!$A:$Z,MATCH(H$1,'Medical Examinations'!$A$1:$Z$1,0),FALSE)</f>
        <v>1</v>
      </c>
      <c r="I2288" s="10" t="str">
        <f>VLOOKUP($A2288,'Medical Examinations'!$A:$Z,MATCH(I$1,'Medical Examinations'!$A$1:$Z$1,0),FALSE)</f>
        <v>No</v>
      </c>
      <c r="J2288" s="10" t="str">
        <f>VLOOKUP($A2288,'Medical Examinations'!$A:$Z,MATCH(J$1,'Medical Examinations'!$A$1:$Z$1,0),FALSE)</f>
        <v>Obesity</v>
      </c>
      <c r="K2288" s="10" t="str">
        <f>VLOOKUP($A2288,'Medical Examinations'!$A:$Z,MATCH(K$1,'Medical Examinations'!$A$1:$Z$1,0),FALSE)</f>
        <v>Normal</v>
      </c>
      <c r="L2288" s="15">
        <v>42856.84</v>
      </c>
      <c r="M2288" s="10" t="s">
        <v>4711</v>
      </c>
      <c r="N2288" s="10" t="s">
        <v>4711</v>
      </c>
      <c r="P2288" s="10"/>
    </row>
    <row r="2289" spans="1:16">
      <c r="A2289" s="21" t="s">
        <v>4579</v>
      </c>
      <c r="D2289" s="10">
        <f>VLOOKUP($A2289,'Medical Examinations'!$A:$Z,MATCH(D$1,'Medical Examinations'!$A$1:$Z$1,0),FALSE)</f>
        <v>4.08</v>
      </c>
      <c r="E2289" s="10" t="str">
        <f>VLOOKUP($A2289,'Medical Examinations'!$A:$Z,MATCH(E$1,'Medical Examinations'!$A$1:$Z$1,0),FALSE)</f>
        <v>yes</v>
      </c>
      <c r="F2289" s="10" t="str">
        <f>VLOOKUP($A2289,'Medical Examinations'!$A:$Z,MATCH(F$1,'Medical Examinations'!$A$1:$Z$1,0),FALSE)</f>
        <v>No</v>
      </c>
      <c r="G2289" s="10" t="str">
        <f>VLOOKUP($A2289,'Medical Examinations'!$A:$Z,MATCH(G$1,'Medical Examinations'!$A$1:$Z$1,0),FALSE)</f>
        <v>No</v>
      </c>
      <c r="H2289" s="10">
        <f>VLOOKUP($A2289,'Medical Examinations'!$A:$Z,MATCH(H$1,'Medical Examinations'!$A$1:$Z$1,0),FALSE)</f>
        <v>0</v>
      </c>
      <c r="I2289" s="10" t="str">
        <f>VLOOKUP($A2289,'Medical Examinations'!$A:$Z,MATCH(I$1,'Medical Examinations'!$A$1:$Z$1,0),FALSE)</f>
        <v>No</v>
      </c>
      <c r="J2289" s="10" t="str">
        <f>VLOOKUP($A2289,'Medical Examinations'!$A:$Z,MATCH(J$1,'Medical Examinations'!$A$1:$Z$1,0),FALSE)</f>
        <v>Underweight</v>
      </c>
      <c r="K2289" s="10" t="str">
        <f>VLOOKUP($A2289,'Medical Examinations'!$A:$Z,MATCH(K$1,'Medical Examinations'!$A$1:$Z$1,0),FALSE)</f>
        <v>Normal</v>
      </c>
      <c r="L2289" s="15">
        <v>42969.85</v>
      </c>
      <c r="M2289" s="10" t="s">
        <v>4711</v>
      </c>
      <c r="N2289" s="10" t="s">
        <v>4708</v>
      </c>
      <c r="P2289" s="10"/>
    </row>
    <row r="2290" spans="1:16">
      <c r="A2290" s="20" t="s">
        <v>4581</v>
      </c>
      <c r="D2290" s="10">
        <f>VLOOKUP($A2290,'Medical Examinations'!$A:$Z,MATCH(D$1,'Medical Examinations'!$A$1:$Z$1,0),FALSE)</f>
        <v>4.2699999999999996</v>
      </c>
      <c r="E2290" s="10" t="str">
        <f>VLOOKUP($A2290,'Medical Examinations'!$A:$Z,MATCH(E$1,'Medical Examinations'!$A$1:$Z$1,0),FALSE)</f>
        <v>No</v>
      </c>
      <c r="F2290" s="10" t="str">
        <f>VLOOKUP($A2290,'Medical Examinations'!$A:$Z,MATCH(F$1,'Medical Examinations'!$A$1:$Z$1,0),FALSE)</f>
        <v>yes</v>
      </c>
      <c r="G2290" s="10" t="str">
        <f>VLOOKUP($A2290,'Medical Examinations'!$A:$Z,MATCH(G$1,'Medical Examinations'!$A$1:$Z$1,0),FALSE)</f>
        <v>No</v>
      </c>
      <c r="H2290" s="10">
        <f>VLOOKUP($A2290,'Medical Examinations'!$A:$Z,MATCH(H$1,'Medical Examinations'!$A$1:$Z$1,0),FALSE)</f>
        <v>1</v>
      </c>
      <c r="I2290" s="10" t="str">
        <f>VLOOKUP($A2290,'Medical Examinations'!$A:$Z,MATCH(I$1,'Medical Examinations'!$A$1:$Z$1,0),FALSE)</f>
        <v>No</v>
      </c>
      <c r="J2290" s="10" t="str">
        <f>VLOOKUP($A2290,'Medical Examinations'!$A:$Z,MATCH(J$1,'Medical Examinations'!$A$1:$Z$1,0),FALSE)</f>
        <v>Obesity</v>
      </c>
      <c r="K2290" s="10" t="str">
        <f>VLOOKUP($A2290,'Medical Examinations'!$A:$Z,MATCH(K$1,'Medical Examinations'!$A$1:$Z$1,0),FALSE)</f>
        <v>Normal</v>
      </c>
      <c r="L2290" s="15">
        <v>42983.46</v>
      </c>
      <c r="M2290" s="10" t="s">
        <v>4711</v>
      </c>
      <c r="N2290" s="10" t="s">
        <v>4707</v>
      </c>
      <c r="P2290" s="10"/>
    </row>
    <row r="2291" spans="1:16">
      <c r="A2291" s="21" t="s">
        <v>4583</v>
      </c>
      <c r="D2291" s="10">
        <f>VLOOKUP($A2291,'Medical Examinations'!$A:$Z,MATCH(D$1,'Medical Examinations'!$A$1:$Z$1,0),FALSE)</f>
        <v>4.07</v>
      </c>
      <c r="E2291" s="10" t="str">
        <f>VLOOKUP($A2291,'Medical Examinations'!$A:$Z,MATCH(E$1,'Medical Examinations'!$A$1:$Z$1,0),FALSE)</f>
        <v>No</v>
      </c>
      <c r="F2291" s="10" t="str">
        <f>VLOOKUP($A2291,'Medical Examinations'!$A:$Z,MATCH(F$1,'Medical Examinations'!$A$1:$Z$1,0),FALSE)</f>
        <v>yes</v>
      </c>
      <c r="G2291" s="10" t="str">
        <f>VLOOKUP($A2291,'Medical Examinations'!$A:$Z,MATCH(G$1,'Medical Examinations'!$A$1:$Z$1,0),FALSE)</f>
        <v>No</v>
      </c>
      <c r="H2291" s="10">
        <f>VLOOKUP($A2291,'Medical Examinations'!$A:$Z,MATCH(H$1,'Medical Examinations'!$A$1:$Z$1,0),FALSE)</f>
        <v>1</v>
      </c>
      <c r="I2291" s="10" t="str">
        <f>VLOOKUP($A2291,'Medical Examinations'!$A:$Z,MATCH(I$1,'Medical Examinations'!$A$1:$Z$1,0),FALSE)</f>
        <v>No</v>
      </c>
      <c r="J2291" s="10" t="str">
        <f>VLOOKUP($A2291,'Medical Examinations'!$A:$Z,MATCH(J$1,'Medical Examinations'!$A$1:$Z$1,0),FALSE)</f>
        <v>Obesity</v>
      </c>
      <c r="K2291" s="10" t="str">
        <f>VLOOKUP($A2291,'Medical Examinations'!$A:$Z,MATCH(K$1,'Medical Examinations'!$A$1:$Z$1,0),FALSE)</f>
        <v>Normal</v>
      </c>
      <c r="L2291" s="15">
        <v>43073.760000000002</v>
      </c>
      <c r="M2291" s="10" t="s">
        <v>4707</v>
      </c>
      <c r="N2291" s="10" t="s">
        <v>4707</v>
      </c>
      <c r="P2291" s="10"/>
    </row>
    <row r="2292" spans="1:16">
      <c r="A2292" s="20" t="s">
        <v>4585</v>
      </c>
      <c r="D2292" s="10">
        <f>VLOOKUP($A2292,'Medical Examinations'!$A:$Z,MATCH(D$1,'Medical Examinations'!$A$1:$Z$1,0),FALSE)</f>
        <v>10.36</v>
      </c>
      <c r="E2292" s="10" t="str">
        <f>VLOOKUP($A2292,'Medical Examinations'!$A:$Z,MATCH(E$1,'Medical Examinations'!$A$1:$Z$1,0),FALSE)</f>
        <v>No</v>
      </c>
      <c r="F2292" s="10" t="str">
        <f>VLOOKUP($A2292,'Medical Examinations'!$A:$Z,MATCH(F$1,'Medical Examinations'!$A$1:$Z$1,0),FALSE)</f>
        <v>No</v>
      </c>
      <c r="G2292" s="10" t="str">
        <f>VLOOKUP($A2292,'Medical Examinations'!$A:$Z,MATCH(G$1,'Medical Examinations'!$A$1:$Z$1,0),FALSE)</f>
        <v>No</v>
      </c>
      <c r="H2292" s="10">
        <f>VLOOKUP($A2292,'Medical Examinations'!$A:$Z,MATCH(H$1,'Medical Examinations'!$A$1:$Z$1,0),FALSE)</f>
        <v>0</v>
      </c>
      <c r="I2292" s="10" t="str">
        <f>VLOOKUP($A2292,'Medical Examinations'!$A:$Z,MATCH(I$1,'Medical Examinations'!$A$1:$Z$1,0),FALSE)</f>
        <v>No</v>
      </c>
      <c r="J2292" s="10" t="str">
        <f>VLOOKUP($A2292,'Medical Examinations'!$A:$Z,MATCH(J$1,'Medical Examinations'!$A$1:$Z$1,0),FALSE)</f>
        <v>Normal Weight</v>
      </c>
      <c r="K2292" s="10" t="str">
        <f>VLOOKUP($A2292,'Medical Examinations'!$A:$Z,MATCH(K$1,'Medical Examinations'!$A$1:$Z$1,0),FALSE)</f>
        <v>Diabetes</v>
      </c>
      <c r="L2292" s="15">
        <v>43254.42</v>
      </c>
      <c r="M2292" s="10" t="s">
        <v>4707</v>
      </c>
      <c r="N2292" s="10" t="s">
        <v>4707</v>
      </c>
      <c r="P2292" s="10"/>
    </row>
    <row r="2293" spans="1:16">
      <c r="A2293" s="21" t="s">
        <v>4587</v>
      </c>
      <c r="D2293" s="10">
        <f>VLOOKUP($A2293,'Medical Examinations'!$A:$Z,MATCH(D$1,'Medical Examinations'!$A$1:$Z$1,0),FALSE)</f>
        <v>5.71</v>
      </c>
      <c r="E2293" s="10" t="str">
        <f>VLOOKUP($A2293,'Medical Examinations'!$A:$Z,MATCH(E$1,'Medical Examinations'!$A$1:$Z$1,0),FALSE)</f>
        <v>No</v>
      </c>
      <c r="F2293" s="10" t="str">
        <f>VLOOKUP($A2293,'Medical Examinations'!$A:$Z,MATCH(F$1,'Medical Examinations'!$A$1:$Z$1,0),FALSE)</f>
        <v>yes</v>
      </c>
      <c r="G2293" s="10" t="str">
        <f>VLOOKUP($A2293,'Medical Examinations'!$A:$Z,MATCH(G$1,'Medical Examinations'!$A$1:$Z$1,0),FALSE)</f>
        <v>No</v>
      </c>
      <c r="H2293" s="10">
        <f>VLOOKUP($A2293,'Medical Examinations'!$A:$Z,MATCH(H$1,'Medical Examinations'!$A$1:$Z$1,0),FALSE)</f>
        <v>1</v>
      </c>
      <c r="I2293" s="10" t="str">
        <f>VLOOKUP($A2293,'Medical Examinations'!$A:$Z,MATCH(I$1,'Medical Examinations'!$A$1:$Z$1,0),FALSE)</f>
        <v>No</v>
      </c>
      <c r="J2293" s="10" t="str">
        <f>VLOOKUP($A2293,'Medical Examinations'!$A:$Z,MATCH(J$1,'Medical Examinations'!$A$1:$Z$1,0),FALSE)</f>
        <v>Obesity</v>
      </c>
      <c r="K2293" s="10" t="str">
        <f>VLOOKUP($A2293,'Medical Examinations'!$A:$Z,MATCH(K$1,'Medical Examinations'!$A$1:$Z$1,0),FALSE)</f>
        <v>Prediabetes</v>
      </c>
      <c r="L2293" s="15">
        <v>43578.94</v>
      </c>
      <c r="M2293" s="10" t="s">
        <v>4707</v>
      </c>
      <c r="N2293" s="10" t="s">
        <v>4707</v>
      </c>
      <c r="P2293" s="10"/>
    </row>
    <row r="2294" spans="1:16">
      <c r="A2294" s="20" t="s">
        <v>4589</v>
      </c>
      <c r="D2294" s="10">
        <f>VLOOKUP($A2294,'Medical Examinations'!$A:$Z,MATCH(D$1,'Medical Examinations'!$A$1:$Z$1,0),FALSE)</f>
        <v>6.08</v>
      </c>
      <c r="E2294" s="10" t="str">
        <f>VLOOKUP($A2294,'Medical Examinations'!$A:$Z,MATCH(E$1,'Medical Examinations'!$A$1:$Z$1,0),FALSE)</f>
        <v>No</v>
      </c>
      <c r="F2294" s="10" t="str">
        <f>VLOOKUP($A2294,'Medical Examinations'!$A:$Z,MATCH(F$1,'Medical Examinations'!$A$1:$Z$1,0),FALSE)</f>
        <v>yes</v>
      </c>
      <c r="G2294" s="10" t="str">
        <f>VLOOKUP($A2294,'Medical Examinations'!$A:$Z,MATCH(G$1,'Medical Examinations'!$A$1:$Z$1,0),FALSE)</f>
        <v>No</v>
      </c>
      <c r="H2294" s="10">
        <f>VLOOKUP($A2294,'Medical Examinations'!$A:$Z,MATCH(H$1,'Medical Examinations'!$A$1:$Z$1,0),FALSE)</f>
        <v>1</v>
      </c>
      <c r="I2294" s="10" t="str">
        <f>VLOOKUP($A2294,'Medical Examinations'!$A:$Z,MATCH(I$1,'Medical Examinations'!$A$1:$Z$1,0),FALSE)</f>
        <v>No</v>
      </c>
      <c r="J2294" s="10" t="str">
        <f>VLOOKUP($A2294,'Medical Examinations'!$A:$Z,MATCH(J$1,'Medical Examinations'!$A$1:$Z$1,0),FALSE)</f>
        <v>Obesity</v>
      </c>
      <c r="K2294" s="10" t="str">
        <f>VLOOKUP($A2294,'Medical Examinations'!$A:$Z,MATCH(K$1,'Medical Examinations'!$A$1:$Z$1,0),FALSE)</f>
        <v>Prediabetes</v>
      </c>
      <c r="L2294" s="15">
        <v>43753.34</v>
      </c>
      <c r="M2294" s="10" t="s">
        <v>4707</v>
      </c>
      <c r="N2294" s="10" t="s">
        <v>4711</v>
      </c>
      <c r="P2294" s="10"/>
    </row>
    <row r="2295" spans="1:16">
      <c r="A2295" s="21" t="s">
        <v>4591</v>
      </c>
      <c r="D2295" s="10">
        <f>VLOOKUP($A2295,'Medical Examinations'!$A:$Z,MATCH(D$1,'Medical Examinations'!$A$1:$Z$1,0),FALSE)</f>
        <v>5.71</v>
      </c>
      <c r="E2295" s="10" t="str">
        <f>VLOOKUP($A2295,'Medical Examinations'!$A:$Z,MATCH(E$1,'Medical Examinations'!$A$1:$Z$1,0),FALSE)</f>
        <v>No</v>
      </c>
      <c r="F2295" s="10" t="str">
        <f>VLOOKUP($A2295,'Medical Examinations'!$A:$Z,MATCH(F$1,'Medical Examinations'!$A$1:$Z$1,0),FALSE)</f>
        <v>yes</v>
      </c>
      <c r="G2295" s="10" t="str">
        <f>VLOOKUP($A2295,'Medical Examinations'!$A:$Z,MATCH(G$1,'Medical Examinations'!$A$1:$Z$1,0),FALSE)</f>
        <v>No</v>
      </c>
      <c r="H2295" s="10">
        <f>VLOOKUP($A2295,'Medical Examinations'!$A:$Z,MATCH(H$1,'Medical Examinations'!$A$1:$Z$1,0),FALSE)</f>
        <v>1</v>
      </c>
      <c r="I2295" s="10" t="str">
        <f>VLOOKUP($A2295,'Medical Examinations'!$A:$Z,MATCH(I$1,'Medical Examinations'!$A$1:$Z$1,0),FALSE)</f>
        <v>No</v>
      </c>
      <c r="J2295" s="10" t="str">
        <f>VLOOKUP($A2295,'Medical Examinations'!$A:$Z,MATCH(J$1,'Medical Examinations'!$A$1:$Z$1,0),FALSE)</f>
        <v>Normal Weight</v>
      </c>
      <c r="K2295" s="10" t="str">
        <f>VLOOKUP($A2295,'Medical Examinations'!$A:$Z,MATCH(K$1,'Medical Examinations'!$A$1:$Z$1,0),FALSE)</f>
        <v>Prediabetes</v>
      </c>
      <c r="L2295" s="15">
        <v>43813.87</v>
      </c>
      <c r="M2295" s="10" t="s">
        <v>4707</v>
      </c>
      <c r="N2295" s="10" t="s">
        <v>4707</v>
      </c>
      <c r="P2295" s="10"/>
    </row>
    <row r="2296" spans="1:16">
      <c r="A2296" s="20" t="s">
        <v>4593</v>
      </c>
      <c r="D2296" s="10">
        <f>VLOOKUP($A2296,'Medical Examinations'!$A:$Z,MATCH(D$1,'Medical Examinations'!$A$1:$Z$1,0),FALSE)</f>
        <v>9.1300000000000008</v>
      </c>
      <c r="E2296" s="10" t="str">
        <f>VLOOKUP($A2296,'Medical Examinations'!$A:$Z,MATCH(E$1,'Medical Examinations'!$A$1:$Z$1,0),FALSE)</f>
        <v>No</v>
      </c>
      <c r="F2296" s="10" t="str">
        <f>VLOOKUP($A2296,'Medical Examinations'!$A:$Z,MATCH(F$1,'Medical Examinations'!$A$1:$Z$1,0),FALSE)</f>
        <v>No</v>
      </c>
      <c r="G2296" s="10" t="str">
        <f>VLOOKUP($A2296,'Medical Examinations'!$A:$Z,MATCH(G$1,'Medical Examinations'!$A$1:$Z$1,0),FALSE)</f>
        <v>No</v>
      </c>
      <c r="H2296" s="10">
        <f>VLOOKUP($A2296,'Medical Examinations'!$A:$Z,MATCH(H$1,'Medical Examinations'!$A$1:$Z$1,0),FALSE)</f>
        <v>0</v>
      </c>
      <c r="I2296" s="10" t="str">
        <f>VLOOKUP($A2296,'Medical Examinations'!$A:$Z,MATCH(I$1,'Medical Examinations'!$A$1:$Z$1,0),FALSE)</f>
        <v>No</v>
      </c>
      <c r="J2296" s="10" t="str">
        <f>VLOOKUP($A2296,'Medical Examinations'!$A:$Z,MATCH(J$1,'Medical Examinations'!$A$1:$Z$1,0),FALSE)</f>
        <v>Underweight</v>
      </c>
      <c r="K2296" s="10" t="str">
        <f>VLOOKUP($A2296,'Medical Examinations'!$A:$Z,MATCH(K$1,'Medical Examinations'!$A$1:$Z$1,0),FALSE)</f>
        <v>Diabetes</v>
      </c>
      <c r="L2296" s="15">
        <v>43817.45</v>
      </c>
      <c r="M2296" s="10" t="s">
        <v>4707</v>
      </c>
      <c r="N2296" s="10" t="s">
        <v>4708</v>
      </c>
      <c r="P2296" s="10"/>
    </row>
    <row r="2297" spans="1:16">
      <c r="A2297" s="21" t="s">
        <v>4595</v>
      </c>
      <c r="D2297" s="10">
        <f>VLOOKUP($A2297,'Medical Examinations'!$A:$Z,MATCH(D$1,'Medical Examinations'!$A$1:$Z$1,0),FALSE)</f>
        <v>5.49</v>
      </c>
      <c r="E2297" s="10" t="str">
        <f>VLOOKUP($A2297,'Medical Examinations'!$A:$Z,MATCH(E$1,'Medical Examinations'!$A$1:$Z$1,0),FALSE)</f>
        <v>No</v>
      </c>
      <c r="F2297" s="10" t="str">
        <f>VLOOKUP($A2297,'Medical Examinations'!$A:$Z,MATCH(F$1,'Medical Examinations'!$A$1:$Z$1,0),FALSE)</f>
        <v>yes</v>
      </c>
      <c r="G2297" s="10" t="str">
        <f>VLOOKUP($A2297,'Medical Examinations'!$A:$Z,MATCH(G$1,'Medical Examinations'!$A$1:$Z$1,0),FALSE)</f>
        <v>No</v>
      </c>
      <c r="H2297" s="10">
        <f>VLOOKUP($A2297,'Medical Examinations'!$A:$Z,MATCH(H$1,'Medical Examinations'!$A$1:$Z$1,0),FALSE)</f>
        <v>1</v>
      </c>
      <c r="I2297" s="10" t="str">
        <f>VLOOKUP($A2297,'Medical Examinations'!$A:$Z,MATCH(I$1,'Medical Examinations'!$A$1:$Z$1,0),FALSE)</f>
        <v>No</v>
      </c>
      <c r="J2297" s="10" t="str">
        <f>VLOOKUP($A2297,'Medical Examinations'!$A:$Z,MATCH(J$1,'Medical Examinations'!$A$1:$Z$1,0),FALSE)</f>
        <v>Obesity</v>
      </c>
      <c r="K2297" s="10" t="str">
        <f>VLOOKUP($A2297,'Medical Examinations'!$A:$Z,MATCH(K$1,'Medical Examinations'!$A$1:$Z$1,0),FALSE)</f>
        <v>Normal</v>
      </c>
      <c r="L2297" s="15">
        <v>43896.38</v>
      </c>
      <c r="M2297" s="10" t="s">
        <v>4707</v>
      </c>
      <c r="N2297" s="10" t="s">
        <v>4711</v>
      </c>
      <c r="P2297" s="10"/>
    </row>
    <row r="2298" spans="1:16">
      <c r="A2298" s="20" t="s">
        <v>4597</v>
      </c>
      <c r="D2298" s="10">
        <f>VLOOKUP($A2298,'Medical Examinations'!$A:$Z,MATCH(D$1,'Medical Examinations'!$A$1:$Z$1,0),FALSE)</f>
        <v>4.37</v>
      </c>
      <c r="E2298" s="10" t="str">
        <f>VLOOKUP($A2298,'Medical Examinations'!$A:$Z,MATCH(E$1,'Medical Examinations'!$A$1:$Z$1,0),FALSE)</f>
        <v>No</v>
      </c>
      <c r="F2298" s="10" t="str">
        <f>VLOOKUP($A2298,'Medical Examinations'!$A:$Z,MATCH(F$1,'Medical Examinations'!$A$1:$Z$1,0),FALSE)</f>
        <v>yes</v>
      </c>
      <c r="G2298" s="10" t="str">
        <f>VLOOKUP($A2298,'Medical Examinations'!$A:$Z,MATCH(G$1,'Medical Examinations'!$A$1:$Z$1,0),FALSE)</f>
        <v>No</v>
      </c>
      <c r="H2298" s="10">
        <f>VLOOKUP($A2298,'Medical Examinations'!$A:$Z,MATCH(H$1,'Medical Examinations'!$A$1:$Z$1,0),FALSE)</f>
        <v>1</v>
      </c>
      <c r="I2298" s="10" t="str">
        <f>VLOOKUP($A2298,'Medical Examinations'!$A:$Z,MATCH(I$1,'Medical Examinations'!$A$1:$Z$1,0),FALSE)</f>
        <v>No</v>
      </c>
      <c r="J2298" s="10" t="str">
        <f>VLOOKUP($A2298,'Medical Examinations'!$A:$Z,MATCH(J$1,'Medical Examinations'!$A$1:$Z$1,0),FALSE)</f>
        <v>Normal Weight</v>
      </c>
      <c r="K2298" s="10" t="str">
        <f>VLOOKUP($A2298,'Medical Examinations'!$A:$Z,MATCH(K$1,'Medical Examinations'!$A$1:$Z$1,0),FALSE)</f>
        <v>Normal</v>
      </c>
      <c r="L2298" s="15">
        <v>43921.18</v>
      </c>
      <c r="M2298" s="10" t="s">
        <v>4707</v>
      </c>
      <c r="N2298" s="10" t="s">
        <v>4707</v>
      </c>
      <c r="P2298" s="10"/>
    </row>
    <row r="2299" spans="1:16">
      <c r="A2299" s="21" t="s">
        <v>4599</v>
      </c>
      <c r="D2299" s="10">
        <f>VLOOKUP($A2299,'Medical Examinations'!$A:$Z,MATCH(D$1,'Medical Examinations'!$A$1:$Z$1,0),FALSE)</f>
        <v>8.4600000000000009</v>
      </c>
      <c r="E2299" s="10" t="str">
        <f>VLOOKUP($A2299,'Medical Examinations'!$A:$Z,MATCH(E$1,'Medical Examinations'!$A$1:$Z$1,0),FALSE)</f>
        <v>No</v>
      </c>
      <c r="F2299" s="10" t="str">
        <f>VLOOKUP($A2299,'Medical Examinations'!$A:$Z,MATCH(F$1,'Medical Examinations'!$A$1:$Z$1,0),FALSE)</f>
        <v>No</v>
      </c>
      <c r="G2299" s="10" t="str">
        <f>VLOOKUP($A2299,'Medical Examinations'!$A:$Z,MATCH(G$1,'Medical Examinations'!$A$1:$Z$1,0),FALSE)</f>
        <v>No</v>
      </c>
      <c r="H2299" s="10">
        <f>VLOOKUP($A2299,'Medical Examinations'!$A:$Z,MATCH(H$1,'Medical Examinations'!$A$1:$Z$1,0),FALSE)</f>
        <v>0</v>
      </c>
      <c r="I2299" s="10" t="str">
        <f>VLOOKUP($A2299,'Medical Examinations'!$A:$Z,MATCH(I$1,'Medical Examinations'!$A$1:$Z$1,0),FALSE)</f>
        <v>No</v>
      </c>
      <c r="J2299" s="10" t="str">
        <f>VLOOKUP($A2299,'Medical Examinations'!$A:$Z,MATCH(J$1,'Medical Examinations'!$A$1:$Z$1,0),FALSE)</f>
        <v>Underweight</v>
      </c>
      <c r="K2299" s="10" t="str">
        <f>VLOOKUP($A2299,'Medical Examinations'!$A:$Z,MATCH(K$1,'Medical Examinations'!$A$1:$Z$1,0),FALSE)</f>
        <v>Diabetes</v>
      </c>
      <c r="L2299" s="15">
        <v>43943.88</v>
      </c>
      <c r="M2299" s="10" t="s">
        <v>4707</v>
      </c>
      <c r="N2299" s="10" t="s">
        <v>4711</v>
      </c>
      <c r="P2299" s="10"/>
    </row>
    <row r="2300" spans="1:16">
      <c r="A2300" s="20" t="s">
        <v>4601</v>
      </c>
      <c r="D2300" s="10">
        <f>VLOOKUP($A2300,'Medical Examinations'!$A:$Z,MATCH(D$1,'Medical Examinations'!$A$1:$Z$1,0),FALSE)</f>
        <v>5.28</v>
      </c>
      <c r="E2300" s="10" t="str">
        <f>VLOOKUP($A2300,'Medical Examinations'!$A:$Z,MATCH(E$1,'Medical Examinations'!$A$1:$Z$1,0),FALSE)</f>
        <v>No</v>
      </c>
      <c r="F2300" s="10" t="str">
        <f>VLOOKUP($A2300,'Medical Examinations'!$A:$Z,MATCH(F$1,'Medical Examinations'!$A$1:$Z$1,0),FALSE)</f>
        <v>No</v>
      </c>
      <c r="G2300" s="10" t="str">
        <f>VLOOKUP($A2300,'Medical Examinations'!$A:$Z,MATCH(G$1,'Medical Examinations'!$A$1:$Z$1,0),FALSE)</f>
        <v>No</v>
      </c>
      <c r="H2300" s="10">
        <f>VLOOKUP($A2300,'Medical Examinations'!$A:$Z,MATCH(H$1,'Medical Examinations'!$A$1:$Z$1,0),FALSE)</f>
        <v>1</v>
      </c>
      <c r="I2300" s="10" t="str">
        <f>VLOOKUP($A2300,'Medical Examinations'!$A:$Z,MATCH(I$1,'Medical Examinations'!$A$1:$Z$1,0),FALSE)</f>
        <v>No</v>
      </c>
      <c r="J2300" s="10" t="str">
        <f>VLOOKUP($A2300,'Medical Examinations'!$A:$Z,MATCH(J$1,'Medical Examinations'!$A$1:$Z$1,0),FALSE)</f>
        <v>Underweight</v>
      </c>
      <c r="K2300" s="10" t="str">
        <f>VLOOKUP($A2300,'Medical Examinations'!$A:$Z,MATCH(K$1,'Medical Examinations'!$A$1:$Z$1,0),FALSE)</f>
        <v>Normal</v>
      </c>
      <c r="L2300" s="15">
        <v>44202.65</v>
      </c>
      <c r="M2300" s="10" t="s">
        <v>4707</v>
      </c>
      <c r="N2300" s="10" t="s">
        <v>4707</v>
      </c>
      <c r="P2300" s="10"/>
    </row>
    <row r="2301" spans="1:16">
      <c r="A2301" s="21" t="s">
        <v>4603</v>
      </c>
      <c r="D2301" s="10">
        <f>VLOOKUP($A2301,'Medical Examinations'!$A:$Z,MATCH(D$1,'Medical Examinations'!$A$1:$Z$1,0),FALSE)</f>
        <v>5.33</v>
      </c>
      <c r="E2301" s="10" t="str">
        <f>VLOOKUP($A2301,'Medical Examinations'!$A:$Z,MATCH(E$1,'Medical Examinations'!$A$1:$Z$1,0),FALSE)</f>
        <v>yes</v>
      </c>
      <c r="F2301" s="10" t="str">
        <f>VLOOKUP($A2301,'Medical Examinations'!$A:$Z,MATCH(F$1,'Medical Examinations'!$A$1:$Z$1,0),FALSE)</f>
        <v>No</v>
      </c>
      <c r="G2301" s="10" t="str">
        <f>VLOOKUP($A2301,'Medical Examinations'!$A:$Z,MATCH(G$1,'Medical Examinations'!$A$1:$Z$1,0),FALSE)</f>
        <v>Yes</v>
      </c>
      <c r="H2301" s="10">
        <f>VLOOKUP($A2301,'Medical Examinations'!$A:$Z,MATCH(H$1,'Medical Examinations'!$A$1:$Z$1,0),FALSE)</f>
        <v>1</v>
      </c>
      <c r="I2301" s="10" t="str">
        <f>VLOOKUP($A2301,'Medical Examinations'!$A:$Z,MATCH(I$1,'Medical Examinations'!$A$1:$Z$1,0),FALSE)</f>
        <v>No</v>
      </c>
      <c r="J2301" s="10" t="str">
        <f>VLOOKUP($A2301,'Medical Examinations'!$A:$Z,MATCH(J$1,'Medical Examinations'!$A$1:$Z$1,0),FALSE)</f>
        <v>Underweight</v>
      </c>
      <c r="K2301" s="10" t="str">
        <f>VLOOKUP($A2301,'Medical Examinations'!$A:$Z,MATCH(K$1,'Medical Examinations'!$A$1:$Z$1,0),FALSE)</f>
        <v>Normal</v>
      </c>
      <c r="L2301" s="15">
        <v>44260.75</v>
      </c>
      <c r="M2301" s="10" t="s">
        <v>4707</v>
      </c>
      <c r="N2301" s="10" t="s">
        <v>4711</v>
      </c>
      <c r="P2301" s="10"/>
    </row>
    <row r="2302" spans="1:16">
      <c r="A2302" s="20" t="s">
        <v>4605</v>
      </c>
      <c r="D2302" s="10">
        <f>VLOOKUP($A2302,'Medical Examinations'!$A:$Z,MATCH(D$1,'Medical Examinations'!$A$1:$Z$1,0),FALSE)</f>
        <v>5.5</v>
      </c>
      <c r="E2302" s="10" t="str">
        <f>VLOOKUP($A2302,'Medical Examinations'!$A:$Z,MATCH(E$1,'Medical Examinations'!$A$1:$Z$1,0),FALSE)</f>
        <v>No</v>
      </c>
      <c r="F2302" s="10" t="str">
        <f>VLOOKUP($A2302,'Medical Examinations'!$A:$Z,MATCH(F$1,'Medical Examinations'!$A$1:$Z$1,0),FALSE)</f>
        <v>yes</v>
      </c>
      <c r="G2302" s="10" t="str">
        <f>VLOOKUP($A2302,'Medical Examinations'!$A:$Z,MATCH(G$1,'Medical Examinations'!$A$1:$Z$1,0),FALSE)</f>
        <v>No</v>
      </c>
      <c r="H2302" s="10">
        <f>VLOOKUP($A2302,'Medical Examinations'!$A:$Z,MATCH(H$1,'Medical Examinations'!$A$1:$Z$1,0),FALSE)</f>
        <v>1</v>
      </c>
      <c r="I2302" s="10" t="str">
        <f>VLOOKUP($A2302,'Medical Examinations'!$A:$Z,MATCH(I$1,'Medical Examinations'!$A$1:$Z$1,0),FALSE)</f>
        <v>No</v>
      </c>
      <c r="J2302" s="10" t="str">
        <f>VLOOKUP($A2302,'Medical Examinations'!$A:$Z,MATCH(J$1,'Medical Examinations'!$A$1:$Z$1,0),FALSE)</f>
        <v>Normal Weight</v>
      </c>
      <c r="K2302" s="10" t="str">
        <f>VLOOKUP($A2302,'Medical Examinations'!$A:$Z,MATCH(K$1,'Medical Examinations'!$A$1:$Z$1,0),FALSE)</f>
        <v>Normal</v>
      </c>
      <c r="L2302" s="15">
        <v>44400.41</v>
      </c>
      <c r="M2302" s="10" t="s">
        <v>4707</v>
      </c>
      <c r="N2302" s="10" t="s">
        <v>4707</v>
      </c>
      <c r="P2302" s="10"/>
    </row>
    <row r="2303" spans="1:16">
      <c r="A2303" s="21" t="s">
        <v>4607</v>
      </c>
      <c r="D2303" s="10">
        <f>VLOOKUP($A2303,'Medical Examinations'!$A:$Z,MATCH(D$1,'Medical Examinations'!$A$1:$Z$1,0),FALSE)</f>
        <v>5.4</v>
      </c>
      <c r="E2303" s="10" t="str">
        <f>VLOOKUP($A2303,'Medical Examinations'!$A:$Z,MATCH(E$1,'Medical Examinations'!$A$1:$Z$1,0),FALSE)</f>
        <v>No</v>
      </c>
      <c r="F2303" s="10" t="str">
        <f>VLOOKUP($A2303,'Medical Examinations'!$A:$Z,MATCH(F$1,'Medical Examinations'!$A$1:$Z$1,0),FALSE)</f>
        <v>No</v>
      </c>
      <c r="G2303" s="10" t="str">
        <f>VLOOKUP($A2303,'Medical Examinations'!$A:$Z,MATCH(G$1,'Medical Examinations'!$A$1:$Z$1,0),FALSE)</f>
        <v>Yes</v>
      </c>
      <c r="H2303" s="10">
        <f>VLOOKUP($A2303,'Medical Examinations'!$A:$Z,MATCH(H$1,'Medical Examinations'!$A$1:$Z$1,0),FALSE)</f>
        <v>1</v>
      </c>
      <c r="I2303" s="10" t="str">
        <f>VLOOKUP($A2303,'Medical Examinations'!$A:$Z,MATCH(I$1,'Medical Examinations'!$A$1:$Z$1,0),FALSE)</f>
        <v>No</v>
      </c>
      <c r="J2303" s="10" t="str">
        <f>VLOOKUP($A2303,'Medical Examinations'!$A:$Z,MATCH(J$1,'Medical Examinations'!$A$1:$Z$1,0),FALSE)</f>
        <v>Underweight</v>
      </c>
      <c r="K2303" s="10" t="str">
        <f>VLOOKUP($A2303,'Medical Examinations'!$A:$Z,MATCH(K$1,'Medical Examinations'!$A$1:$Z$1,0),FALSE)</f>
        <v>Normal</v>
      </c>
      <c r="L2303" s="15">
        <v>44423.8</v>
      </c>
      <c r="M2303" s="10" t="s">
        <v>4707</v>
      </c>
      <c r="N2303" s="10" t="s">
        <v>4708</v>
      </c>
      <c r="P2303" s="10"/>
    </row>
    <row r="2304" spans="1:16">
      <c r="A2304" s="20" t="s">
        <v>4609</v>
      </c>
      <c r="D2304" s="10">
        <f>VLOOKUP($A2304,'Medical Examinations'!$A:$Z,MATCH(D$1,'Medical Examinations'!$A$1:$Z$1,0),FALSE)</f>
        <v>6.05</v>
      </c>
      <c r="E2304" s="10" t="str">
        <f>VLOOKUP($A2304,'Medical Examinations'!$A:$Z,MATCH(E$1,'Medical Examinations'!$A$1:$Z$1,0),FALSE)</f>
        <v>yes</v>
      </c>
      <c r="F2304" s="10" t="str">
        <f>VLOOKUP($A2304,'Medical Examinations'!$A:$Z,MATCH(F$1,'Medical Examinations'!$A$1:$Z$1,0),FALSE)</f>
        <v>No</v>
      </c>
      <c r="G2304" s="10" t="str">
        <f>VLOOKUP($A2304,'Medical Examinations'!$A:$Z,MATCH(G$1,'Medical Examinations'!$A$1:$Z$1,0),FALSE)</f>
        <v>No</v>
      </c>
      <c r="H2304" s="10">
        <f>VLOOKUP($A2304,'Medical Examinations'!$A:$Z,MATCH(H$1,'Medical Examinations'!$A$1:$Z$1,0),FALSE)</f>
        <v>1</v>
      </c>
      <c r="I2304" s="10" t="str">
        <f>VLOOKUP($A2304,'Medical Examinations'!$A:$Z,MATCH(I$1,'Medical Examinations'!$A$1:$Z$1,0),FALSE)</f>
        <v>No</v>
      </c>
      <c r="J2304" s="10" t="str">
        <f>VLOOKUP($A2304,'Medical Examinations'!$A:$Z,MATCH(J$1,'Medical Examinations'!$A$1:$Z$1,0),FALSE)</f>
        <v>Underweight</v>
      </c>
      <c r="K2304" s="10" t="str">
        <f>VLOOKUP($A2304,'Medical Examinations'!$A:$Z,MATCH(K$1,'Medical Examinations'!$A$1:$Z$1,0),FALSE)</f>
        <v>Prediabetes</v>
      </c>
      <c r="L2304" s="15">
        <v>44501.4</v>
      </c>
      <c r="M2304" s="10" t="s">
        <v>4707</v>
      </c>
      <c r="N2304" s="10" t="s">
        <v>4708</v>
      </c>
      <c r="P2304" s="10"/>
    </row>
    <row r="2305" spans="1:16">
      <c r="A2305" s="21" t="s">
        <v>4611</v>
      </c>
      <c r="D2305" s="10">
        <f>VLOOKUP($A2305,'Medical Examinations'!$A:$Z,MATCH(D$1,'Medical Examinations'!$A$1:$Z$1,0),FALSE)</f>
        <v>11.46</v>
      </c>
      <c r="E2305" s="10" t="str">
        <f>VLOOKUP($A2305,'Medical Examinations'!$A:$Z,MATCH(E$1,'Medical Examinations'!$A$1:$Z$1,0),FALSE)</f>
        <v>No</v>
      </c>
      <c r="F2305" s="10" t="str">
        <f>VLOOKUP($A2305,'Medical Examinations'!$A:$Z,MATCH(F$1,'Medical Examinations'!$A$1:$Z$1,0),FALSE)</f>
        <v>No</v>
      </c>
      <c r="G2305" s="10" t="str">
        <f>VLOOKUP($A2305,'Medical Examinations'!$A:$Z,MATCH(G$1,'Medical Examinations'!$A$1:$Z$1,0),FALSE)</f>
        <v>No</v>
      </c>
      <c r="H2305" s="10">
        <f>VLOOKUP($A2305,'Medical Examinations'!$A:$Z,MATCH(H$1,'Medical Examinations'!$A$1:$Z$1,0),FALSE)</f>
        <v>0</v>
      </c>
      <c r="I2305" s="10" t="str">
        <f>VLOOKUP($A2305,'Medical Examinations'!$A:$Z,MATCH(I$1,'Medical Examinations'!$A$1:$Z$1,0),FALSE)</f>
        <v>No</v>
      </c>
      <c r="J2305" s="10" t="str">
        <f>VLOOKUP($A2305,'Medical Examinations'!$A:$Z,MATCH(J$1,'Medical Examinations'!$A$1:$Z$1,0),FALSE)</f>
        <v>Underweight</v>
      </c>
      <c r="K2305" s="10" t="str">
        <f>VLOOKUP($A2305,'Medical Examinations'!$A:$Z,MATCH(K$1,'Medical Examinations'!$A$1:$Z$1,0),FALSE)</f>
        <v>Diabetes</v>
      </c>
      <c r="L2305" s="15">
        <v>44585.46</v>
      </c>
      <c r="M2305" s="10" t="s">
        <v>4707</v>
      </c>
      <c r="N2305" s="10" t="s">
        <v>4707</v>
      </c>
      <c r="P2305" s="10"/>
    </row>
    <row r="2306" spans="1:16">
      <c r="A2306" s="20" t="s">
        <v>4613</v>
      </c>
      <c r="D2306" s="10">
        <f>VLOOKUP($A2306,'Medical Examinations'!$A:$Z,MATCH(D$1,'Medical Examinations'!$A$1:$Z$1,0),FALSE)</f>
        <v>8.48</v>
      </c>
      <c r="E2306" s="10" t="str">
        <f>VLOOKUP($A2306,'Medical Examinations'!$A:$Z,MATCH(E$1,'Medical Examinations'!$A$1:$Z$1,0),FALSE)</f>
        <v>No</v>
      </c>
      <c r="F2306" s="10" t="str">
        <f>VLOOKUP($A2306,'Medical Examinations'!$A:$Z,MATCH(F$1,'Medical Examinations'!$A$1:$Z$1,0),FALSE)</f>
        <v>No</v>
      </c>
      <c r="G2306" s="10" t="str">
        <f>VLOOKUP($A2306,'Medical Examinations'!$A:$Z,MATCH(G$1,'Medical Examinations'!$A$1:$Z$1,0),FALSE)</f>
        <v>No</v>
      </c>
      <c r="H2306" s="10">
        <f>VLOOKUP($A2306,'Medical Examinations'!$A:$Z,MATCH(H$1,'Medical Examinations'!$A$1:$Z$1,0),FALSE)</f>
        <v>0</v>
      </c>
      <c r="I2306" s="10" t="str">
        <f>VLOOKUP($A2306,'Medical Examinations'!$A:$Z,MATCH(I$1,'Medical Examinations'!$A$1:$Z$1,0),FALSE)</f>
        <v>No</v>
      </c>
      <c r="J2306" s="10" t="str">
        <f>VLOOKUP($A2306,'Medical Examinations'!$A:$Z,MATCH(J$1,'Medical Examinations'!$A$1:$Z$1,0),FALSE)</f>
        <v>Underweight</v>
      </c>
      <c r="K2306" s="10" t="str">
        <f>VLOOKUP($A2306,'Medical Examinations'!$A:$Z,MATCH(K$1,'Medical Examinations'!$A$1:$Z$1,0),FALSE)</f>
        <v>Diabetes</v>
      </c>
      <c r="L2306" s="15">
        <v>44641.2</v>
      </c>
      <c r="M2306" s="10" t="s">
        <v>4707</v>
      </c>
      <c r="N2306" s="10" t="s">
        <v>4708</v>
      </c>
      <c r="P2306" s="10"/>
    </row>
    <row r="2307" spans="1:16">
      <c r="A2307" s="21" t="s">
        <v>4615</v>
      </c>
      <c r="D2307" s="10">
        <f>VLOOKUP($A2307,'Medical Examinations'!$A:$Z,MATCH(D$1,'Medical Examinations'!$A$1:$Z$1,0),FALSE)</f>
        <v>4.8600000000000003</v>
      </c>
      <c r="E2307" s="10" t="str">
        <f>VLOOKUP($A2307,'Medical Examinations'!$A:$Z,MATCH(E$1,'Medical Examinations'!$A$1:$Z$1,0),FALSE)</f>
        <v>No</v>
      </c>
      <c r="F2307" s="10" t="str">
        <f>VLOOKUP($A2307,'Medical Examinations'!$A:$Z,MATCH(F$1,'Medical Examinations'!$A$1:$Z$1,0),FALSE)</f>
        <v>No</v>
      </c>
      <c r="G2307" s="10" t="str">
        <f>VLOOKUP($A2307,'Medical Examinations'!$A:$Z,MATCH(G$1,'Medical Examinations'!$A$1:$Z$1,0),FALSE)</f>
        <v>No</v>
      </c>
      <c r="H2307" s="10">
        <f>VLOOKUP($A2307,'Medical Examinations'!$A:$Z,MATCH(H$1,'Medical Examinations'!$A$1:$Z$1,0),FALSE)</f>
        <v>0</v>
      </c>
      <c r="I2307" s="10" t="str">
        <f>VLOOKUP($A2307,'Medical Examinations'!$A:$Z,MATCH(I$1,'Medical Examinations'!$A$1:$Z$1,0),FALSE)</f>
        <v>No</v>
      </c>
      <c r="J2307" s="10" t="str">
        <f>VLOOKUP($A2307,'Medical Examinations'!$A:$Z,MATCH(J$1,'Medical Examinations'!$A$1:$Z$1,0),FALSE)</f>
        <v>Underweight</v>
      </c>
      <c r="K2307" s="10" t="str">
        <f>VLOOKUP($A2307,'Medical Examinations'!$A:$Z,MATCH(K$1,'Medical Examinations'!$A$1:$Z$1,0),FALSE)</f>
        <v>Normal</v>
      </c>
      <c r="L2307" s="15">
        <v>45008.959999999999</v>
      </c>
      <c r="M2307" s="10" t="s">
        <v>4707</v>
      </c>
      <c r="N2307" s="10" t="s">
        <v>4707</v>
      </c>
      <c r="P2307" s="10"/>
    </row>
    <row r="2308" spans="1:16">
      <c r="A2308" s="20" t="s">
        <v>4617</v>
      </c>
      <c r="D2308" s="10">
        <f>VLOOKUP($A2308,'Medical Examinations'!$A:$Z,MATCH(D$1,'Medical Examinations'!$A$1:$Z$1,0),FALSE)</f>
        <v>4.45</v>
      </c>
      <c r="E2308" s="10" t="str">
        <f>VLOOKUP($A2308,'Medical Examinations'!$A:$Z,MATCH(E$1,'Medical Examinations'!$A$1:$Z$1,0),FALSE)</f>
        <v>yes</v>
      </c>
      <c r="F2308" s="10" t="str">
        <f>VLOOKUP($A2308,'Medical Examinations'!$A:$Z,MATCH(F$1,'Medical Examinations'!$A$1:$Z$1,0),FALSE)</f>
        <v>No</v>
      </c>
      <c r="G2308" s="10" t="str">
        <f>VLOOKUP($A2308,'Medical Examinations'!$A:$Z,MATCH(G$1,'Medical Examinations'!$A$1:$Z$1,0),FALSE)</f>
        <v>No</v>
      </c>
      <c r="H2308" s="10">
        <f>VLOOKUP($A2308,'Medical Examinations'!$A:$Z,MATCH(H$1,'Medical Examinations'!$A$1:$Z$1,0),FALSE)</f>
        <v>1</v>
      </c>
      <c r="I2308" s="10" t="str">
        <f>VLOOKUP($A2308,'Medical Examinations'!$A:$Z,MATCH(I$1,'Medical Examinations'!$A$1:$Z$1,0),FALSE)</f>
        <v>No</v>
      </c>
      <c r="J2308" s="10" t="str">
        <f>VLOOKUP($A2308,'Medical Examinations'!$A:$Z,MATCH(J$1,'Medical Examinations'!$A$1:$Z$1,0),FALSE)</f>
        <v>Normal Weight</v>
      </c>
      <c r="K2308" s="10" t="str">
        <f>VLOOKUP($A2308,'Medical Examinations'!$A:$Z,MATCH(K$1,'Medical Examinations'!$A$1:$Z$1,0),FALSE)</f>
        <v>Normal</v>
      </c>
      <c r="L2308" s="15">
        <v>45702.02</v>
      </c>
      <c r="M2308" s="10" t="s">
        <v>4707</v>
      </c>
      <c r="N2308" s="10" t="s">
        <v>4707</v>
      </c>
      <c r="P2308" s="10"/>
    </row>
    <row r="2309" spans="1:16">
      <c r="A2309" s="21" t="s">
        <v>4619</v>
      </c>
      <c r="D2309" s="10">
        <f>VLOOKUP($A2309,'Medical Examinations'!$A:$Z,MATCH(D$1,'Medical Examinations'!$A$1:$Z$1,0),FALSE)</f>
        <v>4.3600000000000003</v>
      </c>
      <c r="E2309" s="10" t="str">
        <f>VLOOKUP($A2309,'Medical Examinations'!$A:$Z,MATCH(E$1,'Medical Examinations'!$A$1:$Z$1,0),FALSE)</f>
        <v>No</v>
      </c>
      <c r="F2309" s="10" t="str">
        <f>VLOOKUP($A2309,'Medical Examinations'!$A:$Z,MATCH(F$1,'Medical Examinations'!$A$1:$Z$1,0),FALSE)</f>
        <v>No</v>
      </c>
      <c r="G2309" s="10" t="str">
        <f>VLOOKUP($A2309,'Medical Examinations'!$A:$Z,MATCH(G$1,'Medical Examinations'!$A$1:$Z$1,0),FALSE)</f>
        <v>No</v>
      </c>
      <c r="H2309" s="10">
        <f>VLOOKUP($A2309,'Medical Examinations'!$A:$Z,MATCH(H$1,'Medical Examinations'!$A$1:$Z$1,0),FALSE)</f>
        <v>0</v>
      </c>
      <c r="I2309" s="10" t="str">
        <f>VLOOKUP($A2309,'Medical Examinations'!$A:$Z,MATCH(I$1,'Medical Examinations'!$A$1:$Z$1,0),FALSE)</f>
        <v>No</v>
      </c>
      <c r="J2309" s="10" t="str">
        <f>VLOOKUP($A2309,'Medical Examinations'!$A:$Z,MATCH(J$1,'Medical Examinations'!$A$1:$Z$1,0),FALSE)</f>
        <v>Underweight</v>
      </c>
      <c r="K2309" s="10" t="str">
        <f>VLOOKUP($A2309,'Medical Examinations'!$A:$Z,MATCH(K$1,'Medical Examinations'!$A$1:$Z$1,0),FALSE)</f>
        <v>Normal</v>
      </c>
      <c r="L2309" s="15">
        <v>45710.21</v>
      </c>
      <c r="M2309" s="10" t="s">
        <v>4707</v>
      </c>
      <c r="N2309" s="10" t="s">
        <v>4707</v>
      </c>
      <c r="P2309" s="10"/>
    </row>
    <row r="2310" spans="1:16">
      <c r="A2310" s="20" t="s">
        <v>4621</v>
      </c>
      <c r="D2310" s="10">
        <f>VLOOKUP($A2310,'Medical Examinations'!$A:$Z,MATCH(D$1,'Medical Examinations'!$A$1:$Z$1,0),FALSE)</f>
        <v>5.8</v>
      </c>
      <c r="E2310" s="10" t="str">
        <f>VLOOKUP($A2310,'Medical Examinations'!$A:$Z,MATCH(E$1,'Medical Examinations'!$A$1:$Z$1,0),FALSE)</f>
        <v>No</v>
      </c>
      <c r="F2310" s="10" t="str">
        <f>VLOOKUP($A2310,'Medical Examinations'!$A:$Z,MATCH(F$1,'Medical Examinations'!$A$1:$Z$1,0),FALSE)</f>
        <v>yes</v>
      </c>
      <c r="G2310" s="10" t="str">
        <f>VLOOKUP($A2310,'Medical Examinations'!$A:$Z,MATCH(G$1,'Medical Examinations'!$A$1:$Z$1,0),FALSE)</f>
        <v>No</v>
      </c>
      <c r="H2310" s="10">
        <f>VLOOKUP($A2310,'Medical Examinations'!$A:$Z,MATCH(H$1,'Medical Examinations'!$A$1:$Z$1,0),FALSE)</f>
        <v>1</v>
      </c>
      <c r="I2310" s="10" t="str">
        <f>VLOOKUP($A2310,'Medical Examinations'!$A:$Z,MATCH(I$1,'Medical Examinations'!$A$1:$Z$1,0),FALSE)</f>
        <v>No</v>
      </c>
      <c r="J2310" s="10" t="str">
        <f>VLOOKUP($A2310,'Medical Examinations'!$A:$Z,MATCH(J$1,'Medical Examinations'!$A$1:$Z$1,0),FALSE)</f>
        <v>Normal Weight</v>
      </c>
      <c r="K2310" s="10" t="str">
        <f>VLOOKUP($A2310,'Medical Examinations'!$A:$Z,MATCH(K$1,'Medical Examinations'!$A$1:$Z$1,0),FALSE)</f>
        <v>Prediabetes</v>
      </c>
      <c r="L2310" s="15">
        <v>45863.21</v>
      </c>
      <c r="M2310" s="10" t="s">
        <v>4707</v>
      </c>
      <c r="N2310" s="10" t="s">
        <v>4711</v>
      </c>
      <c r="P2310" s="10"/>
    </row>
    <row r="2311" spans="1:16">
      <c r="A2311" s="21" t="s">
        <v>4623</v>
      </c>
      <c r="D2311" s="10">
        <f>VLOOKUP($A2311,'Medical Examinations'!$A:$Z,MATCH(D$1,'Medical Examinations'!$A$1:$Z$1,0),FALSE)</f>
        <v>5.27</v>
      </c>
      <c r="E2311" s="10" t="str">
        <f>VLOOKUP($A2311,'Medical Examinations'!$A:$Z,MATCH(E$1,'Medical Examinations'!$A$1:$Z$1,0),FALSE)</f>
        <v>No</v>
      </c>
      <c r="F2311" s="10" t="str">
        <f>VLOOKUP($A2311,'Medical Examinations'!$A:$Z,MATCH(F$1,'Medical Examinations'!$A$1:$Z$1,0),FALSE)</f>
        <v>No</v>
      </c>
      <c r="G2311" s="10" t="str">
        <f>VLOOKUP($A2311,'Medical Examinations'!$A:$Z,MATCH(G$1,'Medical Examinations'!$A$1:$Z$1,0),FALSE)</f>
        <v>No</v>
      </c>
      <c r="H2311" s="10">
        <f>VLOOKUP($A2311,'Medical Examinations'!$A:$Z,MATCH(H$1,'Medical Examinations'!$A$1:$Z$1,0),FALSE)</f>
        <v>0</v>
      </c>
      <c r="I2311" s="10" t="str">
        <f>VLOOKUP($A2311,'Medical Examinations'!$A:$Z,MATCH(I$1,'Medical Examinations'!$A$1:$Z$1,0),FALSE)</f>
        <v>No</v>
      </c>
      <c r="J2311" s="10" t="str">
        <f>VLOOKUP($A2311,'Medical Examinations'!$A:$Z,MATCH(J$1,'Medical Examinations'!$A$1:$Z$1,0),FALSE)</f>
        <v>Normal Weight</v>
      </c>
      <c r="K2311" s="10" t="str">
        <f>VLOOKUP($A2311,'Medical Examinations'!$A:$Z,MATCH(K$1,'Medical Examinations'!$A$1:$Z$1,0),FALSE)</f>
        <v>Normal</v>
      </c>
      <c r="L2311" s="15">
        <v>46113.51</v>
      </c>
      <c r="M2311" s="10" t="s">
        <v>4707</v>
      </c>
      <c r="N2311" s="10" t="s">
        <v>4708</v>
      </c>
      <c r="P2311" s="10"/>
    </row>
    <row r="2312" spans="1:16">
      <c r="A2312" s="20" t="s">
        <v>4625</v>
      </c>
      <c r="D2312" s="10">
        <f>VLOOKUP($A2312,'Medical Examinations'!$A:$Z,MATCH(D$1,'Medical Examinations'!$A$1:$Z$1,0),FALSE)</f>
        <v>5.64</v>
      </c>
      <c r="E2312" s="10" t="str">
        <f>VLOOKUP($A2312,'Medical Examinations'!$A:$Z,MATCH(E$1,'Medical Examinations'!$A$1:$Z$1,0),FALSE)</f>
        <v>yes</v>
      </c>
      <c r="F2312" s="10" t="str">
        <f>VLOOKUP($A2312,'Medical Examinations'!$A:$Z,MATCH(F$1,'Medical Examinations'!$A$1:$Z$1,0),FALSE)</f>
        <v>No</v>
      </c>
      <c r="G2312" s="10" t="str">
        <f>VLOOKUP($A2312,'Medical Examinations'!$A:$Z,MATCH(G$1,'Medical Examinations'!$A$1:$Z$1,0),FALSE)</f>
        <v>No</v>
      </c>
      <c r="H2312" s="10">
        <f>VLOOKUP($A2312,'Medical Examinations'!$A:$Z,MATCH(H$1,'Medical Examinations'!$A$1:$Z$1,0),FALSE)</f>
        <v>0</v>
      </c>
      <c r="I2312" s="10" t="str">
        <f>VLOOKUP($A2312,'Medical Examinations'!$A:$Z,MATCH(I$1,'Medical Examinations'!$A$1:$Z$1,0),FALSE)</f>
        <v>No</v>
      </c>
      <c r="J2312" s="10" t="str">
        <f>VLOOKUP($A2312,'Medical Examinations'!$A:$Z,MATCH(J$1,'Medical Examinations'!$A$1:$Z$1,0),FALSE)</f>
        <v>Overweight</v>
      </c>
      <c r="K2312" s="10" t="str">
        <f>VLOOKUP($A2312,'Medical Examinations'!$A:$Z,MATCH(K$1,'Medical Examinations'!$A$1:$Z$1,0),FALSE)</f>
        <v>Normal</v>
      </c>
      <c r="L2312" s="15">
        <v>46130.53</v>
      </c>
      <c r="M2312" s="10" t="s">
        <v>4711</v>
      </c>
      <c r="N2312" s="10" t="s">
        <v>4711</v>
      </c>
      <c r="P2312" s="10"/>
    </row>
    <row r="2313" spans="1:16">
      <c r="A2313" s="21" t="s">
        <v>4627</v>
      </c>
      <c r="D2313" s="10">
        <f>VLOOKUP($A2313,'Medical Examinations'!$A:$Z,MATCH(D$1,'Medical Examinations'!$A$1:$Z$1,0),FALSE)</f>
        <v>4.2</v>
      </c>
      <c r="E2313" s="10" t="str">
        <f>VLOOKUP($A2313,'Medical Examinations'!$A:$Z,MATCH(E$1,'Medical Examinations'!$A$1:$Z$1,0),FALSE)</f>
        <v>yes</v>
      </c>
      <c r="F2313" s="10" t="str">
        <f>VLOOKUP($A2313,'Medical Examinations'!$A:$Z,MATCH(F$1,'Medical Examinations'!$A$1:$Z$1,0),FALSE)</f>
        <v>No</v>
      </c>
      <c r="G2313" s="10" t="str">
        <f>VLOOKUP($A2313,'Medical Examinations'!$A:$Z,MATCH(G$1,'Medical Examinations'!$A$1:$Z$1,0),FALSE)</f>
        <v>No</v>
      </c>
      <c r="H2313" s="10">
        <f>VLOOKUP($A2313,'Medical Examinations'!$A:$Z,MATCH(H$1,'Medical Examinations'!$A$1:$Z$1,0),FALSE)</f>
        <v>1</v>
      </c>
      <c r="I2313" s="10" t="str">
        <f>VLOOKUP($A2313,'Medical Examinations'!$A:$Z,MATCH(I$1,'Medical Examinations'!$A$1:$Z$1,0),FALSE)</f>
        <v>No</v>
      </c>
      <c r="J2313" s="10" t="str">
        <f>VLOOKUP($A2313,'Medical Examinations'!$A:$Z,MATCH(J$1,'Medical Examinations'!$A$1:$Z$1,0),FALSE)</f>
        <v>Normal Weight</v>
      </c>
      <c r="K2313" s="10" t="str">
        <f>VLOOKUP($A2313,'Medical Examinations'!$A:$Z,MATCH(K$1,'Medical Examinations'!$A$1:$Z$1,0),FALSE)</f>
        <v>Normal</v>
      </c>
      <c r="L2313" s="15">
        <v>46151.12</v>
      </c>
      <c r="M2313" s="10" t="s">
        <v>4711</v>
      </c>
      <c r="N2313" s="10" t="s">
        <v>4708</v>
      </c>
      <c r="P2313" s="10"/>
    </row>
    <row r="2314" spans="1:16">
      <c r="A2314" s="20" t="s">
        <v>4629</v>
      </c>
      <c r="D2314" s="10">
        <f>VLOOKUP($A2314,'Medical Examinations'!$A:$Z,MATCH(D$1,'Medical Examinations'!$A$1:$Z$1,0),FALSE)</f>
        <v>5.42</v>
      </c>
      <c r="E2314" s="10" t="str">
        <f>VLOOKUP($A2314,'Medical Examinations'!$A:$Z,MATCH(E$1,'Medical Examinations'!$A$1:$Z$1,0),FALSE)</f>
        <v>No</v>
      </c>
      <c r="F2314" s="10" t="str">
        <f>VLOOKUP($A2314,'Medical Examinations'!$A:$Z,MATCH(F$1,'Medical Examinations'!$A$1:$Z$1,0),FALSE)</f>
        <v>No</v>
      </c>
      <c r="G2314" s="10" t="str">
        <f>VLOOKUP($A2314,'Medical Examinations'!$A:$Z,MATCH(G$1,'Medical Examinations'!$A$1:$Z$1,0),FALSE)</f>
        <v>No</v>
      </c>
      <c r="H2314" s="10">
        <f>VLOOKUP($A2314,'Medical Examinations'!$A:$Z,MATCH(H$1,'Medical Examinations'!$A$1:$Z$1,0),FALSE)</f>
        <v>0</v>
      </c>
      <c r="I2314" s="10" t="str">
        <f>VLOOKUP($A2314,'Medical Examinations'!$A:$Z,MATCH(I$1,'Medical Examinations'!$A$1:$Z$1,0),FALSE)</f>
        <v>No</v>
      </c>
      <c r="J2314" s="10" t="str">
        <f>VLOOKUP($A2314,'Medical Examinations'!$A:$Z,MATCH(J$1,'Medical Examinations'!$A$1:$Z$1,0),FALSE)</f>
        <v>Normal Weight</v>
      </c>
      <c r="K2314" s="10" t="str">
        <f>VLOOKUP($A2314,'Medical Examinations'!$A:$Z,MATCH(K$1,'Medical Examinations'!$A$1:$Z$1,0),FALSE)</f>
        <v>Normal</v>
      </c>
      <c r="L2314" s="15">
        <v>46200.99</v>
      </c>
      <c r="M2314" s="10" t="s">
        <v>4711</v>
      </c>
      <c r="N2314" s="10" t="s">
        <v>4711</v>
      </c>
      <c r="P2314" s="10"/>
    </row>
    <row r="2315" spans="1:16">
      <c r="A2315" s="21" t="s">
        <v>4631</v>
      </c>
      <c r="D2315" s="10">
        <f>VLOOKUP($A2315,'Medical Examinations'!$A:$Z,MATCH(D$1,'Medical Examinations'!$A$1:$Z$1,0),FALSE)</f>
        <v>6.11</v>
      </c>
      <c r="E2315" s="10" t="str">
        <f>VLOOKUP($A2315,'Medical Examinations'!$A:$Z,MATCH(E$1,'Medical Examinations'!$A$1:$Z$1,0),FALSE)</f>
        <v>No</v>
      </c>
      <c r="F2315" s="10" t="str">
        <f>VLOOKUP($A2315,'Medical Examinations'!$A:$Z,MATCH(F$1,'Medical Examinations'!$A$1:$Z$1,0),FALSE)</f>
        <v>No</v>
      </c>
      <c r="G2315" s="10" t="str">
        <f>VLOOKUP($A2315,'Medical Examinations'!$A:$Z,MATCH(G$1,'Medical Examinations'!$A$1:$Z$1,0),FALSE)</f>
        <v>Yes</v>
      </c>
      <c r="H2315" s="10">
        <f>VLOOKUP($A2315,'Medical Examinations'!$A:$Z,MATCH(H$1,'Medical Examinations'!$A$1:$Z$1,0),FALSE)</f>
        <v>1</v>
      </c>
      <c r="I2315" s="10" t="str">
        <f>VLOOKUP($A2315,'Medical Examinations'!$A:$Z,MATCH(I$1,'Medical Examinations'!$A$1:$Z$1,0),FALSE)</f>
        <v>No</v>
      </c>
      <c r="J2315" s="10" t="str">
        <f>VLOOKUP($A2315,'Medical Examinations'!$A:$Z,MATCH(J$1,'Medical Examinations'!$A$1:$Z$1,0),FALSE)</f>
        <v>Normal Weight</v>
      </c>
      <c r="K2315" s="10" t="str">
        <f>VLOOKUP($A2315,'Medical Examinations'!$A:$Z,MATCH(K$1,'Medical Examinations'!$A$1:$Z$1,0),FALSE)</f>
        <v>Prediabetes</v>
      </c>
      <c r="L2315" s="15">
        <v>46255.11</v>
      </c>
      <c r="M2315" s="10" t="s">
        <v>4711</v>
      </c>
      <c r="N2315" s="10" t="s">
        <v>4708</v>
      </c>
      <c r="P2315" s="10"/>
    </row>
    <row r="2316" spans="1:16">
      <c r="A2316" s="20" t="s">
        <v>4633</v>
      </c>
      <c r="D2316" s="10">
        <f>VLOOKUP($A2316,'Medical Examinations'!$A:$Z,MATCH(D$1,'Medical Examinations'!$A$1:$Z$1,0),FALSE)</f>
        <v>5.29</v>
      </c>
      <c r="E2316" s="10" t="str">
        <f>VLOOKUP($A2316,'Medical Examinations'!$A:$Z,MATCH(E$1,'Medical Examinations'!$A$1:$Z$1,0),FALSE)</f>
        <v>No</v>
      </c>
      <c r="F2316" s="10" t="str">
        <f>VLOOKUP($A2316,'Medical Examinations'!$A:$Z,MATCH(F$1,'Medical Examinations'!$A$1:$Z$1,0),FALSE)</f>
        <v>yes</v>
      </c>
      <c r="G2316" s="10" t="str">
        <f>VLOOKUP($A2316,'Medical Examinations'!$A:$Z,MATCH(G$1,'Medical Examinations'!$A$1:$Z$1,0),FALSE)</f>
        <v>No</v>
      </c>
      <c r="H2316" s="10">
        <f>VLOOKUP($A2316,'Medical Examinations'!$A:$Z,MATCH(H$1,'Medical Examinations'!$A$1:$Z$1,0),FALSE)</f>
        <v>1</v>
      </c>
      <c r="I2316" s="10" t="str">
        <f>VLOOKUP($A2316,'Medical Examinations'!$A:$Z,MATCH(I$1,'Medical Examinations'!$A$1:$Z$1,0),FALSE)</f>
        <v>No</v>
      </c>
      <c r="J2316" s="10" t="str">
        <f>VLOOKUP($A2316,'Medical Examinations'!$A:$Z,MATCH(J$1,'Medical Examinations'!$A$1:$Z$1,0),FALSE)</f>
        <v>Normal Weight</v>
      </c>
      <c r="K2316" s="10" t="str">
        <f>VLOOKUP($A2316,'Medical Examinations'!$A:$Z,MATCH(K$1,'Medical Examinations'!$A$1:$Z$1,0),FALSE)</f>
        <v>Normal</v>
      </c>
      <c r="L2316" s="15">
        <v>46599.11</v>
      </c>
      <c r="M2316" s="10" t="s">
        <v>4711</v>
      </c>
      <c r="N2316" s="10" t="s">
        <v>4711</v>
      </c>
      <c r="P2316" s="10"/>
    </row>
    <row r="2317" spans="1:16">
      <c r="A2317" s="21" t="s">
        <v>4635</v>
      </c>
      <c r="D2317" s="10">
        <f>VLOOKUP($A2317,'Medical Examinations'!$A:$Z,MATCH(D$1,'Medical Examinations'!$A$1:$Z$1,0),FALSE)</f>
        <v>5.91</v>
      </c>
      <c r="E2317" s="10" t="str">
        <f>VLOOKUP($A2317,'Medical Examinations'!$A:$Z,MATCH(E$1,'Medical Examinations'!$A$1:$Z$1,0),FALSE)</f>
        <v>No</v>
      </c>
      <c r="F2317" s="10" t="str">
        <f>VLOOKUP($A2317,'Medical Examinations'!$A:$Z,MATCH(F$1,'Medical Examinations'!$A$1:$Z$1,0),FALSE)</f>
        <v>yes</v>
      </c>
      <c r="G2317" s="10" t="str">
        <f>VLOOKUP($A2317,'Medical Examinations'!$A:$Z,MATCH(G$1,'Medical Examinations'!$A$1:$Z$1,0),FALSE)</f>
        <v>No</v>
      </c>
      <c r="H2317" s="10">
        <f>VLOOKUP($A2317,'Medical Examinations'!$A:$Z,MATCH(H$1,'Medical Examinations'!$A$1:$Z$1,0),FALSE)</f>
        <v>1</v>
      </c>
      <c r="I2317" s="10" t="str">
        <f>VLOOKUP($A2317,'Medical Examinations'!$A:$Z,MATCH(I$1,'Medical Examinations'!$A$1:$Z$1,0),FALSE)</f>
        <v>No</v>
      </c>
      <c r="J2317" s="10" t="str">
        <f>VLOOKUP($A2317,'Medical Examinations'!$A:$Z,MATCH(J$1,'Medical Examinations'!$A$1:$Z$1,0),FALSE)</f>
        <v>Overweight</v>
      </c>
      <c r="K2317" s="10" t="str">
        <f>VLOOKUP($A2317,'Medical Examinations'!$A:$Z,MATCH(K$1,'Medical Examinations'!$A$1:$Z$1,0),FALSE)</f>
        <v>Prediabetes</v>
      </c>
      <c r="L2317" s="15">
        <v>46661.440000000002</v>
      </c>
      <c r="M2317" s="10" t="s">
        <v>4711</v>
      </c>
      <c r="N2317" s="10" t="s">
        <v>4708</v>
      </c>
      <c r="P2317" s="10"/>
    </row>
    <row r="2318" spans="1:16">
      <c r="A2318" s="20" t="s">
        <v>4637</v>
      </c>
      <c r="D2318" s="10">
        <f>VLOOKUP($A2318,'Medical Examinations'!$A:$Z,MATCH(D$1,'Medical Examinations'!$A$1:$Z$1,0),FALSE)</f>
        <v>5.81</v>
      </c>
      <c r="E2318" s="10" t="str">
        <f>VLOOKUP($A2318,'Medical Examinations'!$A:$Z,MATCH(E$1,'Medical Examinations'!$A$1:$Z$1,0),FALSE)</f>
        <v>yes</v>
      </c>
      <c r="F2318" s="10" t="str">
        <f>VLOOKUP($A2318,'Medical Examinations'!$A:$Z,MATCH(F$1,'Medical Examinations'!$A$1:$Z$1,0),FALSE)</f>
        <v>No</v>
      </c>
      <c r="G2318" s="10" t="str">
        <f>VLOOKUP($A2318,'Medical Examinations'!$A:$Z,MATCH(G$1,'Medical Examinations'!$A$1:$Z$1,0),FALSE)</f>
        <v>No</v>
      </c>
      <c r="H2318" s="10">
        <f>VLOOKUP($A2318,'Medical Examinations'!$A:$Z,MATCH(H$1,'Medical Examinations'!$A$1:$Z$1,0),FALSE)</f>
        <v>1</v>
      </c>
      <c r="I2318" s="10" t="str">
        <f>VLOOKUP($A2318,'Medical Examinations'!$A:$Z,MATCH(I$1,'Medical Examinations'!$A$1:$Z$1,0),FALSE)</f>
        <v>No</v>
      </c>
      <c r="J2318" s="10" t="str">
        <f>VLOOKUP($A2318,'Medical Examinations'!$A:$Z,MATCH(J$1,'Medical Examinations'!$A$1:$Z$1,0),FALSE)</f>
        <v>Normal Weight</v>
      </c>
      <c r="K2318" s="10" t="str">
        <f>VLOOKUP($A2318,'Medical Examinations'!$A:$Z,MATCH(K$1,'Medical Examinations'!$A$1:$Z$1,0),FALSE)</f>
        <v>Prediabetes</v>
      </c>
      <c r="L2318" s="15">
        <v>46718.16</v>
      </c>
      <c r="M2318" s="10" t="s">
        <v>4711</v>
      </c>
      <c r="N2318" s="10" t="s">
        <v>4711</v>
      </c>
      <c r="P2318" s="10"/>
    </row>
    <row r="2319" spans="1:16">
      <c r="A2319" s="21" t="s">
        <v>4639</v>
      </c>
      <c r="D2319" s="10">
        <f>VLOOKUP($A2319,'Medical Examinations'!$A:$Z,MATCH(D$1,'Medical Examinations'!$A$1:$Z$1,0),FALSE)</f>
        <v>5.51</v>
      </c>
      <c r="E2319" s="10" t="str">
        <f>VLOOKUP($A2319,'Medical Examinations'!$A:$Z,MATCH(E$1,'Medical Examinations'!$A$1:$Z$1,0),FALSE)</f>
        <v>yes</v>
      </c>
      <c r="F2319" s="10" t="str">
        <f>VLOOKUP($A2319,'Medical Examinations'!$A:$Z,MATCH(F$1,'Medical Examinations'!$A$1:$Z$1,0),FALSE)</f>
        <v>No</v>
      </c>
      <c r="G2319" s="10" t="str">
        <f>VLOOKUP($A2319,'Medical Examinations'!$A:$Z,MATCH(G$1,'Medical Examinations'!$A$1:$Z$1,0),FALSE)</f>
        <v>No</v>
      </c>
      <c r="H2319" s="10">
        <f>VLOOKUP($A2319,'Medical Examinations'!$A:$Z,MATCH(H$1,'Medical Examinations'!$A$1:$Z$1,0),FALSE)</f>
        <v>0</v>
      </c>
      <c r="I2319" s="10" t="str">
        <f>VLOOKUP($A2319,'Medical Examinations'!$A:$Z,MATCH(I$1,'Medical Examinations'!$A$1:$Z$1,0),FALSE)</f>
        <v>No</v>
      </c>
      <c r="J2319" s="10" t="str">
        <f>VLOOKUP($A2319,'Medical Examinations'!$A:$Z,MATCH(J$1,'Medical Examinations'!$A$1:$Z$1,0),FALSE)</f>
        <v>Normal Weight</v>
      </c>
      <c r="K2319" s="10" t="str">
        <f>VLOOKUP($A2319,'Medical Examinations'!$A:$Z,MATCH(K$1,'Medical Examinations'!$A$1:$Z$1,0),FALSE)</f>
        <v>Normal</v>
      </c>
      <c r="L2319" s="15">
        <v>46889.26</v>
      </c>
      <c r="M2319" s="10" t="s">
        <v>4707</v>
      </c>
      <c r="N2319" s="10" t="s">
        <v>4708</v>
      </c>
      <c r="P2319" s="10"/>
    </row>
    <row r="2320" spans="1:16">
      <c r="A2320" s="20" t="s">
        <v>4641</v>
      </c>
      <c r="D2320" s="10">
        <f>VLOOKUP($A2320,'Medical Examinations'!$A:$Z,MATCH(D$1,'Medical Examinations'!$A$1:$Z$1,0),FALSE)</f>
        <v>5.73</v>
      </c>
      <c r="E2320" s="10" t="str">
        <f>VLOOKUP($A2320,'Medical Examinations'!$A:$Z,MATCH(E$1,'Medical Examinations'!$A$1:$Z$1,0),FALSE)</f>
        <v>No</v>
      </c>
      <c r="F2320" s="10" t="str">
        <f>VLOOKUP($A2320,'Medical Examinations'!$A:$Z,MATCH(F$1,'Medical Examinations'!$A$1:$Z$1,0),FALSE)</f>
        <v>No</v>
      </c>
      <c r="G2320" s="10" t="str">
        <f>VLOOKUP($A2320,'Medical Examinations'!$A:$Z,MATCH(G$1,'Medical Examinations'!$A$1:$Z$1,0),FALSE)</f>
        <v>Yes</v>
      </c>
      <c r="H2320" s="10">
        <f>VLOOKUP($A2320,'Medical Examinations'!$A:$Z,MATCH(H$1,'Medical Examinations'!$A$1:$Z$1,0),FALSE)</f>
        <v>1</v>
      </c>
      <c r="I2320" s="10" t="str">
        <f>VLOOKUP($A2320,'Medical Examinations'!$A:$Z,MATCH(I$1,'Medical Examinations'!$A$1:$Z$1,0),FALSE)</f>
        <v>No</v>
      </c>
      <c r="J2320" s="10" t="str">
        <f>VLOOKUP($A2320,'Medical Examinations'!$A:$Z,MATCH(J$1,'Medical Examinations'!$A$1:$Z$1,0),FALSE)</f>
        <v>Underweight</v>
      </c>
      <c r="K2320" s="10" t="str">
        <f>VLOOKUP($A2320,'Medical Examinations'!$A:$Z,MATCH(K$1,'Medical Examinations'!$A$1:$Z$1,0),FALSE)</f>
        <v>Prediabetes</v>
      </c>
      <c r="L2320" s="15">
        <v>47055.53</v>
      </c>
      <c r="M2320" s="10" t="s">
        <v>4707</v>
      </c>
      <c r="N2320" s="10" t="s">
        <v>4711</v>
      </c>
      <c r="P2320" s="10"/>
    </row>
    <row r="2321" spans="1:16">
      <c r="A2321" s="21" t="s">
        <v>4643</v>
      </c>
      <c r="D2321" s="10">
        <f>VLOOKUP($A2321,'Medical Examinations'!$A:$Z,MATCH(D$1,'Medical Examinations'!$A$1:$Z$1,0),FALSE)</f>
        <v>5.53</v>
      </c>
      <c r="E2321" s="10" t="str">
        <f>VLOOKUP($A2321,'Medical Examinations'!$A:$Z,MATCH(E$1,'Medical Examinations'!$A$1:$Z$1,0),FALSE)</f>
        <v>yes</v>
      </c>
      <c r="F2321" s="10" t="str">
        <f>VLOOKUP($A2321,'Medical Examinations'!$A:$Z,MATCH(F$1,'Medical Examinations'!$A$1:$Z$1,0),FALSE)</f>
        <v>No</v>
      </c>
      <c r="G2321" s="10" t="str">
        <f>VLOOKUP($A2321,'Medical Examinations'!$A:$Z,MATCH(G$1,'Medical Examinations'!$A$1:$Z$1,0),FALSE)</f>
        <v>No</v>
      </c>
      <c r="H2321" s="10">
        <f>VLOOKUP($A2321,'Medical Examinations'!$A:$Z,MATCH(H$1,'Medical Examinations'!$A$1:$Z$1,0),FALSE)</f>
        <v>0</v>
      </c>
      <c r="I2321" s="10" t="str">
        <f>VLOOKUP($A2321,'Medical Examinations'!$A:$Z,MATCH(I$1,'Medical Examinations'!$A$1:$Z$1,0),FALSE)</f>
        <v>No</v>
      </c>
      <c r="J2321" s="10" t="str">
        <f>VLOOKUP($A2321,'Medical Examinations'!$A:$Z,MATCH(J$1,'Medical Examinations'!$A$1:$Z$1,0),FALSE)</f>
        <v>Normal Weight</v>
      </c>
      <c r="K2321" s="10" t="str">
        <f>VLOOKUP($A2321,'Medical Examinations'!$A:$Z,MATCH(K$1,'Medical Examinations'!$A$1:$Z$1,0),FALSE)</f>
        <v>Normal</v>
      </c>
      <c r="L2321" s="15">
        <v>47269.85</v>
      </c>
      <c r="M2321" s="10" t="s">
        <v>4711</v>
      </c>
      <c r="N2321" s="10" t="s">
        <v>4707</v>
      </c>
      <c r="P2321" s="10"/>
    </row>
    <row r="2322" spans="1:16">
      <c r="A2322" s="20" t="s">
        <v>4645</v>
      </c>
      <c r="D2322" s="10">
        <f>VLOOKUP($A2322,'Medical Examinations'!$A:$Z,MATCH(D$1,'Medical Examinations'!$A$1:$Z$1,0),FALSE)</f>
        <v>5.43</v>
      </c>
      <c r="E2322" s="10" t="str">
        <f>VLOOKUP($A2322,'Medical Examinations'!$A:$Z,MATCH(E$1,'Medical Examinations'!$A$1:$Z$1,0),FALSE)</f>
        <v>No</v>
      </c>
      <c r="F2322" s="10" t="str">
        <f>VLOOKUP($A2322,'Medical Examinations'!$A:$Z,MATCH(F$1,'Medical Examinations'!$A$1:$Z$1,0),FALSE)</f>
        <v>No</v>
      </c>
      <c r="G2322" s="10" t="str">
        <f>VLOOKUP($A2322,'Medical Examinations'!$A:$Z,MATCH(G$1,'Medical Examinations'!$A$1:$Z$1,0),FALSE)</f>
        <v>Yes</v>
      </c>
      <c r="H2322" s="10">
        <f>VLOOKUP($A2322,'Medical Examinations'!$A:$Z,MATCH(H$1,'Medical Examinations'!$A$1:$Z$1,0),FALSE)</f>
        <v>1</v>
      </c>
      <c r="I2322" s="10" t="str">
        <f>VLOOKUP($A2322,'Medical Examinations'!$A:$Z,MATCH(I$1,'Medical Examinations'!$A$1:$Z$1,0),FALSE)</f>
        <v>No</v>
      </c>
      <c r="J2322" s="10" t="str">
        <f>VLOOKUP($A2322,'Medical Examinations'!$A:$Z,MATCH(J$1,'Medical Examinations'!$A$1:$Z$1,0),FALSE)</f>
        <v>Underweight</v>
      </c>
      <c r="K2322" s="10" t="str">
        <f>VLOOKUP($A2322,'Medical Examinations'!$A:$Z,MATCH(K$1,'Medical Examinations'!$A$1:$Z$1,0),FALSE)</f>
        <v>Normal</v>
      </c>
      <c r="L2322" s="15">
        <v>47291.06</v>
      </c>
      <c r="M2322" s="10" t="s">
        <v>4707</v>
      </c>
      <c r="N2322" s="10" t="s">
        <v>4711</v>
      </c>
      <c r="P2322" s="10"/>
    </row>
    <row r="2323" spans="1:16">
      <c r="A2323" s="21" t="s">
        <v>4647</v>
      </c>
      <c r="D2323" s="10">
        <f>VLOOKUP($A2323,'Medical Examinations'!$A:$Z,MATCH(D$1,'Medical Examinations'!$A$1:$Z$1,0),FALSE)</f>
        <v>8.01</v>
      </c>
      <c r="E2323" s="10" t="str">
        <f>VLOOKUP($A2323,'Medical Examinations'!$A:$Z,MATCH(E$1,'Medical Examinations'!$A$1:$Z$1,0),FALSE)</f>
        <v>No</v>
      </c>
      <c r="F2323" s="10" t="str">
        <f>VLOOKUP($A2323,'Medical Examinations'!$A:$Z,MATCH(F$1,'Medical Examinations'!$A$1:$Z$1,0),FALSE)</f>
        <v>No</v>
      </c>
      <c r="G2323" s="10" t="str">
        <f>VLOOKUP($A2323,'Medical Examinations'!$A:$Z,MATCH(G$1,'Medical Examinations'!$A$1:$Z$1,0),FALSE)</f>
        <v>No</v>
      </c>
      <c r="H2323" s="10">
        <f>VLOOKUP($A2323,'Medical Examinations'!$A:$Z,MATCH(H$1,'Medical Examinations'!$A$1:$Z$1,0),FALSE)</f>
        <v>0</v>
      </c>
      <c r="I2323" s="10" t="str">
        <f>VLOOKUP($A2323,'Medical Examinations'!$A:$Z,MATCH(I$1,'Medical Examinations'!$A$1:$Z$1,0),FALSE)</f>
        <v>No</v>
      </c>
      <c r="J2323" s="10" t="str">
        <f>VLOOKUP($A2323,'Medical Examinations'!$A:$Z,MATCH(J$1,'Medical Examinations'!$A$1:$Z$1,0),FALSE)</f>
        <v>Normal Weight</v>
      </c>
      <c r="K2323" s="10" t="str">
        <f>VLOOKUP($A2323,'Medical Examinations'!$A:$Z,MATCH(K$1,'Medical Examinations'!$A$1:$Z$1,0),FALSE)</f>
        <v>Diabetes</v>
      </c>
      <c r="L2323" s="15">
        <v>47305.31</v>
      </c>
      <c r="M2323" s="10" t="s">
        <v>4707</v>
      </c>
      <c r="N2323" s="10" t="s">
        <v>4711</v>
      </c>
      <c r="P2323" s="10"/>
    </row>
    <row r="2324" spans="1:16">
      <c r="A2324" s="20" t="s">
        <v>4649</v>
      </c>
      <c r="D2324" s="10">
        <f>VLOOKUP($A2324,'Medical Examinations'!$A:$Z,MATCH(D$1,'Medical Examinations'!$A$1:$Z$1,0),FALSE)</f>
        <v>5.94</v>
      </c>
      <c r="E2324" s="10" t="str">
        <f>VLOOKUP($A2324,'Medical Examinations'!$A:$Z,MATCH(E$1,'Medical Examinations'!$A$1:$Z$1,0),FALSE)</f>
        <v>No</v>
      </c>
      <c r="F2324" s="10" t="str">
        <f>VLOOKUP($A2324,'Medical Examinations'!$A:$Z,MATCH(F$1,'Medical Examinations'!$A$1:$Z$1,0),FALSE)</f>
        <v>No</v>
      </c>
      <c r="G2324" s="10" t="str">
        <f>VLOOKUP($A2324,'Medical Examinations'!$A:$Z,MATCH(G$1,'Medical Examinations'!$A$1:$Z$1,0),FALSE)</f>
        <v>No</v>
      </c>
      <c r="H2324" s="10">
        <f>VLOOKUP($A2324,'Medical Examinations'!$A:$Z,MATCH(H$1,'Medical Examinations'!$A$1:$Z$1,0),FALSE)</f>
        <v>0</v>
      </c>
      <c r="I2324" s="10" t="str">
        <f>VLOOKUP($A2324,'Medical Examinations'!$A:$Z,MATCH(I$1,'Medical Examinations'!$A$1:$Z$1,0),FALSE)</f>
        <v>No</v>
      </c>
      <c r="J2324" s="10" t="str">
        <f>VLOOKUP($A2324,'Medical Examinations'!$A:$Z,MATCH(J$1,'Medical Examinations'!$A$1:$Z$1,0),FALSE)</f>
        <v>Normal Weight</v>
      </c>
      <c r="K2324" s="10" t="str">
        <f>VLOOKUP($A2324,'Medical Examinations'!$A:$Z,MATCH(K$1,'Medical Examinations'!$A$1:$Z$1,0),FALSE)</f>
        <v>Prediabetes</v>
      </c>
      <c r="L2324" s="15">
        <v>47403.88</v>
      </c>
      <c r="M2324" s="10" t="s">
        <v>4711</v>
      </c>
      <c r="N2324" s="10" t="s">
        <v>4708</v>
      </c>
      <c r="P2324" s="10"/>
    </row>
    <row r="2325" spans="1:16">
      <c r="A2325" s="21" t="s">
        <v>4651</v>
      </c>
      <c r="D2325" s="10">
        <f>VLOOKUP($A2325,'Medical Examinations'!$A:$Z,MATCH(D$1,'Medical Examinations'!$A$1:$Z$1,0),FALSE)</f>
        <v>5.04</v>
      </c>
      <c r="E2325" s="10" t="str">
        <f>VLOOKUP($A2325,'Medical Examinations'!$A:$Z,MATCH(E$1,'Medical Examinations'!$A$1:$Z$1,0),FALSE)</f>
        <v>No</v>
      </c>
      <c r="F2325" s="10" t="str">
        <f>VLOOKUP($A2325,'Medical Examinations'!$A:$Z,MATCH(F$1,'Medical Examinations'!$A$1:$Z$1,0),FALSE)</f>
        <v>No</v>
      </c>
      <c r="G2325" s="10" t="str">
        <f>VLOOKUP($A2325,'Medical Examinations'!$A:$Z,MATCH(G$1,'Medical Examinations'!$A$1:$Z$1,0),FALSE)</f>
        <v>No</v>
      </c>
      <c r="H2325" s="10">
        <f>VLOOKUP($A2325,'Medical Examinations'!$A:$Z,MATCH(H$1,'Medical Examinations'!$A$1:$Z$1,0),FALSE)</f>
        <v>0</v>
      </c>
      <c r="I2325" s="10" t="str">
        <f>VLOOKUP($A2325,'Medical Examinations'!$A:$Z,MATCH(I$1,'Medical Examinations'!$A$1:$Z$1,0),FALSE)</f>
        <v>No</v>
      </c>
      <c r="J2325" s="10" t="str">
        <f>VLOOKUP($A2325,'Medical Examinations'!$A:$Z,MATCH(J$1,'Medical Examinations'!$A$1:$Z$1,0),FALSE)</f>
        <v>Normal Weight</v>
      </c>
      <c r="K2325" s="10" t="str">
        <f>VLOOKUP($A2325,'Medical Examinations'!$A:$Z,MATCH(K$1,'Medical Examinations'!$A$1:$Z$1,0),FALSE)</f>
        <v>Normal</v>
      </c>
      <c r="L2325" s="15">
        <v>47462.89</v>
      </c>
      <c r="M2325" s="10" t="s">
        <v>4711</v>
      </c>
      <c r="N2325" s="10" t="s">
        <v>4707</v>
      </c>
      <c r="P2325" s="10"/>
    </row>
    <row r="2326" spans="1:16">
      <c r="A2326" s="20" t="s">
        <v>4653</v>
      </c>
      <c r="D2326" s="10">
        <f>VLOOKUP($A2326,'Medical Examinations'!$A:$Z,MATCH(D$1,'Medical Examinations'!$A$1:$Z$1,0),FALSE)</f>
        <v>4.54</v>
      </c>
      <c r="E2326" s="10" t="str">
        <f>VLOOKUP($A2326,'Medical Examinations'!$A:$Z,MATCH(E$1,'Medical Examinations'!$A$1:$Z$1,0),FALSE)</f>
        <v>yes</v>
      </c>
      <c r="F2326" s="10" t="str">
        <f>VLOOKUP($A2326,'Medical Examinations'!$A:$Z,MATCH(F$1,'Medical Examinations'!$A$1:$Z$1,0),FALSE)</f>
        <v>No</v>
      </c>
      <c r="G2326" s="10" t="str">
        <f>VLOOKUP($A2326,'Medical Examinations'!$A:$Z,MATCH(G$1,'Medical Examinations'!$A$1:$Z$1,0),FALSE)</f>
        <v>No</v>
      </c>
      <c r="H2326" s="10">
        <f>VLOOKUP($A2326,'Medical Examinations'!$A:$Z,MATCH(H$1,'Medical Examinations'!$A$1:$Z$1,0),FALSE)</f>
        <v>0</v>
      </c>
      <c r="I2326" s="10" t="str">
        <f>VLOOKUP($A2326,'Medical Examinations'!$A:$Z,MATCH(I$1,'Medical Examinations'!$A$1:$Z$1,0),FALSE)</f>
        <v>No</v>
      </c>
      <c r="J2326" s="10" t="str">
        <f>VLOOKUP($A2326,'Medical Examinations'!$A:$Z,MATCH(J$1,'Medical Examinations'!$A$1:$Z$1,0),FALSE)</f>
        <v>Normal Weight</v>
      </c>
      <c r="K2326" s="10" t="str">
        <f>VLOOKUP($A2326,'Medical Examinations'!$A:$Z,MATCH(K$1,'Medical Examinations'!$A$1:$Z$1,0),FALSE)</f>
        <v>Normal</v>
      </c>
      <c r="L2326" s="15">
        <v>47496.49</v>
      </c>
      <c r="M2326" s="10" t="s">
        <v>4711</v>
      </c>
      <c r="N2326" s="10" t="s">
        <v>4708</v>
      </c>
      <c r="P2326" s="10"/>
    </row>
    <row r="2327" spans="1:16">
      <c r="A2327" s="21" t="s">
        <v>4655</v>
      </c>
      <c r="D2327" s="10">
        <f>VLOOKUP($A2327,'Medical Examinations'!$A:$Z,MATCH(D$1,'Medical Examinations'!$A$1:$Z$1,0),FALSE)</f>
        <v>5.6</v>
      </c>
      <c r="E2327" s="10" t="str">
        <f>VLOOKUP($A2327,'Medical Examinations'!$A:$Z,MATCH(E$1,'Medical Examinations'!$A$1:$Z$1,0),FALSE)</f>
        <v>yes</v>
      </c>
      <c r="F2327" s="10" t="str">
        <f>VLOOKUP($A2327,'Medical Examinations'!$A:$Z,MATCH(F$1,'Medical Examinations'!$A$1:$Z$1,0),FALSE)</f>
        <v>No</v>
      </c>
      <c r="G2327" s="10" t="str">
        <f>VLOOKUP($A2327,'Medical Examinations'!$A:$Z,MATCH(G$1,'Medical Examinations'!$A$1:$Z$1,0),FALSE)</f>
        <v>Yes</v>
      </c>
      <c r="H2327" s="10">
        <f>VLOOKUP($A2327,'Medical Examinations'!$A:$Z,MATCH(H$1,'Medical Examinations'!$A$1:$Z$1,0),FALSE)</f>
        <v>1</v>
      </c>
      <c r="I2327" s="10" t="str">
        <f>VLOOKUP($A2327,'Medical Examinations'!$A:$Z,MATCH(I$1,'Medical Examinations'!$A$1:$Z$1,0),FALSE)</f>
        <v>No</v>
      </c>
      <c r="J2327" s="10" t="str">
        <f>VLOOKUP($A2327,'Medical Examinations'!$A:$Z,MATCH(J$1,'Medical Examinations'!$A$1:$Z$1,0),FALSE)</f>
        <v>Normal Weight</v>
      </c>
      <c r="K2327" s="10" t="str">
        <f>VLOOKUP($A2327,'Medical Examinations'!$A:$Z,MATCH(K$1,'Medical Examinations'!$A$1:$Z$1,0),FALSE)</f>
        <v>Normal</v>
      </c>
      <c r="L2327" s="15">
        <v>47896.79</v>
      </c>
      <c r="M2327" s="10" t="s">
        <v>4711</v>
      </c>
      <c r="N2327" s="10" t="s">
        <v>4708</v>
      </c>
      <c r="P2327" s="10"/>
    </row>
    <row r="2328" spans="1:16">
      <c r="A2328" s="20" t="s">
        <v>4657</v>
      </c>
      <c r="D2328" s="10">
        <f>VLOOKUP($A2328,'Medical Examinations'!$A:$Z,MATCH(D$1,'Medical Examinations'!$A$1:$Z$1,0),FALSE)</f>
        <v>10.67</v>
      </c>
      <c r="E2328" s="10" t="str">
        <f>VLOOKUP($A2328,'Medical Examinations'!$A:$Z,MATCH(E$1,'Medical Examinations'!$A$1:$Z$1,0),FALSE)</f>
        <v>No</v>
      </c>
      <c r="F2328" s="10" t="str">
        <f>VLOOKUP($A2328,'Medical Examinations'!$A:$Z,MATCH(F$1,'Medical Examinations'!$A$1:$Z$1,0),FALSE)</f>
        <v>No</v>
      </c>
      <c r="G2328" s="10" t="str">
        <f>VLOOKUP($A2328,'Medical Examinations'!$A:$Z,MATCH(G$1,'Medical Examinations'!$A$1:$Z$1,0),FALSE)</f>
        <v>No</v>
      </c>
      <c r="H2328" s="10">
        <f>VLOOKUP($A2328,'Medical Examinations'!$A:$Z,MATCH(H$1,'Medical Examinations'!$A$1:$Z$1,0),FALSE)</f>
        <v>0</v>
      </c>
      <c r="I2328" s="10" t="str">
        <f>VLOOKUP($A2328,'Medical Examinations'!$A:$Z,MATCH(I$1,'Medical Examinations'!$A$1:$Z$1,0),FALSE)</f>
        <v>No</v>
      </c>
      <c r="J2328" s="10" t="str">
        <f>VLOOKUP($A2328,'Medical Examinations'!$A:$Z,MATCH(J$1,'Medical Examinations'!$A$1:$Z$1,0),FALSE)</f>
        <v>Normal Weight</v>
      </c>
      <c r="K2328" s="10" t="str">
        <f>VLOOKUP($A2328,'Medical Examinations'!$A:$Z,MATCH(K$1,'Medical Examinations'!$A$1:$Z$1,0),FALSE)</f>
        <v>Diabetes</v>
      </c>
      <c r="L2328" s="15">
        <v>47928.03</v>
      </c>
      <c r="M2328" s="10" t="s">
        <v>4707</v>
      </c>
      <c r="N2328" s="10" t="s">
        <v>4708</v>
      </c>
      <c r="P2328" s="10"/>
    </row>
    <row r="2329" spans="1:16">
      <c r="A2329" s="21" t="s">
        <v>4659</v>
      </c>
      <c r="D2329" s="10">
        <f>VLOOKUP($A2329,'Medical Examinations'!$A:$Z,MATCH(D$1,'Medical Examinations'!$A$1:$Z$1,0),FALSE)</f>
        <v>5.26</v>
      </c>
      <c r="E2329" s="10" t="str">
        <f>VLOOKUP($A2329,'Medical Examinations'!$A:$Z,MATCH(E$1,'Medical Examinations'!$A$1:$Z$1,0),FALSE)</f>
        <v>yes</v>
      </c>
      <c r="F2329" s="10" t="str">
        <f>VLOOKUP($A2329,'Medical Examinations'!$A:$Z,MATCH(F$1,'Medical Examinations'!$A$1:$Z$1,0),FALSE)</f>
        <v>No</v>
      </c>
      <c r="G2329" s="10" t="str">
        <f>VLOOKUP($A2329,'Medical Examinations'!$A:$Z,MATCH(G$1,'Medical Examinations'!$A$1:$Z$1,0),FALSE)</f>
        <v>No</v>
      </c>
      <c r="H2329" s="10">
        <f>VLOOKUP($A2329,'Medical Examinations'!$A:$Z,MATCH(H$1,'Medical Examinations'!$A$1:$Z$1,0),FALSE)</f>
        <v>1</v>
      </c>
      <c r="I2329" s="10" t="str">
        <f>VLOOKUP($A2329,'Medical Examinations'!$A:$Z,MATCH(I$1,'Medical Examinations'!$A$1:$Z$1,0),FALSE)</f>
        <v>No</v>
      </c>
      <c r="J2329" s="10" t="str">
        <f>VLOOKUP($A2329,'Medical Examinations'!$A:$Z,MATCH(J$1,'Medical Examinations'!$A$1:$Z$1,0),FALSE)</f>
        <v>Underweight</v>
      </c>
      <c r="K2329" s="10" t="str">
        <f>VLOOKUP($A2329,'Medical Examinations'!$A:$Z,MATCH(K$1,'Medical Examinations'!$A$1:$Z$1,0),FALSE)</f>
        <v>Normal</v>
      </c>
      <c r="L2329" s="15">
        <v>48173.36</v>
      </c>
      <c r="M2329" s="10" t="s">
        <v>4711</v>
      </c>
      <c r="N2329" s="10" t="s">
        <v>4708</v>
      </c>
      <c r="P2329" s="10"/>
    </row>
    <row r="2330" spans="1:16">
      <c r="A2330" s="20" t="s">
        <v>4661</v>
      </c>
      <c r="D2330" s="10">
        <f>VLOOKUP($A2330,'Medical Examinations'!$A:$Z,MATCH(D$1,'Medical Examinations'!$A$1:$Z$1,0),FALSE)</f>
        <v>5.22</v>
      </c>
      <c r="E2330" s="10" t="str">
        <f>VLOOKUP($A2330,'Medical Examinations'!$A:$Z,MATCH(E$1,'Medical Examinations'!$A$1:$Z$1,0),FALSE)</f>
        <v>No</v>
      </c>
      <c r="F2330" s="10" t="str">
        <f>VLOOKUP($A2330,'Medical Examinations'!$A:$Z,MATCH(F$1,'Medical Examinations'!$A$1:$Z$1,0),FALSE)</f>
        <v>No</v>
      </c>
      <c r="G2330" s="10" t="str">
        <f>VLOOKUP($A2330,'Medical Examinations'!$A:$Z,MATCH(G$1,'Medical Examinations'!$A$1:$Z$1,0),FALSE)</f>
        <v>Yes</v>
      </c>
      <c r="H2330" s="10">
        <f>VLOOKUP($A2330,'Medical Examinations'!$A:$Z,MATCH(H$1,'Medical Examinations'!$A$1:$Z$1,0),FALSE)</f>
        <v>1</v>
      </c>
      <c r="I2330" s="10" t="str">
        <f>VLOOKUP($A2330,'Medical Examinations'!$A:$Z,MATCH(I$1,'Medical Examinations'!$A$1:$Z$1,0),FALSE)</f>
        <v>No</v>
      </c>
      <c r="J2330" s="10" t="str">
        <f>VLOOKUP($A2330,'Medical Examinations'!$A:$Z,MATCH(J$1,'Medical Examinations'!$A$1:$Z$1,0),FALSE)</f>
        <v>Underweight</v>
      </c>
      <c r="K2330" s="10" t="str">
        <f>VLOOKUP($A2330,'Medical Examinations'!$A:$Z,MATCH(K$1,'Medical Examinations'!$A$1:$Z$1,0),FALSE)</f>
        <v>Normal</v>
      </c>
      <c r="L2330" s="15">
        <v>48517.56</v>
      </c>
      <c r="M2330" s="10" t="s">
        <v>4711</v>
      </c>
      <c r="N2330" s="10" t="s">
        <v>4708</v>
      </c>
      <c r="P2330" s="10"/>
    </row>
    <row r="2331" spans="1:16">
      <c r="A2331" s="21" t="s">
        <v>4663</v>
      </c>
      <c r="D2331" s="10">
        <f>VLOOKUP($A2331,'Medical Examinations'!$A:$Z,MATCH(D$1,'Medical Examinations'!$A$1:$Z$1,0),FALSE)</f>
        <v>4.29</v>
      </c>
      <c r="E2331" s="10" t="str">
        <f>VLOOKUP($A2331,'Medical Examinations'!$A:$Z,MATCH(E$1,'Medical Examinations'!$A$1:$Z$1,0),FALSE)</f>
        <v>yes</v>
      </c>
      <c r="F2331" s="10" t="str">
        <f>VLOOKUP($A2331,'Medical Examinations'!$A:$Z,MATCH(F$1,'Medical Examinations'!$A$1:$Z$1,0),FALSE)</f>
        <v>No</v>
      </c>
      <c r="G2331" s="10" t="str">
        <f>VLOOKUP($A2331,'Medical Examinations'!$A:$Z,MATCH(G$1,'Medical Examinations'!$A$1:$Z$1,0),FALSE)</f>
        <v>No</v>
      </c>
      <c r="H2331" s="10">
        <f>VLOOKUP($A2331,'Medical Examinations'!$A:$Z,MATCH(H$1,'Medical Examinations'!$A$1:$Z$1,0),FALSE)</f>
        <v>0</v>
      </c>
      <c r="I2331" s="10" t="str">
        <f>VLOOKUP($A2331,'Medical Examinations'!$A:$Z,MATCH(I$1,'Medical Examinations'!$A$1:$Z$1,0),FALSE)</f>
        <v>No</v>
      </c>
      <c r="J2331" s="10" t="str">
        <f>VLOOKUP($A2331,'Medical Examinations'!$A:$Z,MATCH(J$1,'Medical Examinations'!$A$1:$Z$1,0),FALSE)</f>
        <v>Normal Weight</v>
      </c>
      <c r="K2331" s="10" t="str">
        <f>VLOOKUP($A2331,'Medical Examinations'!$A:$Z,MATCH(K$1,'Medical Examinations'!$A$1:$Z$1,0),FALSE)</f>
        <v>Normal</v>
      </c>
      <c r="L2331" s="15">
        <v>48549.18</v>
      </c>
      <c r="M2331" s="10" t="s">
        <v>4711</v>
      </c>
      <c r="N2331" s="10" t="s">
        <v>4708</v>
      </c>
      <c r="P2331" s="10"/>
    </row>
    <row r="2332" spans="1:16">
      <c r="A2332" s="20" t="s">
        <v>4665</v>
      </c>
      <c r="D2332" s="10">
        <f>VLOOKUP($A2332,'Medical Examinations'!$A:$Z,MATCH(D$1,'Medical Examinations'!$A$1:$Z$1,0),FALSE)</f>
        <v>5.57</v>
      </c>
      <c r="E2332" s="10" t="str">
        <f>VLOOKUP($A2332,'Medical Examinations'!$A:$Z,MATCH(E$1,'Medical Examinations'!$A$1:$Z$1,0),FALSE)</f>
        <v>No</v>
      </c>
      <c r="F2332" s="10" t="str">
        <f>VLOOKUP($A2332,'Medical Examinations'!$A:$Z,MATCH(F$1,'Medical Examinations'!$A$1:$Z$1,0),FALSE)</f>
        <v>No</v>
      </c>
      <c r="G2332" s="10" t="str">
        <f>VLOOKUP($A2332,'Medical Examinations'!$A:$Z,MATCH(G$1,'Medical Examinations'!$A$1:$Z$1,0),FALSE)</f>
        <v>No</v>
      </c>
      <c r="H2332" s="10">
        <f>VLOOKUP($A2332,'Medical Examinations'!$A:$Z,MATCH(H$1,'Medical Examinations'!$A$1:$Z$1,0),FALSE)</f>
        <v>1</v>
      </c>
      <c r="I2332" s="10" t="str">
        <f>VLOOKUP($A2332,'Medical Examinations'!$A:$Z,MATCH(I$1,'Medical Examinations'!$A$1:$Z$1,0),FALSE)</f>
        <v>No</v>
      </c>
      <c r="J2332" s="10" t="str">
        <f>VLOOKUP($A2332,'Medical Examinations'!$A:$Z,MATCH(J$1,'Medical Examinations'!$A$1:$Z$1,0),FALSE)</f>
        <v>Normal Weight</v>
      </c>
      <c r="K2332" s="10" t="str">
        <f>VLOOKUP($A2332,'Medical Examinations'!$A:$Z,MATCH(K$1,'Medical Examinations'!$A$1:$Z$1,0),FALSE)</f>
        <v>Normal</v>
      </c>
      <c r="L2332" s="15">
        <v>48673.56</v>
      </c>
      <c r="M2332" s="10" t="s">
        <v>4711</v>
      </c>
      <c r="N2332" s="10" t="s">
        <v>4707</v>
      </c>
      <c r="P2332" s="10"/>
    </row>
    <row r="2333" spans="1:16">
      <c r="A2333" s="21" t="s">
        <v>4667</v>
      </c>
      <c r="D2333" s="10">
        <f>VLOOKUP($A2333,'Medical Examinations'!$A:$Z,MATCH(D$1,'Medical Examinations'!$A$1:$Z$1,0),FALSE)</f>
        <v>6.28</v>
      </c>
      <c r="E2333" s="10" t="str">
        <f>VLOOKUP($A2333,'Medical Examinations'!$A:$Z,MATCH(E$1,'Medical Examinations'!$A$1:$Z$1,0),FALSE)</f>
        <v>No</v>
      </c>
      <c r="F2333" s="10" t="str">
        <f>VLOOKUP($A2333,'Medical Examinations'!$A:$Z,MATCH(F$1,'Medical Examinations'!$A$1:$Z$1,0),FALSE)</f>
        <v>No</v>
      </c>
      <c r="G2333" s="10" t="str">
        <f>VLOOKUP($A2333,'Medical Examinations'!$A:$Z,MATCH(G$1,'Medical Examinations'!$A$1:$Z$1,0),FALSE)</f>
        <v>No</v>
      </c>
      <c r="H2333" s="10">
        <f>VLOOKUP($A2333,'Medical Examinations'!$A:$Z,MATCH(H$1,'Medical Examinations'!$A$1:$Z$1,0),FALSE)</f>
        <v>1</v>
      </c>
      <c r="I2333" s="10" t="str">
        <f>VLOOKUP($A2333,'Medical Examinations'!$A:$Z,MATCH(I$1,'Medical Examinations'!$A$1:$Z$1,0),FALSE)</f>
        <v>No</v>
      </c>
      <c r="J2333" s="10" t="str">
        <f>VLOOKUP($A2333,'Medical Examinations'!$A:$Z,MATCH(J$1,'Medical Examinations'!$A$1:$Z$1,0),FALSE)</f>
        <v>Underweight</v>
      </c>
      <c r="K2333" s="10" t="str">
        <f>VLOOKUP($A2333,'Medical Examinations'!$A:$Z,MATCH(K$1,'Medical Examinations'!$A$1:$Z$1,0),FALSE)</f>
        <v>Prediabetes</v>
      </c>
      <c r="L2333" s="15">
        <v>48675.519999999997</v>
      </c>
      <c r="M2333" s="10" t="s">
        <v>4711</v>
      </c>
      <c r="N2333" s="10" t="s">
        <v>4707</v>
      </c>
      <c r="P2333" s="10"/>
    </row>
    <row r="2334" spans="1:16">
      <c r="A2334" s="20" t="s">
        <v>4669</v>
      </c>
      <c r="D2334" s="10">
        <f>VLOOKUP($A2334,'Medical Examinations'!$A:$Z,MATCH(D$1,'Medical Examinations'!$A$1:$Z$1,0),FALSE)</f>
        <v>6.35</v>
      </c>
      <c r="E2334" s="10" t="str">
        <f>VLOOKUP($A2334,'Medical Examinations'!$A:$Z,MATCH(E$1,'Medical Examinations'!$A$1:$Z$1,0),FALSE)</f>
        <v>No</v>
      </c>
      <c r="F2334" s="10" t="str">
        <f>VLOOKUP($A2334,'Medical Examinations'!$A:$Z,MATCH(F$1,'Medical Examinations'!$A$1:$Z$1,0),FALSE)</f>
        <v>No</v>
      </c>
      <c r="G2334" s="10" t="str">
        <f>VLOOKUP($A2334,'Medical Examinations'!$A:$Z,MATCH(G$1,'Medical Examinations'!$A$1:$Z$1,0),FALSE)</f>
        <v>Yes</v>
      </c>
      <c r="H2334" s="10">
        <f>VLOOKUP($A2334,'Medical Examinations'!$A:$Z,MATCH(H$1,'Medical Examinations'!$A$1:$Z$1,0),FALSE)</f>
        <v>1</v>
      </c>
      <c r="I2334" s="10" t="str">
        <f>VLOOKUP($A2334,'Medical Examinations'!$A:$Z,MATCH(I$1,'Medical Examinations'!$A$1:$Z$1,0),FALSE)</f>
        <v>No</v>
      </c>
      <c r="J2334" s="10" t="str">
        <f>VLOOKUP($A2334,'Medical Examinations'!$A:$Z,MATCH(J$1,'Medical Examinations'!$A$1:$Z$1,0),FALSE)</f>
        <v>Underweight</v>
      </c>
      <c r="K2334" s="10" t="str">
        <f>VLOOKUP($A2334,'Medical Examinations'!$A:$Z,MATCH(K$1,'Medical Examinations'!$A$1:$Z$1,0),FALSE)</f>
        <v>Prediabetes</v>
      </c>
      <c r="L2334" s="15">
        <v>48824.45</v>
      </c>
      <c r="M2334" s="10" t="s">
        <v>4707</v>
      </c>
      <c r="N2334" s="10" t="s">
        <v>4711</v>
      </c>
      <c r="P2334" s="10"/>
    </row>
    <row r="2335" spans="1:16">
      <c r="A2335" s="21" t="s">
        <v>4671</v>
      </c>
      <c r="D2335" s="10">
        <f>VLOOKUP($A2335,'Medical Examinations'!$A:$Z,MATCH(D$1,'Medical Examinations'!$A$1:$Z$1,0),FALSE)</f>
        <v>4.3899999999999997</v>
      </c>
      <c r="E2335" s="10" t="str">
        <f>VLOOKUP($A2335,'Medical Examinations'!$A:$Z,MATCH(E$1,'Medical Examinations'!$A$1:$Z$1,0),FALSE)</f>
        <v>No</v>
      </c>
      <c r="F2335" s="10" t="str">
        <f>VLOOKUP($A2335,'Medical Examinations'!$A:$Z,MATCH(F$1,'Medical Examinations'!$A$1:$Z$1,0),FALSE)</f>
        <v>No</v>
      </c>
      <c r="G2335" s="10" t="str">
        <f>VLOOKUP($A2335,'Medical Examinations'!$A:$Z,MATCH(G$1,'Medical Examinations'!$A$1:$Z$1,0),FALSE)</f>
        <v>No</v>
      </c>
      <c r="H2335" s="10">
        <f>VLOOKUP($A2335,'Medical Examinations'!$A:$Z,MATCH(H$1,'Medical Examinations'!$A$1:$Z$1,0),FALSE)</f>
        <v>1</v>
      </c>
      <c r="I2335" s="10" t="str">
        <f>VLOOKUP($A2335,'Medical Examinations'!$A:$Z,MATCH(I$1,'Medical Examinations'!$A$1:$Z$1,0),FALSE)</f>
        <v>No</v>
      </c>
      <c r="J2335" s="10" t="str">
        <f>VLOOKUP($A2335,'Medical Examinations'!$A:$Z,MATCH(J$1,'Medical Examinations'!$A$1:$Z$1,0),FALSE)</f>
        <v>Underweight</v>
      </c>
      <c r="K2335" s="10" t="str">
        <f>VLOOKUP($A2335,'Medical Examinations'!$A:$Z,MATCH(K$1,'Medical Examinations'!$A$1:$Z$1,0),FALSE)</f>
        <v>Normal</v>
      </c>
      <c r="L2335" s="15">
        <v>48885.14</v>
      </c>
      <c r="M2335" s="10" t="s">
        <v>4711</v>
      </c>
      <c r="N2335" s="10" t="s">
        <v>4707</v>
      </c>
      <c r="P2335" s="10"/>
    </row>
    <row r="2336" spans="1:16">
      <c r="A2336" s="20" t="s">
        <v>4673</v>
      </c>
      <c r="D2336" s="10">
        <f>VLOOKUP($A2336,'Medical Examinations'!$A:$Z,MATCH(D$1,'Medical Examinations'!$A$1:$Z$1,0),FALSE)</f>
        <v>4.51</v>
      </c>
      <c r="E2336" s="10" t="str">
        <f>VLOOKUP($A2336,'Medical Examinations'!$A:$Z,MATCH(E$1,'Medical Examinations'!$A$1:$Z$1,0),FALSE)</f>
        <v>No</v>
      </c>
      <c r="F2336" s="10" t="str">
        <f>VLOOKUP($A2336,'Medical Examinations'!$A:$Z,MATCH(F$1,'Medical Examinations'!$A$1:$Z$1,0),FALSE)</f>
        <v>No</v>
      </c>
      <c r="G2336" s="10" t="str">
        <f>VLOOKUP($A2336,'Medical Examinations'!$A:$Z,MATCH(G$1,'Medical Examinations'!$A$1:$Z$1,0),FALSE)</f>
        <v>No</v>
      </c>
      <c r="H2336" s="10">
        <f>VLOOKUP($A2336,'Medical Examinations'!$A:$Z,MATCH(H$1,'Medical Examinations'!$A$1:$Z$1,0),FALSE)</f>
        <v>1</v>
      </c>
      <c r="I2336" s="10" t="str">
        <f>VLOOKUP($A2336,'Medical Examinations'!$A:$Z,MATCH(I$1,'Medical Examinations'!$A$1:$Z$1,0),FALSE)</f>
        <v>No</v>
      </c>
      <c r="J2336" s="10" t="str">
        <f>VLOOKUP($A2336,'Medical Examinations'!$A:$Z,MATCH(J$1,'Medical Examinations'!$A$1:$Z$1,0),FALSE)</f>
        <v>Underweight</v>
      </c>
      <c r="K2336" s="10" t="str">
        <f>VLOOKUP($A2336,'Medical Examinations'!$A:$Z,MATCH(K$1,'Medical Examinations'!$A$1:$Z$1,0),FALSE)</f>
        <v>Normal</v>
      </c>
      <c r="L2336" s="15">
        <v>48970.25</v>
      </c>
      <c r="M2336" s="10" t="s">
        <v>4711</v>
      </c>
      <c r="N2336" s="10" t="s">
        <v>4707</v>
      </c>
      <c r="P2336" s="10"/>
    </row>
    <row r="2337" spans="12:16">
      <c r="L2337" s="15">
        <v>49577.66</v>
      </c>
      <c r="M2337" s="10" t="s">
        <v>4707</v>
      </c>
      <c r="N2337" s="10" t="s">
        <v>4707</v>
      </c>
      <c r="P2337" s="10"/>
    </row>
    <row r="2338" spans="12:16">
      <c r="L2338" s="15">
        <v>51194.559999999998</v>
      </c>
      <c r="M2338" s="10" t="s">
        <v>4711</v>
      </c>
      <c r="N2338" s="10" t="s">
        <v>4708</v>
      </c>
      <c r="P2338" s="10"/>
    </row>
    <row r="2339" spans="12:16">
      <c r="L2339" s="15">
        <v>52590.83</v>
      </c>
      <c r="M2339" s="10" t="s">
        <v>4711</v>
      </c>
      <c r="N2339" s="10" t="s">
        <v>4708</v>
      </c>
      <c r="P2339" s="10"/>
    </row>
    <row r="2340" spans="12:16">
      <c r="L2340" s="15">
        <v>55135.4</v>
      </c>
      <c r="M2340" s="10" t="s">
        <v>4711</v>
      </c>
      <c r="N2340" s="10" t="s">
        <v>4707</v>
      </c>
      <c r="P2340" s="10"/>
    </row>
    <row r="2341" spans="12:16">
      <c r="L2341" s="15">
        <v>58571.07</v>
      </c>
      <c r="M2341" s="10" t="s">
        <v>4711</v>
      </c>
      <c r="N2341" s="10" t="s">
        <v>4708</v>
      </c>
      <c r="P2341" s="10"/>
    </row>
    <row r="2342" spans="12:16">
      <c r="L2342" s="15">
        <v>60021.4</v>
      </c>
      <c r="M2342" s="10" t="s">
        <v>4711</v>
      </c>
      <c r="N2342" s="10" t="s">
        <v>4711</v>
      </c>
      <c r="P2342" s="10"/>
    </row>
    <row r="2343" spans="12:16">
      <c r="L2343" s="15">
        <v>62592.87</v>
      </c>
      <c r="M2343" s="10" t="s">
        <v>4707</v>
      </c>
      <c r="N2343" s="10" t="s">
        <v>4708</v>
      </c>
      <c r="P2343" s="10"/>
    </row>
    <row r="2344" spans="12:16">
      <c r="L2344" s="15">
        <v>63770.43</v>
      </c>
      <c r="M2344" s="10" t="s">
        <v>4711</v>
      </c>
      <c r="N2344" s="10" t="s">
        <v>4708</v>
      </c>
      <c r="P2344" s="10"/>
    </row>
    <row r="2345" spans="12:16">
      <c r="L2345" s="15"/>
      <c r="M2345" s="10"/>
      <c r="N2345" s="10"/>
      <c r="P2345" s="10"/>
    </row>
    <row r="2346" spans="12:16">
      <c r="L2346" s="15"/>
      <c r="M2346" s="10"/>
      <c r="N2346" s="10"/>
      <c r="P2346" s="10"/>
    </row>
    <row r="2347" spans="12:16">
      <c r="L2347" s="15"/>
      <c r="M2347" s="10"/>
      <c r="N2347" s="10"/>
      <c r="P2347" s="10"/>
    </row>
    <row r="2348" spans="12:16">
      <c r="L2348" s="15"/>
      <c r="M2348" s="10"/>
      <c r="N2348" s="10"/>
      <c r="P2348" s="10"/>
    </row>
    <row r="2349" spans="12:16">
      <c r="L2349" s="15"/>
      <c r="M2349" s="10"/>
      <c r="N2349" s="10"/>
      <c r="P2349" s="10"/>
    </row>
    <row r="2350" spans="12:16">
      <c r="L2350" s="15"/>
      <c r="M2350" s="10"/>
      <c r="N2350" s="10"/>
      <c r="P2350" s="10"/>
    </row>
    <row r="2351" spans="12:16">
      <c r="L2351" s="15"/>
      <c r="M2351" s="10"/>
      <c r="N2351" s="10"/>
      <c r="P2351" s="10"/>
    </row>
    <row r="2352" spans="12:16">
      <c r="L2352" s="15"/>
      <c r="M2352" s="10"/>
      <c r="N2352" s="10"/>
      <c r="P2352" s="10"/>
    </row>
    <row r="2353" spans="12:12">
      <c r="L2353" s="15"/>
    </row>
    <row r="2354" spans="12:12">
      <c r="L2354" s="15"/>
    </row>
    <row r="2355" spans="12:12">
      <c r="L2355" s="15"/>
    </row>
    <row r="2356" spans="12:12">
      <c r="L2356" s="15"/>
    </row>
    <row r="2357" spans="12:12">
      <c r="L2357" s="15"/>
    </row>
    <row r="2358" spans="12:12">
      <c r="L2358" s="15"/>
    </row>
    <row r="2359" spans="12:12">
      <c r="L2359" s="15"/>
    </row>
    <row r="2360" spans="12:12">
      <c r="L2360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2026-10-28T18:46:15Z</dcterms:modified>
  <cp:category/>
  <cp:contentStatus/>
</cp:coreProperties>
</file>